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3.xml" ContentType="application/vnd.openxmlformats-officedocument.spreadsheetml.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E:\projects\1.excel_crypto dashboard\dataset\"/>
    </mc:Choice>
  </mc:AlternateContent>
  <xr:revisionPtr revIDLastSave="0" documentId="8_{F4F781F1-F921-49BF-AC34-7201045A2420}" xr6:coauthVersionLast="47" xr6:coauthVersionMax="47" xr10:uidLastSave="{00000000-0000-0000-0000-000000000000}"/>
  <bookViews>
    <workbookView xWindow="-108" yWindow="-108" windowWidth="23256" windowHeight="13176" tabRatio="699" activeTab="9" xr2:uid="{00000000-000D-0000-FFFF-FFFF00000000}"/>
  </bookViews>
  <sheets>
    <sheet name="data" sheetId="1" r:id="rId1"/>
    <sheet name="-delete" sheetId="10" state="hidden" r:id="rId2"/>
    <sheet name="closed price" sheetId="4" state="hidden" r:id="rId3"/>
    <sheet name="volume" sheetId="6" state="hidden" r:id="rId4"/>
    <sheet name="Cumulative market cap" sheetId="7" state="hidden" r:id="rId5"/>
    <sheet name="CorrQuery" sheetId="12" state="hidden" r:id="rId6"/>
    <sheet name="-btc-eth corr" sheetId="8" state="hidden" r:id="rId7"/>
    <sheet name="calculate" sheetId="11" r:id="rId8"/>
    <sheet name="-%YoY" sheetId="9" state="hidden" r:id="rId9"/>
    <sheet name="dashboard" sheetId="5" r:id="rId10"/>
  </sheets>
  <definedNames>
    <definedName name="CorrTable">'-btc-eth corr'!$A$3:$D$2790</definedName>
    <definedName name="Data">Table1[]</definedName>
    <definedName name="ExternalData_1" localSheetId="5" hidden="1">'CorrQuery'!$A$1:$C$2786</definedName>
    <definedName name="Slicer_Months__Date">#N/A</definedName>
    <definedName name="Slicer_name">#N/A</definedName>
    <definedName name="Slicer_Years__Date">#N/A</definedName>
  </definedNames>
  <calcPr calcId="191029"/>
  <pivotCaches>
    <pivotCache cacheId="1" r:id="rId11"/>
  </pivotCaches>
  <fileRecoveryPr repairLoad="1"/>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4" i="11" l="1" a="1"/>
  <c r="O4" i="11" s="1"/>
  <c r="N4" i="11" a="1"/>
  <c r="N4" i="11" s="1"/>
  <c r="M4" i="11" a="1"/>
  <c r="M4" i="11" s="1"/>
  <c r="L4" i="11" a="1"/>
  <c r="L4" i="11" s="1"/>
  <c r="K4" i="11" a="1"/>
  <c r="K4" i="11" s="1"/>
  <c r="J4" i="11" a="1"/>
  <c r="J4" i="11" s="1"/>
  <c r="J68" i="5" a="1"/>
  <c r="J68" i="5" s="1"/>
  <c r="O7" i="11" s="1" a="1"/>
  <c r="O7" i="11" s="1"/>
  <c r="I68" i="5" a="1"/>
  <c r="I68" i="5" s="1"/>
  <c r="N7" i="11" s="1" a="1"/>
  <c r="N7" i="11" s="1"/>
  <c r="H68" i="5" a="1"/>
  <c r="H68" i="5" s="1"/>
  <c r="G68" i="5" a="1"/>
  <c r="G68" i="5" s="1"/>
  <c r="F68" i="5" a="1"/>
  <c r="F68" i="5" s="1"/>
  <c r="E68" i="5" a="1"/>
  <c r="E68" i="5" s="1"/>
  <c r="M7" i="11" s="1" a="1"/>
  <c r="M7" i="11" s="1"/>
  <c r="D3" i="11"/>
  <c r="P6" i="10" a="1"/>
  <c r="P6" i="10" s="1"/>
  <c r="P7" i="10" a="1"/>
  <c r="P7" i="10" s="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B3" i="11" a="1"/>
  <c r="F3" i="8" a="1"/>
  <c r="C3" i="11" a="1"/>
  <c r="S32" i="5" l="1" a="1"/>
  <c r="S32" i="5" s="1"/>
  <c r="J5" i="11" a="1"/>
  <c r="J5" i="11" s="1"/>
  <c r="L5" i="11" a="1"/>
  <c r="L5" i="11" s="1"/>
  <c r="N5" i="11" a="1"/>
  <c r="N5" i="11" s="1"/>
  <c r="S33" i="5" s="1" a="1"/>
  <c r="S33" i="5" s="1"/>
  <c r="J6" i="11" a="1"/>
  <c r="J6" i="11" s="1"/>
  <c r="L6" i="11" a="1"/>
  <c r="L6" i="11" s="1"/>
  <c r="N6" i="11" a="1"/>
  <c r="N6" i="11" s="1"/>
  <c r="J7" i="11" a="1"/>
  <c r="J7" i="11" s="1"/>
  <c r="L7" i="11" a="1"/>
  <c r="L7" i="11" s="1"/>
  <c r="K5" i="11" a="1"/>
  <c r="K5" i="11" s="1"/>
  <c r="M5" i="11" a="1"/>
  <c r="M5" i="11" s="1"/>
  <c r="O5" i="11" a="1"/>
  <c r="O5" i="11" s="1"/>
  <c r="K6" i="11" a="1"/>
  <c r="K6" i="11" s="1"/>
  <c r="M6" i="11" a="1"/>
  <c r="M6" i="11" s="1"/>
  <c r="O6" i="11" a="1"/>
  <c r="O6" i="11" s="1"/>
  <c r="K7" i="11" a="1"/>
  <c r="K7" i="11" s="1"/>
  <c r="E71" i="5" a="1"/>
  <c r="E71" i="5" s="1"/>
  <c r="E70" i="5" a="1"/>
  <c r="E70" i="5" s="1"/>
  <c r="E69" i="5" a="1"/>
  <c r="E69" i="5" s="1"/>
  <c r="G71" i="5" a="1"/>
  <c r="G71" i="5" s="1"/>
  <c r="G70" i="5" a="1"/>
  <c r="G70" i="5" s="1"/>
  <c r="G69" i="5" a="1"/>
  <c r="G69" i="5" s="1"/>
  <c r="I71" i="5" a="1"/>
  <c r="I71" i="5" s="1"/>
  <c r="I70" i="5" a="1"/>
  <c r="I70" i="5" s="1"/>
  <c r="I69" i="5" a="1"/>
  <c r="I69" i="5" s="1"/>
  <c r="F71" i="5" a="1"/>
  <c r="F71" i="5" s="1"/>
  <c r="F70" i="5" a="1"/>
  <c r="F70" i="5" s="1"/>
  <c r="F69" i="5" a="1"/>
  <c r="F69" i="5" s="1"/>
  <c r="H71" i="5" a="1"/>
  <c r="H71" i="5" s="1"/>
  <c r="H70" i="5" a="1"/>
  <c r="H70" i="5" s="1"/>
  <c r="H69" i="5" a="1"/>
  <c r="H69" i="5" s="1"/>
  <c r="J71" i="5" a="1"/>
  <c r="J71" i="5" s="1"/>
  <c r="J70" i="5" a="1"/>
  <c r="J70" i="5" s="1"/>
  <c r="J69" i="5" a="1"/>
  <c r="J69" i="5" s="1"/>
  <c r="S35" i="5" a="1"/>
  <c r="S35" i="5" s="1"/>
  <c r="F3" i="8"/>
  <c r="C3" i="11"/>
  <c r="B3" i="11"/>
  <c r="S34" i="5" l="1" a="1"/>
  <c r="S34"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5C5E6B-32C9-456E-9EA2-D50B3469A5BC}" keepAlive="1" name="Query - CorrQuery" description="Connection to the 'CorrQuery' query in the workbook." type="5" refreshedVersion="8" background="1" saveData="1">
    <dbPr connection="Provider=Microsoft.Mashup.OleDb.1;Data Source=$Workbook$;Location=CorrQuery;Extended Properties=&quot;&quot;" command="SELECT * FROM [CorrQuery]"/>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<sst xmlns="http://schemas.openxmlformats.org/spreadsheetml/2006/main" count="13867" uniqueCount="56">
  <si>
    <t>Date</t>
  </si>
  <si>
    <t>Open</t>
  </si>
  <si>
    <t>High</t>
  </si>
  <si>
    <t>Low</t>
  </si>
  <si>
    <t>Close</t>
  </si>
  <si>
    <t>Volume</t>
  </si>
  <si>
    <t>Market Cap</t>
  </si>
  <si>
    <t>name</t>
  </si>
  <si>
    <t>Row Labels</t>
  </si>
  <si>
    <t>Grand Total</t>
  </si>
  <si>
    <t>Column Labels</t>
  </si>
  <si>
    <t>Sum of Close</t>
  </si>
  <si>
    <t>Sum of Volume</t>
  </si>
  <si>
    <t>Sum of Market Cap</t>
  </si>
  <si>
    <t>USDT</t>
  </si>
  <si>
    <t>BTC</t>
  </si>
  <si>
    <t>ETH</t>
  </si>
  <si>
    <t>year</t>
  </si>
  <si>
    <t>2013</t>
  </si>
  <si>
    <t>2014</t>
  </si>
  <si>
    <t>2015</t>
  </si>
  <si>
    <t>2016</t>
  </si>
  <si>
    <t>2017</t>
  </si>
  <si>
    <t>2018</t>
  </si>
  <si>
    <t>2019</t>
  </si>
  <si>
    <t>2020</t>
  </si>
  <si>
    <t>Jan</t>
  </si>
  <si>
    <t>Feb</t>
  </si>
  <si>
    <t>Mar</t>
  </si>
  <si>
    <t>Apr</t>
  </si>
  <si>
    <t>May</t>
  </si>
  <si>
    <t>Jun</t>
  </si>
  <si>
    <t>Jul</t>
  </si>
  <si>
    <t>Aug</t>
  </si>
  <si>
    <t>Sep</t>
  </si>
  <si>
    <t>Oct</t>
  </si>
  <si>
    <t>Nov</t>
  </si>
  <si>
    <t>Dec</t>
  </si>
  <si>
    <t>Sum of Close2</t>
  </si>
  <si>
    <t>Column1</t>
  </si>
  <si>
    <t>Column2</t>
  </si>
  <si>
    <t>date:</t>
  </si>
  <si>
    <t>closed price</t>
  </si>
  <si>
    <t>result</t>
  </si>
  <si>
    <t>(Multiple Items)</t>
  </si>
  <si>
    <t>% of change</t>
  </si>
  <si>
    <t>last week</t>
  </si>
  <si>
    <t>last year</t>
  </si>
  <si>
    <t>last month</t>
  </si>
  <si>
    <t>index</t>
  </si>
  <si>
    <t>price</t>
  </si>
  <si>
    <t>Filter:</t>
  </si>
  <si>
    <t>% Last year</t>
  </si>
  <si>
    <t>% Last month</t>
  </si>
  <si>
    <t>% Last week</t>
  </si>
  <si>
    <t>Price and % of change for selected filters: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</si>
</sst>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0.0%"/>
    <numFmt numFmtId="165" formatCode="[$-409]mmmm\ d\,\ yyyy;@"/>
    <numFmt numFmtId="166" formatCode="_(&quot;$&quot;* #,##0_);_(&quot;$&quot;* \(#,##0\);_(&quot;$&quot;* &quot;-&quot;??_);_(@_)"/>
    <numFmt numFmtId="167" formatCode="[$-409]d\-mmm\-yyyy;@"/>
  </numFmts>
  <fonts count="8" x14ac:knownFonts="1">
    <font>
      <sz val="11"/>
      <color theme="1"/>
      <name val="Calibri"/>
      <family val="2"/>
      <scheme val="minor"/>
    </font>
    <font>
      <b/>
      <sz val="11"/>
      <color theme="1"/>
      <name val="Calibri"/>
      <family val="2"/>
      <scheme val="minor"/>
    </font>
    <font>
      <sz val="14"/>
      <color theme="1"/>
      <name val="Calibri"/>
      <family val="2"/>
      <scheme val="minor"/>
    </font>
    <font>
      <sz val="8"/>
      <name val="Calibri"/>
      <family val="2"/>
      <scheme val="minor"/>
    </font>
    <font>
      <sz val="11"/>
      <color theme="1"/>
      <name val="Calibri"/>
      <family val="2"/>
      <scheme val="minor"/>
    </font>
    <font>
      <b/>
      <sz val="11"/>
      <color theme="0"/>
      <name val="Calibri"/>
      <family val="2"/>
      <scheme val="minor"/>
    </font>
    <font>
      <sz val="11"/>
      <color theme="0" tint="-0.499984740745262"/>
      <name val="Calibri"/>
      <family val="2"/>
      <scheme val="minor"/>
    </font>
    <font>
      <sz val="11"/>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12">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36">
    <xf numFmtId="0" fontId="0" fillId="0" borderId="0" xfId="0"/>
    <xf numFmtId="14" fontId="0" fillId="0" borderId="0" xfId="0" applyNumberFormat="1"/>
    <xf numFmtId="0" fontId="0" fillId="0" borderId="0" xfId="0" pivotButton="1"/>
    <xf numFmtId="0" fontId="1" fillId="0" borderId="1" xfId="0" applyFont="1" applyBorder="1"/>
    <xf numFmtId="0" fontId="2" fillId="0" borderId="0" xfId="0" applyFont="1"/>
    <xf numFmtId="0" fontId="0" fillId="0" borderId="0" xfId="0" applyAlignment="1">
      <alignment horizontal="left"/>
    </xf>
    <xf numFmtId="10" fontId="0" fillId="0" borderId="0" xfId="0" applyNumberFormat="1"/>
    <xf numFmtId="0" fontId="0" fillId="0" borderId="0" xfId="0" quotePrefix="1"/>
    <xf numFmtId="0" fontId="6" fillId="0" borderId="0" xfId="0" applyFont="1"/>
    <xf numFmtId="14" fontId="6" fillId="0" borderId="0" xfId="0" applyNumberFormat="1" applyFont="1"/>
    <xf numFmtId="165" fontId="6" fillId="0" borderId="0" xfId="0" applyNumberFormat="1" applyFont="1"/>
    <xf numFmtId="14" fontId="0" fillId="0" borderId="0" xfId="0" applyNumberFormat="1" applyAlignment="1">
      <alignment horizontal="left"/>
    </xf>
    <xf numFmtId="44" fontId="0" fillId="0" borderId="2" xfId="1" quotePrefix="1" applyFont="1" applyBorder="1"/>
    <xf numFmtId="164" fontId="0" fillId="0" borderId="2" xfId="2" applyNumberFormat="1" applyFont="1" applyBorder="1"/>
    <xf numFmtId="44" fontId="0" fillId="0" borderId="4" xfId="1" quotePrefix="1" applyFont="1" applyBorder="1"/>
    <xf numFmtId="164" fontId="0" fillId="0" borderId="4" xfId="2" applyNumberFormat="1" applyFont="1" applyBorder="1"/>
    <xf numFmtId="0" fontId="0" fillId="0" borderId="5" xfId="0" applyBorder="1"/>
    <xf numFmtId="0" fontId="0" fillId="0" borderId="6" xfId="0" applyBorder="1"/>
    <xf numFmtId="0" fontId="0" fillId="0" borderId="7" xfId="0" applyBorder="1"/>
    <xf numFmtId="164" fontId="0" fillId="0" borderId="9" xfId="2" applyNumberFormat="1" applyFont="1" applyBorder="1"/>
    <xf numFmtId="164" fontId="0" fillId="0" borderId="10" xfId="2" applyNumberFormat="1" applyFont="1" applyBorder="1"/>
    <xf numFmtId="0" fontId="0" fillId="0" borderId="11" xfId="0" applyBorder="1"/>
    <xf numFmtId="0" fontId="5" fillId="2" borderId="2" xfId="0" applyFont="1" applyFill="1" applyBorder="1"/>
    <xf numFmtId="0" fontId="0" fillId="3" borderId="2" xfId="0" applyFill="1" applyBorder="1"/>
    <xf numFmtId="164" fontId="0" fillId="3" borderId="2" xfId="2" applyNumberFormat="1" applyFont="1" applyFill="1" applyBorder="1"/>
    <xf numFmtId="166" fontId="0" fillId="3" borderId="2" xfId="1" applyNumberFormat="1" applyFont="1" applyFill="1" applyBorder="1"/>
    <xf numFmtId="167" fontId="0" fillId="0" borderId="0" xfId="0" applyNumberFormat="1" applyAlignment="1">
      <alignment horizontal="left"/>
    </xf>
    <xf numFmtId="0" fontId="0" fillId="0" borderId="0" xfId="0" applyAlignment="1">
      <alignment horizontal="right"/>
    </xf>
    <xf numFmtId="0" fontId="7" fillId="0" borderId="0" xfId="0" applyFont="1"/>
    <xf numFmtId="44" fontId="0" fillId="0" borderId="0" xfId="1" applyFont="1"/>
    <xf numFmtId="0" fontId="5" fillId="2" borderId="10" xfId="0" applyFont="1" applyFill="1" applyBorder="1" applyAlignment="1">
      <alignment horizontal="center" wrapText="1"/>
    </xf>
    <xf numFmtId="0" fontId="5" fillId="2" borderId="8" xfId="0" applyFont="1" applyFill="1" applyBorder="1" applyAlignment="1">
      <alignment horizontal="center" wrapText="1"/>
    </xf>
    <xf numFmtId="0" fontId="5" fillId="2" borderId="7" xfId="0" applyFont="1" applyFill="1" applyBorder="1" applyAlignment="1">
      <alignment horizontal="center" wrapText="1"/>
    </xf>
    <xf numFmtId="0" fontId="5" fillId="2" borderId="5" xfId="0" applyFont="1" applyFill="1" applyBorder="1" applyAlignment="1">
      <alignment horizontal="center" wrapText="1"/>
    </xf>
    <xf numFmtId="0" fontId="5" fillId="2" borderId="4" xfId="0" applyFont="1" applyFill="1" applyBorder="1" applyAlignment="1">
      <alignment horizontal="center"/>
    </xf>
    <xf numFmtId="0" fontId="5" fillId="2" borderId="3" xfId="0" applyFont="1" applyFill="1" applyBorder="1" applyAlignment="1">
      <alignment horizontal="center"/>
    </xf>
  </cellXfs>
  <cellStyles count="3">
    <cellStyle name="Currency" xfId="1" builtinId="4"/>
    <cellStyle name="Normal" xfId="0" builtinId="0"/>
    <cellStyle name="Percent" xfId="2" builtinId="5"/>
  </cellStyles>
  <dxfs count="48">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numFmt numFmtId="164" formatCode="0.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0.0%"/>
      <border diagonalUp="0" diagonalDown="0">
        <left style="thin">
          <color indexed="64"/>
        </left>
        <right style="thin">
          <color indexed="64"/>
        </right>
        <top style="thin">
          <color indexed="64"/>
        </top>
        <bottom style="thin">
          <color indexed="64"/>
        </bottom>
        <vertical/>
        <horizontal/>
      </border>
    </dxf>
    <dxf>
      <fill>
        <patternFill patternType="solid">
          <fgColor theme="4" tint="0.79998168889431442"/>
          <bgColor theme="4" tint="0.79998168889431442"/>
        </patternFill>
      </fill>
      <border diagonalUp="0" diagonalDown="0">
        <left/>
        <right style="thin">
          <color indexed="64"/>
        </right>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dxf>
    <dxf>
      <border outline="0">
        <bottom style="thin">
          <color indexed="64"/>
        </bottom>
      </border>
    </dxf>
    <dxf>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164" formatCode="0.0%"/>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family val="2"/>
        <scheme val="minor"/>
      </font>
      <numFmt numFmtId="34" formatCode="_(&quot;$&quot;* #,##0.00_);_(&quot;$&quot;* \(#,##0.00\);_(&quot;$&quot;* &quot;-&quot;??_);_(@_)"/>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34" formatCode="_(&quot;$&quot;* #,##0.00_);_(&quot;$&quot;* \(#,##0.00\);_(&quot;$&quot;*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34" formatCode="_(&quot;$&quot;* #,##0.00_);_(&quot;$&quot;* \(#,##0.00\);_(&quot;$&quot;*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34" formatCode="_(&quot;$&quot;* #,##0.00_);_(&quot;$&quot;* \(#,##0.00\);_(&quot;$&quot;*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34" formatCode="_(&quot;$&quot;* #,##0.00_);_(&quot;$&quot;* \(#,##0.00\);_(&quot;$&quot;*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34" formatCode="_(&quot;$&quot;* #,##0.00_);_(&quot;$&quot;* \(#,##0.00\);_(&quot;$&quot;*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34" formatCode="_(&quot;$&quot;* #,##0.00_);_(&quot;$&quot;* \(#,##0.00\);_(&quot;$&quot;*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34" formatCode="_(&quot;$&quot;* #,##0.00_);_(&quot;$&quot;* \(#,##0.00\);_(&quot;$&quot;*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34" formatCode="_(&quot;$&quot;* #,##0.00_);_(&quot;$&quot;* \(#,##0.00\);_(&quot;$&quot;*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34" formatCode="_(&quot;$&quot;* #,##0.00_);_(&quot;$&quot;* \(#,##0.00\);_(&quot;$&quot;*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34" formatCode="_(&quot;$&quot;* #,##0.00_);_(&quot;$&quot;* \(#,##0.00\);_(&quot;$&quot;* &quot;-&quot;??_);_(@_)"/>
      <border diagonalUp="0" diagonalDown="0">
        <left style="thin">
          <color indexed="64"/>
        </left>
        <right style="thin">
          <color indexed="64"/>
        </right>
        <top style="thin">
          <color indexed="64"/>
        </top>
        <bottom style="thin">
          <color indexed="64"/>
        </bottom>
        <vertical/>
        <horizontal/>
      </border>
    </dxf>
    <dxf>
      <fill>
        <patternFill patternType="solid">
          <fgColor theme="4" tint="0.79998168889431442"/>
          <bgColor theme="4" tint="0.79998168889431442"/>
        </patternFill>
      </fill>
      <border diagonalUp="0" diagonalDown="0" outline="0">
        <left/>
        <right style="thin">
          <color indexed="64"/>
        </right>
        <top/>
        <bottom/>
      </border>
    </dxf>
    <dxf>
      <fill>
        <patternFill patternType="solid">
          <fgColor theme="4" tint="0.79998168889431442"/>
          <bgColor theme="4" tint="0.79998168889431442"/>
        </patternFill>
      </fill>
      <border diagonalUp="0" diagonalDown="0">
        <left/>
        <right style="thin">
          <color indexed="64"/>
        </right>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dxf>
    <dxf>
      <border outline="0">
        <bottom style="thin">
          <color indexed="64"/>
        </bottom>
      </border>
    </dxf>
    <dxf>
      <border diagonalUp="0" diagonalDown="0" outline="0">
        <left style="thin">
          <color indexed="64"/>
        </left>
        <right style="thin">
          <color indexed="64"/>
        </right>
        <top/>
        <bottom/>
      </border>
    </dxf>
    <dxf>
      <numFmt numFmtId="19" formatCode="m/d/yyyy"/>
    </dxf>
    <dxf>
      <numFmt numFmtId="0" formatCode="General"/>
    </dxf>
    <dxf>
      <numFmt numFmtId="0" formatCode="General"/>
    </dxf>
    <dxf>
      <numFmt numFmtId="0" formatCode="General"/>
    </dxf>
    <dxf>
      <numFmt numFmtId="19" formatCode="m/d/yyyy"/>
    </dxf>
    <dxf>
      <font>
        <sz val="9"/>
        <color theme="1"/>
      </font>
      <border diagonalUp="0" diagonalDown="0">
        <left/>
        <right/>
        <top/>
        <bottom/>
        <vertical/>
        <horizontal/>
      </border>
    </dxf>
    <dxf>
      <font>
        <sz val="9"/>
        <color theme="1"/>
      </font>
      <border diagonalUp="0" diagonalDown="0">
        <left/>
        <right/>
        <top/>
        <bottom/>
        <vertical/>
        <horizontal/>
      </border>
    </dxf>
  </dxfs>
  <tableStyles count="1" defaultTableStyle="TableStyleMedium2" defaultPivotStyle="PivotStyleLight16">
    <tableStyle name="compact" pivot="0" table="0" count="10" xr9:uid="{39F5EF05-375D-446C-8FD5-088DDD7AE82C}">
      <tableStyleElement type="wholeTable" dxfId="47"/>
      <tableStyleElement type="headerRow" dxfId="46"/>
    </tableStyle>
  </tableStyles>
  <extLst>
    <ext xmlns:x14="http://schemas.microsoft.com/office/spreadsheetml/2009/9/main" uri="{46F421CA-312F-682f-3DD2-61675219B42D}">
      <x14:dxfs count="8">
        <dxf>
          <font>
            <sz val="9"/>
            <color rgb="FF000000"/>
          </font>
          <fill>
            <gradientFill degree="90">
              <stop position="0">
                <color rgb="FFF8E162"/>
              </stop>
              <stop position="1">
                <color rgb="FFFCF7E0"/>
              </stop>
            </gradientFill>
          </fill>
          <border diagonalUp="0" diagonalDown="0">
            <left/>
            <right/>
            <top/>
            <bottom/>
            <vertical/>
            <horizontal/>
          </border>
        </dxf>
        <dxf>
          <font>
            <sz val="9"/>
            <color rgb="FF000000"/>
          </font>
          <fill>
            <gradientFill degree="90">
              <stop position="0">
                <color rgb="FFF8E162"/>
              </stop>
              <stop position="1">
                <color rgb="FFFCF7E0"/>
              </stop>
            </gradientFill>
          </fill>
          <border diagonalUp="0" diagonalDown="0">
            <left/>
            <right/>
            <top/>
            <bottom/>
            <vertical/>
            <horizontal/>
          </border>
        </dxf>
        <dxf>
          <font>
            <sz val="9"/>
            <color rgb="FF000000"/>
          </font>
          <fill>
            <gradientFill degree="90">
              <stop position="0">
                <color rgb="FFF8E162"/>
              </stop>
              <stop position="1">
                <color rgb="FFFCF7E0"/>
              </stop>
            </gradientFill>
          </fill>
          <border diagonalUp="0" diagonalDown="0">
            <left/>
            <right/>
            <top/>
            <bottom/>
            <vertical/>
            <horizontal/>
          </border>
        </dxf>
        <dxf>
          <font>
            <sz val="9"/>
            <color rgb="FF000000"/>
          </font>
          <fill>
            <gradientFill degree="90">
              <stop position="0">
                <color rgb="FFF8E162"/>
              </stop>
              <stop position="1">
                <color rgb="FFFCF7E0"/>
              </stop>
            </gradientFill>
          </fill>
          <border diagonalUp="0" diagonalDown="0">
            <left/>
            <right/>
            <top/>
            <bottom/>
            <vertical/>
            <horizontal/>
          </border>
        </dxf>
        <dxf>
          <font>
            <sz val="9"/>
            <color rgb="FF828282"/>
          </font>
          <fill>
            <patternFill patternType="solid">
              <fgColor theme="4" tint="0.79998168889431442"/>
              <bgColor theme="4" tint="0.79998168889431442"/>
            </patternFill>
          </fill>
          <border diagonalUp="0" diagonalDown="0">
            <left/>
            <right/>
            <top/>
            <bottom/>
            <vertical/>
            <horizontal/>
          </border>
        </dxf>
        <dxf>
          <font>
            <sz val="9"/>
            <color rgb="FF000000"/>
          </font>
          <fill>
            <patternFill patternType="solid">
              <fgColor theme="4" tint="0.59999389629810485"/>
              <bgColor theme="4" tint="0.59999389629810485"/>
            </patternFill>
          </fill>
          <border diagonalUp="0" diagonalDown="0">
            <left/>
            <right/>
            <top/>
            <bottom/>
            <vertical/>
            <horizontal/>
          </border>
        </dxf>
        <dxf>
          <font>
            <sz val="9"/>
            <color rgb="FF828282"/>
          </font>
          <fill>
            <patternFill patternType="solid">
              <fgColor rgb="FFFFFFFF"/>
              <bgColor rgb="FFFFFFFF"/>
            </patternFill>
          </fill>
          <border diagonalUp="0" diagonalDown="0">
            <left/>
            <right/>
            <top/>
            <bottom/>
            <vertical/>
            <horizontal/>
          </border>
        </dxf>
        <dxf>
          <font>
            <sz val="9"/>
            <color rgb="FF000000"/>
          </font>
          <fill>
            <patternFill patternType="solid">
              <fgColor rgb="FFFFFFFF"/>
              <bgColor rgb="FFFFFFFF"/>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compac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[crypto dashboard.xlsx]-%YoY!PivotTable1</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'-%YoY'!$B$3:$B$5</c:f>
              <c:strCache>
                <c:ptCount val="1"/>
                <c:pt idx="0">
                  <c:v>2014 - Sum of Close</c:v>
                </c:pt>
              </c:strCache>
            </c:strRef>
          </c:tx>
          <c:spPr>
            <a:ln w="28575" cap="rnd">
              <a:solidFill>
                <a:schemeClr val="accent1"/>
              </a:solidFill>
              <a:round/>
            </a:ln>
            <a:effectLst/>
          </c:spPr>
          <c:marker>
            <c:symbol val="none"/>
          </c:marker>
          <c:cat>
            <c:strRef>
              <c:f>'-%YoY'!$A$6:$A$18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'-%YoY'!$B$6:$B$18</c:f>
              <c:numCache>
                <c:formatCode>General</c:formatCode>
                <c:ptCount val="12"/>
                <c:pt idx="0">
                  <c:v>26169.22</c:v>
                </c:pt>
                <c:pt idx="1">
                  <c:v>18525.310000000001</c:v>
                </c:pt>
                <c:pt idx="2">
                  <c:v>18358.21</c:v>
                </c:pt>
                <c:pt idx="3">
                  <c:v>13840.88</c:v>
                </c:pt>
                <c:pt idx="4">
                  <c:v>15086.189999999997</c:v>
                </c:pt>
                <c:pt idx="5">
                  <c:v>18477.509999999998</c:v>
                </c:pt>
                <c:pt idx="6">
                  <c:v>19158.780000000002</c:v>
                </c:pt>
                <c:pt idx="7">
                  <c:v>16618.73</c:v>
                </c:pt>
                <c:pt idx="8">
                  <c:v>13355.580000000002</c:v>
                </c:pt>
                <c:pt idx="9">
                  <c:v>11288.630000000005</c:v>
                </c:pt>
                <c:pt idx="10">
                  <c:v>10982.99</c:v>
                </c:pt>
                <c:pt idx="11">
                  <c:v>10579.310000000001</c:v>
                </c:pt>
              </c:numCache>
            </c:numRef>
          </c:val>
          <c:smooth val="0"/>
          <c:extLst>
            <c:ext xmlns:c16="http://schemas.microsoft.com/office/drawing/2014/chart" uri="{C3380CC4-5D6E-409C-BE32-E72D297353CC}">
              <c16:uniqueId val="{00000000-2D8E-4F2B-A9C1-25C235734EDA}"/>
            </c:ext>
          </c:extLst>
        </c:ser>
        <c:ser>
          <c:idx val="1"/>
          <c:order val="1"/>
          <c:tx>
            <c:strRef>
              <c:f>'-%YoY'!$C$3:$C$5</c:f>
              <c:strCache>
                <c:ptCount val="1"/>
                <c:pt idx="0">
                  <c:v>2014 - Sum of Close2</c:v>
                </c:pt>
              </c:strCache>
            </c:strRef>
          </c:tx>
          <c:spPr>
            <a:ln w="28575" cap="rnd">
              <a:solidFill>
                <a:schemeClr val="accent2"/>
              </a:solidFill>
              <a:round/>
            </a:ln>
            <a:effectLst/>
          </c:spPr>
          <c:marker>
            <c:symbol val="none"/>
          </c:marker>
          <c:cat>
            <c:strRef>
              <c:f>'-%YoY'!$A$6:$A$18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'-%YoY'!$C$6:$C$18</c:f>
              <c:numCache>
                <c:formatCode>0.00%</c:formatCode>
                <c:ptCount val="12"/>
              </c:numCache>
            </c:numRef>
          </c:val>
          <c:smooth val="0"/>
          <c:extLst>
            <c:ext xmlns:c16="http://schemas.microsoft.com/office/drawing/2014/chart" uri="{C3380CC4-5D6E-409C-BE32-E72D297353CC}">
              <c16:uniqueId val="{00000001-2D8E-4F2B-A9C1-25C235734EDA}"/>
            </c:ext>
          </c:extLst>
        </c:ser>
        <c:ser>
          <c:idx val="2"/>
          <c:order val="2"/>
          <c:tx>
            <c:strRef>
              <c:f>'-%YoY'!$D$3:$D$5</c:f>
              <c:strCache>
                <c:ptCount val="1"/>
                <c:pt idx="0">
                  <c:v>2015 - Sum of Close</c:v>
                </c:pt>
              </c:strCache>
            </c:strRef>
          </c:tx>
          <c:spPr>
            <a:ln w="28575" cap="rnd">
              <a:solidFill>
                <a:schemeClr val="accent3"/>
              </a:solidFill>
              <a:round/>
            </a:ln>
            <a:effectLst/>
          </c:spPr>
          <c:marker>
            <c:symbol val="none"/>
          </c:marker>
          <c:cat>
            <c:strRef>
              <c:f>'-%YoY'!$A$6:$A$18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'-%YoY'!$D$6:$D$18</c:f>
              <c:numCache>
                <c:formatCode>General</c:formatCode>
                <c:ptCount val="12"/>
                <c:pt idx="0">
                  <c:v>7712.28</c:v>
                </c:pt>
                <c:pt idx="1">
                  <c:v>6556.2900000000009</c:v>
                </c:pt>
                <c:pt idx="2">
                  <c:v>8340.3100000000031</c:v>
                </c:pt>
                <c:pt idx="3">
                  <c:v>7064.7600000000011</c:v>
                </c:pt>
                <c:pt idx="4">
                  <c:v>7346.91</c:v>
                </c:pt>
                <c:pt idx="5">
                  <c:v>7142.43</c:v>
                </c:pt>
                <c:pt idx="6">
                  <c:v>8666.4700000000012</c:v>
                </c:pt>
                <c:pt idx="7">
                  <c:v>7805.7736700000014</c:v>
                </c:pt>
                <c:pt idx="8">
                  <c:v>7037.5385009999991</c:v>
                </c:pt>
                <c:pt idx="9">
                  <c:v>8231.0138619999998</c:v>
                </c:pt>
                <c:pt idx="10">
                  <c:v>10494.446082</c:v>
                </c:pt>
                <c:pt idx="11">
                  <c:v>13185.859887000002</c:v>
                </c:pt>
              </c:numCache>
            </c:numRef>
          </c:val>
          <c:smooth val="0"/>
          <c:extLst>
            <c:ext xmlns:c16="http://schemas.microsoft.com/office/drawing/2014/chart" uri="{C3380CC4-5D6E-409C-BE32-E72D297353CC}">
              <c16:uniqueId val="{00000002-2D8E-4F2B-A9C1-25C235734EDA}"/>
            </c:ext>
          </c:extLst>
        </c:ser>
        <c:ser>
          <c:idx val="3"/>
          <c:order val="3"/>
          <c:tx>
            <c:strRef>
              <c:f>'-%YoY'!$E$3:$E$5</c:f>
              <c:strCache>
                <c:ptCount val="1"/>
                <c:pt idx="0">
                  <c:v>2015 - Sum of Close2</c:v>
                </c:pt>
              </c:strCache>
            </c:strRef>
          </c:tx>
          <c:spPr>
            <a:ln w="28575" cap="rnd">
              <a:solidFill>
                <a:schemeClr val="accent4"/>
              </a:solidFill>
              <a:round/>
            </a:ln>
            <a:effectLst/>
          </c:spPr>
          <c:marker>
            <c:symbol val="none"/>
          </c:marker>
          <c:cat>
            <c:strRef>
              <c:f>'-%YoY'!$A$6:$A$18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'-%YoY'!$E$6:$E$18</c:f>
              <c:numCache>
                <c:formatCode>0.00%</c:formatCode>
                <c:ptCount val="12"/>
                <c:pt idx="0">
                  <c:v>-0.70529194221302738</c:v>
                </c:pt>
                <c:pt idx="1">
                  <c:v>-0.64609013290465855</c:v>
                </c:pt>
                <c:pt idx="2">
                  <c:v>-0.54569045674932337</c:v>
                </c:pt>
                <c:pt idx="3">
                  <c:v>-0.48957291732895586</c:v>
                </c:pt>
                <c:pt idx="4">
                  <c:v>-0.51300427742193344</c:v>
                </c:pt>
                <c:pt idx="5">
                  <c:v>-0.61345278665794245</c:v>
                </c:pt>
                <c:pt idx="6">
                  <c:v>-0.54765021572354811</c:v>
                </c:pt>
                <c:pt idx="7">
                  <c:v>-0.53030263624236007</c:v>
                </c:pt>
                <c:pt idx="8">
                  <c:v>-0.4730638054655808</c:v>
                </c:pt>
                <c:pt idx="9">
                  <c:v>-0.2708580348545398</c:v>
                </c:pt>
                <c:pt idx="10">
                  <c:v>-4.4481868598623818E-2</c:v>
                </c:pt>
                <c:pt idx="11">
                  <c:v>0.2463818421995386</c:v>
                </c:pt>
              </c:numCache>
            </c:numRef>
          </c:val>
          <c:smooth val="0"/>
          <c:extLst>
            <c:ext xmlns:c16="http://schemas.microsoft.com/office/drawing/2014/chart" uri="{C3380CC4-5D6E-409C-BE32-E72D297353CC}">
              <c16:uniqueId val="{00000003-2D8E-4F2B-A9C1-25C235734EDA}"/>
            </c:ext>
          </c:extLst>
        </c:ser>
        <c:ser>
          <c:idx val="4"/>
          <c:order val="4"/>
          <c:tx>
            <c:strRef>
              <c:f>'-%YoY'!$F$3:$F$5</c:f>
              <c:strCache>
                <c:ptCount val="1"/>
                <c:pt idx="0">
                  <c:v>2016 - Sum of Close</c:v>
                </c:pt>
              </c:strCache>
            </c:strRef>
          </c:tx>
          <c:spPr>
            <a:ln w="28575" cap="rnd">
              <a:solidFill>
                <a:schemeClr val="accent5"/>
              </a:solidFill>
              <a:round/>
            </a:ln>
            <a:effectLst/>
          </c:spPr>
          <c:marker>
            <c:symbol val="none"/>
          </c:marker>
          <c:cat>
            <c:strRef>
              <c:f>'-%YoY'!$A$6:$A$18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'-%YoY'!$F$6:$F$18</c:f>
              <c:numCache>
                <c:formatCode>General</c:formatCode>
                <c:ptCount val="12"/>
                <c:pt idx="0">
                  <c:v>12782.537426999999</c:v>
                </c:pt>
                <c:pt idx="1">
                  <c:v>11859.680000000002</c:v>
                </c:pt>
                <c:pt idx="2">
                  <c:v>13258.72</c:v>
                </c:pt>
                <c:pt idx="3">
                  <c:v>13298.45</c:v>
                </c:pt>
                <c:pt idx="4">
                  <c:v>14672.909999999996</c:v>
                </c:pt>
                <c:pt idx="5">
                  <c:v>19716.409999999993</c:v>
                </c:pt>
                <c:pt idx="6">
                  <c:v>20870.090000000004</c:v>
                </c:pt>
                <c:pt idx="7">
                  <c:v>18311.629999999994</c:v>
                </c:pt>
                <c:pt idx="8">
                  <c:v>18549.549999999992</c:v>
                </c:pt>
                <c:pt idx="9">
                  <c:v>20324.419999999991</c:v>
                </c:pt>
                <c:pt idx="10">
                  <c:v>22089.600000000017</c:v>
                </c:pt>
                <c:pt idx="11">
                  <c:v>25912.94</c:v>
                </c:pt>
              </c:numCache>
            </c:numRef>
          </c:val>
          <c:smooth val="0"/>
          <c:extLst>
            <c:ext xmlns:c16="http://schemas.microsoft.com/office/drawing/2014/chart" uri="{C3380CC4-5D6E-409C-BE32-E72D297353CC}">
              <c16:uniqueId val="{00000004-2D8E-4F2B-A9C1-25C235734EDA}"/>
            </c:ext>
          </c:extLst>
        </c:ser>
        <c:ser>
          <c:idx val="5"/>
          <c:order val="5"/>
          <c:tx>
            <c:strRef>
              <c:f>'-%YoY'!$G$3:$G$5</c:f>
              <c:strCache>
                <c:ptCount val="1"/>
                <c:pt idx="0">
                  <c:v>2016 - Sum of Close2</c:v>
                </c:pt>
              </c:strCache>
            </c:strRef>
          </c:tx>
          <c:spPr>
            <a:ln w="28575" cap="rnd">
              <a:solidFill>
                <a:schemeClr val="accent6"/>
              </a:solidFill>
              <a:round/>
            </a:ln>
            <a:effectLst/>
          </c:spPr>
          <c:marker>
            <c:symbol val="none"/>
          </c:marker>
          <c:cat>
            <c:strRef>
              <c:f>'-%YoY'!$A$6:$A$18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'-%YoY'!$G$6:$G$18</c:f>
              <c:numCache>
                <c:formatCode>0.00%</c:formatCode>
                <c:ptCount val="12"/>
                <c:pt idx="0">
                  <c:v>0.65742652328494289</c:v>
                </c:pt>
                <c:pt idx="1">
                  <c:v>0.80890107057497462</c:v>
                </c:pt>
                <c:pt idx="2">
                  <c:v>0.58971549019161096</c:v>
                </c:pt>
                <c:pt idx="3">
                  <c:v>0.88236401519655283</c:v>
                </c:pt>
                <c:pt idx="4">
                  <c:v>0.99715390551946281</c:v>
                </c:pt>
                <c:pt idx="5">
                  <c:v>1.7604624756560432</c:v>
                </c:pt>
                <c:pt idx="6">
                  <c:v>1.4081419539904945</c:v>
                </c:pt>
                <c:pt idx="7">
                  <c:v>1.3459083973158537</c:v>
                </c:pt>
                <c:pt idx="8">
                  <c:v>1.6358008552797536</c:v>
                </c:pt>
                <c:pt idx="9">
                  <c:v>1.4692486661736097</c:v>
                </c:pt>
                <c:pt idx="10">
                  <c:v>1.1048847959577344</c:v>
                </c:pt>
                <c:pt idx="11">
                  <c:v>0.9652066851967448</c:v>
                </c:pt>
              </c:numCache>
            </c:numRef>
          </c:val>
          <c:smooth val="0"/>
          <c:extLst>
            <c:ext xmlns:c16="http://schemas.microsoft.com/office/drawing/2014/chart" uri="{C3380CC4-5D6E-409C-BE32-E72D297353CC}">
              <c16:uniqueId val="{00000005-2D8E-4F2B-A9C1-25C235734EDA}"/>
            </c:ext>
          </c:extLst>
        </c:ser>
        <c:ser>
          <c:idx val="6"/>
          <c:order val="6"/>
          <c:tx>
            <c:strRef>
              <c:f>'-%YoY'!$H$3:$H$5</c:f>
              <c:strCache>
                <c:ptCount val="1"/>
                <c:pt idx="0">
                  <c:v>2017 - Sum of Close</c:v>
                </c:pt>
              </c:strCache>
            </c:strRef>
          </c:tx>
          <c:spPr>
            <a:ln w="28575" cap="rnd">
              <a:solidFill>
                <a:schemeClr val="accent1">
                  <a:lumMod val="60000"/>
                </a:schemeClr>
              </a:solidFill>
              <a:round/>
            </a:ln>
            <a:effectLst/>
          </c:spPr>
          <c:marker>
            <c:symbol val="none"/>
          </c:marker>
          <c:cat>
            <c:strRef>
              <c:f>'-%YoY'!$A$6:$A$18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'-%YoY'!$H$6:$H$18</c:f>
              <c:numCache>
                <c:formatCode>General</c:formatCode>
                <c:ptCount val="12"/>
                <c:pt idx="0">
                  <c:v>28678.650000000012</c:v>
                </c:pt>
                <c:pt idx="1">
                  <c:v>30097.319999999996</c:v>
                </c:pt>
                <c:pt idx="2">
                  <c:v>36088.86</c:v>
                </c:pt>
                <c:pt idx="3">
                  <c:v>37709.329999999987</c:v>
                </c:pt>
                <c:pt idx="4">
                  <c:v>62655.120000000024</c:v>
                </c:pt>
                <c:pt idx="5">
                  <c:v>88498.16</c:v>
                </c:pt>
                <c:pt idx="6">
                  <c:v>85049.790000000008</c:v>
                </c:pt>
                <c:pt idx="7">
                  <c:v>129660.57</c:v>
                </c:pt>
                <c:pt idx="8">
                  <c:v>130736.51000000001</c:v>
                </c:pt>
                <c:pt idx="9">
                  <c:v>175655.88000000006</c:v>
                </c:pt>
                <c:pt idx="10">
                  <c:v>245132.27000000005</c:v>
                </c:pt>
                <c:pt idx="11">
                  <c:v>493968.89000000031</c:v>
                </c:pt>
              </c:numCache>
            </c:numRef>
          </c:val>
          <c:smooth val="0"/>
          <c:extLst>
            <c:ext xmlns:c16="http://schemas.microsoft.com/office/drawing/2014/chart" uri="{C3380CC4-5D6E-409C-BE32-E72D297353CC}">
              <c16:uniqueId val="{00000006-2D8E-4F2B-A9C1-25C235734EDA}"/>
            </c:ext>
          </c:extLst>
        </c:ser>
        <c:ser>
          <c:idx val="7"/>
          <c:order val="7"/>
          <c:tx>
            <c:strRef>
              <c:f>'-%YoY'!$I$3:$I$5</c:f>
              <c:strCache>
                <c:ptCount val="1"/>
                <c:pt idx="0">
                  <c:v>2017 - Sum of Close2</c:v>
                </c:pt>
              </c:strCache>
            </c:strRef>
          </c:tx>
          <c:spPr>
            <a:ln w="28575" cap="rnd">
              <a:solidFill>
                <a:schemeClr val="accent2">
                  <a:lumMod val="60000"/>
                </a:schemeClr>
              </a:solidFill>
              <a:round/>
            </a:ln>
            <a:effectLst/>
          </c:spPr>
          <c:marker>
            <c:symbol val="none"/>
          </c:marker>
          <c:cat>
            <c:strRef>
              <c:f>'-%YoY'!$A$6:$A$18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'-%YoY'!$I$6:$I$18</c:f>
              <c:numCache>
                <c:formatCode>0.00%</c:formatCode>
                <c:ptCount val="12"/>
                <c:pt idx="0">
                  <c:v>1.2435803660878273</c:v>
                </c:pt>
                <c:pt idx="1">
                  <c:v>1.5377851678966035</c:v>
                </c:pt>
                <c:pt idx="2">
                  <c:v>1.7218962313104131</c:v>
                </c:pt>
                <c:pt idx="3">
                  <c:v>1.8356184367351072</c:v>
                </c:pt>
                <c:pt idx="4">
                  <c:v>3.2701222865811923</c:v>
                </c:pt>
                <c:pt idx="5">
                  <c:v>3.4885534435528598</c:v>
                </c:pt>
                <c:pt idx="6">
                  <c:v>3.0751999632009248</c:v>
                </c:pt>
                <c:pt idx="7">
                  <c:v>6.0807770799213428</c:v>
                </c:pt>
                <c:pt idx="8">
                  <c:v>6.04796127129769</c:v>
                </c:pt>
                <c:pt idx="9">
                  <c:v>7.6426023473240638</c:v>
                </c:pt>
                <c:pt idx="10">
                  <c:v>10.097180120961895</c:v>
                </c:pt>
                <c:pt idx="11">
                  <c:v>18.062633958169176</c:v>
                </c:pt>
              </c:numCache>
            </c:numRef>
          </c:val>
          <c:smooth val="0"/>
          <c:extLst>
            <c:ext xmlns:c16="http://schemas.microsoft.com/office/drawing/2014/chart" uri="{C3380CC4-5D6E-409C-BE32-E72D297353CC}">
              <c16:uniqueId val="{00000007-2D8E-4F2B-A9C1-25C235734EDA}"/>
            </c:ext>
          </c:extLst>
        </c:ser>
        <c:ser>
          <c:idx val="8"/>
          <c:order val="8"/>
          <c:tx>
            <c:strRef>
              <c:f>'-%YoY'!$J$3:$J$5</c:f>
              <c:strCache>
                <c:ptCount val="1"/>
                <c:pt idx="0">
                  <c:v>2018 - Sum of Close</c:v>
                </c:pt>
              </c:strCache>
            </c:strRef>
          </c:tx>
          <c:spPr>
            <a:ln w="28575" cap="rnd">
              <a:solidFill>
                <a:schemeClr val="accent3">
                  <a:lumMod val="60000"/>
                </a:schemeClr>
              </a:solidFill>
              <a:round/>
            </a:ln>
            <a:effectLst/>
          </c:spPr>
          <c:marker>
            <c:symbol val="none"/>
          </c:marker>
          <c:cat>
            <c:strRef>
              <c:f>'-%YoY'!$A$6:$A$18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'-%YoY'!$J$6:$J$18</c:f>
              <c:numCache>
                <c:formatCode>General</c:formatCode>
                <c:ptCount val="12"/>
                <c:pt idx="0">
                  <c:v>439865.31999999995</c:v>
                </c:pt>
                <c:pt idx="1">
                  <c:v>289663.27999999997</c:v>
                </c:pt>
                <c:pt idx="2">
                  <c:v>299655.87</c:v>
                </c:pt>
                <c:pt idx="3">
                  <c:v>256641.0100000001</c:v>
                </c:pt>
                <c:pt idx="4">
                  <c:v>283023.62</c:v>
                </c:pt>
                <c:pt idx="5">
                  <c:v>219421.05</c:v>
                </c:pt>
                <c:pt idx="6">
                  <c:v>235900.03000000006</c:v>
                </c:pt>
                <c:pt idx="7">
                  <c:v>217687.61999999997</c:v>
                </c:pt>
                <c:pt idx="8">
                  <c:v>205144.08000000005</c:v>
                </c:pt>
                <c:pt idx="9">
                  <c:v>207547.58000000005</c:v>
                </c:pt>
                <c:pt idx="10">
                  <c:v>167198.97000000006</c:v>
                </c:pt>
                <c:pt idx="11">
                  <c:v>118621.07999999999</c:v>
                </c:pt>
              </c:numCache>
            </c:numRef>
          </c:val>
          <c:smooth val="0"/>
          <c:extLst>
            <c:ext xmlns:c16="http://schemas.microsoft.com/office/drawing/2014/chart" uri="{C3380CC4-5D6E-409C-BE32-E72D297353CC}">
              <c16:uniqueId val="{00000008-2D8E-4F2B-A9C1-25C235734EDA}"/>
            </c:ext>
          </c:extLst>
        </c:ser>
        <c:ser>
          <c:idx val="9"/>
          <c:order val="9"/>
          <c:tx>
            <c:strRef>
              <c:f>'-%YoY'!$K$3:$K$5</c:f>
              <c:strCache>
                <c:ptCount val="1"/>
                <c:pt idx="0">
                  <c:v>2018 - Sum of Close2</c:v>
                </c:pt>
              </c:strCache>
            </c:strRef>
          </c:tx>
          <c:spPr>
            <a:ln w="28575" cap="rnd">
              <a:solidFill>
                <a:schemeClr val="accent4">
                  <a:lumMod val="60000"/>
                </a:schemeClr>
              </a:solidFill>
              <a:round/>
            </a:ln>
            <a:effectLst/>
          </c:spPr>
          <c:marker>
            <c:symbol val="none"/>
          </c:marker>
          <c:cat>
            <c:strRef>
              <c:f>'-%YoY'!$A$6:$A$18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'-%YoY'!$K$6:$K$18</c:f>
              <c:numCache>
                <c:formatCode>0.00%</c:formatCode>
                <c:ptCount val="12"/>
                <c:pt idx="0">
                  <c:v>14.337727542963137</c:v>
                </c:pt>
                <c:pt idx="1">
                  <c:v>8.624221691499443</c:v>
                </c:pt>
                <c:pt idx="2">
                  <c:v>7.3032789065656276</c:v>
                </c:pt>
                <c:pt idx="3">
                  <c:v>5.8057695535826328</c:v>
                </c:pt>
                <c:pt idx="4">
                  <c:v>3.5171666736892355</c:v>
                </c:pt>
                <c:pt idx="5">
                  <c:v>1.4793854471098606</c:v>
                </c:pt>
                <c:pt idx="6">
                  <c:v>1.7736697527413063</c:v>
                </c:pt>
                <c:pt idx="7">
                  <c:v>0.6789037715937849</c:v>
                </c:pt>
                <c:pt idx="8">
                  <c:v>0.56914147394633707</c:v>
                </c:pt>
                <c:pt idx="9">
                  <c:v>0.18155782772543663</c:v>
                </c:pt>
                <c:pt idx="10">
                  <c:v>-0.31792346230057744</c:v>
                </c:pt>
                <c:pt idx="11">
                  <c:v>-0.75986123336633615</c:v>
                </c:pt>
              </c:numCache>
            </c:numRef>
          </c:val>
          <c:smooth val="0"/>
          <c:extLst>
            <c:ext xmlns:c16="http://schemas.microsoft.com/office/drawing/2014/chart" uri="{C3380CC4-5D6E-409C-BE32-E72D297353CC}">
              <c16:uniqueId val="{00000009-2D8E-4F2B-A9C1-25C235734EDA}"/>
            </c:ext>
          </c:extLst>
        </c:ser>
        <c:ser>
          <c:idx val="10"/>
          <c:order val="10"/>
          <c:tx>
            <c:strRef>
              <c:f>'-%YoY'!$L$3:$L$5</c:f>
              <c:strCache>
                <c:ptCount val="1"/>
                <c:pt idx="0">
                  <c:v>2020 - Sum of Close</c:v>
                </c:pt>
              </c:strCache>
            </c:strRef>
          </c:tx>
          <c:spPr>
            <a:ln w="28575" cap="rnd">
              <a:solidFill>
                <a:schemeClr val="accent5">
                  <a:lumMod val="60000"/>
                </a:schemeClr>
              </a:solidFill>
              <a:round/>
            </a:ln>
            <a:effectLst/>
          </c:spPr>
          <c:marker>
            <c:symbol val="none"/>
          </c:marker>
          <c:cat>
            <c:strRef>
              <c:f>'-%YoY'!$A$6:$A$18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'-%YoY'!$L$6:$L$18</c:f>
              <c:numCache>
                <c:formatCode>General</c:formatCode>
                <c:ptCount val="12"/>
                <c:pt idx="0">
                  <c:v>264933.51999999996</c:v>
                </c:pt>
                <c:pt idx="1">
                  <c:v>286214.86999999988</c:v>
                </c:pt>
                <c:pt idx="2">
                  <c:v>217973.15000000002</c:v>
                </c:pt>
                <c:pt idx="3">
                  <c:v>221892.73000000007</c:v>
                </c:pt>
                <c:pt idx="4">
                  <c:v>293609.60999999981</c:v>
                </c:pt>
                <c:pt idx="5">
                  <c:v>291761.54999999987</c:v>
                </c:pt>
                <c:pt idx="6">
                  <c:v>305328.43000000005</c:v>
                </c:pt>
                <c:pt idx="7">
                  <c:v>373690.97000000015</c:v>
                </c:pt>
                <c:pt idx="8">
                  <c:v>330859.48999999982</c:v>
                </c:pt>
                <c:pt idx="9">
                  <c:v>380159.25000000017</c:v>
                </c:pt>
                <c:pt idx="10">
                  <c:v>513957.05000000005</c:v>
                </c:pt>
                <c:pt idx="11">
                  <c:v>232807.28999999998</c:v>
                </c:pt>
              </c:numCache>
            </c:numRef>
          </c:val>
          <c:smooth val="0"/>
          <c:extLst>
            <c:ext xmlns:c16="http://schemas.microsoft.com/office/drawing/2014/chart" uri="{C3380CC4-5D6E-409C-BE32-E72D297353CC}">
              <c16:uniqueId val="{00000011-2D8E-4F2B-A9C1-25C235734EDA}"/>
            </c:ext>
          </c:extLst>
        </c:ser>
        <c:ser>
          <c:idx val="11"/>
          <c:order val="11"/>
          <c:tx>
            <c:strRef>
              <c:f>'-%YoY'!$M$3:$M$5</c:f>
              <c:strCache>
                <c:ptCount val="1"/>
                <c:pt idx="0">
                  <c:v>2020 - Sum of Close2</c:v>
                </c:pt>
              </c:strCache>
            </c:strRef>
          </c:tx>
          <c:spPr>
            <a:ln w="28575" cap="rnd">
              <a:solidFill>
                <a:schemeClr val="accent6">
                  <a:lumMod val="60000"/>
                </a:schemeClr>
              </a:solidFill>
              <a:round/>
            </a:ln>
            <a:effectLst/>
          </c:spPr>
          <c:marker>
            <c:symbol val="none"/>
          </c:marker>
          <c:cat>
            <c:strRef>
              <c:f>'-%YoY'!$A$6:$A$18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'-%YoY'!$M$6:$M$18</c:f>
              <c:numCache>
                <c:formatCode>0.00%</c:formatCode>
                <c:ptCount val="12"/>
                <c:pt idx="0">
                  <c:v>-0.39769400324626641</c:v>
                </c:pt>
                <c:pt idx="1">
                  <c:v>-1.1904891776410497E-2</c:v>
                </c:pt>
                <c:pt idx="2">
                  <c:v>-0.27258841950935242</c:v>
                </c:pt>
                <c:pt idx="3">
                  <c:v>-0.13539644346006904</c:v>
                </c:pt>
                <c:pt idx="4">
                  <c:v>3.7403203308613665E-2</c:v>
                </c:pt>
                <c:pt idx="5">
                  <c:v>0.32968805864341588</c:v>
                </c:pt>
                <c:pt idx="6">
                  <c:v>0.2943128069970995</c:v>
                </c:pt>
                <c:pt idx="7">
                  <c:v>0.7166385943307213</c:v>
                </c:pt>
                <c:pt idx="8">
                  <c:v>0.61281519798182693</c:v>
                </c:pt>
                <c:pt idx="9">
                  <c:v>0.83167276631218778</c:v>
                </c:pt>
                <c:pt idx="10">
                  <c:v>2.0739247376942562</c:v>
                </c:pt>
                <c:pt idx="11">
                  <c:v>0.962613137563745</c:v>
                </c:pt>
              </c:numCache>
            </c:numRef>
          </c:val>
          <c:smooth val="0"/>
          <c:extLst>
            <c:ext xmlns:c16="http://schemas.microsoft.com/office/drawing/2014/chart" uri="{C3380CC4-5D6E-409C-BE32-E72D297353CC}">
              <c16:uniqueId val="{00000012-2D8E-4F2B-A9C1-25C235734EDA}"/>
            </c:ext>
          </c:extLst>
        </c:ser>
        <c:dLbls>
          <c:showLegendKey val="0"/>
          <c:showVal val="0"/>
          <c:showCatName val="0"/>
          <c:showSerName val="0"/>
          <c:showPercent val="0"/>
          <c:showBubbleSize val="0"/>
        </c:dLbls>
        <c:smooth val="0"/>
        <c:axId val="1660534528"/>
        <c:axId val="1660554208"/>
      </c:lineChart>
      <c:catAx>
        <c:axId val="16605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554208"/>
        <c:crosses val="autoZero"/>
        <c:auto val="1"/>
        <c:lblAlgn val="ctr"/>
        <c:lblOffset val="100"/>
        <c:noMultiLvlLbl val="0"/>
      </c:catAx>
      <c:valAx>
        <c:axId val="1660554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53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[crypto dashboard.xlsx]closed price!closed price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Closed</a:t>
            </a:r>
            <a:r>
              <a:rPr lang="en-US" baseline="0"/>
              <a:t> Price (M$)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solidFill>
            <a:round/>
          </a:ln>
          <a:effectLst/>
        </c:spPr>
        <c:marker>
          <c:symbol val="none"/>
        </c:marker>
        <c:dLbl>
          <c:idx val="0"/>
          <c:layout>
            <c:manualLayout>
              <c:x val="2.7775829563975794E-3"/>
              <c:y val="-2.83259286230607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marker>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0"/>
        <c:spPr>
          <a:ln w="28575" cap="rnd">
            <a:solidFill>
              <a:schemeClr val="accent2"/>
            </a:solidFill>
            <a:round/>
          </a:ln>
          <a:effectLst/>
        </c:spPr>
        <c:marker>
          <c:symbol val="none"/>
        </c:marker>
        <c:dLbl>
          <c:idx val="0"/>
          <c:layout>
            <c:manualLayout>
              <c:x val="0"/>
              <c:y val="-6.15236409261627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'closed price'!$B$3:$B$4</c:f>
              <c:strCache>
                <c:ptCount val="1"/>
                <c:pt idx="0">
                  <c:v>BTC</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12-3802-47A4-A0B6-CF15EF0341D4}"/>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11-3802-47A4-A0B6-CF15EF0341D4}"/>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10-3802-47A4-A0B6-CF15EF0341D4}"/>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F-3802-47A4-A0B6-CF15EF0341D4}"/>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E-3802-47A4-A0B6-CF15EF0341D4}"/>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D-3802-47A4-A0B6-CF15EF0341D4}"/>
              </c:ext>
            </c:extLst>
          </c:dPt>
          <c:dPt>
            <c:idx val="6"/>
            <c:marker>
              <c:symbol val="none"/>
            </c:marker>
            <c:bubble3D val="0"/>
            <c:spPr>
              <a:ln w="28575" cap="rnd">
                <a:solidFill>
                  <a:schemeClr val="accent1"/>
                </a:solidFill>
                <a:round/>
              </a:ln>
              <a:effectLst/>
            </c:spPr>
            <c:extLst>
              <c:ext xmlns:c16="http://schemas.microsoft.com/office/drawing/2014/chart" uri="{C3380CC4-5D6E-409C-BE32-E72D297353CC}">
                <c16:uniqueId val="{0000000C-3802-47A4-A0B6-CF15EF0341D4}"/>
              </c:ext>
            </c:extLst>
          </c:dPt>
          <c:dPt>
            <c:idx val="7"/>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A-3802-47A4-A0B6-CF15EF0341D4}"/>
              </c:ext>
            </c:extLst>
          </c:dPt>
          <c:dLbls>
            <c:dLbl>
              <c:idx val="0"/>
              <c:delete val="1"/>
              <c:extLst>
                <c:ext xmlns:c15="http://schemas.microsoft.com/office/drawing/2012/chart" uri="{CE6537A1-D6FC-4f65-9D91-7224C49458BB}"/>
                <c:ext xmlns:c16="http://schemas.microsoft.com/office/drawing/2014/chart" uri="{C3380CC4-5D6E-409C-BE32-E72D297353CC}">
                  <c16:uniqueId val="{00000012-3802-47A4-A0B6-CF15EF0341D4}"/>
                </c:ext>
              </c:extLst>
            </c:dLbl>
            <c:dLbl>
              <c:idx val="1"/>
              <c:delete val="1"/>
              <c:extLst>
                <c:ext xmlns:c15="http://schemas.microsoft.com/office/drawing/2012/chart" uri="{CE6537A1-D6FC-4f65-9D91-7224C49458BB}"/>
                <c:ext xmlns:c16="http://schemas.microsoft.com/office/drawing/2014/chart" uri="{C3380CC4-5D6E-409C-BE32-E72D297353CC}">
                  <c16:uniqueId val="{00000011-3802-47A4-A0B6-CF15EF0341D4}"/>
                </c:ext>
              </c:extLst>
            </c:dLbl>
            <c:dLbl>
              <c:idx val="2"/>
              <c:delete val="1"/>
              <c:extLst>
                <c:ext xmlns:c15="http://schemas.microsoft.com/office/drawing/2012/chart" uri="{CE6537A1-D6FC-4f65-9D91-7224C49458BB}"/>
                <c:ext xmlns:c16="http://schemas.microsoft.com/office/drawing/2014/chart" uri="{C3380CC4-5D6E-409C-BE32-E72D297353CC}">
                  <c16:uniqueId val="{00000010-3802-47A4-A0B6-CF15EF0341D4}"/>
                </c:ext>
              </c:extLst>
            </c:dLbl>
            <c:dLbl>
              <c:idx val="3"/>
              <c:delete val="1"/>
              <c:extLst>
                <c:ext xmlns:c15="http://schemas.microsoft.com/office/drawing/2012/chart" uri="{CE6537A1-D6FC-4f65-9D91-7224C49458BB}"/>
                <c:ext xmlns:c16="http://schemas.microsoft.com/office/drawing/2014/chart" uri="{C3380CC4-5D6E-409C-BE32-E72D297353CC}">
                  <c16:uniqueId val="{0000000F-3802-47A4-A0B6-CF15EF0341D4}"/>
                </c:ext>
              </c:extLst>
            </c:dLbl>
            <c:dLbl>
              <c:idx val="4"/>
              <c:delete val="1"/>
              <c:extLst>
                <c:ext xmlns:c15="http://schemas.microsoft.com/office/drawing/2012/chart" uri="{CE6537A1-D6FC-4f65-9D91-7224C49458BB}"/>
                <c:ext xmlns:c16="http://schemas.microsoft.com/office/drawing/2014/chart" uri="{C3380CC4-5D6E-409C-BE32-E72D297353CC}">
                  <c16:uniqueId val="{0000000E-3802-47A4-A0B6-CF15EF0341D4}"/>
                </c:ext>
              </c:extLst>
            </c:dLbl>
            <c:dLbl>
              <c:idx val="5"/>
              <c:delete val="1"/>
              <c:extLst>
                <c:ext xmlns:c15="http://schemas.microsoft.com/office/drawing/2012/chart" uri="{CE6537A1-D6FC-4f65-9D91-7224C49458BB}"/>
                <c:ext xmlns:c16="http://schemas.microsoft.com/office/drawing/2014/chart" uri="{C3380CC4-5D6E-409C-BE32-E72D297353CC}">
                  <c16:uniqueId val="{0000000D-3802-47A4-A0B6-CF15EF0341D4}"/>
                </c:ext>
              </c:extLst>
            </c:dLbl>
            <c:dLbl>
              <c:idx val="6"/>
              <c:delete val="1"/>
              <c:extLst>
                <c:ext xmlns:c15="http://schemas.microsoft.com/office/drawing/2012/chart" uri="{CE6537A1-D6FC-4f65-9D91-7224C49458BB}"/>
                <c:ext xmlns:c16="http://schemas.microsoft.com/office/drawing/2014/chart" uri="{C3380CC4-5D6E-409C-BE32-E72D297353CC}">
                  <c16:uniqueId val="{0000000C-3802-47A4-A0B6-CF15EF0341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'closed price'!$A$5:$A$13</c:f>
              <c:strCache>
                <c:ptCount val="8"/>
                <c:pt idx="0">
                  <c:v>2013</c:v>
                </c:pt>
                <c:pt idx="1">
                  <c:v>2014</c:v>
                </c:pt>
                <c:pt idx="2">
                  <c:v>2015</c:v>
                </c:pt>
                <c:pt idx="3">
                  <c:v>2016</c:v>
                </c:pt>
                <c:pt idx="4">
                  <c:v>2017</c:v>
                </c:pt>
                <c:pt idx="5">
                  <c:v>2018</c:v>
                </c:pt>
                <c:pt idx="6">
                  <c:v>2019</c:v>
                </c:pt>
                <c:pt idx="7">
                  <c:v>2020</c:v>
                </c:pt>
              </c:strCache>
            </c:strRef>
          </c:cat>
          <c:val>
            <c:numRef>
              <c:f>'closed price'!$B$5:$B$13</c:f>
              <c:numCache>
                <c:formatCode>General</c:formatCode>
                <c:ptCount val="8"/>
                <c:pt idx="0">
                  <c:v>63719.440000000031</c:v>
                </c:pt>
                <c:pt idx="1">
                  <c:v>192441.34000000005</c:v>
                </c:pt>
                <c:pt idx="2">
                  <c:v>99445.490000000078</c:v>
                </c:pt>
                <c:pt idx="3">
                  <c:v>208068.15000000011</c:v>
                </c:pt>
                <c:pt idx="4">
                  <c:v>1462202.2699999989</c:v>
                </c:pt>
                <c:pt idx="5">
                  <c:v>2763889.0899999989</c:v>
                </c:pt>
                <c:pt idx="6">
                  <c:v>2699265.02</c:v>
                </c:pt>
                <c:pt idx="7">
                  <c:v>3612959.91</c:v>
                </c:pt>
              </c:numCache>
            </c:numRef>
          </c:val>
          <c:smooth val="0"/>
          <c:extLst>
            <c:ext xmlns:c16="http://schemas.microsoft.com/office/drawing/2014/chart" uri="{C3380CC4-5D6E-409C-BE32-E72D297353CC}">
              <c16:uniqueId val="{00000000-975C-499D-AB3B-4AC0BE2C18C1}"/>
            </c:ext>
          </c:extLst>
        </c:ser>
        <c:ser>
          <c:idx val="1"/>
          <c:order val="1"/>
          <c:tx>
            <c:strRef>
              <c:f>'closed price'!$C$3:$C$4</c:f>
              <c:strCache>
                <c:ptCount val="1"/>
                <c:pt idx="0">
                  <c:v>ETH</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extLst>
              <c:ext xmlns:c16="http://schemas.microsoft.com/office/drawing/2014/chart" uri="{C3380CC4-5D6E-409C-BE32-E72D297353CC}">
                <c16:uniqueId val="{00000001-FDEE-421D-9A74-6669C08D4D4D}"/>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2-FDEE-421D-9A74-6669C08D4D4D}"/>
              </c:ext>
            </c:extLst>
          </c:dPt>
          <c:dPt>
            <c:idx val="3"/>
            <c:marker>
              <c:symbol val="none"/>
            </c:marker>
            <c:bubble3D val="0"/>
            <c:spPr>
              <a:ln w="28575" cap="rnd">
                <a:solidFill>
                  <a:schemeClr val="accent2"/>
                </a:solidFill>
                <a:round/>
              </a:ln>
              <a:effectLst/>
            </c:spPr>
            <c:extLst>
              <c:ext xmlns:c16="http://schemas.microsoft.com/office/drawing/2014/chart" uri="{C3380CC4-5D6E-409C-BE32-E72D297353CC}">
                <c16:uniqueId val="{00000003-FDEE-421D-9A74-6669C08D4D4D}"/>
              </c:ext>
            </c:extLst>
          </c:dPt>
          <c:dPt>
            <c:idx val="4"/>
            <c:marker>
              <c:symbol val="none"/>
            </c:marker>
            <c:bubble3D val="0"/>
            <c:spPr>
              <a:ln w="28575" cap="rnd">
                <a:solidFill>
                  <a:schemeClr val="accent2"/>
                </a:solidFill>
                <a:round/>
              </a:ln>
              <a:effectLst/>
            </c:spPr>
            <c:extLst>
              <c:ext xmlns:c16="http://schemas.microsoft.com/office/drawing/2014/chart" uri="{C3380CC4-5D6E-409C-BE32-E72D297353CC}">
                <c16:uniqueId val="{00000004-FDEE-421D-9A74-6669C08D4D4D}"/>
              </c:ext>
            </c:extLst>
          </c:dPt>
          <c:dPt>
            <c:idx val="5"/>
            <c:marker>
              <c:symbol val="none"/>
            </c:marker>
            <c:bubble3D val="0"/>
            <c:spPr>
              <a:ln w="28575" cap="rnd">
                <a:solidFill>
                  <a:schemeClr val="accent2"/>
                </a:solidFill>
                <a:round/>
              </a:ln>
              <a:effectLst/>
            </c:spPr>
            <c:extLst>
              <c:ext xmlns:c16="http://schemas.microsoft.com/office/drawing/2014/chart" uri="{C3380CC4-5D6E-409C-BE32-E72D297353CC}">
                <c16:uniqueId val="{00000005-FDEE-421D-9A74-6669C08D4D4D}"/>
              </c:ext>
            </c:extLst>
          </c:dPt>
          <c:dPt>
            <c:idx val="6"/>
            <c:marker>
              <c:symbol val="none"/>
            </c:marker>
            <c:bubble3D val="0"/>
            <c:spPr>
              <a:ln w="28575" cap="rnd">
                <a:solidFill>
                  <a:schemeClr val="accent2"/>
                </a:solidFill>
                <a:round/>
              </a:ln>
              <a:effectLst/>
            </c:spPr>
            <c:extLst>
              <c:ext xmlns:c16="http://schemas.microsoft.com/office/drawing/2014/chart" uri="{C3380CC4-5D6E-409C-BE32-E72D297353CC}">
                <c16:uniqueId val="{00000006-FDEE-421D-9A74-6669C08D4D4D}"/>
              </c:ext>
            </c:extLst>
          </c:dPt>
          <c:dPt>
            <c:idx val="7"/>
            <c:marker>
              <c:symbol val="none"/>
            </c:marker>
            <c:bubble3D val="0"/>
            <c:spPr>
              <a:ln w="28575" cap="rnd">
                <a:solidFill>
                  <a:schemeClr val="accent2"/>
                </a:solidFill>
                <a:round/>
              </a:ln>
              <a:effectLst/>
            </c:spPr>
            <c:extLst>
              <c:ext xmlns:c16="http://schemas.microsoft.com/office/drawing/2014/chart" uri="{C3380CC4-5D6E-409C-BE32-E72D297353CC}">
                <c16:uniqueId val="{00000007-FDEE-421D-9A74-6669C08D4D4D}"/>
              </c:ext>
            </c:extLst>
          </c:dPt>
          <c:dLbls>
            <c:dLbl>
              <c:idx val="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FDEE-421D-9A74-6669C08D4D4D}"/>
                </c:ext>
              </c:extLst>
            </c:dLbl>
            <c:dLbl>
              <c:idx val="2"/>
              <c:delete val="1"/>
              <c:extLst>
                <c:ext xmlns:c15="http://schemas.microsoft.com/office/drawing/2012/chart" uri="{CE6537A1-D6FC-4f65-9D91-7224C49458BB}"/>
                <c:ext xmlns:c16="http://schemas.microsoft.com/office/drawing/2014/chart" uri="{C3380CC4-5D6E-409C-BE32-E72D297353CC}">
                  <c16:uniqueId val="{00000002-FDEE-421D-9A74-6669C08D4D4D}"/>
                </c:ext>
              </c:extLst>
            </c:dLbl>
            <c:dLbl>
              <c:idx val="3"/>
              <c:delete val="1"/>
              <c:extLst>
                <c:ext xmlns:c15="http://schemas.microsoft.com/office/drawing/2012/chart" uri="{CE6537A1-D6FC-4f65-9D91-7224C49458BB}"/>
                <c:ext xmlns:c16="http://schemas.microsoft.com/office/drawing/2014/chart" uri="{C3380CC4-5D6E-409C-BE32-E72D297353CC}">
                  <c16:uniqueId val="{00000003-FDEE-421D-9A74-6669C08D4D4D}"/>
                </c:ext>
              </c:extLst>
            </c:dLbl>
            <c:dLbl>
              <c:idx val="4"/>
              <c:delete val="1"/>
              <c:extLst>
                <c:ext xmlns:c15="http://schemas.microsoft.com/office/drawing/2012/chart" uri="{CE6537A1-D6FC-4f65-9D91-7224C49458BB}"/>
                <c:ext xmlns:c16="http://schemas.microsoft.com/office/drawing/2014/chart" uri="{C3380CC4-5D6E-409C-BE32-E72D297353CC}">
                  <c16:uniqueId val="{00000004-FDEE-421D-9A74-6669C08D4D4D}"/>
                </c:ext>
              </c:extLst>
            </c:dLbl>
            <c:dLbl>
              <c:idx val="5"/>
              <c:delete val="1"/>
              <c:extLst>
                <c:ext xmlns:c15="http://schemas.microsoft.com/office/drawing/2012/chart" uri="{CE6537A1-D6FC-4f65-9D91-7224C49458BB}"/>
                <c:ext xmlns:c16="http://schemas.microsoft.com/office/drawing/2014/chart" uri="{C3380CC4-5D6E-409C-BE32-E72D297353CC}">
                  <c16:uniqueId val="{00000005-FDEE-421D-9A74-6669C08D4D4D}"/>
                </c:ext>
              </c:extLst>
            </c:dLbl>
            <c:dLbl>
              <c:idx val="6"/>
              <c:delete val="1"/>
              <c:extLst>
                <c:ext xmlns:c15="http://schemas.microsoft.com/office/drawing/2012/chart" uri="{CE6537A1-D6FC-4f65-9D91-7224C49458BB}"/>
                <c:ext xmlns:c16="http://schemas.microsoft.com/office/drawing/2014/chart" uri="{C3380CC4-5D6E-409C-BE32-E72D297353CC}">
                  <c16:uniqueId val="{00000006-FDEE-421D-9A74-6669C08D4D4D}"/>
                </c:ext>
              </c:extLst>
            </c:dLbl>
            <c:dLbl>
              <c:idx val="7"/>
              <c:layout>
                <c:manualLayout>
                  <c:x val="0"/>
                  <c:y val="-6.1523640926162797E-2"/>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FDEE-421D-9A74-6669C08D4D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'closed price'!$A$5:$A$13</c:f>
              <c:strCache>
                <c:ptCount val="8"/>
                <c:pt idx="0">
                  <c:v>2013</c:v>
                </c:pt>
                <c:pt idx="1">
                  <c:v>2014</c:v>
                </c:pt>
                <c:pt idx="2">
                  <c:v>2015</c:v>
                </c:pt>
                <c:pt idx="3">
                  <c:v>2016</c:v>
                </c:pt>
                <c:pt idx="4">
                  <c:v>2017</c:v>
                </c:pt>
                <c:pt idx="5">
                  <c:v>2018</c:v>
                </c:pt>
                <c:pt idx="6">
                  <c:v>2019</c:v>
                </c:pt>
                <c:pt idx="7">
                  <c:v>2020</c:v>
                </c:pt>
              </c:strCache>
            </c:strRef>
          </c:cat>
          <c:val>
            <c:numRef>
              <c:f>'closed price'!$C$5:$C$13</c:f>
              <c:numCache>
                <c:formatCode>General</c:formatCode>
                <c:ptCount val="8"/>
                <c:pt idx="2">
                  <c:v>138.59200200000001</c:v>
                </c:pt>
                <c:pt idx="3">
                  <c:v>3578.7874269999984</c:v>
                </c:pt>
                <c:pt idx="4">
                  <c:v>81729.08</c:v>
                </c:pt>
                <c:pt idx="5">
                  <c:v>176480.41999999995</c:v>
                </c:pt>
                <c:pt idx="6">
                  <c:v>66346.139999999985</c:v>
                </c:pt>
                <c:pt idx="7">
                  <c:v>100228.00000000001</c:v>
                </c:pt>
              </c:numCache>
            </c:numRef>
          </c:val>
          <c:smooth val="0"/>
          <c:extLst>
            <c:ext xmlns:c16="http://schemas.microsoft.com/office/drawing/2014/chart" uri="{C3380CC4-5D6E-409C-BE32-E72D297353CC}">
              <c16:uniqueId val="{00000021-3802-47A4-A0B6-CF15EF0341D4}"/>
            </c:ext>
          </c:extLst>
        </c:ser>
        <c:ser>
          <c:idx val="2"/>
          <c:order val="2"/>
          <c:tx>
            <c:strRef>
              <c:f>'closed price'!$D$3:$D$4</c:f>
              <c:strCache>
                <c:ptCount val="1"/>
                <c:pt idx="0">
                  <c:v>USDT</c:v>
                </c:pt>
              </c:strCache>
            </c:strRef>
          </c:tx>
          <c:spPr>
            <a:ln w="28575" cap="rnd">
              <a:solidFill>
                <a:schemeClr val="accent3"/>
              </a:solidFill>
              <a:round/>
            </a:ln>
            <a:effectLst/>
          </c:spPr>
          <c:marker>
            <c:symbol val="none"/>
          </c:marker>
          <c:dPt>
            <c:idx val="2"/>
            <c:marker>
              <c:symbol val="none"/>
            </c:marker>
            <c:bubble3D val="0"/>
            <c:spPr>
              <a:ln w="28575" cap="rnd">
                <a:solidFill>
                  <a:schemeClr val="accent3"/>
                </a:solidFill>
                <a:round/>
              </a:ln>
              <a:effectLst/>
            </c:spPr>
            <c:extLst>
              <c:ext xmlns:c16="http://schemas.microsoft.com/office/drawing/2014/chart" uri="{C3380CC4-5D6E-409C-BE32-E72D297353CC}">
                <c16:uniqueId val="{00000008-FDEE-421D-9A74-6669C08D4D4D}"/>
              </c:ext>
            </c:extLst>
          </c:dPt>
          <c:dPt>
            <c:idx val="3"/>
            <c:marker>
              <c:symbol val="none"/>
            </c:marker>
            <c:bubble3D val="0"/>
            <c:spPr>
              <a:ln w="28575" cap="rnd">
                <a:solidFill>
                  <a:schemeClr val="accent3"/>
                </a:solidFill>
                <a:round/>
              </a:ln>
              <a:effectLst/>
            </c:spPr>
            <c:extLst>
              <c:ext xmlns:c16="http://schemas.microsoft.com/office/drawing/2014/chart" uri="{C3380CC4-5D6E-409C-BE32-E72D297353CC}">
                <c16:uniqueId val="{00000009-FDEE-421D-9A74-6669C08D4D4D}"/>
              </c:ext>
            </c:extLst>
          </c:dPt>
          <c:dPt>
            <c:idx val="4"/>
            <c:marker>
              <c:symbol val="none"/>
            </c:marker>
            <c:bubble3D val="0"/>
            <c:spPr>
              <a:ln w="28575" cap="rnd">
                <a:solidFill>
                  <a:schemeClr val="accent3"/>
                </a:solidFill>
                <a:round/>
              </a:ln>
              <a:effectLst/>
            </c:spPr>
            <c:extLst>
              <c:ext xmlns:c16="http://schemas.microsoft.com/office/drawing/2014/chart" uri="{C3380CC4-5D6E-409C-BE32-E72D297353CC}">
                <c16:uniqueId val="{0000000A-FDEE-421D-9A74-6669C08D4D4D}"/>
              </c:ext>
            </c:extLst>
          </c:dPt>
          <c:dPt>
            <c:idx val="5"/>
            <c:marker>
              <c:symbol val="none"/>
            </c:marker>
            <c:bubble3D val="0"/>
            <c:spPr>
              <a:ln w="28575" cap="rnd">
                <a:solidFill>
                  <a:schemeClr val="accent3"/>
                </a:solidFill>
                <a:round/>
              </a:ln>
              <a:effectLst/>
            </c:spPr>
            <c:extLst>
              <c:ext xmlns:c16="http://schemas.microsoft.com/office/drawing/2014/chart" uri="{C3380CC4-5D6E-409C-BE32-E72D297353CC}">
                <c16:uniqueId val="{0000000B-FDEE-421D-9A74-6669C08D4D4D}"/>
              </c:ext>
            </c:extLst>
          </c:dPt>
          <c:dPt>
            <c:idx val="6"/>
            <c:marker>
              <c:symbol val="none"/>
            </c:marker>
            <c:bubble3D val="0"/>
            <c:spPr>
              <a:ln w="28575" cap="rnd">
                <a:solidFill>
                  <a:schemeClr val="accent3"/>
                </a:solidFill>
                <a:round/>
              </a:ln>
              <a:effectLst/>
            </c:spPr>
            <c:extLst>
              <c:ext xmlns:c16="http://schemas.microsoft.com/office/drawing/2014/chart" uri="{C3380CC4-5D6E-409C-BE32-E72D297353CC}">
                <c16:uniqueId val="{0000000C-FDEE-421D-9A74-6669C08D4D4D}"/>
              </c:ext>
            </c:extLst>
          </c:dPt>
          <c:dLbls>
            <c:dLbl>
              <c:idx val="2"/>
              <c:delete val="1"/>
              <c:extLst>
                <c:ext xmlns:c15="http://schemas.microsoft.com/office/drawing/2012/chart" uri="{CE6537A1-D6FC-4f65-9D91-7224C49458BB}"/>
                <c:ext xmlns:c16="http://schemas.microsoft.com/office/drawing/2014/chart" uri="{C3380CC4-5D6E-409C-BE32-E72D297353CC}">
                  <c16:uniqueId val="{00000008-FDEE-421D-9A74-6669C08D4D4D}"/>
                </c:ext>
              </c:extLst>
            </c:dLbl>
            <c:dLbl>
              <c:idx val="3"/>
              <c:delete val="1"/>
              <c:extLst>
                <c:ext xmlns:c15="http://schemas.microsoft.com/office/drawing/2012/chart" uri="{CE6537A1-D6FC-4f65-9D91-7224C49458BB}"/>
                <c:ext xmlns:c16="http://schemas.microsoft.com/office/drawing/2014/chart" uri="{C3380CC4-5D6E-409C-BE32-E72D297353CC}">
                  <c16:uniqueId val="{00000009-FDEE-421D-9A74-6669C08D4D4D}"/>
                </c:ext>
              </c:extLst>
            </c:dLbl>
            <c:dLbl>
              <c:idx val="4"/>
              <c:delete val="1"/>
              <c:extLst>
                <c:ext xmlns:c15="http://schemas.microsoft.com/office/drawing/2012/chart" uri="{CE6537A1-D6FC-4f65-9D91-7224C49458BB}"/>
                <c:ext xmlns:c16="http://schemas.microsoft.com/office/drawing/2014/chart" uri="{C3380CC4-5D6E-409C-BE32-E72D297353CC}">
                  <c16:uniqueId val="{0000000A-FDEE-421D-9A74-6669C08D4D4D}"/>
                </c:ext>
              </c:extLst>
            </c:dLbl>
            <c:dLbl>
              <c:idx val="5"/>
              <c:delete val="1"/>
              <c:extLst>
                <c:ext xmlns:c15="http://schemas.microsoft.com/office/drawing/2012/chart" uri="{CE6537A1-D6FC-4f65-9D91-7224C49458BB}"/>
                <c:ext xmlns:c16="http://schemas.microsoft.com/office/drawing/2014/chart" uri="{C3380CC4-5D6E-409C-BE32-E72D297353CC}">
                  <c16:uniqueId val="{0000000B-FDEE-421D-9A74-6669C08D4D4D}"/>
                </c:ext>
              </c:extLst>
            </c:dLbl>
            <c:dLbl>
              <c:idx val="6"/>
              <c:delete val="1"/>
              <c:extLst>
                <c:ext xmlns:c15="http://schemas.microsoft.com/office/drawing/2012/chart" uri="{CE6537A1-D6FC-4f65-9D91-7224C49458BB}"/>
                <c:ext xmlns:c16="http://schemas.microsoft.com/office/drawing/2014/chart" uri="{C3380CC4-5D6E-409C-BE32-E72D297353CC}">
                  <c16:uniqueId val="{0000000C-FDEE-421D-9A74-6669C08D4D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'closed price'!$A$5:$A$13</c:f>
              <c:strCache>
                <c:ptCount val="8"/>
                <c:pt idx="0">
                  <c:v>2013</c:v>
                </c:pt>
                <c:pt idx="1">
                  <c:v>2014</c:v>
                </c:pt>
                <c:pt idx="2">
                  <c:v>2015</c:v>
                </c:pt>
                <c:pt idx="3">
                  <c:v>2016</c:v>
                </c:pt>
                <c:pt idx="4">
                  <c:v>2017</c:v>
                </c:pt>
                <c:pt idx="5">
                  <c:v>2018</c:v>
                </c:pt>
                <c:pt idx="6">
                  <c:v>2019</c:v>
                </c:pt>
                <c:pt idx="7">
                  <c:v>2020</c:v>
                </c:pt>
              </c:strCache>
            </c:strRef>
          </c:cat>
          <c:val>
            <c:numRef>
              <c:f>'closed price'!$D$5:$D$13</c:f>
              <c:numCache>
                <c:formatCode>General</c:formatCode>
                <c:ptCount val="8"/>
                <c:pt idx="2">
                  <c:v>304.63238899999993</c:v>
                </c:pt>
                <c:pt idx="3">
                  <c:v>365.89505800000023</c:v>
                </c:pt>
                <c:pt idx="4">
                  <c:v>364.81295599999999</c:v>
                </c:pt>
                <c:pt idx="5">
                  <c:v>364.84297199999986</c:v>
                </c:pt>
                <c:pt idx="6">
                  <c:v>366.60199399999897</c:v>
                </c:pt>
                <c:pt idx="7">
                  <c:v>347.15612099999998</c:v>
                </c:pt>
              </c:numCache>
            </c:numRef>
          </c:val>
          <c:smooth val="0"/>
          <c:extLst>
            <c:ext xmlns:c16="http://schemas.microsoft.com/office/drawing/2014/chart" uri="{C3380CC4-5D6E-409C-BE32-E72D297353CC}">
              <c16:uniqueId val="{00000022-3802-47A4-A0B6-CF15EF0341D4}"/>
            </c:ext>
          </c:extLst>
        </c:ser>
        <c:dLbls>
          <c:showLegendKey val="0"/>
          <c:showVal val="0"/>
          <c:showCatName val="0"/>
          <c:showSerName val="0"/>
          <c:showPercent val="0"/>
          <c:showBubbleSize val="0"/>
        </c:dLbls>
        <c:smooth val="0"/>
        <c:axId val="1274557663"/>
        <c:axId val="1274558143"/>
      </c:lineChart>
      <c:catAx>
        <c:axId val="12745576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558143"/>
        <c:crosses val="autoZero"/>
        <c:auto val="1"/>
        <c:lblAlgn val="ctr"/>
        <c:lblOffset val="100"/>
        <c:noMultiLvlLbl val="0"/>
      </c:catAx>
      <c:valAx>
        <c:axId val="1274558143"/>
        <c:scaling>
          <c:orientation val="minMax"/>
        </c:scaling>
        <c:delete val="0"/>
        <c:axPos val="l"/>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557663"/>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[crypto dashboard.xlsx]volume!volume</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Volume (T$)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24"/>
        <c:spPr>
          <a:solidFill>
            <a:schemeClr val="accent3"/>
          </a:solidFill>
          <a:ln>
            <a:noFill/>
          </a:ln>
          <a:effectLst/>
        </c:spPr>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pivotFmt>
    </c:pivotFmts>
    <c:plotArea>
      <c:layout/>
      <c:barChart>
        <c:barDir val="col"/>
        <c:grouping val="stacked"/>
        <c:varyColors val="0"/>
        <c:ser>
          <c:idx val="0"/>
          <c:order val="0"/>
          <c:tx>
            <c:strRef>
              <c:f>volume!$B$3:$B$4</c:f>
              <c:strCache>
                <c:ptCount val="1"/>
                <c:pt idx="0">
                  <c:v>BTC</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B-7CB9-444C-80CE-57936BF40633}"/>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C-7CB9-444C-80CE-57936BF40633}"/>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F-7CB9-444C-80CE-57936BF40633}"/>
              </c:ext>
            </c:extLst>
          </c:dPt>
          <c:dPt>
            <c:idx val="3"/>
            <c:invertIfNegative val="0"/>
            <c:bubble3D val="0"/>
            <c:spPr>
              <a:solidFill>
                <a:schemeClr val="accent1"/>
              </a:solidFill>
              <a:ln>
                <a:noFill/>
              </a:ln>
              <a:effectLst/>
            </c:spPr>
            <c:extLst>
              <c:ext xmlns:c16="http://schemas.microsoft.com/office/drawing/2014/chart" uri="{C3380CC4-5D6E-409C-BE32-E72D297353CC}">
                <c16:uniqueId val="{00000012-7CB9-444C-80CE-57936BF40633}"/>
              </c:ext>
            </c:extLst>
          </c:dPt>
          <c:dPt>
            <c:idx val="4"/>
            <c:invertIfNegative val="0"/>
            <c:bubble3D val="0"/>
            <c:spPr>
              <a:solidFill>
                <a:schemeClr val="accent1"/>
              </a:solidFill>
              <a:ln>
                <a:noFill/>
              </a:ln>
              <a:effectLst/>
            </c:spPr>
            <c:extLst>
              <c:ext xmlns:c16="http://schemas.microsoft.com/office/drawing/2014/chart" uri="{C3380CC4-5D6E-409C-BE32-E72D297353CC}">
                <c16:uniqueId val="{00000015-7CB9-444C-80CE-57936BF40633}"/>
              </c:ext>
            </c:extLst>
          </c:dPt>
          <c:dPt>
            <c:idx val="5"/>
            <c:invertIfNegative val="0"/>
            <c:bubble3D val="0"/>
            <c:spPr>
              <a:solidFill>
                <a:schemeClr val="accent1"/>
              </a:solidFill>
              <a:ln>
                <a:noFill/>
              </a:ln>
              <a:effectLst/>
            </c:spPr>
            <c:extLst>
              <c:ext xmlns:c16="http://schemas.microsoft.com/office/drawing/2014/chart" uri="{C3380CC4-5D6E-409C-BE32-E72D297353CC}">
                <c16:uniqueId val="{00000016-7CB9-444C-80CE-57936BF40633}"/>
              </c:ext>
            </c:extLst>
          </c:dPt>
          <c:dPt>
            <c:idx val="6"/>
            <c:invertIfNegative val="0"/>
            <c:bubble3D val="0"/>
            <c:spPr>
              <a:solidFill>
                <a:schemeClr val="accent1"/>
              </a:solidFill>
              <a:ln>
                <a:noFill/>
              </a:ln>
              <a:effectLst/>
            </c:spPr>
            <c:extLst>
              <c:ext xmlns:c16="http://schemas.microsoft.com/office/drawing/2014/chart" uri="{C3380CC4-5D6E-409C-BE32-E72D297353CC}">
                <c16:uniqueId val="{0000001A-7CB9-444C-80CE-57936BF40633}"/>
              </c:ext>
            </c:extLst>
          </c:dPt>
          <c:dLbls>
            <c:dLbl>
              <c:idx val="0"/>
              <c:delete val="1"/>
              <c:extLst>
                <c:ext xmlns:c15="http://schemas.microsoft.com/office/drawing/2012/chart" uri="{CE6537A1-D6FC-4f65-9D91-7224C49458BB}"/>
                <c:ext xmlns:c16="http://schemas.microsoft.com/office/drawing/2014/chart" uri="{C3380CC4-5D6E-409C-BE32-E72D297353CC}">
                  <c16:uniqueId val="{0000000B-7CB9-444C-80CE-57936BF40633}"/>
                </c:ext>
              </c:extLst>
            </c:dLbl>
            <c:dLbl>
              <c:idx val="1"/>
              <c:delete val="1"/>
              <c:extLst>
                <c:ext xmlns:c15="http://schemas.microsoft.com/office/drawing/2012/chart" uri="{CE6537A1-D6FC-4f65-9D91-7224C49458BB}"/>
                <c:ext xmlns:c16="http://schemas.microsoft.com/office/drawing/2014/chart" uri="{C3380CC4-5D6E-409C-BE32-E72D297353CC}">
                  <c16:uniqueId val="{0000000C-7CB9-444C-80CE-57936BF40633}"/>
                </c:ext>
              </c:extLst>
            </c:dLbl>
            <c:dLbl>
              <c:idx val="2"/>
              <c:delete val="1"/>
              <c:extLst>
                <c:ext xmlns:c15="http://schemas.microsoft.com/office/drawing/2012/chart" uri="{CE6537A1-D6FC-4f65-9D91-7224C49458BB}"/>
                <c:ext xmlns:c16="http://schemas.microsoft.com/office/drawing/2014/chart" uri="{C3380CC4-5D6E-409C-BE32-E72D297353CC}">
                  <c16:uniqueId val="{0000000F-7CB9-444C-80CE-57936BF40633}"/>
                </c:ext>
              </c:extLst>
            </c:dLbl>
            <c:dLbl>
              <c:idx val="3"/>
              <c:delete val="1"/>
              <c:extLst>
                <c:ext xmlns:c15="http://schemas.microsoft.com/office/drawing/2012/chart" uri="{CE6537A1-D6FC-4f65-9D91-7224C49458BB}"/>
                <c:ext xmlns:c16="http://schemas.microsoft.com/office/drawing/2014/chart" uri="{C3380CC4-5D6E-409C-BE32-E72D297353CC}">
                  <c16:uniqueId val="{00000012-7CB9-444C-80CE-57936BF40633}"/>
                </c:ext>
              </c:extLst>
            </c:dLbl>
            <c:dLbl>
              <c:idx val="4"/>
              <c:delete val="1"/>
              <c:extLst>
                <c:ext xmlns:c15="http://schemas.microsoft.com/office/drawing/2012/chart" uri="{CE6537A1-D6FC-4f65-9D91-7224C49458BB}"/>
                <c:ext xmlns:c16="http://schemas.microsoft.com/office/drawing/2014/chart" uri="{C3380CC4-5D6E-409C-BE32-E72D297353CC}">
                  <c16:uniqueId val="{00000015-7CB9-444C-80CE-57936BF40633}"/>
                </c:ext>
              </c:extLst>
            </c:dLbl>
            <c:dLbl>
              <c:idx val="5"/>
              <c:delete val="1"/>
              <c:extLst>
                <c:ext xmlns:c15="http://schemas.microsoft.com/office/drawing/2012/chart" uri="{CE6537A1-D6FC-4f65-9D91-7224C49458BB}"/>
                <c:ext xmlns:c16="http://schemas.microsoft.com/office/drawing/2014/chart" uri="{C3380CC4-5D6E-409C-BE32-E72D297353CC}">
                  <c16:uniqueId val="{00000016-7CB9-444C-80CE-57936BF40633}"/>
                </c:ext>
              </c:extLst>
            </c:dLbl>
            <c:dLbl>
              <c:idx val="6"/>
              <c:delete val="1"/>
              <c:extLst>
                <c:ext xmlns:c15="http://schemas.microsoft.com/office/drawing/2012/chart" uri="{CE6537A1-D6FC-4f65-9D91-7224C49458BB}"/>
                <c:ext xmlns:c16="http://schemas.microsoft.com/office/drawing/2014/chart" uri="{C3380CC4-5D6E-409C-BE32-E72D297353CC}">
                  <c16:uniqueId val="{0000001A-7CB9-444C-80CE-57936BF406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volume!$A$5:$A$13</c:f>
              <c:strCache>
                <c:ptCount val="8"/>
                <c:pt idx="0">
                  <c:v>2013</c:v>
                </c:pt>
                <c:pt idx="1">
                  <c:v>2014</c:v>
                </c:pt>
                <c:pt idx="2">
                  <c:v>2015</c:v>
                </c:pt>
                <c:pt idx="3">
                  <c:v>2016</c:v>
                </c:pt>
                <c:pt idx="4">
                  <c:v>2017</c:v>
                </c:pt>
                <c:pt idx="5">
                  <c:v>2018</c:v>
                </c:pt>
                <c:pt idx="6">
                  <c:v>2019</c:v>
                </c:pt>
                <c:pt idx="7">
                  <c:v>2020</c:v>
                </c:pt>
              </c:strCache>
            </c:strRef>
          </c:cat>
          <c:val>
            <c:numRef>
              <c:f>volume!$B$5:$B$13</c:f>
              <c:numCache>
                <c:formatCode>General</c:formatCode>
                <c:ptCount val="8"/>
                <c:pt idx="0">
                  <c:v>139984800</c:v>
                </c:pt>
                <c:pt idx="1">
                  <c:v>9159181104</c:v>
                </c:pt>
                <c:pt idx="2">
                  <c:v>12375531708</c:v>
                </c:pt>
                <c:pt idx="3">
                  <c:v>31448370984</c:v>
                </c:pt>
                <c:pt idx="4">
                  <c:v>869746420804</c:v>
                </c:pt>
                <c:pt idx="5">
                  <c:v>2213196541089</c:v>
                </c:pt>
                <c:pt idx="6">
                  <c:v>6106628278860</c:v>
                </c:pt>
                <c:pt idx="7">
                  <c:v>11247847346626</c:v>
                </c:pt>
              </c:numCache>
            </c:numRef>
          </c:val>
          <c:extLst>
            <c:ext xmlns:c16="http://schemas.microsoft.com/office/drawing/2014/chart" uri="{C3380CC4-5D6E-409C-BE32-E72D297353CC}">
              <c16:uniqueId val="{00000003-198D-4452-A118-41B93FB66383}"/>
            </c:ext>
          </c:extLst>
        </c:ser>
        <c:ser>
          <c:idx val="1"/>
          <c:order val="1"/>
          <c:tx>
            <c:strRef>
              <c:f>volume!$C$3:$C$4</c:f>
              <c:strCache>
                <c:ptCount val="1"/>
                <c:pt idx="0">
                  <c:v>ETH</c:v>
                </c:pt>
              </c:strCache>
            </c:strRef>
          </c:tx>
          <c:spPr>
            <a:solidFill>
              <a:schemeClr val="accent2"/>
            </a:solidFill>
            <a:ln>
              <a:noFill/>
            </a:ln>
            <a:effectLst/>
          </c:spPr>
          <c:invertIfNegative val="0"/>
          <c:dPt>
            <c:idx val="2"/>
            <c:invertIfNegative val="0"/>
            <c:bubble3D val="0"/>
            <c:spPr>
              <a:solidFill>
                <a:schemeClr val="accent2"/>
              </a:solidFill>
              <a:ln>
                <a:noFill/>
              </a:ln>
              <a:effectLst/>
            </c:spPr>
            <c:extLst>
              <c:ext xmlns:c16="http://schemas.microsoft.com/office/drawing/2014/chart" uri="{C3380CC4-5D6E-409C-BE32-E72D297353CC}">
                <c16:uniqueId val="{00000000-7925-4FC2-9556-EDBB4D93E1F4}"/>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1-7925-4FC2-9556-EDBB4D93E1F4}"/>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2-7925-4FC2-9556-EDBB4D93E1F4}"/>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3-7925-4FC2-9556-EDBB4D93E1F4}"/>
              </c:ext>
            </c:extLst>
          </c:dPt>
          <c:dPt>
            <c:idx val="6"/>
            <c:invertIfNegative val="0"/>
            <c:bubble3D val="0"/>
            <c:spPr>
              <a:solidFill>
                <a:schemeClr val="accent2"/>
              </a:solidFill>
              <a:ln>
                <a:noFill/>
              </a:ln>
              <a:effectLst/>
            </c:spPr>
            <c:extLst>
              <c:ext xmlns:c16="http://schemas.microsoft.com/office/drawing/2014/chart" uri="{C3380CC4-5D6E-409C-BE32-E72D297353CC}">
                <c16:uniqueId val="{00000004-7925-4FC2-9556-EDBB4D93E1F4}"/>
              </c:ext>
            </c:extLst>
          </c:dPt>
          <c:dLbls>
            <c:dLbl>
              <c:idx val="2"/>
              <c:delete val="1"/>
              <c:extLst>
                <c:ext xmlns:c15="http://schemas.microsoft.com/office/drawing/2012/chart" uri="{CE6537A1-D6FC-4f65-9D91-7224C49458BB}"/>
                <c:ext xmlns:c16="http://schemas.microsoft.com/office/drawing/2014/chart" uri="{C3380CC4-5D6E-409C-BE32-E72D297353CC}">
                  <c16:uniqueId val="{00000000-7925-4FC2-9556-EDBB4D93E1F4}"/>
                </c:ext>
              </c:extLst>
            </c:dLbl>
            <c:dLbl>
              <c:idx val="3"/>
              <c:delete val="1"/>
              <c:extLst>
                <c:ext xmlns:c15="http://schemas.microsoft.com/office/drawing/2012/chart" uri="{CE6537A1-D6FC-4f65-9D91-7224C49458BB}"/>
                <c:ext xmlns:c16="http://schemas.microsoft.com/office/drawing/2014/chart" uri="{C3380CC4-5D6E-409C-BE32-E72D297353CC}">
                  <c16:uniqueId val="{00000001-7925-4FC2-9556-EDBB4D93E1F4}"/>
                </c:ext>
              </c:extLst>
            </c:dLbl>
            <c:dLbl>
              <c:idx val="4"/>
              <c:delete val="1"/>
              <c:extLst>
                <c:ext xmlns:c15="http://schemas.microsoft.com/office/drawing/2012/chart" uri="{CE6537A1-D6FC-4f65-9D91-7224C49458BB}"/>
                <c:ext xmlns:c16="http://schemas.microsoft.com/office/drawing/2014/chart" uri="{C3380CC4-5D6E-409C-BE32-E72D297353CC}">
                  <c16:uniqueId val="{00000002-7925-4FC2-9556-EDBB4D93E1F4}"/>
                </c:ext>
              </c:extLst>
            </c:dLbl>
            <c:dLbl>
              <c:idx val="5"/>
              <c:delete val="1"/>
              <c:extLst>
                <c:ext xmlns:c15="http://schemas.microsoft.com/office/drawing/2012/chart" uri="{CE6537A1-D6FC-4f65-9D91-7224C49458BB}"/>
                <c:ext xmlns:c16="http://schemas.microsoft.com/office/drawing/2014/chart" uri="{C3380CC4-5D6E-409C-BE32-E72D297353CC}">
                  <c16:uniqueId val="{00000003-7925-4FC2-9556-EDBB4D93E1F4}"/>
                </c:ext>
              </c:extLst>
            </c:dLbl>
            <c:dLbl>
              <c:idx val="6"/>
              <c:delete val="1"/>
              <c:extLst>
                <c:ext xmlns:c15="http://schemas.microsoft.com/office/drawing/2012/chart" uri="{CE6537A1-D6FC-4f65-9D91-7224C49458BB}"/>
                <c:ext xmlns:c16="http://schemas.microsoft.com/office/drawing/2014/chart" uri="{C3380CC4-5D6E-409C-BE32-E72D297353CC}">
                  <c16:uniqueId val="{00000004-7925-4FC2-9556-EDBB4D93E1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volume!$A$5:$A$13</c:f>
              <c:strCache>
                <c:ptCount val="8"/>
                <c:pt idx="0">
                  <c:v>2013</c:v>
                </c:pt>
                <c:pt idx="1">
                  <c:v>2014</c:v>
                </c:pt>
                <c:pt idx="2">
                  <c:v>2015</c:v>
                </c:pt>
                <c:pt idx="3">
                  <c:v>2016</c:v>
                </c:pt>
                <c:pt idx="4">
                  <c:v>2017</c:v>
                </c:pt>
                <c:pt idx="5">
                  <c:v>2018</c:v>
                </c:pt>
                <c:pt idx="6">
                  <c:v>2019</c:v>
                </c:pt>
                <c:pt idx="7">
                  <c:v>2020</c:v>
                </c:pt>
              </c:strCache>
            </c:strRef>
          </c:cat>
          <c:val>
            <c:numRef>
              <c:f>volume!$C$5:$C$13</c:f>
              <c:numCache>
                <c:formatCode>General</c:formatCode>
                <c:ptCount val="8"/>
                <c:pt idx="2">
                  <c:v>120537363</c:v>
                </c:pt>
                <c:pt idx="3">
                  <c:v>6579786495</c:v>
                </c:pt>
                <c:pt idx="4">
                  <c:v>271295460160</c:v>
                </c:pt>
                <c:pt idx="5">
                  <c:v>831057313442</c:v>
                </c:pt>
                <c:pt idx="6">
                  <c:v>2542965161460</c:v>
                </c:pt>
                <c:pt idx="7">
                  <c:v>4916714132854</c:v>
                </c:pt>
              </c:numCache>
            </c:numRef>
          </c:val>
          <c:extLst>
            <c:ext xmlns:c16="http://schemas.microsoft.com/office/drawing/2014/chart" uri="{C3380CC4-5D6E-409C-BE32-E72D297353CC}">
              <c16:uniqueId val="{0000001E-7CB9-444C-80CE-57936BF40633}"/>
            </c:ext>
          </c:extLst>
        </c:ser>
        <c:ser>
          <c:idx val="2"/>
          <c:order val="2"/>
          <c:tx>
            <c:strRef>
              <c:f>volume!$D$3:$D$4</c:f>
              <c:strCache>
                <c:ptCount val="1"/>
                <c:pt idx="0">
                  <c:v>USDT</c:v>
                </c:pt>
              </c:strCache>
            </c:strRef>
          </c:tx>
          <c:spPr>
            <a:solidFill>
              <a:schemeClr val="accent3"/>
            </a:solidFill>
            <a:ln>
              <a:noFill/>
            </a:ln>
            <a:effectLst/>
          </c:spPr>
          <c:invertIfNegative val="0"/>
          <c:dPt>
            <c:idx val="2"/>
            <c:invertIfNegative val="0"/>
            <c:bubble3D val="0"/>
            <c:spPr>
              <a:solidFill>
                <a:schemeClr val="accent3"/>
              </a:solidFill>
              <a:ln>
                <a:noFill/>
              </a:ln>
              <a:effectLst/>
            </c:spPr>
            <c:extLst>
              <c:ext xmlns:c16="http://schemas.microsoft.com/office/drawing/2014/chart" uri="{C3380CC4-5D6E-409C-BE32-E72D297353CC}">
                <c16:uniqueId val="{00000005-7925-4FC2-9556-EDBB4D93E1F4}"/>
              </c:ext>
            </c:extLst>
          </c:dPt>
          <c:dPt>
            <c:idx val="3"/>
            <c:invertIfNegative val="0"/>
            <c:bubble3D val="0"/>
            <c:spPr>
              <a:solidFill>
                <a:schemeClr val="accent3"/>
              </a:solidFill>
              <a:ln>
                <a:noFill/>
              </a:ln>
              <a:effectLst/>
            </c:spPr>
            <c:extLst>
              <c:ext xmlns:c16="http://schemas.microsoft.com/office/drawing/2014/chart" uri="{C3380CC4-5D6E-409C-BE32-E72D297353CC}">
                <c16:uniqueId val="{00000006-7925-4FC2-9556-EDBB4D93E1F4}"/>
              </c:ext>
            </c:extLst>
          </c:dPt>
          <c:dPt>
            <c:idx val="4"/>
            <c:invertIfNegative val="0"/>
            <c:bubble3D val="0"/>
            <c:spPr>
              <a:solidFill>
                <a:schemeClr val="accent3"/>
              </a:solidFill>
              <a:ln>
                <a:noFill/>
              </a:ln>
              <a:effectLst/>
            </c:spPr>
            <c:extLst>
              <c:ext xmlns:c16="http://schemas.microsoft.com/office/drawing/2014/chart" uri="{C3380CC4-5D6E-409C-BE32-E72D297353CC}">
                <c16:uniqueId val="{00000007-7925-4FC2-9556-EDBB4D93E1F4}"/>
              </c:ext>
            </c:extLst>
          </c:dPt>
          <c:dPt>
            <c:idx val="5"/>
            <c:invertIfNegative val="0"/>
            <c:bubble3D val="0"/>
            <c:spPr>
              <a:solidFill>
                <a:schemeClr val="accent3"/>
              </a:solidFill>
              <a:ln>
                <a:noFill/>
              </a:ln>
              <a:effectLst/>
            </c:spPr>
            <c:extLst>
              <c:ext xmlns:c16="http://schemas.microsoft.com/office/drawing/2014/chart" uri="{C3380CC4-5D6E-409C-BE32-E72D297353CC}">
                <c16:uniqueId val="{00000008-7925-4FC2-9556-EDBB4D93E1F4}"/>
              </c:ext>
            </c:extLst>
          </c:dPt>
          <c:dPt>
            <c:idx val="6"/>
            <c:invertIfNegative val="0"/>
            <c:bubble3D val="0"/>
            <c:spPr>
              <a:solidFill>
                <a:schemeClr val="accent3"/>
              </a:solidFill>
              <a:ln>
                <a:noFill/>
              </a:ln>
              <a:effectLst/>
            </c:spPr>
            <c:extLst>
              <c:ext xmlns:c16="http://schemas.microsoft.com/office/drawing/2014/chart" uri="{C3380CC4-5D6E-409C-BE32-E72D297353CC}">
                <c16:uniqueId val="{00000009-7925-4FC2-9556-EDBB4D93E1F4}"/>
              </c:ext>
            </c:extLst>
          </c:dPt>
          <c:dLbls>
            <c:dLbl>
              <c:idx val="2"/>
              <c:delete val="1"/>
              <c:extLst>
                <c:ext xmlns:c15="http://schemas.microsoft.com/office/drawing/2012/chart" uri="{CE6537A1-D6FC-4f65-9D91-7224C49458BB}"/>
                <c:ext xmlns:c16="http://schemas.microsoft.com/office/drawing/2014/chart" uri="{C3380CC4-5D6E-409C-BE32-E72D297353CC}">
                  <c16:uniqueId val="{00000005-7925-4FC2-9556-EDBB4D93E1F4}"/>
                </c:ext>
              </c:extLst>
            </c:dLbl>
            <c:dLbl>
              <c:idx val="3"/>
              <c:delete val="1"/>
              <c:extLst>
                <c:ext xmlns:c15="http://schemas.microsoft.com/office/drawing/2012/chart" uri="{CE6537A1-D6FC-4f65-9D91-7224C49458BB}"/>
                <c:ext xmlns:c16="http://schemas.microsoft.com/office/drawing/2014/chart" uri="{C3380CC4-5D6E-409C-BE32-E72D297353CC}">
                  <c16:uniqueId val="{00000006-7925-4FC2-9556-EDBB4D93E1F4}"/>
                </c:ext>
              </c:extLst>
            </c:dLbl>
            <c:dLbl>
              <c:idx val="4"/>
              <c:delete val="1"/>
              <c:extLst>
                <c:ext xmlns:c15="http://schemas.microsoft.com/office/drawing/2012/chart" uri="{CE6537A1-D6FC-4f65-9D91-7224C49458BB}"/>
                <c:ext xmlns:c16="http://schemas.microsoft.com/office/drawing/2014/chart" uri="{C3380CC4-5D6E-409C-BE32-E72D297353CC}">
                  <c16:uniqueId val="{00000007-7925-4FC2-9556-EDBB4D93E1F4}"/>
                </c:ext>
              </c:extLst>
            </c:dLbl>
            <c:dLbl>
              <c:idx val="5"/>
              <c:delete val="1"/>
              <c:extLst>
                <c:ext xmlns:c15="http://schemas.microsoft.com/office/drawing/2012/chart" uri="{CE6537A1-D6FC-4f65-9D91-7224C49458BB}"/>
                <c:ext xmlns:c16="http://schemas.microsoft.com/office/drawing/2014/chart" uri="{C3380CC4-5D6E-409C-BE32-E72D297353CC}">
                  <c16:uniqueId val="{00000008-7925-4FC2-9556-EDBB4D93E1F4}"/>
                </c:ext>
              </c:extLst>
            </c:dLbl>
            <c:dLbl>
              <c:idx val="6"/>
              <c:delete val="1"/>
              <c:extLst>
                <c:ext xmlns:c15="http://schemas.microsoft.com/office/drawing/2012/chart" uri="{CE6537A1-D6FC-4f65-9D91-7224C49458BB}"/>
                <c:ext xmlns:c16="http://schemas.microsoft.com/office/drawing/2014/chart" uri="{C3380CC4-5D6E-409C-BE32-E72D297353CC}">
                  <c16:uniqueId val="{00000009-7925-4FC2-9556-EDBB4D93E1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volume!$A$5:$A$13</c:f>
              <c:strCache>
                <c:ptCount val="8"/>
                <c:pt idx="0">
                  <c:v>2013</c:v>
                </c:pt>
                <c:pt idx="1">
                  <c:v>2014</c:v>
                </c:pt>
                <c:pt idx="2">
                  <c:v>2015</c:v>
                </c:pt>
                <c:pt idx="3">
                  <c:v>2016</c:v>
                </c:pt>
                <c:pt idx="4">
                  <c:v>2017</c:v>
                </c:pt>
                <c:pt idx="5">
                  <c:v>2018</c:v>
                </c:pt>
                <c:pt idx="6">
                  <c:v>2019</c:v>
                </c:pt>
                <c:pt idx="7">
                  <c:v>2020</c:v>
                </c:pt>
              </c:strCache>
            </c:strRef>
          </c:cat>
          <c:val>
            <c:numRef>
              <c:f>volume!$D$5:$D$13</c:f>
              <c:numCache>
                <c:formatCode>General</c:formatCode>
                <c:ptCount val="8"/>
                <c:pt idx="2">
                  <c:v>16556120.320497001</c:v>
                </c:pt>
                <c:pt idx="3">
                  <c:v>275806576.3499999</c:v>
                </c:pt>
                <c:pt idx="4">
                  <c:v>107653427037</c:v>
                </c:pt>
                <c:pt idx="5">
                  <c:v>1077723373768</c:v>
                </c:pt>
                <c:pt idx="6">
                  <c:v>6359324346277</c:v>
                </c:pt>
                <c:pt idx="7">
                  <c:v>14991884097678</c:v>
                </c:pt>
              </c:numCache>
            </c:numRef>
          </c:val>
          <c:extLst>
            <c:ext xmlns:c16="http://schemas.microsoft.com/office/drawing/2014/chart" uri="{C3380CC4-5D6E-409C-BE32-E72D297353CC}">
              <c16:uniqueId val="{0000001F-7CB9-444C-80CE-57936BF40633}"/>
            </c:ext>
          </c:extLst>
        </c:ser>
        <c:dLbls>
          <c:showLegendKey val="0"/>
          <c:showVal val="0"/>
          <c:showCatName val="0"/>
          <c:showSerName val="0"/>
          <c:showPercent val="0"/>
          <c:showBubbleSize val="0"/>
        </c:dLbls>
        <c:gapWidth val="150"/>
        <c:overlap val="100"/>
        <c:axId val="1239983759"/>
        <c:axId val="1239985199"/>
      </c:barChart>
      <c:catAx>
        <c:axId val="123998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985199"/>
        <c:crosses val="autoZero"/>
        <c:auto val="1"/>
        <c:lblAlgn val="ctr"/>
        <c:lblOffset val="100"/>
        <c:noMultiLvlLbl val="0"/>
      </c:catAx>
      <c:valAx>
        <c:axId val="1239985199"/>
        <c:scaling>
          <c:orientation val="minMax"/>
          <c:max val="350000000000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239983759"/>
        <c:crosses val="autoZero"/>
        <c:crossBetween val="between"/>
        <c:dispUnits>
          <c:builtInUnit val="tr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[crypto dashboard.xlsx]Cumulative market cap!Cumulative market cap</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Market Cap (T$)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'Cumulative market cap'!$B$3:$B$4</c:f>
              <c:strCache>
                <c:ptCount val="1"/>
                <c:pt idx="0">
                  <c:v>BTC</c:v>
                </c:pt>
              </c:strCache>
            </c:strRef>
          </c:tx>
          <c:spPr>
            <a:solidFill>
              <a:schemeClr val="accent1"/>
            </a:solidFill>
            <a:ln>
              <a:noFill/>
            </a:ln>
            <a:effectLst/>
          </c:spPr>
          <c:cat>
            <c:strRef>
              <c:f>'Cumulative market cap'!$A$5:$A$13</c:f>
              <c:strCache>
                <c:ptCount val="8"/>
                <c:pt idx="0">
                  <c:v>2013</c:v>
                </c:pt>
                <c:pt idx="1">
                  <c:v>2014</c:v>
                </c:pt>
                <c:pt idx="2">
                  <c:v>2015</c:v>
                </c:pt>
                <c:pt idx="3">
                  <c:v>2016</c:v>
                </c:pt>
                <c:pt idx="4">
                  <c:v>2017</c:v>
                </c:pt>
                <c:pt idx="5">
                  <c:v>2018</c:v>
                </c:pt>
                <c:pt idx="6">
                  <c:v>2019</c:v>
                </c:pt>
                <c:pt idx="7">
                  <c:v>2020</c:v>
                </c:pt>
              </c:strCache>
            </c:strRef>
          </c:cat>
          <c:val>
            <c:numRef>
              <c:f>'Cumulative market cap'!$B$5:$B$13</c:f>
              <c:numCache>
                <c:formatCode>General</c:formatCode>
                <c:ptCount val="8"/>
                <c:pt idx="0">
                  <c:v>757445622427</c:v>
                </c:pt>
                <c:pt idx="1">
                  <c:v>2475724374566</c:v>
                </c:pt>
                <c:pt idx="2">
                  <c:v>1431581650010</c:v>
                </c:pt>
                <c:pt idx="3">
                  <c:v>3268291610821</c:v>
                </c:pt>
                <c:pt idx="4">
                  <c:v>24256993242262</c:v>
                </c:pt>
                <c:pt idx="5">
                  <c:v>47182570561642</c:v>
                </c:pt>
                <c:pt idx="6">
                  <c:v>48160197121863</c:v>
                </c:pt>
                <c:pt idx="7">
                  <c:v>66534590013115</c:v>
                </c:pt>
              </c:numCache>
            </c:numRef>
          </c:val>
          <c:extLst>
            <c:ext xmlns:c16="http://schemas.microsoft.com/office/drawing/2014/chart" uri="{C3380CC4-5D6E-409C-BE32-E72D297353CC}">
              <c16:uniqueId val="{00000000-AE04-4EC3-8251-63321164EB3F}"/>
            </c:ext>
          </c:extLst>
        </c:ser>
        <c:ser>
          <c:idx val="1"/>
          <c:order val="1"/>
          <c:tx>
            <c:strRef>
              <c:f>'Cumulative market cap'!$C$3:$C$4</c:f>
              <c:strCache>
                <c:ptCount val="1"/>
                <c:pt idx="0">
                  <c:v>ETH</c:v>
                </c:pt>
              </c:strCache>
            </c:strRef>
          </c:tx>
          <c:spPr>
            <a:solidFill>
              <a:schemeClr val="accent2"/>
            </a:solidFill>
            <a:ln w="25400">
              <a:noFill/>
            </a:ln>
            <a:effectLst/>
          </c:spPr>
          <c:cat>
            <c:strRef>
              <c:f>'Cumulative market cap'!$A$5:$A$13</c:f>
              <c:strCache>
                <c:ptCount val="8"/>
                <c:pt idx="0">
                  <c:v>2013</c:v>
                </c:pt>
                <c:pt idx="1">
                  <c:v>2014</c:v>
                </c:pt>
                <c:pt idx="2">
                  <c:v>2015</c:v>
                </c:pt>
                <c:pt idx="3">
                  <c:v>2016</c:v>
                </c:pt>
                <c:pt idx="4">
                  <c:v>2017</c:v>
                </c:pt>
                <c:pt idx="5">
                  <c:v>2018</c:v>
                </c:pt>
                <c:pt idx="6">
                  <c:v>2019</c:v>
                </c:pt>
                <c:pt idx="7">
                  <c:v>2020</c:v>
                </c:pt>
              </c:strCache>
            </c:strRef>
          </c:cat>
          <c:val>
            <c:numRef>
              <c:f>'Cumulative market cap'!$C$5:$C$13</c:f>
              <c:numCache>
                <c:formatCode>General</c:formatCode>
                <c:ptCount val="8"/>
                <c:pt idx="2">
                  <c:v>10077528314</c:v>
                </c:pt>
                <c:pt idx="3">
                  <c:v>294022132651</c:v>
                </c:pt>
                <c:pt idx="4">
                  <c:v>7726843762550</c:v>
                </c:pt>
                <c:pt idx="5">
                  <c:v>17509719887196</c:v>
                </c:pt>
                <c:pt idx="6">
                  <c:v>7085890159045</c:v>
                </c:pt>
                <c:pt idx="7">
                  <c:v>11222018205352</c:v>
                </c:pt>
              </c:numCache>
            </c:numRef>
          </c:val>
          <c:extLst>
            <c:ext xmlns:c16="http://schemas.microsoft.com/office/drawing/2014/chart" uri="{C3380CC4-5D6E-409C-BE32-E72D297353CC}">
              <c16:uniqueId val="{0000000C-AC9B-4B39-86FC-A6B6B92C5C3C}"/>
            </c:ext>
          </c:extLst>
        </c:ser>
        <c:ser>
          <c:idx val="2"/>
          <c:order val="2"/>
          <c:tx>
            <c:strRef>
              <c:f>'Cumulative market cap'!$D$3:$D$4</c:f>
              <c:strCache>
                <c:ptCount val="1"/>
                <c:pt idx="0">
                  <c:v>USDT</c:v>
                </c:pt>
              </c:strCache>
            </c:strRef>
          </c:tx>
          <c:spPr>
            <a:solidFill>
              <a:schemeClr val="accent3"/>
            </a:solidFill>
            <a:ln w="25400">
              <a:noFill/>
            </a:ln>
            <a:effectLst/>
          </c:spPr>
          <c:cat>
            <c:strRef>
              <c:f>'Cumulative market cap'!$A$5:$A$13</c:f>
              <c:strCache>
                <c:ptCount val="8"/>
                <c:pt idx="0">
                  <c:v>2013</c:v>
                </c:pt>
                <c:pt idx="1">
                  <c:v>2014</c:v>
                </c:pt>
                <c:pt idx="2">
                  <c:v>2015</c:v>
                </c:pt>
                <c:pt idx="3">
                  <c:v>2016</c:v>
                </c:pt>
                <c:pt idx="4">
                  <c:v>2017</c:v>
                </c:pt>
                <c:pt idx="5">
                  <c:v>2018</c:v>
                </c:pt>
                <c:pt idx="6">
                  <c:v>2019</c:v>
                </c:pt>
                <c:pt idx="7">
                  <c:v>2020</c:v>
                </c:pt>
              </c:strCache>
            </c:strRef>
          </c:cat>
          <c:val>
            <c:numRef>
              <c:f>'Cumulative market cap'!$D$5:$D$13</c:f>
              <c:numCache>
                <c:formatCode>General</c:formatCode>
                <c:ptCount val="8"/>
                <c:pt idx="2">
                  <c:v>137744703</c:v>
                </c:pt>
                <c:pt idx="3">
                  <c:v>1648085265</c:v>
                </c:pt>
                <c:pt idx="4">
                  <c:v>105753684849</c:v>
                </c:pt>
                <c:pt idx="5">
                  <c:v>830566611351</c:v>
                </c:pt>
                <c:pt idx="6">
                  <c:v>1196429483747</c:v>
                </c:pt>
                <c:pt idx="7">
                  <c:v>3444361704327</c:v>
                </c:pt>
              </c:numCache>
            </c:numRef>
          </c:val>
          <c:extLst>
            <c:ext xmlns:c16="http://schemas.microsoft.com/office/drawing/2014/chart" uri="{C3380CC4-5D6E-409C-BE32-E72D297353CC}">
              <c16:uniqueId val="{0000000D-AC9B-4B39-86FC-A6B6B92C5C3C}"/>
            </c:ext>
          </c:extLst>
        </c:ser>
        <c:dLbls>
          <c:showLegendKey val="0"/>
          <c:showVal val="0"/>
          <c:showCatName val="0"/>
          <c:showSerName val="0"/>
          <c:showPercent val="0"/>
          <c:showBubbleSize val="0"/>
        </c:dLbls>
        <c:axId val="1450036767"/>
        <c:axId val="1450019007"/>
      </c:areaChart>
      <c:catAx>
        <c:axId val="14500367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019007"/>
        <c:crosses val="autoZero"/>
        <c:auto val="1"/>
        <c:lblAlgn val="ctr"/>
        <c:lblOffset val="100"/>
        <c:noMultiLvlLbl val="0"/>
      </c:catAx>
      <c:valAx>
        <c:axId val="1450019007"/>
        <c:scaling>
          <c:orientation val="minMax"/>
        </c:scaling>
        <c:delete val="0"/>
        <c:axPos val="l"/>
        <c:majorGridlines>
          <c:spPr>
            <a:ln w="9525" cap="flat" cmpd="sng" algn="ctr">
              <a:solidFill>
                <a:schemeClr val="tx1">
                  <a:lumMod val="15000"/>
                  <a:lumOff val="85000"/>
                </a:schemeClr>
              </a:solidFill>
              <a:round/>
            </a:ln>
            <a:effectLst/>
          </c:spPr>
        </c:majorGridlines>
        <c:numFmt formatCode="[&gt;999999]\ \ #.#,,&quot;M&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036767"/>
        <c:crosses val="autoZero"/>
        <c:crossBetween val="midCat"/>
        <c:dispUnits>
          <c:builtInUnit val="trillion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BTC to ETH Correlation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2"/>
                </a:solidFill>
                <a:prstDash val="solid"/>
              </a:ln>
              <a:effectLst/>
            </c:spPr>
            <c:trendlineType val="linear"/>
            <c:dispRSqr val="0"/>
            <c:dispEq val="0"/>
          </c:trendline>
          <c:xVal>
            <c:numRef>
              <c:f>'CorrQuery'!$B$2:$B$2786</c:f>
              <c:numCache>
                <c:formatCode>General</c:formatCode>
                <c:ptCount val="2785"/>
                <c:pt idx="0">
                  <c:v>144.54</c:v>
                </c:pt>
                <c:pt idx="1">
                  <c:v>139</c:v>
                </c:pt>
                <c:pt idx="2">
                  <c:v>116.99</c:v>
                </c:pt>
                <c:pt idx="3">
                  <c:v>105.21</c:v>
                </c:pt>
                <c:pt idx="4">
                  <c:v>97.75</c:v>
                </c:pt>
                <c:pt idx="5">
                  <c:v>112.5</c:v>
                </c:pt>
                <c:pt idx="6">
                  <c:v>115.91</c:v>
                </c:pt>
                <c:pt idx="7">
                  <c:v>112.3</c:v>
                </c:pt>
                <c:pt idx="8">
                  <c:v>111.5</c:v>
                </c:pt>
                <c:pt idx="9">
                  <c:v>113.57</c:v>
                </c:pt>
                <c:pt idx="10">
                  <c:v>112.67</c:v>
                </c:pt>
                <c:pt idx="11">
                  <c:v>117.2</c:v>
                </c:pt>
                <c:pt idx="12">
                  <c:v>115.24</c:v>
                </c:pt>
                <c:pt idx="13">
                  <c:v>115</c:v>
                </c:pt>
                <c:pt idx="14">
                  <c:v>117.98</c:v>
                </c:pt>
                <c:pt idx="15">
                  <c:v>111.5</c:v>
                </c:pt>
                <c:pt idx="16">
                  <c:v>114.22</c:v>
                </c:pt>
                <c:pt idx="17">
                  <c:v>118.76</c:v>
                </c:pt>
                <c:pt idx="18">
                  <c:v>123.01</c:v>
                </c:pt>
                <c:pt idx="19">
                  <c:v>123.5</c:v>
                </c:pt>
                <c:pt idx="20">
                  <c:v>121.99</c:v>
                </c:pt>
                <c:pt idx="21">
                  <c:v>122</c:v>
                </c:pt>
                <c:pt idx="22">
                  <c:v>122.88</c:v>
                </c:pt>
                <c:pt idx="23">
                  <c:v>123.89</c:v>
                </c:pt>
                <c:pt idx="24">
                  <c:v>126.7</c:v>
                </c:pt>
                <c:pt idx="25">
                  <c:v>133.19999999999999</c:v>
                </c:pt>
                <c:pt idx="26">
                  <c:v>131.97999999999999</c:v>
                </c:pt>
                <c:pt idx="27">
                  <c:v>133.47999999999999</c:v>
                </c:pt>
                <c:pt idx="28">
                  <c:v>129.74</c:v>
                </c:pt>
                <c:pt idx="29">
                  <c:v>129</c:v>
                </c:pt>
                <c:pt idx="30">
                  <c:v>132.30000000000001</c:v>
                </c:pt>
                <c:pt idx="31">
                  <c:v>128.80000000000001</c:v>
                </c:pt>
                <c:pt idx="32">
                  <c:v>129</c:v>
                </c:pt>
                <c:pt idx="33">
                  <c:v>129.30000000000001</c:v>
                </c:pt>
                <c:pt idx="34">
                  <c:v>122.29</c:v>
                </c:pt>
                <c:pt idx="35">
                  <c:v>122.22</c:v>
                </c:pt>
                <c:pt idx="36">
                  <c:v>121.42</c:v>
                </c:pt>
                <c:pt idx="37">
                  <c:v>121.65</c:v>
                </c:pt>
                <c:pt idx="38">
                  <c:v>118</c:v>
                </c:pt>
                <c:pt idx="39">
                  <c:v>111.5</c:v>
                </c:pt>
                <c:pt idx="40">
                  <c:v>108.3</c:v>
                </c:pt>
                <c:pt idx="41">
                  <c:v>100</c:v>
                </c:pt>
                <c:pt idx="42">
                  <c:v>106.35</c:v>
                </c:pt>
                <c:pt idx="43">
                  <c:v>108.9</c:v>
                </c:pt>
                <c:pt idx="44">
                  <c:v>108.15</c:v>
                </c:pt>
                <c:pt idx="45">
                  <c:v>104</c:v>
                </c:pt>
                <c:pt idx="46">
                  <c:v>99.98</c:v>
                </c:pt>
                <c:pt idx="47">
                  <c:v>99.99</c:v>
                </c:pt>
                <c:pt idx="48">
                  <c:v>99.51</c:v>
                </c:pt>
                <c:pt idx="49">
                  <c:v>101.7</c:v>
                </c:pt>
                <c:pt idx="50">
                  <c:v>107.4</c:v>
                </c:pt>
                <c:pt idx="51">
                  <c:v>108.25</c:v>
                </c:pt>
                <c:pt idx="52">
                  <c:v>110.15</c:v>
                </c:pt>
                <c:pt idx="53">
                  <c:v>109.5</c:v>
                </c:pt>
                <c:pt idx="54">
                  <c:v>108.3</c:v>
                </c:pt>
                <c:pt idx="55">
                  <c:v>107.6</c:v>
                </c:pt>
                <c:pt idx="56">
                  <c:v>102.74</c:v>
                </c:pt>
                <c:pt idx="57">
                  <c:v>103.95</c:v>
                </c:pt>
                <c:pt idx="58">
                  <c:v>104</c:v>
                </c:pt>
                <c:pt idx="59">
                  <c:v>101.44</c:v>
                </c:pt>
                <c:pt idx="60">
                  <c:v>94.65</c:v>
                </c:pt>
                <c:pt idx="61">
                  <c:v>94.99</c:v>
                </c:pt>
                <c:pt idx="62">
                  <c:v>96.61</c:v>
                </c:pt>
                <c:pt idx="63">
                  <c:v>88.05</c:v>
                </c:pt>
                <c:pt idx="64">
                  <c:v>90.13</c:v>
                </c:pt>
                <c:pt idx="65">
                  <c:v>77.53</c:v>
                </c:pt>
                <c:pt idx="66">
                  <c:v>80.53</c:v>
                </c:pt>
                <c:pt idx="67">
                  <c:v>68.430000000000007</c:v>
                </c:pt>
                <c:pt idx="68">
                  <c:v>70.28</c:v>
                </c:pt>
                <c:pt idx="69">
                  <c:v>74.56</c:v>
                </c:pt>
                <c:pt idx="70">
                  <c:v>76.52</c:v>
                </c:pt>
                <c:pt idx="71">
                  <c:v>76.69</c:v>
                </c:pt>
                <c:pt idx="72">
                  <c:v>86.76</c:v>
                </c:pt>
                <c:pt idx="73">
                  <c:v>88.98</c:v>
                </c:pt>
                <c:pt idx="74">
                  <c:v>93.59</c:v>
                </c:pt>
                <c:pt idx="75">
                  <c:v>98.13</c:v>
                </c:pt>
                <c:pt idx="76">
                  <c:v>94.69</c:v>
                </c:pt>
                <c:pt idx="77">
                  <c:v>98.4</c:v>
                </c:pt>
                <c:pt idx="78">
                  <c:v>97.45</c:v>
                </c:pt>
                <c:pt idx="79">
                  <c:v>98.5</c:v>
                </c:pt>
                <c:pt idx="80">
                  <c:v>90.58</c:v>
                </c:pt>
                <c:pt idx="81">
                  <c:v>92.17</c:v>
                </c:pt>
                <c:pt idx="82">
                  <c:v>89.39</c:v>
                </c:pt>
                <c:pt idx="83">
                  <c:v>90.76</c:v>
                </c:pt>
                <c:pt idx="84">
                  <c:v>91.61</c:v>
                </c:pt>
                <c:pt idx="85">
                  <c:v>95.56</c:v>
                </c:pt>
                <c:pt idx="86">
                  <c:v>94.51</c:v>
                </c:pt>
                <c:pt idx="87">
                  <c:v>96.9</c:v>
                </c:pt>
                <c:pt idx="88">
                  <c:v>96.02</c:v>
                </c:pt>
                <c:pt idx="89">
                  <c:v>94.12</c:v>
                </c:pt>
                <c:pt idx="90">
                  <c:v>99.76</c:v>
                </c:pt>
                <c:pt idx="91">
                  <c:v>101.2</c:v>
                </c:pt>
                <c:pt idx="92">
                  <c:v>107.99</c:v>
                </c:pt>
                <c:pt idx="93">
                  <c:v>106.09</c:v>
                </c:pt>
                <c:pt idx="94">
                  <c:v>104</c:v>
                </c:pt>
                <c:pt idx="95">
                  <c:v>104.5</c:v>
                </c:pt>
                <c:pt idx="96">
                  <c:v>104</c:v>
                </c:pt>
                <c:pt idx="97">
                  <c:v>105.14</c:v>
                </c:pt>
                <c:pt idx="98">
                  <c:v>106.22</c:v>
                </c:pt>
                <c:pt idx="99">
                  <c:v>106.75</c:v>
                </c:pt>
                <c:pt idx="100">
                  <c:v>106.75</c:v>
                </c:pt>
                <c:pt idx="101">
                  <c:v>103</c:v>
                </c:pt>
                <c:pt idx="102">
                  <c:v>102.8</c:v>
                </c:pt>
                <c:pt idx="103">
                  <c:v>103</c:v>
                </c:pt>
                <c:pt idx="104">
                  <c:v>105</c:v>
                </c:pt>
                <c:pt idx="105">
                  <c:v>106.64</c:v>
                </c:pt>
                <c:pt idx="106">
                  <c:v>109</c:v>
                </c:pt>
                <c:pt idx="107">
                  <c:v>112.56</c:v>
                </c:pt>
                <c:pt idx="108">
                  <c:v>109.99</c:v>
                </c:pt>
                <c:pt idx="109">
                  <c:v>108.99</c:v>
                </c:pt>
                <c:pt idx="110">
                  <c:v>113.5</c:v>
                </c:pt>
                <c:pt idx="111">
                  <c:v>113.5</c:v>
                </c:pt>
                <c:pt idx="112">
                  <c:v>119</c:v>
                </c:pt>
                <c:pt idx="113">
                  <c:v>121.21</c:v>
                </c:pt>
                <c:pt idx="114">
                  <c:v>123.3</c:v>
                </c:pt>
                <c:pt idx="115">
                  <c:v>121.15</c:v>
                </c:pt>
                <c:pt idx="116">
                  <c:v>118.5</c:v>
                </c:pt>
                <c:pt idx="117">
                  <c:v>120.04</c:v>
                </c:pt>
                <c:pt idx="118">
                  <c:v>122.11</c:v>
                </c:pt>
                <c:pt idx="119">
                  <c:v>120.06</c:v>
                </c:pt>
                <c:pt idx="120">
                  <c:v>126.5</c:v>
                </c:pt>
                <c:pt idx="121">
                  <c:v>122.62</c:v>
                </c:pt>
                <c:pt idx="122">
                  <c:v>122.39</c:v>
                </c:pt>
                <c:pt idx="123">
                  <c:v>133.49</c:v>
                </c:pt>
                <c:pt idx="124">
                  <c:v>135.35</c:v>
                </c:pt>
                <c:pt idx="125">
                  <c:v>138.34</c:v>
                </c:pt>
                <c:pt idx="126">
                  <c:v>135.85</c:v>
                </c:pt>
                <c:pt idx="127">
                  <c:v>136.77000000000001</c:v>
                </c:pt>
                <c:pt idx="128">
                  <c:v>126.74</c:v>
                </c:pt>
                <c:pt idx="129">
                  <c:v>126.43</c:v>
                </c:pt>
                <c:pt idx="130">
                  <c:v>119.15</c:v>
                </c:pt>
                <c:pt idx="131">
                  <c:v>124.15</c:v>
                </c:pt>
                <c:pt idx="132">
                  <c:v>121.66</c:v>
                </c:pt>
                <c:pt idx="133">
                  <c:v>127.11</c:v>
                </c:pt>
                <c:pt idx="134">
                  <c:v>125.91</c:v>
                </c:pt>
                <c:pt idx="135">
                  <c:v>135.25</c:v>
                </c:pt>
                <c:pt idx="136">
                  <c:v>133.13</c:v>
                </c:pt>
                <c:pt idx="137">
                  <c:v>134.97999999999999</c:v>
                </c:pt>
                <c:pt idx="138">
                  <c:v>129.22</c:v>
                </c:pt>
                <c:pt idx="139">
                  <c:v>130.37</c:v>
                </c:pt>
                <c:pt idx="140">
                  <c:v>131.72</c:v>
                </c:pt>
                <c:pt idx="141">
                  <c:v>131.66</c:v>
                </c:pt>
                <c:pt idx="142">
                  <c:v>131.47</c:v>
                </c:pt>
                <c:pt idx="143">
                  <c:v>129.65</c:v>
                </c:pt>
                <c:pt idx="144">
                  <c:v>127.04</c:v>
                </c:pt>
                <c:pt idx="145">
                  <c:v>127.43</c:v>
                </c:pt>
                <c:pt idx="146">
                  <c:v>129.12</c:v>
                </c:pt>
                <c:pt idx="147">
                  <c:v>125.95</c:v>
                </c:pt>
                <c:pt idx="148">
                  <c:v>127.25</c:v>
                </c:pt>
                <c:pt idx="149">
                  <c:v>128.22</c:v>
                </c:pt>
                <c:pt idx="150">
                  <c:v>128.38</c:v>
                </c:pt>
                <c:pt idx="151">
                  <c:v>133.78</c:v>
                </c:pt>
                <c:pt idx="152">
                  <c:v>134.78</c:v>
                </c:pt>
                <c:pt idx="153">
                  <c:v>137.34</c:v>
                </c:pt>
                <c:pt idx="154">
                  <c:v>133</c:v>
                </c:pt>
                <c:pt idx="155">
                  <c:v>132.18</c:v>
                </c:pt>
                <c:pt idx="156">
                  <c:v>114.13</c:v>
                </c:pt>
                <c:pt idx="157">
                  <c:v>123.63</c:v>
                </c:pt>
                <c:pt idx="158">
                  <c:v>129.01</c:v>
                </c:pt>
                <c:pt idx="159">
                  <c:v>128.55000000000001</c:v>
                </c:pt>
                <c:pt idx="160">
                  <c:v>129</c:v>
                </c:pt>
                <c:pt idx="161">
                  <c:v>126.94</c:v>
                </c:pt>
                <c:pt idx="162">
                  <c:v>126</c:v>
                </c:pt>
                <c:pt idx="163">
                  <c:v>130.69</c:v>
                </c:pt>
                <c:pt idx="164">
                  <c:v>130.59</c:v>
                </c:pt>
                <c:pt idx="165">
                  <c:v>130.9</c:v>
                </c:pt>
                <c:pt idx="166">
                  <c:v>135.19</c:v>
                </c:pt>
                <c:pt idx="167">
                  <c:v>138.13</c:v>
                </c:pt>
                <c:pt idx="168">
                  <c:v>140.52000000000001</c:v>
                </c:pt>
                <c:pt idx="169">
                  <c:v>145.24</c:v>
                </c:pt>
                <c:pt idx="170">
                  <c:v>142.55000000000001</c:v>
                </c:pt>
                <c:pt idx="171">
                  <c:v>146.25</c:v>
                </c:pt>
                <c:pt idx="172">
                  <c:v>155.96</c:v>
                </c:pt>
                <c:pt idx="173">
                  <c:v>172.42</c:v>
                </c:pt>
                <c:pt idx="174">
                  <c:v>174.61</c:v>
                </c:pt>
                <c:pt idx="175">
                  <c:v>182.21</c:v>
                </c:pt>
                <c:pt idx="176">
                  <c:v>193.76</c:v>
                </c:pt>
                <c:pt idx="177">
                  <c:v>213.62</c:v>
                </c:pt>
                <c:pt idx="178">
                  <c:v>198.23</c:v>
                </c:pt>
                <c:pt idx="179">
                  <c:v>186.69</c:v>
                </c:pt>
                <c:pt idx="180">
                  <c:v>177.32</c:v>
                </c:pt>
                <c:pt idx="181">
                  <c:v>196.44</c:v>
                </c:pt>
                <c:pt idx="182">
                  <c:v>198.55</c:v>
                </c:pt>
                <c:pt idx="183">
                  <c:v>204.39</c:v>
                </c:pt>
                <c:pt idx="184">
                  <c:v>199.97</c:v>
                </c:pt>
                <c:pt idx="185">
                  <c:v>204</c:v>
                </c:pt>
                <c:pt idx="186">
                  <c:v>206.18</c:v>
                </c:pt>
                <c:pt idx="187">
                  <c:v>206.22</c:v>
                </c:pt>
                <c:pt idx="188">
                  <c:v>215.05</c:v>
                </c:pt>
                <c:pt idx="189">
                  <c:v>229.1</c:v>
                </c:pt>
                <c:pt idx="190">
                  <c:v>245.24</c:v>
                </c:pt>
                <c:pt idx="191">
                  <c:v>262.5</c:v>
                </c:pt>
                <c:pt idx="192">
                  <c:v>296.41000000000003</c:v>
                </c:pt>
                <c:pt idx="193">
                  <c:v>338.11</c:v>
                </c:pt>
                <c:pt idx="194">
                  <c:v>339.11</c:v>
                </c:pt>
                <c:pt idx="195">
                  <c:v>326.62</c:v>
                </c:pt>
                <c:pt idx="196">
                  <c:v>342.44</c:v>
                </c:pt>
                <c:pt idx="197">
                  <c:v>360.33</c:v>
                </c:pt>
                <c:pt idx="198">
                  <c:v>407.37</c:v>
                </c:pt>
                <c:pt idx="199">
                  <c:v>420.2</c:v>
                </c:pt>
                <c:pt idx="200">
                  <c:v>417.95</c:v>
                </c:pt>
                <c:pt idx="201">
                  <c:v>440.22</c:v>
                </c:pt>
                <c:pt idx="202">
                  <c:v>492.11</c:v>
                </c:pt>
                <c:pt idx="203">
                  <c:v>703.56</c:v>
                </c:pt>
                <c:pt idx="204">
                  <c:v>584.61</c:v>
                </c:pt>
                <c:pt idx="205">
                  <c:v>590.83000000000004</c:v>
                </c:pt>
                <c:pt idx="206">
                  <c:v>722.43</c:v>
                </c:pt>
                <c:pt idx="207">
                  <c:v>771.44</c:v>
                </c:pt>
                <c:pt idx="208">
                  <c:v>797.82</c:v>
                </c:pt>
                <c:pt idx="209">
                  <c:v>774.25</c:v>
                </c:pt>
                <c:pt idx="210">
                  <c:v>799.11</c:v>
                </c:pt>
                <c:pt idx="211">
                  <c:v>928.1</c:v>
                </c:pt>
                <c:pt idx="212">
                  <c:v>1001.96</c:v>
                </c:pt>
                <c:pt idx="213">
                  <c:v>1031.95</c:v>
                </c:pt>
                <c:pt idx="214">
                  <c:v>1131.97</c:v>
                </c:pt>
                <c:pt idx="215">
                  <c:v>1129.43</c:v>
                </c:pt>
                <c:pt idx="216">
                  <c:v>955.85</c:v>
                </c:pt>
                <c:pt idx="217">
                  <c:v>1043.33</c:v>
                </c:pt>
                <c:pt idx="218">
                  <c:v>1078.28</c:v>
                </c:pt>
                <c:pt idx="219">
                  <c:v>1151.17</c:v>
                </c:pt>
                <c:pt idx="220">
                  <c:v>1045.1099999999999</c:v>
                </c:pt>
                <c:pt idx="221">
                  <c:v>829.45</c:v>
                </c:pt>
                <c:pt idx="222">
                  <c:v>698.23</c:v>
                </c:pt>
                <c:pt idx="223">
                  <c:v>795.87</c:v>
                </c:pt>
                <c:pt idx="224">
                  <c:v>893.19</c:v>
                </c:pt>
                <c:pt idx="225">
                  <c:v>988.51</c:v>
                </c:pt>
                <c:pt idx="226">
                  <c:v>878.48</c:v>
                </c:pt>
                <c:pt idx="227">
                  <c:v>873.26</c:v>
                </c:pt>
                <c:pt idx="228">
                  <c:v>892.58</c:v>
                </c:pt>
                <c:pt idx="229">
                  <c:v>872.6</c:v>
                </c:pt>
                <c:pt idx="230">
                  <c:v>876.12</c:v>
                </c:pt>
                <c:pt idx="231">
                  <c:v>705.97</c:v>
                </c:pt>
                <c:pt idx="232">
                  <c:v>682.12</c:v>
                </c:pt>
                <c:pt idx="233">
                  <c:v>522.70000000000005</c:v>
                </c:pt>
                <c:pt idx="234">
                  <c:v>691.96</c:v>
                </c:pt>
                <c:pt idx="235">
                  <c:v>625.32000000000005</c:v>
                </c:pt>
                <c:pt idx="236">
                  <c:v>605.66</c:v>
                </c:pt>
                <c:pt idx="237">
                  <c:v>617.17999999999995</c:v>
                </c:pt>
                <c:pt idx="238">
                  <c:v>673.41</c:v>
                </c:pt>
                <c:pt idx="239">
                  <c:v>665.58</c:v>
                </c:pt>
                <c:pt idx="240">
                  <c:v>682.21</c:v>
                </c:pt>
                <c:pt idx="241">
                  <c:v>761.98</c:v>
                </c:pt>
                <c:pt idx="242">
                  <c:v>735.07</c:v>
                </c:pt>
                <c:pt idx="243">
                  <c:v>727.83</c:v>
                </c:pt>
                <c:pt idx="244">
                  <c:v>745.05</c:v>
                </c:pt>
                <c:pt idx="245">
                  <c:v>756.13</c:v>
                </c:pt>
                <c:pt idx="246">
                  <c:v>754.01</c:v>
                </c:pt>
                <c:pt idx="247">
                  <c:v>771.4</c:v>
                </c:pt>
                <c:pt idx="248">
                  <c:v>802.39</c:v>
                </c:pt>
                <c:pt idx="249">
                  <c:v>818.72</c:v>
                </c:pt>
                <c:pt idx="250">
                  <c:v>859.51</c:v>
                </c:pt>
                <c:pt idx="251">
                  <c:v>933.53</c:v>
                </c:pt>
                <c:pt idx="252">
                  <c:v>953.29</c:v>
                </c:pt>
                <c:pt idx="253">
                  <c:v>802</c:v>
                </c:pt>
                <c:pt idx="254">
                  <c:v>842.72</c:v>
                </c:pt>
                <c:pt idx="255">
                  <c:v>846.86</c:v>
                </c:pt>
                <c:pt idx="256">
                  <c:v>868.48</c:v>
                </c:pt>
                <c:pt idx="257">
                  <c:v>913.95</c:v>
                </c:pt>
                <c:pt idx="258">
                  <c:v>863.22</c:v>
                </c:pt>
                <c:pt idx="259">
                  <c:v>841.2</c:v>
                </c:pt>
                <c:pt idx="260">
                  <c:v>833.27</c:v>
                </c:pt>
                <c:pt idx="261">
                  <c:v>860.9</c:v>
                </c:pt>
                <c:pt idx="262">
                  <c:v>835.63</c:v>
                </c:pt>
                <c:pt idx="263">
                  <c:v>814.64</c:v>
                </c:pt>
                <c:pt idx="264">
                  <c:v>840</c:v>
                </c:pt>
                <c:pt idx="265">
                  <c:v>870.96</c:v>
                </c:pt>
                <c:pt idx="266">
                  <c:v>870.2</c:v>
                </c:pt>
                <c:pt idx="267">
                  <c:v>863.91</c:v>
                </c:pt>
                <c:pt idx="268">
                  <c:v>845.59</c:v>
                </c:pt>
                <c:pt idx="269">
                  <c:v>822.04</c:v>
                </c:pt>
                <c:pt idx="270">
                  <c:v>797.07</c:v>
                </c:pt>
                <c:pt idx="271">
                  <c:v>853.61</c:v>
                </c:pt>
                <c:pt idx="272">
                  <c:v>885.28</c:v>
                </c:pt>
                <c:pt idx="273">
                  <c:v>771.39</c:v>
                </c:pt>
                <c:pt idx="274">
                  <c:v>812.51</c:v>
                </c:pt>
                <c:pt idx="275">
                  <c:v>826</c:v>
                </c:pt>
                <c:pt idx="276">
                  <c:v>819.03</c:v>
                </c:pt>
                <c:pt idx="277">
                  <c:v>829.92</c:v>
                </c:pt>
                <c:pt idx="278">
                  <c:v>832.58</c:v>
                </c:pt>
                <c:pt idx="279">
                  <c:v>825.37</c:v>
                </c:pt>
                <c:pt idx="280">
                  <c:v>823.83</c:v>
                </c:pt>
                <c:pt idx="281">
                  <c:v>827.96</c:v>
                </c:pt>
                <c:pt idx="282">
                  <c:v>811.91</c:v>
                </c:pt>
                <c:pt idx="283">
                  <c:v>781.55</c:v>
                </c:pt>
                <c:pt idx="284">
                  <c:v>712.4</c:v>
                </c:pt>
                <c:pt idx="285">
                  <c:v>673.92</c:v>
                </c:pt>
                <c:pt idx="286">
                  <c:v>682.9</c:v>
                </c:pt>
                <c:pt idx="287">
                  <c:v>681.03</c:v>
                </c:pt>
                <c:pt idx="288">
                  <c:v>672.17</c:v>
                </c:pt>
                <c:pt idx="289">
                  <c:v>651.72</c:v>
                </c:pt>
                <c:pt idx="290">
                  <c:v>605.24</c:v>
                </c:pt>
                <c:pt idx="291">
                  <c:v>661.99</c:v>
                </c:pt>
                <c:pt idx="292">
                  <c:v>650.91999999999996</c:v>
                </c:pt>
                <c:pt idx="293">
                  <c:v>616.63</c:v>
                </c:pt>
                <c:pt idx="294">
                  <c:v>626.27</c:v>
                </c:pt>
                <c:pt idx="295">
                  <c:v>626.6</c:v>
                </c:pt>
                <c:pt idx="296">
                  <c:v>623.03</c:v>
                </c:pt>
                <c:pt idx="297">
                  <c:v>556.14</c:v>
                </c:pt>
                <c:pt idx="298">
                  <c:v>574.16</c:v>
                </c:pt>
                <c:pt idx="299">
                  <c:v>605.41999999999996</c:v>
                </c:pt>
                <c:pt idx="300">
                  <c:v>605.82000000000005</c:v>
                </c:pt>
                <c:pt idx="301">
                  <c:v>546.32000000000005</c:v>
                </c:pt>
                <c:pt idx="302">
                  <c:v>538.71</c:v>
                </c:pt>
                <c:pt idx="303">
                  <c:v>582.69000000000005</c:v>
                </c:pt>
                <c:pt idx="304">
                  <c:v>578.77</c:v>
                </c:pt>
                <c:pt idx="305">
                  <c:v>549.26</c:v>
                </c:pt>
                <c:pt idx="306">
                  <c:v>565.61</c:v>
                </c:pt>
                <c:pt idx="307">
                  <c:v>559.79</c:v>
                </c:pt>
                <c:pt idx="308">
                  <c:v>667.76</c:v>
                </c:pt>
                <c:pt idx="309">
                  <c:v>666.78</c:v>
                </c:pt>
                <c:pt idx="310">
                  <c:v>665.51</c:v>
                </c:pt>
                <c:pt idx="311">
                  <c:v>663.86</c:v>
                </c:pt>
                <c:pt idx="312">
                  <c:v>629.15</c:v>
                </c:pt>
                <c:pt idx="313">
                  <c:v>617.45000000000005</c:v>
                </c:pt>
                <c:pt idx="314">
                  <c:v>636.96</c:v>
                </c:pt>
                <c:pt idx="315">
                  <c:v>627.79</c:v>
                </c:pt>
                <c:pt idx="316">
                  <c:v>634.11</c:v>
                </c:pt>
                <c:pt idx="317">
                  <c:v>632.1</c:v>
                </c:pt>
                <c:pt idx="318">
                  <c:v>638.14</c:v>
                </c:pt>
                <c:pt idx="319">
                  <c:v>628.79999999999995</c:v>
                </c:pt>
                <c:pt idx="320">
                  <c:v>636.12</c:v>
                </c:pt>
                <c:pt idx="321">
                  <c:v>631.11</c:v>
                </c:pt>
                <c:pt idx="322">
                  <c:v>622.37</c:v>
                </c:pt>
                <c:pt idx="323">
                  <c:v>614.83000000000004</c:v>
                </c:pt>
                <c:pt idx="324">
                  <c:v>609.89</c:v>
                </c:pt>
                <c:pt idx="325">
                  <c:v>588.77</c:v>
                </c:pt>
                <c:pt idx="326">
                  <c:v>571.49</c:v>
                </c:pt>
                <c:pt idx="327">
                  <c:v>565.04</c:v>
                </c:pt>
                <c:pt idx="328">
                  <c:v>561.27</c:v>
                </c:pt>
                <c:pt idx="329">
                  <c:v>583.41</c:v>
                </c:pt>
                <c:pt idx="330">
                  <c:v>583.91999999999996</c:v>
                </c:pt>
                <c:pt idx="331">
                  <c:v>580.83000000000004</c:v>
                </c:pt>
                <c:pt idx="332">
                  <c:v>471.24</c:v>
                </c:pt>
                <c:pt idx="333">
                  <c:v>495.67</c:v>
                </c:pt>
                <c:pt idx="334">
                  <c:v>491.17</c:v>
                </c:pt>
                <c:pt idx="335">
                  <c:v>460.27</c:v>
                </c:pt>
                <c:pt idx="336">
                  <c:v>457</c:v>
                </c:pt>
                <c:pt idx="337">
                  <c:v>478.38</c:v>
                </c:pt>
                <c:pt idx="338">
                  <c:v>437.14</c:v>
                </c:pt>
                <c:pt idx="339">
                  <c:v>444.72</c:v>
                </c:pt>
                <c:pt idx="340">
                  <c:v>447.53</c:v>
                </c:pt>
                <c:pt idx="341">
                  <c:v>461.91</c:v>
                </c:pt>
                <c:pt idx="342">
                  <c:v>460.5</c:v>
                </c:pt>
                <c:pt idx="343">
                  <c:v>449.42</c:v>
                </c:pt>
                <c:pt idx="344">
                  <c:v>453.09</c:v>
                </c:pt>
                <c:pt idx="345">
                  <c:v>442.73</c:v>
                </c:pt>
                <c:pt idx="346">
                  <c:v>365.18</c:v>
                </c:pt>
                <c:pt idx="347">
                  <c:v>420.95</c:v>
                </c:pt>
                <c:pt idx="348">
                  <c:v>421.12</c:v>
                </c:pt>
                <c:pt idx="349">
                  <c:v>414.06</c:v>
                </c:pt>
                <c:pt idx="350">
                  <c:v>458.79</c:v>
                </c:pt>
                <c:pt idx="351">
                  <c:v>515.59</c:v>
                </c:pt>
                <c:pt idx="352">
                  <c:v>527.4</c:v>
                </c:pt>
                <c:pt idx="353">
                  <c:v>495.96</c:v>
                </c:pt>
                <c:pt idx="354">
                  <c:v>479.64</c:v>
                </c:pt>
                <c:pt idx="355">
                  <c:v>501.57</c:v>
                </c:pt>
                <c:pt idx="356">
                  <c:v>498.17</c:v>
                </c:pt>
                <c:pt idx="357">
                  <c:v>495.77</c:v>
                </c:pt>
                <c:pt idx="358">
                  <c:v>487.92</c:v>
                </c:pt>
                <c:pt idx="359">
                  <c:v>491.3</c:v>
                </c:pt>
                <c:pt idx="360">
                  <c:v>500.46</c:v>
                </c:pt>
                <c:pt idx="361">
                  <c:v>461.45</c:v>
                </c:pt>
                <c:pt idx="362">
                  <c:v>458.6</c:v>
                </c:pt>
                <c:pt idx="363">
                  <c:v>436.39</c:v>
                </c:pt>
                <c:pt idx="364">
                  <c:v>440.29</c:v>
                </c:pt>
                <c:pt idx="365">
                  <c:v>447.21</c:v>
                </c:pt>
                <c:pt idx="366">
                  <c:v>447.64</c:v>
                </c:pt>
                <c:pt idx="367">
                  <c:v>457.76</c:v>
                </c:pt>
                <c:pt idx="368">
                  <c:v>449.38</c:v>
                </c:pt>
                <c:pt idx="369">
                  <c:v>437.76</c:v>
                </c:pt>
                <c:pt idx="370">
                  <c:v>436.4</c:v>
                </c:pt>
                <c:pt idx="371">
                  <c:v>433.48</c:v>
                </c:pt>
                <c:pt idx="372">
                  <c:v>428.96</c:v>
                </c:pt>
                <c:pt idx="373">
                  <c:v>438.82</c:v>
                </c:pt>
                <c:pt idx="374">
                  <c:v>440.17</c:v>
                </c:pt>
                <c:pt idx="375">
                  <c:v>449.46</c:v>
                </c:pt>
                <c:pt idx="376">
                  <c:v>454.43</c:v>
                </c:pt>
                <c:pt idx="377">
                  <c:v>438.89</c:v>
                </c:pt>
                <c:pt idx="378">
                  <c:v>441.46</c:v>
                </c:pt>
                <c:pt idx="379">
                  <c:v>440.67</c:v>
                </c:pt>
                <c:pt idx="380">
                  <c:v>443.97</c:v>
                </c:pt>
                <c:pt idx="381">
                  <c:v>447.25</c:v>
                </c:pt>
                <c:pt idx="382">
                  <c:v>448.06</c:v>
                </c:pt>
                <c:pt idx="383">
                  <c:v>448.9</c:v>
                </c:pt>
                <c:pt idx="384">
                  <c:v>446.26</c:v>
                </c:pt>
                <c:pt idx="385">
                  <c:v>446.18</c:v>
                </c:pt>
                <c:pt idx="386">
                  <c:v>485.72</c:v>
                </c:pt>
                <c:pt idx="387">
                  <c:v>491.77</c:v>
                </c:pt>
                <c:pt idx="388">
                  <c:v>524.58000000000004</c:v>
                </c:pt>
                <c:pt idx="389">
                  <c:v>520.22</c:v>
                </c:pt>
                <c:pt idx="390">
                  <c:v>525.14</c:v>
                </c:pt>
                <c:pt idx="391">
                  <c:v>571.59</c:v>
                </c:pt>
                <c:pt idx="392">
                  <c:v>583.41999999999996</c:v>
                </c:pt>
                <c:pt idx="393">
                  <c:v>571.24</c:v>
                </c:pt>
                <c:pt idx="394">
                  <c:v>577.05999999999995</c:v>
                </c:pt>
                <c:pt idx="395">
                  <c:v>568.17999999999995</c:v>
                </c:pt>
                <c:pt idx="396">
                  <c:v>615.33000000000004</c:v>
                </c:pt>
                <c:pt idx="397">
                  <c:v>623.67999999999995</c:v>
                </c:pt>
                <c:pt idx="398">
                  <c:v>630.23</c:v>
                </c:pt>
                <c:pt idx="399">
                  <c:v>660.62</c:v>
                </c:pt>
                <c:pt idx="400">
                  <c:v>667.6</c:v>
                </c:pt>
                <c:pt idx="401">
                  <c:v>641.61</c:v>
                </c:pt>
                <c:pt idx="402">
                  <c:v>659.26</c:v>
                </c:pt>
                <c:pt idx="403">
                  <c:v>653.70000000000005</c:v>
                </c:pt>
                <c:pt idx="404">
                  <c:v>654.97</c:v>
                </c:pt>
                <c:pt idx="405">
                  <c:v>656.14</c:v>
                </c:pt>
                <c:pt idx="406">
                  <c:v>649.16</c:v>
                </c:pt>
                <c:pt idx="407">
                  <c:v>653.15</c:v>
                </c:pt>
                <c:pt idx="408">
                  <c:v>633.02</c:v>
                </c:pt>
                <c:pt idx="409">
                  <c:v>586.95000000000005</c:v>
                </c:pt>
                <c:pt idx="410">
                  <c:v>600.16</c:v>
                </c:pt>
                <c:pt idx="411">
                  <c:v>577.36</c:v>
                </c:pt>
                <c:pt idx="412">
                  <c:v>592.94000000000005</c:v>
                </c:pt>
                <c:pt idx="413">
                  <c:v>592.19000000000005</c:v>
                </c:pt>
                <c:pt idx="414">
                  <c:v>610.86</c:v>
                </c:pt>
                <c:pt idx="415">
                  <c:v>607.96</c:v>
                </c:pt>
                <c:pt idx="416">
                  <c:v>598.07000000000005</c:v>
                </c:pt>
                <c:pt idx="417">
                  <c:v>594.15</c:v>
                </c:pt>
                <c:pt idx="418">
                  <c:v>594.99</c:v>
                </c:pt>
                <c:pt idx="419">
                  <c:v>602.27</c:v>
                </c:pt>
                <c:pt idx="420">
                  <c:v>593.98</c:v>
                </c:pt>
                <c:pt idx="421">
                  <c:v>582.36</c:v>
                </c:pt>
                <c:pt idx="422">
                  <c:v>566.34</c:v>
                </c:pt>
                <c:pt idx="423">
                  <c:v>581.14</c:v>
                </c:pt>
                <c:pt idx="424">
                  <c:v>597.26</c:v>
                </c:pt>
                <c:pt idx="425">
                  <c:v>596.54999999999995</c:v>
                </c:pt>
                <c:pt idx="426">
                  <c:v>602.72</c:v>
                </c:pt>
                <c:pt idx="427">
                  <c:v>639.79999999999995</c:v>
                </c:pt>
                <c:pt idx="428">
                  <c:v>640.80999999999995</c:v>
                </c:pt>
                <c:pt idx="429">
                  <c:v>650.88</c:v>
                </c:pt>
                <c:pt idx="430">
                  <c:v>645.16</c:v>
                </c:pt>
                <c:pt idx="431">
                  <c:v>630.69000000000005</c:v>
                </c:pt>
                <c:pt idx="432">
                  <c:v>631.46</c:v>
                </c:pt>
                <c:pt idx="433">
                  <c:v>635.80999999999995</c:v>
                </c:pt>
                <c:pt idx="434">
                  <c:v>624.09</c:v>
                </c:pt>
                <c:pt idx="435">
                  <c:v>624.82000000000005</c:v>
                </c:pt>
                <c:pt idx="436">
                  <c:v>624.51</c:v>
                </c:pt>
                <c:pt idx="437">
                  <c:v>616.76</c:v>
                </c:pt>
                <c:pt idx="438">
                  <c:v>632</c:v>
                </c:pt>
                <c:pt idx="439">
                  <c:v>633.71</c:v>
                </c:pt>
                <c:pt idx="440">
                  <c:v>626.5</c:v>
                </c:pt>
                <c:pt idx="441">
                  <c:v>619.32000000000005</c:v>
                </c:pt>
                <c:pt idx="442">
                  <c:v>621.59</c:v>
                </c:pt>
                <c:pt idx="443">
                  <c:v>616.79999999999995</c:v>
                </c:pt>
                <c:pt idx="444">
                  <c:v>623.09</c:v>
                </c:pt>
                <c:pt idx="445">
                  <c:v>628.78</c:v>
                </c:pt>
                <c:pt idx="446">
                  <c:v>628.52</c:v>
                </c:pt>
                <c:pt idx="447">
                  <c:v>623.9</c:v>
                </c:pt>
                <c:pt idx="448">
                  <c:v>622.21</c:v>
                </c:pt>
                <c:pt idx="449">
                  <c:v>621.54999999999995</c:v>
                </c:pt>
                <c:pt idx="450">
                  <c:v>619.41</c:v>
                </c:pt>
                <c:pt idx="451">
                  <c:v>601.73</c:v>
                </c:pt>
                <c:pt idx="452">
                  <c:v>601.09</c:v>
                </c:pt>
                <c:pt idx="453">
                  <c:v>595.80999999999995</c:v>
                </c:pt>
                <c:pt idx="454">
                  <c:v>593.85</c:v>
                </c:pt>
                <c:pt idx="455">
                  <c:v>585.69000000000005</c:v>
                </c:pt>
                <c:pt idx="456">
                  <c:v>584.72</c:v>
                </c:pt>
                <c:pt idx="457">
                  <c:v>567.29</c:v>
                </c:pt>
                <c:pt idx="458">
                  <c:v>586.23</c:v>
                </c:pt>
                <c:pt idx="459">
                  <c:v>594.91999999999996</c:v>
                </c:pt>
                <c:pt idx="460">
                  <c:v>589.33000000000004</c:v>
                </c:pt>
                <c:pt idx="461">
                  <c:v>586.66999999999996</c:v>
                </c:pt>
                <c:pt idx="462">
                  <c:v>588.78</c:v>
                </c:pt>
                <c:pt idx="463">
                  <c:v>585.44000000000005</c:v>
                </c:pt>
                <c:pt idx="464">
                  <c:v>584.65</c:v>
                </c:pt>
                <c:pt idx="465">
                  <c:v>588.87</c:v>
                </c:pt>
                <c:pt idx="466">
                  <c:v>592.58000000000004</c:v>
                </c:pt>
                <c:pt idx="467">
                  <c:v>589.37</c:v>
                </c:pt>
                <c:pt idx="468">
                  <c:v>591.05999999999995</c:v>
                </c:pt>
                <c:pt idx="469">
                  <c:v>576.37</c:v>
                </c:pt>
                <c:pt idx="470">
                  <c:v>569.64</c:v>
                </c:pt>
                <c:pt idx="471">
                  <c:v>546.66</c:v>
                </c:pt>
                <c:pt idx="472">
                  <c:v>505.97</c:v>
                </c:pt>
                <c:pt idx="473">
                  <c:v>497.01</c:v>
                </c:pt>
                <c:pt idx="474">
                  <c:v>519.71</c:v>
                </c:pt>
                <c:pt idx="475">
                  <c:v>491.8</c:v>
                </c:pt>
                <c:pt idx="476">
                  <c:v>461.46</c:v>
                </c:pt>
                <c:pt idx="477">
                  <c:v>485.24</c:v>
                </c:pt>
                <c:pt idx="478">
                  <c:v>511.98</c:v>
                </c:pt>
                <c:pt idx="479">
                  <c:v>517.24</c:v>
                </c:pt>
                <c:pt idx="480">
                  <c:v>514.04</c:v>
                </c:pt>
                <c:pt idx="481">
                  <c:v>498.08</c:v>
                </c:pt>
                <c:pt idx="482">
                  <c:v>508.29</c:v>
                </c:pt>
                <c:pt idx="483">
                  <c:v>502.5</c:v>
                </c:pt>
                <c:pt idx="484">
                  <c:v>511.57</c:v>
                </c:pt>
                <c:pt idx="485">
                  <c:v>511.15</c:v>
                </c:pt>
                <c:pt idx="486">
                  <c:v>507.82</c:v>
                </c:pt>
                <c:pt idx="487">
                  <c:v>508.52</c:v>
                </c:pt>
                <c:pt idx="488">
                  <c:v>504.25</c:v>
                </c:pt>
                <c:pt idx="489">
                  <c:v>477.76</c:v>
                </c:pt>
                <c:pt idx="490">
                  <c:v>474.88</c:v>
                </c:pt>
                <c:pt idx="491">
                  <c:v>477.43</c:v>
                </c:pt>
                <c:pt idx="492">
                  <c:v>477.59</c:v>
                </c:pt>
                <c:pt idx="493">
                  <c:v>489.66</c:v>
                </c:pt>
                <c:pt idx="494">
                  <c:v>483.34</c:v>
                </c:pt>
                <c:pt idx="495">
                  <c:v>484.83</c:v>
                </c:pt>
                <c:pt idx="496">
                  <c:v>482.28</c:v>
                </c:pt>
                <c:pt idx="497">
                  <c:v>474.6</c:v>
                </c:pt>
                <c:pt idx="498">
                  <c:v>475.26</c:v>
                </c:pt>
                <c:pt idx="499">
                  <c:v>479.36</c:v>
                </c:pt>
                <c:pt idx="500">
                  <c:v>479.75</c:v>
                </c:pt>
                <c:pt idx="501">
                  <c:v>477.75</c:v>
                </c:pt>
                <c:pt idx="502">
                  <c:v>479</c:v>
                </c:pt>
                <c:pt idx="503">
                  <c:v>477.89</c:v>
                </c:pt>
                <c:pt idx="504">
                  <c:v>475.37</c:v>
                </c:pt>
                <c:pt idx="505">
                  <c:v>466.06</c:v>
                </c:pt>
                <c:pt idx="506">
                  <c:v>457.33</c:v>
                </c:pt>
                <c:pt idx="507">
                  <c:v>424.44</c:v>
                </c:pt>
                <c:pt idx="508">
                  <c:v>394.8</c:v>
                </c:pt>
                <c:pt idx="509">
                  <c:v>408.9</c:v>
                </c:pt>
                <c:pt idx="510">
                  <c:v>398.82</c:v>
                </c:pt>
                <c:pt idx="511">
                  <c:v>402.15</c:v>
                </c:pt>
                <c:pt idx="512">
                  <c:v>435.79</c:v>
                </c:pt>
                <c:pt idx="513">
                  <c:v>423.2</c:v>
                </c:pt>
                <c:pt idx="514">
                  <c:v>411.57</c:v>
                </c:pt>
                <c:pt idx="515">
                  <c:v>404.42</c:v>
                </c:pt>
                <c:pt idx="516">
                  <c:v>399.52</c:v>
                </c:pt>
                <c:pt idx="517">
                  <c:v>377.18</c:v>
                </c:pt>
                <c:pt idx="518">
                  <c:v>375.47</c:v>
                </c:pt>
                <c:pt idx="519">
                  <c:v>386.94</c:v>
                </c:pt>
                <c:pt idx="520">
                  <c:v>383.61</c:v>
                </c:pt>
                <c:pt idx="521">
                  <c:v>375.07</c:v>
                </c:pt>
                <c:pt idx="522">
                  <c:v>359.51</c:v>
                </c:pt>
                <c:pt idx="523">
                  <c:v>328.87</c:v>
                </c:pt>
                <c:pt idx="524">
                  <c:v>320.51</c:v>
                </c:pt>
                <c:pt idx="525">
                  <c:v>330.08</c:v>
                </c:pt>
                <c:pt idx="526">
                  <c:v>336.19</c:v>
                </c:pt>
                <c:pt idx="527">
                  <c:v>352.94</c:v>
                </c:pt>
                <c:pt idx="528">
                  <c:v>365.03</c:v>
                </c:pt>
                <c:pt idx="529">
                  <c:v>361.56</c:v>
                </c:pt>
                <c:pt idx="530">
                  <c:v>362.3</c:v>
                </c:pt>
                <c:pt idx="531">
                  <c:v>378.55</c:v>
                </c:pt>
                <c:pt idx="532">
                  <c:v>390.41</c:v>
                </c:pt>
                <c:pt idx="533">
                  <c:v>400.87</c:v>
                </c:pt>
                <c:pt idx="534">
                  <c:v>394.77</c:v>
                </c:pt>
                <c:pt idx="535">
                  <c:v>382.56</c:v>
                </c:pt>
                <c:pt idx="536">
                  <c:v>383.76</c:v>
                </c:pt>
                <c:pt idx="537">
                  <c:v>391.44</c:v>
                </c:pt>
                <c:pt idx="538">
                  <c:v>389.55</c:v>
                </c:pt>
                <c:pt idx="539">
                  <c:v>382.85</c:v>
                </c:pt>
                <c:pt idx="540">
                  <c:v>386.48</c:v>
                </c:pt>
                <c:pt idx="541">
                  <c:v>383.16</c:v>
                </c:pt>
                <c:pt idx="542">
                  <c:v>358.42</c:v>
                </c:pt>
                <c:pt idx="543">
                  <c:v>358.35</c:v>
                </c:pt>
                <c:pt idx="544">
                  <c:v>347.27</c:v>
                </c:pt>
                <c:pt idx="545">
                  <c:v>354.7</c:v>
                </c:pt>
                <c:pt idx="546">
                  <c:v>352.99</c:v>
                </c:pt>
                <c:pt idx="547">
                  <c:v>357.62</c:v>
                </c:pt>
                <c:pt idx="548">
                  <c:v>335.59</c:v>
                </c:pt>
                <c:pt idx="549">
                  <c:v>345.3</c:v>
                </c:pt>
                <c:pt idx="550">
                  <c:v>338.32</c:v>
                </c:pt>
                <c:pt idx="551">
                  <c:v>325.75</c:v>
                </c:pt>
                <c:pt idx="552">
                  <c:v>325.89</c:v>
                </c:pt>
                <c:pt idx="553">
                  <c:v>327.55</c:v>
                </c:pt>
                <c:pt idx="554">
                  <c:v>330.49</c:v>
                </c:pt>
                <c:pt idx="555">
                  <c:v>339.49</c:v>
                </c:pt>
                <c:pt idx="556">
                  <c:v>349.29</c:v>
                </c:pt>
                <c:pt idx="557">
                  <c:v>342.42</c:v>
                </c:pt>
                <c:pt idx="558">
                  <c:v>345.49</c:v>
                </c:pt>
                <c:pt idx="559">
                  <c:v>363.26</c:v>
                </c:pt>
                <c:pt idx="560">
                  <c:v>366.92</c:v>
                </c:pt>
                <c:pt idx="561">
                  <c:v>367.7</c:v>
                </c:pt>
                <c:pt idx="562">
                  <c:v>423.56</c:v>
                </c:pt>
                <c:pt idx="563">
                  <c:v>420.73</c:v>
                </c:pt>
                <c:pt idx="564">
                  <c:v>397.82</c:v>
                </c:pt>
                <c:pt idx="565">
                  <c:v>376.13</c:v>
                </c:pt>
                <c:pt idx="566">
                  <c:v>387.88</c:v>
                </c:pt>
                <c:pt idx="567">
                  <c:v>387.41</c:v>
                </c:pt>
                <c:pt idx="568">
                  <c:v>375.2</c:v>
                </c:pt>
                <c:pt idx="569">
                  <c:v>380.55</c:v>
                </c:pt>
                <c:pt idx="570">
                  <c:v>357.84</c:v>
                </c:pt>
                <c:pt idx="571">
                  <c:v>350.85</c:v>
                </c:pt>
                <c:pt idx="572">
                  <c:v>352.92</c:v>
                </c:pt>
                <c:pt idx="573">
                  <c:v>367.57</c:v>
                </c:pt>
                <c:pt idx="574">
                  <c:v>376.9</c:v>
                </c:pt>
                <c:pt idx="575">
                  <c:v>375.35</c:v>
                </c:pt>
                <c:pt idx="576">
                  <c:v>368.37</c:v>
                </c:pt>
                <c:pt idx="577">
                  <c:v>369.67</c:v>
                </c:pt>
                <c:pt idx="578">
                  <c:v>376.45</c:v>
                </c:pt>
                <c:pt idx="579">
                  <c:v>375.49</c:v>
                </c:pt>
                <c:pt idx="580">
                  <c:v>378.05</c:v>
                </c:pt>
                <c:pt idx="581">
                  <c:v>379.24</c:v>
                </c:pt>
                <c:pt idx="582">
                  <c:v>381.32</c:v>
                </c:pt>
                <c:pt idx="583">
                  <c:v>375.01</c:v>
                </c:pt>
                <c:pt idx="584">
                  <c:v>369.6</c:v>
                </c:pt>
                <c:pt idx="585">
                  <c:v>376.85</c:v>
                </c:pt>
                <c:pt idx="586">
                  <c:v>374.79</c:v>
                </c:pt>
                <c:pt idx="587">
                  <c:v>375.1</c:v>
                </c:pt>
                <c:pt idx="588">
                  <c:v>361.91</c:v>
                </c:pt>
                <c:pt idx="589">
                  <c:v>352.22</c:v>
                </c:pt>
                <c:pt idx="590">
                  <c:v>346.36</c:v>
                </c:pt>
                <c:pt idx="591">
                  <c:v>350.51</c:v>
                </c:pt>
                <c:pt idx="592">
                  <c:v>352.54</c:v>
                </c:pt>
                <c:pt idx="593">
                  <c:v>347.38</c:v>
                </c:pt>
                <c:pt idx="594">
                  <c:v>351.63</c:v>
                </c:pt>
                <c:pt idx="595">
                  <c:v>345.35</c:v>
                </c:pt>
                <c:pt idx="596">
                  <c:v>327.06</c:v>
                </c:pt>
                <c:pt idx="597">
                  <c:v>319.77999999999997</c:v>
                </c:pt>
                <c:pt idx="598">
                  <c:v>311.39999999999998</c:v>
                </c:pt>
                <c:pt idx="599">
                  <c:v>317.83999999999997</c:v>
                </c:pt>
                <c:pt idx="600">
                  <c:v>329.96</c:v>
                </c:pt>
                <c:pt idx="601">
                  <c:v>320.83999999999997</c:v>
                </c:pt>
                <c:pt idx="602">
                  <c:v>331.89</c:v>
                </c:pt>
                <c:pt idx="603">
                  <c:v>334.57</c:v>
                </c:pt>
                <c:pt idx="604">
                  <c:v>322.52999999999997</c:v>
                </c:pt>
                <c:pt idx="605">
                  <c:v>319.01</c:v>
                </c:pt>
                <c:pt idx="606">
                  <c:v>327.92</c:v>
                </c:pt>
                <c:pt idx="607">
                  <c:v>315.86</c:v>
                </c:pt>
                <c:pt idx="608">
                  <c:v>317.24</c:v>
                </c:pt>
                <c:pt idx="609">
                  <c:v>312.67</c:v>
                </c:pt>
                <c:pt idx="610">
                  <c:v>310.74</c:v>
                </c:pt>
                <c:pt idx="611">
                  <c:v>320.19</c:v>
                </c:pt>
                <c:pt idx="612">
                  <c:v>314.25</c:v>
                </c:pt>
                <c:pt idx="613">
                  <c:v>315.02999999999997</c:v>
                </c:pt>
                <c:pt idx="614">
                  <c:v>281.08</c:v>
                </c:pt>
                <c:pt idx="615">
                  <c:v>264.2</c:v>
                </c:pt>
                <c:pt idx="616">
                  <c:v>274.47000000000003</c:v>
                </c:pt>
                <c:pt idx="617">
                  <c:v>286.19</c:v>
                </c:pt>
                <c:pt idx="618">
                  <c:v>294.33999999999997</c:v>
                </c:pt>
                <c:pt idx="619">
                  <c:v>283.35000000000002</c:v>
                </c:pt>
                <c:pt idx="620">
                  <c:v>290.41000000000003</c:v>
                </c:pt>
                <c:pt idx="621">
                  <c:v>274.8</c:v>
                </c:pt>
                <c:pt idx="622">
                  <c:v>265.66000000000003</c:v>
                </c:pt>
                <c:pt idx="623">
                  <c:v>267.8</c:v>
                </c:pt>
                <c:pt idx="624">
                  <c:v>225.86</c:v>
                </c:pt>
                <c:pt idx="625">
                  <c:v>178.1</c:v>
                </c:pt>
                <c:pt idx="626">
                  <c:v>209.84</c:v>
                </c:pt>
                <c:pt idx="627">
                  <c:v>208.1</c:v>
                </c:pt>
                <c:pt idx="628">
                  <c:v>199.26</c:v>
                </c:pt>
                <c:pt idx="629">
                  <c:v>210.34</c:v>
                </c:pt>
                <c:pt idx="630">
                  <c:v>214.86</c:v>
                </c:pt>
                <c:pt idx="631">
                  <c:v>211.32</c:v>
                </c:pt>
                <c:pt idx="632">
                  <c:v>226.9</c:v>
                </c:pt>
                <c:pt idx="633">
                  <c:v>233.41</c:v>
                </c:pt>
                <c:pt idx="634">
                  <c:v>232.88</c:v>
                </c:pt>
                <c:pt idx="635">
                  <c:v>247.85</c:v>
                </c:pt>
                <c:pt idx="636">
                  <c:v>253.72</c:v>
                </c:pt>
                <c:pt idx="637">
                  <c:v>273.47000000000003</c:v>
                </c:pt>
                <c:pt idx="638">
                  <c:v>263.48</c:v>
                </c:pt>
                <c:pt idx="639">
                  <c:v>233.91</c:v>
                </c:pt>
                <c:pt idx="640">
                  <c:v>233.51</c:v>
                </c:pt>
                <c:pt idx="641">
                  <c:v>226.43</c:v>
                </c:pt>
                <c:pt idx="642">
                  <c:v>217.46</c:v>
                </c:pt>
                <c:pt idx="643">
                  <c:v>226.97</c:v>
                </c:pt>
                <c:pt idx="644">
                  <c:v>238.23</c:v>
                </c:pt>
                <c:pt idx="645">
                  <c:v>227.27</c:v>
                </c:pt>
                <c:pt idx="646">
                  <c:v>226.85</c:v>
                </c:pt>
                <c:pt idx="647">
                  <c:v>217.11</c:v>
                </c:pt>
                <c:pt idx="648">
                  <c:v>222.27</c:v>
                </c:pt>
                <c:pt idx="649">
                  <c:v>227.75</c:v>
                </c:pt>
                <c:pt idx="650">
                  <c:v>223.41</c:v>
                </c:pt>
                <c:pt idx="651">
                  <c:v>220.11</c:v>
                </c:pt>
                <c:pt idx="652">
                  <c:v>219.84</c:v>
                </c:pt>
                <c:pt idx="653">
                  <c:v>219.18</c:v>
                </c:pt>
                <c:pt idx="654">
                  <c:v>221.76</c:v>
                </c:pt>
                <c:pt idx="655">
                  <c:v>235.43</c:v>
                </c:pt>
                <c:pt idx="656">
                  <c:v>257.32</c:v>
                </c:pt>
                <c:pt idx="657">
                  <c:v>234.82</c:v>
                </c:pt>
                <c:pt idx="658">
                  <c:v>233.84</c:v>
                </c:pt>
                <c:pt idx="659">
                  <c:v>243.61</c:v>
                </c:pt>
                <c:pt idx="660">
                  <c:v>236.33</c:v>
                </c:pt>
                <c:pt idx="661">
                  <c:v>240.28</c:v>
                </c:pt>
                <c:pt idx="662">
                  <c:v>243.78</c:v>
                </c:pt>
                <c:pt idx="663">
                  <c:v>244.53</c:v>
                </c:pt>
                <c:pt idx="664">
                  <c:v>235.98</c:v>
                </c:pt>
                <c:pt idx="665">
                  <c:v>238.89</c:v>
                </c:pt>
                <c:pt idx="666">
                  <c:v>238.74</c:v>
                </c:pt>
                <c:pt idx="667">
                  <c:v>237.47</c:v>
                </c:pt>
                <c:pt idx="668">
                  <c:v>236.43</c:v>
                </c:pt>
                <c:pt idx="669">
                  <c:v>253.83</c:v>
                </c:pt>
                <c:pt idx="670">
                  <c:v>254.26</c:v>
                </c:pt>
                <c:pt idx="671">
                  <c:v>260.2</c:v>
                </c:pt>
                <c:pt idx="672">
                  <c:v>275.67</c:v>
                </c:pt>
                <c:pt idx="673">
                  <c:v>281.7</c:v>
                </c:pt>
                <c:pt idx="674">
                  <c:v>273.08999999999997</c:v>
                </c:pt>
                <c:pt idx="675">
                  <c:v>276.18</c:v>
                </c:pt>
                <c:pt idx="676">
                  <c:v>272.72000000000003</c:v>
                </c:pt>
                <c:pt idx="677">
                  <c:v>276.26</c:v>
                </c:pt>
                <c:pt idx="678">
                  <c:v>274.35000000000002</c:v>
                </c:pt>
                <c:pt idx="679">
                  <c:v>289.61</c:v>
                </c:pt>
                <c:pt idx="680">
                  <c:v>291.76</c:v>
                </c:pt>
                <c:pt idx="681">
                  <c:v>296.38</c:v>
                </c:pt>
                <c:pt idx="682">
                  <c:v>294.35000000000002</c:v>
                </c:pt>
                <c:pt idx="683">
                  <c:v>285.33999999999997</c:v>
                </c:pt>
                <c:pt idx="684">
                  <c:v>281.89</c:v>
                </c:pt>
                <c:pt idx="685">
                  <c:v>286.39</c:v>
                </c:pt>
                <c:pt idx="686">
                  <c:v>290.58999999999997</c:v>
                </c:pt>
                <c:pt idx="687">
                  <c:v>285.51</c:v>
                </c:pt>
                <c:pt idx="688">
                  <c:v>256.3</c:v>
                </c:pt>
                <c:pt idx="689">
                  <c:v>260.93</c:v>
                </c:pt>
                <c:pt idx="690">
                  <c:v>261.75</c:v>
                </c:pt>
                <c:pt idx="691">
                  <c:v>260.02</c:v>
                </c:pt>
                <c:pt idx="692">
                  <c:v>267.95999999999998</c:v>
                </c:pt>
                <c:pt idx="693">
                  <c:v>266.74</c:v>
                </c:pt>
                <c:pt idx="694">
                  <c:v>245.6</c:v>
                </c:pt>
                <c:pt idx="695">
                  <c:v>246.2</c:v>
                </c:pt>
                <c:pt idx="696">
                  <c:v>248.53</c:v>
                </c:pt>
                <c:pt idx="697">
                  <c:v>247.03</c:v>
                </c:pt>
                <c:pt idx="698">
                  <c:v>252.8</c:v>
                </c:pt>
                <c:pt idx="699">
                  <c:v>242.71</c:v>
                </c:pt>
                <c:pt idx="700">
                  <c:v>247.53</c:v>
                </c:pt>
                <c:pt idx="701">
                  <c:v>244.22</c:v>
                </c:pt>
                <c:pt idx="702">
                  <c:v>247.27</c:v>
                </c:pt>
                <c:pt idx="703">
                  <c:v>253.01</c:v>
                </c:pt>
                <c:pt idx="704">
                  <c:v>254.32</c:v>
                </c:pt>
                <c:pt idx="705">
                  <c:v>253.7</c:v>
                </c:pt>
                <c:pt idx="706">
                  <c:v>260.60000000000002</c:v>
                </c:pt>
                <c:pt idx="707">
                  <c:v>255.49</c:v>
                </c:pt>
                <c:pt idx="708">
                  <c:v>253.18</c:v>
                </c:pt>
                <c:pt idx="709">
                  <c:v>245.02</c:v>
                </c:pt>
                <c:pt idx="710">
                  <c:v>243.68</c:v>
                </c:pt>
                <c:pt idx="711">
                  <c:v>236.07</c:v>
                </c:pt>
                <c:pt idx="712">
                  <c:v>236.55</c:v>
                </c:pt>
                <c:pt idx="713">
                  <c:v>236.15</c:v>
                </c:pt>
                <c:pt idx="714">
                  <c:v>224.59</c:v>
                </c:pt>
                <c:pt idx="715">
                  <c:v>219.16</c:v>
                </c:pt>
                <c:pt idx="716">
                  <c:v>223.83</c:v>
                </c:pt>
                <c:pt idx="717">
                  <c:v>228.57</c:v>
                </c:pt>
                <c:pt idx="718">
                  <c:v>222.88</c:v>
                </c:pt>
                <c:pt idx="719">
                  <c:v>223.36</c:v>
                </c:pt>
                <c:pt idx="720">
                  <c:v>222.6</c:v>
                </c:pt>
                <c:pt idx="721">
                  <c:v>224.63</c:v>
                </c:pt>
                <c:pt idx="722">
                  <c:v>235.27</c:v>
                </c:pt>
                <c:pt idx="723">
                  <c:v>234.18</c:v>
                </c:pt>
                <c:pt idx="724">
                  <c:v>236.46</c:v>
                </c:pt>
                <c:pt idx="725">
                  <c:v>231.27</c:v>
                </c:pt>
                <c:pt idx="726">
                  <c:v>226.39</c:v>
                </c:pt>
                <c:pt idx="727">
                  <c:v>219.43</c:v>
                </c:pt>
                <c:pt idx="728">
                  <c:v>229.29</c:v>
                </c:pt>
                <c:pt idx="729">
                  <c:v>225.85</c:v>
                </c:pt>
                <c:pt idx="730">
                  <c:v>225.81</c:v>
                </c:pt>
                <c:pt idx="731">
                  <c:v>236.15</c:v>
                </c:pt>
                <c:pt idx="732">
                  <c:v>232.08</c:v>
                </c:pt>
                <c:pt idx="733">
                  <c:v>234.93</c:v>
                </c:pt>
                <c:pt idx="734">
                  <c:v>240.36</c:v>
                </c:pt>
                <c:pt idx="735">
                  <c:v>239.02</c:v>
                </c:pt>
                <c:pt idx="736">
                  <c:v>236.12</c:v>
                </c:pt>
                <c:pt idx="737">
                  <c:v>229.78</c:v>
                </c:pt>
                <c:pt idx="738">
                  <c:v>237.33</c:v>
                </c:pt>
                <c:pt idx="739">
                  <c:v>243.86</c:v>
                </c:pt>
                <c:pt idx="740">
                  <c:v>241.83</c:v>
                </c:pt>
                <c:pt idx="741">
                  <c:v>240.3</c:v>
                </c:pt>
                <c:pt idx="742">
                  <c:v>242.16</c:v>
                </c:pt>
                <c:pt idx="743">
                  <c:v>241.11</c:v>
                </c:pt>
                <c:pt idx="744">
                  <c:v>236.38</c:v>
                </c:pt>
                <c:pt idx="745">
                  <c:v>236.93</c:v>
                </c:pt>
                <c:pt idx="746">
                  <c:v>237.6</c:v>
                </c:pt>
                <c:pt idx="747">
                  <c:v>236.15</c:v>
                </c:pt>
                <c:pt idx="748">
                  <c:v>236.8</c:v>
                </c:pt>
                <c:pt idx="749">
                  <c:v>233.13</c:v>
                </c:pt>
                <c:pt idx="750">
                  <c:v>231.95</c:v>
                </c:pt>
                <c:pt idx="751">
                  <c:v>234.02</c:v>
                </c:pt>
                <c:pt idx="752">
                  <c:v>235.34</c:v>
                </c:pt>
                <c:pt idx="753">
                  <c:v>240.35</c:v>
                </c:pt>
                <c:pt idx="754">
                  <c:v>238.87</c:v>
                </c:pt>
                <c:pt idx="755">
                  <c:v>240.95</c:v>
                </c:pt>
                <c:pt idx="756">
                  <c:v>237.11</c:v>
                </c:pt>
                <c:pt idx="757">
                  <c:v>237.12</c:v>
                </c:pt>
                <c:pt idx="758">
                  <c:v>237.28</c:v>
                </c:pt>
                <c:pt idx="759">
                  <c:v>237.41</c:v>
                </c:pt>
                <c:pt idx="760">
                  <c:v>237.1</c:v>
                </c:pt>
                <c:pt idx="761">
                  <c:v>233.35</c:v>
                </c:pt>
                <c:pt idx="762">
                  <c:v>230.19</c:v>
                </c:pt>
                <c:pt idx="763">
                  <c:v>222.93</c:v>
                </c:pt>
                <c:pt idx="764">
                  <c:v>225.8</c:v>
                </c:pt>
                <c:pt idx="765">
                  <c:v>225.87</c:v>
                </c:pt>
                <c:pt idx="766">
                  <c:v>224.32</c:v>
                </c:pt>
                <c:pt idx="767">
                  <c:v>224.95</c:v>
                </c:pt>
                <c:pt idx="768">
                  <c:v>225.62</c:v>
                </c:pt>
                <c:pt idx="769">
                  <c:v>222.88</c:v>
                </c:pt>
                <c:pt idx="770">
                  <c:v>228.49</c:v>
                </c:pt>
                <c:pt idx="771">
                  <c:v>229.05</c:v>
                </c:pt>
                <c:pt idx="772">
                  <c:v>228.8</c:v>
                </c:pt>
                <c:pt idx="773">
                  <c:v>229.71</c:v>
                </c:pt>
                <c:pt idx="774">
                  <c:v>229.98</c:v>
                </c:pt>
                <c:pt idx="775">
                  <c:v>232.4</c:v>
                </c:pt>
                <c:pt idx="776">
                  <c:v>233.54</c:v>
                </c:pt>
                <c:pt idx="777">
                  <c:v>236.82</c:v>
                </c:pt>
                <c:pt idx="778">
                  <c:v>250.9</c:v>
                </c:pt>
                <c:pt idx="779">
                  <c:v>249.28</c:v>
                </c:pt>
                <c:pt idx="780">
                  <c:v>249.01</c:v>
                </c:pt>
                <c:pt idx="781">
                  <c:v>244.61</c:v>
                </c:pt>
                <c:pt idx="782">
                  <c:v>245.21</c:v>
                </c:pt>
                <c:pt idx="783">
                  <c:v>243.94</c:v>
                </c:pt>
                <c:pt idx="784">
                  <c:v>246.99</c:v>
                </c:pt>
                <c:pt idx="785">
                  <c:v>244.3</c:v>
                </c:pt>
                <c:pt idx="786">
                  <c:v>240.51</c:v>
                </c:pt>
                <c:pt idx="787">
                  <c:v>242.8</c:v>
                </c:pt>
                <c:pt idx="788">
                  <c:v>243.59</c:v>
                </c:pt>
                <c:pt idx="789">
                  <c:v>250.99</c:v>
                </c:pt>
                <c:pt idx="790">
                  <c:v>249.01</c:v>
                </c:pt>
                <c:pt idx="791">
                  <c:v>257.06</c:v>
                </c:pt>
                <c:pt idx="792">
                  <c:v>263.07</c:v>
                </c:pt>
                <c:pt idx="793">
                  <c:v>258.62</c:v>
                </c:pt>
                <c:pt idx="794">
                  <c:v>255.41</c:v>
                </c:pt>
                <c:pt idx="795">
                  <c:v>256.33999999999997</c:v>
                </c:pt>
                <c:pt idx="796">
                  <c:v>260.89</c:v>
                </c:pt>
                <c:pt idx="797">
                  <c:v>271.91000000000003</c:v>
                </c:pt>
                <c:pt idx="798">
                  <c:v>269.02999999999997</c:v>
                </c:pt>
                <c:pt idx="799">
                  <c:v>266.20999999999998</c:v>
                </c:pt>
                <c:pt idx="800">
                  <c:v>270.79000000000002</c:v>
                </c:pt>
                <c:pt idx="801">
                  <c:v>269.23</c:v>
                </c:pt>
                <c:pt idx="802">
                  <c:v>284.89</c:v>
                </c:pt>
                <c:pt idx="803">
                  <c:v>293.11</c:v>
                </c:pt>
                <c:pt idx="804">
                  <c:v>310.87</c:v>
                </c:pt>
                <c:pt idx="805">
                  <c:v>292.05</c:v>
                </c:pt>
                <c:pt idx="806">
                  <c:v>287.45999999999998</c:v>
                </c:pt>
                <c:pt idx="807">
                  <c:v>285.83</c:v>
                </c:pt>
                <c:pt idx="808">
                  <c:v>278.08999999999997</c:v>
                </c:pt>
                <c:pt idx="809">
                  <c:v>279.47000000000003</c:v>
                </c:pt>
                <c:pt idx="810">
                  <c:v>274.89999999999998</c:v>
                </c:pt>
                <c:pt idx="811">
                  <c:v>273.61</c:v>
                </c:pt>
                <c:pt idx="812">
                  <c:v>278.98</c:v>
                </c:pt>
                <c:pt idx="813">
                  <c:v>275.83</c:v>
                </c:pt>
                <c:pt idx="814">
                  <c:v>277.22000000000003</c:v>
                </c:pt>
                <c:pt idx="815">
                  <c:v>276.05</c:v>
                </c:pt>
                <c:pt idx="816">
                  <c:v>288.27999999999997</c:v>
                </c:pt>
                <c:pt idx="817">
                  <c:v>288.7</c:v>
                </c:pt>
                <c:pt idx="818">
                  <c:v>292.69</c:v>
                </c:pt>
                <c:pt idx="819">
                  <c:v>293.62</c:v>
                </c:pt>
                <c:pt idx="820">
                  <c:v>294.43</c:v>
                </c:pt>
                <c:pt idx="821">
                  <c:v>289.58999999999997</c:v>
                </c:pt>
                <c:pt idx="822">
                  <c:v>287.72000000000003</c:v>
                </c:pt>
                <c:pt idx="823">
                  <c:v>284.64999999999998</c:v>
                </c:pt>
                <c:pt idx="824">
                  <c:v>281.60000000000002</c:v>
                </c:pt>
                <c:pt idx="825">
                  <c:v>282.61</c:v>
                </c:pt>
                <c:pt idx="826">
                  <c:v>281.23</c:v>
                </c:pt>
                <c:pt idx="827">
                  <c:v>285.22000000000003</c:v>
                </c:pt>
                <c:pt idx="828">
                  <c:v>281.88</c:v>
                </c:pt>
                <c:pt idx="829">
                  <c:v>278.58</c:v>
                </c:pt>
                <c:pt idx="830">
                  <c:v>279.58</c:v>
                </c:pt>
                <c:pt idx="831">
                  <c:v>261</c:v>
                </c:pt>
                <c:pt idx="832">
                  <c:v>265.08</c:v>
                </c:pt>
                <c:pt idx="833">
                  <c:v>264.47000000000003</c:v>
                </c:pt>
                <c:pt idx="834">
                  <c:v>270.39</c:v>
                </c:pt>
                <c:pt idx="835">
                  <c:v>266.38</c:v>
                </c:pt>
                <c:pt idx="836">
                  <c:v>264.08</c:v>
                </c:pt>
                <c:pt idx="837">
                  <c:v>265.68</c:v>
                </c:pt>
                <c:pt idx="838">
                  <c:v>261.55</c:v>
                </c:pt>
                <c:pt idx="839">
                  <c:v>258.51</c:v>
                </c:pt>
                <c:pt idx="840">
                  <c:v>257.98</c:v>
                </c:pt>
                <c:pt idx="841">
                  <c:v>211.08</c:v>
                </c:pt>
                <c:pt idx="842">
                  <c:v>226.68</c:v>
                </c:pt>
                <c:pt idx="843">
                  <c:v>235.35</c:v>
                </c:pt>
                <c:pt idx="844">
                  <c:v>232.57</c:v>
                </c:pt>
                <c:pt idx="845">
                  <c:v>230.39</c:v>
                </c:pt>
                <c:pt idx="846">
                  <c:v>228.17</c:v>
                </c:pt>
                <c:pt idx="847">
                  <c:v>210.49</c:v>
                </c:pt>
                <c:pt idx="848">
                  <c:v>221.61</c:v>
                </c:pt>
                <c:pt idx="849">
                  <c:v>225.83</c:v>
                </c:pt>
                <c:pt idx="850">
                  <c:v>224.77</c:v>
                </c:pt>
                <c:pt idx="851">
                  <c:v>231.4</c:v>
                </c:pt>
                <c:pt idx="852">
                  <c:v>229.78</c:v>
                </c:pt>
                <c:pt idx="853">
                  <c:v>228.76</c:v>
                </c:pt>
                <c:pt idx="854">
                  <c:v>230.06</c:v>
                </c:pt>
                <c:pt idx="855">
                  <c:v>228.12</c:v>
                </c:pt>
                <c:pt idx="856">
                  <c:v>229.28</c:v>
                </c:pt>
                <c:pt idx="857">
                  <c:v>227.18</c:v>
                </c:pt>
                <c:pt idx="858">
                  <c:v>230.3</c:v>
                </c:pt>
                <c:pt idx="859">
                  <c:v>235.02</c:v>
                </c:pt>
                <c:pt idx="860">
                  <c:v>239.84</c:v>
                </c:pt>
                <c:pt idx="861">
                  <c:v>239.85</c:v>
                </c:pt>
                <c:pt idx="862">
                  <c:v>243.61</c:v>
                </c:pt>
                <c:pt idx="863">
                  <c:v>238.17</c:v>
                </c:pt>
                <c:pt idx="864">
                  <c:v>238.48</c:v>
                </c:pt>
                <c:pt idx="865">
                  <c:v>240.11</c:v>
                </c:pt>
                <c:pt idx="866">
                  <c:v>235.23</c:v>
                </c:pt>
                <c:pt idx="867">
                  <c:v>230.51</c:v>
                </c:pt>
                <c:pt idx="868">
                  <c:v>230.64</c:v>
                </c:pt>
                <c:pt idx="869">
                  <c:v>230.3</c:v>
                </c:pt>
                <c:pt idx="870">
                  <c:v>229.09</c:v>
                </c:pt>
                <c:pt idx="871">
                  <c:v>229.81</c:v>
                </c:pt>
                <c:pt idx="872">
                  <c:v>232.98</c:v>
                </c:pt>
                <c:pt idx="873">
                  <c:v>231.49</c:v>
                </c:pt>
                <c:pt idx="874">
                  <c:v>231.21</c:v>
                </c:pt>
                <c:pt idx="875">
                  <c:v>227.09</c:v>
                </c:pt>
                <c:pt idx="876">
                  <c:v>230.62</c:v>
                </c:pt>
                <c:pt idx="877">
                  <c:v>230.28</c:v>
                </c:pt>
                <c:pt idx="878">
                  <c:v>234.53</c:v>
                </c:pt>
                <c:pt idx="879">
                  <c:v>235.14</c:v>
                </c:pt>
                <c:pt idx="880">
                  <c:v>234.34</c:v>
                </c:pt>
                <c:pt idx="881">
                  <c:v>232.76</c:v>
                </c:pt>
                <c:pt idx="882">
                  <c:v>239.14</c:v>
                </c:pt>
                <c:pt idx="883">
                  <c:v>236.69</c:v>
                </c:pt>
                <c:pt idx="884">
                  <c:v>236.06</c:v>
                </c:pt>
                <c:pt idx="885">
                  <c:v>237.55</c:v>
                </c:pt>
                <c:pt idx="886">
                  <c:v>237.29</c:v>
                </c:pt>
                <c:pt idx="887">
                  <c:v>238.73</c:v>
                </c:pt>
                <c:pt idx="888">
                  <c:v>238.26</c:v>
                </c:pt>
                <c:pt idx="889">
                  <c:v>240.38</c:v>
                </c:pt>
                <c:pt idx="890">
                  <c:v>246.06</c:v>
                </c:pt>
                <c:pt idx="891">
                  <c:v>242.97</c:v>
                </c:pt>
                <c:pt idx="892">
                  <c:v>242.3</c:v>
                </c:pt>
                <c:pt idx="893">
                  <c:v>243.93</c:v>
                </c:pt>
                <c:pt idx="894">
                  <c:v>244.94</c:v>
                </c:pt>
                <c:pt idx="895">
                  <c:v>247.05</c:v>
                </c:pt>
                <c:pt idx="896">
                  <c:v>245.31</c:v>
                </c:pt>
                <c:pt idx="897">
                  <c:v>249.51</c:v>
                </c:pt>
                <c:pt idx="898">
                  <c:v>251.99</c:v>
                </c:pt>
                <c:pt idx="899">
                  <c:v>254.32</c:v>
                </c:pt>
                <c:pt idx="900">
                  <c:v>262.87</c:v>
                </c:pt>
                <c:pt idx="901">
                  <c:v>270.64</c:v>
                </c:pt>
                <c:pt idx="902">
                  <c:v>261.64</c:v>
                </c:pt>
                <c:pt idx="903">
                  <c:v>263.44</c:v>
                </c:pt>
                <c:pt idx="904">
                  <c:v>269.45999999999998</c:v>
                </c:pt>
                <c:pt idx="905">
                  <c:v>266.27</c:v>
                </c:pt>
                <c:pt idx="906">
                  <c:v>274.02</c:v>
                </c:pt>
                <c:pt idx="907">
                  <c:v>276.5</c:v>
                </c:pt>
                <c:pt idx="908">
                  <c:v>281.64999999999998</c:v>
                </c:pt>
                <c:pt idx="909">
                  <c:v>283.68</c:v>
                </c:pt>
                <c:pt idx="910">
                  <c:v>285.3</c:v>
                </c:pt>
                <c:pt idx="911">
                  <c:v>293.79000000000002</c:v>
                </c:pt>
                <c:pt idx="912">
                  <c:v>304.62</c:v>
                </c:pt>
                <c:pt idx="913">
                  <c:v>313.86</c:v>
                </c:pt>
                <c:pt idx="914">
                  <c:v>328.02</c:v>
                </c:pt>
                <c:pt idx="915">
                  <c:v>314.17</c:v>
                </c:pt>
                <c:pt idx="916">
                  <c:v>325.43</c:v>
                </c:pt>
                <c:pt idx="917">
                  <c:v>361.19</c:v>
                </c:pt>
                <c:pt idx="918">
                  <c:v>403.42</c:v>
                </c:pt>
                <c:pt idx="919">
                  <c:v>411.56</c:v>
                </c:pt>
                <c:pt idx="920">
                  <c:v>386.35</c:v>
                </c:pt>
                <c:pt idx="921">
                  <c:v>374.47</c:v>
                </c:pt>
                <c:pt idx="922">
                  <c:v>386.48</c:v>
                </c:pt>
                <c:pt idx="923">
                  <c:v>373.37</c:v>
                </c:pt>
                <c:pt idx="924">
                  <c:v>380.26</c:v>
                </c:pt>
                <c:pt idx="925">
                  <c:v>336.82</c:v>
                </c:pt>
                <c:pt idx="926">
                  <c:v>311.08</c:v>
                </c:pt>
                <c:pt idx="927">
                  <c:v>338.15</c:v>
                </c:pt>
                <c:pt idx="928">
                  <c:v>336.75</c:v>
                </c:pt>
                <c:pt idx="929">
                  <c:v>332.91</c:v>
                </c:pt>
                <c:pt idx="930">
                  <c:v>320.17</c:v>
                </c:pt>
                <c:pt idx="931">
                  <c:v>330.75</c:v>
                </c:pt>
                <c:pt idx="932">
                  <c:v>335.09</c:v>
                </c:pt>
                <c:pt idx="933">
                  <c:v>334.59</c:v>
                </c:pt>
                <c:pt idx="934">
                  <c:v>326.14999999999998</c:v>
                </c:pt>
                <c:pt idx="935">
                  <c:v>322.02</c:v>
                </c:pt>
                <c:pt idx="936">
                  <c:v>326.93</c:v>
                </c:pt>
                <c:pt idx="937">
                  <c:v>324.54000000000002</c:v>
                </c:pt>
                <c:pt idx="938">
                  <c:v>323.05</c:v>
                </c:pt>
                <c:pt idx="939">
                  <c:v>320.05</c:v>
                </c:pt>
                <c:pt idx="940">
                  <c:v>328.21</c:v>
                </c:pt>
                <c:pt idx="941">
                  <c:v>352.68</c:v>
                </c:pt>
                <c:pt idx="942">
                  <c:v>358.04</c:v>
                </c:pt>
                <c:pt idx="943">
                  <c:v>357.38</c:v>
                </c:pt>
                <c:pt idx="944">
                  <c:v>371.29</c:v>
                </c:pt>
                <c:pt idx="945">
                  <c:v>377.32</c:v>
                </c:pt>
                <c:pt idx="946">
                  <c:v>362.49</c:v>
                </c:pt>
                <c:pt idx="947">
                  <c:v>359.19</c:v>
                </c:pt>
                <c:pt idx="948">
                  <c:v>361.05</c:v>
                </c:pt>
                <c:pt idx="949">
                  <c:v>363.18</c:v>
                </c:pt>
                <c:pt idx="950">
                  <c:v>388.95</c:v>
                </c:pt>
                <c:pt idx="951">
                  <c:v>388.78</c:v>
                </c:pt>
                <c:pt idx="952">
                  <c:v>395.54</c:v>
                </c:pt>
                <c:pt idx="953">
                  <c:v>415.56</c:v>
                </c:pt>
                <c:pt idx="954">
                  <c:v>417.56</c:v>
                </c:pt>
                <c:pt idx="955">
                  <c:v>415.48</c:v>
                </c:pt>
                <c:pt idx="956">
                  <c:v>451.94</c:v>
                </c:pt>
                <c:pt idx="957">
                  <c:v>435</c:v>
                </c:pt>
                <c:pt idx="958">
                  <c:v>433.76</c:v>
                </c:pt>
                <c:pt idx="959">
                  <c:v>444.18</c:v>
                </c:pt>
                <c:pt idx="960">
                  <c:v>465.32</c:v>
                </c:pt>
                <c:pt idx="961">
                  <c:v>454.93</c:v>
                </c:pt>
                <c:pt idx="962">
                  <c:v>456.08</c:v>
                </c:pt>
                <c:pt idx="963">
                  <c:v>463.62</c:v>
                </c:pt>
                <c:pt idx="964">
                  <c:v>462.32</c:v>
                </c:pt>
                <c:pt idx="965">
                  <c:v>442.68</c:v>
                </c:pt>
                <c:pt idx="966">
                  <c:v>438.64</c:v>
                </c:pt>
                <c:pt idx="967">
                  <c:v>436.57</c:v>
                </c:pt>
                <c:pt idx="968">
                  <c:v>442.4</c:v>
                </c:pt>
                <c:pt idx="969">
                  <c:v>454.98</c:v>
                </c:pt>
                <c:pt idx="970">
                  <c:v>455.65</c:v>
                </c:pt>
                <c:pt idx="971">
                  <c:v>417.27</c:v>
                </c:pt>
                <c:pt idx="972">
                  <c:v>422.82</c:v>
                </c:pt>
                <c:pt idx="973">
                  <c:v>422.28</c:v>
                </c:pt>
                <c:pt idx="974">
                  <c:v>432.98</c:v>
                </c:pt>
                <c:pt idx="975">
                  <c:v>426.62</c:v>
                </c:pt>
                <c:pt idx="976">
                  <c:v>430.57</c:v>
                </c:pt>
                <c:pt idx="977">
                  <c:v>434.33</c:v>
                </c:pt>
                <c:pt idx="978">
                  <c:v>433.44</c:v>
                </c:pt>
                <c:pt idx="979">
                  <c:v>430.01</c:v>
                </c:pt>
                <c:pt idx="980">
                  <c:v>433.09</c:v>
                </c:pt>
                <c:pt idx="981">
                  <c:v>431.96</c:v>
                </c:pt>
                <c:pt idx="982">
                  <c:v>429.11</c:v>
                </c:pt>
                <c:pt idx="983">
                  <c:v>458.05</c:v>
                </c:pt>
                <c:pt idx="984">
                  <c:v>453.23</c:v>
                </c:pt>
                <c:pt idx="985">
                  <c:v>447.61</c:v>
                </c:pt>
                <c:pt idx="986">
                  <c:v>447.99</c:v>
                </c:pt>
                <c:pt idx="987">
                  <c:v>448.43</c:v>
                </c:pt>
                <c:pt idx="988">
                  <c:v>435.69</c:v>
                </c:pt>
                <c:pt idx="989">
                  <c:v>432.37</c:v>
                </c:pt>
                <c:pt idx="990">
                  <c:v>430.31</c:v>
                </c:pt>
                <c:pt idx="991">
                  <c:v>364.33</c:v>
                </c:pt>
                <c:pt idx="992">
                  <c:v>387.54</c:v>
                </c:pt>
                <c:pt idx="993">
                  <c:v>382.3</c:v>
                </c:pt>
                <c:pt idx="994">
                  <c:v>387.17</c:v>
                </c:pt>
                <c:pt idx="995">
                  <c:v>380.15</c:v>
                </c:pt>
                <c:pt idx="996">
                  <c:v>420.23</c:v>
                </c:pt>
                <c:pt idx="997">
                  <c:v>410.26</c:v>
                </c:pt>
                <c:pt idx="998">
                  <c:v>382.49</c:v>
                </c:pt>
                <c:pt idx="999">
                  <c:v>387.49</c:v>
                </c:pt>
                <c:pt idx="1000">
                  <c:v>402.97</c:v>
                </c:pt>
                <c:pt idx="1001">
                  <c:v>391.73</c:v>
                </c:pt>
                <c:pt idx="1002">
                  <c:v>392.15</c:v>
                </c:pt>
                <c:pt idx="1003">
                  <c:v>394.97</c:v>
                </c:pt>
                <c:pt idx="1004">
                  <c:v>380.29</c:v>
                </c:pt>
                <c:pt idx="1005">
                  <c:v>379.47</c:v>
                </c:pt>
                <c:pt idx="1006">
                  <c:v>378.26</c:v>
                </c:pt>
                <c:pt idx="1007">
                  <c:v>368.77</c:v>
                </c:pt>
                <c:pt idx="1008">
                  <c:v>373.06</c:v>
                </c:pt>
                <c:pt idx="1009">
                  <c:v>374.45</c:v>
                </c:pt>
                <c:pt idx="1010">
                  <c:v>369.95</c:v>
                </c:pt>
                <c:pt idx="1011">
                  <c:v>389.59</c:v>
                </c:pt>
                <c:pt idx="1012">
                  <c:v>386.55</c:v>
                </c:pt>
                <c:pt idx="1013">
                  <c:v>376.52</c:v>
                </c:pt>
                <c:pt idx="1014">
                  <c:v>376.62</c:v>
                </c:pt>
                <c:pt idx="1015">
                  <c:v>373.45</c:v>
                </c:pt>
                <c:pt idx="1016">
                  <c:v>376.03</c:v>
                </c:pt>
                <c:pt idx="1017">
                  <c:v>381.65</c:v>
                </c:pt>
                <c:pt idx="1018">
                  <c:v>379.65</c:v>
                </c:pt>
                <c:pt idx="1019">
                  <c:v>384.26</c:v>
                </c:pt>
                <c:pt idx="1020">
                  <c:v>391.86</c:v>
                </c:pt>
                <c:pt idx="1021">
                  <c:v>407.23</c:v>
                </c:pt>
                <c:pt idx="1022">
                  <c:v>400.18</c:v>
                </c:pt>
                <c:pt idx="1023">
                  <c:v>407.49</c:v>
                </c:pt>
                <c:pt idx="1024">
                  <c:v>416.32</c:v>
                </c:pt>
                <c:pt idx="1025">
                  <c:v>422.37</c:v>
                </c:pt>
                <c:pt idx="1026">
                  <c:v>420.79</c:v>
                </c:pt>
                <c:pt idx="1027">
                  <c:v>437.16</c:v>
                </c:pt>
                <c:pt idx="1028">
                  <c:v>438.8</c:v>
                </c:pt>
                <c:pt idx="1029">
                  <c:v>437.75</c:v>
                </c:pt>
                <c:pt idx="1030">
                  <c:v>420.74</c:v>
                </c:pt>
                <c:pt idx="1031">
                  <c:v>424.95</c:v>
                </c:pt>
                <c:pt idx="1032">
                  <c:v>424.54</c:v>
                </c:pt>
                <c:pt idx="1033">
                  <c:v>432.15</c:v>
                </c:pt>
                <c:pt idx="1034">
                  <c:v>432.52</c:v>
                </c:pt>
                <c:pt idx="1035">
                  <c:v>433.5</c:v>
                </c:pt>
                <c:pt idx="1036">
                  <c:v>437.7</c:v>
                </c:pt>
                <c:pt idx="1037">
                  <c:v>435.12</c:v>
                </c:pt>
                <c:pt idx="1038">
                  <c:v>423.99</c:v>
                </c:pt>
                <c:pt idx="1039">
                  <c:v>421.65</c:v>
                </c:pt>
                <c:pt idx="1040">
                  <c:v>410.94</c:v>
                </c:pt>
                <c:pt idx="1041">
                  <c:v>400.57</c:v>
                </c:pt>
                <c:pt idx="1042">
                  <c:v>407.71</c:v>
                </c:pt>
                <c:pt idx="1043">
                  <c:v>414.32</c:v>
                </c:pt>
                <c:pt idx="1044">
                  <c:v>413.97</c:v>
                </c:pt>
                <c:pt idx="1045">
                  <c:v>414.86</c:v>
                </c:pt>
                <c:pt idx="1046">
                  <c:v>417.13</c:v>
                </c:pt>
                <c:pt idx="1047">
                  <c:v>421.69</c:v>
                </c:pt>
                <c:pt idx="1048">
                  <c:v>411.62</c:v>
                </c:pt>
                <c:pt idx="1049">
                  <c:v>414.07</c:v>
                </c:pt>
                <c:pt idx="1050">
                  <c:v>416.44</c:v>
                </c:pt>
                <c:pt idx="1051">
                  <c:v>416.83</c:v>
                </c:pt>
                <c:pt idx="1052">
                  <c:v>417.01</c:v>
                </c:pt>
                <c:pt idx="1053">
                  <c:v>420.62</c:v>
                </c:pt>
                <c:pt idx="1054">
                  <c:v>409.55</c:v>
                </c:pt>
                <c:pt idx="1055">
                  <c:v>410.44</c:v>
                </c:pt>
                <c:pt idx="1056">
                  <c:v>413.76</c:v>
                </c:pt>
                <c:pt idx="1057">
                  <c:v>413.31</c:v>
                </c:pt>
                <c:pt idx="1058">
                  <c:v>418.09</c:v>
                </c:pt>
                <c:pt idx="1059">
                  <c:v>418.04</c:v>
                </c:pt>
                <c:pt idx="1060">
                  <c:v>416.39</c:v>
                </c:pt>
                <c:pt idx="1061">
                  <c:v>417.18</c:v>
                </c:pt>
                <c:pt idx="1062">
                  <c:v>417.95</c:v>
                </c:pt>
                <c:pt idx="1063">
                  <c:v>426.77</c:v>
                </c:pt>
                <c:pt idx="1064">
                  <c:v>424.23</c:v>
                </c:pt>
                <c:pt idx="1065">
                  <c:v>416.52</c:v>
                </c:pt>
                <c:pt idx="1066">
                  <c:v>414.82</c:v>
                </c:pt>
                <c:pt idx="1067">
                  <c:v>416.73</c:v>
                </c:pt>
                <c:pt idx="1068">
                  <c:v>417.96</c:v>
                </c:pt>
                <c:pt idx="1069">
                  <c:v>420.87</c:v>
                </c:pt>
                <c:pt idx="1070">
                  <c:v>420.9</c:v>
                </c:pt>
                <c:pt idx="1071">
                  <c:v>421.44</c:v>
                </c:pt>
                <c:pt idx="1072">
                  <c:v>424.03</c:v>
                </c:pt>
                <c:pt idx="1073">
                  <c:v>423.41</c:v>
                </c:pt>
                <c:pt idx="1074">
                  <c:v>422.74</c:v>
                </c:pt>
                <c:pt idx="1075">
                  <c:v>420.35</c:v>
                </c:pt>
                <c:pt idx="1076">
                  <c:v>419.41</c:v>
                </c:pt>
                <c:pt idx="1077">
                  <c:v>421.56</c:v>
                </c:pt>
                <c:pt idx="1078">
                  <c:v>422.48</c:v>
                </c:pt>
                <c:pt idx="1079">
                  <c:v>425.19</c:v>
                </c:pt>
                <c:pt idx="1080">
                  <c:v>423.73</c:v>
                </c:pt>
                <c:pt idx="1081">
                  <c:v>424.28</c:v>
                </c:pt>
                <c:pt idx="1082">
                  <c:v>429.71</c:v>
                </c:pt>
                <c:pt idx="1083">
                  <c:v>430.57</c:v>
                </c:pt>
                <c:pt idx="1084">
                  <c:v>427.4</c:v>
                </c:pt>
                <c:pt idx="1085">
                  <c:v>428.59</c:v>
                </c:pt>
                <c:pt idx="1086">
                  <c:v>435.51</c:v>
                </c:pt>
                <c:pt idx="1087">
                  <c:v>441.39</c:v>
                </c:pt>
                <c:pt idx="1088">
                  <c:v>449.42</c:v>
                </c:pt>
                <c:pt idx="1089">
                  <c:v>445.74</c:v>
                </c:pt>
                <c:pt idx="1090">
                  <c:v>450.28</c:v>
                </c:pt>
                <c:pt idx="1091">
                  <c:v>458.55</c:v>
                </c:pt>
                <c:pt idx="1092">
                  <c:v>461.43</c:v>
                </c:pt>
                <c:pt idx="1093">
                  <c:v>466.09</c:v>
                </c:pt>
                <c:pt idx="1094">
                  <c:v>444.69</c:v>
                </c:pt>
                <c:pt idx="1095">
                  <c:v>449.01</c:v>
                </c:pt>
                <c:pt idx="1096">
                  <c:v>455.1</c:v>
                </c:pt>
                <c:pt idx="1097">
                  <c:v>448.32</c:v>
                </c:pt>
                <c:pt idx="1098">
                  <c:v>451.88</c:v>
                </c:pt>
                <c:pt idx="1099">
                  <c:v>444.67</c:v>
                </c:pt>
                <c:pt idx="1100">
                  <c:v>450.3</c:v>
                </c:pt>
                <c:pt idx="1101">
                  <c:v>446.72</c:v>
                </c:pt>
                <c:pt idx="1102">
                  <c:v>447.98</c:v>
                </c:pt>
                <c:pt idx="1103">
                  <c:v>459.6</c:v>
                </c:pt>
                <c:pt idx="1104">
                  <c:v>458.54</c:v>
                </c:pt>
                <c:pt idx="1105">
                  <c:v>458.55</c:v>
                </c:pt>
                <c:pt idx="1106">
                  <c:v>460.48</c:v>
                </c:pt>
                <c:pt idx="1107">
                  <c:v>450.89</c:v>
                </c:pt>
                <c:pt idx="1108">
                  <c:v>452.73</c:v>
                </c:pt>
                <c:pt idx="1109">
                  <c:v>454.77</c:v>
                </c:pt>
                <c:pt idx="1110">
                  <c:v>455.67</c:v>
                </c:pt>
                <c:pt idx="1111">
                  <c:v>455.67</c:v>
                </c:pt>
                <c:pt idx="1112">
                  <c:v>457.57</c:v>
                </c:pt>
                <c:pt idx="1113">
                  <c:v>454.16</c:v>
                </c:pt>
                <c:pt idx="1114">
                  <c:v>453.78</c:v>
                </c:pt>
                <c:pt idx="1115">
                  <c:v>454.62</c:v>
                </c:pt>
                <c:pt idx="1116">
                  <c:v>438.71</c:v>
                </c:pt>
                <c:pt idx="1117">
                  <c:v>442.68</c:v>
                </c:pt>
                <c:pt idx="1118">
                  <c:v>443.19</c:v>
                </c:pt>
                <c:pt idx="1119">
                  <c:v>439.32</c:v>
                </c:pt>
                <c:pt idx="1120">
                  <c:v>444.15</c:v>
                </c:pt>
                <c:pt idx="1121">
                  <c:v>445.98</c:v>
                </c:pt>
                <c:pt idx="1122">
                  <c:v>449.6</c:v>
                </c:pt>
                <c:pt idx="1123">
                  <c:v>453.38</c:v>
                </c:pt>
                <c:pt idx="1124">
                  <c:v>473.46</c:v>
                </c:pt>
                <c:pt idx="1125">
                  <c:v>530.04</c:v>
                </c:pt>
                <c:pt idx="1126">
                  <c:v>526.23</c:v>
                </c:pt>
                <c:pt idx="1127">
                  <c:v>533.86</c:v>
                </c:pt>
                <c:pt idx="1128">
                  <c:v>531.39</c:v>
                </c:pt>
                <c:pt idx="1129">
                  <c:v>536.91999999999996</c:v>
                </c:pt>
                <c:pt idx="1130">
                  <c:v>537.97</c:v>
                </c:pt>
                <c:pt idx="1131">
                  <c:v>569.19000000000005</c:v>
                </c:pt>
                <c:pt idx="1132">
                  <c:v>572.73</c:v>
                </c:pt>
                <c:pt idx="1133">
                  <c:v>574.98</c:v>
                </c:pt>
                <c:pt idx="1134">
                  <c:v>585.54</c:v>
                </c:pt>
                <c:pt idx="1135">
                  <c:v>576.6</c:v>
                </c:pt>
                <c:pt idx="1136">
                  <c:v>581.65</c:v>
                </c:pt>
                <c:pt idx="1137">
                  <c:v>574.63</c:v>
                </c:pt>
                <c:pt idx="1138">
                  <c:v>577.47</c:v>
                </c:pt>
                <c:pt idx="1139">
                  <c:v>606.73</c:v>
                </c:pt>
                <c:pt idx="1140">
                  <c:v>672.78</c:v>
                </c:pt>
                <c:pt idx="1141">
                  <c:v>704.38</c:v>
                </c:pt>
                <c:pt idx="1142">
                  <c:v>685.56</c:v>
                </c:pt>
                <c:pt idx="1143">
                  <c:v>694.47</c:v>
                </c:pt>
                <c:pt idx="1144">
                  <c:v>766.31</c:v>
                </c:pt>
                <c:pt idx="1145">
                  <c:v>748.91</c:v>
                </c:pt>
                <c:pt idx="1146">
                  <c:v>756.23</c:v>
                </c:pt>
                <c:pt idx="1147">
                  <c:v>763.78</c:v>
                </c:pt>
                <c:pt idx="1148">
                  <c:v>737.23</c:v>
                </c:pt>
                <c:pt idx="1149">
                  <c:v>666.65</c:v>
                </c:pt>
                <c:pt idx="1150">
                  <c:v>596.12</c:v>
                </c:pt>
                <c:pt idx="1151">
                  <c:v>623.98</c:v>
                </c:pt>
                <c:pt idx="1152">
                  <c:v>665.3</c:v>
                </c:pt>
                <c:pt idx="1153">
                  <c:v>665.12</c:v>
                </c:pt>
                <c:pt idx="1154">
                  <c:v>629.37</c:v>
                </c:pt>
                <c:pt idx="1155">
                  <c:v>655.28</c:v>
                </c:pt>
                <c:pt idx="1156">
                  <c:v>647</c:v>
                </c:pt>
                <c:pt idx="1157">
                  <c:v>639.89</c:v>
                </c:pt>
                <c:pt idx="1158">
                  <c:v>673.34</c:v>
                </c:pt>
                <c:pt idx="1159">
                  <c:v>676.3</c:v>
                </c:pt>
                <c:pt idx="1160">
                  <c:v>703.7</c:v>
                </c:pt>
                <c:pt idx="1161">
                  <c:v>658.66</c:v>
                </c:pt>
                <c:pt idx="1162">
                  <c:v>683.66</c:v>
                </c:pt>
                <c:pt idx="1163">
                  <c:v>670.63</c:v>
                </c:pt>
                <c:pt idx="1164">
                  <c:v>677.33</c:v>
                </c:pt>
                <c:pt idx="1165">
                  <c:v>640.55999999999995</c:v>
                </c:pt>
                <c:pt idx="1166">
                  <c:v>666.52</c:v>
                </c:pt>
                <c:pt idx="1167">
                  <c:v>650.96</c:v>
                </c:pt>
                <c:pt idx="1168">
                  <c:v>649.36</c:v>
                </c:pt>
                <c:pt idx="1169">
                  <c:v>647.66</c:v>
                </c:pt>
                <c:pt idx="1170">
                  <c:v>664.55</c:v>
                </c:pt>
                <c:pt idx="1171">
                  <c:v>654.47</c:v>
                </c:pt>
                <c:pt idx="1172">
                  <c:v>658.08</c:v>
                </c:pt>
                <c:pt idx="1173">
                  <c:v>663.26</c:v>
                </c:pt>
                <c:pt idx="1174">
                  <c:v>660.77</c:v>
                </c:pt>
                <c:pt idx="1175">
                  <c:v>679.46</c:v>
                </c:pt>
                <c:pt idx="1176">
                  <c:v>673.11</c:v>
                </c:pt>
                <c:pt idx="1177">
                  <c:v>672.86</c:v>
                </c:pt>
                <c:pt idx="1178">
                  <c:v>665.68</c:v>
                </c:pt>
                <c:pt idx="1179">
                  <c:v>665.01</c:v>
                </c:pt>
                <c:pt idx="1180">
                  <c:v>650.62</c:v>
                </c:pt>
                <c:pt idx="1181">
                  <c:v>655.56</c:v>
                </c:pt>
                <c:pt idx="1182">
                  <c:v>661.28</c:v>
                </c:pt>
                <c:pt idx="1183">
                  <c:v>654.1</c:v>
                </c:pt>
                <c:pt idx="1184">
                  <c:v>651.78</c:v>
                </c:pt>
                <c:pt idx="1185">
                  <c:v>654.35</c:v>
                </c:pt>
                <c:pt idx="1186">
                  <c:v>655.03</c:v>
                </c:pt>
                <c:pt idx="1187">
                  <c:v>656.99</c:v>
                </c:pt>
                <c:pt idx="1188">
                  <c:v>655.04999999999995</c:v>
                </c:pt>
                <c:pt idx="1189">
                  <c:v>624.67999999999995</c:v>
                </c:pt>
                <c:pt idx="1190">
                  <c:v>606.27</c:v>
                </c:pt>
                <c:pt idx="1191">
                  <c:v>547.47</c:v>
                </c:pt>
                <c:pt idx="1192">
                  <c:v>566.35</c:v>
                </c:pt>
                <c:pt idx="1193">
                  <c:v>578.29</c:v>
                </c:pt>
                <c:pt idx="1194">
                  <c:v>575.04</c:v>
                </c:pt>
                <c:pt idx="1195">
                  <c:v>587.78</c:v>
                </c:pt>
                <c:pt idx="1196">
                  <c:v>592.69000000000005</c:v>
                </c:pt>
                <c:pt idx="1197">
                  <c:v>591.04999999999995</c:v>
                </c:pt>
                <c:pt idx="1198">
                  <c:v>587.79999999999995</c:v>
                </c:pt>
                <c:pt idx="1199">
                  <c:v>592.1</c:v>
                </c:pt>
                <c:pt idx="1200">
                  <c:v>589.12</c:v>
                </c:pt>
                <c:pt idx="1201">
                  <c:v>587.55999999999995</c:v>
                </c:pt>
                <c:pt idx="1202">
                  <c:v>585.59</c:v>
                </c:pt>
                <c:pt idx="1203">
                  <c:v>570.47</c:v>
                </c:pt>
                <c:pt idx="1204">
                  <c:v>567.24</c:v>
                </c:pt>
                <c:pt idx="1205">
                  <c:v>577.44000000000005</c:v>
                </c:pt>
                <c:pt idx="1206">
                  <c:v>573.22</c:v>
                </c:pt>
                <c:pt idx="1207">
                  <c:v>574.32000000000005</c:v>
                </c:pt>
                <c:pt idx="1208">
                  <c:v>575.63</c:v>
                </c:pt>
                <c:pt idx="1209">
                  <c:v>581.70000000000005</c:v>
                </c:pt>
                <c:pt idx="1210">
                  <c:v>581.30999999999995</c:v>
                </c:pt>
                <c:pt idx="1211">
                  <c:v>586.75</c:v>
                </c:pt>
                <c:pt idx="1212">
                  <c:v>583.41</c:v>
                </c:pt>
                <c:pt idx="1213">
                  <c:v>580.17999999999995</c:v>
                </c:pt>
                <c:pt idx="1214">
                  <c:v>577.76</c:v>
                </c:pt>
                <c:pt idx="1215">
                  <c:v>579.65</c:v>
                </c:pt>
                <c:pt idx="1216">
                  <c:v>569.95000000000005</c:v>
                </c:pt>
                <c:pt idx="1217">
                  <c:v>573.91</c:v>
                </c:pt>
                <c:pt idx="1218">
                  <c:v>574.11</c:v>
                </c:pt>
                <c:pt idx="1219">
                  <c:v>577.5</c:v>
                </c:pt>
                <c:pt idx="1220">
                  <c:v>575.47</c:v>
                </c:pt>
                <c:pt idx="1221">
                  <c:v>572.29999999999995</c:v>
                </c:pt>
                <c:pt idx="1222">
                  <c:v>575.54</c:v>
                </c:pt>
                <c:pt idx="1223">
                  <c:v>598.21</c:v>
                </c:pt>
                <c:pt idx="1224">
                  <c:v>608.63</c:v>
                </c:pt>
                <c:pt idx="1225">
                  <c:v>606.59</c:v>
                </c:pt>
                <c:pt idx="1226">
                  <c:v>610.44000000000005</c:v>
                </c:pt>
                <c:pt idx="1227">
                  <c:v>614.54</c:v>
                </c:pt>
                <c:pt idx="1228">
                  <c:v>626.32000000000005</c:v>
                </c:pt>
                <c:pt idx="1229">
                  <c:v>622.86</c:v>
                </c:pt>
                <c:pt idx="1230">
                  <c:v>623.51</c:v>
                </c:pt>
                <c:pt idx="1231">
                  <c:v>606.72</c:v>
                </c:pt>
                <c:pt idx="1232">
                  <c:v>608.24</c:v>
                </c:pt>
                <c:pt idx="1233">
                  <c:v>609.24</c:v>
                </c:pt>
                <c:pt idx="1234">
                  <c:v>610.67999999999995</c:v>
                </c:pt>
                <c:pt idx="1235">
                  <c:v>607.16</c:v>
                </c:pt>
                <c:pt idx="1236">
                  <c:v>606.97</c:v>
                </c:pt>
                <c:pt idx="1237">
                  <c:v>605.98</c:v>
                </c:pt>
                <c:pt idx="1238">
                  <c:v>609.87</c:v>
                </c:pt>
                <c:pt idx="1239">
                  <c:v>609.23</c:v>
                </c:pt>
                <c:pt idx="1240">
                  <c:v>608.30999999999995</c:v>
                </c:pt>
                <c:pt idx="1241">
                  <c:v>597.15</c:v>
                </c:pt>
                <c:pt idx="1242">
                  <c:v>596.29999999999995</c:v>
                </c:pt>
                <c:pt idx="1243">
                  <c:v>602.84</c:v>
                </c:pt>
                <c:pt idx="1244">
                  <c:v>602.63</c:v>
                </c:pt>
                <c:pt idx="1245">
                  <c:v>600.83000000000004</c:v>
                </c:pt>
                <c:pt idx="1246">
                  <c:v>608.04</c:v>
                </c:pt>
                <c:pt idx="1247">
                  <c:v>606.16999999999996</c:v>
                </c:pt>
                <c:pt idx="1248">
                  <c:v>604.73</c:v>
                </c:pt>
                <c:pt idx="1249">
                  <c:v>605.69000000000005</c:v>
                </c:pt>
                <c:pt idx="1250">
                  <c:v>609.73</c:v>
                </c:pt>
                <c:pt idx="1251">
                  <c:v>613.98</c:v>
                </c:pt>
                <c:pt idx="1252">
                  <c:v>610.89</c:v>
                </c:pt>
                <c:pt idx="1253">
                  <c:v>612.13</c:v>
                </c:pt>
                <c:pt idx="1254">
                  <c:v>610.20000000000005</c:v>
                </c:pt>
                <c:pt idx="1255">
                  <c:v>612.51</c:v>
                </c:pt>
                <c:pt idx="1256">
                  <c:v>613.02</c:v>
                </c:pt>
                <c:pt idx="1257">
                  <c:v>617.12</c:v>
                </c:pt>
                <c:pt idx="1258">
                  <c:v>619.11</c:v>
                </c:pt>
                <c:pt idx="1259">
                  <c:v>616.75</c:v>
                </c:pt>
                <c:pt idx="1260">
                  <c:v>618.99</c:v>
                </c:pt>
                <c:pt idx="1261">
                  <c:v>641.07000000000005</c:v>
                </c:pt>
                <c:pt idx="1262">
                  <c:v>636.19000000000005</c:v>
                </c:pt>
                <c:pt idx="1263">
                  <c:v>636.79</c:v>
                </c:pt>
                <c:pt idx="1264">
                  <c:v>640.38</c:v>
                </c:pt>
                <c:pt idx="1265">
                  <c:v>638.65</c:v>
                </c:pt>
                <c:pt idx="1266">
                  <c:v>641.63</c:v>
                </c:pt>
                <c:pt idx="1267">
                  <c:v>639.19000000000005</c:v>
                </c:pt>
                <c:pt idx="1268">
                  <c:v>637.96</c:v>
                </c:pt>
                <c:pt idx="1269">
                  <c:v>630.52</c:v>
                </c:pt>
                <c:pt idx="1270">
                  <c:v>630.86</c:v>
                </c:pt>
                <c:pt idx="1271">
                  <c:v>632.83000000000004</c:v>
                </c:pt>
                <c:pt idx="1272">
                  <c:v>657.29</c:v>
                </c:pt>
                <c:pt idx="1273">
                  <c:v>657.07</c:v>
                </c:pt>
                <c:pt idx="1274">
                  <c:v>653.76</c:v>
                </c:pt>
                <c:pt idx="1275">
                  <c:v>657.59</c:v>
                </c:pt>
                <c:pt idx="1276">
                  <c:v>678.3</c:v>
                </c:pt>
                <c:pt idx="1277">
                  <c:v>688.31</c:v>
                </c:pt>
                <c:pt idx="1278">
                  <c:v>689.65</c:v>
                </c:pt>
                <c:pt idx="1279">
                  <c:v>714.48</c:v>
                </c:pt>
                <c:pt idx="1280">
                  <c:v>701.86</c:v>
                </c:pt>
                <c:pt idx="1281">
                  <c:v>700.97</c:v>
                </c:pt>
                <c:pt idx="1282">
                  <c:v>729.79</c:v>
                </c:pt>
                <c:pt idx="1283">
                  <c:v>740.83</c:v>
                </c:pt>
                <c:pt idx="1284">
                  <c:v>688.7</c:v>
                </c:pt>
                <c:pt idx="1285">
                  <c:v>703.23</c:v>
                </c:pt>
                <c:pt idx="1286">
                  <c:v>703.42</c:v>
                </c:pt>
                <c:pt idx="1287">
                  <c:v>711.52</c:v>
                </c:pt>
                <c:pt idx="1288">
                  <c:v>703.13</c:v>
                </c:pt>
                <c:pt idx="1289">
                  <c:v>709.85</c:v>
                </c:pt>
                <c:pt idx="1290">
                  <c:v>723.27</c:v>
                </c:pt>
                <c:pt idx="1291">
                  <c:v>715.53</c:v>
                </c:pt>
                <c:pt idx="1292">
                  <c:v>716.41</c:v>
                </c:pt>
                <c:pt idx="1293">
                  <c:v>705.05</c:v>
                </c:pt>
                <c:pt idx="1294">
                  <c:v>702.03</c:v>
                </c:pt>
                <c:pt idx="1295">
                  <c:v>705.02</c:v>
                </c:pt>
                <c:pt idx="1296">
                  <c:v>711.62</c:v>
                </c:pt>
                <c:pt idx="1297">
                  <c:v>744.2</c:v>
                </c:pt>
                <c:pt idx="1298">
                  <c:v>740.98</c:v>
                </c:pt>
                <c:pt idx="1299">
                  <c:v>751.59</c:v>
                </c:pt>
                <c:pt idx="1300">
                  <c:v>751.62</c:v>
                </c:pt>
                <c:pt idx="1301">
                  <c:v>731.03</c:v>
                </c:pt>
                <c:pt idx="1302">
                  <c:v>739.25</c:v>
                </c:pt>
                <c:pt idx="1303">
                  <c:v>751.35</c:v>
                </c:pt>
                <c:pt idx="1304">
                  <c:v>744.59</c:v>
                </c:pt>
                <c:pt idx="1305">
                  <c:v>740.29</c:v>
                </c:pt>
                <c:pt idx="1306">
                  <c:v>741.65</c:v>
                </c:pt>
                <c:pt idx="1307">
                  <c:v>735.38</c:v>
                </c:pt>
                <c:pt idx="1308">
                  <c:v>732.03</c:v>
                </c:pt>
                <c:pt idx="1309">
                  <c:v>735.81</c:v>
                </c:pt>
                <c:pt idx="1310">
                  <c:v>735.6</c:v>
                </c:pt>
                <c:pt idx="1311">
                  <c:v>745.69</c:v>
                </c:pt>
                <c:pt idx="1312">
                  <c:v>756.77</c:v>
                </c:pt>
                <c:pt idx="1313">
                  <c:v>777.94</c:v>
                </c:pt>
                <c:pt idx="1314">
                  <c:v>771.16</c:v>
                </c:pt>
                <c:pt idx="1315">
                  <c:v>773.87</c:v>
                </c:pt>
                <c:pt idx="1316">
                  <c:v>758.7</c:v>
                </c:pt>
                <c:pt idx="1317">
                  <c:v>764.22</c:v>
                </c:pt>
                <c:pt idx="1318">
                  <c:v>768.13</c:v>
                </c:pt>
                <c:pt idx="1319">
                  <c:v>770.81</c:v>
                </c:pt>
                <c:pt idx="1320">
                  <c:v>772.79</c:v>
                </c:pt>
                <c:pt idx="1321">
                  <c:v>774.65</c:v>
                </c:pt>
                <c:pt idx="1322">
                  <c:v>769.73</c:v>
                </c:pt>
                <c:pt idx="1323">
                  <c:v>780.09</c:v>
                </c:pt>
                <c:pt idx="1324">
                  <c:v>780.56</c:v>
                </c:pt>
                <c:pt idx="1325">
                  <c:v>781.48</c:v>
                </c:pt>
                <c:pt idx="1326">
                  <c:v>778.09</c:v>
                </c:pt>
                <c:pt idx="1327">
                  <c:v>784.91</c:v>
                </c:pt>
                <c:pt idx="1328">
                  <c:v>790.83</c:v>
                </c:pt>
                <c:pt idx="1329">
                  <c:v>790.53</c:v>
                </c:pt>
                <c:pt idx="1330">
                  <c:v>792.71</c:v>
                </c:pt>
                <c:pt idx="1331">
                  <c:v>800.88</c:v>
                </c:pt>
                <c:pt idx="1332">
                  <c:v>834.28</c:v>
                </c:pt>
                <c:pt idx="1333">
                  <c:v>864.54</c:v>
                </c:pt>
                <c:pt idx="1334">
                  <c:v>921.98</c:v>
                </c:pt>
                <c:pt idx="1335">
                  <c:v>898.82</c:v>
                </c:pt>
                <c:pt idx="1336">
                  <c:v>896.18</c:v>
                </c:pt>
                <c:pt idx="1337">
                  <c:v>907.61</c:v>
                </c:pt>
                <c:pt idx="1338">
                  <c:v>933.2</c:v>
                </c:pt>
                <c:pt idx="1339">
                  <c:v>975.92</c:v>
                </c:pt>
                <c:pt idx="1340">
                  <c:v>973.5</c:v>
                </c:pt>
                <c:pt idx="1341">
                  <c:v>961.24</c:v>
                </c:pt>
                <c:pt idx="1342">
                  <c:v>963.74</c:v>
                </c:pt>
                <c:pt idx="1343">
                  <c:v>998.33</c:v>
                </c:pt>
                <c:pt idx="1344">
                  <c:v>1021.75</c:v>
                </c:pt>
                <c:pt idx="1345">
                  <c:v>1043.8399999999999</c:v>
                </c:pt>
                <c:pt idx="1346">
                  <c:v>1154.73</c:v>
                </c:pt>
                <c:pt idx="1347">
                  <c:v>1013.38</c:v>
                </c:pt>
                <c:pt idx="1348">
                  <c:v>902.2</c:v>
                </c:pt>
                <c:pt idx="1349">
                  <c:v>908.59</c:v>
                </c:pt>
                <c:pt idx="1350">
                  <c:v>911.2</c:v>
                </c:pt>
                <c:pt idx="1351">
                  <c:v>902.83</c:v>
                </c:pt>
                <c:pt idx="1352">
                  <c:v>907.68</c:v>
                </c:pt>
                <c:pt idx="1353">
                  <c:v>777.76</c:v>
                </c:pt>
                <c:pt idx="1354">
                  <c:v>804.83</c:v>
                </c:pt>
                <c:pt idx="1355">
                  <c:v>823.98</c:v>
                </c:pt>
                <c:pt idx="1356">
                  <c:v>818.41</c:v>
                </c:pt>
                <c:pt idx="1357">
                  <c:v>821.8</c:v>
                </c:pt>
                <c:pt idx="1358">
                  <c:v>831.53</c:v>
                </c:pt>
                <c:pt idx="1359">
                  <c:v>907.94</c:v>
                </c:pt>
                <c:pt idx="1360">
                  <c:v>886.62</c:v>
                </c:pt>
                <c:pt idx="1361">
                  <c:v>899.07</c:v>
                </c:pt>
                <c:pt idx="1362">
                  <c:v>895.03</c:v>
                </c:pt>
                <c:pt idx="1363">
                  <c:v>921.79</c:v>
                </c:pt>
                <c:pt idx="1364">
                  <c:v>924.67</c:v>
                </c:pt>
                <c:pt idx="1365">
                  <c:v>921.01</c:v>
                </c:pt>
                <c:pt idx="1366">
                  <c:v>892.69</c:v>
                </c:pt>
                <c:pt idx="1367">
                  <c:v>901.54</c:v>
                </c:pt>
                <c:pt idx="1368">
                  <c:v>917.59</c:v>
                </c:pt>
                <c:pt idx="1369">
                  <c:v>919.75</c:v>
                </c:pt>
                <c:pt idx="1370">
                  <c:v>921.59</c:v>
                </c:pt>
                <c:pt idx="1371">
                  <c:v>919.5</c:v>
                </c:pt>
                <c:pt idx="1372">
                  <c:v>920.38</c:v>
                </c:pt>
                <c:pt idx="1373">
                  <c:v>970.4</c:v>
                </c:pt>
                <c:pt idx="1374">
                  <c:v>989.02</c:v>
                </c:pt>
                <c:pt idx="1375">
                  <c:v>1011.8</c:v>
                </c:pt>
                <c:pt idx="1376">
                  <c:v>1029.9100000000001</c:v>
                </c:pt>
                <c:pt idx="1377">
                  <c:v>1042.9000000000001</c:v>
                </c:pt>
                <c:pt idx="1378">
                  <c:v>1027.3399999999999</c:v>
                </c:pt>
                <c:pt idx="1379">
                  <c:v>1038.1500000000001</c:v>
                </c:pt>
                <c:pt idx="1380">
                  <c:v>1061.3499999999999</c:v>
                </c:pt>
                <c:pt idx="1381">
                  <c:v>1063.07</c:v>
                </c:pt>
                <c:pt idx="1382">
                  <c:v>994.38</c:v>
                </c:pt>
                <c:pt idx="1383">
                  <c:v>988.67</c:v>
                </c:pt>
                <c:pt idx="1384">
                  <c:v>1004.45</c:v>
                </c:pt>
                <c:pt idx="1385">
                  <c:v>999.18</c:v>
                </c:pt>
                <c:pt idx="1386">
                  <c:v>990.64</c:v>
                </c:pt>
                <c:pt idx="1387">
                  <c:v>1004.55</c:v>
                </c:pt>
                <c:pt idx="1388">
                  <c:v>1007.48</c:v>
                </c:pt>
                <c:pt idx="1389">
                  <c:v>1027.44</c:v>
                </c:pt>
                <c:pt idx="1390">
                  <c:v>1046.21</c:v>
                </c:pt>
                <c:pt idx="1391">
                  <c:v>1054.42</c:v>
                </c:pt>
                <c:pt idx="1392">
                  <c:v>1047.8699999999999</c:v>
                </c:pt>
                <c:pt idx="1393">
                  <c:v>1079.98</c:v>
                </c:pt>
                <c:pt idx="1394">
                  <c:v>1115.3</c:v>
                </c:pt>
                <c:pt idx="1395">
                  <c:v>1117.44</c:v>
                </c:pt>
                <c:pt idx="1396">
                  <c:v>1166.72</c:v>
                </c:pt>
                <c:pt idx="1397">
                  <c:v>1173.68</c:v>
                </c:pt>
                <c:pt idx="1398">
                  <c:v>1143.8399999999999</c:v>
                </c:pt>
                <c:pt idx="1399">
                  <c:v>1165.2</c:v>
                </c:pt>
                <c:pt idx="1400">
                  <c:v>1179.97</c:v>
                </c:pt>
                <c:pt idx="1401">
                  <c:v>1179.97</c:v>
                </c:pt>
                <c:pt idx="1402">
                  <c:v>1222.5</c:v>
                </c:pt>
                <c:pt idx="1403">
                  <c:v>1251.01</c:v>
                </c:pt>
                <c:pt idx="1404">
                  <c:v>1274.99</c:v>
                </c:pt>
                <c:pt idx="1405">
                  <c:v>1255.1500000000001</c:v>
                </c:pt>
                <c:pt idx="1406">
                  <c:v>1267.1199999999999</c:v>
                </c:pt>
                <c:pt idx="1407">
                  <c:v>1272.83</c:v>
                </c:pt>
                <c:pt idx="1408">
                  <c:v>1223.54</c:v>
                </c:pt>
                <c:pt idx="1409">
                  <c:v>1150</c:v>
                </c:pt>
                <c:pt idx="1410">
                  <c:v>1188.49</c:v>
                </c:pt>
                <c:pt idx="1411">
                  <c:v>1116.72</c:v>
                </c:pt>
                <c:pt idx="1412">
                  <c:v>1175.83</c:v>
                </c:pt>
                <c:pt idx="1413">
                  <c:v>1221.3800000000001</c:v>
                </c:pt>
                <c:pt idx="1414">
                  <c:v>1231.92</c:v>
                </c:pt>
                <c:pt idx="1415">
                  <c:v>1240</c:v>
                </c:pt>
                <c:pt idx="1416">
                  <c:v>1249.6099999999999</c:v>
                </c:pt>
                <c:pt idx="1417">
                  <c:v>1187.81</c:v>
                </c:pt>
                <c:pt idx="1418">
                  <c:v>1100.23</c:v>
                </c:pt>
                <c:pt idx="1419">
                  <c:v>973.82</c:v>
                </c:pt>
                <c:pt idx="1420">
                  <c:v>1036.74</c:v>
                </c:pt>
                <c:pt idx="1421">
                  <c:v>1054.23</c:v>
                </c:pt>
                <c:pt idx="1422">
                  <c:v>1120.54</c:v>
                </c:pt>
                <c:pt idx="1423">
                  <c:v>1049.1400000000001</c:v>
                </c:pt>
                <c:pt idx="1424">
                  <c:v>1038.5899999999999</c:v>
                </c:pt>
                <c:pt idx="1425">
                  <c:v>937.52</c:v>
                </c:pt>
                <c:pt idx="1426">
                  <c:v>972.78</c:v>
                </c:pt>
                <c:pt idx="1427">
                  <c:v>966.72</c:v>
                </c:pt>
                <c:pt idx="1428">
                  <c:v>1045.77</c:v>
                </c:pt>
                <c:pt idx="1429">
                  <c:v>1047.1500000000001</c:v>
                </c:pt>
                <c:pt idx="1430">
                  <c:v>1039.97</c:v>
                </c:pt>
                <c:pt idx="1431">
                  <c:v>1026.43</c:v>
                </c:pt>
                <c:pt idx="1432">
                  <c:v>1071.79</c:v>
                </c:pt>
                <c:pt idx="1433">
                  <c:v>1080.5</c:v>
                </c:pt>
                <c:pt idx="1434">
                  <c:v>1102.17</c:v>
                </c:pt>
                <c:pt idx="1435">
                  <c:v>1143.81</c:v>
                </c:pt>
                <c:pt idx="1436">
                  <c:v>1133.25</c:v>
                </c:pt>
                <c:pt idx="1437">
                  <c:v>1124.78</c:v>
                </c:pt>
                <c:pt idx="1438">
                  <c:v>1182.68</c:v>
                </c:pt>
                <c:pt idx="1439">
                  <c:v>1176.9000000000001</c:v>
                </c:pt>
                <c:pt idx="1440">
                  <c:v>1175.95</c:v>
                </c:pt>
                <c:pt idx="1441">
                  <c:v>1187.8699999999999</c:v>
                </c:pt>
                <c:pt idx="1442">
                  <c:v>1187.1300000000001</c:v>
                </c:pt>
                <c:pt idx="1443">
                  <c:v>1205.01</c:v>
                </c:pt>
                <c:pt idx="1444">
                  <c:v>1200.3699999999999</c:v>
                </c:pt>
                <c:pt idx="1445">
                  <c:v>1169.28</c:v>
                </c:pt>
                <c:pt idx="1446">
                  <c:v>1167.54</c:v>
                </c:pt>
                <c:pt idx="1447">
                  <c:v>1172.52</c:v>
                </c:pt>
                <c:pt idx="1448">
                  <c:v>1182.94</c:v>
                </c:pt>
                <c:pt idx="1449">
                  <c:v>1193.9100000000001</c:v>
                </c:pt>
                <c:pt idx="1450">
                  <c:v>1211.67</c:v>
                </c:pt>
                <c:pt idx="1451">
                  <c:v>1210.29</c:v>
                </c:pt>
                <c:pt idx="1452">
                  <c:v>1229.08</c:v>
                </c:pt>
                <c:pt idx="1453">
                  <c:v>1222.05</c:v>
                </c:pt>
                <c:pt idx="1454">
                  <c:v>1231.71</c:v>
                </c:pt>
                <c:pt idx="1455">
                  <c:v>1207.21</c:v>
                </c:pt>
                <c:pt idx="1456">
                  <c:v>1250.1500000000001</c:v>
                </c:pt>
                <c:pt idx="1457">
                  <c:v>1265.49</c:v>
                </c:pt>
                <c:pt idx="1458">
                  <c:v>1281.08</c:v>
                </c:pt>
                <c:pt idx="1459">
                  <c:v>1317.73</c:v>
                </c:pt>
                <c:pt idx="1460">
                  <c:v>1316.48</c:v>
                </c:pt>
                <c:pt idx="1461">
                  <c:v>1321.79</c:v>
                </c:pt>
                <c:pt idx="1462">
                  <c:v>1347.89</c:v>
                </c:pt>
                <c:pt idx="1463">
                  <c:v>1421.6</c:v>
                </c:pt>
                <c:pt idx="1464">
                  <c:v>1452.82</c:v>
                </c:pt>
                <c:pt idx="1465">
                  <c:v>1490.09</c:v>
                </c:pt>
                <c:pt idx="1466">
                  <c:v>1537.67</c:v>
                </c:pt>
                <c:pt idx="1467">
                  <c:v>1555.45</c:v>
                </c:pt>
                <c:pt idx="1468">
                  <c:v>1578.8</c:v>
                </c:pt>
                <c:pt idx="1469">
                  <c:v>1596.71</c:v>
                </c:pt>
                <c:pt idx="1470">
                  <c:v>1723.35</c:v>
                </c:pt>
                <c:pt idx="1471">
                  <c:v>1755.36</c:v>
                </c:pt>
                <c:pt idx="1472">
                  <c:v>1787.13</c:v>
                </c:pt>
                <c:pt idx="1473">
                  <c:v>1848.57</c:v>
                </c:pt>
                <c:pt idx="1474">
                  <c:v>1724.24</c:v>
                </c:pt>
                <c:pt idx="1475">
                  <c:v>1804.91</c:v>
                </c:pt>
                <c:pt idx="1476">
                  <c:v>1808.91</c:v>
                </c:pt>
                <c:pt idx="1477">
                  <c:v>1738.43</c:v>
                </c:pt>
                <c:pt idx="1478">
                  <c:v>1734.45</c:v>
                </c:pt>
                <c:pt idx="1479">
                  <c:v>1839.09</c:v>
                </c:pt>
                <c:pt idx="1480">
                  <c:v>1888.65</c:v>
                </c:pt>
                <c:pt idx="1481">
                  <c:v>1987.71</c:v>
                </c:pt>
                <c:pt idx="1482">
                  <c:v>2084.73</c:v>
                </c:pt>
                <c:pt idx="1483">
                  <c:v>2041.2</c:v>
                </c:pt>
                <c:pt idx="1484">
                  <c:v>2173.4</c:v>
                </c:pt>
                <c:pt idx="1485">
                  <c:v>2320.42</c:v>
                </c:pt>
                <c:pt idx="1486">
                  <c:v>2443.64</c:v>
                </c:pt>
                <c:pt idx="1487">
                  <c:v>2304.98</c:v>
                </c:pt>
                <c:pt idx="1488">
                  <c:v>2202.42</c:v>
                </c:pt>
                <c:pt idx="1489">
                  <c:v>2038.87</c:v>
                </c:pt>
                <c:pt idx="1490">
                  <c:v>2155.8000000000002</c:v>
                </c:pt>
                <c:pt idx="1491">
                  <c:v>2255.61</c:v>
                </c:pt>
                <c:pt idx="1492">
                  <c:v>2175.4699999999998</c:v>
                </c:pt>
                <c:pt idx="1493">
                  <c:v>2286.41</c:v>
                </c:pt>
                <c:pt idx="1494">
                  <c:v>2407.88</c:v>
                </c:pt>
                <c:pt idx="1495">
                  <c:v>2488.5500000000002</c:v>
                </c:pt>
                <c:pt idx="1496">
                  <c:v>2515.35</c:v>
                </c:pt>
                <c:pt idx="1497">
                  <c:v>2511.81</c:v>
                </c:pt>
                <c:pt idx="1498">
                  <c:v>2686.81</c:v>
                </c:pt>
                <c:pt idx="1499">
                  <c:v>2863.2</c:v>
                </c:pt>
                <c:pt idx="1500">
                  <c:v>2732.16</c:v>
                </c:pt>
                <c:pt idx="1501">
                  <c:v>2805.62</c:v>
                </c:pt>
                <c:pt idx="1502">
                  <c:v>2823.81</c:v>
                </c:pt>
                <c:pt idx="1503">
                  <c:v>2947.71</c:v>
                </c:pt>
                <c:pt idx="1504">
                  <c:v>2958.11</c:v>
                </c:pt>
                <c:pt idx="1505">
                  <c:v>2659.63</c:v>
                </c:pt>
                <c:pt idx="1506">
                  <c:v>2717.02</c:v>
                </c:pt>
                <c:pt idx="1507">
                  <c:v>2506.37</c:v>
                </c:pt>
                <c:pt idx="1508">
                  <c:v>2464.58</c:v>
                </c:pt>
                <c:pt idx="1509">
                  <c:v>2518.56</c:v>
                </c:pt>
                <c:pt idx="1510">
                  <c:v>2655.88</c:v>
                </c:pt>
                <c:pt idx="1511">
                  <c:v>2548.29</c:v>
                </c:pt>
                <c:pt idx="1512">
                  <c:v>2589.6</c:v>
                </c:pt>
                <c:pt idx="1513">
                  <c:v>2721.79</c:v>
                </c:pt>
                <c:pt idx="1514">
                  <c:v>2689.1</c:v>
                </c:pt>
                <c:pt idx="1515">
                  <c:v>2705.41</c:v>
                </c:pt>
                <c:pt idx="1516">
                  <c:v>2744.91</c:v>
                </c:pt>
                <c:pt idx="1517">
                  <c:v>2608.7199999999998</c:v>
                </c:pt>
                <c:pt idx="1518">
                  <c:v>2589.41</c:v>
                </c:pt>
                <c:pt idx="1519">
                  <c:v>2478.4499999999998</c:v>
                </c:pt>
                <c:pt idx="1520">
                  <c:v>2552.4499999999998</c:v>
                </c:pt>
                <c:pt idx="1521">
                  <c:v>2574.79</c:v>
                </c:pt>
                <c:pt idx="1522">
                  <c:v>2539.3200000000002</c:v>
                </c:pt>
                <c:pt idx="1523">
                  <c:v>2480.84</c:v>
                </c:pt>
                <c:pt idx="1524">
                  <c:v>2434.5500000000002</c:v>
                </c:pt>
                <c:pt idx="1525">
                  <c:v>2506.4699999999998</c:v>
                </c:pt>
                <c:pt idx="1526">
                  <c:v>2564.06</c:v>
                </c:pt>
                <c:pt idx="1527">
                  <c:v>2601.64</c:v>
                </c:pt>
                <c:pt idx="1528">
                  <c:v>2601.9899999999998</c:v>
                </c:pt>
                <c:pt idx="1529">
                  <c:v>2608.56</c:v>
                </c:pt>
                <c:pt idx="1530">
                  <c:v>2518.66</c:v>
                </c:pt>
                <c:pt idx="1531">
                  <c:v>2571.34</c:v>
                </c:pt>
                <c:pt idx="1532">
                  <c:v>2518.44</c:v>
                </c:pt>
                <c:pt idx="1533">
                  <c:v>2372.56</c:v>
                </c:pt>
                <c:pt idx="1534">
                  <c:v>2337.79</c:v>
                </c:pt>
                <c:pt idx="1535">
                  <c:v>2398.84</c:v>
                </c:pt>
                <c:pt idx="1536">
                  <c:v>2357.9</c:v>
                </c:pt>
                <c:pt idx="1537">
                  <c:v>2233.34</c:v>
                </c:pt>
                <c:pt idx="1538">
                  <c:v>1998.86</c:v>
                </c:pt>
                <c:pt idx="1539">
                  <c:v>1929.82</c:v>
                </c:pt>
                <c:pt idx="1540">
                  <c:v>2228.41</c:v>
                </c:pt>
                <c:pt idx="1541">
                  <c:v>2318.88</c:v>
                </c:pt>
                <c:pt idx="1542">
                  <c:v>2273.4299999999998</c:v>
                </c:pt>
                <c:pt idx="1543">
                  <c:v>2817.6</c:v>
                </c:pt>
                <c:pt idx="1544">
                  <c:v>2667.76</c:v>
                </c:pt>
                <c:pt idx="1545">
                  <c:v>2810.12</c:v>
                </c:pt>
                <c:pt idx="1546">
                  <c:v>2730.4</c:v>
                </c:pt>
                <c:pt idx="1547">
                  <c:v>2754.86</c:v>
                </c:pt>
                <c:pt idx="1548">
                  <c:v>2576.48</c:v>
                </c:pt>
                <c:pt idx="1549">
                  <c:v>2529.4499999999998</c:v>
                </c:pt>
                <c:pt idx="1550">
                  <c:v>2671.78</c:v>
                </c:pt>
                <c:pt idx="1551">
                  <c:v>2809.01</c:v>
                </c:pt>
                <c:pt idx="1552">
                  <c:v>2726.45</c:v>
                </c:pt>
                <c:pt idx="1553">
                  <c:v>2757.18</c:v>
                </c:pt>
                <c:pt idx="1554">
                  <c:v>2875.34</c:v>
                </c:pt>
                <c:pt idx="1555">
                  <c:v>2718.26</c:v>
                </c:pt>
                <c:pt idx="1556">
                  <c:v>2710.67</c:v>
                </c:pt>
                <c:pt idx="1557">
                  <c:v>2804.73</c:v>
                </c:pt>
                <c:pt idx="1558">
                  <c:v>2895.89</c:v>
                </c:pt>
                <c:pt idx="1559">
                  <c:v>3252.91</c:v>
                </c:pt>
                <c:pt idx="1560">
                  <c:v>3213.94</c:v>
                </c:pt>
                <c:pt idx="1561">
                  <c:v>3378.94</c:v>
                </c:pt>
                <c:pt idx="1562">
                  <c:v>3419.94</c:v>
                </c:pt>
                <c:pt idx="1563">
                  <c:v>3342.47</c:v>
                </c:pt>
                <c:pt idx="1564">
                  <c:v>3381.28</c:v>
                </c:pt>
                <c:pt idx="1565">
                  <c:v>3650.62</c:v>
                </c:pt>
                <c:pt idx="1566">
                  <c:v>3884.71</c:v>
                </c:pt>
                <c:pt idx="1567">
                  <c:v>4073.26</c:v>
                </c:pt>
                <c:pt idx="1568">
                  <c:v>4325.13</c:v>
                </c:pt>
                <c:pt idx="1569">
                  <c:v>4181.93</c:v>
                </c:pt>
                <c:pt idx="1570">
                  <c:v>4376.63</c:v>
                </c:pt>
                <c:pt idx="1571">
                  <c:v>4331.6899999999996</c:v>
                </c:pt>
                <c:pt idx="1572">
                  <c:v>4160.62</c:v>
                </c:pt>
                <c:pt idx="1573">
                  <c:v>4193.7</c:v>
                </c:pt>
                <c:pt idx="1574">
                  <c:v>4087.66</c:v>
                </c:pt>
                <c:pt idx="1575">
                  <c:v>4001.74</c:v>
                </c:pt>
                <c:pt idx="1576">
                  <c:v>4100.5200000000004</c:v>
                </c:pt>
                <c:pt idx="1577">
                  <c:v>4151.5200000000004</c:v>
                </c:pt>
                <c:pt idx="1578">
                  <c:v>4334.68</c:v>
                </c:pt>
                <c:pt idx="1579">
                  <c:v>4371.6000000000004</c:v>
                </c:pt>
                <c:pt idx="1580">
                  <c:v>4352.3999999999996</c:v>
                </c:pt>
                <c:pt idx="1581">
                  <c:v>4382.88</c:v>
                </c:pt>
                <c:pt idx="1582">
                  <c:v>4382.66</c:v>
                </c:pt>
                <c:pt idx="1583">
                  <c:v>4579.0200000000004</c:v>
                </c:pt>
                <c:pt idx="1584">
                  <c:v>4565.3</c:v>
                </c:pt>
                <c:pt idx="1585">
                  <c:v>4703.3900000000003</c:v>
                </c:pt>
                <c:pt idx="1586">
                  <c:v>4892.01</c:v>
                </c:pt>
                <c:pt idx="1587">
                  <c:v>4578.7700000000004</c:v>
                </c:pt>
                <c:pt idx="1588">
                  <c:v>4582.96</c:v>
                </c:pt>
                <c:pt idx="1589">
                  <c:v>4236.3100000000004</c:v>
                </c:pt>
                <c:pt idx="1590">
                  <c:v>4376.53</c:v>
                </c:pt>
                <c:pt idx="1591">
                  <c:v>4597.12</c:v>
                </c:pt>
                <c:pt idx="1592">
                  <c:v>4599.88</c:v>
                </c:pt>
                <c:pt idx="1593">
                  <c:v>4228.75</c:v>
                </c:pt>
                <c:pt idx="1594">
                  <c:v>4226.0600000000004</c:v>
                </c:pt>
                <c:pt idx="1595">
                  <c:v>4122.9399999999996</c:v>
                </c:pt>
                <c:pt idx="1596">
                  <c:v>4161.2700000000004</c:v>
                </c:pt>
                <c:pt idx="1597">
                  <c:v>4130.8100000000004</c:v>
                </c:pt>
                <c:pt idx="1598">
                  <c:v>3882.59</c:v>
                </c:pt>
                <c:pt idx="1599">
                  <c:v>3154.95</c:v>
                </c:pt>
                <c:pt idx="1600">
                  <c:v>3637.52</c:v>
                </c:pt>
                <c:pt idx="1601">
                  <c:v>3625.04</c:v>
                </c:pt>
                <c:pt idx="1602">
                  <c:v>3582.88</c:v>
                </c:pt>
                <c:pt idx="1603">
                  <c:v>4065.2</c:v>
                </c:pt>
                <c:pt idx="1604">
                  <c:v>3924.97</c:v>
                </c:pt>
                <c:pt idx="1605">
                  <c:v>3905.95</c:v>
                </c:pt>
                <c:pt idx="1606">
                  <c:v>3631.04</c:v>
                </c:pt>
                <c:pt idx="1607">
                  <c:v>3630.7</c:v>
                </c:pt>
                <c:pt idx="1608">
                  <c:v>3792.4</c:v>
                </c:pt>
                <c:pt idx="1609">
                  <c:v>3682.84</c:v>
                </c:pt>
                <c:pt idx="1610">
                  <c:v>3926.07</c:v>
                </c:pt>
                <c:pt idx="1611">
                  <c:v>3892.35</c:v>
                </c:pt>
                <c:pt idx="1612">
                  <c:v>4200.67</c:v>
                </c:pt>
                <c:pt idx="1613">
                  <c:v>4174.7299999999996</c:v>
                </c:pt>
                <c:pt idx="1614">
                  <c:v>4163.07</c:v>
                </c:pt>
                <c:pt idx="1615">
                  <c:v>4338.71</c:v>
                </c:pt>
                <c:pt idx="1616">
                  <c:v>4403.74</c:v>
                </c:pt>
                <c:pt idx="1617">
                  <c:v>4409.32</c:v>
                </c:pt>
                <c:pt idx="1618">
                  <c:v>4317.4799999999996</c:v>
                </c:pt>
                <c:pt idx="1619">
                  <c:v>4229.3599999999997</c:v>
                </c:pt>
                <c:pt idx="1620">
                  <c:v>4328.41</c:v>
                </c:pt>
                <c:pt idx="1621">
                  <c:v>4370.8100000000004</c:v>
                </c:pt>
                <c:pt idx="1622">
                  <c:v>4426.8900000000003</c:v>
                </c:pt>
                <c:pt idx="1623">
                  <c:v>4610.4799999999996</c:v>
                </c:pt>
                <c:pt idx="1624">
                  <c:v>4772.0200000000004</c:v>
                </c:pt>
                <c:pt idx="1625">
                  <c:v>4781.99</c:v>
                </c:pt>
                <c:pt idx="1626">
                  <c:v>4826.4799999999996</c:v>
                </c:pt>
                <c:pt idx="1627">
                  <c:v>5446.91</c:v>
                </c:pt>
                <c:pt idx="1628">
                  <c:v>5647.21</c:v>
                </c:pt>
                <c:pt idx="1629">
                  <c:v>5831.79</c:v>
                </c:pt>
                <c:pt idx="1630">
                  <c:v>5678.19</c:v>
                </c:pt>
                <c:pt idx="1631">
                  <c:v>5725.59</c:v>
                </c:pt>
                <c:pt idx="1632">
                  <c:v>5605.51</c:v>
                </c:pt>
                <c:pt idx="1633">
                  <c:v>5590.69</c:v>
                </c:pt>
                <c:pt idx="1634">
                  <c:v>5708.52</c:v>
                </c:pt>
                <c:pt idx="1635">
                  <c:v>6011.45</c:v>
                </c:pt>
                <c:pt idx="1636">
                  <c:v>6031.6</c:v>
                </c:pt>
                <c:pt idx="1637">
                  <c:v>6008.42</c:v>
                </c:pt>
                <c:pt idx="1638">
                  <c:v>5930.32</c:v>
                </c:pt>
                <c:pt idx="1639">
                  <c:v>5526.64</c:v>
                </c:pt>
                <c:pt idx="1640">
                  <c:v>5750.8</c:v>
                </c:pt>
                <c:pt idx="1641">
                  <c:v>5904.83</c:v>
                </c:pt>
                <c:pt idx="1642">
                  <c:v>5780.9</c:v>
                </c:pt>
                <c:pt idx="1643">
                  <c:v>5753.09</c:v>
                </c:pt>
                <c:pt idx="1644">
                  <c:v>6153.85</c:v>
                </c:pt>
                <c:pt idx="1645">
                  <c:v>6130.53</c:v>
                </c:pt>
                <c:pt idx="1646">
                  <c:v>6468.4</c:v>
                </c:pt>
                <c:pt idx="1647">
                  <c:v>6767.31</c:v>
                </c:pt>
                <c:pt idx="1648">
                  <c:v>7078.5</c:v>
                </c:pt>
                <c:pt idx="1649">
                  <c:v>7207.76</c:v>
                </c:pt>
                <c:pt idx="1650">
                  <c:v>7379.95</c:v>
                </c:pt>
                <c:pt idx="1651">
                  <c:v>7407.41</c:v>
                </c:pt>
                <c:pt idx="1652">
                  <c:v>7022.76</c:v>
                </c:pt>
                <c:pt idx="1653">
                  <c:v>7144.38</c:v>
                </c:pt>
                <c:pt idx="1654">
                  <c:v>7459.69</c:v>
                </c:pt>
                <c:pt idx="1655">
                  <c:v>7143.58</c:v>
                </c:pt>
                <c:pt idx="1656">
                  <c:v>6618.14</c:v>
                </c:pt>
                <c:pt idx="1657">
                  <c:v>6357.6</c:v>
                </c:pt>
                <c:pt idx="1658">
                  <c:v>5950.07</c:v>
                </c:pt>
                <c:pt idx="1659">
                  <c:v>6559.49</c:v>
                </c:pt>
                <c:pt idx="1660">
                  <c:v>6635.75</c:v>
                </c:pt>
                <c:pt idx="1661">
                  <c:v>7315.54</c:v>
                </c:pt>
                <c:pt idx="1662">
                  <c:v>7871.69</c:v>
                </c:pt>
                <c:pt idx="1663">
                  <c:v>7708.99</c:v>
                </c:pt>
                <c:pt idx="1664">
                  <c:v>7790.15</c:v>
                </c:pt>
                <c:pt idx="1665">
                  <c:v>8036.49</c:v>
                </c:pt>
                <c:pt idx="1666">
                  <c:v>8200.64</c:v>
                </c:pt>
                <c:pt idx="1667">
                  <c:v>8071.26</c:v>
                </c:pt>
                <c:pt idx="1668">
                  <c:v>8253.5499999999993</c:v>
                </c:pt>
                <c:pt idx="1669">
                  <c:v>8038.77</c:v>
                </c:pt>
                <c:pt idx="1670">
                  <c:v>8253.69</c:v>
                </c:pt>
                <c:pt idx="1671">
                  <c:v>8790.92</c:v>
                </c:pt>
                <c:pt idx="1672">
                  <c:v>9330.5499999999993</c:v>
                </c:pt>
                <c:pt idx="1673">
                  <c:v>9818.35</c:v>
                </c:pt>
                <c:pt idx="1674">
                  <c:v>10058.799999999999</c:v>
                </c:pt>
                <c:pt idx="1675">
                  <c:v>9888.61</c:v>
                </c:pt>
                <c:pt idx="1676">
                  <c:v>10233.6</c:v>
                </c:pt>
                <c:pt idx="1677">
                  <c:v>10975.6</c:v>
                </c:pt>
                <c:pt idx="1678">
                  <c:v>11074.6</c:v>
                </c:pt>
                <c:pt idx="1679">
                  <c:v>11323.2</c:v>
                </c:pt>
                <c:pt idx="1680">
                  <c:v>11657.2</c:v>
                </c:pt>
                <c:pt idx="1681">
                  <c:v>11916.7</c:v>
                </c:pt>
                <c:pt idx="1682">
                  <c:v>14291.5</c:v>
                </c:pt>
                <c:pt idx="1683">
                  <c:v>17899.7</c:v>
                </c:pt>
                <c:pt idx="1684">
                  <c:v>16569.400000000001</c:v>
                </c:pt>
                <c:pt idx="1685">
                  <c:v>15178.2</c:v>
                </c:pt>
                <c:pt idx="1686">
                  <c:v>15455.4</c:v>
                </c:pt>
                <c:pt idx="1687">
                  <c:v>16936.8</c:v>
                </c:pt>
                <c:pt idx="1688">
                  <c:v>17415.400000000001</c:v>
                </c:pt>
                <c:pt idx="1689">
                  <c:v>16408.2</c:v>
                </c:pt>
                <c:pt idx="1690">
                  <c:v>16564</c:v>
                </c:pt>
                <c:pt idx="1691">
                  <c:v>17706.900000000001</c:v>
                </c:pt>
                <c:pt idx="1692">
                  <c:v>19497.400000000001</c:v>
                </c:pt>
                <c:pt idx="1693">
                  <c:v>19140.8</c:v>
                </c:pt>
                <c:pt idx="1694">
                  <c:v>19114.2</c:v>
                </c:pt>
                <c:pt idx="1695">
                  <c:v>17776.7</c:v>
                </c:pt>
                <c:pt idx="1696">
                  <c:v>16624.599999999999</c:v>
                </c:pt>
                <c:pt idx="1697">
                  <c:v>15802.9</c:v>
                </c:pt>
                <c:pt idx="1698">
                  <c:v>13831.8</c:v>
                </c:pt>
                <c:pt idx="1699">
                  <c:v>14699.2</c:v>
                </c:pt>
                <c:pt idx="1700">
                  <c:v>13925.8</c:v>
                </c:pt>
                <c:pt idx="1701">
                  <c:v>14026.6</c:v>
                </c:pt>
                <c:pt idx="1702">
                  <c:v>16099.8</c:v>
                </c:pt>
                <c:pt idx="1703">
                  <c:v>15838.5</c:v>
                </c:pt>
                <c:pt idx="1704">
                  <c:v>14606.5</c:v>
                </c:pt>
                <c:pt idx="1705">
                  <c:v>14656.2</c:v>
                </c:pt>
                <c:pt idx="1706">
                  <c:v>12952.2</c:v>
                </c:pt>
                <c:pt idx="1707">
                  <c:v>14156.4</c:v>
                </c:pt>
                <c:pt idx="1708">
                  <c:v>13657.2</c:v>
                </c:pt>
                <c:pt idx="1709">
                  <c:v>14982.1</c:v>
                </c:pt>
                <c:pt idx="1710">
                  <c:v>15201</c:v>
                </c:pt>
                <c:pt idx="1711">
                  <c:v>15599.2</c:v>
                </c:pt>
                <c:pt idx="1712">
                  <c:v>17429.5</c:v>
                </c:pt>
                <c:pt idx="1713">
                  <c:v>17527</c:v>
                </c:pt>
                <c:pt idx="1714">
                  <c:v>16477.599999999999</c:v>
                </c:pt>
                <c:pt idx="1715">
                  <c:v>15170.1</c:v>
                </c:pt>
                <c:pt idx="1716">
                  <c:v>14595.4</c:v>
                </c:pt>
                <c:pt idx="1717">
                  <c:v>14973.3</c:v>
                </c:pt>
                <c:pt idx="1718">
                  <c:v>13405.8</c:v>
                </c:pt>
                <c:pt idx="1719">
                  <c:v>13980.6</c:v>
                </c:pt>
                <c:pt idx="1720">
                  <c:v>14360.2</c:v>
                </c:pt>
                <c:pt idx="1721">
                  <c:v>13772</c:v>
                </c:pt>
                <c:pt idx="1722">
                  <c:v>13819.8</c:v>
                </c:pt>
                <c:pt idx="1723">
                  <c:v>11490.5</c:v>
                </c:pt>
                <c:pt idx="1724">
                  <c:v>11188.6</c:v>
                </c:pt>
                <c:pt idx="1725">
                  <c:v>11474.9</c:v>
                </c:pt>
                <c:pt idx="1726">
                  <c:v>11607.4</c:v>
                </c:pt>
                <c:pt idx="1727">
                  <c:v>12899.2</c:v>
                </c:pt>
                <c:pt idx="1728">
                  <c:v>11600.1</c:v>
                </c:pt>
                <c:pt idx="1729">
                  <c:v>10931.4</c:v>
                </c:pt>
                <c:pt idx="1730">
                  <c:v>10868.4</c:v>
                </c:pt>
                <c:pt idx="1731">
                  <c:v>11359.4</c:v>
                </c:pt>
                <c:pt idx="1732">
                  <c:v>11259.4</c:v>
                </c:pt>
                <c:pt idx="1733">
                  <c:v>11171.4</c:v>
                </c:pt>
                <c:pt idx="1734">
                  <c:v>11440.7</c:v>
                </c:pt>
                <c:pt idx="1735">
                  <c:v>11786.3</c:v>
                </c:pt>
                <c:pt idx="1736">
                  <c:v>11296.4</c:v>
                </c:pt>
                <c:pt idx="1737">
                  <c:v>10106.299999999999</c:v>
                </c:pt>
                <c:pt idx="1738">
                  <c:v>10221.1</c:v>
                </c:pt>
                <c:pt idx="1739">
                  <c:v>9170.5400000000009</c:v>
                </c:pt>
                <c:pt idx="1740">
                  <c:v>8830.75</c:v>
                </c:pt>
                <c:pt idx="1741">
                  <c:v>9174.91</c:v>
                </c:pt>
                <c:pt idx="1742">
                  <c:v>8277.01</c:v>
                </c:pt>
                <c:pt idx="1743">
                  <c:v>6955.27</c:v>
                </c:pt>
                <c:pt idx="1744">
                  <c:v>7754</c:v>
                </c:pt>
                <c:pt idx="1745">
                  <c:v>7621.3</c:v>
                </c:pt>
                <c:pt idx="1746">
                  <c:v>8265.59</c:v>
                </c:pt>
                <c:pt idx="1747">
                  <c:v>8736.98</c:v>
                </c:pt>
                <c:pt idx="1748">
                  <c:v>8621.9</c:v>
                </c:pt>
                <c:pt idx="1749">
                  <c:v>8129.97</c:v>
                </c:pt>
                <c:pt idx="1750">
                  <c:v>8926.57</c:v>
                </c:pt>
                <c:pt idx="1751">
                  <c:v>8598.31</c:v>
                </c:pt>
                <c:pt idx="1752">
                  <c:v>9494.6299999999992</c:v>
                </c:pt>
                <c:pt idx="1753">
                  <c:v>10166.4</c:v>
                </c:pt>
                <c:pt idx="1754">
                  <c:v>10233.9</c:v>
                </c:pt>
                <c:pt idx="1755">
                  <c:v>11112.7</c:v>
                </c:pt>
                <c:pt idx="1756">
                  <c:v>10551.8</c:v>
                </c:pt>
                <c:pt idx="1757">
                  <c:v>11225.3</c:v>
                </c:pt>
                <c:pt idx="1758">
                  <c:v>11403.7</c:v>
                </c:pt>
                <c:pt idx="1759">
                  <c:v>10690.4</c:v>
                </c:pt>
                <c:pt idx="1760">
                  <c:v>10005</c:v>
                </c:pt>
                <c:pt idx="1761">
                  <c:v>10301.1</c:v>
                </c:pt>
                <c:pt idx="1762">
                  <c:v>9813.07</c:v>
                </c:pt>
                <c:pt idx="1763">
                  <c:v>9664.73</c:v>
                </c:pt>
                <c:pt idx="1764">
                  <c:v>10366.700000000001</c:v>
                </c:pt>
                <c:pt idx="1765">
                  <c:v>10725.6</c:v>
                </c:pt>
                <c:pt idx="1766">
                  <c:v>10397.9</c:v>
                </c:pt>
                <c:pt idx="1767">
                  <c:v>10951</c:v>
                </c:pt>
                <c:pt idx="1768">
                  <c:v>11086.4</c:v>
                </c:pt>
                <c:pt idx="1769">
                  <c:v>11489.7</c:v>
                </c:pt>
                <c:pt idx="1770">
                  <c:v>11512.6</c:v>
                </c:pt>
                <c:pt idx="1771">
                  <c:v>11573.3</c:v>
                </c:pt>
                <c:pt idx="1772">
                  <c:v>10779.9</c:v>
                </c:pt>
                <c:pt idx="1773">
                  <c:v>9965.57</c:v>
                </c:pt>
                <c:pt idx="1774">
                  <c:v>9395.01</c:v>
                </c:pt>
                <c:pt idx="1775">
                  <c:v>9337.5499999999993</c:v>
                </c:pt>
                <c:pt idx="1776">
                  <c:v>8866</c:v>
                </c:pt>
                <c:pt idx="1777">
                  <c:v>9578.6299999999992</c:v>
                </c:pt>
                <c:pt idx="1778">
                  <c:v>9205.1200000000008</c:v>
                </c:pt>
                <c:pt idx="1779">
                  <c:v>9194.85</c:v>
                </c:pt>
                <c:pt idx="1780">
                  <c:v>8269.81</c:v>
                </c:pt>
                <c:pt idx="1781">
                  <c:v>8300.86</c:v>
                </c:pt>
                <c:pt idx="1782">
                  <c:v>8338.35</c:v>
                </c:pt>
                <c:pt idx="1783">
                  <c:v>7916.88</c:v>
                </c:pt>
                <c:pt idx="1784">
                  <c:v>8223.68</c:v>
                </c:pt>
                <c:pt idx="1785">
                  <c:v>8630.65</c:v>
                </c:pt>
                <c:pt idx="1786">
                  <c:v>8913.4699999999993</c:v>
                </c:pt>
                <c:pt idx="1787">
                  <c:v>8929.2800000000007</c:v>
                </c:pt>
                <c:pt idx="1788">
                  <c:v>8728.4699999999993</c:v>
                </c:pt>
                <c:pt idx="1789">
                  <c:v>8879.6200000000008</c:v>
                </c:pt>
                <c:pt idx="1790">
                  <c:v>8668.1200000000008</c:v>
                </c:pt>
                <c:pt idx="1791">
                  <c:v>8495.7800000000007</c:v>
                </c:pt>
                <c:pt idx="1792">
                  <c:v>8209.4</c:v>
                </c:pt>
                <c:pt idx="1793">
                  <c:v>7833.04</c:v>
                </c:pt>
                <c:pt idx="1794">
                  <c:v>7954.48</c:v>
                </c:pt>
                <c:pt idx="1795">
                  <c:v>7165.7</c:v>
                </c:pt>
                <c:pt idx="1796">
                  <c:v>6890.52</c:v>
                </c:pt>
                <c:pt idx="1797">
                  <c:v>6973.53</c:v>
                </c:pt>
                <c:pt idx="1798">
                  <c:v>6844.23</c:v>
                </c:pt>
                <c:pt idx="1799">
                  <c:v>7083.8</c:v>
                </c:pt>
                <c:pt idx="1800">
                  <c:v>7456.11</c:v>
                </c:pt>
                <c:pt idx="1801">
                  <c:v>6853.84</c:v>
                </c:pt>
                <c:pt idx="1802">
                  <c:v>6811.47</c:v>
                </c:pt>
                <c:pt idx="1803">
                  <c:v>6636.32</c:v>
                </c:pt>
                <c:pt idx="1804">
                  <c:v>6911.09</c:v>
                </c:pt>
                <c:pt idx="1805">
                  <c:v>7023.52</c:v>
                </c:pt>
                <c:pt idx="1806">
                  <c:v>6770.73</c:v>
                </c:pt>
                <c:pt idx="1807">
                  <c:v>6834.76</c:v>
                </c:pt>
                <c:pt idx="1808">
                  <c:v>6968.32</c:v>
                </c:pt>
                <c:pt idx="1809">
                  <c:v>7889.25</c:v>
                </c:pt>
                <c:pt idx="1810">
                  <c:v>7895.96</c:v>
                </c:pt>
                <c:pt idx="1811">
                  <c:v>7986.24</c:v>
                </c:pt>
                <c:pt idx="1812">
                  <c:v>8329.11</c:v>
                </c:pt>
                <c:pt idx="1813">
                  <c:v>8058.67</c:v>
                </c:pt>
                <c:pt idx="1814">
                  <c:v>7902.09</c:v>
                </c:pt>
                <c:pt idx="1815">
                  <c:v>8163.42</c:v>
                </c:pt>
                <c:pt idx="1816">
                  <c:v>8294.31</c:v>
                </c:pt>
                <c:pt idx="1817">
                  <c:v>8845.83</c:v>
                </c:pt>
                <c:pt idx="1818">
                  <c:v>8895.58</c:v>
                </c:pt>
                <c:pt idx="1819">
                  <c:v>8802.4599999999991</c:v>
                </c:pt>
                <c:pt idx="1820">
                  <c:v>8930.8799999999992</c:v>
                </c:pt>
                <c:pt idx="1821">
                  <c:v>9697.5</c:v>
                </c:pt>
                <c:pt idx="1822">
                  <c:v>8845.74</c:v>
                </c:pt>
                <c:pt idx="1823">
                  <c:v>9281.51</c:v>
                </c:pt>
                <c:pt idx="1824">
                  <c:v>8987.0499999999993</c:v>
                </c:pt>
                <c:pt idx="1825">
                  <c:v>9348.48</c:v>
                </c:pt>
                <c:pt idx="1826">
                  <c:v>9419.08</c:v>
                </c:pt>
                <c:pt idx="1827">
                  <c:v>9240.5499999999993</c:v>
                </c:pt>
                <c:pt idx="1828">
                  <c:v>9119.01</c:v>
                </c:pt>
                <c:pt idx="1829">
                  <c:v>9235.92</c:v>
                </c:pt>
                <c:pt idx="1830">
                  <c:v>9743.86</c:v>
                </c:pt>
                <c:pt idx="1831">
                  <c:v>9700.76</c:v>
                </c:pt>
                <c:pt idx="1832">
                  <c:v>9858.15</c:v>
                </c:pt>
                <c:pt idx="1833">
                  <c:v>9654.7999999999993</c:v>
                </c:pt>
                <c:pt idx="1834">
                  <c:v>9373.01</c:v>
                </c:pt>
                <c:pt idx="1835">
                  <c:v>9234.82</c:v>
                </c:pt>
                <c:pt idx="1836">
                  <c:v>9325.18</c:v>
                </c:pt>
                <c:pt idx="1837">
                  <c:v>9043.94</c:v>
                </c:pt>
                <c:pt idx="1838">
                  <c:v>8441.49</c:v>
                </c:pt>
                <c:pt idx="1839">
                  <c:v>8504.89</c:v>
                </c:pt>
                <c:pt idx="1840">
                  <c:v>8723.94</c:v>
                </c:pt>
                <c:pt idx="1841">
                  <c:v>8716.7900000000009</c:v>
                </c:pt>
                <c:pt idx="1842">
                  <c:v>8510.3799999999992</c:v>
                </c:pt>
                <c:pt idx="1843">
                  <c:v>8368.83</c:v>
                </c:pt>
                <c:pt idx="1844">
                  <c:v>8094.32</c:v>
                </c:pt>
                <c:pt idx="1845">
                  <c:v>8250.9699999999993</c:v>
                </c:pt>
                <c:pt idx="1846">
                  <c:v>8247.18</c:v>
                </c:pt>
                <c:pt idx="1847">
                  <c:v>8513.25</c:v>
                </c:pt>
                <c:pt idx="1848">
                  <c:v>8418.99</c:v>
                </c:pt>
                <c:pt idx="1849">
                  <c:v>8041.78</c:v>
                </c:pt>
                <c:pt idx="1850">
                  <c:v>7557.82</c:v>
                </c:pt>
                <c:pt idx="1851">
                  <c:v>7587.34</c:v>
                </c:pt>
                <c:pt idx="1852">
                  <c:v>7480.14</c:v>
                </c:pt>
                <c:pt idx="1853">
                  <c:v>7355.88</c:v>
                </c:pt>
                <c:pt idx="1854">
                  <c:v>7368.22</c:v>
                </c:pt>
                <c:pt idx="1855">
                  <c:v>7135.99</c:v>
                </c:pt>
                <c:pt idx="1856">
                  <c:v>7472.59</c:v>
                </c:pt>
                <c:pt idx="1857">
                  <c:v>7406.52</c:v>
                </c:pt>
                <c:pt idx="1858">
                  <c:v>7494.17</c:v>
                </c:pt>
                <c:pt idx="1859">
                  <c:v>7541.45</c:v>
                </c:pt>
                <c:pt idx="1860">
                  <c:v>7643.45</c:v>
                </c:pt>
                <c:pt idx="1861">
                  <c:v>7720.25</c:v>
                </c:pt>
                <c:pt idx="1862">
                  <c:v>7514.47</c:v>
                </c:pt>
                <c:pt idx="1863">
                  <c:v>7633.76</c:v>
                </c:pt>
                <c:pt idx="1864">
                  <c:v>7653.98</c:v>
                </c:pt>
                <c:pt idx="1865">
                  <c:v>7678.24</c:v>
                </c:pt>
                <c:pt idx="1866">
                  <c:v>7624.92</c:v>
                </c:pt>
                <c:pt idx="1867">
                  <c:v>7531.98</c:v>
                </c:pt>
                <c:pt idx="1868">
                  <c:v>6786.02</c:v>
                </c:pt>
                <c:pt idx="1869">
                  <c:v>6906.92</c:v>
                </c:pt>
                <c:pt idx="1870">
                  <c:v>6582.36</c:v>
                </c:pt>
                <c:pt idx="1871">
                  <c:v>6349.9</c:v>
                </c:pt>
                <c:pt idx="1872">
                  <c:v>6675.35</c:v>
                </c:pt>
                <c:pt idx="1873">
                  <c:v>6456.58</c:v>
                </c:pt>
                <c:pt idx="1874">
                  <c:v>6550.16</c:v>
                </c:pt>
                <c:pt idx="1875">
                  <c:v>6499.27</c:v>
                </c:pt>
                <c:pt idx="1876">
                  <c:v>6734.82</c:v>
                </c:pt>
                <c:pt idx="1877">
                  <c:v>6769.94</c:v>
                </c:pt>
                <c:pt idx="1878">
                  <c:v>6776.55</c:v>
                </c:pt>
                <c:pt idx="1879">
                  <c:v>6729.74</c:v>
                </c:pt>
                <c:pt idx="1880">
                  <c:v>6083.69</c:v>
                </c:pt>
                <c:pt idx="1881">
                  <c:v>6162.48</c:v>
                </c:pt>
                <c:pt idx="1882">
                  <c:v>6173.23</c:v>
                </c:pt>
                <c:pt idx="1883">
                  <c:v>6249.18</c:v>
                </c:pt>
                <c:pt idx="1884">
                  <c:v>6093.67</c:v>
                </c:pt>
                <c:pt idx="1885">
                  <c:v>6157.13</c:v>
                </c:pt>
                <c:pt idx="1886">
                  <c:v>5903.44</c:v>
                </c:pt>
                <c:pt idx="1887">
                  <c:v>6218.3</c:v>
                </c:pt>
                <c:pt idx="1888">
                  <c:v>6404</c:v>
                </c:pt>
                <c:pt idx="1889">
                  <c:v>6385.82</c:v>
                </c:pt>
                <c:pt idx="1890">
                  <c:v>6614.18</c:v>
                </c:pt>
                <c:pt idx="1891">
                  <c:v>6529.59</c:v>
                </c:pt>
                <c:pt idx="1892">
                  <c:v>6597.55</c:v>
                </c:pt>
                <c:pt idx="1893">
                  <c:v>6639.14</c:v>
                </c:pt>
                <c:pt idx="1894">
                  <c:v>6673.5</c:v>
                </c:pt>
                <c:pt idx="1895">
                  <c:v>6856.93</c:v>
                </c:pt>
                <c:pt idx="1896">
                  <c:v>6773.88</c:v>
                </c:pt>
                <c:pt idx="1897">
                  <c:v>6741.75</c:v>
                </c:pt>
                <c:pt idx="1898">
                  <c:v>6329.95</c:v>
                </c:pt>
                <c:pt idx="1899">
                  <c:v>6394.71</c:v>
                </c:pt>
                <c:pt idx="1900">
                  <c:v>6228.81</c:v>
                </c:pt>
                <c:pt idx="1901">
                  <c:v>6238.05</c:v>
                </c:pt>
                <c:pt idx="1902">
                  <c:v>6276.12</c:v>
                </c:pt>
                <c:pt idx="1903">
                  <c:v>6359.64</c:v>
                </c:pt>
                <c:pt idx="1904">
                  <c:v>6741.75</c:v>
                </c:pt>
                <c:pt idx="1905">
                  <c:v>7321.04</c:v>
                </c:pt>
                <c:pt idx="1906">
                  <c:v>7370.78</c:v>
                </c:pt>
                <c:pt idx="1907">
                  <c:v>7466.86</c:v>
                </c:pt>
                <c:pt idx="1908">
                  <c:v>7354.13</c:v>
                </c:pt>
                <c:pt idx="1909">
                  <c:v>7419.29</c:v>
                </c:pt>
                <c:pt idx="1910">
                  <c:v>7418.49</c:v>
                </c:pt>
                <c:pt idx="1911">
                  <c:v>7711.11</c:v>
                </c:pt>
                <c:pt idx="1912">
                  <c:v>8424.27</c:v>
                </c:pt>
                <c:pt idx="1913">
                  <c:v>8181.39</c:v>
                </c:pt>
                <c:pt idx="1914">
                  <c:v>7951.58</c:v>
                </c:pt>
                <c:pt idx="1915">
                  <c:v>8165.01</c:v>
                </c:pt>
                <c:pt idx="1916">
                  <c:v>8192.15</c:v>
                </c:pt>
                <c:pt idx="1917">
                  <c:v>8218.4599999999991</c:v>
                </c:pt>
                <c:pt idx="1918">
                  <c:v>8180.48</c:v>
                </c:pt>
                <c:pt idx="1919">
                  <c:v>7780.44</c:v>
                </c:pt>
                <c:pt idx="1920">
                  <c:v>7624.91</c:v>
                </c:pt>
                <c:pt idx="1921">
                  <c:v>7567.15</c:v>
                </c:pt>
                <c:pt idx="1922">
                  <c:v>7434.39</c:v>
                </c:pt>
                <c:pt idx="1923">
                  <c:v>7032.85</c:v>
                </c:pt>
                <c:pt idx="1924">
                  <c:v>7068.48</c:v>
                </c:pt>
                <c:pt idx="1925">
                  <c:v>6951.8</c:v>
                </c:pt>
                <c:pt idx="1926">
                  <c:v>6753.12</c:v>
                </c:pt>
                <c:pt idx="1927">
                  <c:v>6305.8</c:v>
                </c:pt>
                <c:pt idx="1928">
                  <c:v>6568.23</c:v>
                </c:pt>
                <c:pt idx="1929">
                  <c:v>6184.71</c:v>
                </c:pt>
                <c:pt idx="1930">
                  <c:v>6295.73</c:v>
                </c:pt>
                <c:pt idx="1931">
                  <c:v>6322.69</c:v>
                </c:pt>
                <c:pt idx="1932">
                  <c:v>6297.57</c:v>
                </c:pt>
                <c:pt idx="1933">
                  <c:v>6199.71</c:v>
                </c:pt>
                <c:pt idx="1934">
                  <c:v>6308.52</c:v>
                </c:pt>
                <c:pt idx="1935">
                  <c:v>6334.73</c:v>
                </c:pt>
                <c:pt idx="1936">
                  <c:v>6580.63</c:v>
                </c:pt>
                <c:pt idx="1937">
                  <c:v>6423.76</c:v>
                </c:pt>
                <c:pt idx="1938">
                  <c:v>6506.07</c:v>
                </c:pt>
                <c:pt idx="1939">
                  <c:v>6308.53</c:v>
                </c:pt>
                <c:pt idx="1940">
                  <c:v>6488.76</c:v>
                </c:pt>
                <c:pt idx="1941">
                  <c:v>6376.71</c:v>
                </c:pt>
                <c:pt idx="1942">
                  <c:v>6534.88</c:v>
                </c:pt>
                <c:pt idx="1943">
                  <c:v>6719.96</c:v>
                </c:pt>
                <c:pt idx="1944">
                  <c:v>6763.19</c:v>
                </c:pt>
                <c:pt idx="1945">
                  <c:v>6707.26</c:v>
                </c:pt>
                <c:pt idx="1946">
                  <c:v>6884.64</c:v>
                </c:pt>
                <c:pt idx="1947">
                  <c:v>7096.28</c:v>
                </c:pt>
                <c:pt idx="1948">
                  <c:v>7047.16</c:v>
                </c:pt>
                <c:pt idx="1949">
                  <c:v>6978.23</c:v>
                </c:pt>
                <c:pt idx="1950">
                  <c:v>7037.58</c:v>
                </c:pt>
                <c:pt idx="1951">
                  <c:v>7193.25</c:v>
                </c:pt>
                <c:pt idx="1952">
                  <c:v>7272.72</c:v>
                </c:pt>
                <c:pt idx="1953">
                  <c:v>7260.06</c:v>
                </c:pt>
                <c:pt idx="1954">
                  <c:v>7361.66</c:v>
                </c:pt>
                <c:pt idx="1955">
                  <c:v>6792.83</c:v>
                </c:pt>
                <c:pt idx="1956">
                  <c:v>6529.17</c:v>
                </c:pt>
                <c:pt idx="1957">
                  <c:v>6467.07</c:v>
                </c:pt>
                <c:pt idx="1958">
                  <c:v>6225.98</c:v>
                </c:pt>
                <c:pt idx="1959">
                  <c:v>6300.86</c:v>
                </c:pt>
                <c:pt idx="1960">
                  <c:v>6329.7</c:v>
                </c:pt>
                <c:pt idx="1961">
                  <c:v>6321.2</c:v>
                </c:pt>
                <c:pt idx="1962">
                  <c:v>6351.8</c:v>
                </c:pt>
                <c:pt idx="1963">
                  <c:v>6517.31</c:v>
                </c:pt>
                <c:pt idx="1964">
                  <c:v>6512.71</c:v>
                </c:pt>
                <c:pt idx="1965">
                  <c:v>6543.2</c:v>
                </c:pt>
                <c:pt idx="1966">
                  <c:v>6517.18</c:v>
                </c:pt>
                <c:pt idx="1967">
                  <c:v>6281.2</c:v>
                </c:pt>
                <c:pt idx="1968">
                  <c:v>6371.3</c:v>
                </c:pt>
                <c:pt idx="1969">
                  <c:v>6398.54</c:v>
                </c:pt>
                <c:pt idx="1970">
                  <c:v>6519.67</c:v>
                </c:pt>
                <c:pt idx="1971">
                  <c:v>6734.95</c:v>
                </c:pt>
                <c:pt idx="1972">
                  <c:v>6721.98</c:v>
                </c:pt>
                <c:pt idx="1973">
                  <c:v>6710.63</c:v>
                </c:pt>
                <c:pt idx="1974">
                  <c:v>6595.41</c:v>
                </c:pt>
                <c:pt idx="1975">
                  <c:v>6446.47</c:v>
                </c:pt>
                <c:pt idx="1976">
                  <c:v>6495</c:v>
                </c:pt>
                <c:pt idx="1977">
                  <c:v>6676.75</c:v>
                </c:pt>
                <c:pt idx="1978">
                  <c:v>6644.13</c:v>
                </c:pt>
                <c:pt idx="1979">
                  <c:v>6601.96</c:v>
                </c:pt>
                <c:pt idx="1980">
                  <c:v>6625.56</c:v>
                </c:pt>
                <c:pt idx="1981">
                  <c:v>6589.62</c:v>
                </c:pt>
                <c:pt idx="1982">
                  <c:v>6556.1</c:v>
                </c:pt>
                <c:pt idx="1983">
                  <c:v>6502.59</c:v>
                </c:pt>
                <c:pt idx="1984">
                  <c:v>6576.69</c:v>
                </c:pt>
                <c:pt idx="1985">
                  <c:v>6622.48</c:v>
                </c:pt>
                <c:pt idx="1986">
                  <c:v>6588.31</c:v>
                </c:pt>
                <c:pt idx="1987">
                  <c:v>6602.95</c:v>
                </c:pt>
                <c:pt idx="1988">
                  <c:v>6652.23</c:v>
                </c:pt>
                <c:pt idx="1989">
                  <c:v>6642.64</c:v>
                </c:pt>
                <c:pt idx="1990">
                  <c:v>6585.53</c:v>
                </c:pt>
                <c:pt idx="1991">
                  <c:v>6256.24</c:v>
                </c:pt>
                <c:pt idx="1992">
                  <c:v>6274.58</c:v>
                </c:pt>
                <c:pt idx="1993">
                  <c:v>6285.99</c:v>
                </c:pt>
                <c:pt idx="1994">
                  <c:v>6290.93</c:v>
                </c:pt>
                <c:pt idx="1995">
                  <c:v>6596.54</c:v>
                </c:pt>
                <c:pt idx="1996">
                  <c:v>6596.11</c:v>
                </c:pt>
                <c:pt idx="1997">
                  <c:v>6544.43</c:v>
                </c:pt>
                <c:pt idx="1998">
                  <c:v>6476.71</c:v>
                </c:pt>
                <c:pt idx="1999">
                  <c:v>6465.41</c:v>
                </c:pt>
                <c:pt idx="2000">
                  <c:v>6489.19</c:v>
                </c:pt>
                <c:pt idx="2001">
                  <c:v>6482.35</c:v>
                </c:pt>
                <c:pt idx="2002">
                  <c:v>6487.16</c:v>
                </c:pt>
                <c:pt idx="2003">
                  <c:v>6475.74</c:v>
                </c:pt>
                <c:pt idx="2004">
                  <c:v>6495.84</c:v>
                </c:pt>
                <c:pt idx="2005">
                  <c:v>6476.29</c:v>
                </c:pt>
                <c:pt idx="2006">
                  <c:v>6474.75</c:v>
                </c:pt>
                <c:pt idx="2007">
                  <c:v>6480.38</c:v>
                </c:pt>
                <c:pt idx="2008">
                  <c:v>6486.39</c:v>
                </c:pt>
                <c:pt idx="2009">
                  <c:v>6332.63</c:v>
                </c:pt>
                <c:pt idx="2010">
                  <c:v>6334.27</c:v>
                </c:pt>
                <c:pt idx="2011">
                  <c:v>6317.61</c:v>
                </c:pt>
                <c:pt idx="2012">
                  <c:v>6377.78</c:v>
                </c:pt>
                <c:pt idx="2013">
                  <c:v>6388.44</c:v>
                </c:pt>
                <c:pt idx="2014">
                  <c:v>6361.26</c:v>
                </c:pt>
                <c:pt idx="2015">
                  <c:v>6376.13</c:v>
                </c:pt>
                <c:pt idx="2016">
                  <c:v>6419.66</c:v>
                </c:pt>
                <c:pt idx="2017">
                  <c:v>6461.01</c:v>
                </c:pt>
                <c:pt idx="2018">
                  <c:v>6530.14</c:v>
                </c:pt>
                <c:pt idx="2019">
                  <c:v>6453.72</c:v>
                </c:pt>
                <c:pt idx="2020">
                  <c:v>6385.62</c:v>
                </c:pt>
                <c:pt idx="2021">
                  <c:v>6409.22</c:v>
                </c:pt>
                <c:pt idx="2022">
                  <c:v>6411.27</c:v>
                </c:pt>
                <c:pt idx="2023">
                  <c:v>6371.27</c:v>
                </c:pt>
                <c:pt idx="2024">
                  <c:v>6359.49</c:v>
                </c:pt>
                <c:pt idx="2025">
                  <c:v>5738.35</c:v>
                </c:pt>
                <c:pt idx="2026">
                  <c:v>5648.03</c:v>
                </c:pt>
                <c:pt idx="2027">
                  <c:v>5575.55</c:v>
                </c:pt>
                <c:pt idx="2028">
                  <c:v>5554.33</c:v>
                </c:pt>
                <c:pt idx="2029">
                  <c:v>5623.54</c:v>
                </c:pt>
                <c:pt idx="2030">
                  <c:v>4871.49</c:v>
                </c:pt>
                <c:pt idx="2031">
                  <c:v>4451.87</c:v>
                </c:pt>
                <c:pt idx="2032">
                  <c:v>4602.17</c:v>
                </c:pt>
                <c:pt idx="2033">
                  <c:v>4365.9399999999996</c:v>
                </c:pt>
                <c:pt idx="2034">
                  <c:v>4347.1099999999997</c:v>
                </c:pt>
                <c:pt idx="2035">
                  <c:v>3880.76</c:v>
                </c:pt>
                <c:pt idx="2036">
                  <c:v>4009.97</c:v>
                </c:pt>
                <c:pt idx="2037">
                  <c:v>3779.13</c:v>
                </c:pt>
                <c:pt idx="2038">
                  <c:v>3820.72</c:v>
                </c:pt>
                <c:pt idx="2039">
                  <c:v>4257.42</c:v>
                </c:pt>
                <c:pt idx="2040">
                  <c:v>4278.8500000000004</c:v>
                </c:pt>
                <c:pt idx="2041">
                  <c:v>4017.27</c:v>
                </c:pt>
                <c:pt idx="2042">
                  <c:v>4214.67</c:v>
                </c:pt>
                <c:pt idx="2043">
                  <c:v>4139.88</c:v>
                </c:pt>
                <c:pt idx="2044">
                  <c:v>3894.13</c:v>
                </c:pt>
                <c:pt idx="2045">
                  <c:v>3956.89</c:v>
                </c:pt>
                <c:pt idx="2046">
                  <c:v>3753.99</c:v>
                </c:pt>
                <c:pt idx="2047">
                  <c:v>3521.1</c:v>
                </c:pt>
                <c:pt idx="2048">
                  <c:v>3419.94</c:v>
                </c:pt>
                <c:pt idx="2049">
                  <c:v>3476.11</c:v>
                </c:pt>
                <c:pt idx="2050">
                  <c:v>3614.23</c:v>
                </c:pt>
                <c:pt idx="2051">
                  <c:v>3502.66</c:v>
                </c:pt>
                <c:pt idx="2052">
                  <c:v>3424.59</c:v>
                </c:pt>
                <c:pt idx="2053">
                  <c:v>3486.95</c:v>
                </c:pt>
                <c:pt idx="2054">
                  <c:v>3313.68</c:v>
                </c:pt>
                <c:pt idx="2055">
                  <c:v>3242.48</c:v>
                </c:pt>
                <c:pt idx="2056">
                  <c:v>3236.76</c:v>
                </c:pt>
                <c:pt idx="2057">
                  <c:v>3252.84</c:v>
                </c:pt>
                <c:pt idx="2058">
                  <c:v>3545.86</c:v>
                </c:pt>
                <c:pt idx="2059">
                  <c:v>3696.06</c:v>
                </c:pt>
                <c:pt idx="2060">
                  <c:v>3745.95</c:v>
                </c:pt>
                <c:pt idx="2061">
                  <c:v>4134.4399999999996</c:v>
                </c:pt>
                <c:pt idx="2062">
                  <c:v>3896.54</c:v>
                </c:pt>
                <c:pt idx="2063">
                  <c:v>4014.18</c:v>
                </c:pt>
                <c:pt idx="2064">
                  <c:v>3998.98</c:v>
                </c:pt>
                <c:pt idx="2065">
                  <c:v>4078.6</c:v>
                </c:pt>
                <c:pt idx="2066">
                  <c:v>3815.49</c:v>
                </c:pt>
                <c:pt idx="2067">
                  <c:v>3857.3</c:v>
                </c:pt>
                <c:pt idx="2068">
                  <c:v>3654.83</c:v>
                </c:pt>
                <c:pt idx="2069">
                  <c:v>3923.92</c:v>
                </c:pt>
                <c:pt idx="2070">
                  <c:v>3820.41</c:v>
                </c:pt>
                <c:pt idx="2071">
                  <c:v>3865.95</c:v>
                </c:pt>
                <c:pt idx="2072">
                  <c:v>3742.7</c:v>
                </c:pt>
                <c:pt idx="2073">
                  <c:v>3843.52</c:v>
                </c:pt>
                <c:pt idx="2074">
                  <c:v>3943.41</c:v>
                </c:pt>
                <c:pt idx="2075">
                  <c:v>3836.74</c:v>
                </c:pt>
                <c:pt idx="2076">
                  <c:v>3857.72</c:v>
                </c:pt>
                <c:pt idx="2077">
                  <c:v>3845.19</c:v>
                </c:pt>
                <c:pt idx="2078">
                  <c:v>4076.63</c:v>
                </c:pt>
                <c:pt idx="2079">
                  <c:v>4025.25</c:v>
                </c:pt>
                <c:pt idx="2080">
                  <c:v>4030.85</c:v>
                </c:pt>
                <c:pt idx="2081">
                  <c:v>4035.3</c:v>
                </c:pt>
                <c:pt idx="2082">
                  <c:v>3678.92</c:v>
                </c:pt>
                <c:pt idx="2083">
                  <c:v>3687.37</c:v>
                </c:pt>
                <c:pt idx="2084">
                  <c:v>3661.3</c:v>
                </c:pt>
                <c:pt idx="2085">
                  <c:v>3552.95</c:v>
                </c:pt>
                <c:pt idx="2086">
                  <c:v>3706.05</c:v>
                </c:pt>
                <c:pt idx="2087">
                  <c:v>3630.68</c:v>
                </c:pt>
                <c:pt idx="2088">
                  <c:v>3655.01</c:v>
                </c:pt>
                <c:pt idx="2089">
                  <c:v>3678.56</c:v>
                </c:pt>
                <c:pt idx="2090">
                  <c:v>3657.84</c:v>
                </c:pt>
                <c:pt idx="2091">
                  <c:v>3728.57</c:v>
                </c:pt>
                <c:pt idx="2092">
                  <c:v>3601.01</c:v>
                </c:pt>
                <c:pt idx="2093">
                  <c:v>3576.03</c:v>
                </c:pt>
                <c:pt idx="2094">
                  <c:v>3604.58</c:v>
                </c:pt>
                <c:pt idx="2095">
                  <c:v>3585.12</c:v>
                </c:pt>
                <c:pt idx="2096">
                  <c:v>3600.87</c:v>
                </c:pt>
                <c:pt idx="2097">
                  <c:v>3599.77</c:v>
                </c:pt>
                <c:pt idx="2098">
                  <c:v>3602.46</c:v>
                </c:pt>
                <c:pt idx="2099">
                  <c:v>3583.97</c:v>
                </c:pt>
                <c:pt idx="2100">
                  <c:v>3470.45</c:v>
                </c:pt>
                <c:pt idx="2101">
                  <c:v>3448.12</c:v>
                </c:pt>
                <c:pt idx="2102">
                  <c:v>3486.18</c:v>
                </c:pt>
                <c:pt idx="2103">
                  <c:v>3457.79</c:v>
                </c:pt>
                <c:pt idx="2104">
                  <c:v>3487.95</c:v>
                </c:pt>
                <c:pt idx="2105">
                  <c:v>3521.06</c:v>
                </c:pt>
                <c:pt idx="2106">
                  <c:v>3464.01</c:v>
                </c:pt>
                <c:pt idx="2107">
                  <c:v>3459.15</c:v>
                </c:pt>
                <c:pt idx="2108">
                  <c:v>3466.36</c:v>
                </c:pt>
                <c:pt idx="2109">
                  <c:v>3413.77</c:v>
                </c:pt>
                <c:pt idx="2110">
                  <c:v>3399.47</c:v>
                </c:pt>
                <c:pt idx="2111">
                  <c:v>3666.78</c:v>
                </c:pt>
                <c:pt idx="2112">
                  <c:v>3671.2</c:v>
                </c:pt>
                <c:pt idx="2113">
                  <c:v>3690.19</c:v>
                </c:pt>
                <c:pt idx="2114">
                  <c:v>3648.43</c:v>
                </c:pt>
                <c:pt idx="2115">
                  <c:v>3653.53</c:v>
                </c:pt>
                <c:pt idx="2116">
                  <c:v>3632.07</c:v>
                </c:pt>
                <c:pt idx="2117">
                  <c:v>3616.88</c:v>
                </c:pt>
                <c:pt idx="2118">
                  <c:v>3620.81</c:v>
                </c:pt>
                <c:pt idx="2119">
                  <c:v>3629.79</c:v>
                </c:pt>
                <c:pt idx="2120">
                  <c:v>3673.84</c:v>
                </c:pt>
                <c:pt idx="2121">
                  <c:v>3915.71</c:v>
                </c:pt>
                <c:pt idx="2122">
                  <c:v>3947.09</c:v>
                </c:pt>
                <c:pt idx="2123">
                  <c:v>3999.82</c:v>
                </c:pt>
                <c:pt idx="2124">
                  <c:v>3954.12</c:v>
                </c:pt>
                <c:pt idx="2125">
                  <c:v>4005.53</c:v>
                </c:pt>
                <c:pt idx="2126">
                  <c:v>4142.53</c:v>
                </c:pt>
                <c:pt idx="2127">
                  <c:v>3810.43</c:v>
                </c:pt>
                <c:pt idx="2128">
                  <c:v>3882.7</c:v>
                </c:pt>
                <c:pt idx="2129">
                  <c:v>3854.36</c:v>
                </c:pt>
                <c:pt idx="2130">
                  <c:v>3851.05</c:v>
                </c:pt>
                <c:pt idx="2131">
                  <c:v>3854.79</c:v>
                </c:pt>
                <c:pt idx="2132">
                  <c:v>3859.58</c:v>
                </c:pt>
                <c:pt idx="2133">
                  <c:v>3864.42</c:v>
                </c:pt>
                <c:pt idx="2134">
                  <c:v>3847.18</c:v>
                </c:pt>
                <c:pt idx="2135">
                  <c:v>3761.56</c:v>
                </c:pt>
                <c:pt idx="2136">
                  <c:v>3896.38</c:v>
                </c:pt>
                <c:pt idx="2137">
                  <c:v>3903.94</c:v>
                </c:pt>
                <c:pt idx="2138">
                  <c:v>3911.48</c:v>
                </c:pt>
                <c:pt idx="2139">
                  <c:v>3901.13</c:v>
                </c:pt>
                <c:pt idx="2140">
                  <c:v>3963.31</c:v>
                </c:pt>
                <c:pt idx="2141">
                  <c:v>3951.6</c:v>
                </c:pt>
                <c:pt idx="2142">
                  <c:v>3905.23</c:v>
                </c:pt>
                <c:pt idx="2143">
                  <c:v>3909.16</c:v>
                </c:pt>
                <c:pt idx="2144">
                  <c:v>3906.72</c:v>
                </c:pt>
                <c:pt idx="2145">
                  <c:v>3924.37</c:v>
                </c:pt>
                <c:pt idx="2146">
                  <c:v>3960.91</c:v>
                </c:pt>
                <c:pt idx="2147">
                  <c:v>4048.73</c:v>
                </c:pt>
                <c:pt idx="2148">
                  <c:v>4025.23</c:v>
                </c:pt>
                <c:pt idx="2149">
                  <c:v>4032.51</c:v>
                </c:pt>
                <c:pt idx="2150">
                  <c:v>4071.19</c:v>
                </c:pt>
                <c:pt idx="2151">
                  <c:v>4087.48</c:v>
                </c:pt>
                <c:pt idx="2152">
                  <c:v>4029.33</c:v>
                </c:pt>
                <c:pt idx="2153">
                  <c:v>4023.97</c:v>
                </c:pt>
                <c:pt idx="2154">
                  <c:v>4035.83</c:v>
                </c:pt>
                <c:pt idx="2155">
                  <c:v>4022.17</c:v>
                </c:pt>
                <c:pt idx="2156">
                  <c:v>3963.07</c:v>
                </c:pt>
                <c:pt idx="2157">
                  <c:v>3985.08</c:v>
                </c:pt>
                <c:pt idx="2158">
                  <c:v>4087.07</c:v>
                </c:pt>
                <c:pt idx="2159">
                  <c:v>4069.11</c:v>
                </c:pt>
                <c:pt idx="2160">
                  <c:v>4098.37</c:v>
                </c:pt>
                <c:pt idx="2161">
                  <c:v>4106.66</c:v>
                </c:pt>
                <c:pt idx="2162">
                  <c:v>4105.3999999999996</c:v>
                </c:pt>
                <c:pt idx="2163">
                  <c:v>4158.18</c:v>
                </c:pt>
                <c:pt idx="2164">
                  <c:v>4879.88</c:v>
                </c:pt>
                <c:pt idx="2165">
                  <c:v>4973.0200000000004</c:v>
                </c:pt>
                <c:pt idx="2166">
                  <c:v>4922.8</c:v>
                </c:pt>
                <c:pt idx="2167">
                  <c:v>5036.68</c:v>
                </c:pt>
                <c:pt idx="2168">
                  <c:v>5059.82</c:v>
                </c:pt>
                <c:pt idx="2169">
                  <c:v>5198.8999999999996</c:v>
                </c:pt>
                <c:pt idx="2170">
                  <c:v>5289.77</c:v>
                </c:pt>
                <c:pt idx="2171">
                  <c:v>5204.96</c:v>
                </c:pt>
                <c:pt idx="2172">
                  <c:v>5324.55</c:v>
                </c:pt>
                <c:pt idx="2173">
                  <c:v>5064.49</c:v>
                </c:pt>
                <c:pt idx="2174">
                  <c:v>5089.54</c:v>
                </c:pt>
                <c:pt idx="2175">
                  <c:v>5096.59</c:v>
                </c:pt>
                <c:pt idx="2176">
                  <c:v>5167.72</c:v>
                </c:pt>
                <c:pt idx="2177">
                  <c:v>5067.1099999999997</c:v>
                </c:pt>
                <c:pt idx="2178">
                  <c:v>5235.5600000000004</c:v>
                </c:pt>
                <c:pt idx="2179">
                  <c:v>5251.94</c:v>
                </c:pt>
                <c:pt idx="2180">
                  <c:v>5298.39</c:v>
                </c:pt>
                <c:pt idx="2181">
                  <c:v>5303.81</c:v>
                </c:pt>
                <c:pt idx="2182">
                  <c:v>5337.89</c:v>
                </c:pt>
                <c:pt idx="2183">
                  <c:v>5314.53</c:v>
                </c:pt>
                <c:pt idx="2184">
                  <c:v>5399.37</c:v>
                </c:pt>
                <c:pt idx="2185">
                  <c:v>5572.36</c:v>
                </c:pt>
                <c:pt idx="2186">
                  <c:v>5464.87</c:v>
                </c:pt>
                <c:pt idx="2187">
                  <c:v>5210.5200000000004</c:v>
                </c:pt>
                <c:pt idx="2188">
                  <c:v>5279.35</c:v>
                </c:pt>
                <c:pt idx="2189">
                  <c:v>5268.29</c:v>
                </c:pt>
                <c:pt idx="2190">
                  <c:v>5285.14</c:v>
                </c:pt>
                <c:pt idx="2191">
                  <c:v>5247.35</c:v>
                </c:pt>
                <c:pt idx="2192">
                  <c:v>5350.73</c:v>
                </c:pt>
                <c:pt idx="2193">
                  <c:v>5402.7</c:v>
                </c:pt>
                <c:pt idx="2194">
                  <c:v>5505.28</c:v>
                </c:pt>
                <c:pt idx="2195">
                  <c:v>5768.29</c:v>
                </c:pt>
                <c:pt idx="2196">
                  <c:v>5831.17</c:v>
                </c:pt>
                <c:pt idx="2197">
                  <c:v>5795.71</c:v>
                </c:pt>
                <c:pt idx="2198">
                  <c:v>5746.81</c:v>
                </c:pt>
                <c:pt idx="2199">
                  <c:v>5829.5</c:v>
                </c:pt>
                <c:pt idx="2200">
                  <c:v>5982.46</c:v>
                </c:pt>
                <c:pt idx="2201">
                  <c:v>6174.53</c:v>
                </c:pt>
                <c:pt idx="2202">
                  <c:v>6378.85</c:v>
                </c:pt>
                <c:pt idx="2203">
                  <c:v>7204.77</c:v>
                </c:pt>
                <c:pt idx="2204">
                  <c:v>6972.37</c:v>
                </c:pt>
                <c:pt idx="2205">
                  <c:v>7814.92</c:v>
                </c:pt>
                <c:pt idx="2206">
                  <c:v>7994.42</c:v>
                </c:pt>
                <c:pt idx="2207">
                  <c:v>8205.17</c:v>
                </c:pt>
                <c:pt idx="2208">
                  <c:v>7884.91</c:v>
                </c:pt>
                <c:pt idx="2209">
                  <c:v>7343.9</c:v>
                </c:pt>
                <c:pt idx="2210">
                  <c:v>7271.21</c:v>
                </c:pt>
                <c:pt idx="2211">
                  <c:v>8197.69</c:v>
                </c:pt>
                <c:pt idx="2212">
                  <c:v>7978.31</c:v>
                </c:pt>
                <c:pt idx="2213">
                  <c:v>7963.33</c:v>
                </c:pt>
                <c:pt idx="2214">
                  <c:v>7680.07</c:v>
                </c:pt>
                <c:pt idx="2215">
                  <c:v>7881.85</c:v>
                </c:pt>
                <c:pt idx="2216">
                  <c:v>7987.37</c:v>
                </c:pt>
                <c:pt idx="2217">
                  <c:v>8052.54</c:v>
                </c:pt>
                <c:pt idx="2218">
                  <c:v>8673.2199999999993</c:v>
                </c:pt>
                <c:pt idx="2219">
                  <c:v>8805.7800000000007</c:v>
                </c:pt>
                <c:pt idx="2220">
                  <c:v>8719.9599999999991</c:v>
                </c:pt>
                <c:pt idx="2221">
                  <c:v>8659.49</c:v>
                </c:pt>
                <c:pt idx="2222">
                  <c:v>8319.4699999999993</c:v>
                </c:pt>
                <c:pt idx="2223">
                  <c:v>8574.5</c:v>
                </c:pt>
                <c:pt idx="2224">
                  <c:v>8564.02</c:v>
                </c:pt>
                <c:pt idx="2225">
                  <c:v>8742.9599999999991</c:v>
                </c:pt>
                <c:pt idx="2226">
                  <c:v>8208.99</c:v>
                </c:pt>
                <c:pt idx="2227">
                  <c:v>7707.77</c:v>
                </c:pt>
                <c:pt idx="2228">
                  <c:v>7824.23</c:v>
                </c:pt>
                <c:pt idx="2229">
                  <c:v>7822.02</c:v>
                </c:pt>
                <c:pt idx="2230">
                  <c:v>8043.95</c:v>
                </c:pt>
                <c:pt idx="2231">
                  <c:v>7954.13</c:v>
                </c:pt>
                <c:pt idx="2232">
                  <c:v>7688.08</c:v>
                </c:pt>
                <c:pt idx="2233">
                  <c:v>8000.33</c:v>
                </c:pt>
                <c:pt idx="2234">
                  <c:v>7927.71</c:v>
                </c:pt>
                <c:pt idx="2235">
                  <c:v>8145.86</c:v>
                </c:pt>
                <c:pt idx="2236">
                  <c:v>8230.92</c:v>
                </c:pt>
                <c:pt idx="2237">
                  <c:v>8693.83</c:v>
                </c:pt>
                <c:pt idx="2238">
                  <c:v>8838.3799999999992</c:v>
                </c:pt>
                <c:pt idx="2239">
                  <c:v>8994.49</c:v>
                </c:pt>
                <c:pt idx="2240">
                  <c:v>9320.35</c:v>
                </c:pt>
                <c:pt idx="2241">
                  <c:v>9081.76</c:v>
                </c:pt>
                <c:pt idx="2242">
                  <c:v>9273.52</c:v>
                </c:pt>
                <c:pt idx="2243">
                  <c:v>9527.16</c:v>
                </c:pt>
                <c:pt idx="2244">
                  <c:v>10144.56</c:v>
                </c:pt>
                <c:pt idx="2245">
                  <c:v>10701.69</c:v>
                </c:pt>
                <c:pt idx="2246">
                  <c:v>10855.37</c:v>
                </c:pt>
                <c:pt idx="2247">
                  <c:v>11011.1</c:v>
                </c:pt>
                <c:pt idx="2248">
                  <c:v>11790.92</c:v>
                </c:pt>
                <c:pt idx="2249">
                  <c:v>13016.23</c:v>
                </c:pt>
                <c:pt idx="2250">
                  <c:v>11182.81</c:v>
                </c:pt>
                <c:pt idx="2251">
                  <c:v>12407.33</c:v>
                </c:pt>
                <c:pt idx="2252">
                  <c:v>11959.37</c:v>
                </c:pt>
                <c:pt idx="2253">
                  <c:v>10817.16</c:v>
                </c:pt>
                <c:pt idx="2254">
                  <c:v>10583.13</c:v>
                </c:pt>
                <c:pt idx="2255">
                  <c:v>10801.68</c:v>
                </c:pt>
                <c:pt idx="2256">
                  <c:v>11961.27</c:v>
                </c:pt>
                <c:pt idx="2257">
                  <c:v>11215.44</c:v>
                </c:pt>
                <c:pt idx="2258">
                  <c:v>10978.46</c:v>
                </c:pt>
                <c:pt idx="2259">
                  <c:v>11208.55</c:v>
                </c:pt>
                <c:pt idx="2260">
                  <c:v>11450.85</c:v>
                </c:pt>
                <c:pt idx="2261">
                  <c:v>12285.96</c:v>
                </c:pt>
                <c:pt idx="2262">
                  <c:v>12573.81</c:v>
                </c:pt>
                <c:pt idx="2263">
                  <c:v>12156.51</c:v>
                </c:pt>
                <c:pt idx="2264">
                  <c:v>11358.66</c:v>
                </c:pt>
                <c:pt idx="2265">
                  <c:v>11815.99</c:v>
                </c:pt>
                <c:pt idx="2266">
                  <c:v>11392.38</c:v>
                </c:pt>
                <c:pt idx="2267">
                  <c:v>10256.06</c:v>
                </c:pt>
                <c:pt idx="2268">
                  <c:v>10895.09</c:v>
                </c:pt>
                <c:pt idx="2269">
                  <c:v>9477.64</c:v>
                </c:pt>
                <c:pt idx="2270">
                  <c:v>9693.7999999999993</c:v>
                </c:pt>
                <c:pt idx="2271">
                  <c:v>10666.48</c:v>
                </c:pt>
                <c:pt idx="2272">
                  <c:v>10530.73</c:v>
                </c:pt>
                <c:pt idx="2273">
                  <c:v>10767.14</c:v>
                </c:pt>
                <c:pt idx="2274">
                  <c:v>10599.11</c:v>
                </c:pt>
                <c:pt idx="2275">
                  <c:v>10343.11</c:v>
                </c:pt>
                <c:pt idx="2276">
                  <c:v>9900.77</c:v>
                </c:pt>
                <c:pt idx="2277">
                  <c:v>9811.93</c:v>
                </c:pt>
                <c:pt idx="2278">
                  <c:v>9911.84</c:v>
                </c:pt>
                <c:pt idx="2279">
                  <c:v>9870.2999999999993</c:v>
                </c:pt>
                <c:pt idx="2280">
                  <c:v>9477.68</c:v>
                </c:pt>
                <c:pt idx="2281">
                  <c:v>9552.86</c:v>
                </c:pt>
                <c:pt idx="2282">
                  <c:v>9519.15</c:v>
                </c:pt>
                <c:pt idx="2283">
                  <c:v>9607.42</c:v>
                </c:pt>
                <c:pt idx="2284">
                  <c:v>10085.629999999999</c:v>
                </c:pt>
                <c:pt idx="2285">
                  <c:v>10399.67</c:v>
                </c:pt>
                <c:pt idx="2286">
                  <c:v>10518.17</c:v>
                </c:pt>
                <c:pt idx="2287">
                  <c:v>10821.73</c:v>
                </c:pt>
                <c:pt idx="2288">
                  <c:v>10970.18</c:v>
                </c:pt>
                <c:pt idx="2289">
                  <c:v>11805.65</c:v>
                </c:pt>
                <c:pt idx="2290">
                  <c:v>11478.17</c:v>
                </c:pt>
                <c:pt idx="2291">
                  <c:v>11941.97</c:v>
                </c:pt>
                <c:pt idx="2292">
                  <c:v>11966.41</c:v>
                </c:pt>
                <c:pt idx="2293">
                  <c:v>11862.94</c:v>
                </c:pt>
                <c:pt idx="2294">
                  <c:v>11354.02</c:v>
                </c:pt>
                <c:pt idx="2295">
                  <c:v>11523.58</c:v>
                </c:pt>
                <c:pt idx="2296">
                  <c:v>11382.62</c:v>
                </c:pt>
                <c:pt idx="2297">
                  <c:v>10895.83</c:v>
                </c:pt>
                <c:pt idx="2298">
                  <c:v>10051.700000000001</c:v>
                </c:pt>
                <c:pt idx="2299">
                  <c:v>10311.549999999999</c:v>
                </c:pt>
                <c:pt idx="2300">
                  <c:v>10374.34</c:v>
                </c:pt>
                <c:pt idx="2301">
                  <c:v>10231.74</c:v>
                </c:pt>
                <c:pt idx="2302">
                  <c:v>10345.81</c:v>
                </c:pt>
                <c:pt idx="2303">
                  <c:v>10916.05</c:v>
                </c:pt>
                <c:pt idx="2304">
                  <c:v>10763.23</c:v>
                </c:pt>
                <c:pt idx="2305">
                  <c:v>10138.049999999999</c:v>
                </c:pt>
                <c:pt idx="2306">
                  <c:v>10131.06</c:v>
                </c:pt>
                <c:pt idx="2307">
                  <c:v>10407.969999999999</c:v>
                </c:pt>
                <c:pt idx="2308">
                  <c:v>10159.959999999999</c:v>
                </c:pt>
                <c:pt idx="2309">
                  <c:v>10138.52</c:v>
                </c:pt>
                <c:pt idx="2310">
                  <c:v>10370.82</c:v>
                </c:pt>
                <c:pt idx="2311">
                  <c:v>10185.5</c:v>
                </c:pt>
                <c:pt idx="2312">
                  <c:v>9754.42</c:v>
                </c:pt>
                <c:pt idx="2313">
                  <c:v>9510.2000000000007</c:v>
                </c:pt>
                <c:pt idx="2314">
                  <c:v>9598.17</c:v>
                </c:pt>
                <c:pt idx="2315">
                  <c:v>9630.66</c:v>
                </c:pt>
                <c:pt idx="2316">
                  <c:v>9757.9699999999993</c:v>
                </c:pt>
                <c:pt idx="2317">
                  <c:v>10346.76</c:v>
                </c:pt>
                <c:pt idx="2318">
                  <c:v>10623.54</c:v>
                </c:pt>
                <c:pt idx="2319">
                  <c:v>10594.49</c:v>
                </c:pt>
                <c:pt idx="2320">
                  <c:v>10575.53</c:v>
                </c:pt>
                <c:pt idx="2321">
                  <c:v>10353.299999999999</c:v>
                </c:pt>
                <c:pt idx="2322">
                  <c:v>10517.25</c:v>
                </c:pt>
                <c:pt idx="2323">
                  <c:v>10441.280000000001</c:v>
                </c:pt>
                <c:pt idx="2324">
                  <c:v>10334.969999999999</c:v>
                </c:pt>
                <c:pt idx="2325">
                  <c:v>10115.98</c:v>
                </c:pt>
                <c:pt idx="2326">
                  <c:v>10178.370000000001</c:v>
                </c:pt>
                <c:pt idx="2327">
                  <c:v>10410.129999999999</c:v>
                </c:pt>
                <c:pt idx="2328">
                  <c:v>10360.549999999999</c:v>
                </c:pt>
                <c:pt idx="2329">
                  <c:v>10358.049999999999</c:v>
                </c:pt>
                <c:pt idx="2330">
                  <c:v>10347.709999999999</c:v>
                </c:pt>
                <c:pt idx="2331">
                  <c:v>10276.790000000001</c:v>
                </c:pt>
                <c:pt idx="2332">
                  <c:v>10241.27</c:v>
                </c:pt>
                <c:pt idx="2333">
                  <c:v>10198.25</c:v>
                </c:pt>
                <c:pt idx="2334">
                  <c:v>10266.41</c:v>
                </c:pt>
                <c:pt idx="2335">
                  <c:v>10181.64</c:v>
                </c:pt>
                <c:pt idx="2336">
                  <c:v>10019.719999999999</c:v>
                </c:pt>
                <c:pt idx="2337">
                  <c:v>10070.39</c:v>
                </c:pt>
                <c:pt idx="2338">
                  <c:v>9729.32</c:v>
                </c:pt>
                <c:pt idx="2339">
                  <c:v>8620.57</c:v>
                </c:pt>
                <c:pt idx="2340">
                  <c:v>8486.99</c:v>
                </c:pt>
                <c:pt idx="2341">
                  <c:v>8118.97</c:v>
                </c:pt>
                <c:pt idx="2342">
                  <c:v>8251.85</c:v>
                </c:pt>
                <c:pt idx="2343">
                  <c:v>8245.92</c:v>
                </c:pt>
                <c:pt idx="2344">
                  <c:v>8104.19</c:v>
                </c:pt>
                <c:pt idx="2345">
                  <c:v>8293.8700000000008</c:v>
                </c:pt>
                <c:pt idx="2346">
                  <c:v>8343.2800000000007</c:v>
                </c:pt>
                <c:pt idx="2347">
                  <c:v>8393.0400000000009</c:v>
                </c:pt>
                <c:pt idx="2348">
                  <c:v>8259.99</c:v>
                </c:pt>
                <c:pt idx="2349">
                  <c:v>8205.94</c:v>
                </c:pt>
                <c:pt idx="2350">
                  <c:v>8151.5</c:v>
                </c:pt>
                <c:pt idx="2351">
                  <c:v>7988.16</c:v>
                </c:pt>
                <c:pt idx="2352">
                  <c:v>8245.6200000000008</c:v>
                </c:pt>
                <c:pt idx="2353">
                  <c:v>8228.7800000000007</c:v>
                </c:pt>
                <c:pt idx="2354">
                  <c:v>8595.74</c:v>
                </c:pt>
                <c:pt idx="2355">
                  <c:v>8586.4699999999993</c:v>
                </c:pt>
                <c:pt idx="2356">
                  <c:v>8321.76</c:v>
                </c:pt>
                <c:pt idx="2357">
                  <c:v>8336.56</c:v>
                </c:pt>
                <c:pt idx="2358">
                  <c:v>8321.01</c:v>
                </c:pt>
                <c:pt idx="2359">
                  <c:v>8374.69</c:v>
                </c:pt>
                <c:pt idx="2360">
                  <c:v>8205.3700000000008</c:v>
                </c:pt>
                <c:pt idx="2361">
                  <c:v>8047.53</c:v>
                </c:pt>
                <c:pt idx="2362">
                  <c:v>8103.91</c:v>
                </c:pt>
                <c:pt idx="2363">
                  <c:v>7973.21</c:v>
                </c:pt>
                <c:pt idx="2364">
                  <c:v>7988.56</c:v>
                </c:pt>
                <c:pt idx="2365">
                  <c:v>8222.08</c:v>
                </c:pt>
                <c:pt idx="2366">
                  <c:v>8243.7199999999993</c:v>
                </c:pt>
                <c:pt idx="2367">
                  <c:v>8078.2</c:v>
                </c:pt>
                <c:pt idx="2368">
                  <c:v>7514.67</c:v>
                </c:pt>
                <c:pt idx="2369">
                  <c:v>7493.49</c:v>
                </c:pt>
                <c:pt idx="2370">
                  <c:v>8660.7000000000007</c:v>
                </c:pt>
                <c:pt idx="2371">
                  <c:v>9244.9699999999993</c:v>
                </c:pt>
                <c:pt idx="2372">
                  <c:v>9551.7099999999991</c:v>
                </c:pt>
                <c:pt idx="2373">
                  <c:v>9256.15</c:v>
                </c:pt>
                <c:pt idx="2374">
                  <c:v>9427.69</c:v>
                </c:pt>
                <c:pt idx="2375">
                  <c:v>9205.73</c:v>
                </c:pt>
                <c:pt idx="2376">
                  <c:v>9199.58</c:v>
                </c:pt>
                <c:pt idx="2377">
                  <c:v>9261.1</c:v>
                </c:pt>
                <c:pt idx="2378">
                  <c:v>9324.7199999999993</c:v>
                </c:pt>
                <c:pt idx="2379">
                  <c:v>9235.35</c:v>
                </c:pt>
                <c:pt idx="2380">
                  <c:v>9412.61</c:v>
                </c:pt>
                <c:pt idx="2381">
                  <c:v>9342.5300000000007</c:v>
                </c:pt>
                <c:pt idx="2382">
                  <c:v>9360.8799999999992</c:v>
                </c:pt>
                <c:pt idx="2383">
                  <c:v>9267.56</c:v>
                </c:pt>
                <c:pt idx="2384">
                  <c:v>8804.8799999999992</c:v>
                </c:pt>
                <c:pt idx="2385">
                  <c:v>8813.58</c:v>
                </c:pt>
                <c:pt idx="2386">
                  <c:v>9055.5300000000007</c:v>
                </c:pt>
                <c:pt idx="2387">
                  <c:v>8757.7900000000009</c:v>
                </c:pt>
                <c:pt idx="2388">
                  <c:v>8815.66</c:v>
                </c:pt>
                <c:pt idx="2389">
                  <c:v>8808.26</c:v>
                </c:pt>
                <c:pt idx="2390">
                  <c:v>8708.1</c:v>
                </c:pt>
                <c:pt idx="2391">
                  <c:v>8491.99</c:v>
                </c:pt>
                <c:pt idx="2392">
                  <c:v>8550.76</c:v>
                </c:pt>
                <c:pt idx="2393">
                  <c:v>8577.98</c:v>
                </c:pt>
                <c:pt idx="2394">
                  <c:v>8309.2900000000009</c:v>
                </c:pt>
                <c:pt idx="2395">
                  <c:v>8206.15</c:v>
                </c:pt>
                <c:pt idx="2396">
                  <c:v>8027.27</c:v>
                </c:pt>
                <c:pt idx="2397">
                  <c:v>7642.75</c:v>
                </c:pt>
                <c:pt idx="2398">
                  <c:v>7296.58</c:v>
                </c:pt>
                <c:pt idx="2399">
                  <c:v>7397.8</c:v>
                </c:pt>
                <c:pt idx="2400">
                  <c:v>7047.92</c:v>
                </c:pt>
                <c:pt idx="2401">
                  <c:v>7146.13</c:v>
                </c:pt>
                <c:pt idx="2402">
                  <c:v>7218.37</c:v>
                </c:pt>
                <c:pt idx="2403">
                  <c:v>7531.66</c:v>
                </c:pt>
                <c:pt idx="2404">
                  <c:v>7463.11</c:v>
                </c:pt>
                <c:pt idx="2405">
                  <c:v>7761.24</c:v>
                </c:pt>
                <c:pt idx="2406">
                  <c:v>7569.63</c:v>
                </c:pt>
                <c:pt idx="2407">
                  <c:v>7424.29</c:v>
                </c:pt>
                <c:pt idx="2408">
                  <c:v>7321.99</c:v>
                </c:pt>
                <c:pt idx="2409">
                  <c:v>7320.15</c:v>
                </c:pt>
                <c:pt idx="2410">
                  <c:v>7252.03</c:v>
                </c:pt>
                <c:pt idx="2411">
                  <c:v>7448.31</c:v>
                </c:pt>
                <c:pt idx="2412">
                  <c:v>7547</c:v>
                </c:pt>
                <c:pt idx="2413">
                  <c:v>7556.24</c:v>
                </c:pt>
                <c:pt idx="2414">
                  <c:v>7564.35</c:v>
                </c:pt>
                <c:pt idx="2415">
                  <c:v>7400.9</c:v>
                </c:pt>
                <c:pt idx="2416">
                  <c:v>7278.12</c:v>
                </c:pt>
                <c:pt idx="2417">
                  <c:v>7217.43</c:v>
                </c:pt>
                <c:pt idx="2418">
                  <c:v>7243.13</c:v>
                </c:pt>
                <c:pt idx="2419">
                  <c:v>7269.68</c:v>
                </c:pt>
                <c:pt idx="2420">
                  <c:v>7124.67</c:v>
                </c:pt>
                <c:pt idx="2421">
                  <c:v>7152.3</c:v>
                </c:pt>
                <c:pt idx="2422">
                  <c:v>6932.48</c:v>
                </c:pt>
                <c:pt idx="2423">
                  <c:v>6640.52</c:v>
                </c:pt>
                <c:pt idx="2424">
                  <c:v>7276.8</c:v>
                </c:pt>
                <c:pt idx="2425">
                  <c:v>7202.84</c:v>
                </c:pt>
                <c:pt idx="2426">
                  <c:v>7218.82</c:v>
                </c:pt>
                <c:pt idx="2427">
                  <c:v>7191.16</c:v>
                </c:pt>
                <c:pt idx="2428">
                  <c:v>7511.59</c:v>
                </c:pt>
                <c:pt idx="2429">
                  <c:v>7355.63</c:v>
                </c:pt>
                <c:pt idx="2430">
                  <c:v>7322.53</c:v>
                </c:pt>
                <c:pt idx="2431">
                  <c:v>7275.16</c:v>
                </c:pt>
                <c:pt idx="2432">
                  <c:v>7238.97</c:v>
                </c:pt>
                <c:pt idx="2433">
                  <c:v>7290.09</c:v>
                </c:pt>
                <c:pt idx="2434">
                  <c:v>7317.99</c:v>
                </c:pt>
                <c:pt idx="2435">
                  <c:v>7422.65</c:v>
                </c:pt>
                <c:pt idx="2436">
                  <c:v>7293</c:v>
                </c:pt>
                <c:pt idx="2437">
                  <c:v>7193.6</c:v>
                </c:pt>
                <c:pt idx="2438">
                  <c:v>7200.17</c:v>
                </c:pt>
                <c:pt idx="2439">
                  <c:v>6985.47</c:v>
                </c:pt>
                <c:pt idx="2440">
                  <c:v>7344.88</c:v>
                </c:pt>
                <c:pt idx="2441">
                  <c:v>7410.66</c:v>
                </c:pt>
                <c:pt idx="2442">
                  <c:v>7411.32</c:v>
                </c:pt>
                <c:pt idx="2443">
                  <c:v>7769.22</c:v>
                </c:pt>
                <c:pt idx="2444">
                  <c:v>8163.69</c:v>
                </c:pt>
                <c:pt idx="2445">
                  <c:v>8079.86</c:v>
                </c:pt>
                <c:pt idx="2446">
                  <c:v>7879.07</c:v>
                </c:pt>
                <c:pt idx="2447">
                  <c:v>8166.55</c:v>
                </c:pt>
                <c:pt idx="2448">
                  <c:v>8037.54</c:v>
                </c:pt>
                <c:pt idx="2449">
                  <c:v>8192.49</c:v>
                </c:pt>
                <c:pt idx="2450">
                  <c:v>8144.19</c:v>
                </c:pt>
                <c:pt idx="2451">
                  <c:v>8827.76</c:v>
                </c:pt>
                <c:pt idx="2452">
                  <c:v>8807.01</c:v>
                </c:pt>
                <c:pt idx="2453">
                  <c:v>8723.7900000000009</c:v>
                </c:pt>
                <c:pt idx="2454">
                  <c:v>8929.0400000000009</c:v>
                </c:pt>
                <c:pt idx="2455">
                  <c:v>8942.81</c:v>
                </c:pt>
                <c:pt idx="2456">
                  <c:v>8706.25</c:v>
                </c:pt>
                <c:pt idx="2457">
                  <c:v>8657.64</c:v>
                </c:pt>
                <c:pt idx="2458">
                  <c:v>8745.89</c:v>
                </c:pt>
                <c:pt idx="2459">
                  <c:v>8680.8799999999992</c:v>
                </c:pt>
                <c:pt idx="2460">
                  <c:v>8406.52</c:v>
                </c:pt>
                <c:pt idx="2461">
                  <c:v>8445.43</c:v>
                </c:pt>
                <c:pt idx="2462">
                  <c:v>8367.85</c:v>
                </c:pt>
                <c:pt idx="2463">
                  <c:v>8596.83</c:v>
                </c:pt>
                <c:pt idx="2464">
                  <c:v>8909.82</c:v>
                </c:pt>
                <c:pt idx="2465">
                  <c:v>9358.59</c:v>
                </c:pt>
                <c:pt idx="2466">
                  <c:v>9316.6299999999992</c:v>
                </c:pt>
                <c:pt idx="2467">
                  <c:v>9508.99</c:v>
                </c:pt>
                <c:pt idx="2468">
                  <c:v>9350.5300000000007</c:v>
                </c:pt>
                <c:pt idx="2469">
                  <c:v>9392.8799999999992</c:v>
                </c:pt>
                <c:pt idx="2470">
                  <c:v>9344.3700000000008</c:v>
                </c:pt>
                <c:pt idx="2471">
                  <c:v>9293.52</c:v>
                </c:pt>
                <c:pt idx="2472">
                  <c:v>9180.9599999999991</c:v>
                </c:pt>
                <c:pt idx="2473">
                  <c:v>9613.42</c:v>
                </c:pt>
                <c:pt idx="2474">
                  <c:v>9729.7999999999993</c:v>
                </c:pt>
                <c:pt idx="2475">
                  <c:v>9795.94</c:v>
                </c:pt>
                <c:pt idx="2476">
                  <c:v>9865.1200000000008</c:v>
                </c:pt>
                <c:pt idx="2477">
                  <c:v>10116.67</c:v>
                </c:pt>
                <c:pt idx="2478">
                  <c:v>9856.61</c:v>
                </c:pt>
                <c:pt idx="2479">
                  <c:v>10208.24</c:v>
                </c:pt>
                <c:pt idx="2480">
                  <c:v>10326.049999999999</c:v>
                </c:pt>
                <c:pt idx="2481">
                  <c:v>10214.379999999999</c:v>
                </c:pt>
                <c:pt idx="2482">
                  <c:v>10312.120000000001</c:v>
                </c:pt>
                <c:pt idx="2483">
                  <c:v>9889.42</c:v>
                </c:pt>
                <c:pt idx="2484">
                  <c:v>9934.43</c:v>
                </c:pt>
                <c:pt idx="2485">
                  <c:v>9690.14</c:v>
                </c:pt>
                <c:pt idx="2486">
                  <c:v>10142</c:v>
                </c:pt>
                <c:pt idx="2487">
                  <c:v>9633.39</c:v>
                </c:pt>
                <c:pt idx="2488">
                  <c:v>9608.48</c:v>
                </c:pt>
                <c:pt idx="2489">
                  <c:v>9686.44</c:v>
                </c:pt>
                <c:pt idx="2490">
                  <c:v>9663.18</c:v>
                </c:pt>
                <c:pt idx="2491">
                  <c:v>9924.52</c:v>
                </c:pt>
                <c:pt idx="2492">
                  <c:v>9650.17</c:v>
                </c:pt>
                <c:pt idx="2493">
                  <c:v>9341.7099999999991</c:v>
                </c:pt>
                <c:pt idx="2494">
                  <c:v>8820.52</c:v>
                </c:pt>
                <c:pt idx="2495">
                  <c:v>8784.49</c:v>
                </c:pt>
                <c:pt idx="2496">
                  <c:v>8672.4599999999991</c:v>
                </c:pt>
                <c:pt idx="2497">
                  <c:v>8599.51</c:v>
                </c:pt>
                <c:pt idx="2498">
                  <c:v>8562.4500000000007</c:v>
                </c:pt>
                <c:pt idx="2499">
                  <c:v>8869.67</c:v>
                </c:pt>
                <c:pt idx="2500">
                  <c:v>8787.7900000000009</c:v>
                </c:pt>
                <c:pt idx="2501">
                  <c:v>8755.25</c:v>
                </c:pt>
                <c:pt idx="2502">
                  <c:v>9078.76</c:v>
                </c:pt>
                <c:pt idx="2503">
                  <c:v>9122.5499999999993</c:v>
                </c:pt>
                <c:pt idx="2504">
                  <c:v>8909.9500000000007</c:v>
                </c:pt>
                <c:pt idx="2505">
                  <c:v>8108.12</c:v>
                </c:pt>
                <c:pt idx="2506">
                  <c:v>7923.64</c:v>
                </c:pt>
                <c:pt idx="2507">
                  <c:v>7909.73</c:v>
                </c:pt>
                <c:pt idx="2508">
                  <c:v>7911.43</c:v>
                </c:pt>
                <c:pt idx="2509">
                  <c:v>4970.79</c:v>
                </c:pt>
                <c:pt idx="2510">
                  <c:v>5563.71</c:v>
                </c:pt>
                <c:pt idx="2511">
                  <c:v>5200.37</c:v>
                </c:pt>
                <c:pt idx="2512">
                  <c:v>5392.31</c:v>
                </c:pt>
                <c:pt idx="2513">
                  <c:v>5014.4799999999996</c:v>
                </c:pt>
                <c:pt idx="2514">
                  <c:v>5225.63</c:v>
                </c:pt>
                <c:pt idx="2515">
                  <c:v>5238.4399999999996</c:v>
                </c:pt>
                <c:pt idx="2516">
                  <c:v>6191.19</c:v>
                </c:pt>
                <c:pt idx="2517">
                  <c:v>6198.78</c:v>
                </c:pt>
                <c:pt idx="2518">
                  <c:v>6185.07</c:v>
                </c:pt>
                <c:pt idx="2519">
                  <c:v>5830.25</c:v>
                </c:pt>
                <c:pt idx="2520">
                  <c:v>6416.31</c:v>
                </c:pt>
                <c:pt idx="2521">
                  <c:v>6734.8</c:v>
                </c:pt>
                <c:pt idx="2522">
                  <c:v>6681.06</c:v>
                </c:pt>
                <c:pt idx="2523">
                  <c:v>6716.44</c:v>
                </c:pt>
                <c:pt idx="2524">
                  <c:v>6469.8</c:v>
                </c:pt>
                <c:pt idx="2525">
                  <c:v>6242.19</c:v>
                </c:pt>
                <c:pt idx="2526">
                  <c:v>5922.04</c:v>
                </c:pt>
                <c:pt idx="2527">
                  <c:v>6429.84</c:v>
                </c:pt>
                <c:pt idx="2528">
                  <c:v>6438.64</c:v>
                </c:pt>
                <c:pt idx="2529">
                  <c:v>6606.78</c:v>
                </c:pt>
                <c:pt idx="2530">
                  <c:v>6793.62</c:v>
                </c:pt>
                <c:pt idx="2531">
                  <c:v>6733.39</c:v>
                </c:pt>
                <c:pt idx="2532">
                  <c:v>6867.53</c:v>
                </c:pt>
                <c:pt idx="2533">
                  <c:v>6791.13</c:v>
                </c:pt>
                <c:pt idx="2534">
                  <c:v>7271.78</c:v>
                </c:pt>
                <c:pt idx="2535">
                  <c:v>7176.41</c:v>
                </c:pt>
                <c:pt idx="2536">
                  <c:v>7334.1</c:v>
                </c:pt>
                <c:pt idx="2537">
                  <c:v>7302.09</c:v>
                </c:pt>
                <c:pt idx="2538">
                  <c:v>6865.49</c:v>
                </c:pt>
                <c:pt idx="2539">
                  <c:v>6859.08</c:v>
                </c:pt>
                <c:pt idx="2540">
                  <c:v>6971.09</c:v>
                </c:pt>
                <c:pt idx="2541">
                  <c:v>6845.04</c:v>
                </c:pt>
                <c:pt idx="2542">
                  <c:v>6842.43</c:v>
                </c:pt>
                <c:pt idx="2543">
                  <c:v>6642.11</c:v>
                </c:pt>
                <c:pt idx="2544">
                  <c:v>7116.8</c:v>
                </c:pt>
                <c:pt idx="2545">
                  <c:v>7096.18</c:v>
                </c:pt>
                <c:pt idx="2546">
                  <c:v>7257.66</c:v>
                </c:pt>
                <c:pt idx="2547">
                  <c:v>7189.42</c:v>
                </c:pt>
                <c:pt idx="2548">
                  <c:v>6881.96</c:v>
                </c:pt>
                <c:pt idx="2549">
                  <c:v>6880.32</c:v>
                </c:pt>
                <c:pt idx="2550">
                  <c:v>7117.21</c:v>
                </c:pt>
                <c:pt idx="2551">
                  <c:v>7429.72</c:v>
                </c:pt>
                <c:pt idx="2552">
                  <c:v>7550.9</c:v>
                </c:pt>
                <c:pt idx="2553">
                  <c:v>7569.94</c:v>
                </c:pt>
                <c:pt idx="2554">
                  <c:v>7679.87</c:v>
                </c:pt>
                <c:pt idx="2555">
                  <c:v>7795.6</c:v>
                </c:pt>
                <c:pt idx="2556">
                  <c:v>7807.06</c:v>
                </c:pt>
                <c:pt idx="2557">
                  <c:v>8801.0400000000009</c:v>
                </c:pt>
                <c:pt idx="2558">
                  <c:v>8658.5499999999993</c:v>
                </c:pt>
                <c:pt idx="2559">
                  <c:v>8864.77</c:v>
                </c:pt>
                <c:pt idx="2560">
                  <c:v>8988.6</c:v>
                </c:pt>
                <c:pt idx="2561">
                  <c:v>8897.4699999999993</c:v>
                </c:pt>
                <c:pt idx="2562">
                  <c:v>8912.65</c:v>
                </c:pt>
                <c:pt idx="2563">
                  <c:v>9003.07</c:v>
                </c:pt>
                <c:pt idx="2564">
                  <c:v>9268.76</c:v>
                </c:pt>
                <c:pt idx="2565">
                  <c:v>9951.52</c:v>
                </c:pt>
                <c:pt idx="2566">
                  <c:v>9842.67</c:v>
                </c:pt>
                <c:pt idx="2567">
                  <c:v>9593.9</c:v>
                </c:pt>
                <c:pt idx="2568">
                  <c:v>8756.43</c:v>
                </c:pt>
                <c:pt idx="2569">
                  <c:v>8601.7999999999993</c:v>
                </c:pt>
                <c:pt idx="2570">
                  <c:v>8804.48</c:v>
                </c:pt>
                <c:pt idx="2571">
                  <c:v>9269.99</c:v>
                </c:pt>
                <c:pt idx="2572">
                  <c:v>9733.7199999999993</c:v>
                </c:pt>
                <c:pt idx="2573">
                  <c:v>9328.2000000000007</c:v>
                </c:pt>
                <c:pt idx="2574">
                  <c:v>9377.01</c:v>
                </c:pt>
                <c:pt idx="2575">
                  <c:v>9670.74</c:v>
                </c:pt>
                <c:pt idx="2576">
                  <c:v>9726.57</c:v>
                </c:pt>
                <c:pt idx="2577">
                  <c:v>9729.0400000000009</c:v>
                </c:pt>
                <c:pt idx="2578">
                  <c:v>9522.98</c:v>
                </c:pt>
                <c:pt idx="2579">
                  <c:v>9081.76</c:v>
                </c:pt>
                <c:pt idx="2580">
                  <c:v>9182.58</c:v>
                </c:pt>
                <c:pt idx="2581">
                  <c:v>9209.2900000000009</c:v>
                </c:pt>
                <c:pt idx="2582">
                  <c:v>8790.3700000000008</c:v>
                </c:pt>
                <c:pt idx="2583">
                  <c:v>8906.93</c:v>
                </c:pt>
                <c:pt idx="2584">
                  <c:v>8835.0499999999993</c:v>
                </c:pt>
                <c:pt idx="2585">
                  <c:v>9181.02</c:v>
                </c:pt>
                <c:pt idx="2586">
                  <c:v>9525.75</c:v>
                </c:pt>
                <c:pt idx="2587">
                  <c:v>9439.1200000000008</c:v>
                </c:pt>
                <c:pt idx="2588">
                  <c:v>9700.41</c:v>
                </c:pt>
                <c:pt idx="2589">
                  <c:v>9461.06</c:v>
                </c:pt>
                <c:pt idx="2590">
                  <c:v>10167.27</c:v>
                </c:pt>
                <c:pt idx="2591">
                  <c:v>9529.7999999999993</c:v>
                </c:pt>
                <c:pt idx="2592">
                  <c:v>9656.7199999999993</c:v>
                </c:pt>
                <c:pt idx="2593">
                  <c:v>9800.64</c:v>
                </c:pt>
                <c:pt idx="2594">
                  <c:v>9665.5300000000007</c:v>
                </c:pt>
                <c:pt idx="2595">
                  <c:v>9653.68</c:v>
                </c:pt>
                <c:pt idx="2596">
                  <c:v>9758.85</c:v>
                </c:pt>
                <c:pt idx="2597">
                  <c:v>9771.49</c:v>
                </c:pt>
                <c:pt idx="2598">
                  <c:v>9795.7000000000007</c:v>
                </c:pt>
                <c:pt idx="2599">
                  <c:v>9870.09</c:v>
                </c:pt>
                <c:pt idx="2600">
                  <c:v>9321.7800000000007</c:v>
                </c:pt>
                <c:pt idx="2601">
                  <c:v>9480.84</c:v>
                </c:pt>
                <c:pt idx="2602">
                  <c:v>9475.2800000000007</c:v>
                </c:pt>
                <c:pt idx="2603">
                  <c:v>9386.7900000000009</c:v>
                </c:pt>
                <c:pt idx="2604">
                  <c:v>9450.7000000000007</c:v>
                </c:pt>
                <c:pt idx="2605">
                  <c:v>9538.02</c:v>
                </c:pt>
                <c:pt idx="2606">
                  <c:v>9480.26</c:v>
                </c:pt>
                <c:pt idx="2607">
                  <c:v>9411.84</c:v>
                </c:pt>
                <c:pt idx="2608">
                  <c:v>9288.02</c:v>
                </c:pt>
                <c:pt idx="2609">
                  <c:v>9332.34</c:v>
                </c:pt>
                <c:pt idx="2610">
                  <c:v>9303.6299999999992</c:v>
                </c:pt>
                <c:pt idx="2611">
                  <c:v>9648.7199999999993</c:v>
                </c:pt>
                <c:pt idx="2612">
                  <c:v>9629.66</c:v>
                </c:pt>
                <c:pt idx="2613">
                  <c:v>9313.61</c:v>
                </c:pt>
                <c:pt idx="2614">
                  <c:v>9264.81</c:v>
                </c:pt>
                <c:pt idx="2615">
                  <c:v>9162.92</c:v>
                </c:pt>
                <c:pt idx="2616">
                  <c:v>9045.39</c:v>
                </c:pt>
                <c:pt idx="2617">
                  <c:v>9143.58</c:v>
                </c:pt>
                <c:pt idx="2618">
                  <c:v>9190.85</c:v>
                </c:pt>
                <c:pt idx="2619">
                  <c:v>9137.99</c:v>
                </c:pt>
                <c:pt idx="2620">
                  <c:v>9228.33</c:v>
                </c:pt>
                <c:pt idx="2621">
                  <c:v>9123.41</c:v>
                </c:pt>
                <c:pt idx="2622">
                  <c:v>9087.2999999999993</c:v>
                </c:pt>
                <c:pt idx="2623">
                  <c:v>9132.49</c:v>
                </c:pt>
                <c:pt idx="2624">
                  <c:v>9073.94</c:v>
                </c:pt>
                <c:pt idx="2625">
                  <c:v>9375.4699999999993</c:v>
                </c:pt>
                <c:pt idx="2626">
                  <c:v>9252.2800000000007</c:v>
                </c:pt>
                <c:pt idx="2627">
                  <c:v>9428.33</c:v>
                </c:pt>
                <c:pt idx="2628">
                  <c:v>9277.9699999999993</c:v>
                </c:pt>
                <c:pt idx="2629">
                  <c:v>9278.81</c:v>
                </c:pt>
                <c:pt idx="2630">
                  <c:v>9240.35</c:v>
                </c:pt>
                <c:pt idx="2631">
                  <c:v>9276.5</c:v>
                </c:pt>
                <c:pt idx="2632">
                  <c:v>9243.61</c:v>
                </c:pt>
                <c:pt idx="2633">
                  <c:v>9243.2099999999991</c:v>
                </c:pt>
                <c:pt idx="2634">
                  <c:v>9192.84</c:v>
                </c:pt>
                <c:pt idx="2635">
                  <c:v>9132.23</c:v>
                </c:pt>
                <c:pt idx="2636">
                  <c:v>9151.39</c:v>
                </c:pt>
                <c:pt idx="2637">
                  <c:v>9159.0400000000009</c:v>
                </c:pt>
                <c:pt idx="2638">
                  <c:v>9185.82</c:v>
                </c:pt>
                <c:pt idx="2639">
                  <c:v>9164.23</c:v>
                </c:pt>
                <c:pt idx="2640">
                  <c:v>9374.89</c:v>
                </c:pt>
                <c:pt idx="2641">
                  <c:v>9525.36</c:v>
                </c:pt>
                <c:pt idx="2642">
                  <c:v>9581.07</c:v>
                </c:pt>
                <c:pt idx="2643">
                  <c:v>9536.89</c:v>
                </c:pt>
                <c:pt idx="2644">
                  <c:v>9677.11</c:v>
                </c:pt>
                <c:pt idx="2645">
                  <c:v>9905.17</c:v>
                </c:pt>
                <c:pt idx="2646">
                  <c:v>10990.87</c:v>
                </c:pt>
                <c:pt idx="2647">
                  <c:v>10912.82</c:v>
                </c:pt>
                <c:pt idx="2648">
                  <c:v>11100.47</c:v>
                </c:pt>
                <c:pt idx="2649">
                  <c:v>11111.21</c:v>
                </c:pt>
                <c:pt idx="2650">
                  <c:v>11323.47</c:v>
                </c:pt>
                <c:pt idx="2651">
                  <c:v>11759.59</c:v>
                </c:pt>
                <c:pt idx="2652">
                  <c:v>11053.61</c:v>
                </c:pt>
                <c:pt idx="2653">
                  <c:v>11246.35</c:v>
                </c:pt>
                <c:pt idx="2654">
                  <c:v>11205.89</c:v>
                </c:pt>
                <c:pt idx="2655">
                  <c:v>11747.02</c:v>
                </c:pt>
                <c:pt idx="2656">
                  <c:v>11779.77</c:v>
                </c:pt>
                <c:pt idx="2657">
                  <c:v>11601.47</c:v>
                </c:pt>
                <c:pt idx="2658">
                  <c:v>11754.05</c:v>
                </c:pt>
                <c:pt idx="2659">
                  <c:v>11675.74</c:v>
                </c:pt>
                <c:pt idx="2660">
                  <c:v>11878.11</c:v>
                </c:pt>
                <c:pt idx="2661">
                  <c:v>11410.53</c:v>
                </c:pt>
                <c:pt idx="2662">
                  <c:v>11584.93</c:v>
                </c:pt>
                <c:pt idx="2663">
                  <c:v>11784.14</c:v>
                </c:pt>
                <c:pt idx="2664">
                  <c:v>11768.87</c:v>
                </c:pt>
                <c:pt idx="2665">
                  <c:v>11865.7</c:v>
                </c:pt>
                <c:pt idx="2666">
                  <c:v>11892.8</c:v>
                </c:pt>
                <c:pt idx="2667">
                  <c:v>12254.4</c:v>
                </c:pt>
                <c:pt idx="2668">
                  <c:v>11991.23</c:v>
                </c:pt>
                <c:pt idx="2669">
                  <c:v>11758.28</c:v>
                </c:pt>
                <c:pt idx="2670">
                  <c:v>11878.37</c:v>
                </c:pt>
                <c:pt idx="2671">
                  <c:v>11592.49</c:v>
                </c:pt>
                <c:pt idx="2672">
                  <c:v>11681.83</c:v>
                </c:pt>
                <c:pt idx="2673">
                  <c:v>11664.85</c:v>
                </c:pt>
                <c:pt idx="2674">
                  <c:v>11774.6</c:v>
                </c:pt>
                <c:pt idx="2675">
                  <c:v>11366.14</c:v>
                </c:pt>
                <c:pt idx="2676">
                  <c:v>11488.36</c:v>
                </c:pt>
                <c:pt idx="2677">
                  <c:v>11323.4</c:v>
                </c:pt>
                <c:pt idx="2678">
                  <c:v>11542.5</c:v>
                </c:pt>
                <c:pt idx="2679">
                  <c:v>11506.87</c:v>
                </c:pt>
                <c:pt idx="2680">
                  <c:v>11711.51</c:v>
                </c:pt>
                <c:pt idx="2681">
                  <c:v>11680.82</c:v>
                </c:pt>
                <c:pt idx="2682">
                  <c:v>11970.48</c:v>
                </c:pt>
                <c:pt idx="2683">
                  <c:v>11414.03</c:v>
                </c:pt>
                <c:pt idx="2684">
                  <c:v>10245.299999999999</c:v>
                </c:pt>
                <c:pt idx="2685">
                  <c:v>10511.81</c:v>
                </c:pt>
                <c:pt idx="2686">
                  <c:v>10169.57</c:v>
                </c:pt>
                <c:pt idx="2687">
                  <c:v>10280.35</c:v>
                </c:pt>
                <c:pt idx="2688">
                  <c:v>10369.56</c:v>
                </c:pt>
                <c:pt idx="2689">
                  <c:v>10131.52</c:v>
                </c:pt>
                <c:pt idx="2690">
                  <c:v>10242.35</c:v>
                </c:pt>
                <c:pt idx="2691">
                  <c:v>10363.14</c:v>
                </c:pt>
                <c:pt idx="2692">
                  <c:v>10400.91</c:v>
                </c:pt>
                <c:pt idx="2693">
                  <c:v>10442.17</c:v>
                </c:pt>
                <c:pt idx="2694">
                  <c:v>10323.76</c:v>
                </c:pt>
                <c:pt idx="2695">
                  <c:v>10680.84</c:v>
                </c:pt>
                <c:pt idx="2696">
                  <c:v>10796.95</c:v>
                </c:pt>
                <c:pt idx="2697">
                  <c:v>10974.9</c:v>
                </c:pt>
                <c:pt idx="2698">
                  <c:v>10948.99</c:v>
                </c:pt>
                <c:pt idx="2699">
                  <c:v>10944.59</c:v>
                </c:pt>
                <c:pt idx="2700">
                  <c:v>11094.35</c:v>
                </c:pt>
                <c:pt idx="2701">
                  <c:v>10938.27</c:v>
                </c:pt>
                <c:pt idx="2702">
                  <c:v>10462.26</c:v>
                </c:pt>
                <c:pt idx="2703">
                  <c:v>10538.46</c:v>
                </c:pt>
                <c:pt idx="2704">
                  <c:v>10246.19</c:v>
                </c:pt>
                <c:pt idx="2705">
                  <c:v>10760.07</c:v>
                </c:pt>
                <c:pt idx="2706">
                  <c:v>10692.72</c:v>
                </c:pt>
                <c:pt idx="2707">
                  <c:v>10750.72</c:v>
                </c:pt>
                <c:pt idx="2708">
                  <c:v>10775.27</c:v>
                </c:pt>
                <c:pt idx="2709">
                  <c:v>10709.65</c:v>
                </c:pt>
                <c:pt idx="2710">
                  <c:v>10844.64</c:v>
                </c:pt>
                <c:pt idx="2711">
                  <c:v>10784.49</c:v>
                </c:pt>
                <c:pt idx="2712">
                  <c:v>10619.45</c:v>
                </c:pt>
                <c:pt idx="2713">
                  <c:v>10575.98</c:v>
                </c:pt>
                <c:pt idx="2714">
                  <c:v>10549.33</c:v>
                </c:pt>
                <c:pt idx="2715">
                  <c:v>10669.58</c:v>
                </c:pt>
                <c:pt idx="2716">
                  <c:v>10793.34</c:v>
                </c:pt>
                <c:pt idx="2717">
                  <c:v>10604.41</c:v>
                </c:pt>
                <c:pt idx="2718">
                  <c:v>10668.97</c:v>
                </c:pt>
                <c:pt idx="2719">
                  <c:v>10915.69</c:v>
                </c:pt>
                <c:pt idx="2720">
                  <c:v>11064.46</c:v>
                </c:pt>
                <c:pt idx="2721">
                  <c:v>11296.36</c:v>
                </c:pt>
                <c:pt idx="2722">
                  <c:v>11384.18</c:v>
                </c:pt>
                <c:pt idx="2723">
                  <c:v>11555.36</c:v>
                </c:pt>
                <c:pt idx="2724">
                  <c:v>11425.9</c:v>
                </c:pt>
                <c:pt idx="2725">
                  <c:v>11429.51</c:v>
                </c:pt>
                <c:pt idx="2726">
                  <c:v>11495.35</c:v>
                </c:pt>
                <c:pt idx="2727">
                  <c:v>11322.12</c:v>
                </c:pt>
                <c:pt idx="2728">
                  <c:v>11358.1</c:v>
                </c:pt>
                <c:pt idx="2729">
                  <c:v>11483.36</c:v>
                </c:pt>
                <c:pt idx="2730">
                  <c:v>11742.04</c:v>
                </c:pt>
                <c:pt idx="2731">
                  <c:v>11916.34</c:v>
                </c:pt>
                <c:pt idx="2732">
                  <c:v>12823.69</c:v>
                </c:pt>
                <c:pt idx="2733">
                  <c:v>12965.89</c:v>
                </c:pt>
                <c:pt idx="2734">
                  <c:v>12931.54</c:v>
                </c:pt>
                <c:pt idx="2735">
                  <c:v>13108.06</c:v>
                </c:pt>
                <c:pt idx="2736">
                  <c:v>13031.17</c:v>
                </c:pt>
                <c:pt idx="2737">
                  <c:v>13075.25</c:v>
                </c:pt>
                <c:pt idx="2738">
                  <c:v>13654.22</c:v>
                </c:pt>
                <c:pt idx="2739">
                  <c:v>13271.29</c:v>
                </c:pt>
                <c:pt idx="2740">
                  <c:v>13437.88</c:v>
                </c:pt>
                <c:pt idx="2741">
                  <c:v>13546.52</c:v>
                </c:pt>
                <c:pt idx="2742">
                  <c:v>13780.99</c:v>
                </c:pt>
                <c:pt idx="2743">
                  <c:v>13737.11</c:v>
                </c:pt>
                <c:pt idx="2744">
                  <c:v>13550.49</c:v>
                </c:pt>
                <c:pt idx="2745">
                  <c:v>13950.3</c:v>
                </c:pt>
                <c:pt idx="2746">
                  <c:v>14133.71</c:v>
                </c:pt>
                <c:pt idx="2747">
                  <c:v>15579.85</c:v>
                </c:pt>
                <c:pt idx="2748">
                  <c:v>15565.88</c:v>
                </c:pt>
                <c:pt idx="2749">
                  <c:v>14833.75</c:v>
                </c:pt>
                <c:pt idx="2750">
                  <c:v>15479.57</c:v>
                </c:pt>
                <c:pt idx="2751">
                  <c:v>15332.32</c:v>
                </c:pt>
                <c:pt idx="2752">
                  <c:v>15290.9</c:v>
                </c:pt>
                <c:pt idx="2753">
                  <c:v>15701.34</c:v>
                </c:pt>
                <c:pt idx="2754">
                  <c:v>16276.34</c:v>
                </c:pt>
                <c:pt idx="2755">
                  <c:v>16317.81</c:v>
                </c:pt>
                <c:pt idx="2756">
                  <c:v>16068.14</c:v>
                </c:pt>
                <c:pt idx="2757">
                  <c:v>15955.59</c:v>
                </c:pt>
                <c:pt idx="2758">
                  <c:v>16716.11</c:v>
                </c:pt>
                <c:pt idx="2759">
                  <c:v>17645.41</c:v>
                </c:pt>
                <c:pt idx="2760">
                  <c:v>17804.009999999998</c:v>
                </c:pt>
                <c:pt idx="2761">
                  <c:v>17817.09</c:v>
                </c:pt>
                <c:pt idx="2762">
                  <c:v>18621.310000000001</c:v>
                </c:pt>
                <c:pt idx="2763">
                  <c:v>18642.23</c:v>
                </c:pt>
                <c:pt idx="2764">
                  <c:v>18370</c:v>
                </c:pt>
                <c:pt idx="2765">
                  <c:v>18364.12</c:v>
                </c:pt>
                <c:pt idx="2766">
                  <c:v>19107.46</c:v>
                </c:pt>
                <c:pt idx="2767">
                  <c:v>18732.12</c:v>
                </c:pt>
                <c:pt idx="2768">
                  <c:v>17150.62</c:v>
                </c:pt>
                <c:pt idx="2769">
                  <c:v>17108.400000000001</c:v>
                </c:pt>
                <c:pt idx="2770">
                  <c:v>17717.419999999998</c:v>
                </c:pt>
                <c:pt idx="2771">
                  <c:v>18177.48</c:v>
                </c:pt>
                <c:pt idx="2772">
                  <c:v>19625.84</c:v>
                </c:pt>
                <c:pt idx="2773">
                  <c:v>18803</c:v>
                </c:pt>
                <c:pt idx="2774">
                  <c:v>19201.09</c:v>
                </c:pt>
                <c:pt idx="2775">
                  <c:v>19445.400000000001</c:v>
                </c:pt>
                <c:pt idx="2776">
                  <c:v>18699.77</c:v>
                </c:pt>
                <c:pt idx="2777">
                  <c:v>19154.23</c:v>
                </c:pt>
                <c:pt idx="2778">
                  <c:v>19345.12</c:v>
                </c:pt>
                <c:pt idx="2779">
                  <c:v>19191.63</c:v>
                </c:pt>
                <c:pt idx="2780">
                  <c:v>18321.14</c:v>
                </c:pt>
                <c:pt idx="2781">
                  <c:v>18553.919999999998</c:v>
                </c:pt>
                <c:pt idx="2782">
                  <c:v>18264.990000000002</c:v>
                </c:pt>
                <c:pt idx="2783">
                  <c:v>18058.900000000001</c:v>
                </c:pt>
                <c:pt idx="2784">
                  <c:v>18803.66</c:v>
                </c:pt>
              </c:numCache>
            </c:numRef>
          </c:xVal>
          <c:yVal>
            <c:numRef>
              <c:f>'CorrQuery'!$C$2:$C$2786</c:f>
              <c:numCache>
                <c:formatCode>General</c:formatCode>
                <c:ptCount val="278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2.77</c:v>
                </c:pt>
                <c:pt idx="831">
                  <c:v>0.75329999999999997</c:v>
                </c:pt>
                <c:pt idx="832">
                  <c:v>0.70189999999999997</c:v>
                </c:pt>
                <c:pt idx="833">
                  <c:v>0.70840000000000003</c:v>
                </c:pt>
                <c:pt idx="834">
                  <c:v>1.07</c:v>
                </c:pt>
                <c:pt idx="835">
                  <c:v>1.22</c:v>
                </c:pt>
                <c:pt idx="836">
                  <c:v>1.83</c:v>
                </c:pt>
                <c:pt idx="837">
                  <c:v>1.83</c:v>
                </c:pt>
                <c:pt idx="838">
                  <c:v>1.69</c:v>
                </c:pt>
                <c:pt idx="839">
                  <c:v>1.57</c:v>
                </c:pt>
                <c:pt idx="840">
                  <c:v>1.2</c:v>
                </c:pt>
                <c:pt idx="841">
                  <c:v>1.0900000000000001</c:v>
                </c:pt>
                <c:pt idx="842">
                  <c:v>1.26</c:v>
                </c:pt>
                <c:pt idx="843">
                  <c:v>1.46</c:v>
                </c:pt>
                <c:pt idx="844">
                  <c:v>1.4</c:v>
                </c:pt>
                <c:pt idx="845">
                  <c:v>1.38</c:v>
                </c:pt>
                <c:pt idx="846">
                  <c:v>1.35</c:v>
                </c:pt>
                <c:pt idx="847">
                  <c:v>1.23</c:v>
                </c:pt>
                <c:pt idx="848">
                  <c:v>1.1399999999999999</c:v>
                </c:pt>
                <c:pt idx="849">
                  <c:v>1.1599999999999999</c:v>
                </c:pt>
                <c:pt idx="850">
                  <c:v>1.1499999999999999</c:v>
                </c:pt>
                <c:pt idx="851">
                  <c:v>1.19</c:v>
                </c:pt>
                <c:pt idx="852">
                  <c:v>1.18</c:v>
                </c:pt>
                <c:pt idx="853">
                  <c:v>1.32</c:v>
                </c:pt>
                <c:pt idx="854">
                  <c:v>1.36</c:v>
                </c:pt>
                <c:pt idx="855">
                  <c:v>1.35</c:v>
                </c:pt>
                <c:pt idx="856">
                  <c:v>1.29</c:v>
                </c:pt>
                <c:pt idx="857">
                  <c:v>1.26</c:v>
                </c:pt>
                <c:pt idx="858">
                  <c:v>1.27</c:v>
                </c:pt>
                <c:pt idx="859">
                  <c:v>1.34</c:v>
                </c:pt>
                <c:pt idx="860">
                  <c:v>1.3</c:v>
                </c:pt>
                <c:pt idx="861">
                  <c:v>1.25</c:v>
                </c:pt>
                <c:pt idx="862">
                  <c:v>1.24</c:v>
                </c:pt>
                <c:pt idx="863">
                  <c:v>1.21</c:v>
                </c:pt>
                <c:pt idx="864">
                  <c:v>1.17</c:v>
                </c:pt>
                <c:pt idx="865">
                  <c:v>0.98299999999999998</c:v>
                </c:pt>
                <c:pt idx="866">
                  <c:v>1.04</c:v>
                </c:pt>
                <c:pt idx="867">
                  <c:v>0.93600000000000005</c:v>
                </c:pt>
                <c:pt idx="868">
                  <c:v>0.87560000000000004</c:v>
                </c:pt>
                <c:pt idx="869">
                  <c:v>0.94440000000000002</c:v>
                </c:pt>
                <c:pt idx="870">
                  <c:v>0.90720000000000001</c:v>
                </c:pt>
                <c:pt idx="871">
                  <c:v>0.87419999999999998</c:v>
                </c:pt>
                <c:pt idx="872">
                  <c:v>0.85370000000000001</c:v>
                </c:pt>
                <c:pt idx="873">
                  <c:v>0.88239999999999996</c:v>
                </c:pt>
                <c:pt idx="874">
                  <c:v>0.93840000000000001</c:v>
                </c:pt>
                <c:pt idx="875">
                  <c:v>0.91900000000000004</c:v>
                </c:pt>
                <c:pt idx="876">
                  <c:v>0.90180000000000005</c:v>
                </c:pt>
                <c:pt idx="877">
                  <c:v>0.89339999999999997</c:v>
                </c:pt>
                <c:pt idx="878">
                  <c:v>0.81359999999999999</c:v>
                </c:pt>
                <c:pt idx="879">
                  <c:v>0.73619999999999997</c:v>
                </c:pt>
                <c:pt idx="880">
                  <c:v>0.78600000000000003</c:v>
                </c:pt>
                <c:pt idx="881">
                  <c:v>0.7208</c:v>
                </c:pt>
                <c:pt idx="882">
                  <c:v>0.58289999999999997</c:v>
                </c:pt>
                <c:pt idx="883">
                  <c:v>0.66110000000000002</c:v>
                </c:pt>
                <c:pt idx="884">
                  <c:v>0.73860000000000003</c:v>
                </c:pt>
                <c:pt idx="885">
                  <c:v>0.69020000000000004</c:v>
                </c:pt>
                <c:pt idx="886">
                  <c:v>0.67859999999999998</c:v>
                </c:pt>
                <c:pt idx="887">
                  <c:v>0.68720000000000003</c:v>
                </c:pt>
                <c:pt idx="888">
                  <c:v>0.66839999999999999</c:v>
                </c:pt>
                <c:pt idx="889">
                  <c:v>0.62860000000000005</c:v>
                </c:pt>
                <c:pt idx="890">
                  <c:v>0.65059999999999996</c:v>
                </c:pt>
                <c:pt idx="891">
                  <c:v>0.60940000000000005</c:v>
                </c:pt>
                <c:pt idx="892">
                  <c:v>0.62170000000000003</c:v>
                </c:pt>
                <c:pt idx="893">
                  <c:v>0.65059999999999996</c:v>
                </c:pt>
                <c:pt idx="894">
                  <c:v>0.62790000000000001</c:v>
                </c:pt>
                <c:pt idx="895">
                  <c:v>0.63500000000000001</c:v>
                </c:pt>
                <c:pt idx="896">
                  <c:v>0.626</c:v>
                </c:pt>
                <c:pt idx="897">
                  <c:v>0.60770000000000002</c:v>
                </c:pt>
                <c:pt idx="898">
                  <c:v>0.52300000000000002</c:v>
                </c:pt>
                <c:pt idx="899">
                  <c:v>0.56189999999999996</c:v>
                </c:pt>
                <c:pt idx="900">
                  <c:v>0.53649999999999998</c:v>
                </c:pt>
                <c:pt idx="901">
                  <c:v>0.54720000000000002</c:v>
                </c:pt>
                <c:pt idx="902">
                  <c:v>0.51770000000000005</c:v>
                </c:pt>
                <c:pt idx="903">
                  <c:v>0.48899999999999999</c:v>
                </c:pt>
                <c:pt idx="904">
                  <c:v>0.43480000000000002</c:v>
                </c:pt>
                <c:pt idx="905">
                  <c:v>0.44729999999999998</c:v>
                </c:pt>
                <c:pt idx="906">
                  <c:v>0.56769999999999998</c:v>
                </c:pt>
                <c:pt idx="907">
                  <c:v>0.53969999999999996</c:v>
                </c:pt>
                <c:pt idx="908">
                  <c:v>0.56359999999999999</c:v>
                </c:pt>
                <c:pt idx="909">
                  <c:v>0.61599999999999999</c:v>
                </c:pt>
                <c:pt idx="910">
                  <c:v>0.73129999999999995</c:v>
                </c:pt>
                <c:pt idx="911">
                  <c:v>0.86960000000000004</c:v>
                </c:pt>
                <c:pt idx="912">
                  <c:v>1</c:v>
                </c:pt>
                <c:pt idx="913">
                  <c:v>1.21</c:v>
                </c:pt>
                <c:pt idx="914">
                  <c:v>1.04</c:v>
                </c:pt>
                <c:pt idx="915">
                  <c:v>0.91659999999999997</c:v>
                </c:pt>
                <c:pt idx="916">
                  <c:v>1.06</c:v>
                </c:pt>
                <c:pt idx="917">
                  <c:v>0.98980000000000001</c:v>
                </c:pt>
                <c:pt idx="918">
                  <c:v>1.01</c:v>
                </c:pt>
                <c:pt idx="919">
                  <c:v>0.89900000000000002</c:v>
                </c:pt>
                <c:pt idx="920">
                  <c:v>0.89559999999999995</c:v>
                </c:pt>
                <c:pt idx="921">
                  <c:v>0.92600000000000005</c:v>
                </c:pt>
                <c:pt idx="922">
                  <c:v>0.92800000000000005</c:v>
                </c:pt>
                <c:pt idx="923">
                  <c:v>1.03</c:v>
                </c:pt>
                <c:pt idx="924">
                  <c:v>0.99929999999999997</c:v>
                </c:pt>
                <c:pt idx="925">
                  <c:v>0.93430000000000002</c:v>
                </c:pt>
                <c:pt idx="926">
                  <c:v>0.79179999999999995</c:v>
                </c:pt>
                <c:pt idx="927">
                  <c:v>0.89570000000000005</c:v>
                </c:pt>
                <c:pt idx="928">
                  <c:v>0.90410000000000001</c:v>
                </c:pt>
                <c:pt idx="929">
                  <c:v>0.88880000000000003</c:v>
                </c:pt>
                <c:pt idx="930">
                  <c:v>0.90639999999999998</c:v>
                </c:pt>
                <c:pt idx="931">
                  <c:v>0.92900000000000005</c:v>
                </c:pt>
                <c:pt idx="932">
                  <c:v>1.01</c:v>
                </c:pt>
                <c:pt idx="933">
                  <c:v>0.99329999999999996</c:v>
                </c:pt>
                <c:pt idx="934">
                  <c:v>0.95550000000000002</c:v>
                </c:pt>
                <c:pt idx="935">
                  <c:v>0.92490000000000006</c:v>
                </c:pt>
                <c:pt idx="936">
                  <c:v>0.97609999999999997</c:v>
                </c:pt>
                <c:pt idx="937">
                  <c:v>0.96799999999999997</c:v>
                </c:pt>
                <c:pt idx="938">
                  <c:v>0.94699999999999995</c:v>
                </c:pt>
                <c:pt idx="939">
                  <c:v>0.9002</c:v>
                </c:pt>
                <c:pt idx="940">
                  <c:v>0.86350000000000005</c:v>
                </c:pt>
                <c:pt idx="941">
                  <c:v>0.88419999999999999</c:v>
                </c:pt>
                <c:pt idx="942">
                  <c:v>0.86799999999999999</c:v>
                </c:pt>
                <c:pt idx="943">
                  <c:v>0.91569999999999996</c:v>
                </c:pt>
                <c:pt idx="944">
                  <c:v>0.87860000000000005</c:v>
                </c:pt>
                <c:pt idx="945">
                  <c:v>0.87309999999999999</c:v>
                </c:pt>
                <c:pt idx="946">
                  <c:v>0.87480000000000002</c:v>
                </c:pt>
                <c:pt idx="947">
                  <c:v>0.82120000000000004</c:v>
                </c:pt>
                <c:pt idx="948">
                  <c:v>0.81210000000000004</c:v>
                </c:pt>
                <c:pt idx="949">
                  <c:v>0.84</c:v>
                </c:pt>
                <c:pt idx="950">
                  <c:v>0.86240000000000006</c:v>
                </c:pt>
                <c:pt idx="951">
                  <c:v>0.83550000000000002</c:v>
                </c:pt>
                <c:pt idx="952">
                  <c:v>0.81130000000000002</c:v>
                </c:pt>
                <c:pt idx="953">
                  <c:v>0.82210000000000005</c:v>
                </c:pt>
                <c:pt idx="954">
                  <c:v>0.79220000000000002</c:v>
                </c:pt>
                <c:pt idx="955">
                  <c:v>0.84040000000000004</c:v>
                </c:pt>
                <c:pt idx="956">
                  <c:v>0.92979999999999996</c:v>
                </c:pt>
                <c:pt idx="957">
                  <c:v>0.97699999999999998</c:v>
                </c:pt>
                <c:pt idx="958">
                  <c:v>0.95289999999999997</c:v>
                </c:pt>
                <c:pt idx="959">
                  <c:v>0.99299999999999999</c:v>
                </c:pt>
                <c:pt idx="960">
                  <c:v>1.01</c:v>
                </c:pt>
                <c:pt idx="961">
                  <c:v>0.99119999999999997</c:v>
                </c:pt>
                <c:pt idx="962">
                  <c:v>0.94069999999999998</c:v>
                </c:pt>
                <c:pt idx="963">
                  <c:v>0.92010000000000003</c:v>
                </c:pt>
                <c:pt idx="964">
                  <c:v>0.90810000000000002</c:v>
                </c:pt>
                <c:pt idx="965">
                  <c:v>0.90390000000000004</c:v>
                </c:pt>
                <c:pt idx="966">
                  <c:v>0.90080000000000005</c:v>
                </c:pt>
                <c:pt idx="967">
                  <c:v>0.86419999999999997</c:v>
                </c:pt>
                <c:pt idx="968">
                  <c:v>0.85809999999999997</c:v>
                </c:pt>
                <c:pt idx="969">
                  <c:v>0.86329999999999996</c:v>
                </c:pt>
                <c:pt idx="970">
                  <c:v>0.87039999999999995</c:v>
                </c:pt>
                <c:pt idx="971">
                  <c:v>0.85460000000000003</c:v>
                </c:pt>
                <c:pt idx="972">
                  <c:v>0.85640000000000005</c:v>
                </c:pt>
                <c:pt idx="973">
                  <c:v>0.84499999999999997</c:v>
                </c:pt>
                <c:pt idx="974">
                  <c:v>0.87309999999999999</c:v>
                </c:pt>
                <c:pt idx="975">
                  <c:v>0.91200000000000003</c:v>
                </c:pt>
                <c:pt idx="976">
                  <c:v>0.9335</c:v>
                </c:pt>
                <c:pt idx="977">
                  <c:v>0.94799999999999995</c:v>
                </c:pt>
                <c:pt idx="978">
                  <c:v>0.93710000000000004</c:v>
                </c:pt>
                <c:pt idx="979">
                  <c:v>0.97189999999999999</c:v>
                </c:pt>
                <c:pt idx="980">
                  <c:v>0.95450000000000002</c:v>
                </c:pt>
                <c:pt idx="981">
                  <c:v>0.95020000000000004</c:v>
                </c:pt>
                <c:pt idx="982">
                  <c:v>0.95089999999999997</c:v>
                </c:pt>
                <c:pt idx="983">
                  <c:v>0.94199999999999995</c:v>
                </c:pt>
                <c:pt idx="984">
                  <c:v>0.98680000000000001</c:v>
                </c:pt>
                <c:pt idx="985">
                  <c:v>0.98680000000000001</c:v>
                </c:pt>
                <c:pt idx="986">
                  <c:v>0.99919999999999998</c:v>
                </c:pt>
                <c:pt idx="987">
                  <c:v>1.06</c:v>
                </c:pt>
                <c:pt idx="988">
                  <c:v>1.1399999999999999</c:v>
                </c:pt>
                <c:pt idx="989">
                  <c:v>1.1299999999999999</c:v>
                </c:pt>
                <c:pt idx="990">
                  <c:v>1.19</c:v>
                </c:pt>
                <c:pt idx="991">
                  <c:v>1.21</c:v>
                </c:pt>
                <c:pt idx="992">
                  <c:v>1.22</c:v>
                </c:pt>
                <c:pt idx="993">
                  <c:v>1.33</c:v>
                </c:pt>
                <c:pt idx="994">
                  <c:v>1.43</c:v>
                </c:pt>
                <c:pt idx="995">
                  <c:v>1.37</c:v>
                </c:pt>
                <c:pt idx="996">
                  <c:v>1.53</c:v>
                </c:pt>
                <c:pt idx="997">
                  <c:v>1.55</c:v>
                </c:pt>
                <c:pt idx="998">
                  <c:v>1.5</c:v>
                </c:pt>
                <c:pt idx="999">
                  <c:v>1.97</c:v>
                </c:pt>
                <c:pt idx="1000">
                  <c:v>2.14</c:v>
                </c:pt>
                <c:pt idx="1001">
                  <c:v>2.5</c:v>
                </c:pt>
                <c:pt idx="1002">
                  <c:v>2.2799999999999998</c:v>
                </c:pt>
                <c:pt idx="1003">
                  <c:v>2.39</c:v>
                </c:pt>
                <c:pt idx="1004">
                  <c:v>2.5299999999999998</c:v>
                </c:pt>
                <c:pt idx="1005">
                  <c:v>2.4900000000000002</c:v>
                </c:pt>
                <c:pt idx="1006">
                  <c:v>2.4500000000000002</c:v>
                </c:pt>
                <c:pt idx="1007">
                  <c:v>2.31</c:v>
                </c:pt>
                <c:pt idx="1008">
                  <c:v>2.21</c:v>
                </c:pt>
                <c:pt idx="1009">
                  <c:v>2.44</c:v>
                </c:pt>
                <c:pt idx="1010">
                  <c:v>2.5299999999999998</c:v>
                </c:pt>
                <c:pt idx="1011">
                  <c:v>2.58</c:v>
                </c:pt>
                <c:pt idx="1012">
                  <c:v>2.54</c:v>
                </c:pt>
                <c:pt idx="1013">
                  <c:v>2.5299999999999998</c:v>
                </c:pt>
                <c:pt idx="1014">
                  <c:v>2.96</c:v>
                </c:pt>
                <c:pt idx="1015">
                  <c:v>3.18</c:v>
                </c:pt>
                <c:pt idx="1016">
                  <c:v>4.04</c:v>
                </c:pt>
                <c:pt idx="1017">
                  <c:v>4.4400000000000004</c:v>
                </c:pt>
                <c:pt idx="1018">
                  <c:v>6.01</c:v>
                </c:pt>
                <c:pt idx="1019">
                  <c:v>5.55</c:v>
                </c:pt>
                <c:pt idx="1020">
                  <c:v>5.39</c:v>
                </c:pt>
                <c:pt idx="1021">
                  <c:v>5.24</c:v>
                </c:pt>
                <c:pt idx="1022">
                  <c:v>5.29</c:v>
                </c:pt>
                <c:pt idx="1023">
                  <c:v>4.32</c:v>
                </c:pt>
                <c:pt idx="1024">
                  <c:v>3.76</c:v>
                </c:pt>
                <c:pt idx="1025">
                  <c:v>4.4000000000000004</c:v>
                </c:pt>
                <c:pt idx="1026">
                  <c:v>4.74</c:v>
                </c:pt>
                <c:pt idx="1027">
                  <c:v>4.34</c:v>
                </c:pt>
                <c:pt idx="1028">
                  <c:v>4.6500000000000004</c:v>
                </c:pt>
                <c:pt idx="1029">
                  <c:v>5.62</c:v>
                </c:pt>
                <c:pt idx="1030">
                  <c:v>5.59</c:v>
                </c:pt>
                <c:pt idx="1031">
                  <c:v>6.24</c:v>
                </c:pt>
                <c:pt idx="1032">
                  <c:v>6.1</c:v>
                </c:pt>
                <c:pt idx="1033">
                  <c:v>5.92</c:v>
                </c:pt>
                <c:pt idx="1034">
                  <c:v>6.43</c:v>
                </c:pt>
                <c:pt idx="1035">
                  <c:v>6.47</c:v>
                </c:pt>
                <c:pt idx="1036">
                  <c:v>6.34</c:v>
                </c:pt>
                <c:pt idx="1037">
                  <c:v>7.65</c:v>
                </c:pt>
                <c:pt idx="1038">
                  <c:v>8.4700000000000006</c:v>
                </c:pt>
                <c:pt idx="1039">
                  <c:v>9.2899999999999991</c:v>
                </c:pt>
                <c:pt idx="1040">
                  <c:v>10.41</c:v>
                </c:pt>
                <c:pt idx="1041">
                  <c:v>11</c:v>
                </c:pt>
                <c:pt idx="1042">
                  <c:v>11.38</c:v>
                </c:pt>
                <c:pt idx="1043">
                  <c:v>9.5500000000000007</c:v>
                </c:pt>
                <c:pt idx="1044">
                  <c:v>9.85</c:v>
                </c:pt>
                <c:pt idx="1045">
                  <c:v>11.9</c:v>
                </c:pt>
                <c:pt idx="1046">
                  <c:v>11.31</c:v>
                </c:pt>
                <c:pt idx="1047">
                  <c:v>11.08</c:v>
                </c:pt>
                <c:pt idx="1048">
                  <c:v>13.53</c:v>
                </c:pt>
                <c:pt idx="1049">
                  <c:v>14.48</c:v>
                </c:pt>
                <c:pt idx="1050">
                  <c:v>12.45</c:v>
                </c:pt>
                <c:pt idx="1051">
                  <c:v>13.01</c:v>
                </c:pt>
                <c:pt idx="1052">
                  <c:v>12.52</c:v>
                </c:pt>
                <c:pt idx="1053">
                  <c:v>11.08</c:v>
                </c:pt>
                <c:pt idx="1054">
                  <c:v>11</c:v>
                </c:pt>
                <c:pt idx="1055">
                  <c:v>10.53</c:v>
                </c:pt>
                <c:pt idx="1056">
                  <c:v>10.32</c:v>
                </c:pt>
                <c:pt idx="1057">
                  <c:v>11.86</c:v>
                </c:pt>
                <c:pt idx="1058">
                  <c:v>11.27</c:v>
                </c:pt>
                <c:pt idx="1059">
                  <c:v>12.42</c:v>
                </c:pt>
                <c:pt idx="1060">
                  <c:v>11.23</c:v>
                </c:pt>
                <c:pt idx="1061">
                  <c:v>10.74</c:v>
                </c:pt>
                <c:pt idx="1062">
                  <c:v>10.97</c:v>
                </c:pt>
                <c:pt idx="1063">
                  <c:v>10.42</c:v>
                </c:pt>
                <c:pt idx="1064">
                  <c:v>11.67</c:v>
                </c:pt>
                <c:pt idx="1065">
                  <c:v>11.66</c:v>
                </c:pt>
                <c:pt idx="1066">
                  <c:v>11.95</c:v>
                </c:pt>
                <c:pt idx="1067">
                  <c:v>11.4</c:v>
                </c:pt>
                <c:pt idx="1068">
                  <c:v>11.66</c:v>
                </c:pt>
                <c:pt idx="1069">
                  <c:v>11.6</c:v>
                </c:pt>
                <c:pt idx="1070">
                  <c:v>11.62</c:v>
                </c:pt>
                <c:pt idx="1071">
                  <c:v>11.16</c:v>
                </c:pt>
                <c:pt idx="1072">
                  <c:v>10.44</c:v>
                </c:pt>
                <c:pt idx="1073">
                  <c:v>10.69</c:v>
                </c:pt>
                <c:pt idx="1074">
                  <c:v>10.07</c:v>
                </c:pt>
                <c:pt idx="1075">
                  <c:v>9.7200000000000006</c:v>
                </c:pt>
                <c:pt idx="1076">
                  <c:v>9.15</c:v>
                </c:pt>
                <c:pt idx="1077">
                  <c:v>8.94</c:v>
                </c:pt>
                <c:pt idx="1078">
                  <c:v>8.64</c:v>
                </c:pt>
                <c:pt idx="1079">
                  <c:v>7.44</c:v>
                </c:pt>
                <c:pt idx="1080">
                  <c:v>8.0399999999999991</c:v>
                </c:pt>
                <c:pt idx="1081">
                  <c:v>8.39</c:v>
                </c:pt>
                <c:pt idx="1082">
                  <c:v>8.24</c:v>
                </c:pt>
                <c:pt idx="1083">
                  <c:v>8.61</c:v>
                </c:pt>
                <c:pt idx="1084">
                  <c:v>9.31</c:v>
                </c:pt>
                <c:pt idx="1085">
                  <c:v>9.0399999999999991</c:v>
                </c:pt>
                <c:pt idx="1086">
                  <c:v>8.7100000000000009</c:v>
                </c:pt>
                <c:pt idx="1087">
                  <c:v>8.4700000000000006</c:v>
                </c:pt>
                <c:pt idx="1088">
                  <c:v>8.1</c:v>
                </c:pt>
                <c:pt idx="1089">
                  <c:v>7.82</c:v>
                </c:pt>
                <c:pt idx="1090">
                  <c:v>8.2899999999999991</c:v>
                </c:pt>
                <c:pt idx="1091">
                  <c:v>8</c:v>
                </c:pt>
                <c:pt idx="1092">
                  <c:v>7.55</c:v>
                </c:pt>
                <c:pt idx="1093">
                  <c:v>7.4</c:v>
                </c:pt>
                <c:pt idx="1094">
                  <c:v>7.76</c:v>
                </c:pt>
                <c:pt idx="1095">
                  <c:v>7.17</c:v>
                </c:pt>
                <c:pt idx="1096">
                  <c:v>7.46</c:v>
                </c:pt>
                <c:pt idx="1097">
                  <c:v>8.81</c:v>
                </c:pt>
                <c:pt idx="1098">
                  <c:v>8.85</c:v>
                </c:pt>
                <c:pt idx="1099">
                  <c:v>10.16</c:v>
                </c:pt>
                <c:pt idx="1100">
                  <c:v>9.31</c:v>
                </c:pt>
                <c:pt idx="1101">
                  <c:v>9.41</c:v>
                </c:pt>
                <c:pt idx="1102">
                  <c:v>9.83</c:v>
                </c:pt>
                <c:pt idx="1103">
                  <c:v>9.35</c:v>
                </c:pt>
                <c:pt idx="1104">
                  <c:v>9.3699999999999992</c:v>
                </c:pt>
                <c:pt idx="1105">
                  <c:v>9.48</c:v>
                </c:pt>
                <c:pt idx="1106">
                  <c:v>9.3000000000000007</c:v>
                </c:pt>
                <c:pt idx="1107">
                  <c:v>9.36</c:v>
                </c:pt>
                <c:pt idx="1108">
                  <c:v>10</c:v>
                </c:pt>
                <c:pt idx="1109">
                  <c:v>10.06</c:v>
                </c:pt>
                <c:pt idx="1110">
                  <c:v>10.51</c:v>
                </c:pt>
                <c:pt idx="1111">
                  <c:v>10.24</c:v>
                </c:pt>
                <c:pt idx="1112">
                  <c:v>9.9600000000000009</c:v>
                </c:pt>
                <c:pt idx="1113">
                  <c:v>11.17</c:v>
                </c:pt>
                <c:pt idx="1114">
                  <c:v>12.2</c:v>
                </c:pt>
                <c:pt idx="1115">
                  <c:v>13.56</c:v>
                </c:pt>
                <c:pt idx="1116">
                  <c:v>14.77</c:v>
                </c:pt>
                <c:pt idx="1117">
                  <c:v>13.64</c:v>
                </c:pt>
                <c:pt idx="1118">
                  <c:v>14.02</c:v>
                </c:pt>
                <c:pt idx="1119">
                  <c:v>14.29</c:v>
                </c:pt>
                <c:pt idx="1120">
                  <c:v>13.46</c:v>
                </c:pt>
                <c:pt idx="1121">
                  <c:v>12.73</c:v>
                </c:pt>
                <c:pt idx="1122">
                  <c:v>12.53</c:v>
                </c:pt>
                <c:pt idx="1123">
                  <c:v>12.43</c:v>
                </c:pt>
                <c:pt idx="1124">
                  <c:v>11.3</c:v>
                </c:pt>
                <c:pt idx="1125">
                  <c:v>11.89</c:v>
                </c:pt>
                <c:pt idx="1126">
                  <c:v>12.35</c:v>
                </c:pt>
                <c:pt idx="1127">
                  <c:v>12.73</c:v>
                </c:pt>
                <c:pt idx="1128">
                  <c:v>14.08</c:v>
                </c:pt>
                <c:pt idx="1129">
                  <c:v>14</c:v>
                </c:pt>
                <c:pt idx="1130">
                  <c:v>13.74</c:v>
                </c:pt>
                <c:pt idx="1131">
                  <c:v>13.85</c:v>
                </c:pt>
                <c:pt idx="1132">
                  <c:v>13.74</c:v>
                </c:pt>
                <c:pt idx="1133">
                  <c:v>13.98</c:v>
                </c:pt>
                <c:pt idx="1134">
                  <c:v>13.93</c:v>
                </c:pt>
                <c:pt idx="1135">
                  <c:v>14.51</c:v>
                </c:pt>
                <c:pt idx="1136">
                  <c:v>14.42</c:v>
                </c:pt>
                <c:pt idx="1137">
                  <c:v>14.4</c:v>
                </c:pt>
                <c:pt idx="1138">
                  <c:v>13.91</c:v>
                </c:pt>
                <c:pt idx="1139">
                  <c:v>14.19</c:v>
                </c:pt>
                <c:pt idx="1140">
                  <c:v>15.74</c:v>
                </c:pt>
                <c:pt idx="1141">
                  <c:v>17.600000000000001</c:v>
                </c:pt>
                <c:pt idx="1142">
                  <c:v>18.89</c:v>
                </c:pt>
                <c:pt idx="1143">
                  <c:v>18.350000000000001</c:v>
                </c:pt>
                <c:pt idx="1144">
                  <c:v>20.59</c:v>
                </c:pt>
                <c:pt idx="1145">
                  <c:v>15.38</c:v>
                </c:pt>
                <c:pt idx="1146">
                  <c:v>11.33</c:v>
                </c:pt>
                <c:pt idx="1147">
                  <c:v>12.23</c:v>
                </c:pt>
                <c:pt idx="1148">
                  <c:v>11.84</c:v>
                </c:pt>
                <c:pt idx="1149">
                  <c:v>13.31</c:v>
                </c:pt>
                <c:pt idx="1150">
                  <c:v>13.1</c:v>
                </c:pt>
                <c:pt idx="1151">
                  <c:v>13.68</c:v>
                </c:pt>
                <c:pt idx="1152">
                  <c:v>14.33</c:v>
                </c:pt>
                <c:pt idx="1153">
                  <c:v>14.28</c:v>
                </c:pt>
                <c:pt idx="1154">
                  <c:v>13.85</c:v>
                </c:pt>
                <c:pt idx="1155">
                  <c:v>13.88</c:v>
                </c:pt>
                <c:pt idx="1156">
                  <c:v>12.18</c:v>
                </c:pt>
                <c:pt idx="1157">
                  <c:v>12.61</c:v>
                </c:pt>
                <c:pt idx="1158">
                  <c:v>12.46</c:v>
                </c:pt>
                <c:pt idx="1159">
                  <c:v>12.2</c:v>
                </c:pt>
                <c:pt idx="1160">
                  <c:v>12.13</c:v>
                </c:pt>
                <c:pt idx="1161">
                  <c:v>11.72</c:v>
                </c:pt>
                <c:pt idx="1162">
                  <c:v>11.47</c:v>
                </c:pt>
                <c:pt idx="1163">
                  <c:v>10.61</c:v>
                </c:pt>
                <c:pt idx="1164">
                  <c:v>10.53</c:v>
                </c:pt>
                <c:pt idx="1165">
                  <c:v>10.11</c:v>
                </c:pt>
                <c:pt idx="1166">
                  <c:v>11.39</c:v>
                </c:pt>
                <c:pt idx="1167">
                  <c:v>10.97</c:v>
                </c:pt>
                <c:pt idx="1168">
                  <c:v>10.95</c:v>
                </c:pt>
                <c:pt idx="1169">
                  <c:v>10.46</c:v>
                </c:pt>
                <c:pt idx="1170">
                  <c:v>10.52</c:v>
                </c:pt>
                <c:pt idx="1171">
                  <c:v>10.5</c:v>
                </c:pt>
                <c:pt idx="1172">
                  <c:v>11.51</c:v>
                </c:pt>
                <c:pt idx="1173">
                  <c:v>11.95</c:v>
                </c:pt>
                <c:pt idx="1174">
                  <c:v>11.65</c:v>
                </c:pt>
                <c:pt idx="1175">
                  <c:v>11.16</c:v>
                </c:pt>
                <c:pt idx="1176">
                  <c:v>11.03</c:v>
                </c:pt>
                <c:pt idx="1177">
                  <c:v>11.62</c:v>
                </c:pt>
                <c:pt idx="1178">
                  <c:v>12.45</c:v>
                </c:pt>
                <c:pt idx="1179">
                  <c:v>12.65</c:v>
                </c:pt>
                <c:pt idx="1180">
                  <c:v>14.66</c:v>
                </c:pt>
                <c:pt idx="1181">
                  <c:v>14.3</c:v>
                </c:pt>
                <c:pt idx="1182">
                  <c:v>12.75</c:v>
                </c:pt>
                <c:pt idx="1183">
                  <c:v>13.84</c:v>
                </c:pt>
                <c:pt idx="1184">
                  <c:v>11.99</c:v>
                </c:pt>
                <c:pt idx="1185">
                  <c:v>12.97</c:v>
                </c:pt>
                <c:pt idx="1186">
                  <c:v>12.84</c:v>
                </c:pt>
                <c:pt idx="1187">
                  <c:v>12.79</c:v>
                </c:pt>
                <c:pt idx="1188">
                  <c:v>12.46</c:v>
                </c:pt>
                <c:pt idx="1189">
                  <c:v>11.88</c:v>
                </c:pt>
                <c:pt idx="1190">
                  <c:v>10.94</c:v>
                </c:pt>
                <c:pt idx="1191">
                  <c:v>8.7899999999999991</c:v>
                </c:pt>
                <c:pt idx="1192">
                  <c:v>10.29</c:v>
                </c:pt>
                <c:pt idx="1193">
                  <c:v>11.04</c:v>
                </c:pt>
                <c:pt idx="1194">
                  <c:v>10.93</c:v>
                </c:pt>
                <c:pt idx="1195">
                  <c:v>10.88</c:v>
                </c:pt>
                <c:pt idx="1196">
                  <c:v>10.91</c:v>
                </c:pt>
                <c:pt idx="1197">
                  <c:v>11.25</c:v>
                </c:pt>
                <c:pt idx="1198">
                  <c:v>12.24</c:v>
                </c:pt>
                <c:pt idx="1199">
                  <c:v>12.14</c:v>
                </c:pt>
                <c:pt idx="1200">
                  <c:v>11.69</c:v>
                </c:pt>
                <c:pt idx="1201">
                  <c:v>11.78</c:v>
                </c:pt>
                <c:pt idx="1202">
                  <c:v>11.57</c:v>
                </c:pt>
                <c:pt idx="1203">
                  <c:v>11.19</c:v>
                </c:pt>
                <c:pt idx="1204">
                  <c:v>11.22</c:v>
                </c:pt>
                <c:pt idx="1205">
                  <c:v>11.14</c:v>
                </c:pt>
                <c:pt idx="1206">
                  <c:v>10.75</c:v>
                </c:pt>
                <c:pt idx="1207">
                  <c:v>10.76</c:v>
                </c:pt>
                <c:pt idx="1208">
                  <c:v>10.75</c:v>
                </c:pt>
                <c:pt idx="1209">
                  <c:v>11.25</c:v>
                </c:pt>
                <c:pt idx="1210">
                  <c:v>11.18</c:v>
                </c:pt>
                <c:pt idx="1211">
                  <c:v>11.12</c:v>
                </c:pt>
                <c:pt idx="1212">
                  <c:v>11.03</c:v>
                </c:pt>
                <c:pt idx="1213">
                  <c:v>11.04</c:v>
                </c:pt>
                <c:pt idx="1214">
                  <c:v>11.36</c:v>
                </c:pt>
                <c:pt idx="1215">
                  <c:v>11.3</c:v>
                </c:pt>
                <c:pt idx="1216">
                  <c:v>11.15</c:v>
                </c:pt>
                <c:pt idx="1217">
                  <c:v>10.93</c:v>
                </c:pt>
                <c:pt idx="1218">
                  <c:v>10.98</c:v>
                </c:pt>
                <c:pt idx="1219">
                  <c:v>11.23</c:v>
                </c:pt>
                <c:pt idx="1220">
                  <c:v>11.67</c:v>
                </c:pt>
                <c:pt idx="1221">
                  <c:v>11.99</c:v>
                </c:pt>
                <c:pt idx="1222">
                  <c:v>12.11</c:v>
                </c:pt>
                <c:pt idx="1223">
                  <c:v>11.76</c:v>
                </c:pt>
                <c:pt idx="1224">
                  <c:v>11.68</c:v>
                </c:pt>
                <c:pt idx="1225">
                  <c:v>11.72</c:v>
                </c:pt>
                <c:pt idx="1226">
                  <c:v>11.69</c:v>
                </c:pt>
                <c:pt idx="1227">
                  <c:v>11.55</c:v>
                </c:pt>
                <c:pt idx="1228">
                  <c:v>11.35</c:v>
                </c:pt>
                <c:pt idx="1229">
                  <c:v>11.65</c:v>
                </c:pt>
                <c:pt idx="1230">
                  <c:v>12.17</c:v>
                </c:pt>
                <c:pt idx="1231">
                  <c:v>11.64</c:v>
                </c:pt>
                <c:pt idx="1232">
                  <c:v>11.89</c:v>
                </c:pt>
                <c:pt idx="1233">
                  <c:v>11.92</c:v>
                </c:pt>
                <c:pt idx="1234">
                  <c:v>11.92</c:v>
                </c:pt>
                <c:pt idx="1235">
                  <c:v>11.94</c:v>
                </c:pt>
                <c:pt idx="1236">
                  <c:v>12.56</c:v>
                </c:pt>
                <c:pt idx="1237">
                  <c:v>12.7</c:v>
                </c:pt>
                <c:pt idx="1238">
                  <c:v>12.43</c:v>
                </c:pt>
                <c:pt idx="1239">
                  <c:v>13.19</c:v>
                </c:pt>
                <c:pt idx="1240">
                  <c:v>14.43</c:v>
                </c:pt>
                <c:pt idx="1241">
                  <c:v>13.77</c:v>
                </c:pt>
                <c:pt idx="1242">
                  <c:v>13.25</c:v>
                </c:pt>
                <c:pt idx="1243">
                  <c:v>13.33</c:v>
                </c:pt>
                <c:pt idx="1244">
                  <c:v>12.88</c:v>
                </c:pt>
                <c:pt idx="1245">
                  <c:v>13.1</c:v>
                </c:pt>
                <c:pt idx="1246">
                  <c:v>12.82</c:v>
                </c:pt>
                <c:pt idx="1247">
                  <c:v>13.1</c:v>
                </c:pt>
                <c:pt idx="1248">
                  <c:v>13.27</c:v>
                </c:pt>
                <c:pt idx="1249">
                  <c:v>13.07</c:v>
                </c:pt>
                <c:pt idx="1250">
                  <c:v>13.22</c:v>
                </c:pt>
                <c:pt idx="1251">
                  <c:v>13.17</c:v>
                </c:pt>
                <c:pt idx="1252">
                  <c:v>13.2</c:v>
                </c:pt>
                <c:pt idx="1253">
                  <c:v>13.45</c:v>
                </c:pt>
                <c:pt idx="1254">
                  <c:v>13.28</c:v>
                </c:pt>
                <c:pt idx="1255">
                  <c:v>13.04</c:v>
                </c:pt>
                <c:pt idx="1256">
                  <c:v>12.85</c:v>
                </c:pt>
                <c:pt idx="1257">
                  <c:v>12.67</c:v>
                </c:pt>
                <c:pt idx="1258">
                  <c:v>12.22</c:v>
                </c:pt>
                <c:pt idx="1259">
                  <c:v>12.05</c:v>
                </c:pt>
                <c:pt idx="1260">
                  <c:v>11.76</c:v>
                </c:pt>
                <c:pt idx="1261">
                  <c:v>11.79</c:v>
                </c:pt>
                <c:pt idx="1262">
                  <c:v>11.93</c:v>
                </c:pt>
                <c:pt idx="1263">
                  <c:v>11.96</c:v>
                </c:pt>
                <c:pt idx="1264">
                  <c:v>11.94</c:v>
                </c:pt>
                <c:pt idx="1265">
                  <c:v>11.98</c:v>
                </c:pt>
                <c:pt idx="1266">
                  <c:v>11.95</c:v>
                </c:pt>
                <c:pt idx="1267">
                  <c:v>12.01</c:v>
                </c:pt>
                <c:pt idx="1268">
                  <c:v>12.59</c:v>
                </c:pt>
                <c:pt idx="1269">
                  <c:v>12.02</c:v>
                </c:pt>
                <c:pt idx="1270">
                  <c:v>12.1</c:v>
                </c:pt>
                <c:pt idx="1271">
                  <c:v>12.18</c:v>
                </c:pt>
                <c:pt idx="1272">
                  <c:v>12.07</c:v>
                </c:pt>
                <c:pt idx="1273">
                  <c:v>12.04</c:v>
                </c:pt>
                <c:pt idx="1274">
                  <c:v>11.97</c:v>
                </c:pt>
                <c:pt idx="1275">
                  <c:v>11.41</c:v>
                </c:pt>
                <c:pt idx="1276">
                  <c:v>11.53</c:v>
                </c:pt>
                <c:pt idx="1277">
                  <c:v>11.5</c:v>
                </c:pt>
                <c:pt idx="1278">
                  <c:v>11.09</c:v>
                </c:pt>
                <c:pt idx="1279">
                  <c:v>10.44</c:v>
                </c:pt>
                <c:pt idx="1280">
                  <c:v>11.18</c:v>
                </c:pt>
                <c:pt idx="1281">
                  <c:v>11</c:v>
                </c:pt>
                <c:pt idx="1282">
                  <c:v>10.77</c:v>
                </c:pt>
                <c:pt idx="1283">
                  <c:v>10.75</c:v>
                </c:pt>
                <c:pt idx="1284">
                  <c:v>10.8</c:v>
                </c:pt>
                <c:pt idx="1285">
                  <c:v>11.09</c:v>
                </c:pt>
                <c:pt idx="1286">
                  <c:v>11</c:v>
                </c:pt>
                <c:pt idx="1287">
                  <c:v>10.87</c:v>
                </c:pt>
                <c:pt idx="1288">
                  <c:v>10.81</c:v>
                </c:pt>
                <c:pt idx="1289">
                  <c:v>10.83</c:v>
                </c:pt>
                <c:pt idx="1290">
                  <c:v>10.66</c:v>
                </c:pt>
                <c:pt idx="1291">
                  <c:v>10.52</c:v>
                </c:pt>
                <c:pt idx="1292">
                  <c:v>10.29</c:v>
                </c:pt>
                <c:pt idx="1293">
                  <c:v>9.8800000000000008</c:v>
                </c:pt>
                <c:pt idx="1294">
                  <c:v>10.1</c:v>
                </c:pt>
                <c:pt idx="1295">
                  <c:v>9.9700000000000006</c:v>
                </c:pt>
                <c:pt idx="1296">
                  <c:v>10.220000000000001</c:v>
                </c:pt>
                <c:pt idx="1297">
                  <c:v>10.06</c:v>
                </c:pt>
                <c:pt idx="1298">
                  <c:v>9.99</c:v>
                </c:pt>
                <c:pt idx="1299">
                  <c:v>9.48</c:v>
                </c:pt>
                <c:pt idx="1300">
                  <c:v>9.66</c:v>
                </c:pt>
                <c:pt idx="1301">
                  <c:v>9.58</c:v>
                </c:pt>
                <c:pt idx="1302">
                  <c:v>9.6199999999999992</c:v>
                </c:pt>
                <c:pt idx="1303">
                  <c:v>9.91</c:v>
                </c:pt>
                <c:pt idx="1304">
                  <c:v>9.84</c:v>
                </c:pt>
                <c:pt idx="1305">
                  <c:v>9.23</c:v>
                </c:pt>
                <c:pt idx="1306">
                  <c:v>9.4</c:v>
                </c:pt>
                <c:pt idx="1307">
                  <c:v>9.33</c:v>
                </c:pt>
                <c:pt idx="1308">
                  <c:v>9</c:v>
                </c:pt>
                <c:pt idx="1309">
                  <c:v>8.7200000000000006</c:v>
                </c:pt>
                <c:pt idx="1310">
                  <c:v>8.17</c:v>
                </c:pt>
                <c:pt idx="1311">
                  <c:v>8.59</c:v>
                </c:pt>
                <c:pt idx="1312">
                  <c:v>8.4499999999999993</c:v>
                </c:pt>
                <c:pt idx="1313">
                  <c:v>7.76</c:v>
                </c:pt>
                <c:pt idx="1314">
                  <c:v>7.92</c:v>
                </c:pt>
                <c:pt idx="1315">
                  <c:v>7.44</c:v>
                </c:pt>
                <c:pt idx="1316">
                  <c:v>6.82</c:v>
                </c:pt>
                <c:pt idx="1317">
                  <c:v>7.87</c:v>
                </c:pt>
                <c:pt idx="1318">
                  <c:v>8.3800000000000008</c:v>
                </c:pt>
                <c:pt idx="1319">
                  <c:v>8.23</c:v>
                </c:pt>
                <c:pt idx="1320">
                  <c:v>8.4499999999999993</c:v>
                </c:pt>
                <c:pt idx="1321">
                  <c:v>8.1300000000000008</c:v>
                </c:pt>
                <c:pt idx="1322">
                  <c:v>8.19</c:v>
                </c:pt>
                <c:pt idx="1323">
                  <c:v>8.52</c:v>
                </c:pt>
                <c:pt idx="1324">
                  <c:v>8.42</c:v>
                </c:pt>
                <c:pt idx="1325">
                  <c:v>8.27</c:v>
                </c:pt>
                <c:pt idx="1326">
                  <c:v>7.83</c:v>
                </c:pt>
                <c:pt idx="1327">
                  <c:v>7.86</c:v>
                </c:pt>
                <c:pt idx="1328">
                  <c:v>7.88</c:v>
                </c:pt>
                <c:pt idx="1329">
                  <c:v>7.87</c:v>
                </c:pt>
                <c:pt idx="1330">
                  <c:v>7.64</c:v>
                </c:pt>
                <c:pt idx="1331">
                  <c:v>7.66</c:v>
                </c:pt>
                <c:pt idx="1332">
                  <c:v>7.91</c:v>
                </c:pt>
                <c:pt idx="1333">
                  <c:v>7.59</c:v>
                </c:pt>
                <c:pt idx="1334">
                  <c:v>7.17</c:v>
                </c:pt>
                <c:pt idx="1335">
                  <c:v>7.27</c:v>
                </c:pt>
                <c:pt idx="1336">
                  <c:v>7.18</c:v>
                </c:pt>
                <c:pt idx="1337">
                  <c:v>7.27</c:v>
                </c:pt>
                <c:pt idx="1338">
                  <c:v>7.17</c:v>
                </c:pt>
                <c:pt idx="1339">
                  <c:v>7.52</c:v>
                </c:pt>
                <c:pt idx="1340">
                  <c:v>8.2799999999999994</c:v>
                </c:pt>
                <c:pt idx="1341">
                  <c:v>8.16</c:v>
                </c:pt>
                <c:pt idx="1342">
                  <c:v>7.97</c:v>
                </c:pt>
                <c:pt idx="1343">
                  <c:v>8.17</c:v>
                </c:pt>
                <c:pt idx="1344">
                  <c:v>8.3800000000000008</c:v>
                </c:pt>
                <c:pt idx="1345">
                  <c:v>9.73</c:v>
                </c:pt>
                <c:pt idx="1346">
                  <c:v>11.25</c:v>
                </c:pt>
                <c:pt idx="1347">
                  <c:v>10.25</c:v>
                </c:pt>
                <c:pt idx="1348">
                  <c:v>10.25</c:v>
                </c:pt>
                <c:pt idx="1349">
                  <c:v>9.8699999999999992</c:v>
                </c:pt>
                <c:pt idx="1350">
                  <c:v>10.29</c:v>
                </c:pt>
                <c:pt idx="1351">
                  <c:v>10.33</c:v>
                </c:pt>
                <c:pt idx="1352">
                  <c:v>10.55</c:v>
                </c:pt>
                <c:pt idx="1353">
                  <c:v>9.7200000000000006</c:v>
                </c:pt>
                <c:pt idx="1354">
                  <c:v>9.86</c:v>
                </c:pt>
                <c:pt idx="1355">
                  <c:v>9.77</c:v>
                </c:pt>
                <c:pt idx="1356">
                  <c:v>9.65</c:v>
                </c:pt>
                <c:pt idx="1357">
                  <c:v>9.9</c:v>
                </c:pt>
                <c:pt idx="1358">
                  <c:v>9.64</c:v>
                </c:pt>
                <c:pt idx="1359">
                  <c:v>10.3</c:v>
                </c:pt>
                <c:pt idx="1360">
                  <c:v>10.23</c:v>
                </c:pt>
                <c:pt idx="1361">
                  <c:v>10.4</c:v>
                </c:pt>
                <c:pt idx="1362">
                  <c:v>10.6</c:v>
                </c:pt>
                <c:pt idx="1363">
                  <c:v>10.91</c:v>
                </c:pt>
                <c:pt idx="1364">
                  <c:v>10.7</c:v>
                </c:pt>
                <c:pt idx="1365">
                  <c:v>10.82</c:v>
                </c:pt>
                <c:pt idx="1366">
                  <c:v>10.63</c:v>
                </c:pt>
                <c:pt idx="1367">
                  <c:v>10.57</c:v>
                </c:pt>
                <c:pt idx="1368">
                  <c:v>10.59</c:v>
                </c:pt>
                <c:pt idx="1369">
                  <c:v>10.54</c:v>
                </c:pt>
                <c:pt idx="1370">
                  <c:v>10.56</c:v>
                </c:pt>
                <c:pt idx="1371">
                  <c:v>10.48</c:v>
                </c:pt>
                <c:pt idx="1372">
                  <c:v>10.57</c:v>
                </c:pt>
                <c:pt idx="1373">
                  <c:v>10.73</c:v>
                </c:pt>
                <c:pt idx="1374">
                  <c:v>10.73</c:v>
                </c:pt>
                <c:pt idx="1375">
                  <c:v>10.82</c:v>
                </c:pt>
                <c:pt idx="1376">
                  <c:v>11.11</c:v>
                </c:pt>
                <c:pt idx="1377">
                  <c:v>11.43</c:v>
                </c:pt>
                <c:pt idx="1378">
                  <c:v>11.35</c:v>
                </c:pt>
                <c:pt idx="1379">
                  <c:v>11.39</c:v>
                </c:pt>
                <c:pt idx="1380">
                  <c:v>11.52</c:v>
                </c:pt>
                <c:pt idx="1381">
                  <c:v>11.43</c:v>
                </c:pt>
                <c:pt idx="1382">
                  <c:v>11.03</c:v>
                </c:pt>
                <c:pt idx="1383">
                  <c:v>11.28</c:v>
                </c:pt>
                <c:pt idx="1384">
                  <c:v>11.35</c:v>
                </c:pt>
                <c:pt idx="1385">
                  <c:v>11.4</c:v>
                </c:pt>
                <c:pt idx="1386">
                  <c:v>11.27</c:v>
                </c:pt>
                <c:pt idx="1387">
                  <c:v>13.03</c:v>
                </c:pt>
                <c:pt idx="1388">
                  <c:v>12.92</c:v>
                </c:pt>
                <c:pt idx="1389">
                  <c:v>12.9</c:v>
                </c:pt>
                <c:pt idx="1390">
                  <c:v>12.68</c:v>
                </c:pt>
                <c:pt idx="1391">
                  <c:v>12.81</c:v>
                </c:pt>
                <c:pt idx="1392">
                  <c:v>12.76</c:v>
                </c:pt>
                <c:pt idx="1393">
                  <c:v>12.43</c:v>
                </c:pt>
                <c:pt idx="1394">
                  <c:v>12.67</c:v>
                </c:pt>
                <c:pt idx="1395">
                  <c:v>12.6</c:v>
                </c:pt>
                <c:pt idx="1396">
                  <c:v>13.12</c:v>
                </c:pt>
                <c:pt idx="1397">
                  <c:v>13.07</c:v>
                </c:pt>
                <c:pt idx="1398">
                  <c:v>13.55</c:v>
                </c:pt>
                <c:pt idx="1399">
                  <c:v>14.52</c:v>
                </c:pt>
                <c:pt idx="1400">
                  <c:v>15.4</c:v>
                </c:pt>
                <c:pt idx="1401">
                  <c:v>15.82</c:v>
                </c:pt>
                <c:pt idx="1402">
                  <c:v>17.350000000000001</c:v>
                </c:pt>
                <c:pt idx="1403">
                  <c:v>19.03</c:v>
                </c:pt>
                <c:pt idx="1404">
                  <c:v>19.46</c:v>
                </c:pt>
                <c:pt idx="1405">
                  <c:v>18.62</c:v>
                </c:pt>
                <c:pt idx="1406">
                  <c:v>19.3</c:v>
                </c:pt>
                <c:pt idx="1407">
                  <c:v>19.61</c:v>
                </c:pt>
                <c:pt idx="1408">
                  <c:v>18.89</c:v>
                </c:pt>
                <c:pt idx="1409">
                  <c:v>16.649999999999999</c:v>
                </c:pt>
                <c:pt idx="1410">
                  <c:v>17.75</c:v>
                </c:pt>
                <c:pt idx="1411">
                  <c:v>19.329999999999998</c:v>
                </c:pt>
                <c:pt idx="1412">
                  <c:v>21.47</c:v>
                </c:pt>
                <c:pt idx="1413">
                  <c:v>23.44</c:v>
                </c:pt>
                <c:pt idx="1414">
                  <c:v>28.59</c:v>
                </c:pt>
                <c:pt idx="1415">
                  <c:v>28.65</c:v>
                </c:pt>
                <c:pt idx="1416">
                  <c:v>35.06</c:v>
                </c:pt>
                <c:pt idx="1417">
                  <c:v>46.35</c:v>
                </c:pt>
                <c:pt idx="1418">
                  <c:v>46.83</c:v>
                </c:pt>
                <c:pt idx="1419">
                  <c:v>34.159999999999997</c:v>
                </c:pt>
                <c:pt idx="1420">
                  <c:v>44.74</c:v>
                </c:pt>
                <c:pt idx="1421">
                  <c:v>43.39</c:v>
                </c:pt>
                <c:pt idx="1422">
                  <c:v>43.15</c:v>
                </c:pt>
                <c:pt idx="1423">
                  <c:v>42.34</c:v>
                </c:pt>
                <c:pt idx="1424">
                  <c:v>43.68</c:v>
                </c:pt>
                <c:pt idx="1425">
                  <c:v>53.11</c:v>
                </c:pt>
                <c:pt idx="1426">
                  <c:v>51.25</c:v>
                </c:pt>
                <c:pt idx="1427">
                  <c:v>50.52</c:v>
                </c:pt>
                <c:pt idx="1428">
                  <c:v>49.67</c:v>
                </c:pt>
                <c:pt idx="1429">
                  <c:v>50.77</c:v>
                </c:pt>
                <c:pt idx="1430">
                  <c:v>53.13</c:v>
                </c:pt>
                <c:pt idx="1431">
                  <c:v>52.21</c:v>
                </c:pt>
                <c:pt idx="1432">
                  <c:v>50.04</c:v>
                </c:pt>
                <c:pt idx="1433">
                  <c:v>50.7</c:v>
                </c:pt>
                <c:pt idx="1434">
                  <c:v>48.75</c:v>
                </c:pt>
                <c:pt idx="1435">
                  <c:v>44.36</c:v>
                </c:pt>
                <c:pt idx="1436">
                  <c:v>44.64</c:v>
                </c:pt>
                <c:pt idx="1437">
                  <c:v>45.3</c:v>
                </c:pt>
                <c:pt idx="1438">
                  <c:v>43.24</c:v>
                </c:pt>
                <c:pt idx="1439">
                  <c:v>42.16</c:v>
                </c:pt>
                <c:pt idx="1440">
                  <c:v>44.31</c:v>
                </c:pt>
                <c:pt idx="1441">
                  <c:v>43.27</c:v>
                </c:pt>
                <c:pt idx="1442">
                  <c:v>43.44</c:v>
                </c:pt>
                <c:pt idx="1443">
                  <c:v>43.41</c:v>
                </c:pt>
                <c:pt idx="1444">
                  <c:v>46.29</c:v>
                </c:pt>
                <c:pt idx="1445">
                  <c:v>50.22</c:v>
                </c:pt>
                <c:pt idx="1446">
                  <c:v>47.57</c:v>
                </c:pt>
                <c:pt idx="1447">
                  <c:v>49.1</c:v>
                </c:pt>
                <c:pt idx="1448">
                  <c:v>48.72</c:v>
                </c:pt>
                <c:pt idx="1449">
                  <c:v>48.3</c:v>
                </c:pt>
                <c:pt idx="1450">
                  <c:v>50.71</c:v>
                </c:pt>
                <c:pt idx="1451">
                  <c:v>48.31</c:v>
                </c:pt>
                <c:pt idx="1452">
                  <c:v>49.67</c:v>
                </c:pt>
                <c:pt idx="1453">
                  <c:v>48.22</c:v>
                </c:pt>
                <c:pt idx="1454">
                  <c:v>48.55</c:v>
                </c:pt>
                <c:pt idx="1455">
                  <c:v>48.49</c:v>
                </c:pt>
                <c:pt idx="1456">
                  <c:v>50.03</c:v>
                </c:pt>
                <c:pt idx="1457">
                  <c:v>49.89</c:v>
                </c:pt>
                <c:pt idx="1458">
                  <c:v>52.72</c:v>
                </c:pt>
                <c:pt idx="1459">
                  <c:v>62.17</c:v>
                </c:pt>
                <c:pt idx="1460">
                  <c:v>70.16</c:v>
                </c:pt>
                <c:pt idx="1461">
                  <c:v>68.38</c:v>
                </c:pt>
                <c:pt idx="1462">
                  <c:v>79.02</c:v>
                </c:pt>
                <c:pt idx="1463">
                  <c:v>76.3</c:v>
                </c:pt>
                <c:pt idx="1464">
                  <c:v>77.260000000000005</c:v>
                </c:pt>
                <c:pt idx="1465">
                  <c:v>79.72</c:v>
                </c:pt>
                <c:pt idx="1466">
                  <c:v>96.98</c:v>
                </c:pt>
                <c:pt idx="1467">
                  <c:v>94.4</c:v>
                </c:pt>
                <c:pt idx="1468">
                  <c:v>97.81</c:v>
                </c:pt>
                <c:pt idx="1469">
                  <c:v>94.01</c:v>
                </c:pt>
                <c:pt idx="1470">
                  <c:v>91.42</c:v>
                </c:pt>
                <c:pt idx="1471">
                  <c:v>91.16</c:v>
                </c:pt>
                <c:pt idx="1472">
                  <c:v>89.52</c:v>
                </c:pt>
                <c:pt idx="1473">
                  <c:v>89.88</c:v>
                </c:pt>
                <c:pt idx="1474">
                  <c:v>88.66</c:v>
                </c:pt>
                <c:pt idx="1475">
                  <c:v>90.84</c:v>
                </c:pt>
                <c:pt idx="1476">
                  <c:v>90.79</c:v>
                </c:pt>
                <c:pt idx="1477">
                  <c:v>92.41</c:v>
                </c:pt>
                <c:pt idx="1478">
                  <c:v>89.44</c:v>
                </c:pt>
                <c:pt idx="1479">
                  <c:v>89.86</c:v>
                </c:pt>
                <c:pt idx="1480">
                  <c:v>96.91</c:v>
                </c:pt>
                <c:pt idx="1481">
                  <c:v>129.53</c:v>
                </c:pt>
                <c:pt idx="1482">
                  <c:v>126.52</c:v>
                </c:pt>
                <c:pt idx="1483">
                  <c:v>157.94</c:v>
                </c:pt>
                <c:pt idx="1484">
                  <c:v>174.26</c:v>
                </c:pt>
                <c:pt idx="1485">
                  <c:v>181.95</c:v>
                </c:pt>
                <c:pt idx="1486">
                  <c:v>190.05</c:v>
                </c:pt>
                <c:pt idx="1487">
                  <c:v>174.45</c:v>
                </c:pt>
                <c:pt idx="1488">
                  <c:v>160.4</c:v>
                </c:pt>
                <c:pt idx="1489">
                  <c:v>157.76</c:v>
                </c:pt>
                <c:pt idx="1490">
                  <c:v>170.51</c:v>
                </c:pt>
                <c:pt idx="1491">
                  <c:v>194.91</c:v>
                </c:pt>
                <c:pt idx="1492">
                  <c:v>231.91</c:v>
                </c:pt>
                <c:pt idx="1493">
                  <c:v>230.67</c:v>
                </c:pt>
                <c:pt idx="1494">
                  <c:v>222.24</c:v>
                </c:pt>
                <c:pt idx="1495">
                  <c:v>223.77</c:v>
                </c:pt>
                <c:pt idx="1496">
                  <c:v>224.38</c:v>
                </c:pt>
                <c:pt idx="1497">
                  <c:v>245.33</c:v>
                </c:pt>
                <c:pt idx="1498">
                  <c:v>248.46</c:v>
                </c:pt>
                <c:pt idx="1499">
                  <c:v>264.47000000000003</c:v>
                </c:pt>
                <c:pt idx="1500">
                  <c:v>258.07</c:v>
                </c:pt>
                <c:pt idx="1501">
                  <c:v>261.67</c:v>
                </c:pt>
                <c:pt idx="1502">
                  <c:v>281.74</c:v>
                </c:pt>
                <c:pt idx="1503">
                  <c:v>337.67</c:v>
                </c:pt>
                <c:pt idx="1504">
                  <c:v>340.61</c:v>
                </c:pt>
                <c:pt idx="1505">
                  <c:v>401.49</c:v>
                </c:pt>
                <c:pt idx="1506">
                  <c:v>397.54</c:v>
                </c:pt>
                <c:pt idx="1507">
                  <c:v>359.05</c:v>
                </c:pt>
                <c:pt idx="1508">
                  <c:v>361.93</c:v>
                </c:pt>
                <c:pt idx="1509">
                  <c:v>370.23</c:v>
                </c:pt>
                <c:pt idx="1510">
                  <c:v>379.41</c:v>
                </c:pt>
                <c:pt idx="1511">
                  <c:v>371.46</c:v>
                </c:pt>
                <c:pt idx="1512">
                  <c:v>370.06</c:v>
                </c:pt>
                <c:pt idx="1513">
                  <c:v>359.01</c:v>
                </c:pt>
                <c:pt idx="1514">
                  <c:v>336.87</c:v>
                </c:pt>
                <c:pt idx="1515">
                  <c:v>336.37</c:v>
                </c:pt>
                <c:pt idx="1516">
                  <c:v>341.74</c:v>
                </c:pt>
                <c:pt idx="1517">
                  <c:v>323.7</c:v>
                </c:pt>
                <c:pt idx="1518">
                  <c:v>303.25</c:v>
                </c:pt>
                <c:pt idx="1519">
                  <c:v>272.69</c:v>
                </c:pt>
                <c:pt idx="1520">
                  <c:v>293.08999999999997</c:v>
                </c:pt>
                <c:pt idx="1521">
                  <c:v>327.93</c:v>
                </c:pt>
                <c:pt idx="1522">
                  <c:v>302.88</c:v>
                </c:pt>
                <c:pt idx="1523">
                  <c:v>294.92</c:v>
                </c:pt>
                <c:pt idx="1524">
                  <c:v>274.60000000000002</c:v>
                </c:pt>
                <c:pt idx="1525">
                  <c:v>287.99</c:v>
                </c:pt>
                <c:pt idx="1526">
                  <c:v>282.89999999999998</c:v>
                </c:pt>
                <c:pt idx="1527">
                  <c:v>273.3</c:v>
                </c:pt>
                <c:pt idx="1528">
                  <c:v>268.77</c:v>
                </c:pt>
                <c:pt idx="1529">
                  <c:v>270.55</c:v>
                </c:pt>
                <c:pt idx="1530">
                  <c:v>245.99</c:v>
                </c:pt>
                <c:pt idx="1531">
                  <c:v>251.7</c:v>
                </c:pt>
                <c:pt idx="1532">
                  <c:v>242.14</c:v>
                </c:pt>
                <c:pt idx="1533">
                  <c:v>215.36</c:v>
                </c:pt>
                <c:pt idx="1534">
                  <c:v>197.4</c:v>
                </c:pt>
                <c:pt idx="1535">
                  <c:v>230.77</c:v>
                </c:pt>
                <c:pt idx="1536">
                  <c:v>209.73</c:v>
                </c:pt>
                <c:pt idx="1537">
                  <c:v>199.66</c:v>
                </c:pt>
                <c:pt idx="1538">
                  <c:v>170.65</c:v>
                </c:pt>
                <c:pt idx="1539">
                  <c:v>157.36000000000001</c:v>
                </c:pt>
                <c:pt idx="1540">
                  <c:v>193.42</c:v>
                </c:pt>
                <c:pt idx="1541">
                  <c:v>234.39</c:v>
                </c:pt>
                <c:pt idx="1542">
                  <c:v>199.7</c:v>
                </c:pt>
                <c:pt idx="1543">
                  <c:v>227.26</c:v>
                </c:pt>
                <c:pt idx="1544">
                  <c:v>218.3</c:v>
                </c:pt>
                <c:pt idx="1545">
                  <c:v>229.48</c:v>
                </c:pt>
                <c:pt idx="1546">
                  <c:v>225.95</c:v>
                </c:pt>
                <c:pt idx="1547">
                  <c:v>224.71</c:v>
                </c:pt>
                <c:pt idx="1548">
                  <c:v>206.71</c:v>
                </c:pt>
                <c:pt idx="1549">
                  <c:v>203.95</c:v>
                </c:pt>
                <c:pt idx="1550">
                  <c:v>204.32</c:v>
                </c:pt>
                <c:pt idx="1551">
                  <c:v>193.12</c:v>
                </c:pt>
                <c:pt idx="1552">
                  <c:v>205.79</c:v>
                </c:pt>
                <c:pt idx="1553">
                  <c:v>197.98</c:v>
                </c:pt>
                <c:pt idx="1554">
                  <c:v>203.87</c:v>
                </c:pt>
                <c:pt idx="1555">
                  <c:v>226.77</c:v>
                </c:pt>
                <c:pt idx="1556">
                  <c:v>219.95</c:v>
                </c:pt>
                <c:pt idx="1557">
                  <c:v>225.34</c:v>
                </c:pt>
                <c:pt idx="1558">
                  <c:v>223.07</c:v>
                </c:pt>
                <c:pt idx="1559">
                  <c:v>256.51</c:v>
                </c:pt>
                <c:pt idx="1560">
                  <c:v>261.57</c:v>
                </c:pt>
                <c:pt idx="1561">
                  <c:v>269.18</c:v>
                </c:pt>
                <c:pt idx="1562">
                  <c:v>296.77</c:v>
                </c:pt>
                <c:pt idx="1563">
                  <c:v>296.02999999999997</c:v>
                </c:pt>
                <c:pt idx="1564">
                  <c:v>295.89</c:v>
                </c:pt>
                <c:pt idx="1565">
                  <c:v>308.86</c:v>
                </c:pt>
                <c:pt idx="1566">
                  <c:v>310.60000000000002</c:v>
                </c:pt>
                <c:pt idx="1567">
                  <c:v>298.06</c:v>
                </c:pt>
                <c:pt idx="1568">
                  <c:v>300.10000000000002</c:v>
                </c:pt>
                <c:pt idx="1569">
                  <c:v>289.82</c:v>
                </c:pt>
                <c:pt idx="1570">
                  <c:v>302.27</c:v>
                </c:pt>
                <c:pt idx="1571">
                  <c:v>301.45999999999998</c:v>
                </c:pt>
                <c:pt idx="1572">
                  <c:v>295.58999999999997</c:v>
                </c:pt>
                <c:pt idx="1573">
                  <c:v>297.47000000000003</c:v>
                </c:pt>
                <c:pt idx="1574">
                  <c:v>301.43</c:v>
                </c:pt>
                <c:pt idx="1575">
                  <c:v>321.58999999999997</c:v>
                </c:pt>
                <c:pt idx="1576">
                  <c:v>314.79000000000002</c:v>
                </c:pt>
                <c:pt idx="1577">
                  <c:v>317.52</c:v>
                </c:pt>
                <c:pt idx="1578">
                  <c:v>325.61</c:v>
                </c:pt>
                <c:pt idx="1579">
                  <c:v>331.92</c:v>
                </c:pt>
                <c:pt idx="1580">
                  <c:v>333.88</c:v>
                </c:pt>
                <c:pt idx="1581">
                  <c:v>347.89</c:v>
                </c:pt>
                <c:pt idx="1582">
                  <c:v>347.75</c:v>
                </c:pt>
                <c:pt idx="1583">
                  <c:v>370.67</c:v>
                </c:pt>
                <c:pt idx="1584">
                  <c:v>378.48</c:v>
                </c:pt>
                <c:pt idx="1585">
                  <c:v>383.04</c:v>
                </c:pt>
                <c:pt idx="1586">
                  <c:v>387.74</c:v>
                </c:pt>
                <c:pt idx="1587">
                  <c:v>348.98</c:v>
                </c:pt>
                <c:pt idx="1588">
                  <c:v>347.48</c:v>
                </c:pt>
                <c:pt idx="1589">
                  <c:v>295.17</c:v>
                </c:pt>
                <c:pt idx="1590">
                  <c:v>312.99</c:v>
                </c:pt>
                <c:pt idx="1591">
                  <c:v>334.34</c:v>
                </c:pt>
                <c:pt idx="1592">
                  <c:v>329.43</c:v>
                </c:pt>
                <c:pt idx="1593">
                  <c:v>296.5</c:v>
                </c:pt>
                <c:pt idx="1594">
                  <c:v>294.39999999999998</c:v>
                </c:pt>
                <c:pt idx="1595">
                  <c:v>288.75</c:v>
                </c:pt>
                <c:pt idx="1596">
                  <c:v>294.52999999999997</c:v>
                </c:pt>
                <c:pt idx="1597">
                  <c:v>291.45999999999998</c:v>
                </c:pt>
                <c:pt idx="1598">
                  <c:v>277.11</c:v>
                </c:pt>
                <c:pt idx="1599">
                  <c:v>213.91</c:v>
                </c:pt>
                <c:pt idx="1600">
                  <c:v>250.46</c:v>
                </c:pt>
                <c:pt idx="1601">
                  <c:v>246.52</c:v>
                </c:pt>
                <c:pt idx="1602">
                  <c:v>251.75</c:v>
                </c:pt>
                <c:pt idx="1603">
                  <c:v>293.5</c:v>
                </c:pt>
                <c:pt idx="1604">
                  <c:v>282.8</c:v>
                </c:pt>
                <c:pt idx="1605">
                  <c:v>283.74</c:v>
                </c:pt>
                <c:pt idx="1606">
                  <c:v>258.58</c:v>
                </c:pt>
                <c:pt idx="1607">
                  <c:v>264.31</c:v>
                </c:pt>
                <c:pt idx="1608">
                  <c:v>286.17</c:v>
                </c:pt>
                <c:pt idx="1609">
                  <c:v>282.48</c:v>
                </c:pt>
                <c:pt idx="1610">
                  <c:v>292.33</c:v>
                </c:pt>
                <c:pt idx="1611">
                  <c:v>287.44</c:v>
                </c:pt>
                <c:pt idx="1612">
                  <c:v>306.47000000000003</c:v>
                </c:pt>
                <c:pt idx="1613">
                  <c:v>299.14999999999998</c:v>
                </c:pt>
                <c:pt idx="1614">
                  <c:v>291.47000000000003</c:v>
                </c:pt>
                <c:pt idx="1615">
                  <c:v>301.45999999999998</c:v>
                </c:pt>
                <c:pt idx="1616">
                  <c:v>302.33999999999997</c:v>
                </c:pt>
                <c:pt idx="1617">
                  <c:v>297.48</c:v>
                </c:pt>
                <c:pt idx="1618">
                  <c:v>292.45999999999998</c:v>
                </c:pt>
                <c:pt idx="1619">
                  <c:v>292.66000000000003</c:v>
                </c:pt>
                <c:pt idx="1620">
                  <c:v>295.86</c:v>
                </c:pt>
                <c:pt idx="1621">
                  <c:v>308.58999999999997</c:v>
                </c:pt>
                <c:pt idx="1622">
                  <c:v>311.12</c:v>
                </c:pt>
                <c:pt idx="1623">
                  <c:v>308.61</c:v>
                </c:pt>
                <c:pt idx="1624">
                  <c:v>297.39</c:v>
                </c:pt>
                <c:pt idx="1625">
                  <c:v>299.87</c:v>
                </c:pt>
                <c:pt idx="1626">
                  <c:v>303.45999999999998</c:v>
                </c:pt>
                <c:pt idx="1627">
                  <c:v>304.14</c:v>
                </c:pt>
                <c:pt idx="1628">
                  <c:v>338.76</c:v>
                </c:pt>
                <c:pt idx="1629">
                  <c:v>339.63</c:v>
                </c:pt>
                <c:pt idx="1630">
                  <c:v>336.6</c:v>
                </c:pt>
                <c:pt idx="1631">
                  <c:v>333.38</c:v>
                </c:pt>
                <c:pt idx="1632">
                  <c:v>317.08</c:v>
                </c:pt>
                <c:pt idx="1633">
                  <c:v>314.32</c:v>
                </c:pt>
                <c:pt idx="1634">
                  <c:v>308.08999999999997</c:v>
                </c:pt>
                <c:pt idx="1635">
                  <c:v>304.01</c:v>
                </c:pt>
                <c:pt idx="1636">
                  <c:v>300.19</c:v>
                </c:pt>
                <c:pt idx="1637">
                  <c:v>295.45</c:v>
                </c:pt>
                <c:pt idx="1638">
                  <c:v>286.95</c:v>
                </c:pt>
                <c:pt idx="1639">
                  <c:v>298.33</c:v>
                </c:pt>
                <c:pt idx="1640">
                  <c:v>297.92</c:v>
                </c:pt>
                <c:pt idx="1641">
                  <c:v>296.52999999999997</c:v>
                </c:pt>
                <c:pt idx="1642">
                  <c:v>297.42</c:v>
                </c:pt>
                <c:pt idx="1643">
                  <c:v>296.3</c:v>
                </c:pt>
                <c:pt idx="1644">
                  <c:v>305.08999999999997</c:v>
                </c:pt>
                <c:pt idx="1645">
                  <c:v>307.75</c:v>
                </c:pt>
                <c:pt idx="1646">
                  <c:v>305.88</c:v>
                </c:pt>
                <c:pt idx="1647">
                  <c:v>291.69</c:v>
                </c:pt>
                <c:pt idx="1648">
                  <c:v>287.43</c:v>
                </c:pt>
                <c:pt idx="1649">
                  <c:v>305.70999999999998</c:v>
                </c:pt>
                <c:pt idx="1650">
                  <c:v>300.47000000000003</c:v>
                </c:pt>
                <c:pt idx="1651">
                  <c:v>296.26</c:v>
                </c:pt>
                <c:pt idx="1652">
                  <c:v>298.89</c:v>
                </c:pt>
                <c:pt idx="1653">
                  <c:v>294.66000000000003</c:v>
                </c:pt>
                <c:pt idx="1654">
                  <c:v>309.07</c:v>
                </c:pt>
                <c:pt idx="1655">
                  <c:v>320.88</c:v>
                </c:pt>
                <c:pt idx="1656">
                  <c:v>299.25</c:v>
                </c:pt>
                <c:pt idx="1657">
                  <c:v>314.68</c:v>
                </c:pt>
                <c:pt idx="1658">
                  <c:v>307.91000000000003</c:v>
                </c:pt>
                <c:pt idx="1659">
                  <c:v>316.72000000000003</c:v>
                </c:pt>
                <c:pt idx="1660">
                  <c:v>337.63</c:v>
                </c:pt>
                <c:pt idx="1661">
                  <c:v>333.36</c:v>
                </c:pt>
                <c:pt idx="1662">
                  <c:v>330.92</c:v>
                </c:pt>
                <c:pt idx="1663">
                  <c:v>332.39</c:v>
                </c:pt>
                <c:pt idx="1664">
                  <c:v>347.61</c:v>
                </c:pt>
                <c:pt idx="1665">
                  <c:v>354.39</c:v>
                </c:pt>
                <c:pt idx="1666">
                  <c:v>366.73</c:v>
                </c:pt>
                <c:pt idx="1667">
                  <c:v>360.4</c:v>
                </c:pt>
                <c:pt idx="1668">
                  <c:v>380.65</c:v>
                </c:pt>
                <c:pt idx="1669">
                  <c:v>410.17</c:v>
                </c:pt>
                <c:pt idx="1670">
                  <c:v>474.91</c:v>
                </c:pt>
                <c:pt idx="1671">
                  <c:v>466.28</c:v>
                </c:pt>
                <c:pt idx="1672">
                  <c:v>471.33</c:v>
                </c:pt>
                <c:pt idx="1673">
                  <c:v>480.36</c:v>
                </c:pt>
                <c:pt idx="1674">
                  <c:v>472.9</c:v>
                </c:pt>
                <c:pt idx="1675">
                  <c:v>427.52</c:v>
                </c:pt>
                <c:pt idx="1676">
                  <c:v>447.11</c:v>
                </c:pt>
                <c:pt idx="1677">
                  <c:v>466.54</c:v>
                </c:pt>
                <c:pt idx="1678">
                  <c:v>463.45</c:v>
                </c:pt>
                <c:pt idx="1679">
                  <c:v>465.85</c:v>
                </c:pt>
                <c:pt idx="1680">
                  <c:v>470.2</c:v>
                </c:pt>
                <c:pt idx="1681">
                  <c:v>463.28</c:v>
                </c:pt>
                <c:pt idx="1682">
                  <c:v>428.59</c:v>
                </c:pt>
                <c:pt idx="1683">
                  <c:v>434.41</c:v>
                </c:pt>
                <c:pt idx="1684">
                  <c:v>456.03</c:v>
                </c:pt>
                <c:pt idx="1685">
                  <c:v>473.5</c:v>
                </c:pt>
                <c:pt idx="1686">
                  <c:v>441.72</c:v>
                </c:pt>
                <c:pt idx="1687">
                  <c:v>515.14</c:v>
                </c:pt>
                <c:pt idx="1688">
                  <c:v>651.42999999999995</c:v>
                </c:pt>
                <c:pt idx="1689">
                  <c:v>702.77</c:v>
                </c:pt>
                <c:pt idx="1690">
                  <c:v>695.82</c:v>
                </c:pt>
                <c:pt idx="1691">
                  <c:v>684.45</c:v>
                </c:pt>
                <c:pt idx="1692">
                  <c:v>696.21</c:v>
                </c:pt>
                <c:pt idx="1693">
                  <c:v>719.97</c:v>
                </c:pt>
                <c:pt idx="1694">
                  <c:v>794.65</c:v>
                </c:pt>
                <c:pt idx="1695">
                  <c:v>826.82</c:v>
                </c:pt>
                <c:pt idx="1696">
                  <c:v>819.09</c:v>
                </c:pt>
                <c:pt idx="1697">
                  <c:v>821.06</c:v>
                </c:pt>
                <c:pt idx="1698">
                  <c:v>674.86</c:v>
                </c:pt>
                <c:pt idx="1699">
                  <c:v>719.39</c:v>
                </c:pt>
                <c:pt idx="1700">
                  <c:v>694.15</c:v>
                </c:pt>
                <c:pt idx="1701">
                  <c:v>765.83</c:v>
                </c:pt>
                <c:pt idx="1702">
                  <c:v>773.84</c:v>
                </c:pt>
                <c:pt idx="1703">
                  <c:v>762.84</c:v>
                </c:pt>
                <c:pt idx="1704">
                  <c:v>737.02</c:v>
                </c:pt>
                <c:pt idx="1705">
                  <c:v>753.59</c:v>
                </c:pt>
                <c:pt idx="1706">
                  <c:v>717.26</c:v>
                </c:pt>
                <c:pt idx="1707">
                  <c:v>756.73</c:v>
                </c:pt>
                <c:pt idx="1708">
                  <c:v>772.64</c:v>
                </c:pt>
                <c:pt idx="1709">
                  <c:v>884.44</c:v>
                </c:pt>
                <c:pt idx="1710">
                  <c:v>962.72</c:v>
                </c:pt>
                <c:pt idx="1711">
                  <c:v>980.92</c:v>
                </c:pt>
                <c:pt idx="1712">
                  <c:v>997.72</c:v>
                </c:pt>
                <c:pt idx="1713">
                  <c:v>1041.68</c:v>
                </c:pt>
                <c:pt idx="1714">
                  <c:v>1153.17</c:v>
                </c:pt>
                <c:pt idx="1715">
                  <c:v>1148.53</c:v>
                </c:pt>
                <c:pt idx="1716">
                  <c:v>1299.74</c:v>
                </c:pt>
                <c:pt idx="1717">
                  <c:v>1255.82</c:v>
                </c:pt>
                <c:pt idx="1718">
                  <c:v>1154.93</c:v>
                </c:pt>
                <c:pt idx="1719">
                  <c:v>1273.2</c:v>
                </c:pt>
                <c:pt idx="1720">
                  <c:v>1396.42</c:v>
                </c:pt>
                <c:pt idx="1721">
                  <c:v>1366.77</c:v>
                </c:pt>
                <c:pt idx="1722">
                  <c:v>1291.92</c:v>
                </c:pt>
                <c:pt idx="1723">
                  <c:v>1053.69</c:v>
                </c:pt>
                <c:pt idx="1724">
                  <c:v>1014.25</c:v>
                </c:pt>
                <c:pt idx="1725">
                  <c:v>1036.28</c:v>
                </c:pt>
                <c:pt idx="1726">
                  <c:v>1039.0999999999999</c:v>
                </c:pt>
                <c:pt idx="1727">
                  <c:v>1155.1500000000001</c:v>
                </c:pt>
                <c:pt idx="1728">
                  <c:v>1049.58</c:v>
                </c:pt>
                <c:pt idx="1729">
                  <c:v>1003.26</c:v>
                </c:pt>
                <c:pt idx="1730">
                  <c:v>986.23</c:v>
                </c:pt>
                <c:pt idx="1731">
                  <c:v>1058.78</c:v>
                </c:pt>
                <c:pt idx="1732">
                  <c:v>1056.03</c:v>
                </c:pt>
                <c:pt idx="1733">
                  <c:v>1055.17</c:v>
                </c:pt>
                <c:pt idx="1734">
                  <c:v>1107.07</c:v>
                </c:pt>
                <c:pt idx="1735">
                  <c:v>1246.01</c:v>
                </c:pt>
                <c:pt idx="1736">
                  <c:v>1182.3599999999999</c:v>
                </c:pt>
                <c:pt idx="1737">
                  <c:v>1071.1300000000001</c:v>
                </c:pt>
                <c:pt idx="1738">
                  <c:v>1118.31</c:v>
                </c:pt>
                <c:pt idx="1739">
                  <c:v>1036.79</c:v>
                </c:pt>
                <c:pt idx="1740">
                  <c:v>915.78</c:v>
                </c:pt>
                <c:pt idx="1741">
                  <c:v>964.02</c:v>
                </c:pt>
                <c:pt idx="1742">
                  <c:v>834.68</c:v>
                </c:pt>
                <c:pt idx="1743">
                  <c:v>697.95</c:v>
                </c:pt>
                <c:pt idx="1744">
                  <c:v>793.12</c:v>
                </c:pt>
                <c:pt idx="1745">
                  <c:v>757.07</c:v>
                </c:pt>
                <c:pt idx="1746">
                  <c:v>817.81</c:v>
                </c:pt>
                <c:pt idx="1747">
                  <c:v>883.86</c:v>
                </c:pt>
                <c:pt idx="1748">
                  <c:v>860.41</c:v>
                </c:pt>
                <c:pt idx="1749">
                  <c:v>814.66</c:v>
                </c:pt>
                <c:pt idx="1750">
                  <c:v>868.71</c:v>
                </c:pt>
                <c:pt idx="1751">
                  <c:v>845.26</c:v>
                </c:pt>
                <c:pt idx="1752">
                  <c:v>923.56</c:v>
                </c:pt>
                <c:pt idx="1753">
                  <c:v>936.98</c:v>
                </c:pt>
                <c:pt idx="1754">
                  <c:v>944.21</c:v>
                </c:pt>
                <c:pt idx="1755">
                  <c:v>974.11</c:v>
                </c:pt>
                <c:pt idx="1756">
                  <c:v>923.92</c:v>
                </c:pt>
                <c:pt idx="1757">
                  <c:v>943.86</c:v>
                </c:pt>
                <c:pt idx="1758">
                  <c:v>895.37</c:v>
                </c:pt>
                <c:pt idx="1759">
                  <c:v>849.97</c:v>
                </c:pt>
                <c:pt idx="1760">
                  <c:v>812.84</c:v>
                </c:pt>
                <c:pt idx="1761">
                  <c:v>864.19</c:v>
                </c:pt>
                <c:pt idx="1762">
                  <c:v>840.52</c:v>
                </c:pt>
                <c:pt idx="1763">
                  <c:v>844.81</c:v>
                </c:pt>
                <c:pt idx="1764">
                  <c:v>869.32</c:v>
                </c:pt>
                <c:pt idx="1765">
                  <c:v>878.27</c:v>
                </c:pt>
                <c:pt idx="1766">
                  <c:v>855.2</c:v>
                </c:pt>
                <c:pt idx="1767">
                  <c:v>872.2</c:v>
                </c:pt>
                <c:pt idx="1768">
                  <c:v>856.85</c:v>
                </c:pt>
                <c:pt idx="1769">
                  <c:v>857.22</c:v>
                </c:pt>
                <c:pt idx="1770">
                  <c:v>866.68</c:v>
                </c:pt>
                <c:pt idx="1771">
                  <c:v>853.68</c:v>
                </c:pt>
                <c:pt idx="1772">
                  <c:v>816.95</c:v>
                </c:pt>
                <c:pt idx="1773">
                  <c:v>752.83</c:v>
                </c:pt>
                <c:pt idx="1774">
                  <c:v>704.6</c:v>
                </c:pt>
                <c:pt idx="1775">
                  <c:v>728.92</c:v>
                </c:pt>
                <c:pt idx="1776">
                  <c:v>686.89</c:v>
                </c:pt>
                <c:pt idx="1777">
                  <c:v>723.34</c:v>
                </c:pt>
                <c:pt idx="1778">
                  <c:v>699.83</c:v>
                </c:pt>
                <c:pt idx="1779">
                  <c:v>690.83</c:v>
                </c:pt>
                <c:pt idx="1780">
                  <c:v>614.29</c:v>
                </c:pt>
                <c:pt idx="1781">
                  <c:v>611.29999999999995</c:v>
                </c:pt>
                <c:pt idx="1782">
                  <c:v>601.66999999999996</c:v>
                </c:pt>
                <c:pt idx="1783">
                  <c:v>552.78</c:v>
                </c:pt>
                <c:pt idx="1784">
                  <c:v>538.64</c:v>
                </c:pt>
                <c:pt idx="1785">
                  <c:v>556.73</c:v>
                </c:pt>
                <c:pt idx="1786">
                  <c:v>557.16999999999996</c:v>
                </c:pt>
                <c:pt idx="1787">
                  <c:v>561.73</c:v>
                </c:pt>
                <c:pt idx="1788">
                  <c:v>539.70000000000005</c:v>
                </c:pt>
                <c:pt idx="1789">
                  <c:v>539.62</c:v>
                </c:pt>
                <c:pt idx="1790">
                  <c:v>526.44000000000005</c:v>
                </c:pt>
                <c:pt idx="1791">
                  <c:v>524.29</c:v>
                </c:pt>
                <c:pt idx="1792">
                  <c:v>489.95</c:v>
                </c:pt>
                <c:pt idx="1793">
                  <c:v>450.12</c:v>
                </c:pt>
                <c:pt idx="1794">
                  <c:v>446.28</c:v>
                </c:pt>
                <c:pt idx="1795">
                  <c:v>385.97</c:v>
                </c:pt>
                <c:pt idx="1796">
                  <c:v>394.64</c:v>
                </c:pt>
                <c:pt idx="1797">
                  <c:v>396.46</c:v>
                </c:pt>
                <c:pt idx="1798">
                  <c:v>379.61</c:v>
                </c:pt>
                <c:pt idx="1799">
                  <c:v>386.42</c:v>
                </c:pt>
                <c:pt idx="1800">
                  <c:v>416.89</c:v>
                </c:pt>
                <c:pt idx="1801">
                  <c:v>380.54</c:v>
                </c:pt>
                <c:pt idx="1802">
                  <c:v>383.23</c:v>
                </c:pt>
                <c:pt idx="1803">
                  <c:v>370.29</c:v>
                </c:pt>
                <c:pt idx="1804">
                  <c:v>385.31</c:v>
                </c:pt>
                <c:pt idx="1805">
                  <c:v>400.51</c:v>
                </c:pt>
                <c:pt idx="1806">
                  <c:v>398.53</c:v>
                </c:pt>
                <c:pt idx="1807">
                  <c:v>414.24</c:v>
                </c:pt>
                <c:pt idx="1808">
                  <c:v>430.54</c:v>
                </c:pt>
                <c:pt idx="1809">
                  <c:v>492.94</c:v>
                </c:pt>
                <c:pt idx="1810">
                  <c:v>492.73</c:v>
                </c:pt>
                <c:pt idx="1811">
                  <c:v>501.48</c:v>
                </c:pt>
                <c:pt idx="1812">
                  <c:v>531.70000000000005</c:v>
                </c:pt>
                <c:pt idx="1813">
                  <c:v>511.15</c:v>
                </c:pt>
                <c:pt idx="1814">
                  <c:v>502.89</c:v>
                </c:pt>
                <c:pt idx="1815">
                  <c:v>524.79</c:v>
                </c:pt>
                <c:pt idx="1816">
                  <c:v>567.89</c:v>
                </c:pt>
                <c:pt idx="1817">
                  <c:v>615.72</c:v>
                </c:pt>
                <c:pt idx="1818">
                  <c:v>605.4</c:v>
                </c:pt>
                <c:pt idx="1819">
                  <c:v>621.86</c:v>
                </c:pt>
                <c:pt idx="1820">
                  <c:v>642.54999999999995</c:v>
                </c:pt>
                <c:pt idx="1821">
                  <c:v>708.16</c:v>
                </c:pt>
                <c:pt idx="1822">
                  <c:v>615.41999999999996</c:v>
                </c:pt>
                <c:pt idx="1823">
                  <c:v>662.81</c:v>
                </c:pt>
                <c:pt idx="1824">
                  <c:v>647.03</c:v>
                </c:pt>
                <c:pt idx="1825">
                  <c:v>683.68</c:v>
                </c:pt>
                <c:pt idx="1826">
                  <c:v>688.88</c:v>
                </c:pt>
                <c:pt idx="1827">
                  <c:v>669.92</c:v>
                </c:pt>
                <c:pt idx="1828">
                  <c:v>673.61</c:v>
                </c:pt>
                <c:pt idx="1829">
                  <c:v>687.15</c:v>
                </c:pt>
                <c:pt idx="1830">
                  <c:v>779.54</c:v>
                </c:pt>
                <c:pt idx="1831">
                  <c:v>785.62</c:v>
                </c:pt>
                <c:pt idx="1832">
                  <c:v>816.12</c:v>
                </c:pt>
                <c:pt idx="1833">
                  <c:v>792.31</c:v>
                </c:pt>
                <c:pt idx="1834">
                  <c:v>753.72</c:v>
                </c:pt>
                <c:pt idx="1835">
                  <c:v>752.86</c:v>
                </c:pt>
                <c:pt idx="1836">
                  <c:v>752.28</c:v>
                </c:pt>
                <c:pt idx="1837">
                  <c:v>727.28</c:v>
                </c:pt>
                <c:pt idx="1838">
                  <c:v>679.59</c:v>
                </c:pt>
                <c:pt idx="1839">
                  <c:v>686.05</c:v>
                </c:pt>
                <c:pt idx="1840">
                  <c:v>733.5</c:v>
                </c:pt>
                <c:pt idx="1841">
                  <c:v>730.55</c:v>
                </c:pt>
                <c:pt idx="1842">
                  <c:v>708.87</c:v>
                </c:pt>
                <c:pt idx="1843">
                  <c:v>707.05</c:v>
                </c:pt>
                <c:pt idx="1844">
                  <c:v>672.66</c:v>
                </c:pt>
                <c:pt idx="1845">
                  <c:v>694.37</c:v>
                </c:pt>
                <c:pt idx="1846">
                  <c:v>696.53</c:v>
                </c:pt>
                <c:pt idx="1847">
                  <c:v>715.37</c:v>
                </c:pt>
                <c:pt idx="1848">
                  <c:v>699.22</c:v>
                </c:pt>
                <c:pt idx="1849">
                  <c:v>647.74</c:v>
                </c:pt>
                <c:pt idx="1850">
                  <c:v>583.59</c:v>
                </c:pt>
                <c:pt idx="1851">
                  <c:v>601.76</c:v>
                </c:pt>
                <c:pt idx="1852">
                  <c:v>586.73</c:v>
                </c:pt>
                <c:pt idx="1853">
                  <c:v>587.28</c:v>
                </c:pt>
                <c:pt idx="1854">
                  <c:v>572.66999999999996</c:v>
                </c:pt>
                <c:pt idx="1855">
                  <c:v>516.04</c:v>
                </c:pt>
                <c:pt idx="1856">
                  <c:v>565.39</c:v>
                </c:pt>
                <c:pt idx="1857">
                  <c:v>559.59</c:v>
                </c:pt>
                <c:pt idx="1858">
                  <c:v>577.65</c:v>
                </c:pt>
                <c:pt idx="1859">
                  <c:v>580.04</c:v>
                </c:pt>
                <c:pt idx="1860">
                  <c:v>591.80999999999995</c:v>
                </c:pt>
                <c:pt idx="1861">
                  <c:v>618.33000000000004</c:v>
                </c:pt>
                <c:pt idx="1862">
                  <c:v>592.98</c:v>
                </c:pt>
                <c:pt idx="1863">
                  <c:v>609.29999999999995</c:v>
                </c:pt>
                <c:pt idx="1864">
                  <c:v>607.12</c:v>
                </c:pt>
                <c:pt idx="1865">
                  <c:v>605.19000000000005</c:v>
                </c:pt>
                <c:pt idx="1866">
                  <c:v>601.08000000000004</c:v>
                </c:pt>
                <c:pt idx="1867">
                  <c:v>597.55999999999995</c:v>
                </c:pt>
                <c:pt idx="1868">
                  <c:v>526.48</c:v>
                </c:pt>
                <c:pt idx="1869">
                  <c:v>533.28</c:v>
                </c:pt>
                <c:pt idx="1870">
                  <c:v>496.84</c:v>
                </c:pt>
                <c:pt idx="1871">
                  <c:v>477.49</c:v>
                </c:pt>
                <c:pt idx="1872">
                  <c:v>519.74</c:v>
                </c:pt>
                <c:pt idx="1873">
                  <c:v>491</c:v>
                </c:pt>
                <c:pt idx="1874">
                  <c:v>499.64</c:v>
                </c:pt>
                <c:pt idx="1875">
                  <c:v>500.45</c:v>
                </c:pt>
                <c:pt idx="1876">
                  <c:v>518.89</c:v>
                </c:pt>
                <c:pt idx="1877">
                  <c:v>537.96</c:v>
                </c:pt>
                <c:pt idx="1878">
                  <c:v>536.27</c:v>
                </c:pt>
                <c:pt idx="1879">
                  <c:v>527.37</c:v>
                </c:pt>
                <c:pt idx="1880">
                  <c:v>465.82</c:v>
                </c:pt>
                <c:pt idx="1881">
                  <c:v>474.52</c:v>
                </c:pt>
                <c:pt idx="1882">
                  <c:v>457.67</c:v>
                </c:pt>
                <c:pt idx="1883">
                  <c:v>460.31</c:v>
                </c:pt>
                <c:pt idx="1884">
                  <c:v>432.77</c:v>
                </c:pt>
                <c:pt idx="1885">
                  <c:v>442.36</c:v>
                </c:pt>
                <c:pt idx="1886">
                  <c:v>422.36</c:v>
                </c:pt>
                <c:pt idx="1887">
                  <c:v>436.01</c:v>
                </c:pt>
                <c:pt idx="1888">
                  <c:v>455.18</c:v>
                </c:pt>
                <c:pt idx="1889">
                  <c:v>453.92</c:v>
                </c:pt>
                <c:pt idx="1890">
                  <c:v>475.35</c:v>
                </c:pt>
                <c:pt idx="1891">
                  <c:v>464.2</c:v>
                </c:pt>
                <c:pt idx="1892">
                  <c:v>467.32</c:v>
                </c:pt>
                <c:pt idx="1893">
                  <c:v>474.41</c:v>
                </c:pt>
                <c:pt idx="1894">
                  <c:v>474.01</c:v>
                </c:pt>
                <c:pt idx="1895">
                  <c:v>491.66</c:v>
                </c:pt>
                <c:pt idx="1896">
                  <c:v>489.12</c:v>
                </c:pt>
                <c:pt idx="1897">
                  <c:v>476.68</c:v>
                </c:pt>
                <c:pt idx="1898">
                  <c:v>434.42</c:v>
                </c:pt>
                <c:pt idx="1899">
                  <c:v>446.52</c:v>
                </c:pt>
                <c:pt idx="1900">
                  <c:v>430.07</c:v>
                </c:pt>
                <c:pt idx="1901">
                  <c:v>434.03</c:v>
                </c:pt>
                <c:pt idx="1902">
                  <c:v>436.09</c:v>
                </c:pt>
                <c:pt idx="1903">
                  <c:v>449.85</c:v>
                </c:pt>
                <c:pt idx="1904">
                  <c:v>480.66</c:v>
                </c:pt>
                <c:pt idx="1905">
                  <c:v>501</c:v>
                </c:pt>
                <c:pt idx="1906">
                  <c:v>480.51</c:v>
                </c:pt>
                <c:pt idx="1907">
                  <c:v>469.62</c:v>
                </c:pt>
                <c:pt idx="1908">
                  <c:v>450.7</c:v>
                </c:pt>
                <c:pt idx="1909">
                  <c:v>462.44</c:v>
                </c:pt>
                <c:pt idx="1910">
                  <c:v>459.66</c:v>
                </c:pt>
                <c:pt idx="1911">
                  <c:v>450.85</c:v>
                </c:pt>
                <c:pt idx="1912">
                  <c:v>479.37</c:v>
                </c:pt>
                <c:pt idx="1913">
                  <c:v>472.49</c:v>
                </c:pt>
                <c:pt idx="1914">
                  <c:v>464.04</c:v>
                </c:pt>
                <c:pt idx="1915">
                  <c:v>469.67</c:v>
                </c:pt>
                <c:pt idx="1916">
                  <c:v>466.9</c:v>
                </c:pt>
                <c:pt idx="1917">
                  <c:v>466.67</c:v>
                </c:pt>
                <c:pt idx="1918">
                  <c:v>457.08</c:v>
                </c:pt>
                <c:pt idx="1919">
                  <c:v>433.87</c:v>
                </c:pt>
                <c:pt idx="1920">
                  <c:v>420.75</c:v>
                </c:pt>
                <c:pt idx="1921">
                  <c:v>412.62</c:v>
                </c:pt>
                <c:pt idx="1922">
                  <c:v>418.26</c:v>
                </c:pt>
                <c:pt idx="1923">
                  <c:v>407.25</c:v>
                </c:pt>
                <c:pt idx="1924">
                  <c:v>410.52</c:v>
                </c:pt>
                <c:pt idx="1925">
                  <c:v>406.66</c:v>
                </c:pt>
                <c:pt idx="1926">
                  <c:v>380.22</c:v>
                </c:pt>
                <c:pt idx="1927">
                  <c:v>356.61</c:v>
                </c:pt>
                <c:pt idx="1928">
                  <c:v>365.59</c:v>
                </c:pt>
                <c:pt idx="1929">
                  <c:v>334.18</c:v>
                </c:pt>
                <c:pt idx="1930">
                  <c:v>322.11</c:v>
                </c:pt>
                <c:pt idx="1931">
                  <c:v>319.57</c:v>
                </c:pt>
                <c:pt idx="1932">
                  <c:v>286.5</c:v>
                </c:pt>
                <c:pt idx="1933">
                  <c:v>278.93</c:v>
                </c:pt>
                <c:pt idx="1934">
                  <c:v>282.36</c:v>
                </c:pt>
                <c:pt idx="1935">
                  <c:v>288.05</c:v>
                </c:pt>
                <c:pt idx="1936">
                  <c:v>315.73</c:v>
                </c:pt>
                <c:pt idx="1937">
                  <c:v>295.81</c:v>
                </c:pt>
                <c:pt idx="1938">
                  <c:v>300.83</c:v>
                </c:pt>
                <c:pt idx="1939">
                  <c:v>274.32</c:v>
                </c:pt>
                <c:pt idx="1940">
                  <c:v>281.94</c:v>
                </c:pt>
                <c:pt idx="1941">
                  <c:v>271.33999999999997</c:v>
                </c:pt>
                <c:pt idx="1942">
                  <c:v>277.10000000000002</c:v>
                </c:pt>
                <c:pt idx="1943">
                  <c:v>282.97000000000003</c:v>
                </c:pt>
                <c:pt idx="1944">
                  <c:v>279.64999999999998</c:v>
                </c:pt>
                <c:pt idx="1945">
                  <c:v>275.2</c:v>
                </c:pt>
                <c:pt idx="1946">
                  <c:v>285.60000000000002</c:v>
                </c:pt>
                <c:pt idx="1947">
                  <c:v>296.5</c:v>
                </c:pt>
                <c:pt idx="1948">
                  <c:v>289.31</c:v>
                </c:pt>
                <c:pt idx="1949">
                  <c:v>284.11</c:v>
                </c:pt>
                <c:pt idx="1950">
                  <c:v>283</c:v>
                </c:pt>
                <c:pt idx="1951">
                  <c:v>295.33999999999997</c:v>
                </c:pt>
                <c:pt idx="1952">
                  <c:v>294.37</c:v>
                </c:pt>
                <c:pt idx="1953">
                  <c:v>289.26</c:v>
                </c:pt>
                <c:pt idx="1954">
                  <c:v>285.72000000000003</c:v>
                </c:pt>
                <c:pt idx="1955">
                  <c:v>232.33</c:v>
                </c:pt>
                <c:pt idx="1956">
                  <c:v>230.22</c:v>
                </c:pt>
                <c:pt idx="1957">
                  <c:v>217.2</c:v>
                </c:pt>
                <c:pt idx="1958">
                  <c:v>197.95</c:v>
                </c:pt>
                <c:pt idx="1959">
                  <c:v>196.92</c:v>
                </c:pt>
                <c:pt idx="1960">
                  <c:v>197.08</c:v>
                </c:pt>
                <c:pt idx="1961">
                  <c:v>185.07</c:v>
                </c:pt>
                <c:pt idx="1962">
                  <c:v>183.33</c:v>
                </c:pt>
                <c:pt idx="1963">
                  <c:v>211.35</c:v>
                </c:pt>
                <c:pt idx="1964">
                  <c:v>211.75</c:v>
                </c:pt>
                <c:pt idx="1965">
                  <c:v>223.07</c:v>
                </c:pt>
                <c:pt idx="1966">
                  <c:v>220.59</c:v>
                </c:pt>
                <c:pt idx="1967">
                  <c:v>197.88</c:v>
                </c:pt>
                <c:pt idx="1968">
                  <c:v>209.98</c:v>
                </c:pt>
                <c:pt idx="1969">
                  <c:v>209.97</c:v>
                </c:pt>
                <c:pt idx="1970">
                  <c:v>224.59</c:v>
                </c:pt>
                <c:pt idx="1971">
                  <c:v>246.58</c:v>
                </c:pt>
                <c:pt idx="1972">
                  <c:v>240.48</c:v>
                </c:pt>
                <c:pt idx="1973">
                  <c:v>244.33</c:v>
                </c:pt>
                <c:pt idx="1974">
                  <c:v>228.73</c:v>
                </c:pt>
                <c:pt idx="1975">
                  <c:v>218.51</c:v>
                </c:pt>
                <c:pt idx="1976">
                  <c:v>215.85</c:v>
                </c:pt>
                <c:pt idx="1977">
                  <c:v>228.49</c:v>
                </c:pt>
                <c:pt idx="1978">
                  <c:v>222.4</c:v>
                </c:pt>
                <c:pt idx="1979">
                  <c:v>231.64</c:v>
                </c:pt>
                <c:pt idx="1980">
                  <c:v>232.85</c:v>
                </c:pt>
                <c:pt idx="1981">
                  <c:v>230.77</c:v>
                </c:pt>
                <c:pt idx="1982">
                  <c:v>227.18</c:v>
                </c:pt>
                <c:pt idx="1983">
                  <c:v>220.49</c:v>
                </c:pt>
                <c:pt idx="1984">
                  <c:v>222.22</c:v>
                </c:pt>
                <c:pt idx="1985">
                  <c:v>227.6</c:v>
                </c:pt>
                <c:pt idx="1986">
                  <c:v>225.12</c:v>
                </c:pt>
                <c:pt idx="1987">
                  <c:v>226.12</c:v>
                </c:pt>
                <c:pt idx="1988">
                  <c:v>229.26</c:v>
                </c:pt>
                <c:pt idx="1989">
                  <c:v>227.98</c:v>
                </c:pt>
                <c:pt idx="1990">
                  <c:v>225.77</c:v>
                </c:pt>
                <c:pt idx="1991">
                  <c:v>189.5</c:v>
                </c:pt>
                <c:pt idx="1992">
                  <c:v>196.73</c:v>
                </c:pt>
                <c:pt idx="1993">
                  <c:v>199.84</c:v>
                </c:pt>
                <c:pt idx="1994">
                  <c:v>195.72</c:v>
                </c:pt>
                <c:pt idx="1995">
                  <c:v>209.7</c:v>
                </c:pt>
                <c:pt idx="1996">
                  <c:v>210.12</c:v>
                </c:pt>
                <c:pt idx="1997">
                  <c:v>207.08</c:v>
                </c:pt>
                <c:pt idx="1998">
                  <c:v>203.35</c:v>
                </c:pt>
                <c:pt idx="1999">
                  <c:v>203.73</c:v>
                </c:pt>
                <c:pt idx="2000">
                  <c:v>205.43</c:v>
                </c:pt>
                <c:pt idx="2001">
                  <c:v>205.14</c:v>
                </c:pt>
                <c:pt idx="2002">
                  <c:v>204.04</c:v>
                </c:pt>
                <c:pt idx="2003">
                  <c:v>204.34</c:v>
                </c:pt>
                <c:pt idx="2004">
                  <c:v>203.85</c:v>
                </c:pt>
                <c:pt idx="2005">
                  <c:v>202.72</c:v>
                </c:pt>
                <c:pt idx="2006">
                  <c:v>203.33</c:v>
                </c:pt>
                <c:pt idx="2007">
                  <c:v>204.21</c:v>
                </c:pt>
                <c:pt idx="2008">
                  <c:v>205.37</c:v>
                </c:pt>
                <c:pt idx="2009">
                  <c:v>197.25</c:v>
                </c:pt>
                <c:pt idx="2010">
                  <c:v>197.56</c:v>
                </c:pt>
                <c:pt idx="2011">
                  <c:v>197.38</c:v>
                </c:pt>
                <c:pt idx="2012">
                  <c:v>198.87</c:v>
                </c:pt>
                <c:pt idx="2013">
                  <c:v>200.64</c:v>
                </c:pt>
                <c:pt idx="2014">
                  <c:v>200.19</c:v>
                </c:pt>
                <c:pt idx="2015">
                  <c:v>207.49</c:v>
                </c:pt>
                <c:pt idx="2016">
                  <c:v>209.09</c:v>
                </c:pt>
                <c:pt idx="2017">
                  <c:v>218.45</c:v>
                </c:pt>
                <c:pt idx="2018">
                  <c:v>217.18</c:v>
                </c:pt>
                <c:pt idx="2019">
                  <c:v>212.23</c:v>
                </c:pt>
                <c:pt idx="2020">
                  <c:v>210.07</c:v>
                </c:pt>
                <c:pt idx="2021">
                  <c:v>212.53</c:v>
                </c:pt>
                <c:pt idx="2022">
                  <c:v>211.34</c:v>
                </c:pt>
                <c:pt idx="2023">
                  <c:v>210.42</c:v>
                </c:pt>
                <c:pt idx="2024">
                  <c:v>206.83</c:v>
                </c:pt>
                <c:pt idx="2025">
                  <c:v>181.4</c:v>
                </c:pt>
                <c:pt idx="2026">
                  <c:v>180.81</c:v>
                </c:pt>
                <c:pt idx="2027">
                  <c:v>175.18</c:v>
                </c:pt>
                <c:pt idx="2028">
                  <c:v>174</c:v>
                </c:pt>
                <c:pt idx="2029">
                  <c:v>177.07</c:v>
                </c:pt>
                <c:pt idx="2030">
                  <c:v>149.18</c:v>
                </c:pt>
                <c:pt idx="2031">
                  <c:v>130.34</c:v>
                </c:pt>
                <c:pt idx="2032">
                  <c:v>136.69999999999999</c:v>
                </c:pt>
                <c:pt idx="2033">
                  <c:v>126.71</c:v>
                </c:pt>
                <c:pt idx="2034">
                  <c:v>123.3</c:v>
                </c:pt>
                <c:pt idx="2035">
                  <c:v>113.49</c:v>
                </c:pt>
                <c:pt idx="2036">
                  <c:v>116.45</c:v>
                </c:pt>
                <c:pt idx="2037">
                  <c:v>108.34</c:v>
                </c:pt>
                <c:pt idx="2038">
                  <c:v>110.01</c:v>
                </c:pt>
                <c:pt idx="2039">
                  <c:v>122.44</c:v>
                </c:pt>
                <c:pt idx="2040">
                  <c:v>117.54</c:v>
                </c:pt>
                <c:pt idx="2041">
                  <c:v>113.17</c:v>
                </c:pt>
                <c:pt idx="2042">
                  <c:v>118.64</c:v>
                </c:pt>
                <c:pt idx="2043">
                  <c:v>116.39</c:v>
                </c:pt>
                <c:pt idx="2044">
                  <c:v>108.93</c:v>
                </c:pt>
                <c:pt idx="2045">
                  <c:v>110.21</c:v>
                </c:pt>
                <c:pt idx="2046">
                  <c:v>102.48</c:v>
                </c:pt>
                <c:pt idx="2047">
                  <c:v>91.76</c:v>
                </c:pt>
                <c:pt idx="2048">
                  <c:v>93.29</c:v>
                </c:pt>
                <c:pt idx="2049">
                  <c:v>92.16</c:v>
                </c:pt>
                <c:pt idx="2050">
                  <c:v>95.14</c:v>
                </c:pt>
                <c:pt idx="2051">
                  <c:v>91.69</c:v>
                </c:pt>
                <c:pt idx="2052">
                  <c:v>88.95</c:v>
                </c:pt>
                <c:pt idx="2053">
                  <c:v>90.59</c:v>
                </c:pt>
                <c:pt idx="2054">
                  <c:v>86.54</c:v>
                </c:pt>
                <c:pt idx="2055">
                  <c:v>84.31</c:v>
                </c:pt>
                <c:pt idx="2056">
                  <c:v>84.44</c:v>
                </c:pt>
                <c:pt idx="2057">
                  <c:v>85.26</c:v>
                </c:pt>
                <c:pt idx="2058">
                  <c:v>95.13</c:v>
                </c:pt>
                <c:pt idx="2059">
                  <c:v>101.11</c:v>
                </c:pt>
                <c:pt idx="2060">
                  <c:v>101.27</c:v>
                </c:pt>
                <c:pt idx="2061">
                  <c:v>116.22</c:v>
                </c:pt>
                <c:pt idx="2062">
                  <c:v>109.5</c:v>
                </c:pt>
                <c:pt idx="2063">
                  <c:v>116.76</c:v>
                </c:pt>
                <c:pt idx="2064">
                  <c:v>130.77000000000001</c:v>
                </c:pt>
                <c:pt idx="2065">
                  <c:v>140.24</c:v>
                </c:pt>
                <c:pt idx="2066">
                  <c:v>129.84</c:v>
                </c:pt>
                <c:pt idx="2067">
                  <c:v>131.87</c:v>
                </c:pt>
                <c:pt idx="2068">
                  <c:v>116.58</c:v>
                </c:pt>
                <c:pt idx="2069">
                  <c:v>137.65</c:v>
                </c:pt>
                <c:pt idx="2070">
                  <c:v>138.02000000000001</c:v>
                </c:pt>
                <c:pt idx="2071">
                  <c:v>139.86000000000001</c:v>
                </c:pt>
                <c:pt idx="2072">
                  <c:v>133.37</c:v>
                </c:pt>
                <c:pt idx="2073">
                  <c:v>140.82</c:v>
                </c:pt>
                <c:pt idx="2074">
                  <c:v>155.05000000000001</c:v>
                </c:pt>
                <c:pt idx="2075">
                  <c:v>149.13999999999999</c:v>
                </c:pt>
                <c:pt idx="2076">
                  <c:v>154.58000000000001</c:v>
                </c:pt>
                <c:pt idx="2077">
                  <c:v>155.63999999999999</c:v>
                </c:pt>
                <c:pt idx="2078">
                  <c:v>157.75</c:v>
                </c:pt>
                <c:pt idx="2079">
                  <c:v>151.69999999999999</c:v>
                </c:pt>
                <c:pt idx="2080">
                  <c:v>150.36000000000001</c:v>
                </c:pt>
                <c:pt idx="2081">
                  <c:v>150.80000000000001</c:v>
                </c:pt>
                <c:pt idx="2082">
                  <c:v>128.63</c:v>
                </c:pt>
                <c:pt idx="2083">
                  <c:v>127.55</c:v>
                </c:pt>
                <c:pt idx="2084">
                  <c:v>125.97</c:v>
                </c:pt>
                <c:pt idx="2085">
                  <c:v>116.9</c:v>
                </c:pt>
                <c:pt idx="2086">
                  <c:v>129.07</c:v>
                </c:pt>
                <c:pt idx="2087">
                  <c:v>122.03</c:v>
                </c:pt>
                <c:pt idx="2088">
                  <c:v>123.55</c:v>
                </c:pt>
                <c:pt idx="2089">
                  <c:v>123.74</c:v>
                </c:pt>
                <c:pt idx="2090">
                  <c:v>121.01</c:v>
                </c:pt>
                <c:pt idx="2091">
                  <c:v>124.52</c:v>
                </c:pt>
                <c:pt idx="2092">
                  <c:v>119.47</c:v>
                </c:pt>
                <c:pt idx="2093">
                  <c:v>117.16</c:v>
                </c:pt>
                <c:pt idx="2094">
                  <c:v>118.75</c:v>
                </c:pt>
                <c:pt idx="2095">
                  <c:v>117.45</c:v>
                </c:pt>
                <c:pt idx="2096">
                  <c:v>117.36</c:v>
                </c:pt>
                <c:pt idx="2097">
                  <c:v>116.38</c:v>
                </c:pt>
                <c:pt idx="2098">
                  <c:v>116.49</c:v>
                </c:pt>
                <c:pt idx="2099">
                  <c:v>113.41</c:v>
                </c:pt>
                <c:pt idx="2100">
                  <c:v>106.59</c:v>
                </c:pt>
                <c:pt idx="2101">
                  <c:v>105.6</c:v>
                </c:pt>
                <c:pt idx="2102">
                  <c:v>108.91</c:v>
                </c:pt>
                <c:pt idx="2103">
                  <c:v>107.06</c:v>
                </c:pt>
                <c:pt idx="2104">
                  <c:v>107.61</c:v>
                </c:pt>
                <c:pt idx="2105">
                  <c:v>110.43</c:v>
                </c:pt>
                <c:pt idx="2106">
                  <c:v>107.49</c:v>
                </c:pt>
                <c:pt idx="2107">
                  <c:v>107.82</c:v>
                </c:pt>
                <c:pt idx="2108">
                  <c:v>107.44</c:v>
                </c:pt>
                <c:pt idx="2109">
                  <c:v>104.92</c:v>
                </c:pt>
                <c:pt idx="2110">
                  <c:v>104.54</c:v>
                </c:pt>
                <c:pt idx="2111">
                  <c:v>119.27</c:v>
                </c:pt>
                <c:pt idx="2112">
                  <c:v>119.43</c:v>
                </c:pt>
                <c:pt idx="2113">
                  <c:v>124.81</c:v>
                </c:pt>
                <c:pt idx="2114">
                  <c:v>121.3</c:v>
                </c:pt>
                <c:pt idx="2115">
                  <c:v>122.57</c:v>
                </c:pt>
                <c:pt idx="2116">
                  <c:v>122.55</c:v>
                </c:pt>
                <c:pt idx="2117">
                  <c:v>121.39</c:v>
                </c:pt>
                <c:pt idx="2118">
                  <c:v>122.1</c:v>
                </c:pt>
                <c:pt idx="2119">
                  <c:v>123.26</c:v>
                </c:pt>
                <c:pt idx="2120">
                  <c:v>133.6</c:v>
                </c:pt>
                <c:pt idx="2121">
                  <c:v>146.1</c:v>
                </c:pt>
                <c:pt idx="2122">
                  <c:v>145.35</c:v>
                </c:pt>
                <c:pt idx="2123">
                  <c:v>149.55000000000001</c:v>
                </c:pt>
                <c:pt idx="2124">
                  <c:v>146.13</c:v>
                </c:pt>
                <c:pt idx="2125">
                  <c:v>149.09</c:v>
                </c:pt>
                <c:pt idx="2126">
                  <c:v>158.80000000000001</c:v>
                </c:pt>
                <c:pt idx="2127">
                  <c:v>135.85</c:v>
                </c:pt>
                <c:pt idx="2128">
                  <c:v>139.82</c:v>
                </c:pt>
                <c:pt idx="2129">
                  <c:v>138.09</c:v>
                </c:pt>
                <c:pt idx="2130">
                  <c:v>136.13</c:v>
                </c:pt>
                <c:pt idx="2131">
                  <c:v>136.75</c:v>
                </c:pt>
                <c:pt idx="2132">
                  <c:v>136.44</c:v>
                </c:pt>
                <c:pt idx="2133">
                  <c:v>134.21</c:v>
                </c:pt>
                <c:pt idx="2134">
                  <c:v>132.25</c:v>
                </c:pt>
                <c:pt idx="2135">
                  <c:v>127.77</c:v>
                </c:pt>
                <c:pt idx="2136">
                  <c:v>137.82</c:v>
                </c:pt>
                <c:pt idx="2137">
                  <c:v>138.79</c:v>
                </c:pt>
                <c:pt idx="2138">
                  <c:v>138.03</c:v>
                </c:pt>
                <c:pt idx="2139">
                  <c:v>135.13</c:v>
                </c:pt>
                <c:pt idx="2140">
                  <c:v>137.97</c:v>
                </c:pt>
                <c:pt idx="2141">
                  <c:v>136.76</c:v>
                </c:pt>
                <c:pt idx="2142">
                  <c:v>133.83000000000001</c:v>
                </c:pt>
                <c:pt idx="2143">
                  <c:v>134.44</c:v>
                </c:pt>
                <c:pt idx="2144">
                  <c:v>133.26</c:v>
                </c:pt>
                <c:pt idx="2145">
                  <c:v>133.71</c:v>
                </c:pt>
                <c:pt idx="2146">
                  <c:v>137.69</c:v>
                </c:pt>
                <c:pt idx="2147">
                  <c:v>142.4</c:v>
                </c:pt>
                <c:pt idx="2148">
                  <c:v>140</c:v>
                </c:pt>
                <c:pt idx="2149">
                  <c:v>139.37</c:v>
                </c:pt>
                <c:pt idx="2150">
                  <c:v>140.52000000000001</c:v>
                </c:pt>
                <c:pt idx="2151">
                  <c:v>140.69</c:v>
                </c:pt>
                <c:pt idx="2152">
                  <c:v>136.63999999999999</c:v>
                </c:pt>
                <c:pt idx="2153">
                  <c:v>137.18</c:v>
                </c:pt>
                <c:pt idx="2154">
                  <c:v>138.24</c:v>
                </c:pt>
                <c:pt idx="2155">
                  <c:v>136.99</c:v>
                </c:pt>
                <c:pt idx="2156">
                  <c:v>135.03</c:v>
                </c:pt>
                <c:pt idx="2157">
                  <c:v>135.46</c:v>
                </c:pt>
                <c:pt idx="2158">
                  <c:v>140.99</c:v>
                </c:pt>
                <c:pt idx="2159">
                  <c:v>139.41999999999999</c:v>
                </c:pt>
                <c:pt idx="2160">
                  <c:v>142.5</c:v>
                </c:pt>
                <c:pt idx="2161">
                  <c:v>142.09</c:v>
                </c:pt>
                <c:pt idx="2162">
                  <c:v>141.51</c:v>
                </c:pt>
                <c:pt idx="2163">
                  <c:v>141.83000000000001</c:v>
                </c:pt>
                <c:pt idx="2164">
                  <c:v>163.96</c:v>
                </c:pt>
                <c:pt idx="2165">
                  <c:v>161.46</c:v>
                </c:pt>
                <c:pt idx="2166">
                  <c:v>158.05000000000001</c:v>
                </c:pt>
                <c:pt idx="2167">
                  <c:v>165.51</c:v>
                </c:pt>
                <c:pt idx="2168">
                  <c:v>165.95</c:v>
                </c:pt>
                <c:pt idx="2169">
                  <c:v>174.53</c:v>
                </c:pt>
                <c:pt idx="2170">
                  <c:v>180.26</c:v>
                </c:pt>
                <c:pt idx="2171">
                  <c:v>176.11</c:v>
                </c:pt>
                <c:pt idx="2172">
                  <c:v>177.34</c:v>
                </c:pt>
                <c:pt idx="2173">
                  <c:v>165.5</c:v>
                </c:pt>
                <c:pt idx="2174">
                  <c:v>164.74</c:v>
                </c:pt>
                <c:pt idx="2175">
                  <c:v>164.51</c:v>
                </c:pt>
                <c:pt idx="2176">
                  <c:v>167.84</c:v>
                </c:pt>
                <c:pt idx="2177">
                  <c:v>161.57</c:v>
                </c:pt>
                <c:pt idx="2178">
                  <c:v>167.62</c:v>
                </c:pt>
                <c:pt idx="2179">
                  <c:v>166.95</c:v>
                </c:pt>
                <c:pt idx="2180">
                  <c:v>173.81</c:v>
                </c:pt>
                <c:pt idx="2181">
                  <c:v>173.71</c:v>
                </c:pt>
                <c:pt idx="2182">
                  <c:v>173.75</c:v>
                </c:pt>
                <c:pt idx="2183">
                  <c:v>170.05</c:v>
                </c:pt>
                <c:pt idx="2184">
                  <c:v>171.87</c:v>
                </c:pt>
                <c:pt idx="2185">
                  <c:v>171.45</c:v>
                </c:pt>
                <c:pt idx="2186">
                  <c:v>165.83</c:v>
                </c:pt>
                <c:pt idx="2187">
                  <c:v>154.46</c:v>
                </c:pt>
                <c:pt idx="2188">
                  <c:v>156.35</c:v>
                </c:pt>
                <c:pt idx="2189">
                  <c:v>158.43</c:v>
                </c:pt>
                <c:pt idx="2190">
                  <c:v>157.30000000000001</c:v>
                </c:pt>
                <c:pt idx="2191">
                  <c:v>155.19999999999999</c:v>
                </c:pt>
                <c:pt idx="2192">
                  <c:v>162.16999999999999</c:v>
                </c:pt>
                <c:pt idx="2193">
                  <c:v>160.82</c:v>
                </c:pt>
                <c:pt idx="2194">
                  <c:v>162.12</c:v>
                </c:pt>
                <c:pt idx="2195">
                  <c:v>167.95</c:v>
                </c:pt>
                <c:pt idx="2196">
                  <c:v>164.03</c:v>
                </c:pt>
                <c:pt idx="2197">
                  <c:v>163.44999999999999</c:v>
                </c:pt>
                <c:pt idx="2198">
                  <c:v>172.65</c:v>
                </c:pt>
                <c:pt idx="2199">
                  <c:v>169.8</c:v>
                </c:pt>
                <c:pt idx="2200">
                  <c:v>170.95</c:v>
                </c:pt>
                <c:pt idx="2201">
                  <c:v>170.29</c:v>
                </c:pt>
                <c:pt idx="2202">
                  <c:v>173.14</c:v>
                </c:pt>
                <c:pt idx="2203">
                  <c:v>194.3</c:v>
                </c:pt>
                <c:pt idx="2204">
                  <c:v>187.33</c:v>
                </c:pt>
                <c:pt idx="2205">
                  <c:v>196.85</c:v>
                </c:pt>
                <c:pt idx="2206">
                  <c:v>217.15</c:v>
                </c:pt>
                <c:pt idx="2207">
                  <c:v>247.15</c:v>
                </c:pt>
                <c:pt idx="2208">
                  <c:v>264.01</c:v>
                </c:pt>
                <c:pt idx="2209">
                  <c:v>243.76</c:v>
                </c:pt>
                <c:pt idx="2210">
                  <c:v>234.6</c:v>
                </c:pt>
                <c:pt idx="2211">
                  <c:v>261.29000000000002</c:v>
                </c:pt>
                <c:pt idx="2212">
                  <c:v>251.86</c:v>
                </c:pt>
                <c:pt idx="2213">
                  <c:v>255.22</c:v>
                </c:pt>
                <c:pt idx="2214">
                  <c:v>244.7</c:v>
                </c:pt>
                <c:pt idx="2215">
                  <c:v>245.97</c:v>
                </c:pt>
                <c:pt idx="2216">
                  <c:v>249.48</c:v>
                </c:pt>
                <c:pt idx="2217">
                  <c:v>251.76</c:v>
                </c:pt>
                <c:pt idx="2218">
                  <c:v>267.07</c:v>
                </c:pt>
                <c:pt idx="2219">
                  <c:v>272.86</c:v>
                </c:pt>
                <c:pt idx="2220">
                  <c:v>271.77</c:v>
                </c:pt>
                <c:pt idx="2221">
                  <c:v>269.45999999999998</c:v>
                </c:pt>
                <c:pt idx="2222">
                  <c:v>255.86</c:v>
                </c:pt>
                <c:pt idx="2223">
                  <c:v>268.11</c:v>
                </c:pt>
                <c:pt idx="2224">
                  <c:v>265.39</c:v>
                </c:pt>
                <c:pt idx="2225">
                  <c:v>270.23</c:v>
                </c:pt>
                <c:pt idx="2226">
                  <c:v>252.61</c:v>
                </c:pt>
                <c:pt idx="2227">
                  <c:v>241.34</c:v>
                </c:pt>
                <c:pt idx="2228">
                  <c:v>247.05</c:v>
                </c:pt>
                <c:pt idx="2229">
                  <c:v>249.47</c:v>
                </c:pt>
                <c:pt idx="2230">
                  <c:v>250.93</c:v>
                </c:pt>
                <c:pt idx="2231">
                  <c:v>245.74</c:v>
                </c:pt>
                <c:pt idx="2232">
                  <c:v>233.09</c:v>
                </c:pt>
                <c:pt idx="2233">
                  <c:v>247.52</c:v>
                </c:pt>
                <c:pt idx="2234">
                  <c:v>245.78</c:v>
                </c:pt>
                <c:pt idx="2235">
                  <c:v>260.89999999999998</c:v>
                </c:pt>
                <c:pt idx="2236">
                  <c:v>256.17</c:v>
                </c:pt>
                <c:pt idx="2237">
                  <c:v>264.08999999999997</c:v>
                </c:pt>
                <c:pt idx="2238">
                  <c:v>269.02</c:v>
                </c:pt>
                <c:pt idx="2239">
                  <c:v>269.22000000000003</c:v>
                </c:pt>
                <c:pt idx="2240">
                  <c:v>274.35000000000002</c:v>
                </c:pt>
                <c:pt idx="2241">
                  <c:v>265.05</c:v>
                </c:pt>
                <c:pt idx="2242">
                  <c:v>269.43</c:v>
                </c:pt>
                <c:pt idx="2243">
                  <c:v>271.7</c:v>
                </c:pt>
                <c:pt idx="2244">
                  <c:v>294.91000000000003</c:v>
                </c:pt>
                <c:pt idx="2245">
                  <c:v>309.38</c:v>
                </c:pt>
                <c:pt idx="2246">
                  <c:v>307.83</c:v>
                </c:pt>
                <c:pt idx="2247">
                  <c:v>310.42</c:v>
                </c:pt>
                <c:pt idx="2248">
                  <c:v>318.13</c:v>
                </c:pt>
                <c:pt idx="2249">
                  <c:v>336.75</c:v>
                </c:pt>
                <c:pt idx="2250">
                  <c:v>294.27</c:v>
                </c:pt>
                <c:pt idx="2251">
                  <c:v>311.23</c:v>
                </c:pt>
                <c:pt idx="2252">
                  <c:v>320.06</c:v>
                </c:pt>
                <c:pt idx="2253">
                  <c:v>290.7</c:v>
                </c:pt>
                <c:pt idx="2254">
                  <c:v>293.64</c:v>
                </c:pt>
                <c:pt idx="2255">
                  <c:v>291.60000000000002</c:v>
                </c:pt>
                <c:pt idx="2256">
                  <c:v>303.10000000000002</c:v>
                </c:pt>
                <c:pt idx="2257">
                  <c:v>284.52</c:v>
                </c:pt>
                <c:pt idx="2258">
                  <c:v>288</c:v>
                </c:pt>
                <c:pt idx="2259">
                  <c:v>287.55</c:v>
                </c:pt>
                <c:pt idx="2260">
                  <c:v>305.7</c:v>
                </c:pt>
                <c:pt idx="2261">
                  <c:v>313.25</c:v>
                </c:pt>
                <c:pt idx="2262">
                  <c:v>308.88</c:v>
                </c:pt>
                <c:pt idx="2263">
                  <c:v>290</c:v>
                </c:pt>
                <c:pt idx="2264">
                  <c:v>268.7</c:v>
                </c:pt>
                <c:pt idx="2265">
                  <c:v>276.27999999999997</c:v>
                </c:pt>
                <c:pt idx="2266">
                  <c:v>269.45999999999998</c:v>
                </c:pt>
                <c:pt idx="2267">
                  <c:v>227.58</c:v>
                </c:pt>
                <c:pt idx="2268">
                  <c:v>229.78</c:v>
                </c:pt>
                <c:pt idx="2269">
                  <c:v>199.19</c:v>
                </c:pt>
                <c:pt idx="2270">
                  <c:v>211.48</c:v>
                </c:pt>
                <c:pt idx="2271">
                  <c:v>226.57</c:v>
                </c:pt>
                <c:pt idx="2272">
                  <c:v>221.33</c:v>
                </c:pt>
                <c:pt idx="2273">
                  <c:v>229.12</c:v>
                </c:pt>
                <c:pt idx="2274">
                  <c:v>225.63</c:v>
                </c:pt>
                <c:pt idx="2275">
                  <c:v>217.56</c:v>
                </c:pt>
                <c:pt idx="2276">
                  <c:v>212.73</c:v>
                </c:pt>
                <c:pt idx="2277">
                  <c:v>217.05</c:v>
                </c:pt>
                <c:pt idx="2278">
                  <c:v>219.62</c:v>
                </c:pt>
                <c:pt idx="2279">
                  <c:v>219.63</c:v>
                </c:pt>
                <c:pt idx="2280">
                  <c:v>207.41</c:v>
                </c:pt>
                <c:pt idx="2281">
                  <c:v>211.19</c:v>
                </c:pt>
                <c:pt idx="2282">
                  <c:v>211.27</c:v>
                </c:pt>
                <c:pt idx="2283">
                  <c:v>210.52</c:v>
                </c:pt>
                <c:pt idx="2284">
                  <c:v>218.65</c:v>
                </c:pt>
                <c:pt idx="2285">
                  <c:v>217.81</c:v>
                </c:pt>
                <c:pt idx="2286">
                  <c:v>217.87</c:v>
                </c:pt>
                <c:pt idx="2287">
                  <c:v>222.49</c:v>
                </c:pt>
                <c:pt idx="2288">
                  <c:v>222.67</c:v>
                </c:pt>
                <c:pt idx="2289">
                  <c:v>234.22</c:v>
                </c:pt>
                <c:pt idx="2290">
                  <c:v>226.02</c:v>
                </c:pt>
                <c:pt idx="2291">
                  <c:v>226.39</c:v>
                </c:pt>
                <c:pt idx="2292">
                  <c:v>220.94</c:v>
                </c:pt>
                <c:pt idx="2293">
                  <c:v>210.49</c:v>
                </c:pt>
                <c:pt idx="2294">
                  <c:v>206.73</c:v>
                </c:pt>
                <c:pt idx="2295">
                  <c:v>216.09</c:v>
                </c:pt>
                <c:pt idx="2296">
                  <c:v>211.29</c:v>
                </c:pt>
                <c:pt idx="2297">
                  <c:v>208.71</c:v>
                </c:pt>
                <c:pt idx="2298">
                  <c:v>186.61</c:v>
                </c:pt>
                <c:pt idx="2299">
                  <c:v>188.5</c:v>
                </c:pt>
                <c:pt idx="2300">
                  <c:v>185.44</c:v>
                </c:pt>
                <c:pt idx="2301">
                  <c:v>185.69</c:v>
                </c:pt>
                <c:pt idx="2302">
                  <c:v>194.49</c:v>
                </c:pt>
                <c:pt idx="2303">
                  <c:v>203.09</c:v>
                </c:pt>
                <c:pt idx="2304">
                  <c:v>196.57</c:v>
                </c:pt>
                <c:pt idx="2305">
                  <c:v>186.89</c:v>
                </c:pt>
                <c:pt idx="2306">
                  <c:v>191.33</c:v>
                </c:pt>
                <c:pt idx="2307">
                  <c:v>194.71</c:v>
                </c:pt>
                <c:pt idx="2308">
                  <c:v>191.29</c:v>
                </c:pt>
                <c:pt idx="2309">
                  <c:v>186.84</c:v>
                </c:pt>
                <c:pt idx="2310">
                  <c:v>188.93</c:v>
                </c:pt>
                <c:pt idx="2311">
                  <c:v>187.52</c:v>
                </c:pt>
                <c:pt idx="2312">
                  <c:v>173.89</c:v>
                </c:pt>
                <c:pt idx="2313">
                  <c:v>169.52</c:v>
                </c:pt>
                <c:pt idx="2314">
                  <c:v>168.83</c:v>
                </c:pt>
                <c:pt idx="2315">
                  <c:v>172.47</c:v>
                </c:pt>
                <c:pt idx="2316">
                  <c:v>171.63</c:v>
                </c:pt>
                <c:pt idx="2317">
                  <c:v>178.35</c:v>
                </c:pt>
                <c:pt idx="2318">
                  <c:v>179.5</c:v>
                </c:pt>
                <c:pt idx="2319">
                  <c:v>175.99</c:v>
                </c:pt>
                <c:pt idx="2320">
                  <c:v>174.22</c:v>
                </c:pt>
                <c:pt idx="2321">
                  <c:v>169.96</c:v>
                </c:pt>
                <c:pt idx="2322">
                  <c:v>178.26</c:v>
                </c:pt>
                <c:pt idx="2323">
                  <c:v>181.36</c:v>
                </c:pt>
                <c:pt idx="2324">
                  <c:v>181.15</c:v>
                </c:pt>
                <c:pt idx="2325">
                  <c:v>179.79</c:v>
                </c:pt>
                <c:pt idx="2326">
                  <c:v>178.73</c:v>
                </c:pt>
                <c:pt idx="2327">
                  <c:v>181.02</c:v>
                </c:pt>
                <c:pt idx="2328">
                  <c:v>181.11</c:v>
                </c:pt>
                <c:pt idx="2329">
                  <c:v>188.11</c:v>
                </c:pt>
                <c:pt idx="2330">
                  <c:v>189.79</c:v>
                </c:pt>
                <c:pt idx="2331">
                  <c:v>197.11</c:v>
                </c:pt>
                <c:pt idx="2332">
                  <c:v>208.61</c:v>
                </c:pt>
                <c:pt idx="2333">
                  <c:v>211.39</c:v>
                </c:pt>
                <c:pt idx="2334">
                  <c:v>221.28</c:v>
                </c:pt>
                <c:pt idx="2335">
                  <c:v>218.05</c:v>
                </c:pt>
                <c:pt idx="2336">
                  <c:v>215.52</c:v>
                </c:pt>
                <c:pt idx="2337">
                  <c:v>211.55</c:v>
                </c:pt>
                <c:pt idx="2338">
                  <c:v>201.92</c:v>
                </c:pt>
                <c:pt idx="2339">
                  <c:v>168.11</c:v>
                </c:pt>
                <c:pt idx="2340">
                  <c:v>170.89</c:v>
                </c:pt>
                <c:pt idx="2341">
                  <c:v>166.73</c:v>
                </c:pt>
                <c:pt idx="2342">
                  <c:v>174.71</c:v>
                </c:pt>
                <c:pt idx="2343">
                  <c:v>174.57</c:v>
                </c:pt>
                <c:pt idx="2344">
                  <c:v>170.5</c:v>
                </c:pt>
                <c:pt idx="2345">
                  <c:v>179.87</c:v>
                </c:pt>
                <c:pt idx="2346">
                  <c:v>177.34</c:v>
                </c:pt>
                <c:pt idx="2347">
                  <c:v>180.71</c:v>
                </c:pt>
                <c:pt idx="2348">
                  <c:v>175.2</c:v>
                </c:pt>
                <c:pt idx="2349">
                  <c:v>176.99</c:v>
                </c:pt>
                <c:pt idx="2350">
                  <c:v>176.35</c:v>
                </c:pt>
                <c:pt idx="2351">
                  <c:v>173.06</c:v>
                </c:pt>
                <c:pt idx="2352">
                  <c:v>181.19</c:v>
                </c:pt>
                <c:pt idx="2353">
                  <c:v>182.02</c:v>
                </c:pt>
                <c:pt idx="2354">
                  <c:v>193.29</c:v>
                </c:pt>
                <c:pt idx="2355">
                  <c:v>191.66</c:v>
                </c:pt>
                <c:pt idx="2356">
                  <c:v>182.57</c:v>
                </c:pt>
                <c:pt idx="2357">
                  <c:v>180.83</c:v>
                </c:pt>
                <c:pt idx="2358">
                  <c:v>182.08</c:v>
                </c:pt>
                <c:pt idx="2359">
                  <c:v>186.96</c:v>
                </c:pt>
                <c:pt idx="2360">
                  <c:v>181.41</c:v>
                </c:pt>
                <c:pt idx="2361">
                  <c:v>176.01</c:v>
                </c:pt>
                <c:pt idx="2362">
                  <c:v>178.03</c:v>
                </c:pt>
                <c:pt idx="2363">
                  <c:v>173.62</c:v>
                </c:pt>
                <c:pt idx="2364">
                  <c:v>172.91</c:v>
                </c:pt>
                <c:pt idx="2365">
                  <c:v>175.53</c:v>
                </c:pt>
                <c:pt idx="2366">
                  <c:v>174.92</c:v>
                </c:pt>
                <c:pt idx="2367">
                  <c:v>172.3</c:v>
                </c:pt>
                <c:pt idx="2368">
                  <c:v>162.4</c:v>
                </c:pt>
                <c:pt idx="2369">
                  <c:v>162.16999999999999</c:v>
                </c:pt>
                <c:pt idx="2370">
                  <c:v>181.52</c:v>
                </c:pt>
                <c:pt idx="2371">
                  <c:v>179.84</c:v>
                </c:pt>
                <c:pt idx="2372">
                  <c:v>184.24</c:v>
                </c:pt>
                <c:pt idx="2373">
                  <c:v>182.66</c:v>
                </c:pt>
                <c:pt idx="2374">
                  <c:v>190.34</c:v>
                </c:pt>
                <c:pt idx="2375">
                  <c:v>184.69</c:v>
                </c:pt>
                <c:pt idx="2376">
                  <c:v>183.97</c:v>
                </c:pt>
                <c:pt idx="2377">
                  <c:v>183.97</c:v>
                </c:pt>
                <c:pt idx="2378">
                  <c:v>183.93</c:v>
                </c:pt>
                <c:pt idx="2379">
                  <c:v>182.43</c:v>
                </c:pt>
                <c:pt idx="2380">
                  <c:v>186.36</c:v>
                </c:pt>
                <c:pt idx="2381">
                  <c:v>189.3</c:v>
                </c:pt>
                <c:pt idx="2382">
                  <c:v>191.59</c:v>
                </c:pt>
                <c:pt idx="2383">
                  <c:v>187.98</c:v>
                </c:pt>
                <c:pt idx="2384">
                  <c:v>184.21</c:v>
                </c:pt>
                <c:pt idx="2385">
                  <c:v>185.03</c:v>
                </c:pt>
                <c:pt idx="2386">
                  <c:v>189.48</c:v>
                </c:pt>
                <c:pt idx="2387">
                  <c:v>185.49</c:v>
                </c:pt>
                <c:pt idx="2388">
                  <c:v>186.84</c:v>
                </c:pt>
                <c:pt idx="2389">
                  <c:v>188.26</c:v>
                </c:pt>
                <c:pt idx="2390">
                  <c:v>186</c:v>
                </c:pt>
                <c:pt idx="2391">
                  <c:v>180.52</c:v>
                </c:pt>
                <c:pt idx="2392">
                  <c:v>183.35</c:v>
                </c:pt>
                <c:pt idx="2393">
                  <c:v>185.12</c:v>
                </c:pt>
                <c:pt idx="2394">
                  <c:v>180.56</c:v>
                </c:pt>
                <c:pt idx="2395">
                  <c:v>177.46</c:v>
                </c:pt>
                <c:pt idx="2396">
                  <c:v>175.7</c:v>
                </c:pt>
                <c:pt idx="2397">
                  <c:v>161.46</c:v>
                </c:pt>
                <c:pt idx="2398">
                  <c:v>150.27000000000001</c:v>
                </c:pt>
                <c:pt idx="2399">
                  <c:v>153.41999999999999</c:v>
                </c:pt>
                <c:pt idx="2400">
                  <c:v>142.83000000000001</c:v>
                </c:pt>
                <c:pt idx="2401">
                  <c:v>146.47999999999999</c:v>
                </c:pt>
                <c:pt idx="2402">
                  <c:v>148.97</c:v>
                </c:pt>
                <c:pt idx="2403">
                  <c:v>153.01</c:v>
                </c:pt>
                <c:pt idx="2404">
                  <c:v>151.72</c:v>
                </c:pt>
                <c:pt idx="2405">
                  <c:v>155.30000000000001</c:v>
                </c:pt>
                <c:pt idx="2406">
                  <c:v>152.54</c:v>
                </c:pt>
                <c:pt idx="2407">
                  <c:v>151.19</c:v>
                </c:pt>
                <c:pt idx="2408">
                  <c:v>149.06</c:v>
                </c:pt>
                <c:pt idx="2409">
                  <c:v>147.96</c:v>
                </c:pt>
                <c:pt idx="2410">
                  <c:v>146.75</c:v>
                </c:pt>
                <c:pt idx="2411">
                  <c:v>149.25</c:v>
                </c:pt>
                <c:pt idx="2412">
                  <c:v>149.19</c:v>
                </c:pt>
                <c:pt idx="2413">
                  <c:v>148.77000000000001</c:v>
                </c:pt>
                <c:pt idx="2414">
                  <c:v>151.26</c:v>
                </c:pt>
                <c:pt idx="2415">
                  <c:v>148.22999999999999</c:v>
                </c:pt>
                <c:pt idx="2416">
                  <c:v>146.27000000000001</c:v>
                </c:pt>
                <c:pt idx="2417">
                  <c:v>143.61000000000001</c:v>
                </c:pt>
                <c:pt idx="2418">
                  <c:v>145.6</c:v>
                </c:pt>
                <c:pt idx="2419">
                  <c:v>144.94</c:v>
                </c:pt>
                <c:pt idx="2420">
                  <c:v>142.87</c:v>
                </c:pt>
                <c:pt idx="2421">
                  <c:v>143.11000000000001</c:v>
                </c:pt>
                <c:pt idx="2422">
                  <c:v>133.61000000000001</c:v>
                </c:pt>
                <c:pt idx="2423">
                  <c:v>122.6</c:v>
                </c:pt>
                <c:pt idx="2424">
                  <c:v>133.09</c:v>
                </c:pt>
                <c:pt idx="2425">
                  <c:v>129.32</c:v>
                </c:pt>
                <c:pt idx="2426">
                  <c:v>129.07</c:v>
                </c:pt>
                <c:pt idx="2427">
                  <c:v>128.13</c:v>
                </c:pt>
                <c:pt idx="2428">
                  <c:v>132.37</c:v>
                </c:pt>
                <c:pt idx="2429">
                  <c:v>128.61000000000001</c:v>
                </c:pt>
                <c:pt idx="2430">
                  <c:v>129.06</c:v>
                </c:pt>
                <c:pt idx="2431">
                  <c:v>126.45</c:v>
                </c:pt>
                <c:pt idx="2432">
                  <c:v>126.36</c:v>
                </c:pt>
                <c:pt idx="2433">
                  <c:v>127.21</c:v>
                </c:pt>
                <c:pt idx="2434">
                  <c:v>128.32</c:v>
                </c:pt>
                <c:pt idx="2435">
                  <c:v>134.76</c:v>
                </c:pt>
                <c:pt idx="2436">
                  <c:v>132.63</c:v>
                </c:pt>
                <c:pt idx="2437">
                  <c:v>129.61000000000001</c:v>
                </c:pt>
                <c:pt idx="2438">
                  <c:v>130.80000000000001</c:v>
                </c:pt>
                <c:pt idx="2439">
                  <c:v>127.41</c:v>
                </c:pt>
                <c:pt idx="2440">
                  <c:v>134.16999999999999</c:v>
                </c:pt>
                <c:pt idx="2441">
                  <c:v>135.07</c:v>
                </c:pt>
                <c:pt idx="2442">
                  <c:v>136.28</c:v>
                </c:pt>
                <c:pt idx="2443">
                  <c:v>144.30000000000001</c:v>
                </c:pt>
                <c:pt idx="2444">
                  <c:v>143.54</c:v>
                </c:pt>
                <c:pt idx="2445">
                  <c:v>141.26</c:v>
                </c:pt>
                <c:pt idx="2446">
                  <c:v>138.97999999999999</c:v>
                </c:pt>
                <c:pt idx="2447">
                  <c:v>143.96</c:v>
                </c:pt>
                <c:pt idx="2448">
                  <c:v>142.93</c:v>
                </c:pt>
                <c:pt idx="2449">
                  <c:v>145.87</c:v>
                </c:pt>
                <c:pt idx="2450">
                  <c:v>144.22999999999999</c:v>
                </c:pt>
                <c:pt idx="2451">
                  <c:v>165.96</c:v>
                </c:pt>
                <c:pt idx="2452">
                  <c:v>166.23</c:v>
                </c:pt>
                <c:pt idx="2453">
                  <c:v>164.39</c:v>
                </c:pt>
                <c:pt idx="2454">
                  <c:v>170.78</c:v>
                </c:pt>
                <c:pt idx="2455">
                  <c:v>175.37</c:v>
                </c:pt>
                <c:pt idx="2456">
                  <c:v>166.97</c:v>
                </c:pt>
                <c:pt idx="2457">
                  <c:v>167.12</c:v>
                </c:pt>
                <c:pt idx="2458">
                  <c:v>169.7</c:v>
                </c:pt>
                <c:pt idx="2459">
                  <c:v>168.29</c:v>
                </c:pt>
                <c:pt idx="2460">
                  <c:v>162.93</c:v>
                </c:pt>
                <c:pt idx="2461">
                  <c:v>163.05000000000001</c:v>
                </c:pt>
                <c:pt idx="2462">
                  <c:v>161.28</c:v>
                </c:pt>
                <c:pt idx="2463">
                  <c:v>168.08</c:v>
                </c:pt>
                <c:pt idx="2464">
                  <c:v>170.93</c:v>
                </c:pt>
                <c:pt idx="2465">
                  <c:v>176.37</c:v>
                </c:pt>
                <c:pt idx="2466">
                  <c:v>175.05</c:v>
                </c:pt>
                <c:pt idx="2467">
                  <c:v>184.69</c:v>
                </c:pt>
                <c:pt idx="2468">
                  <c:v>180.16</c:v>
                </c:pt>
                <c:pt idx="2469">
                  <c:v>183.67</c:v>
                </c:pt>
                <c:pt idx="2470">
                  <c:v>188.62</c:v>
                </c:pt>
                <c:pt idx="2471">
                  <c:v>189.87</c:v>
                </c:pt>
                <c:pt idx="2472">
                  <c:v>189.25</c:v>
                </c:pt>
                <c:pt idx="2473">
                  <c:v>204.23</c:v>
                </c:pt>
                <c:pt idx="2474">
                  <c:v>212.34</c:v>
                </c:pt>
                <c:pt idx="2475">
                  <c:v>222.73</c:v>
                </c:pt>
                <c:pt idx="2476">
                  <c:v>223.15</c:v>
                </c:pt>
                <c:pt idx="2477">
                  <c:v>228.58</c:v>
                </c:pt>
                <c:pt idx="2478">
                  <c:v>223.52</c:v>
                </c:pt>
                <c:pt idx="2479">
                  <c:v>235.85</c:v>
                </c:pt>
                <c:pt idx="2480">
                  <c:v>265.41000000000003</c:v>
                </c:pt>
                <c:pt idx="2481">
                  <c:v>268.10000000000002</c:v>
                </c:pt>
                <c:pt idx="2482">
                  <c:v>284.22000000000003</c:v>
                </c:pt>
                <c:pt idx="2483">
                  <c:v>264.73</c:v>
                </c:pt>
                <c:pt idx="2484">
                  <c:v>259.89</c:v>
                </c:pt>
                <c:pt idx="2485">
                  <c:v>266.36</c:v>
                </c:pt>
                <c:pt idx="2486">
                  <c:v>281.94</c:v>
                </c:pt>
                <c:pt idx="2487">
                  <c:v>259.76</c:v>
                </c:pt>
                <c:pt idx="2488">
                  <c:v>257.95</c:v>
                </c:pt>
                <c:pt idx="2489">
                  <c:v>265.60000000000002</c:v>
                </c:pt>
                <c:pt idx="2490">
                  <c:v>262.33</c:v>
                </c:pt>
                <c:pt idx="2491">
                  <c:v>273.75</c:v>
                </c:pt>
                <c:pt idx="2492">
                  <c:v>265.22000000000003</c:v>
                </c:pt>
                <c:pt idx="2493">
                  <c:v>247.82</c:v>
                </c:pt>
                <c:pt idx="2494">
                  <c:v>225.68</c:v>
                </c:pt>
                <c:pt idx="2495">
                  <c:v>226.75</c:v>
                </c:pt>
                <c:pt idx="2496">
                  <c:v>226.76</c:v>
                </c:pt>
                <c:pt idx="2497">
                  <c:v>219.85</c:v>
                </c:pt>
                <c:pt idx="2498">
                  <c:v>218.97</c:v>
                </c:pt>
                <c:pt idx="2499">
                  <c:v>230.57</c:v>
                </c:pt>
                <c:pt idx="2500">
                  <c:v>224.48</c:v>
                </c:pt>
                <c:pt idx="2501">
                  <c:v>224.52</c:v>
                </c:pt>
                <c:pt idx="2502">
                  <c:v>229.27</c:v>
                </c:pt>
                <c:pt idx="2503">
                  <c:v>243.53</c:v>
                </c:pt>
                <c:pt idx="2504">
                  <c:v>237.85</c:v>
                </c:pt>
                <c:pt idx="2505">
                  <c:v>200.69</c:v>
                </c:pt>
                <c:pt idx="2506">
                  <c:v>201.99</c:v>
                </c:pt>
                <c:pt idx="2507">
                  <c:v>200.77</c:v>
                </c:pt>
                <c:pt idx="2508">
                  <c:v>194.87</c:v>
                </c:pt>
                <c:pt idx="2509">
                  <c:v>112.35</c:v>
                </c:pt>
                <c:pt idx="2510">
                  <c:v>133.19999999999999</c:v>
                </c:pt>
                <c:pt idx="2511">
                  <c:v>123.31</c:v>
                </c:pt>
                <c:pt idx="2512">
                  <c:v>125.21</c:v>
                </c:pt>
                <c:pt idx="2513">
                  <c:v>110.61</c:v>
                </c:pt>
                <c:pt idx="2514">
                  <c:v>113.94</c:v>
                </c:pt>
                <c:pt idx="2515">
                  <c:v>114.84</c:v>
                </c:pt>
                <c:pt idx="2516">
                  <c:v>136.59</c:v>
                </c:pt>
                <c:pt idx="2517">
                  <c:v>132.74</c:v>
                </c:pt>
                <c:pt idx="2518">
                  <c:v>132.82</c:v>
                </c:pt>
                <c:pt idx="2519">
                  <c:v>123.32</c:v>
                </c:pt>
                <c:pt idx="2520">
                  <c:v>134.91</c:v>
                </c:pt>
                <c:pt idx="2521">
                  <c:v>138.76</c:v>
                </c:pt>
                <c:pt idx="2522">
                  <c:v>136.19999999999999</c:v>
                </c:pt>
                <c:pt idx="2523">
                  <c:v>138.36000000000001</c:v>
                </c:pt>
                <c:pt idx="2524">
                  <c:v>133.94</c:v>
                </c:pt>
                <c:pt idx="2525">
                  <c:v>130.99</c:v>
                </c:pt>
                <c:pt idx="2526">
                  <c:v>125.58</c:v>
                </c:pt>
                <c:pt idx="2527">
                  <c:v>132.9</c:v>
                </c:pt>
                <c:pt idx="2528">
                  <c:v>133.59</c:v>
                </c:pt>
                <c:pt idx="2529">
                  <c:v>135.63</c:v>
                </c:pt>
                <c:pt idx="2530">
                  <c:v>142.03</c:v>
                </c:pt>
                <c:pt idx="2531">
                  <c:v>142.09</c:v>
                </c:pt>
                <c:pt idx="2532">
                  <c:v>145.22</c:v>
                </c:pt>
                <c:pt idx="2533">
                  <c:v>143.55000000000001</c:v>
                </c:pt>
                <c:pt idx="2534">
                  <c:v>169.14</c:v>
                </c:pt>
                <c:pt idx="2535">
                  <c:v>165.1</c:v>
                </c:pt>
                <c:pt idx="2536">
                  <c:v>172.64</c:v>
                </c:pt>
                <c:pt idx="2537">
                  <c:v>170.81</c:v>
                </c:pt>
                <c:pt idx="2538">
                  <c:v>158.41</c:v>
                </c:pt>
                <c:pt idx="2539">
                  <c:v>158.22</c:v>
                </c:pt>
                <c:pt idx="2540">
                  <c:v>161.13999999999999</c:v>
                </c:pt>
                <c:pt idx="2541">
                  <c:v>156.28</c:v>
                </c:pt>
                <c:pt idx="2542">
                  <c:v>157.6</c:v>
                </c:pt>
                <c:pt idx="2543">
                  <c:v>153.29</c:v>
                </c:pt>
                <c:pt idx="2544">
                  <c:v>172.16</c:v>
                </c:pt>
                <c:pt idx="2545">
                  <c:v>171.64</c:v>
                </c:pt>
                <c:pt idx="2546">
                  <c:v>186.91</c:v>
                </c:pt>
                <c:pt idx="2547">
                  <c:v>181.61</c:v>
                </c:pt>
                <c:pt idx="2548">
                  <c:v>172.3</c:v>
                </c:pt>
                <c:pt idx="2549">
                  <c:v>172.74</c:v>
                </c:pt>
                <c:pt idx="2550">
                  <c:v>182.6</c:v>
                </c:pt>
                <c:pt idx="2551">
                  <c:v>185.03</c:v>
                </c:pt>
                <c:pt idx="2552">
                  <c:v>189.24</c:v>
                </c:pt>
                <c:pt idx="2553">
                  <c:v>195.52</c:v>
                </c:pt>
                <c:pt idx="2554">
                  <c:v>197.32</c:v>
                </c:pt>
                <c:pt idx="2555">
                  <c:v>197.22</c:v>
                </c:pt>
                <c:pt idx="2556">
                  <c:v>198.42</c:v>
                </c:pt>
                <c:pt idx="2557">
                  <c:v>216.97</c:v>
                </c:pt>
                <c:pt idx="2558">
                  <c:v>207.6</c:v>
                </c:pt>
                <c:pt idx="2559">
                  <c:v>214.22</c:v>
                </c:pt>
                <c:pt idx="2560">
                  <c:v>215.33</c:v>
                </c:pt>
                <c:pt idx="2561">
                  <c:v>210.93</c:v>
                </c:pt>
                <c:pt idx="2562">
                  <c:v>208.17</c:v>
                </c:pt>
                <c:pt idx="2563">
                  <c:v>206.77</c:v>
                </c:pt>
                <c:pt idx="2564">
                  <c:v>204.06</c:v>
                </c:pt>
                <c:pt idx="2565">
                  <c:v>212.29</c:v>
                </c:pt>
                <c:pt idx="2566">
                  <c:v>212.99</c:v>
                </c:pt>
                <c:pt idx="2567">
                  <c:v>211.6</c:v>
                </c:pt>
                <c:pt idx="2568">
                  <c:v>188.6</c:v>
                </c:pt>
                <c:pt idx="2569">
                  <c:v>185.91</c:v>
                </c:pt>
                <c:pt idx="2570">
                  <c:v>189.31</c:v>
                </c:pt>
                <c:pt idx="2571">
                  <c:v>199.19</c:v>
                </c:pt>
                <c:pt idx="2572">
                  <c:v>202.95</c:v>
                </c:pt>
                <c:pt idx="2573">
                  <c:v>195.62</c:v>
                </c:pt>
                <c:pt idx="2574">
                  <c:v>200.68</c:v>
                </c:pt>
                <c:pt idx="2575">
                  <c:v>207.16</c:v>
                </c:pt>
                <c:pt idx="2576">
                  <c:v>214.53</c:v>
                </c:pt>
                <c:pt idx="2577">
                  <c:v>213.45</c:v>
                </c:pt>
                <c:pt idx="2578">
                  <c:v>210.1</c:v>
                </c:pt>
                <c:pt idx="2579">
                  <c:v>199.88</c:v>
                </c:pt>
                <c:pt idx="2580">
                  <c:v>207.17</c:v>
                </c:pt>
                <c:pt idx="2581">
                  <c:v>208.69</c:v>
                </c:pt>
                <c:pt idx="2582">
                  <c:v>202.37</c:v>
                </c:pt>
                <c:pt idx="2583">
                  <c:v>205.32</c:v>
                </c:pt>
                <c:pt idx="2584">
                  <c:v>201.9</c:v>
                </c:pt>
                <c:pt idx="2585">
                  <c:v>208.86</c:v>
                </c:pt>
                <c:pt idx="2586">
                  <c:v>219.84</c:v>
                </c:pt>
                <c:pt idx="2587">
                  <c:v>220.68</c:v>
                </c:pt>
                <c:pt idx="2588">
                  <c:v>242.35</c:v>
                </c:pt>
                <c:pt idx="2589">
                  <c:v>230.98</c:v>
                </c:pt>
                <c:pt idx="2590">
                  <c:v>246.99</c:v>
                </c:pt>
                <c:pt idx="2591">
                  <c:v>237.22</c:v>
                </c:pt>
                <c:pt idx="2592">
                  <c:v>244.18</c:v>
                </c:pt>
                <c:pt idx="2593">
                  <c:v>244.43</c:v>
                </c:pt>
                <c:pt idx="2594">
                  <c:v>241.22</c:v>
                </c:pt>
                <c:pt idx="2595">
                  <c:v>241.93</c:v>
                </c:pt>
                <c:pt idx="2596">
                  <c:v>245.17</c:v>
                </c:pt>
                <c:pt idx="2597">
                  <c:v>246.31</c:v>
                </c:pt>
                <c:pt idx="2598">
                  <c:v>244.91</c:v>
                </c:pt>
                <c:pt idx="2599">
                  <c:v>247.44</c:v>
                </c:pt>
                <c:pt idx="2600">
                  <c:v>231.7</c:v>
                </c:pt>
                <c:pt idx="2601">
                  <c:v>237.49</c:v>
                </c:pt>
                <c:pt idx="2602">
                  <c:v>238.91</c:v>
                </c:pt>
                <c:pt idx="2603">
                  <c:v>234.11</c:v>
                </c:pt>
                <c:pt idx="2604">
                  <c:v>229.93</c:v>
                </c:pt>
                <c:pt idx="2605">
                  <c:v>234.42</c:v>
                </c:pt>
                <c:pt idx="2606">
                  <c:v>233.03</c:v>
                </c:pt>
                <c:pt idx="2607">
                  <c:v>232.1</c:v>
                </c:pt>
                <c:pt idx="2608">
                  <c:v>227.14</c:v>
                </c:pt>
                <c:pt idx="2609">
                  <c:v>229.27</c:v>
                </c:pt>
                <c:pt idx="2610">
                  <c:v>228.99</c:v>
                </c:pt>
                <c:pt idx="2611">
                  <c:v>242.53</c:v>
                </c:pt>
                <c:pt idx="2612">
                  <c:v>244.14</c:v>
                </c:pt>
                <c:pt idx="2613">
                  <c:v>235.77</c:v>
                </c:pt>
                <c:pt idx="2614">
                  <c:v>232.94</c:v>
                </c:pt>
                <c:pt idx="2615">
                  <c:v>229.67</c:v>
                </c:pt>
                <c:pt idx="2616">
                  <c:v>222.96</c:v>
                </c:pt>
                <c:pt idx="2617">
                  <c:v>225.35</c:v>
                </c:pt>
                <c:pt idx="2618">
                  <c:v>228.19</c:v>
                </c:pt>
                <c:pt idx="2619">
                  <c:v>226.31</c:v>
                </c:pt>
                <c:pt idx="2620">
                  <c:v>231.11</c:v>
                </c:pt>
                <c:pt idx="2621">
                  <c:v>229.39</c:v>
                </c:pt>
                <c:pt idx="2622">
                  <c:v>225.39</c:v>
                </c:pt>
                <c:pt idx="2623">
                  <c:v>229.07</c:v>
                </c:pt>
                <c:pt idx="2624">
                  <c:v>227.66</c:v>
                </c:pt>
                <c:pt idx="2625">
                  <c:v>241.51</c:v>
                </c:pt>
                <c:pt idx="2626">
                  <c:v>239.08</c:v>
                </c:pt>
                <c:pt idx="2627">
                  <c:v>246.67</c:v>
                </c:pt>
                <c:pt idx="2628">
                  <c:v>243.02</c:v>
                </c:pt>
                <c:pt idx="2629">
                  <c:v>240.98</c:v>
                </c:pt>
                <c:pt idx="2630">
                  <c:v>239.46</c:v>
                </c:pt>
                <c:pt idx="2631">
                  <c:v>242.13</c:v>
                </c:pt>
                <c:pt idx="2632">
                  <c:v>239.6</c:v>
                </c:pt>
                <c:pt idx="2633">
                  <c:v>240.21</c:v>
                </c:pt>
                <c:pt idx="2634">
                  <c:v>238.42</c:v>
                </c:pt>
                <c:pt idx="2635">
                  <c:v>233.64</c:v>
                </c:pt>
                <c:pt idx="2636">
                  <c:v>232.77</c:v>
                </c:pt>
                <c:pt idx="2637">
                  <c:v>235.48</c:v>
                </c:pt>
                <c:pt idx="2638">
                  <c:v>238.49</c:v>
                </c:pt>
                <c:pt idx="2639">
                  <c:v>236.15</c:v>
                </c:pt>
                <c:pt idx="2640">
                  <c:v>245.02</c:v>
                </c:pt>
                <c:pt idx="2641">
                  <c:v>262.19</c:v>
                </c:pt>
                <c:pt idx="2642">
                  <c:v>274.69</c:v>
                </c:pt>
                <c:pt idx="2643">
                  <c:v>279.22000000000003</c:v>
                </c:pt>
                <c:pt idx="2644">
                  <c:v>304.06</c:v>
                </c:pt>
                <c:pt idx="2645">
                  <c:v>309.64</c:v>
                </c:pt>
                <c:pt idx="2646">
                  <c:v>321.51</c:v>
                </c:pt>
                <c:pt idx="2647">
                  <c:v>316.66000000000003</c:v>
                </c:pt>
                <c:pt idx="2648">
                  <c:v>318.19</c:v>
                </c:pt>
                <c:pt idx="2649">
                  <c:v>334.59</c:v>
                </c:pt>
                <c:pt idx="2650">
                  <c:v>345.55</c:v>
                </c:pt>
                <c:pt idx="2651">
                  <c:v>385.2</c:v>
                </c:pt>
                <c:pt idx="2652">
                  <c:v>370.67</c:v>
                </c:pt>
                <c:pt idx="2653">
                  <c:v>386.3</c:v>
                </c:pt>
                <c:pt idx="2654">
                  <c:v>389.88</c:v>
                </c:pt>
                <c:pt idx="2655">
                  <c:v>401.59</c:v>
                </c:pt>
                <c:pt idx="2656">
                  <c:v>394.96</c:v>
                </c:pt>
                <c:pt idx="2657">
                  <c:v>379.51</c:v>
                </c:pt>
                <c:pt idx="2658">
                  <c:v>393.99</c:v>
                </c:pt>
                <c:pt idx="2659">
                  <c:v>391.12</c:v>
                </c:pt>
                <c:pt idx="2660">
                  <c:v>395.89</c:v>
                </c:pt>
                <c:pt idx="2661">
                  <c:v>380.38</c:v>
                </c:pt>
                <c:pt idx="2662">
                  <c:v>391.02</c:v>
                </c:pt>
                <c:pt idx="2663">
                  <c:v>428.74</c:v>
                </c:pt>
                <c:pt idx="2664">
                  <c:v>437.4</c:v>
                </c:pt>
                <c:pt idx="2665">
                  <c:v>433.35</c:v>
                </c:pt>
                <c:pt idx="2666">
                  <c:v>433.79</c:v>
                </c:pt>
                <c:pt idx="2667">
                  <c:v>429.53</c:v>
                </c:pt>
                <c:pt idx="2668">
                  <c:v>423.67</c:v>
                </c:pt>
                <c:pt idx="2669">
                  <c:v>406.46</c:v>
                </c:pt>
                <c:pt idx="2670">
                  <c:v>416.44</c:v>
                </c:pt>
                <c:pt idx="2671">
                  <c:v>389.13</c:v>
                </c:pt>
                <c:pt idx="2672">
                  <c:v>395.84</c:v>
                </c:pt>
                <c:pt idx="2673">
                  <c:v>391.38</c:v>
                </c:pt>
                <c:pt idx="2674">
                  <c:v>408.14</c:v>
                </c:pt>
                <c:pt idx="2675">
                  <c:v>384</c:v>
                </c:pt>
                <c:pt idx="2676">
                  <c:v>386.47</c:v>
                </c:pt>
                <c:pt idx="2677">
                  <c:v>382.63</c:v>
                </c:pt>
                <c:pt idx="2678">
                  <c:v>395.87</c:v>
                </c:pt>
                <c:pt idx="2679">
                  <c:v>399.92</c:v>
                </c:pt>
                <c:pt idx="2680">
                  <c:v>428.4</c:v>
                </c:pt>
                <c:pt idx="2681">
                  <c:v>435.08</c:v>
                </c:pt>
                <c:pt idx="2682">
                  <c:v>477.05</c:v>
                </c:pt>
                <c:pt idx="2683">
                  <c:v>440.04</c:v>
                </c:pt>
                <c:pt idx="2684">
                  <c:v>385.67</c:v>
                </c:pt>
                <c:pt idx="2685">
                  <c:v>388.24</c:v>
                </c:pt>
                <c:pt idx="2686">
                  <c:v>335.26</c:v>
                </c:pt>
                <c:pt idx="2687">
                  <c:v>353.36</c:v>
                </c:pt>
                <c:pt idx="2688">
                  <c:v>352.67</c:v>
                </c:pt>
                <c:pt idx="2689">
                  <c:v>337.6</c:v>
                </c:pt>
                <c:pt idx="2690">
                  <c:v>351.11</c:v>
                </c:pt>
                <c:pt idx="2691">
                  <c:v>368.1</c:v>
                </c:pt>
                <c:pt idx="2692">
                  <c:v>374.7</c:v>
                </c:pt>
                <c:pt idx="2693">
                  <c:v>387.18</c:v>
                </c:pt>
                <c:pt idx="2694">
                  <c:v>365.57</c:v>
                </c:pt>
                <c:pt idx="2695">
                  <c:v>377.27</c:v>
                </c:pt>
                <c:pt idx="2696">
                  <c:v>364.84</c:v>
                </c:pt>
                <c:pt idx="2697">
                  <c:v>365.81</c:v>
                </c:pt>
                <c:pt idx="2698">
                  <c:v>389.02</c:v>
                </c:pt>
                <c:pt idx="2699">
                  <c:v>384.36</c:v>
                </c:pt>
                <c:pt idx="2700">
                  <c:v>385.54</c:v>
                </c:pt>
                <c:pt idx="2701">
                  <c:v>371.05</c:v>
                </c:pt>
                <c:pt idx="2702">
                  <c:v>341.79</c:v>
                </c:pt>
                <c:pt idx="2703">
                  <c:v>344.5</c:v>
                </c:pt>
                <c:pt idx="2704">
                  <c:v>321.12</c:v>
                </c:pt>
                <c:pt idx="2705">
                  <c:v>349.36</c:v>
                </c:pt>
                <c:pt idx="2706">
                  <c:v>352.18</c:v>
                </c:pt>
                <c:pt idx="2707">
                  <c:v>355.49</c:v>
                </c:pt>
                <c:pt idx="2708">
                  <c:v>357.44</c:v>
                </c:pt>
                <c:pt idx="2709">
                  <c:v>355.16</c:v>
                </c:pt>
                <c:pt idx="2710">
                  <c:v>359.76</c:v>
                </c:pt>
                <c:pt idx="2711">
                  <c:v>359.94</c:v>
                </c:pt>
                <c:pt idx="2712">
                  <c:v>353.21</c:v>
                </c:pt>
                <c:pt idx="2713">
                  <c:v>346.24</c:v>
                </c:pt>
                <c:pt idx="2714">
                  <c:v>346.52</c:v>
                </c:pt>
                <c:pt idx="2715">
                  <c:v>352.58</c:v>
                </c:pt>
                <c:pt idx="2716">
                  <c:v>353.96</c:v>
                </c:pt>
                <c:pt idx="2717">
                  <c:v>340.82</c:v>
                </c:pt>
                <c:pt idx="2718">
                  <c:v>341.81</c:v>
                </c:pt>
                <c:pt idx="2719">
                  <c:v>350.77</c:v>
                </c:pt>
                <c:pt idx="2720">
                  <c:v>365.59</c:v>
                </c:pt>
                <c:pt idx="2721">
                  <c:v>370.97</c:v>
                </c:pt>
                <c:pt idx="2722">
                  <c:v>375.14</c:v>
                </c:pt>
                <c:pt idx="2723">
                  <c:v>387.73</c:v>
                </c:pt>
                <c:pt idx="2724">
                  <c:v>381.19</c:v>
                </c:pt>
                <c:pt idx="2725">
                  <c:v>379.48</c:v>
                </c:pt>
                <c:pt idx="2726">
                  <c:v>377.44</c:v>
                </c:pt>
                <c:pt idx="2727">
                  <c:v>366.23</c:v>
                </c:pt>
                <c:pt idx="2728">
                  <c:v>368.86</c:v>
                </c:pt>
                <c:pt idx="2729">
                  <c:v>378.21</c:v>
                </c:pt>
                <c:pt idx="2730">
                  <c:v>379.94</c:v>
                </c:pt>
                <c:pt idx="2731">
                  <c:v>369.14</c:v>
                </c:pt>
                <c:pt idx="2732">
                  <c:v>392.19</c:v>
                </c:pt>
                <c:pt idx="2733">
                  <c:v>413.77</c:v>
                </c:pt>
                <c:pt idx="2734">
                  <c:v>409.77</c:v>
                </c:pt>
                <c:pt idx="2735">
                  <c:v>412.46</c:v>
                </c:pt>
                <c:pt idx="2736">
                  <c:v>406.22</c:v>
                </c:pt>
                <c:pt idx="2737">
                  <c:v>393.89</c:v>
                </c:pt>
                <c:pt idx="2738">
                  <c:v>404</c:v>
                </c:pt>
                <c:pt idx="2739">
                  <c:v>388.65</c:v>
                </c:pt>
                <c:pt idx="2740">
                  <c:v>386.73</c:v>
                </c:pt>
                <c:pt idx="2741">
                  <c:v>382.82</c:v>
                </c:pt>
                <c:pt idx="2742">
                  <c:v>386.59</c:v>
                </c:pt>
                <c:pt idx="2743">
                  <c:v>396.36</c:v>
                </c:pt>
                <c:pt idx="2744">
                  <c:v>383.16</c:v>
                </c:pt>
                <c:pt idx="2745">
                  <c:v>387.6</c:v>
                </c:pt>
                <c:pt idx="2746">
                  <c:v>402.14</c:v>
                </c:pt>
                <c:pt idx="2747">
                  <c:v>414.07</c:v>
                </c:pt>
                <c:pt idx="2748">
                  <c:v>454.72</c:v>
                </c:pt>
                <c:pt idx="2749">
                  <c:v>435.71</c:v>
                </c:pt>
                <c:pt idx="2750">
                  <c:v>453.55</c:v>
                </c:pt>
                <c:pt idx="2751">
                  <c:v>444.16</c:v>
                </c:pt>
                <c:pt idx="2752">
                  <c:v>449.68</c:v>
                </c:pt>
                <c:pt idx="2753">
                  <c:v>462.96</c:v>
                </c:pt>
                <c:pt idx="2754">
                  <c:v>461.01</c:v>
                </c:pt>
                <c:pt idx="2755">
                  <c:v>474.63</c:v>
                </c:pt>
                <c:pt idx="2756">
                  <c:v>460.15</c:v>
                </c:pt>
                <c:pt idx="2757">
                  <c:v>447.56</c:v>
                </c:pt>
                <c:pt idx="2758">
                  <c:v>459.94</c:v>
                </c:pt>
                <c:pt idx="2759">
                  <c:v>480.36</c:v>
                </c:pt>
                <c:pt idx="2760">
                  <c:v>479.48</c:v>
                </c:pt>
                <c:pt idx="2761">
                  <c:v>471.63</c:v>
                </c:pt>
                <c:pt idx="2762">
                  <c:v>509.74</c:v>
                </c:pt>
                <c:pt idx="2763">
                  <c:v>549.49</c:v>
                </c:pt>
                <c:pt idx="2764">
                  <c:v>558.07000000000005</c:v>
                </c:pt>
                <c:pt idx="2765">
                  <c:v>608.45000000000005</c:v>
                </c:pt>
                <c:pt idx="2766">
                  <c:v>603.9</c:v>
                </c:pt>
                <c:pt idx="2767">
                  <c:v>570.69000000000005</c:v>
                </c:pt>
                <c:pt idx="2768">
                  <c:v>518.79999999999995</c:v>
                </c:pt>
                <c:pt idx="2769">
                  <c:v>517.49</c:v>
                </c:pt>
                <c:pt idx="2770">
                  <c:v>538.23</c:v>
                </c:pt>
                <c:pt idx="2771">
                  <c:v>575.76</c:v>
                </c:pt>
                <c:pt idx="2772">
                  <c:v>614.84</c:v>
                </c:pt>
                <c:pt idx="2773">
                  <c:v>587.32000000000005</c:v>
                </c:pt>
                <c:pt idx="2774">
                  <c:v>598.35</c:v>
                </c:pt>
                <c:pt idx="2775">
                  <c:v>616.71</c:v>
                </c:pt>
                <c:pt idx="2776">
                  <c:v>569.35</c:v>
                </c:pt>
                <c:pt idx="2777">
                  <c:v>596.6</c:v>
                </c:pt>
                <c:pt idx="2778">
                  <c:v>601.91</c:v>
                </c:pt>
                <c:pt idx="2779">
                  <c:v>591.84</c:v>
                </c:pt>
                <c:pt idx="2780">
                  <c:v>554.83000000000004</c:v>
                </c:pt>
                <c:pt idx="2781">
                  <c:v>573.48</c:v>
                </c:pt>
                <c:pt idx="2782">
                  <c:v>559.67999999999995</c:v>
                </c:pt>
                <c:pt idx="2783">
                  <c:v>545.79999999999995</c:v>
                </c:pt>
                <c:pt idx="2784">
                  <c:v>568.57000000000005</c:v>
                </c:pt>
              </c:numCache>
            </c:numRef>
          </c:yVal>
          <c:smooth val="0"/>
          <c:extLst>
            <c:ext xmlns:c16="http://schemas.microsoft.com/office/drawing/2014/chart" uri="{C3380CC4-5D6E-409C-BE32-E72D297353CC}">
              <c16:uniqueId val="{00000001-4D75-4BCD-B6E2-12E438A5DE6A}"/>
            </c:ext>
          </c:extLst>
        </c:ser>
        <c:dLbls>
          <c:showLegendKey val="0"/>
          <c:showVal val="0"/>
          <c:showCatName val="0"/>
          <c:showSerName val="0"/>
          <c:showPercent val="0"/>
          <c:showBubbleSize val="0"/>
        </c:dLbls>
        <c:axId val="1929942240"/>
        <c:axId val="1929944160"/>
      </c:scatterChart>
      <c:valAx>
        <c:axId val="1929942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944160"/>
        <c:crosses val="autoZero"/>
        <c:crossBetween val="midCat"/>
      </c:valAx>
      <c:valAx>
        <c:axId val="1929944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9422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485775</xdr:colOff>
      <xdr:row>20</xdr:row>
      <xdr:rowOff>38100</xdr:rowOff>
    </xdr:from>
    <xdr:to>
      <xdr:col>6</xdr:col>
      <xdr:colOff>657225</xdr:colOff>
      <xdr:row>34</xdr:row>
      <xdr:rowOff>114300</xdr:rowOff>
    </xdr:to>
    <xdr:graphicFrame macro="">
      <xdr:nvGraphicFramePr>
        <xdr:cNvPr id="2" name="Chart 1">
          <a:extLst>
            <a:ext uri="{FF2B5EF4-FFF2-40B4-BE49-F238E27FC236}">
              <a16:creationId xmlns:a16="http://schemas.microsoft.com/office/drawing/2014/main" id="{3C25519F-E76D-4F8A-2419-F5887CC3B9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820966</xdr:colOff>
      <xdr:row>0</xdr:row>
      <xdr:rowOff>32611</xdr:rowOff>
    </xdr:from>
    <xdr:to>
      <xdr:col>11</xdr:col>
      <xdr:colOff>437788</xdr:colOff>
      <xdr:row>1</xdr:row>
      <xdr:rowOff>129633</xdr:rowOff>
    </xdr:to>
    <xdr:sp macro="" textlink="">
      <xdr:nvSpPr>
        <xdr:cNvPr id="24" name="Rectangle: Rounded Corners 23">
          <a:extLst>
            <a:ext uri="{FF2B5EF4-FFF2-40B4-BE49-F238E27FC236}">
              <a16:creationId xmlns:a16="http://schemas.microsoft.com/office/drawing/2014/main" id="{524A62A9-2CA5-4086-A3FE-66511714C918}"/>
            </a:ext>
          </a:extLst>
        </xdr:cNvPr>
        <xdr:cNvSpPr/>
      </xdr:nvSpPr>
      <xdr:spPr>
        <a:xfrm>
          <a:off x="7164616" y="32611"/>
          <a:ext cx="2969622" cy="32562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Cryptocurrency Market Overview</a:t>
          </a:r>
        </a:p>
      </xdr:txBody>
    </xdr:sp>
    <xdr:clientData/>
  </xdr:twoCellAnchor>
  <xdr:twoCellAnchor>
    <xdr:from>
      <xdr:col>0</xdr:col>
      <xdr:colOff>126849</xdr:colOff>
      <xdr:row>2</xdr:row>
      <xdr:rowOff>7613</xdr:rowOff>
    </xdr:from>
    <xdr:to>
      <xdr:col>8</xdr:col>
      <xdr:colOff>0</xdr:colOff>
      <xdr:row>17</xdr:row>
      <xdr:rowOff>64693</xdr:rowOff>
    </xdr:to>
    <xdr:graphicFrame macro="">
      <xdr:nvGraphicFramePr>
        <xdr:cNvPr id="2" name="Chart 1">
          <a:extLst>
            <a:ext uri="{FF2B5EF4-FFF2-40B4-BE49-F238E27FC236}">
              <a16:creationId xmlns:a16="http://schemas.microsoft.com/office/drawing/2014/main" id="{FD3472A4-939D-48A2-9776-5CA56B4224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234719</xdr:colOff>
      <xdr:row>2</xdr:row>
      <xdr:rowOff>7613</xdr:rowOff>
    </xdr:from>
    <xdr:to>
      <xdr:col>16</xdr:col>
      <xdr:colOff>395385</xdr:colOff>
      <xdr:row>17</xdr:row>
      <xdr:rowOff>60953</xdr:rowOff>
    </xdr:to>
    <xdr:graphicFrame macro="">
      <xdr:nvGraphicFramePr>
        <xdr:cNvPr id="3" name="Chart 2">
          <a:extLst>
            <a:ext uri="{FF2B5EF4-FFF2-40B4-BE49-F238E27FC236}">
              <a16:creationId xmlns:a16="http://schemas.microsoft.com/office/drawing/2014/main" id="{36952B05-8505-4ADE-BC0C-6BB7BE50D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231033</xdr:colOff>
      <xdr:row>18</xdr:row>
      <xdr:rowOff>9569</xdr:rowOff>
    </xdr:from>
    <xdr:to>
      <xdr:col>16</xdr:col>
      <xdr:colOff>395385</xdr:colOff>
      <xdr:row>35</xdr:row>
      <xdr:rowOff>17040</xdr:rowOff>
    </xdr:to>
    <xdr:graphicFrame macro="">
      <xdr:nvGraphicFramePr>
        <xdr:cNvPr id="4" name="Chart 3">
          <a:extLst>
            <a:ext uri="{FF2B5EF4-FFF2-40B4-BE49-F238E27FC236}">
              <a16:creationId xmlns:a16="http://schemas.microsoft.com/office/drawing/2014/main" id="{784888A3-1DE4-4840-993D-A860FB207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494304</xdr:colOff>
      <xdr:row>2</xdr:row>
      <xdr:rowOff>7613</xdr:rowOff>
    </xdr:from>
    <xdr:to>
      <xdr:col>18</xdr:col>
      <xdr:colOff>530704</xdr:colOff>
      <xdr:row>4</xdr:row>
      <xdr:rowOff>49023</xdr:rowOff>
    </xdr:to>
    <mc:AlternateContent xmlns:mc="http://schemas.openxmlformats.org/markup-compatibility/2006" xmlns:a14="http://schemas.microsoft.com/office/drawing/2010/main">
      <mc:Choice Requires="a14">
        <xdr:graphicFrame macro="">
          <xdr:nvGraphicFramePr>
            <xdr:cNvPr id="7" name="name">
              <a:extLst>
                <a:ext uri="{FF2B5EF4-FFF2-40B4-BE49-F238E27FC236}">
                  <a16:creationId xmlns:a16="http://schemas.microsoft.com/office/drawing/2014/main" id="{9A3B7B3A-167B-469F-802C-F2BC7C43024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10247904" y="421270"/>
              <a:ext cx="1985509" cy="411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102053</xdr:colOff>
      <xdr:row>18</xdr:row>
      <xdr:rowOff>35719</xdr:rowOff>
    </xdr:from>
    <xdr:to>
      <xdr:col>8</xdr:col>
      <xdr:colOff>22678</xdr:colOff>
      <xdr:row>35</xdr:row>
      <xdr:rowOff>3968</xdr:rowOff>
    </xdr:to>
    <xdr:graphicFrame macro="">
      <xdr:nvGraphicFramePr>
        <xdr:cNvPr id="5" name="Chart 4">
          <a:extLst>
            <a:ext uri="{FF2B5EF4-FFF2-40B4-BE49-F238E27FC236}">
              <a16:creationId xmlns:a16="http://schemas.microsoft.com/office/drawing/2014/main" id="{36EBD5ED-54A3-4837-BABF-6556B6CA5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547687</xdr:colOff>
      <xdr:row>3</xdr:row>
      <xdr:rowOff>83344</xdr:rowOff>
    </xdr:from>
    <xdr:to>
      <xdr:col>17</xdr:col>
      <xdr:colOff>1295400</xdr:colOff>
      <xdr:row>23</xdr:row>
      <xdr:rowOff>76200</xdr:rowOff>
    </xdr:to>
    <mc:AlternateContent xmlns:mc="http://schemas.openxmlformats.org/markup-compatibility/2006" xmlns:a14="http://schemas.microsoft.com/office/drawing/2010/main">
      <mc:Choice Requires="a14">
        <xdr:graphicFrame macro="">
          <xdr:nvGraphicFramePr>
            <xdr:cNvPr id="8" name="Months (Date)">
              <a:extLst>
                <a:ext uri="{FF2B5EF4-FFF2-40B4-BE49-F238E27FC236}">
                  <a16:creationId xmlns:a16="http://schemas.microsoft.com/office/drawing/2014/main" id="{56C9EE52-C150-416D-8F66-AFCEF54291E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13668375" y="702469"/>
              <a:ext cx="619124" cy="33099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523876</xdr:colOff>
      <xdr:row>3</xdr:row>
      <xdr:rowOff>83345</xdr:rowOff>
    </xdr:from>
    <xdr:to>
      <xdr:col>17</xdr:col>
      <xdr:colOff>583406</xdr:colOff>
      <xdr:row>16</xdr:row>
      <xdr:rowOff>83344</xdr:rowOff>
    </xdr:to>
    <mc:AlternateContent xmlns:mc="http://schemas.openxmlformats.org/markup-compatibility/2006" xmlns:a14="http://schemas.microsoft.com/office/drawing/2010/main">
      <mc:Choice Requires="a14">
        <xdr:graphicFrame macro="">
          <xdr:nvGraphicFramePr>
            <xdr:cNvPr id="9" name="Years">
              <a:extLst>
                <a:ext uri="{FF2B5EF4-FFF2-40B4-BE49-F238E27FC236}">
                  <a16:creationId xmlns:a16="http://schemas.microsoft.com/office/drawing/2014/main" id="{F6C00A0D-939B-43B9-B606-60E23433AD2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037345" y="702470"/>
              <a:ext cx="666749" cy="2476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xXx" refreshedDate="45615.503790046299" createdVersion="8" refreshedVersion="8" minRefreshableVersion="3" recordCount="6853" xr:uid="{92A71E4C-6908-46CA-9075-989B4E36CC86}">
  <cacheSource type="worksheet">
    <worksheetSource name="Table1"/>
  </cacheSource>
  <cacheFields count="13">
    <cacheField name="name" numFmtId="0">
      <sharedItems count="3">
        <s v="BTC"/>
        <s v="ETH"/>
        <s v="USDT"/>
      </sharedItems>
    </cacheField>
    <cacheField name="Date" numFmtId="14">
      <sharedItems containsSemiMixedTypes="0" containsNonDate="0" containsDate="1" containsString="0" minDate="2013-04-29T00:00:00" maxDate="2020-12-13T00:00:00" count="2785">
        <d v="2020-12-12T00:00:00"/>
        <d v="2020-12-11T00:00:00"/>
        <d v="2020-12-10T00:00:00"/>
        <d v="2020-12-09T00:00:00"/>
        <d v="2020-12-08T00:00:00"/>
        <d v="2020-12-07T00:00:00"/>
        <d v="2020-12-06T00:00:00"/>
        <d v="2020-12-05T00:00:00"/>
        <d v="2020-12-04T00:00:00"/>
        <d v="2020-12-03T00:00:00"/>
        <d v="2020-12-02T00:00:00"/>
        <d v="2020-12-01T00:00:00"/>
        <d v="2020-11-30T00:00:00"/>
        <d v="2020-11-29T00:00:00"/>
        <d v="2020-11-28T00:00:00"/>
        <d v="2020-11-27T00:00:00"/>
        <d v="2020-11-26T00:00:00"/>
        <d v="2020-11-25T00:00:00"/>
        <d v="2020-11-24T00:00:00"/>
        <d v="2020-11-23T00:00:00"/>
        <d v="2020-11-22T00:00:00"/>
        <d v="2020-11-21T00:00:00"/>
        <d v="2020-11-20T00:00:00"/>
        <d v="2020-11-19T00:00:00"/>
        <d v="2020-11-18T00:00:00"/>
        <d v="2020-11-17T00:00:00"/>
        <d v="2020-11-16T00:00:00"/>
        <d v="2020-11-15T00:00:00"/>
        <d v="2020-11-14T00:00:00"/>
        <d v="2020-11-13T00:00:00"/>
        <d v="2020-11-12T00:00:00"/>
        <d v="2020-11-11T00:00:00"/>
        <d v="2020-11-10T00:00:00"/>
        <d v="2020-11-09T00:00:00"/>
        <d v="2020-11-08T00:00:00"/>
        <d v="2020-11-07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10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3T00:00:00"/>
        <d v="2020-09-12T00:00:00"/>
        <d v="2020-09-11T00:00:00"/>
        <d v="2020-09-10T00:00:00"/>
        <d v="2020-09-09T00:00:00"/>
        <d v="2020-09-08T00:00:00"/>
        <d v="2020-09-07T00:00:00"/>
        <d v="2020-09-06T00:00:00"/>
        <d v="2020-09-05T00:00:00"/>
        <d v="2020-09-04T00:00:00"/>
        <d v="2020-09-03T00:00:00"/>
        <d v="2020-09-02T00:00:00"/>
        <d v="2020-09-01T00:00:00"/>
        <d v="2020-08-31T00:00:00"/>
        <d v="2020-08-30T00:00:00"/>
        <d v="2020-08-29T00:00:00"/>
        <d v="2020-08-28T00:00:00"/>
        <d v="2020-08-27T00:00:00"/>
        <d v="2020-08-26T00:00:00"/>
        <d v="2020-08-25T00:00:00"/>
        <d v="2020-08-24T00:00:00"/>
        <d v="2020-08-23T00:00:00"/>
        <d v="2020-08-22T00:00:00"/>
        <d v="2020-08-21T00:00:00"/>
        <d v="2020-08-20T00:00:00"/>
        <d v="2020-08-19T00:00:00"/>
        <d v="2020-08-18T00:00:00"/>
        <d v="2020-08-17T00:00:00"/>
        <d v="2020-08-16T00:00:00"/>
        <d v="2020-08-15T00:00:00"/>
        <d v="2020-08-14T00:00:00"/>
        <d v="2020-08-13T00:00:00"/>
        <d v="2020-08-12T00:00:00"/>
        <d v="2020-08-11T00:00:00"/>
        <d v="2020-08-10T00:00:00"/>
        <d v="2020-08-09T00:00:00"/>
        <d v="2020-08-08T00:00:00"/>
        <d v="2020-08-07T00:00:00"/>
        <d v="2020-08-06T00:00:00"/>
        <d v="2020-08-05T00:00:00"/>
        <d v="2020-08-04T00:00:00"/>
        <d v="2020-08-03T00:00:00"/>
        <d v="2020-08-02T00:00:00"/>
        <d v="2020-08-01T00:00:00"/>
        <d v="2020-07-31T00:00:00"/>
        <d v="2020-07-30T00:00:00"/>
        <d v="2020-07-29T00:00:00"/>
        <d v="2020-07-28T00:00:00"/>
        <d v="2020-07-27T00:00:00"/>
        <d v="2020-07-26T00:00:00"/>
        <d v="2020-07-25T00:00:00"/>
        <d v="2020-07-24T00:00:00"/>
        <d v="2020-07-23T00:00:00"/>
        <d v="2020-07-22T00:00:00"/>
        <d v="2020-07-21T00:00:00"/>
        <d v="2020-07-20T00:00:00"/>
        <d v="2020-07-19T00:00:00"/>
        <d v="2020-07-18T00:00:00"/>
        <d v="2020-07-17T00:00:00"/>
        <d v="2020-07-16T00:00:00"/>
        <d v="2020-07-15T00:00:00"/>
        <d v="2020-07-14T00:00:00"/>
        <d v="2020-07-13T00:00:00"/>
        <d v="2020-07-12T00:00:00"/>
        <d v="2020-07-11T00:00:00"/>
        <d v="2020-07-10T00:00:00"/>
        <d v="2020-07-09T00:00:00"/>
        <d v="2020-07-08T00:00:00"/>
        <d v="2020-07-07T00:00:00"/>
        <d v="2020-07-06T00:00:00"/>
        <d v="2020-07-05T00:00:00"/>
        <d v="2020-07-04T00:00:00"/>
        <d v="2020-07-03T00:00:00"/>
        <d v="2020-07-02T00:00:00"/>
        <d v="2020-07-01T00:00:00"/>
        <d v="2020-06-30T00:00:00"/>
        <d v="2020-06-29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4T00:00:00"/>
        <d v="2020-06-13T00:00:00"/>
        <d v="2020-06-12T00:00:00"/>
        <d v="2020-06-11T00:00:00"/>
        <d v="2020-06-10T00:00:00"/>
        <d v="2020-06-09T00:00:00"/>
        <d v="2020-06-08T00:00:00"/>
        <d v="2020-06-07T00:00:00"/>
        <d v="2020-06-06T00:00:00"/>
        <d v="2020-06-05T00:00:00"/>
        <d v="2020-06-04T00:00:00"/>
        <d v="2020-06-03T00:00:00"/>
        <d v="2020-06-02T00:00:00"/>
        <d v="2020-06-01T00:00:00"/>
        <d v="2020-05-31T00:00:00"/>
        <d v="2020-05-30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10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9T00:00:00"/>
        <d v="2020-04-18T00:00:00"/>
        <d v="2020-04-17T00:00:00"/>
        <d v="2020-04-16T00:00:00"/>
        <d v="2020-04-15T00:00:00"/>
        <d v="2020-04-14T00:00:00"/>
        <d v="2020-04-13T00:00:00"/>
        <d v="2020-04-12T00:00:00"/>
        <d v="2020-04-11T00:00:00"/>
        <d v="2020-04-10T00:00:00"/>
        <d v="2020-04-09T00:00:00"/>
        <d v="2020-04-08T00:00:00"/>
        <d v="2020-04-07T00:00:00"/>
        <d v="2020-04-06T00:00:00"/>
        <d v="2020-04-05T00:00:00"/>
        <d v="2020-04-04T00:00:00"/>
        <d v="2020-04-03T00:00:00"/>
        <d v="2020-04-02T00:00:00"/>
        <d v="2020-04-01T00:00:00"/>
        <d v="2020-03-31T00:00:00"/>
        <d v="2020-03-30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d v="2020-02-23T00:00:00"/>
        <d v="2020-02-22T00:00:00"/>
        <d v="2020-02-21T00:00:00"/>
        <d v="2020-02-20T00:00:00"/>
        <d v="2020-02-19T00:00:00"/>
        <d v="2020-02-18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2T00:00:00"/>
        <d v="2020-02-01T00:00:00"/>
        <d v="2020-01-31T00:00:00"/>
        <d v="2020-01-30T00:00:00"/>
        <d v="2020-01-29T00:00:00"/>
        <d v="2020-01-28T00:00:00"/>
        <d v="2020-01-27T00:00:00"/>
        <d v="2020-01-26T00:00:00"/>
        <d v="2020-01-25T00:00:00"/>
        <d v="2020-01-24T00:00:00"/>
        <d v="2020-01-23T00:00:00"/>
        <d v="2020-01-22T00:00:00"/>
        <d v="2020-01-21T00:00:00"/>
        <d v="2020-01-20T00:00:00"/>
        <d v="2020-01-19T00:00:00"/>
        <d v="2020-01-18T00:00:00"/>
        <d v="2020-01-17T00:00:00"/>
        <d v="2020-01-16T00:00:00"/>
        <d v="2020-01-15T00:00:00"/>
        <d v="2020-01-14T00:00:00"/>
        <d v="2020-01-13T00:00:00"/>
        <d v="2020-01-12T00:00:00"/>
        <d v="2020-01-11T00:00:00"/>
        <d v="2020-01-10T00:00:00"/>
        <d v="2020-01-09T00:00:00"/>
        <d v="2020-01-08T00:00:00"/>
        <d v="2020-01-07T00:00:00"/>
        <d v="2020-01-06T00:00:00"/>
        <d v="2020-01-05T00:00:00"/>
        <d v="2020-01-04T00:00:00"/>
        <d v="2020-01-03T00:00:00"/>
        <d v="2020-01-02T00:00:00"/>
        <d v="2020-01-01T00:00:00"/>
        <d v="2019-12-31T00:00:00"/>
        <d v="2019-12-30T00:00:00"/>
        <d v="2019-12-29T00:00:00"/>
        <d v="2019-12-28T00:00:00"/>
        <d v="2019-12-27T00:00:00"/>
        <d v="2019-12-26T00:00:00"/>
        <d v="2019-12-25T00:00:00"/>
        <d v="2019-12-24T00:00:00"/>
        <d v="2019-12-23T00:00:00"/>
        <d v="2019-12-22T00:00:00"/>
        <d v="2019-12-21T00:00:00"/>
        <d v="2019-12-20T00:00:00"/>
        <d v="2019-12-19T00:00:00"/>
        <d v="2019-12-18T00:00:00"/>
        <d v="2019-12-17T00:00:00"/>
        <d v="2019-12-16T00:00:00"/>
        <d v="2019-12-15T00:00:00"/>
        <d v="2019-12-14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8T00:00:00"/>
        <d v="2019-11-17T00:00:00"/>
        <d v="2019-11-16T00:00:00"/>
        <d v="2019-11-15T00:00:00"/>
        <d v="2019-11-14T00:00:00"/>
        <d v="2019-11-13T00:00:00"/>
        <d v="2019-11-12T00:00:00"/>
        <d v="2019-11-11T00:00:00"/>
        <d v="2019-11-10T00:00:00"/>
        <d v="2019-11-09T00:00:00"/>
        <d v="2019-11-08T00:00:00"/>
        <d v="2019-11-07T00:00:00"/>
        <d v="2019-11-06T00:00:00"/>
        <d v="2019-11-05T00:00:00"/>
        <d v="2019-11-04T00:00:00"/>
        <d v="2019-11-03T00:00:00"/>
        <d v="2019-11-02T00:00:00"/>
        <d v="2019-11-01T00:00:00"/>
        <d v="2019-10-31T00:00:00"/>
        <d v="2019-10-30T00:00:00"/>
        <d v="2019-10-29T00:00:00"/>
        <d v="2019-10-28T00:00:00"/>
        <d v="2019-10-27T00:00:00"/>
        <d v="2019-10-26T00:00:00"/>
        <d v="2019-10-25T00:00:00"/>
        <d v="2019-10-24T00:00:00"/>
        <d v="2019-10-23T00:00:00"/>
        <d v="2019-10-22T00:00:00"/>
        <d v="2019-10-21T00:00:00"/>
        <d v="2019-10-20T00:00:00"/>
        <d v="2019-10-19T00:00:00"/>
        <d v="2019-10-18T00:00:00"/>
        <d v="2019-10-17T00:00:00"/>
        <d v="2019-10-16T00:00:00"/>
        <d v="2019-10-15T00:00:00"/>
        <d v="2019-10-14T00:00:00"/>
        <d v="2019-10-13T00:00:00"/>
        <d v="2019-10-12T00:00:00"/>
        <d v="2019-10-11T00:00:00"/>
        <d v="2019-10-10T00:00:00"/>
        <d v="2019-10-09T00:00:00"/>
        <d v="2019-10-08T00:00:00"/>
        <d v="2019-10-07T00:00:00"/>
        <d v="2019-10-06T00:00:00"/>
        <d v="2019-10-05T00:00:00"/>
        <d v="2019-10-04T00:00:00"/>
        <d v="2019-10-03T00:00:00"/>
        <d v="2019-10-02T00:00:00"/>
        <d v="2019-10-01T00:00:00"/>
        <d v="2019-09-30T00:00:00"/>
        <d v="2019-09-29T00:00:00"/>
        <d v="2019-09-28T00:00:00"/>
        <d v="2019-09-27T00:00:00"/>
        <d v="2019-09-26T00:00:00"/>
        <d v="2019-09-25T00:00:00"/>
        <d v="2019-09-24T00:00:00"/>
        <d v="2019-09-23T00:00:00"/>
        <d v="2019-09-22T00:00:00"/>
        <d v="2019-09-21T00:00:00"/>
        <d v="2019-09-20T00:00:00"/>
        <d v="2019-09-19T00:00:00"/>
        <d v="2019-09-18T00:00:00"/>
        <d v="2019-09-17T00:00:00"/>
        <d v="2019-09-16T00:00:00"/>
        <d v="2019-09-15T00:00:00"/>
        <d v="2019-09-14T00:00:00"/>
        <d v="2019-09-13T00:00:00"/>
        <d v="2019-09-12T00:00:00"/>
        <d v="2019-09-11T00:00:00"/>
        <d v="2019-09-10T00:00:00"/>
        <d v="2019-09-09T00:00:00"/>
        <d v="2019-09-08T00:00:00"/>
        <d v="2019-09-07T00:00:00"/>
        <d v="2019-09-06T00:00:00"/>
        <d v="2019-09-05T00:00:00"/>
        <d v="2019-09-04T00:00:00"/>
        <d v="2019-09-03T00:00:00"/>
        <d v="2019-09-02T00:00:00"/>
        <d v="2019-09-01T00:00:00"/>
        <d v="2019-08-31T00:00:00"/>
        <d v="2019-08-30T00:00:00"/>
        <d v="2019-08-29T00:00:00"/>
        <d v="2019-08-28T00:00:00"/>
        <d v="2019-08-27T00:00:00"/>
        <d v="2019-08-26T00:00:00"/>
        <d v="2019-08-25T00:00:00"/>
        <d v="2019-08-24T00:00:00"/>
        <d v="2019-08-23T00:00:00"/>
        <d v="2019-08-22T00:00:00"/>
        <d v="2019-08-21T00:00:00"/>
        <d v="2019-08-20T00:00:00"/>
        <d v="2019-08-19T00:00:00"/>
        <d v="2019-08-18T00:00:00"/>
        <d v="2019-08-17T00:00:00"/>
        <d v="2019-08-16T00:00:00"/>
        <d v="2019-08-15T00:00:00"/>
        <d v="2019-08-14T00:00:00"/>
        <d v="2019-08-13T00:00:00"/>
        <d v="2019-08-12T00:00:00"/>
        <d v="2019-08-11T00:00:00"/>
        <d v="2019-08-10T00:00:00"/>
        <d v="2019-08-09T00:00:00"/>
        <d v="2019-08-08T00:00:00"/>
        <d v="2019-08-07T00:00:00"/>
        <d v="2019-08-06T00:00:00"/>
        <d v="2019-08-05T00:00:00"/>
        <d v="2019-08-04T00:00:00"/>
        <d v="2019-08-03T00:00:00"/>
        <d v="2019-08-02T00:00:00"/>
        <d v="2019-08-01T00:00:00"/>
        <d v="2019-07-31T00:00:00"/>
        <d v="2019-07-30T00:00:00"/>
        <d v="2019-07-29T00:00:00"/>
        <d v="2019-07-28T00:00:00"/>
        <d v="2019-07-27T00:00:00"/>
        <d v="2019-07-26T00:00:00"/>
        <d v="2019-07-25T00:00:00"/>
        <d v="2019-07-24T00:00:00"/>
        <d v="2019-07-23T00:00:00"/>
        <d v="2019-07-22T00:00:00"/>
        <d v="2019-07-21T00:00:00"/>
        <d v="2019-07-20T00:00:00"/>
        <d v="2019-07-19T00:00:00"/>
        <d v="2019-07-18T00:00:00"/>
        <d v="2019-07-17T00:00:00"/>
        <d v="2019-07-16T00:00:00"/>
        <d v="2019-07-15T00:00:00"/>
        <d v="2019-07-14T00:00:00"/>
        <d v="2019-07-13T00:00:00"/>
        <d v="2019-07-12T00:00:00"/>
        <d v="2019-07-11T00:00:00"/>
        <d v="2019-07-10T00:00:00"/>
        <d v="2019-07-09T00:00:00"/>
        <d v="2019-07-08T00:00:00"/>
        <d v="2019-07-07T00:00:00"/>
        <d v="2019-07-06T00:00:00"/>
        <d v="2019-07-05T00:00:00"/>
        <d v="2019-07-04T00:00:00"/>
        <d v="2019-07-03T00:00:00"/>
        <d v="2019-07-02T00:00:00"/>
        <d v="2019-07-01T00:00:00"/>
        <d v="2019-06-30T00:00:00"/>
        <d v="2019-06-29T00:00:00"/>
        <d v="2019-06-28T00:00:00"/>
        <d v="2019-06-27T00:00:00"/>
        <d v="2019-06-26T00:00:00"/>
        <d v="2019-06-25T00:00:00"/>
        <d v="2019-06-24T00:00:00"/>
        <d v="2019-06-23T00:00:00"/>
        <d v="2019-06-22T00:00:00"/>
        <d v="2019-06-21T00:00:00"/>
        <d v="2019-06-20T00:00:00"/>
        <d v="2019-06-19T00:00:00"/>
        <d v="2019-06-18T00:00:00"/>
        <d v="2019-06-17T00:00:00"/>
        <d v="2019-06-16T00:00:00"/>
        <d v="2019-06-15T00:00:00"/>
        <d v="2019-06-14T00:00:00"/>
        <d v="2019-06-13T00:00:00"/>
        <d v="2019-06-12T00:00:00"/>
        <d v="2019-06-11T00:00:00"/>
        <d v="2019-06-10T00:00:00"/>
        <d v="2019-06-09T00:00:00"/>
        <d v="2019-06-08T00:00:00"/>
        <d v="2019-06-07T00:00:00"/>
        <d v="2019-06-06T00:00:00"/>
        <d v="2019-06-05T00:00:00"/>
        <d v="2019-06-04T00:00:00"/>
        <d v="2019-06-03T00:00:00"/>
        <d v="2019-06-02T00:00:00"/>
        <d v="2019-06-01T00:00:00"/>
        <d v="2019-05-31T00:00:00"/>
        <d v="2019-05-30T00:00:00"/>
        <d v="2019-05-29T00:00:00"/>
        <d v="2019-05-28T00:00:00"/>
        <d v="2019-05-27T00:00:00"/>
        <d v="2019-05-26T00:00:00"/>
        <d v="2019-05-25T00:00:00"/>
        <d v="2019-05-24T00:00:00"/>
        <d v="2019-05-23T00:00:00"/>
        <d v="2019-05-22T00:00:00"/>
        <d v="2019-05-21T00:00:00"/>
        <d v="2019-05-20T00:00:00"/>
        <d v="2019-05-19T00:00:00"/>
        <d v="2019-05-18T00:00:00"/>
        <d v="2019-05-17T00:00:00"/>
        <d v="2019-05-16T00:00:00"/>
        <d v="2019-05-15T00:00:00"/>
        <d v="2019-05-14T00:00:00"/>
        <d v="2019-05-13T00:00:00"/>
        <d v="2019-05-12T00:00:00"/>
        <d v="2019-05-11T00:00:00"/>
        <d v="2019-05-10T00:00:00"/>
        <d v="2019-05-09T00:00:00"/>
        <d v="2019-05-08T00:00:00"/>
        <d v="2019-05-07T00:00:00"/>
        <d v="2019-05-06T00:00:00"/>
        <d v="2019-05-05T00:00:00"/>
        <d v="2019-05-04T00:00:00"/>
        <d v="2019-05-03T00:00:00"/>
        <d v="2019-05-02T00:00:00"/>
        <d v="2019-05-01T00:00:00"/>
        <d v="2019-04-30T00:00:00"/>
        <d v="2019-04-29T00:00:00"/>
        <d v="2019-04-28T00:00:00"/>
        <d v="2019-04-27T00:00:00"/>
        <d v="2019-04-26T00:00:00"/>
        <d v="2019-04-25T00:00:00"/>
        <d v="2019-04-24T00:00:00"/>
        <d v="2019-04-23T00:00:00"/>
        <d v="2019-04-22T00:00:00"/>
        <d v="2019-04-21T00:00:00"/>
        <d v="2019-04-20T00:00:00"/>
        <d v="2019-04-19T00:00:00"/>
        <d v="2019-04-18T00:00:00"/>
        <d v="2019-04-17T00:00:00"/>
        <d v="2019-04-16T00:00:00"/>
        <d v="2019-04-15T00:00:00"/>
        <d v="2019-04-14T00:00:00"/>
        <d v="2019-04-13T00:00:00"/>
        <d v="2019-04-12T00:00:00"/>
        <d v="2019-04-11T00:00:00"/>
        <d v="2019-04-10T00:00:00"/>
        <d v="2019-04-09T00:00:00"/>
        <d v="2019-04-08T00:00:00"/>
        <d v="2019-04-07T00:00:00"/>
        <d v="2019-04-06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8T00:00:00"/>
        <d v="2019-03-17T00:00:00"/>
        <d v="2019-03-16T00:00:00"/>
        <d v="2019-03-15T00:00:00"/>
        <d v="2019-03-14T00:00:00"/>
        <d v="2019-03-13T00:00:00"/>
        <d v="2019-03-12T00:00:00"/>
        <d v="2019-03-11T00:00:00"/>
        <d v="2019-03-10T00:00:00"/>
        <d v="2019-03-09T00:00:00"/>
        <d v="2019-03-08T00:00:00"/>
        <d v="2019-03-07T00:00:00"/>
        <d v="2019-03-06T00:00:00"/>
        <d v="2019-03-05T00:00:00"/>
        <d v="2019-03-04T00:00:00"/>
        <d v="2019-03-03T00:00:00"/>
        <d v="2019-03-02T00:00:00"/>
        <d v="2019-03-01T00:00:00"/>
        <d v="2019-02-28T00:00:00"/>
        <d v="2019-02-27T00:00:00"/>
        <d v="2019-02-26T00:00:00"/>
        <d v="2019-02-25T00:00:00"/>
        <d v="2019-02-24T00:00:00"/>
        <d v="2019-02-23T00:00:00"/>
        <d v="2019-02-22T00:00:00"/>
        <d v="2019-02-21T00:00:00"/>
        <d v="2019-02-20T00:00:00"/>
        <d v="2019-02-19T00:00:00"/>
        <d v="2019-02-18T00:00:00"/>
        <d v="2019-02-17T00:00:00"/>
        <d v="2019-02-16T00:00:00"/>
        <d v="2019-02-15T00:00:00"/>
        <d v="2019-02-14T00:00:00"/>
        <d v="2019-02-13T00:00:00"/>
        <d v="2019-02-12T00:00:00"/>
        <d v="2019-02-11T00:00:00"/>
        <d v="2019-02-10T00:00:00"/>
        <d v="2019-02-09T00:00:00"/>
        <d v="2019-02-08T00:00:00"/>
        <d v="2019-02-07T00:00:00"/>
        <d v="2019-02-06T00:00:00"/>
        <d v="2019-02-05T00:00:00"/>
        <d v="2019-02-04T00:00:00"/>
        <d v="2019-02-03T00:00:00"/>
        <d v="2019-02-02T00:00:00"/>
        <d v="2019-02-01T00:00:00"/>
        <d v="2019-01-31T00:00:00"/>
        <d v="2019-01-30T00:00:00"/>
        <d v="2019-01-29T00:00:00"/>
        <d v="2019-01-28T00:00:00"/>
        <d v="2019-01-27T00:00:00"/>
        <d v="2019-01-26T00:00:00"/>
        <d v="2019-01-25T00:00:00"/>
        <d v="2019-01-24T00:00:00"/>
        <d v="2019-01-23T00:00:00"/>
        <d v="2019-01-22T00:00:00"/>
        <d v="2019-01-21T00:00:00"/>
        <d v="2019-01-20T00:00:00"/>
        <d v="2019-01-19T00:00:00"/>
        <d v="2019-01-18T00:00:00"/>
        <d v="2019-01-17T00:00:00"/>
        <d v="2019-01-16T00:00:00"/>
        <d v="2019-01-15T00:00:00"/>
        <d v="2019-01-14T00:00:00"/>
        <d v="2019-01-13T00:00:00"/>
        <d v="2019-01-12T00:00:00"/>
        <d v="2019-01-11T00:00:00"/>
        <d v="2019-01-10T00:00:00"/>
        <d v="2019-01-09T00:00:00"/>
        <d v="2019-01-08T00:00:00"/>
        <d v="2019-01-07T00:00:00"/>
        <d v="2019-01-06T00:00:00"/>
        <d v="2019-01-05T00:00:00"/>
        <d v="2019-01-04T00:00:00"/>
        <d v="2019-01-03T00:00:00"/>
        <d v="2019-01-02T00:00:00"/>
        <d v="2019-01-01T00:00:00"/>
        <d v="2018-12-31T00:00:00"/>
        <d v="2018-12-30T00:00:00"/>
        <d v="2018-12-29T00:00:00"/>
        <d v="2018-12-28T00:00:00"/>
        <d v="2018-12-27T00:00:00"/>
        <d v="2018-12-26T00:00:00"/>
        <d v="2018-12-25T00:00:00"/>
        <d v="2018-12-24T00:00:00"/>
        <d v="2018-12-23T00:00:00"/>
        <d v="2018-12-22T00:00:00"/>
        <d v="2018-12-21T00:00:00"/>
        <d v="2018-12-20T00:00:00"/>
        <d v="2018-12-19T00:00:00"/>
        <d v="2018-12-18T00:00:00"/>
        <d v="2018-12-17T00:00:00"/>
        <d v="2018-12-16T00:00:00"/>
        <d v="2018-12-15T00:00:00"/>
        <d v="2018-12-14T00:00:00"/>
        <d v="2018-12-13T00:00:00"/>
        <d v="2018-12-12T00:00:00"/>
        <d v="2018-12-11T00:00:00"/>
        <d v="2018-12-10T00:00:00"/>
        <d v="2018-12-09T00:00:00"/>
        <d v="2018-12-08T00:00:00"/>
        <d v="2018-12-07T00:00:00"/>
        <d v="2018-12-06T00:00:00"/>
        <d v="2018-12-05T00:00:00"/>
        <d v="2018-12-04T00:00:00"/>
        <d v="2018-12-03T00:00:00"/>
        <d v="2018-12-02T00:00:00"/>
        <d v="2018-12-01T00:00:00"/>
        <d v="2018-11-30T00:00:00"/>
        <d v="2018-11-29T00:00:00"/>
        <d v="2018-11-28T00:00:00"/>
        <d v="2018-11-27T00:00:00"/>
        <d v="2018-11-26T00:00:00"/>
        <d v="2018-11-25T00:00:00"/>
        <d v="2018-11-24T00:00:00"/>
        <d v="2018-11-23T00:00:00"/>
        <d v="2018-11-22T00:00:00"/>
        <d v="2018-11-21T00:00:00"/>
        <d v="2018-11-20T00:00:00"/>
        <d v="2018-11-19T00:00:00"/>
        <d v="2018-11-18T00:00:00"/>
        <d v="2018-11-17T00:00:00"/>
        <d v="2018-11-16T00:00:00"/>
        <d v="2018-11-15T00:00:00"/>
        <d v="2018-11-14T00:00:00"/>
        <d v="2018-11-13T00:00:00"/>
        <d v="2018-11-12T00:00:00"/>
        <d v="2018-11-11T00:00:00"/>
        <d v="2018-11-10T00:00:00"/>
        <d v="2018-11-09T00:00:00"/>
        <d v="2018-11-08T00:00:00"/>
        <d v="2018-11-07T00:00:00"/>
        <d v="2018-11-06T00:00:00"/>
        <d v="2018-11-05T00:00:00"/>
        <d v="2018-11-04T00:00:00"/>
        <d v="2018-11-03T00:00:00"/>
        <d v="2018-11-02T00:00:00"/>
        <d v="2018-11-01T00:00:00"/>
        <d v="2018-10-31T00:00:00"/>
        <d v="2018-10-30T00:00:00"/>
        <d v="2018-10-29T00:00:00"/>
        <d v="2018-10-28T00:00:00"/>
        <d v="2018-10-27T00:00:00"/>
        <d v="2018-10-26T00:00:00"/>
        <d v="2018-10-25T00:00:00"/>
        <d v="2018-10-24T00:00:00"/>
        <d v="2018-10-23T00:00:00"/>
        <d v="2018-10-22T00:00:00"/>
        <d v="2018-10-21T00:00:00"/>
        <d v="2018-10-20T00:00:00"/>
        <d v="2018-10-19T00:00:00"/>
        <d v="2018-10-18T00:00:00"/>
        <d v="2018-10-17T00:00:00"/>
        <d v="2018-10-16T00:00:00"/>
        <d v="2018-10-15T00:00:00"/>
        <d v="2018-10-14T00:00:00"/>
        <d v="2018-10-13T00:00:00"/>
        <d v="2018-10-12T00:00:00"/>
        <d v="2018-10-11T00:00:00"/>
        <d v="2018-10-10T00:00:00"/>
        <d v="2018-10-09T00:00:00"/>
        <d v="2018-10-08T00:00:00"/>
        <d v="2018-10-07T00:00:00"/>
        <d v="2018-10-06T00:00:00"/>
        <d v="2018-10-05T00:00:00"/>
        <d v="2018-10-04T00:00:00"/>
        <d v="2018-10-03T00:00:00"/>
        <d v="2018-10-02T00:00:00"/>
        <d v="2018-10-01T00:00:00"/>
        <d v="2018-09-30T00:00:00"/>
        <d v="2018-09-29T00:00:00"/>
        <d v="2018-09-28T00:00:00"/>
        <d v="2018-09-27T00:00:00"/>
        <d v="2018-09-26T00:00:00"/>
        <d v="2018-09-25T00:00:00"/>
        <d v="2018-09-24T00:00:00"/>
        <d v="2018-09-23T00:00:00"/>
        <d v="2018-09-22T00:00:00"/>
        <d v="2018-09-21T00:00:00"/>
        <d v="2018-09-20T00:00:00"/>
        <d v="2018-09-19T00:00:00"/>
        <d v="2018-09-18T00:00:00"/>
        <d v="2018-09-17T00:00:00"/>
        <d v="2018-09-16T00:00:00"/>
        <d v="2018-09-15T00:00:00"/>
        <d v="2018-09-14T00:00:00"/>
        <d v="2018-09-13T00:00:00"/>
        <d v="2018-09-12T00:00:00"/>
        <d v="2018-09-11T00:00:00"/>
        <d v="2018-09-10T00:00:00"/>
        <d v="2018-09-09T00:00:00"/>
        <d v="2018-09-08T00:00:00"/>
        <d v="2018-09-07T00:00:00"/>
        <d v="2018-09-06T00:00:00"/>
        <d v="2018-09-05T00:00:00"/>
        <d v="2018-09-04T00:00:00"/>
        <d v="2018-09-03T00:00:00"/>
        <d v="2018-09-02T00:00:00"/>
        <d v="2018-09-01T00:00:00"/>
        <d v="2018-08-31T00:00:00"/>
        <d v="2018-08-30T00:00:00"/>
        <d v="2018-08-29T00:00:00"/>
        <d v="2018-08-28T00:00:00"/>
        <d v="2018-08-27T00:00:00"/>
        <d v="2018-08-26T00:00:00"/>
        <d v="2018-08-25T00:00:00"/>
        <d v="2018-08-24T00:00:00"/>
        <d v="2018-08-23T00:00:00"/>
        <d v="2018-08-22T00:00:00"/>
        <d v="2018-08-21T00:00:00"/>
        <d v="2018-08-20T00:00:00"/>
        <d v="2018-08-19T00:00:00"/>
        <d v="2018-08-18T00:00:00"/>
        <d v="2018-08-17T00:00:00"/>
        <d v="2018-08-16T00:00:00"/>
        <d v="2018-08-15T00:00:00"/>
        <d v="2018-08-14T00:00:00"/>
        <d v="2018-08-13T00:00:00"/>
        <d v="2018-08-12T00:00:00"/>
        <d v="2018-08-11T00:00:00"/>
        <d v="2018-08-10T00:00:00"/>
        <d v="2018-08-09T00:00:00"/>
        <d v="2018-08-08T00:00:00"/>
        <d v="2018-08-07T00:00:00"/>
        <d v="2018-08-06T00:00:00"/>
        <d v="2018-08-05T00:00:00"/>
        <d v="2018-08-04T00:00:00"/>
        <d v="2018-08-03T00:00:00"/>
        <d v="2018-08-02T00:00:00"/>
        <d v="2018-08-01T00:00:00"/>
        <d v="2018-07-31T00:00:00"/>
        <d v="2018-07-30T00:00:00"/>
        <d v="2018-07-29T00:00:00"/>
        <d v="2018-07-28T00:00:00"/>
        <d v="2018-07-27T00:00:00"/>
        <d v="2018-07-26T00:00:00"/>
        <d v="2018-07-25T00:00:00"/>
        <d v="2018-07-24T00:00:00"/>
        <d v="2018-07-23T00:00:00"/>
        <d v="2018-07-22T00:00:00"/>
        <d v="2018-07-21T00:00:00"/>
        <d v="2018-07-20T00:00:00"/>
        <d v="2018-07-19T00:00:00"/>
        <d v="2018-07-18T00:00:00"/>
        <d v="2018-07-17T00:00:00"/>
        <d v="2018-07-16T00:00:00"/>
        <d v="2018-07-15T00:00:00"/>
        <d v="2018-07-14T00:00:00"/>
        <d v="2018-07-13T00:00:00"/>
        <d v="2018-07-12T00:00:00"/>
        <d v="2018-07-11T00:00:00"/>
        <d v="2018-07-10T00:00:00"/>
        <d v="2018-07-09T00:00:00"/>
        <d v="2018-07-08T00:00:00"/>
        <d v="2018-07-07T00:00:00"/>
        <d v="2018-07-06T00:00:00"/>
        <d v="2018-07-05T00:00:00"/>
        <d v="2018-07-04T00:00:00"/>
        <d v="2018-07-03T00:00:00"/>
        <d v="2018-07-02T00:00:00"/>
        <d v="2018-07-01T00:00:00"/>
        <d v="2018-06-30T00:00:00"/>
        <d v="2018-06-29T00:00:00"/>
        <d v="2018-06-28T00:00:00"/>
        <d v="2018-06-27T00:00:00"/>
        <d v="2018-06-26T00:00:00"/>
        <d v="2018-06-25T00:00:00"/>
        <d v="2018-06-24T00:00:00"/>
        <d v="2018-06-23T00:00:00"/>
        <d v="2018-06-22T00:00:00"/>
        <d v="2018-06-21T00:00:00"/>
        <d v="2018-06-20T00:00:00"/>
        <d v="2018-06-19T00:00:00"/>
        <d v="2018-06-18T00:00:00"/>
        <d v="2018-06-17T00:00:00"/>
        <d v="2018-06-16T00:00:00"/>
        <d v="2018-06-15T00:00:00"/>
        <d v="2018-06-14T00:00:00"/>
        <d v="2018-06-13T00:00:00"/>
        <d v="2018-06-12T00:00:00"/>
        <d v="2018-06-11T00:00:00"/>
        <d v="2018-06-10T00:00:00"/>
        <d v="2018-06-09T00:00:00"/>
        <d v="2018-06-08T00:00:00"/>
        <d v="2018-06-07T00:00:00"/>
        <d v="2018-06-06T00:00:00"/>
        <d v="2018-06-05T00:00:00"/>
        <d v="2018-06-04T00:00:00"/>
        <d v="2018-06-03T00:00:00"/>
        <d v="2018-06-02T00:00:00"/>
        <d v="2018-06-01T00:00:00"/>
        <d v="2018-05-31T00:00:00"/>
        <d v="2018-05-30T00:00:00"/>
        <d v="2018-05-29T00:00:00"/>
        <d v="2018-05-28T00:00:00"/>
        <d v="2018-05-27T00:00:00"/>
        <d v="2018-05-26T00:00:00"/>
        <d v="2018-05-25T00:00:00"/>
        <d v="2018-05-24T00:00:00"/>
        <d v="2018-05-23T00:00:00"/>
        <d v="2018-05-22T00:00:00"/>
        <d v="2018-05-21T00:00:00"/>
        <d v="2018-05-20T00:00:00"/>
        <d v="2018-05-19T00:00:00"/>
        <d v="2018-05-18T00:00:00"/>
        <d v="2018-05-17T00:00:00"/>
        <d v="2018-05-16T00:00:00"/>
        <d v="2018-05-15T00:00:00"/>
        <d v="2018-05-14T00:00:00"/>
        <d v="2018-05-13T00:00:00"/>
        <d v="2018-05-12T00:00:00"/>
        <d v="2018-05-11T00:00:00"/>
        <d v="2018-05-10T00:00:00"/>
        <d v="2018-05-09T00:00:00"/>
        <d v="2018-05-08T00:00:00"/>
        <d v="2018-05-07T00:00:00"/>
        <d v="2018-05-06T00:00:00"/>
        <d v="2018-05-05T00:00:00"/>
        <d v="2018-05-04T00:00:00"/>
        <d v="2018-05-03T00:00:00"/>
        <d v="2018-05-02T00:00:00"/>
        <d v="2018-05-01T00:00:00"/>
        <d v="2018-04-30T00:00:00"/>
        <d v="2018-04-29T00:00:00"/>
        <d v="2018-04-28T00:00:00"/>
        <d v="2018-04-27T00:00:00"/>
        <d v="2018-04-26T00:00:00"/>
        <d v="2018-04-25T00:00:00"/>
        <d v="2018-04-24T00:00:00"/>
        <d v="2018-04-23T00:00:00"/>
        <d v="2018-04-22T00:00:00"/>
        <d v="2018-04-21T00:00:00"/>
        <d v="2018-04-20T00:00:00"/>
        <d v="2018-04-19T00:00:00"/>
        <d v="2018-04-18T00:00:00"/>
        <d v="2018-04-17T00:00:00"/>
        <d v="2018-04-16T00:00:00"/>
        <d v="2018-04-15T00:00:00"/>
        <d v="2018-04-14T00:00:00"/>
        <d v="2018-04-13T00:00:00"/>
        <d v="2018-04-12T00:00:00"/>
        <d v="2018-04-11T00:00:00"/>
        <d v="2018-04-10T00:00:00"/>
        <d v="2018-04-09T00:00:00"/>
        <d v="2018-04-08T00:00:00"/>
        <d v="2018-04-07T00:00:00"/>
        <d v="2018-04-06T00:00:00"/>
        <d v="2018-04-05T00:00:00"/>
        <d v="2018-04-04T00:00:00"/>
        <d v="2018-04-03T00:00:00"/>
        <d v="2018-04-02T00:00:00"/>
        <d v="2018-04-01T00:00:00"/>
        <d v="2018-03-31T00:00:00"/>
        <d v="2018-03-30T00:00:00"/>
        <d v="2018-03-29T00:00:00"/>
        <d v="2018-03-28T00:00:00"/>
        <d v="2018-03-27T00:00:00"/>
        <d v="2018-03-26T00:00:00"/>
        <d v="2018-03-25T00:00:00"/>
        <d v="2018-03-24T00:00:00"/>
        <d v="2018-03-23T00:00:00"/>
        <d v="2018-03-22T00:00:00"/>
        <d v="2018-03-21T00:00:00"/>
        <d v="2018-03-20T00:00:00"/>
        <d v="2018-03-19T00:00:00"/>
        <d v="2018-03-18T00:00:00"/>
        <d v="2018-03-17T00:00:00"/>
        <d v="2018-03-16T00:00:00"/>
        <d v="2018-03-15T00:00:00"/>
        <d v="2018-03-14T00:00:00"/>
        <d v="2018-03-13T00:00:00"/>
        <d v="2018-03-12T00:00:00"/>
        <d v="2018-03-11T00:00:00"/>
        <d v="2018-03-10T00:00:00"/>
        <d v="2018-03-09T00:00:00"/>
        <d v="2018-03-08T00:00:00"/>
        <d v="2018-03-07T00:00:00"/>
        <d v="2018-03-06T00:00:00"/>
        <d v="2018-03-05T00:00:00"/>
        <d v="2018-03-04T00:00:00"/>
        <d v="2018-03-03T00:00:00"/>
        <d v="2018-03-02T00:00:00"/>
        <d v="2018-03-01T00:00:00"/>
        <d v="2018-02-28T00:00:00"/>
        <d v="2018-02-27T00:00:00"/>
        <d v="2018-02-26T00:00:00"/>
        <d v="2018-02-25T00:00:00"/>
        <d v="2018-02-24T00:00:00"/>
        <d v="2018-02-23T00:00:00"/>
        <d v="2018-02-22T00:00:00"/>
        <d v="2018-02-21T00:00:00"/>
        <d v="2018-02-20T00:00:00"/>
        <d v="2018-02-19T00:00:00"/>
        <d v="2018-02-18T00:00:00"/>
        <d v="2018-02-17T00:00:00"/>
        <d v="2018-02-16T00:00:00"/>
        <d v="2018-02-15T00:00:00"/>
        <d v="2018-02-14T00:00:00"/>
        <d v="2018-02-13T00:00:00"/>
        <d v="2018-02-12T00:00:00"/>
        <d v="2018-02-11T00:00:00"/>
        <d v="2018-02-10T00:00:00"/>
        <d v="2018-02-09T00:00:00"/>
        <d v="2018-02-08T00:00:00"/>
        <d v="2018-02-07T00:00:00"/>
        <d v="2018-02-06T00:00:00"/>
        <d v="2018-02-05T00:00:00"/>
        <d v="2018-02-04T00:00:00"/>
        <d v="2018-02-03T00:00:00"/>
        <d v="2018-02-02T00:00:00"/>
        <d v="2018-02-01T00:00:00"/>
        <d v="2018-01-31T00:00:00"/>
        <d v="2018-01-30T00:00:00"/>
        <d v="2018-01-29T00:00:00"/>
        <d v="2018-01-28T00:00:00"/>
        <d v="2018-01-27T00:00:00"/>
        <d v="2018-01-26T00:00:00"/>
        <d v="2018-01-25T00:00:00"/>
        <d v="2018-01-24T00:00:00"/>
        <d v="2018-01-23T00:00:00"/>
        <d v="2018-01-22T00:00:00"/>
        <d v="2018-01-21T00:00:00"/>
        <d v="2018-01-20T00:00:00"/>
        <d v="2018-01-19T00:00:00"/>
        <d v="2018-01-18T00:00:00"/>
        <d v="2018-01-17T00:00:00"/>
        <d v="2018-01-16T00:00:00"/>
        <d v="2018-01-15T00:00:00"/>
        <d v="2018-01-14T00:00:00"/>
        <d v="2018-01-13T00:00:00"/>
        <d v="2018-01-12T00:00:00"/>
        <d v="2018-01-11T00:00:00"/>
        <d v="2018-01-10T00:00:00"/>
        <d v="2018-01-09T00:00:00"/>
        <d v="2018-01-08T00:00:00"/>
        <d v="2018-01-07T00:00:00"/>
        <d v="2018-01-06T00:00:00"/>
        <d v="2018-01-05T00:00:00"/>
        <d v="2018-01-04T00:00:00"/>
        <d v="2018-01-03T00:00:00"/>
        <d v="2018-01-02T00:00:00"/>
        <d v="2018-01-01T00:00:00"/>
        <d v="2017-12-31T00:00:00"/>
        <d v="2017-12-30T00:00:00"/>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2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5T00:00:00"/>
        <d v="2017-10-24T00:00:00"/>
        <d v="2017-10-23T00:00:00"/>
        <d v="2017-10-22T00:00:00"/>
        <d v="2017-10-21T00:00:00"/>
        <d v="2017-10-20T00:00:00"/>
        <d v="2017-10-19T00:00:00"/>
        <d v="2017-10-18T00:00:00"/>
        <d v="2017-10-17T00:00:00"/>
        <d v="2017-10-16T00:00:00"/>
        <d v="2017-10-15T00:00:00"/>
        <d v="2017-10-14T00:00:00"/>
        <d v="2017-10-13T00:00:00"/>
        <d v="2017-10-12T00:00:00"/>
        <d v="2017-10-11T00:00:00"/>
        <d v="2017-10-10T00:00:00"/>
        <d v="2017-10-09T00:00:00"/>
        <d v="2017-10-08T00:00:00"/>
        <d v="2017-10-07T00:00:00"/>
        <d v="2017-10-06T00:00:00"/>
        <d v="2017-10-05T00:00:00"/>
        <d v="2017-10-04T00:00:00"/>
        <d v="2017-10-03T00:00:00"/>
        <d v="2017-10-02T00:00:00"/>
        <d v="2017-10-01T00:00:00"/>
        <d v="2017-09-30T00:00:00"/>
        <d v="2017-09-29T00:00:00"/>
        <d v="2017-09-28T00:00:00"/>
        <d v="2017-09-27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6T00:00:00"/>
        <d v="2017-09-05T00:00:00"/>
        <d v="2017-09-04T00:00:00"/>
        <d v="2017-09-03T00:00:00"/>
        <d v="2017-09-02T00:00:00"/>
        <d v="2017-09-01T00:00:00"/>
        <d v="2017-08-31T00:00:00"/>
        <d v="2017-08-30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9T00:00:00"/>
        <d v="2017-08-08T00:00:00"/>
        <d v="2017-08-07T00:00:00"/>
        <d v="2017-08-06T00:00:00"/>
        <d v="2017-08-05T00:00:00"/>
        <d v="2017-08-04T00:00:00"/>
        <d v="2017-08-03T00:00:00"/>
        <d v="2017-08-02T00:00:00"/>
        <d v="2017-08-01T00:00:00"/>
        <d v="2017-07-31T00:00:00"/>
        <d v="2017-07-30T00:00:00"/>
        <d v="2017-07-29T00:00:00"/>
        <d v="2017-07-28T00:00:00"/>
        <d v="2017-07-27T00:00:00"/>
        <d v="2017-07-26T00:00:00"/>
        <d v="2017-07-25T00:00:00"/>
        <d v="2017-07-24T00:00:00"/>
        <d v="2017-07-23T00:00:00"/>
        <d v="2017-07-22T00:00:00"/>
        <d v="2017-07-21T00:00:00"/>
        <d v="2017-07-20T00:00:00"/>
        <d v="2017-07-19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4T00:00:00"/>
        <d v="2017-07-03T00:00:00"/>
        <d v="2017-07-02T00:00:00"/>
        <d v="2017-07-01T00:00:00"/>
        <d v="2017-06-30T00:00:00"/>
        <d v="2017-06-29T00:00:00"/>
        <d v="2017-06-28T00:00:00"/>
        <d v="2017-06-27T00:00:00"/>
        <d v="2017-06-26T00:00:00"/>
        <d v="2017-06-25T00:00:00"/>
        <d v="2017-06-24T00:00:00"/>
        <d v="2017-06-23T00:00:00"/>
        <d v="2017-06-22T00:00:00"/>
        <d v="2017-06-21T00:00:00"/>
        <d v="2017-06-20T00:00:00"/>
        <d v="2017-06-19T00:00:00"/>
        <d v="2017-06-18T00:00:00"/>
        <d v="2017-06-17T00:00:00"/>
        <d v="2017-06-16T00:00:00"/>
        <d v="2017-06-15T00:00:00"/>
        <d v="2017-06-14T00:00:00"/>
        <d v="2017-06-13T00:00:00"/>
        <d v="2017-06-12T00:00:00"/>
        <d v="2017-06-11T00:00:00"/>
        <d v="2017-06-10T00:00:00"/>
        <d v="2017-06-09T00:00:00"/>
        <d v="2017-06-08T00:00:00"/>
        <d v="2017-06-07T00:00:00"/>
        <d v="2017-06-06T00:00:00"/>
        <d v="2017-06-05T00:00:00"/>
        <d v="2017-06-04T00:00:00"/>
        <d v="2017-06-03T00:00:00"/>
        <d v="2017-06-02T00:00:00"/>
        <d v="2017-06-01T00:00:00"/>
        <d v="2017-05-31T00:00:00"/>
        <d v="2017-05-30T00:00:00"/>
        <d v="2017-05-29T00:00:00"/>
        <d v="2017-05-28T00:00:00"/>
        <d v="2017-05-27T00:00:00"/>
        <d v="2017-05-26T00:00:00"/>
        <d v="2017-05-25T00:00:00"/>
        <d v="2017-05-24T00:00:00"/>
        <d v="2017-05-23T00:00:00"/>
        <d v="2017-05-22T00:00:00"/>
        <d v="2017-05-21T00:00:00"/>
        <d v="2017-05-20T00:00:00"/>
        <d v="2017-05-19T00:00:00"/>
        <d v="2017-05-18T00:00:00"/>
        <d v="2017-05-17T00:00:00"/>
        <d v="2017-05-16T00:00:00"/>
        <d v="2017-05-15T00:00:00"/>
        <d v="2017-05-14T00:00:00"/>
        <d v="2017-05-13T00:00:00"/>
        <d v="2017-05-12T00:00:00"/>
        <d v="2017-05-11T00:00:00"/>
        <d v="2017-05-10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9T00:00:00"/>
        <d v="2017-04-18T00:00:00"/>
        <d v="2017-04-17T00:00:00"/>
        <d v="2017-04-16T00:00:00"/>
        <d v="2017-04-15T00:00:00"/>
        <d v="2017-04-14T00:00:00"/>
        <d v="2017-04-13T00:00:00"/>
        <d v="2017-04-12T00:00:00"/>
        <d v="2017-04-11T00:00:00"/>
        <d v="2017-04-10T00:00:00"/>
        <d v="2017-04-09T00:00:00"/>
        <d v="2017-04-08T00:00:00"/>
        <d v="2017-04-07T00:00:00"/>
        <d v="2017-04-06T00:00:00"/>
        <d v="2017-04-05T00:00:00"/>
        <d v="2017-04-04T00:00:00"/>
        <d v="2017-04-03T00:00:00"/>
        <d v="2017-04-02T00:00:00"/>
        <d v="2017-04-01T00:00:00"/>
        <d v="2017-03-31T00:00:00"/>
        <d v="2017-03-30T00:00:00"/>
        <d v="2017-03-29T00:00:00"/>
        <d v="2017-03-28T00:00:00"/>
        <d v="2017-03-27T00:00:00"/>
        <d v="2017-03-26T00:00:00"/>
        <d v="2017-03-25T00:00:00"/>
        <d v="2017-03-24T00:00:00"/>
        <d v="2017-03-23T00:00:00"/>
        <d v="2017-03-22T00:00:00"/>
        <d v="2017-03-21T00:00:00"/>
        <d v="2017-03-20T00:00:00"/>
        <d v="2017-03-19T00:00:00"/>
        <d v="2017-03-18T00:00:00"/>
        <d v="2017-03-17T00:00:00"/>
        <d v="2017-03-16T00:00:00"/>
        <d v="2017-03-15T00:00:00"/>
        <d v="2017-03-14T00:00:00"/>
        <d v="2017-03-13T00:00:00"/>
        <d v="2017-03-12T00:00:00"/>
        <d v="2017-03-11T00:00:00"/>
        <d v="2017-03-10T00:00:00"/>
        <d v="2017-03-09T00:00:00"/>
        <d v="2017-03-08T00:00:00"/>
        <d v="2017-03-07T00:00:00"/>
        <d v="2017-03-06T00:00:00"/>
        <d v="2017-03-05T00:00:00"/>
        <d v="2017-03-04T00:00:00"/>
        <d v="2017-03-03T00:00:00"/>
        <d v="2017-03-02T00:00:00"/>
        <d v="2017-03-01T00:00:00"/>
        <d v="2017-02-28T00:00:00"/>
        <d v="2017-02-27T00:00:00"/>
        <d v="2017-02-26T00:00:00"/>
        <d v="2017-02-25T00:00:00"/>
        <d v="2017-02-24T00:00:00"/>
        <d v="2017-02-23T00:00:00"/>
        <d v="2017-02-22T00:00:00"/>
        <d v="2017-02-21T00:00:00"/>
        <d v="2017-02-20T00:00:00"/>
        <d v="2017-02-19T00:00:00"/>
        <d v="2017-02-18T00:00:00"/>
        <d v="2017-02-17T00:00:00"/>
        <d v="2017-02-16T00:00:00"/>
        <d v="2017-02-15T00:00:00"/>
        <d v="2017-02-14T00:00:00"/>
        <d v="2017-02-13T00:00:00"/>
        <d v="2017-02-12T00:00:00"/>
        <d v="2017-02-11T00:00:00"/>
        <d v="2017-02-10T00:00:00"/>
        <d v="2017-02-09T00:00:00"/>
        <d v="2017-02-08T00:00:00"/>
        <d v="2017-02-07T00:00:00"/>
        <d v="2017-02-06T00:00:00"/>
        <d v="2017-02-05T00:00:00"/>
        <d v="2017-02-04T00:00:00"/>
        <d v="2017-02-03T00:00:00"/>
        <d v="2017-02-02T00:00:00"/>
        <d v="2017-02-01T00:00:00"/>
        <d v="2017-01-31T00:00:00"/>
        <d v="2017-01-30T00:00:00"/>
        <d v="2017-01-29T00:00:00"/>
        <d v="2017-01-28T00:00:00"/>
        <d v="2017-01-27T00:00:00"/>
        <d v="2017-01-26T00:00:00"/>
        <d v="2017-01-25T00:00:00"/>
        <d v="2017-01-24T00:00:00"/>
        <d v="2017-01-23T00:00:00"/>
        <d v="2017-01-22T00:00:00"/>
        <d v="2017-01-21T00:00:00"/>
        <d v="2017-01-20T00:00:00"/>
        <d v="2017-01-19T00:00:00"/>
        <d v="2017-01-18T00:00:00"/>
        <d v="2017-01-17T00:00:00"/>
        <d v="2017-01-16T00:00:00"/>
        <d v="2017-01-15T00:00:00"/>
        <d v="2017-01-14T00:00:00"/>
        <d v="2017-01-13T00:00:00"/>
        <d v="2017-01-12T00:00:00"/>
        <d v="2017-01-11T00:00:00"/>
        <d v="2017-01-10T00:00:00"/>
        <d v="2017-01-09T00:00:00"/>
        <d v="2017-01-08T00:00:00"/>
        <d v="2017-01-07T00:00:00"/>
        <d v="2017-01-06T00:00:00"/>
        <d v="2017-01-05T00:00:00"/>
        <d v="2017-01-04T00:00:00"/>
        <d v="2017-01-03T00:00:00"/>
        <d v="2017-01-02T00:00:00"/>
        <d v="2017-01-01T00:00:00"/>
        <d v="2016-12-31T00:00:00"/>
        <d v="2016-12-30T00:00:00"/>
        <d v="2016-12-29T00:00:00"/>
        <d v="2016-12-28T00:00:00"/>
        <d v="2016-12-27T00:00:00"/>
        <d v="2016-12-26T00:00:00"/>
        <d v="2016-12-25T00:00:00"/>
        <d v="2016-12-24T00:00:00"/>
        <d v="2016-12-23T00:00:00"/>
        <d v="2016-12-22T00:00:00"/>
        <d v="2016-12-21T00:00:00"/>
        <d v="2016-12-20T00:00:00"/>
        <d v="2016-12-19T00:00:00"/>
        <d v="2016-12-18T00:00:00"/>
        <d v="2016-12-17T00:00:00"/>
        <d v="2016-12-16T00:00:00"/>
        <d v="2016-12-15T00:00:00"/>
        <d v="2016-12-14T00:00:00"/>
        <d v="2016-12-13T00:00:00"/>
        <d v="2016-12-12T00:00:00"/>
        <d v="2016-12-11T00:00:00"/>
        <d v="2016-12-10T00:00:00"/>
        <d v="2016-12-09T00:00:00"/>
        <d v="2016-12-08T00:00:00"/>
        <d v="2016-12-07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2T00:00:00"/>
        <d v="2016-11-01T00:00:00"/>
        <d v="2016-10-31T00:00:00"/>
        <d v="2016-10-30T00:00:00"/>
        <d v="2016-10-29T00:00:00"/>
        <d v="2016-10-28T00:00:00"/>
        <d v="2016-10-27T00:00:00"/>
        <d v="2016-10-26T00:00:00"/>
        <d v="2016-10-25T00:00:00"/>
        <d v="2016-10-24T00:00:00"/>
        <d v="2016-10-23T00:00:00"/>
        <d v="2016-10-22T00:00:00"/>
        <d v="2016-10-21T00:00:00"/>
        <d v="2016-10-20T00:00:00"/>
        <d v="2016-10-19T00:00:00"/>
        <d v="2016-10-18T00:00:00"/>
        <d v="2016-10-17T00:00:00"/>
        <d v="2016-10-16T00:00:00"/>
        <d v="2016-10-15T00:00:00"/>
        <d v="2016-10-14T00:00:00"/>
        <d v="2016-10-13T00:00:00"/>
        <d v="2016-10-12T00:00:00"/>
        <d v="2016-10-11T00:00:00"/>
        <d v="2016-10-10T00:00:00"/>
        <d v="2016-10-09T00:00:00"/>
        <d v="2016-10-08T00:00:00"/>
        <d v="2016-10-07T00:00:00"/>
        <d v="2016-10-06T00:00:00"/>
        <d v="2016-10-05T00:00:00"/>
        <d v="2016-10-04T00:00:00"/>
        <d v="2016-10-03T00:00:00"/>
        <d v="2016-10-02T00:00:00"/>
        <d v="2016-10-01T00:00:00"/>
        <d v="2016-09-30T00:00:00"/>
        <d v="2016-09-29T00:00:00"/>
        <d v="2016-09-28T00:00:00"/>
        <d v="2016-09-27T00:00:00"/>
        <d v="2016-09-26T00:00:00"/>
        <d v="2016-09-25T00:00:00"/>
        <d v="2016-09-24T00:00:00"/>
        <d v="2016-09-23T00:00:00"/>
        <d v="2016-09-22T00:00:00"/>
        <d v="2016-09-21T00:00:00"/>
        <d v="2016-09-20T00:00:00"/>
        <d v="2016-09-19T00:00:00"/>
        <d v="2016-09-18T00:00:00"/>
        <d v="2016-09-17T00:00:00"/>
        <d v="2016-09-16T00:00:00"/>
        <d v="2016-09-15T00:00:00"/>
        <d v="2016-09-14T00:00:00"/>
        <d v="2016-09-13T00:00:00"/>
        <d v="2016-09-12T00:00:00"/>
        <d v="2016-09-11T00:00:00"/>
        <d v="2016-09-10T00:00:00"/>
        <d v="2016-09-09T00:00:00"/>
        <d v="2016-09-08T00:00:00"/>
        <d v="2016-09-07T00:00:00"/>
        <d v="2016-09-06T00:00:00"/>
        <d v="2016-09-05T00:00:00"/>
        <d v="2016-09-04T00:00:00"/>
        <d v="2016-09-03T00:00:00"/>
        <d v="2016-09-02T00:00:00"/>
        <d v="2016-09-01T00:00:00"/>
        <d v="2016-08-31T00:00:00"/>
        <d v="2016-08-30T00:00:00"/>
        <d v="2016-08-29T00:00:00"/>
        <d v="2016-08-28T00:00:00"/>
        <d v="2016-08-27T00:00:00"/>
        <d v="2016-08-26T00:00:00"/>
        <d v="2016-08-25T00:00:00"/>
        <d v="2016-08-24T00:00:00"/>
        <d v="2016-08-23T00:00:00"/>
        <d v="2016-08-22T00:00:00"/>
        <d v="2016-08-21T00:00:00"/>
        <d v="2016-08-20T00:00:00"/>
        <d v="2016-08-19T00:00:00"/>
        <d v="2016-08-18T00:00:00"/>
        <d v="2016-08-17T00:00:00"/>
        <d v="2016-08-16T00:00:00"/>
        <d v="2016-08-15T00:00:00"/>
        <d v="2016-08-14T00:00:00"/>
        <d v="2016-08-13T00:00:00"/>
        <d v="2016-08-12T00:00:00"/>
        <d v="2016-08-11T00:00:00"/>
        <d v="2016-08-10T00:00:00"/>
        <d v="2016-08-09T00:00:00"/>
        <d v="2016-08-08T00:00:00"/>
        <d v="2016-08-07T00:00:00"/>
        <d v="2016-08-06T00:00:00"/>
        <d v="2016-08-05T00:00:00"/>
        <d v="2016-08-04T00:00:00"/>
        <d v="2016-08-03T00:00:00"/>
        <d v="2016-08-02T00:00:00"/>
        <d v="2016-08-01T00:00:00"/>
        <d v="2016-07-31T00:00:00"/>
        <d v="2016-07-30T00:00:00"/>
        <d v="2016-07-29T00:00:00"/>
        <d v="2016-07-28T00:00:00"/>
        <d v="2016-07-27T00:00:00"/>
        <d v="2016-07-26T00:00:00"/>
        <d v="2016-07-25T00:00:00"/>
        <d v="2016-07-24T00:00:00"/>
        <d v="2016-07-23T00:00:00"/>
        <d v="2016-07-22T00:00:00"/>
        <d v="2016-07-21T00:00:00"/>
        <d v="2016-07-20T00:00:00"/>
        <d v="2016-07-19T00:00:00"/>
        <d v="2016-07-18T00:00:00"/>
        <d v="2016-07-17T00:00:00"/>
        <d v="2016-07-16T00:00:00"/>
        <d v="2016-07-15T00:00:00"/>
        <d v="2016-07-14T00:00:00"/>
        <d v="2016-07-13T00:00:00"/>
        <d v="2016-07-12T00:00:00"/>
        <d v="2016-07-11T00:00:00"/>
        <d v="2016-07-10T00:00:00"/>
        <d v="2016-07-09T00:00:00"/>
        <d v="2016-07-08T00:00:00"/>
        <d v="2016-07-07T00:00:00"/>
        <d v="2016-07-06T00:00:00"/>
        <d v="2016-07-05T00:00:00"/>
        <d v="2016-07-04T00:00:00"/>
        <d v="2016-07-03T00:00:00"/>
        <d v="2016-07-02T00:00:00"/>
        <d v="2016-07-01T00:00:00"/>
        <d v="2016-06-30T00:00:00"/>
        <d v="2016-06-29T00:00:00"/>
        <d v="2016-06-28T00:00:00"/>
        <d v="2016-06-27T00:00:00"/>
        <d v="2016-06-26T00:00:00"/>
        <d v="2016-06-25T00:00:00"/>
        <d v="2016-06-24T00:00:00"/>
        <d v="2016-06-23T00:00:00"/>
        <d v="2016-06-22T00:00:00"/>
        <d v="2016-06-21T00:00:00"/>
        <d v="2016-06-20T00:00:00"/>
        <d v="2016-06-19T00:00:00"/>
        <d v="2016-06-18T00:00:00"/>
        <d v="2016-06-17T00:00:00"/>
        <d v="2016-06-16T00:00:00"/>
        <d v="2016-06-15T00:00:00"/>
        <d v="2016-06-14T00:00:00"/>
        <d v="2016-06-13T00:00:00"/>
        <d v="2016-06-12T00:00:00"/>
        <d v="2016-06-11T00:00:00"/>
        <d v="2016-06-10T00:00:00"/>
        <d v="2016-06-09T00:00:00"/>
        <d v="2016-06-08T00:00:00"/>
        <d v="2016-06-07T00:00:00"/>
        <d v="2016-06-06T00:00:00"/>
        <d v="2016-06-05T00:00:00"/>
        <d v="2016-06-04T00:00:00"/>
        <d v="2016-06-03T00:00:00"/>
        <d v="2016-06-02T00:00:00"/>
        <d v="2016-06-01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3T00:00:00"/>
        <d v="2016-05-12T00:00:00"/>
        <d v="2016-05-11T00:00:00"/>
        <d v="2016-05-10T00:00:00"/>
        <d v="2016-05-09T00:00:00"/>
        <d v="2016-05-08T00:00:00"/>
        <d v="2016-05-07T00:00:00"/>
        <d v="2016-05-06T00:00:00"/>
        <d v="2016-05-05T00:00:00"/>
        <d v="2016-05-04T00:00:00"/>
        <d v="2016-05-03T00:00:00"/>
        <d v="2016-05-02T00:00:00"/>
        <d v="2016-05-01T00:00:00"/>
        <d v="2016-04-30T00:00:00"/>
        <d v="2016-04-29T00:00:00"/>
        <d v="2016-04-28T00:00:00"/>
        <d v="2016-04-27T00:00:00"/>
        <d v="2016-04-26T00:00:00"/>
        <d v="2016-04-25T00:00:00"/>
        <d v="2016-04-24T00:00:00"/>
        <d v="2016-04-23T00:00:00"/>
        <d v="2016-04-22T00:00:00"/>
        <d v="2016-04-21T00:00:00"/>
        <d v="2016-04-20T00:00:00"/>
        <d v="2016-04-19T00:00:00"/>
        <d v="2016-04-18T00:00:00"/>
        <d v="2016-04-17T00:00:00"/>
        <d v="2016-04-16T00:00:00"/>
        <d v="2016-04-15T00:00:00"/>
        <d v="2016-04-14T00:00:00"/>
        <d v="2016-04-13T00:00:00"/>
        <d v="2016-04-12T00:00:00"/>
        <d v="2016-04-11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3T00:00:00"/>
        <d v="2016-03-22T00:00:00"/>
        <d v="2016-03-21T00:00:00"/>
        <d v="2016-03-20T00:00:00"/>
        <d v="2016-03-19T00:00:00"/>
        <d v="2016-03-18T00:00:00"/>
        <d v="2016-03-17T00:00:00"/>
        <d v="2016-03-16T00:00:00"/>
        <d v="2016-03-15T00:00:00"/>
        <d v="2016-03-14T00:00:00"/>
        <d v="2016-03-13T00:00:00"/>
        <d v="2016-03-12T00:00:00"/>
        <d v="2016-03-11T00:00:00"/>
        <d v="2016-03-10T00:00:00"/>
        <d v="2016-03-09T00:00:00"/>
        <d v="2016-03-08T00:00:00"/>
        <d v="2016-03-07T00:00:00"/>
        <d v="2016-03-06T00:00:00"/>
        <d v="2016-03-05T00:00:00"/>
        <d v="2016-03-04T00:00:00"/>
        <d v="2016-03-03T00:00:00"/>
        <d v="2016-03-02T00:00:00"/>
        <d v="2016-03-01T00:00:00"/>
        <d v="2016-02-29T00:00:00"/>
        <d v="2016-02-28T00:00:00"/>
        <d v="2016-02-27T00:00:00"/>
        <d v="2016-02-26T00:00:00"/>
        <d v="2016-02-25T00:00:00"/>
        <d v="2016-02-24T00:00:00"/>
        <d v="2016-02-23T00:00:00"/>
        <d v="2016-02-22T00:00:00"/>
        <d v="2016-02-21T00:00:00"/>
        <d v="2016-02-20T00:00:00"/>
        <d v="2016-02-19T00:00:00"/>
        <d v="2016-02-18T00:00:00"/>
        <d v="2016-02-17T00:00:00"/>
        <d v="2016-02-16T00:00:00"/>
        <d v="2016-02-15T00:00:00"/>
        <d v="2016-02-14T00:00:00"/>
        <d v="2016-02-13T00:00:00"/>
        <d v="2016-02-12T00:00:00"/>
        <d v="2016-02-11T00:00:00"/>
        <d v="2016-02-10T00:00:00"/>
        <d v="2016-02-09T00:00:00"/>
        <d v="2016-02-08T00:00:00"/>
        <d v="2016-02-07T00:00:00"/>
        <d v="2016-02-06T00:00:00"/>
        <d v="2016-02-05T00:00:00"/>
        <d v="2016-02-04T00:00:00"/>
        <d v="2016-02-03T00:00:00"/>
        <d v="2016-02-02T00:00:00"/>
        <d v="2016-02-01T00:00:00"/>
        <d v="2016-01-31T00:00:00"/>
        <d v="2016-01-30T00:00:00"/>
        <d v="2016-01-29T00:00:00"/>
        <d v="2016-01-28T00:00:00"/>
        <d v="2016-01-27T00:00:00"/>
        <d v="2016-01-26T00:00:00"/>
        <d v="2016-01-25T00:00:00"/>
        <d v="2016-01-24T00:00:00"/>
        <d v="2016-01-23T00:00:00"/>
        <d v="2016-01-22T00:00:00"/>
        <d v="2016-01-21T00:00:00"/>
        <d v="2016-01-20T00:00:00"/>
        <d v="2016-01-19T00:00:00"/>
        <d v="2016-01-18T00:00:00"/>
        <d v="2016-01-17T00:00:00"/>
        <d v="2016-01-16T00:00:00"/>
        <d v="2016-01-15T00:00:00"/>
        <d v="2016-01-14T00:00:00"/>
        <d v="2016-01-13T00:00:00"/>
        <d v="2016-01-12T00:00:00"/>
        <d v="2016-01-11T00:00:00"/>
        <d v="2016-01-10T00:00:00"/>
        <d v="2016-01-09T00:00:00"/>
        <d v="2016-01-08T00:00:00"/>
        <d v="2016-01-07T00:00:00"/>
        <d v="2016-01-06T00:00:00"/>
        <d v="2016-01-05T00:00:00"/>
        <d v="2016-01-04T00:00:00"/>
        <d v="2016-01-03T00:00:00"/>
        <d v="2016-01-02T00:00:00"/>
        <d v="2016-01-01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2T00:00:00"/>
        <d v="2015-12-01T00:00:00"/>
        <d v="2015-11-30T00:00:00"/>
        <d v="2015-11-29T00:00:00"/>
        <d v="2015-11-28T00:00:00"/>
        <d v="2015-11-27T00:00:00"/>
        <d v="2015-11-26T00:00:00"/>
        <d v="2015-11-25T00:00:00"/>
        <d v="2015-11-24T00:00:00"/>
        <d v="2015-11-23T00:00:00"/>
        <d v="2015-11-22T00:00:00"/>
        <d v="2015-11-21T00:00:00"/>
        <d v="2015-11-20T00:00:00"/>
        <d v="2015-11-19T00:00:00"/>
        <d v="2015-11-18T00:00:00"/>
        <d v="2015-11-17T00:00:00"/>
        <d v="2015-11-16T00:00:00"/>
        <d v="2015-11-15T00:00:00"/>
        <d v="2015-11-14T00:00:00"/>
        <d v="2015-11-13T00:00:00"/>
        <d v="2015-11-12T00:00:00"/>
        <d v="2015-11-11T00:00:00"/>
        <d v="2015-11-10T00:00:00"/>
        <d v="2015-11-09T00:00:00"/>
        <d v="2015-11-08T00:00:00"/>
        <d v="2015-11-07T00:00:00"/>
        <d v="2015-11-06T00:00:00"/>
        <d v="2015-11-05T00:00:00"/>
        <d v="2015-11-04T00:00:00"/>
        <d v="2015-11-03T00:00:00"/>
        <d v="2015-11-02T00:00:00"/>
        <d v="2015-11-01T00:00:00"/>
        <d v="2015-10-31T00:00:00"/>
        <d v="2015-10-30T00:00:00"/>
        <d v="2015-10-29T00:00:00"/>
        <d v="2015-10-28T00:00:00"/>
        <d v="2015-10-27T00:00:00"/>
        <d v="2015-10-26T00:00:00"/>
        <d v="2015-10-25T00:00:00"/>
        <d v="2015-10-24T00:00:00"/>
        <d v="2015-10-23T00:00:00"/>
        <d v="2015-10-22T00:00:00"/>
        <d v="2015-10-21T00:00:00"/>
        <d v="2015-10-20T00:00:00"/>
        <d v="2015-10-19T00:00:00"/>
        <d v="2015-10-18T00:00:00"/>
        <d v="2015-10-17T00:00:00"/>
        <d v="2015-10-16T00:00:00"/>
        <d v="2015-10-15T00:00:00"/>
        <d v="2015-10-14T00:00:00"/>
        <d v="2015-10-13T00:00:00"/>
        <d v="2015-10-12T00:00:00"/>
        <d v="2015-10-11T00:00:00"/>
        <d v="2015-10-10T00:00:00"/>
        <d v="2015-10-09T00:00:00"/>
        <d v="2015-10-08T00:00:00"/>
        <d v="2015-10-07T00:00:00"/>
        <d v="2015-10-06T00:00:00"/>
        <d v="2015-10-05T00:00:00"/>
        <d v="2015-10-04T00:00:00"/>
        <d v="2015-10-03T00:00:00"/>
        <d v="2015-10-02T00:00:00"/>
        <d v="2015-10-01T00:00:00"/>
        <d v="2015-09-30T00:00:00"/>
        <d v="2015-09-29T00:00:00"/>
        <d v="2015-09-28T00:00:00"/>
        <d v="2015-09-27T00:00:00"/>
        <d v="2015-09-26T00:00:00"/>
        <d v="2015-09-25T00:00:00"/>
        <d v="2015-09-24T00:00:00"/>
        <d v="2015-09-23T00:00:00"/>
        <d v="2015-09-22T00:00:00"/>
        <d v="2015-09-21T00:00:00"/>
        <d v="2015-09-20T00:00:00"/>
        <d v="2015-09-19T00:00:00"/>
        <d v="2015-09-18T00:00:00"/>
        <d v="2015-09-17T00:00:00"/>
        <d v="2015-09-16T00:00:00"/>
        <d v="2015-09-15T00:00:00"/>
        <d v="2015-09-14T00:00:00"/>
        <d v="2015-09-13T00:00:00"/>
        <d v="2015-09-12T00:00:00"/>
        <d v="2015-09-11T00:00:00"/>
        <d v="2015-09-10T00:00:00"/>
        <d v="2015-09-09T00:00:00"/>
        <d v="2015-09-08T00:00:00"/>
        <d v="2015-09-07T00:00:00"/>
        <d v="2015-09-06T00:00:00"/>
        <d v="2015-09-05T00:00:00"/>
        <d v="2015-09-04T00:00:00"/>
        <d v="2015-09-03T00:00:00"/>
        <d v="2015-09-02T00:00:00"/>
        <d v="2015-09-01T00:00:00"/>
        <d v="2015-08-31T00:00:00"/>
        <d v="2015-08-30T00:00:00"/>
        <d v="2015-08-29T00:00:00"/>
        <d v="2015-08-28T00:00:00"/>
        <d v="2015-08-27T00:00:00"/>
        <d v="2015-08-26T00:00:00"/>
        <d v="2015-08-25T00:00:00"/>
        <d v="2015-08-24T00:00:00"/>
        <d v="2015-08-23T00:00:00"/>
        <d v="2015-08-22T00:00:00"/>
        <d v="2015-08-21T00:00:00"/>
        <d v="2015-08-20T00:00:00"/>
        <d v="2015-08-19T00:00:00"/>
        <d v="2015-08-18T00:00:00"/>
        <d v="2015-08-17T00:00:00"/>
        <d v="2015-08-16T00:00:00"/>
        <d v="2015-08-15T00:00:00"/>
        <d v="2015-08-14T00:00:00"/>
        <d v="2015-08-13T00:00:00"/>
        <d v="2015-08-12T00:00:00"/>
        <d v="2015-08-11T00:00:00"/>
        <d v="2015-08-10T00:00:00"/>
        <d v="2015-08-09T00:00:00"/>
        <d v="2015-08-08T00:00:00"/>
        <d v="2015-08-07T00:00:00"/>
        <d v="2015-08-06T00:00:00"/>
        <d v="2015-08-05T00:00:00"/>
        <d v="2015-08-04T00:00:00"/>
        <d v="2015-08-03T00:00:00"/>
        <d v="2015-08-02T00:00:00"/>
        <d v="2015-08-01T00:00:00"/>
        <d v="2015-07-31T00:00:00"/>
        <d v="2015-07-30T00:00:00"/>
        <d v="2015-07-29T00:00:00"/>
        <d v="2015-07-28T00:00:00"/>
        <d v="2015-07-27T00:00:00"/>
        <d v="2015-07-26T00:00:00"/>
        <d v="2015-07-25T00:00:00"/>
        <d v="2015-07-24T00:00:00"/>
        <d v="2015-07-23T00:00:00"/>
        <d v="2015-07-22T00:00:00"/>
        <d v="2015-07-21T00:00:00"/>
        <d v="2015-07-20T00:00:00"/>
        <d v="2015-07-19T00:00:00"/>
        <d v="2015-07-18T00:00:00"/>
        <d v="2015-07-17T00:00:00"/>
        <d v="2015-07-16T00:00:00"/>
        <d v="2015-07-15T00:00:00"/>
        <d v="2015-07-14T00:00:00"/>
        <d v="2015-07-13T00:00:00"/>
        <d v="2015-07-12T00:00:00"/>
        <d v="2015-07-11T00:00:00"/>
        <d v="2015-07-10T00:00:00"/>
        <d v="2015-07-09T00:00:00"/>
        <d v="2015-07-08T00:00:00"/>
        <d v="2015-07-07T00:00:00"/>
        <d v="2015-07-06T00:00:00"/>
        <d v="2015-07-05T00:00:00"/>
        <d v="2015-07-04T00:00:00"/>
        <d v="2015-07-03T00:00:00"/>
        <d v="2015-07-02T00:00:00"/>
        <d v="2015-07-01T00:00:00"/>
        <d v="2015-06-30T00:00:00"/>
        <d v="2015-06-29T00:00:00"/>
        <d v="2015-06-28T00:00:00"/>
        <d v="2015-06-27T00:00:00"/>
        <d v="2015-06-26T00:00:00"/>
        <d v="2015-06-25T00:00:00"/>
        <d v="2015-06-24T00:00:00"/>
        <d v="2015-06-23T00:00:00"/>
        <d v="2015-06-22T00:00:00"/>
        <d v="2015-06-21T00:00:00"/>
        <d v="2015-06-20T00:00:00"/>
        <d v="2015-06-19T00:00:00"/>
        <d v="2015-06-18T00:00:00"/>
        <d v="2015-06-17T00:00:00"/>
        <d v="2015-06-16T00:00:00"/>
        <d v="2015-06-15T00:00:00"/>
        <d v="2015-06-14T00:00:00"/>
        <d v="2015-06-13T00:00:00"/>
        <d v="2015-06-12T00:00:00"/>
        <d v="2015-06-11T00:00:00"/>
        <d v="2015-06-10T00:00:00"/>
        <d v="2015-06-09T00:00:00"/>
        <d v="2015-06-08T00:00:00"/>
        <d v="2015-06-07T00:00:00"/>
        <d v="2015-06-06T00:00:00"/>
        <d v="2015-06-05T00:00:00"/>
        <d v="2015-06-04T00:00:00"/>
        <d v="2015-06-03T00:00:00"/>
        <d v="2015-06-02T00:00:00"/>
        <d v="2015-06-01T00:00:00"/>
        <d v="2015-05-31T00:00:00"/>
        <d v="2015-05-30T00:00:00"/>
        <d v="2015-05-29T00:00:00"/>
        <d v="2015-05-28T00:00:00"/>
        <d v="2015-05-27T00:00:00"/>
        <d v="2015-05-26T00:00:00"/>
        <d v="2015-05-25T00:00:00"/>
        <d v="2015-05-24T00:00:00"/>
        <d v="2015-05-23T00:00:00"/>
        <d v="2015-05-22T00:00:00"/>
        <d v="2015-05-21T00:00:00"/>
        <d v="2015-05-20T00:00:00"/>
        <d v="2015-05-19T00:00:00"/>
        <d v="2015-05-18T00:00:00"/>
        <d v="2015-05-17T00:00:00"/>
        <d v="2015-05-16T00:00:00"/>
        <d v="2015-05-15T00:00:00"/>
        <d v="2015-05-14T00:00:00"/>
        <d v="2015-05-13T00:00:00"/>
        <d v="2015-05-12T00:00:00"/>
        <d v="2015-05-11T00:00:00"/>
        <d v="2015-05-10T00:00:00"/>
        <d v="2015-05-09T00:00:00"/>
        <d v="2015-05-08T00:00:00"/>
        <d v="2015-05-07T00:00:00"/>
        <d v="2015-05-06T00:00:00"/>
        <d v="2015-05-05T00:00:00"/>
        <d v="2015-05-04T00:00:00"/>
        <d v="2015-05-03T00:00:00"/>
        <d v="2015-05-02T00:00:00"/>
        <d v="2015-05-01T00:00:00"/>
        <d v="2015-04-30T00:00:00"/>
        <d v="2015-04-29T00:00:00"/>
        <d v="2015-04-28T00:00:00"/>
        <d v="2015-04-27T00:00:00"/>
        <d v="2015-04-26T00:00:00"/>
        <d v="2015-04-25T00:00:00"/>
        <d v="2015-04-24T00:00:00"/>
        <d v="2015-04-23T00:00:00"/>
        <d v="2015-04-22T00:00:00"/>
        <d v="2015-04-21T00:00:00"/>
        <d v="2015-04-20T00:00:00"/>
        <d v="2015-04-19T00:00:00"/>
        <d v="2015-04-18T00:00:00"/>
        <d v="2015-04-17T00:00:00"/>
        <d v="2015-04-16T00:00:00"/>
        <d v="2015-04-15T00:00:00"/>
        <d v="2015-04-14T00:00:00"/>
        <d v="2015-04-13T00:00:00"/>
        <d v="2015-04-12T00:00:00"/>
        <d v="2015-04-11T00:00:00"/>
        <d v="2015-04-10T00:00:00"/>
        <d v="2015-04-09T00:00:00"/>
        <d v="2015-04-08T00:00:00"/>
        <d v="2015-04-07T00:00:00"/>
        <d v="2015-04-06T00:00:00"/>
        <d v="2015-04-05T00:00:00"/>
        <d v="2015-04-04T00:00:00"/>
        <d v="2015-04-03T00:00:00"/>
        <d v="2015-04-02T00:00:00"/>
        <d v="2015-04-01T00:00:00"/>
        <d v="2015-03-31T00:00:00"/>
        <d v="2015-03-30T00:00:00"/>
        <d v="2015-03-29T00:00:00"/>
        <d v="2015-03-28T00:00:00"/>
        <d v="2015-03-27T00:00:00"/>
        <d v="2015-03-26T00:00:00"/>
        <d v="2015-03-25T00:00:00"/>
        <d v="2015-03-24T00:00:00"/>
        <d v="2015-03-23T00:00:00"/>
        <d v="2015-03-22T00:00:00"/>
        <d v="2015-03-21T00:00:00"/>
        <d v="2015-03-20T00:00:00"/>
        <d v="2015-03-19T00:00:00"/>
        <d v="2015-03-18T00:00:00"/>
        <d v="2015-03-17T00:00:00"/>
        <d v="2015-03-16T00:00:00"/>
        <d v="2015-03-15T00:00:00"/>
        <d v="2015-03-14T00:00:00"/>
        <d v="2015-03-13T00:00:00"/>
        <d v="2015-03-12T00:00:00"/>
        <d v="2015-03-11T00:00:00"/>
        <d v="2015-03-10T00:00:00"/>
        <d v="2015-03-09T00:00:00"/>
        <d v="2015-03-08T00:00:00"/>
        <d v="2015-03-07T00:00:00"/>
        <d v="2015-03-06T00:00:00"/>
        <d v="2015-03-05T00:00:00"/>
        <d v="2015-03-04T00:00:00"/>
        <d v="2015-03-03T00:00:00"/>
        <d v="2015-03-02T00:00:00"/>
        <d v="2015-03-01T00:00:00"/>
        <d v="2015-02-28T00:00:00"/>
        <d v="2015-02-27T00:00:00"/>
        <d v="2015-02-26T00:00:00"/>
        <d v="2015-02-25T00:00:00"/>
        <d v="2015-02-24T00:00:00"/>
        <d v="2015-02-23T00:00:00"/>
        <d v="2015-02-22T00:00:00"/>
        <d v="2015-02-21T00:00:00"/>
        <d v="2015-02-20T00:00:00"/>
        <d v="2015-02-19T00:00:00"/>
        <d v="2015-02-18T00:00:00"/>
        <d v="2015-02-17T00:00:00"/>
        <d v="2015-02-16T00:00:00"/>
        <d v="2015-02-15T00:00:00"/>
        <d v="2015-02-14T00:00:00"/>
        <d v="2015-02-13T00:00:00"/>
        <d v="2015-02-12T00:00:00"/>
        <d v="2015-02-11T00:00:00"/>
        <d v="2015-02-10T00:00:00"/>
        <d v="2015-02-09T00:00:00"/>
        <d v="2015-02-08T00:00:00"/>
        <d v="2015-02-07T00:00:00"/>
        <d v="2015-02-06T00:00:00"/>
        <d v="2015-02-05T00:00:00"/>
        <d v="2015-02-04T00:00:00"/>
        <d v="2015-02-03T00:00:00"/>
        <d v="2015-02-02T00:00:00"/>
        <d v="2015-02-01T00:00:00"/>
        <d v="2015-01-31T00:00:00"/>
        <d v="2015-01-30T00:00:00"/>
        <d v="2015-01-29T00:00:00"/>
        <d v="2015-01-28T00:00:00"/>
        <d v="2015-01-27T00:00:00"/>
        <d v="2015-01-26T00:00:00"/>
        <d v="2015-01-25T00:00:00"/>
        <d v="2015-01-24T00:00:00"/>
        <d v="2015-01-23T00:00:00"/>
        <d v="2015-01-22T00:00:00"/>
        <d v="2015-01-21T00:00:00"/>
        <d v="2015-01-20T00:00:00"/>
        <d v="2015-01-19T00:00:00"/>
        <d v="2015-01-18T00:00:00"/>
        <d v="2015-01-17T00:00:00"/>
        <d v="2015-01-16T00:00:00"/>
        <d v="2015-01-15T00:00:00"/>
        <d v="2015-01-14T00:00:00"/>
        <d v="2015-01-13T00:00:00"/>
        <d v="2015-01-12T00:00:00"/>
        <d v="2015-01-11T00:00:00"/>
        <d v="2015-01-10T00:00:00"/>
        <d v="2015-01-09T00:00:00"/>
        <d v="2015-01-08T00:00:00"/>
        <d v="2015-01-07T00:00:00"/>
        <d v="2015-01-06T00:00:00"/>
        <d v="2015-01-05T00:00:00"/>
        <d v="2015-01-04T00:00:00"/>
        <d v="2015-01-03T00:00:00"/>
        <d v="2015-01-02T00:00:00"/>
        <d v="2015-01-01T00:00:00"/>
        <d v="2014-12-31T00:00:00"/>
        <d v="2014-12-30T00:00:00"/>
        <d v="2014-12-29T00:00:00"/>
        <d v="2014-12-28T00:00:00"/>
        <d v="2014-12-27T00:00:00"/>
        <d v="2014-12-26T00:00:00"/>
        <d v="2014-12-25T00:00:00"/>
        <d v="2014-12-24T00:00:00"/>
        <d v="2014-12-23T00:00:00"/>
        <d v="2014-12-22T00:00:00"/>
        <d v="2014-12-21T00:00:00"/>
        <d v="2014-12-20T00:00:00"/>
        <d v="2014-12-19T00:00:00"/>
        <d v="2014-12-18T00:00:00"/>
        <d v="2014-12-17T00:00:00"/>
        <d v="2014-12-16T00:00:00"/>
        <d v="2014-12-15T00:00:00"/>
        <d v="2014-12-14T00:00:00"/>
        <d v="2014-12-13T00:00:00"/>
        <d v="2014-12-12T00:00:00"/>
        <d v="2014-12-11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3T00:00:00"/>
        <d v="2014-11-12T00:00:00"/>
        <d v="2014-11-11T00:00:00"/>
        <d v="2014-11-10T00:00:00"/>
        <d v="2014-11-09T00:00:00"/>
        <d v="2014-11-08T00:00:00"/>
        <d v="2014-11-07T00:00:00"/>
        <d v="2014-11-06T00:00:00"/>
        <d v="2014-11-05T00:00:00"/>
        <d v="2014-11-04T00:00:00"/>
        <d v="2014-11-03T00:00:00"/>
        <d v="2014-11-02T00:00:00"/>
        <d v="2014-11-01T00:00:00"/>
        <d v="2014-10-31T00:00:00"/>
        <d v="2014-10-30T00:00:00"/>
        <d v="2014-10-29T00:00:00"/>
        <d v="2014-10-28T00:00:00"/>
        <d v="2014-10-27T00:00:00"/>
        <d v="2014-10-26T00:00:00"/>
        <d v="2014-10-25T00:00:00"/>
        <d v="2014-10-24T00:00:00"/>
        <d v="2014-10-23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8T00:00:00"/>
        <d v="2014-09-17T00:00:00"/>
        <d v="2014-09-16T00:00:00"/>
        <d v="2014-09-15T00:00:00"/>
        <d v="2014-09-14T00:00:00"/>
        <d v="2014-09-13T00:00:00"/>
        <d v="2014-09-12T00:00:00"/>
        <d v="2014-09-11T00:00:00"/>
        <d v="2014-09-10T00:00:00"/>
        <d v="2014-09-09T00:00:00"/>
        <d v="2014-09-08T00:00:00"/>
        <d v="2014-09-07T00:00:00"/>
        <d v="2014-09-06T00:00:00"/>
        <d v="2014-09-05T00:00:00"/>
        <d v="2014-09-04T00:00:00"/>
        <d v="2014-09-03T00:00:00"/>
        <d v="2014-09-02T00:00:00"/>
        <d v="2014-09-01T00:00:00"/>
        <d v="2014-08-31T00:00:00"/>
        <d v="2014-08-30T00:00:00"/>
        <d v="2014-08-29T00:00:00"/>
        <d v="2014-08-28T00:00:00"/>
        <d v="2014-08-27T00:00:00"/>
        <d v="2014-08-26T00:00:00"/>
        <d v="2014-08-25T00:00:00"/>
        <d v="2014-08-24T00:00:00"/>
        <d v="2014-08-23T00:00:00"/>
        <d v="2014-08-22T00:00:00"/>
        <d v="2014-08-21T00:00:00"/>
        <d v="2014-08-20T00:00:00"/>
        <d v="2014-08-19T00:00:00"/>
        <d v="2014-08-18T00:00:00"/>
        <d v="2014-08-17T00:00:00"/>
        <d v="2014-08-16T00:00:00"/>
        <d v="2014-08-15T00:00:00"/>
        <d v="2014-08-14T00:00:00"/>
        <d v="2014-08-13T00:00:00"/>
        <d v="2014-08-12T00:00:00"/>
        <d v="2014-08-11T00:00:00"/>
        <d v="2014-08-10T00:00:00"/>
        <d v="2014-08-09T00:00:00"/>
        <d v="2014-08-08T00:00:00"/>
        <d v="2014-08-07T00:00:00"/>
        <d v="2014-08-06T00:00:00"/>
        <d v="2014-08-05T00:00:00"/>
        <d v="2014-08-04T00:00:00"/>
        <d v="2014-08-03T00:00:00"/>
        <d v="2014-08-02T00:00:00"/>
        <d v="2014-08-01T00:00:00"/>
        <d v="2014-07-31T00:00:00"/>
        <d v="2014-07-30T00:00:00"/>
        <d v="2014-07-29T00:00:00"/>
        <d v="2014-07-28T00:00:00"/>
        <d v="2014-07-27T00:00:00"/>
        <d v="2014-07-26T00:00:00"/>
        <d v="2014-07-25T00:00:00"/>
        <d v="2014-07-24T00:00:00"/>
        <d v="2014-07-23T00:00:00"/>
        <d v="2014-07-22T00:00:00"/>
        <d v="2014-07-21T00:00:00"/>
        <d v="2014-07-20T00:00:00"/>
        <d v="2014-07-19T00:00:00"/>
        <d v="2014-07-18T00:00:00"/>
        <d v="2014-07-17T00:00:00"/>
        <d v="2014-07-16T00:00:00"/>
        <d v="2014-07-15T00:00:00"/>
        <d v="2014-07-14T00:00:00"/>
        <d v="2014-07-13T00:00:00"/>
        <d v="2014-07-12T00:00:00"/>
        <d v="2014-07-11T00:00:00"/>
        <d v="2014-07-10T00:00:00"/>
        <d v="2014-07-09T00:00:00"/>
        <d v="2014-07-08T00:00:00"/>
        <d v="2014-07-07T00:00:00"/>
        <d v="2014-07-06T00:00:00"/>
        <d v="2014-07-05T00:00:00"/>
        <d v="2014-07-04T00:00:00"/>
        <d v="2014-07-03T00:00:00"/>
        <d v="2014-07-02T00:00:00"/>
        <d v="2014-07-01T00:00:00"/>
        <d v="2014-06-30T00:00:00"/>
        <d v="2014-06-29T00:00:00"/>
        <d v="2014-06-28T00:00:00"/>
        <d v="2014-06-27T00:00:00"/>
        <d v="2014-06-26T00:00:00"/>
        <d v="2014-06-25T00:00:00"/>
        <d v="2014-06-24T00:00:00"/>
        <d v="2014-06-23T00:00:00"/>
        <d v="2014-06-22T00:00:00"/>
        <d v="2014-06-21T00:00:00"/>
        <d v="2014-06-20T00:00:00"/>
        <d v="2014-06-19T00:00:00"/>
        <d v="2014-06-18T00:00:00"/>
        <d v="2014-06-17T00:00:00"/>
        <d v="2014-06-16T00:00:00"/>
        <d v="2014-06-15T00:00:00"/>
        <d v="2014-06-14T00:00:00"/>
        <d v="2014-06-13T00:00:00"/>
        <d v="2014-06-12T00:00:00"/>
        <d v="2014-06-11T00:00:00"/>
        <d v="2014-06-10T00:00:00"/>
        <d v="2014-06-09T00:00:00"/>
        <d v="2014-06-08T00:00:00"/>
        <d v="2014-06-07T00:00:00"/>
        <d v="2014-06-06T00:00:00"/>
        <d v="2014-06-05T00:00:00"/>
        <d v="2014-06-04T00:00:00"/>
        <d v="2014-06-03T00:00:00"/>
        <d v="2014-06-02T00:00:00"/>
        <d v="2014-06-01T00:00:00"/>
        <d v="2014-05-31T00:00:00"/>
        <d v="2014-05-30T00:00:00"/>
        <d v="2014-05-29T00:00:00"/>
        <d v="2014-05-28T00:00:00"/>
        <d v="2014-05-27T00:00:00"/>
        <d v="2014-05-26T00:00:00"/>
        <d v="2014-05-25T00:00:00"/>
        <d v="2014-05-24T00:00:00"/>
        <d v="2014-05-23T00:00:00"/>
        <d v="2014-05-22T00:00:00"/>
        <d v="2014-05-21T00:00:00"/>
        <d v="2014-05-20T00:00:00"/>
        <d v="2014-05-19T00:00:00"/>
        <d v="2014-05-18T00:00:00"/>
        <d v="2014-05-17T00:00:00"/>
        <d v="2014-05-16T00:00:00"/>
        <d v="2014-05-15T00:00:00"/>
        <d v="2014-05-14T00:00:00"/>
        <d v="2014-05-13T00:00:00"/>
        <d v="2014-05-12T00:00:00"/>
        <d v="2014-05-11T00:00:00"/>
        <d v="2014-05-10T00:00:00"/>
        <d v="2014-05-09T00:00:00"/>
        <d v="2014-05-08T00:00:00"/>
        <d v="2014-05-07T00:00:00"/>
        <d v="2014-05-06T00:00:00"/>
        <d v="2014-05-05T00:00:00"/>
        <d v="2014-05-04T00:00:00"/>
        <d v="2014-05-03T00:00:00"/>
        <d v="2014-05-02T00:00:00"/>
        <d v="2014-05-01T00:00:00"/>
        <d v="2014-04-30T00:00:00"/>
        <d v="2014-04-29T00:00:00"/>
        <d v="2014-04-28T00:00:00"/>
        <d v="2014-04-27T00:00:00"/>
        <d v="2014-04-26T00:00:00"/>
        <d v="2014-04-25T00:00:00"/>
        <d v="2014-04-24T00:00:00"/>
        <d v="2014-04-23T00:00:00"/>
        <d v="2014-04-22T00:00:00"/>
        <d v="2014-04-21T00:00:00"/>
        <d v="2014-04-20T00:00:00"/>
        <d v="2014-04-19T00:00:00"/>
        <d v="2014-04-18T00:00:00"/>
        <d v="2014-04-17T00:00:00"/>
        <d v="2014-04-16T00:00:00"/>
        <d v="2014-04-15T00:00:00"/>
        <d v="2014-04-14T00:00:00"/>
        <d v="2014-04-13T00:00:00"/>
        <d v="2014-04-12T00:00:00"/>
        <d v="2014-04-11T00:00:00"/>
        <d v="2014-04-10T00:00:00"/>
        <d v="2014-04-09T00:00:00"/>
        <d v="2014-04-08T00:00:00"/>
        <d v="2014-04-07T00:00:00"/>
        <d v="2014-04-06T00:00:00"/>
        <d v="2014-04-05T00:00:00"/>
        <d v="2014-04-04T00:00:00"/>
        <d v="2014-04-03T00:00:00"/>
        <d v="2014-04-02T00:00:00"/>
        <d v="2014-04-01T00:00:00"/>
        <d v="2014-03-31T00:00:00"/>
        <d v="2014-03-30T00:00:00"/>
        <d v="2014-03-29T00:00:00"/>
        <d v="2014-03-28T00:00:00"/>
        <d v="2014-03-27T00:00:00"/>
        <d v="2014-03-26T00:00:00"/>
        <d v="2014-03-25T00:00:00"/>
        <d v="2014-03-24T00:00:00"/>
        <d v="2014-03-23T00:00:00"/>
        <d v="2014-03-22T00:00:00"/>
        <d v="2014-03-21T00:00:00"/>
        <d v="2014-03-20T00:00:00"/>
        <d v="2014-03-19T00:00:00"/>
        <d v="2014-03-18T00:00:00"/>
        <d v="2014-03-17T00:00:00"/>
        <d v="2014-03-16T00:00:00"/>
        <d v="2014-03-15T00:00:00"/>
        <d v="2014-03-14T00:00:00"/>
        <d v="2014-03-13T00:00:00"/>
        <d v="2014-03-12T00:00:00"/>
        <d v="2014-03-11T00:00:00"/>
        <d v="2014-03-10T00:00:00"/>
        <d v="2014-03-09T00:00:00"/>
        <d v="2014-03-08T00:00:00"/>
        <d v="2014-03-07T00:00:00"/>
        <d v="2014-03-06T00:00:00"/>
        <d v="2014-03-05T00:00:00"/>
        <d v="2014-03-04T00:00:00"/>
        <d v="2014-03-03T00:00:00"/>
        <d v="2014-03-02T00:00:00"/>
        <d v="2014-03-01T00:00:00"/>
        <d v="2014-02-28T00:00:00"/>
        <d v="2014-02-27T00:00:00"/>
        <d v="2014-02-26T00:00:00"/>
        <d v="2014-02-25T00:00:00"/>
        <d v="2014-02-24T00:00:00"/>
        <d v="2014-02-23T00:00:00"/>
        <d v="2014-02-22T00:00:00"/>
        <d v="2014-02-21T00:00:00"/>
        <d v="2014-02-20T00:00:00"/>
        <d v="2014-02-19T00:00:00"/>
        <d v="2014-02-18T00:00:00"/>
        <d v="2014-02-17T00:00:00"/>
        <d v="2014-02-16T00:00:00"/>
        <d v="2014-02-15T00:00:00"/>
        <d v="2014-02-14T00:00:00"/>
        <d v="2014-02-13T00:00:00"/>
        <d v="2014-02-12T00:00:00"/>
        <d v="2014-02-11T00:00:00"/>
        <d v="2014-02-10T00:00:00"/>
        <d v="2014-02-09T00:00:00"/>
        <d v="2014-02-08T00:00:00"/>
        <d v="2014-02-07T00:00:00"/>
        <d v="2014-02-06T00:00:00"/>
        <d v="2014-02-05T00:00:00"/>
        <d v="2014-02-04T00:00:00"/>
        <d v="2014-02-03T00:00:00"/>
        <d v="2014-02-02T00:00:00"/>
        <d v="2014-02-01T00:00:00"/>
        <d v="2014-01-31T00:00:00"/>
        <d v="2014-01-30T00:00:00"/>
        <d v="2014-01-29T00:00:00"/>
        <d v="2014-01-28T00:00:00"/>
        <d v="2014-01-27T00:00:00"/>
        <d v="2014-01-26T00:00:00"/>
        <d v="2014-01-25T00:00:00"/>
        <d v="2014-01-24T00:00:00"/>
        <d v="2014-01-23T00:00:00"/>
        <d v="2014-01-22T00:00:00"/>
        <d v="2014-01-21T00:00:00"/>
        <d v="2014-01-20T00:00:00"/>
        <d v="2014-01-19T00:00:00"/>
        <d v="2014-01-18T00:00:00"/>
        <d v="2014-01-17T00:00:00"/>
        <d v="2014-01-16T00:00:00"/>
        <d v="2014-01-15T00:00:00"/>
        <d v="2014-01-14T00:00:00"/>
        <d v="2014-01-13T00:00:00"/>
        <d v="2014-01-12T00:00:00"/>
        <d v="2014-01-11T00:00:00"/>
        <d v="2014-01-10T00:00:00"/>
        <d v="2014-01-09T00:00:00"/>
        <d v="2014-01-08T00:00:00"/>
        <d v="2014-01-07T00:00:00"/>
        <d v="2014-01-06T00:00:00"/>
        <d v="2014-01-05T00:00:00"/>
        <d v="2014-01-04T00:00:00"/>
        <d v="2014-01-03T00:00:00"/>
        <d v="2014-01-02T00:00:00"/>
        <d v="2014-01-01T00:00:00"/>
        <d v="2013-12-31T00:00:00"/>
        <d v="2013-12-30T00:00:00"/>
        <d v="2013-12-29T00:00:00"/>
        <d v="2013-12-28T00:00:00"/>
        <d v="2013-12-27T00:00:00"/>
        <d v="2013-12-26T00:00:00"/>
        <d v="2013-12-25T00:00:00"/>
        <d v="2013-12-24T00:00:00"/>
        <d v="2013-12-23T00:00:00"/>
        <d v="2013-12-22T00:00:00"/>
        <d v="2013-12-21T00:00:00"/>
        <d v="2013-12-20T00:00:00"/>
        <d v="2013-12-19T00:00:00"/>
        <d v="2013-12-18T00:00:00"/>
        <d v="2013-12-17T00:00:00"/>
        <d v="2013-12-16T00:00:00"/>
        <d v="2013-12-15T00:00:00"/>
        <d v="2013-12-14T00:00:00"/>
        <d v="2013-12-13T00:00:00"/>
        <d v="2013-12-12T00:00:00"/>
        <d v="2013-12-11T00:00:00"/>
        <d v="2013-12-10T00:00:00"/>
        <d v="2013-12-09T00:00:00"/>
        <d v="2013-12-08T00:00:00"/>
        <d v="2013-12-07T00:00:00"/>
        <d v="2013-12-06T00:00:00"/>
        <d v="2013-12-05T00:00:00"/>
        <d v="2013-12-04T00:00:00"/>
        <d v="2013-12-03T00:00:00"/>
        <d v="2013-12-02T00:00:00"/>
        <d v="2013-12-01T00:00:00"/>
        <d v="2013-11-30T00:00:00"/>
        <d v="2013-11-29T00:00:00"/>
        <d v="2013-11-28T00:00:00"/>
        <d v="2013-11-27T00:00:00"/>
        <d v="2013-11-26T00:00:00"/>
        <d v="2013-11-25T00:00:00"/>
        <d v="2013-11-24T00:00:00"/>
        <d v="2013-11-23T00:00:00"/>
        <d v="2013-11-22T00:00:00"/>
        <d v="2013-11-21T00:00:00"/>
        <d v="2013-11-20T00:00:00"/>
        <d v="2013-11-19T00:00:00"/>
        <d v="2013-11-18T00:00:00"/>
        <d v="2013-11-17T00:00:00"/>
        <d v="2013-11-16T00:00:00"/>
        <d v="2013-11-15T00:00:00"/>
        <d v="2013-11-14T00:00:00"/>
        <d v="2013-11-13T00:00:00"/>
        <d v="2013-11-12T00:00:00"/>
        <d v="2013-11-11T00:00:00"/>
        <d v="2013-11-10T00:00:00"/>
        <d v="2013-11-09T00:00:00"/>
        <d v="2013-11-08T00:00:00"/>
        <d v="2013-11-07T00:00:00"/>
        <d v="2013-11-06T00:00:00"/>
        <d v="2013-11-05T00:00:00"/>
        <d v="2013-11-04T00:00:00"/>
        <d v="2013-11-03T00:00:00"/>
        <d v="2013-11-02T00:00:00"/>
        <d v="2013-11-01T00:00:00"/>
        <d v="2013-10-31T00:00:00"/>
        <d v="2013-10-30T00:00:00"/>
        <d v="2013-10-29T00:00:00"/>
        <d v="2013-10-28T00:00:00"/>
        <d v="2013-10-27T00:00:00"/>
        <d v="2013-10-26T00:00:00"/>
        <d v="2013-10-25T00:00:00"/>
        <d v="2013-10-24T00:00:00"/>
        <d v="2013-10-23T00:00:00"/>
        <d v="2013-10-22T00:00:00"/>
        <d v="2013-10-21T00:00:00"/>
        <d v="2013-10-20T00:00:00"/>
        <d v="2013-10-19T00:00:00"/>
        <d v="2013-10-18T00:00:00"/>
        <d v="2013-10-17T00:00:00"/>
        <d v="2013-10-16T00:00:00"/>
        <d v="2013-10-15T00:00:00"/>
        <d v="2013-10-14T00:00:00"/>
        <d v="2013-10-13T00:00:00"/>
        <d v="2013-10-12T00:00:00"/>
        <d v="2013-10-11T00:00:00"/>
        <d v="2013-10-10T00:00:00"/>
        <d v="2013-10-09T00:00:00"/>
        <d v="2013-10-08T00:00:00"/>
        <d v="2013-10-07T00:00:00"/>
        <d v="2013-10-06T00:00:00"/>
        <d v="2013-10-05T00:00:00"/>
        <d v="2013-10-04T00:00:00"/>
        <d v="2013-10-03T00:00:00"/>
        <d v="2013-10-02T00:00:00"/>
        <d v="2013-10-01T00:00:00"/>
        <d v="2013-09-30T00:00:00"/>
        <d v="2013-09-29T00:00:00"/>
        <d v="2013-09-28T00:00:00"/>
        <d v="2013-09-27T00:00:00"/>
        <d v="2013-09-26T00:00:00"/>
        <d v="2013-09-25T00:00:00"/>
        <d v="2013-09-24T00:00:00"/>
        <d v="2013-09-23T00:00:00"/>
        <d v="2013-09-22T00:00:00"/>
        <d v="2013-09-21T00:00:00"/>
        <d v="2013-09-20T00:00:00"/>
        <d v="2013-09-19T00:00:00"/>
        <d v="2013-09-18T00:00:00"/>
        <d v="2013-09-17T00:00:00"/>
        <d v="2013-09-16T00:00:00"/>
        <d v="2013-09-15T00:00:00"/>
        <d v="2013-09-14T00:00:00"/>
        <d v="2013-09-13T00:00:00"/>
        <d v="2013-09-12T00:00:00"/>
        <d v="2013-09-11T00:00:00"/>
        <d v="2013-09-10T00:00:00"/>
        <d v="2013-09-09T00:00:00"/>
        <d v="2013-09-08T00:00:00"/>
        <d v="2013-09-07T00:00:00"/>
        <d v="2013-09-06T00:00:00"/>
        <d v="2013-09-05T00:00:00"/>
        <d v="2013-09-04T00:00:00"/>
        <d v="2013-09-03T00:00:00"/>
        <d v="2013-09-02T00:00:00"/>
        <d v="2013-09-01T00:00:00"/>
        <d v="2013-08-31T00:00:00"/>
        <d v="2013-08-30T00:00:00"/>
        <d v="2013-08-29T00:00:00"/>
        <d v="2013-08-28T00:00:00"/>
        <d v="2013-08-27T00:00:00"/>
        <d v="2013-08-26T00:00:00"/>
        <d v="2013-08-25T00:00:00"/>
        <d v="2013-08-24T00:00:00"/>
        <d v="2013-08-23T00:00:00"/>
        <d v="2013-08-22T00:00:00"/>
        <d v="2013-08-21T00:00:00"/>
        <d v="2013-08-20T00:00:00"/>
        <d v="2013-08-19T00:00:00"/>
        <d v="2013-08-18T00:00:00"/>
        <d v="2013-08-17T00:00:00"/>
        <d v="2013-08-16T00:00:00"/>
        <d v="2013-08-15T00:00:00"/>
        <d v="2013-08-14T00:00:00"/>
        <d v="2013-08-13T00:00:00"/>
        <d v="2013-08-12T00:00:00"/>
        <d v="2013-08-11T00:00:00"/>
        <d v="2013-08-10T00:00:00"/>
        <d v="2013-08-09T00:00:00"/>
        <d v="2013-08-08T00:00:00"/>
        <d v="2013-08-07T00:00:00"/>
        <d v="2013-08-06T00:00:00"/>
        <d v="2013-08-05T00:00:00"/>
        <d v="2013-08-04T00:00:00"/>
        <d v="2013-08-03T00:00:00"/>
        <d v="2013-08-02T00:00:00"/>
        <d v="2013-08-01T00:00:00"/>
        <d v="2013-07-31T00:00:00"/>
        <d v="2013-07-30T00:00:00"/>
        <d v="2013-07-29T00:00:00"/>
        <d v="2013-07-28T00:00:00"/>
        <d v="2013-07-27T00:00:00"/>
        <d v="2013-07-26T00:00:00"/>
        <d v="2013-07-25T00:00:00"/>
        <d v="2013-07-24T00:00:00"/>
        <d v="2013-07-23T00:00:00"/>
        <d v="2013-07-22T00:00:00"/>
        <d v="2013-07-21T00:00:00"/>
        <d v="2013-07-20T00:00:00"/>
        <d v="2013-07-19T00:00:00"/>
        <d v="2013-07-18T00:00:00"/>
        <d v="2013-07-17T00:00:00"/>
        <d v="2013-07-16T00:00:00"/>
        <d v="2013-07-15T00:00:00"/>
        <d v="2013-07-14T00:00:00"/>
        <d v="2013-07-13T00:00:00"/>
        <d v="2013-07-12T00:00:00"/>
        <d v="2013-07-11T00:00:00"/>
        <d v="2013-07-10T00:00:00"/>
        <d v="2013-07-09T00:00:00"/>
        <d v="2013-07-08T00:00:00"/>
        <d v="2013-07-07T00:00:00"/>
        <d v="2013-07-06T00:00:00"/>
        <d v="2013-07-05T00:00:00"/>
        <d v="2013-07-04T00:00:00"/>
        <d v="2013-07-03T00:00:00"/>
        <d v="2013-07-02T00:00:00"/>
        <d v="2013-07-01T00:00:00"/>
        <d v="2013-06-30T00:00:00"/>
        <d v="2013-06-29T00:00:00"/>
        <d v="2013-06-28T00:00:00"/>
        <d v="2013-06-27T00:00:00"/>
        <d v="2013-06-26T00:00:00"/>
        <d v="2013-06-25T00:00:00"/>
        <d v="2013-06-24T00:00:00"/>
        <d v="2013-06-23T00:00:00"/>
        <d v="2013-06-22T00:00:00"/>
        <d v="2013-06-21T00:00:00"/>
        <d v="2013-06-20T00:00:00"/>
        <d v="2013-06-19T00:00:00"/>
        <d v="2013-06-18T00:00:00"/>
        <d v="2013-06-17T00:00:00"/>
        <d v="2013-06-16T00:00:00"/>
        <d v="2013-06-15T00:00:00"/>
        <d v="2013-06-14T00:00:00"/>
        <d v="2013-06-13T00:00:00"/>
        <d v="2013-06-12T00:00:00"/>
        <d v="2013-06-11T00:00:00"/>
        <d v="2013-06-10T00:00:00"/>
        <d v="2013-06-09T00:00:00"/>
        <d v="2013-06-08T00:00:00"/>
        <d v="2013-06-07T00:00:00"/>
        <d v="2013-06-06T00:00:00"/>
        <d v="2013-06-05T00:00:00"/>
        <d v="2013-06-04T00:00:00"/>
        <d v="2013-06-03T00:00:00"/>
        <d v="2013-06-02T00:00:00"/>
        <d v="2013-06-01T00:00:00"/>
        <d v="2013-05-31T00:00:00"/>
        <d v="2013-05-30T00:00:00"/>
        <d v="2013-05-29T00:00:00"/>
        <d v="2013-05-28T00:00:00"/>
        <d v="2013-05-27T00:00:00"/>
        <d v="2013-05-26T00:00:00"/>
        <d v="2013-05-25T00:00:00"/>
        <d v="2013-05-24T00:00:00"/>
        <d v="2013-05-23T00:00:00"/>
        <d v="2013-05-22T00:00:00"/>
        <d v="2013-05-21T00:00:00"/>
        <d v="2013-05-20T00:00:00"/>
        <d v="2013-05-19T00:00:00"/>
        <d v="2013-05-18T00:00:00"/>
        <d v="2013-05-17T00:00:00"/>
        <d v="2013-05-16T00:00:00"/>
        <d v="2013-05-15T00:00:00"/>
        <d v="2013-05-14T00:00:00"/>
        <d v="2013-05-13T00:00:00"/>
        <d v="2013-05-12T00:00:00"/>
        <d v="2013-05-11T00:00:00"/>
        <d v="2013-05-10T00:00:00"/>
        <d v="2013-05-09T00:00:00"/>
        <d v="2013-05-08T00:00:00"/>
        <d v="2013-05-07T00:00:00"/>
        <d v="2013-05-06T00:00:00"/>
        <d v="2013-05-05T00:00:00"/>
        <d v="2013-05-04T00:00:00"/>
        <d v="2013-05-03T00:00:00"/>
        <d v="2013-05-02T00:00:00"/>
        <d v="2013-05-01T00:00:00"/>
        <d v="2013-04-30T00:00:00"/>
        <d v="2013-04-29T00:00:00"/>
      </sharedItems>
      <fieldGroup par="12"/>
    </cacheField>
    <cacheField name="Open" numFmtId="0">
      <sharedItems containsSemiMixedTypes="0" containsString="0" containsNumber="1" minValue="0.431589" maxValue="19633.77"/>
    </cacheField>
    <cacheField name="High" numFmtId="0">
      <sharedItems containsSemiMixedTypes="0" containsString="0" containsNumber="1" minValue="0.48298799999999997" maxValue="20089"/>
    </cacheField>
    <cacheField name="Low" numFmtId="0">
      <sharedItems containsSemiMixedTypes="0" containsString="0" containsNumber="1" minValue="0.42089700000000002" maxValue="18974.099999999999"/>
    </cacheField>
    <cacheField name="Close" numFmtId="0">
      <sharedItems containsSemiMixedTypes="0" containsString="0" containsNumber="1" minValue="0.43482900000000002" maxValue="19625.84"/>
    </cacheField>
    <cacheField name="Volume" numFmtId="0">
      <sharedItems containsSemiMixedTypes="0" containsString="0" containsNumber="1" minValue="0" maxValue="114616849233"/>
    </cacheField>
    <cacheField name="Market Cap" numFmtId="0">
      <sharedItems containsSemiMixedTypes="0" containsString="0" containsNumber="1" containsInteger="1" minValue="152527" maxValue="364229729426"/>
    </cacheField>
    <cacheField name="Column1" numFmtId="0">
      <sharedItems containsSemiMixedTypes="0" containsString="0" containsNumber="1" containsInteger="1" minValue="2013" maxValue="2020"/>
    </cacheField>
    <cacheField name="Column2" numFmtId="0">
      <sharedItems containsSemiMixedTypes="0" containsString="0" containsNumber="1" containsInteger="1" minValue="1" maxValue="12"/>
    </cacheField>
    <cacheField name="year" numFmtId="0">
      <sharedItems containsSemiMixedTypes="0" containsString="0" containsNumber="1" containsInteger="1" minValue="1" maxValue="31"/>
    </cacheField>
    <cacheField name="Months (Date)" numFmtId="0" databaseField="0">
      <fieldGroup base="1">
        <rangePr groupBy="months" startDate="2013-04-29T00:00:00" endDate="2020-12-13T00:00:00"/>
        <groupItems count="14">
          <s v="&lt;4/29/2013"/>
          <s v="Jan"/>
          <s v="Feb"/>
          <s v="Mar"/>
          <s v="Apr"/>
          <s v="May"/>
          <s v="Jun"/>
          <s v="Jul"/>
          <s v="Aug"/>
          <s v="Sep"/>
          <s v="Oct"/>
          <s v="Nov"/>
          <s v="Dec"/>
          <s v="&gt;12/13/2020"/>
        </groupItems>
      </fieldGroup>
    </cacheField>
    <cacheField name="Years (Date)" numFmtId="0" databaseField="0">
      <fieldGroup base="1">
        <rangePr groupBy="years" startDate="2013-04-29T00:00:00" endDate="2020-12-13T00:00:00"/>
        <groupItems count="10">
          <s v="&lt;4/29/2013"/>
          <s v="2013"/>
          <s v="2014"/>
          <s v="2015"/>
          <s v="2016"/>
          <s v="2017"/>
          <s v="2018"/>
          <s v="2019"/>
          <s v="2020"/>
          <s v="&gt;12/13/2020"/>
        </groupItems>
      </fieldGroup>
    </cacheField>
  </cacheFields>
  <extLst>
    <ext xmlns:x14="http://schemas.microsoft.com/office/spreadsheetml/2009/9/main" uri="{725AE2AE-9491-48be-B2B4-4EB974FC3084}">
      <x14:pivotCacheDefinition pivotCacheId="18232004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53">
  <r>
    <x v="0"/>
    <x v="0"/>
    <n v="18051.32"/>
    <n v="18919.55"/>
    <n v="18046.04"/>
    <n v="18803.66"/>
    <n v="21752580802"/>
    <n v="349170613899"/>
    <n v="2020"/>
    <n v="12"/>
    <n v="12"/>
  </r>
  <r>
    <x v="0"/>
    <x v="1"/>
    <n v="18263.93"/>
    <n v="18268.45"/>
    <n v="17619.53"/>
    <n v="18058.900000000001"/>
    <n v="27919640985"/>
    <n v="335326168919"/>
    <n v="2020"/>
    <n v="12"/>
    <n v="11"/>
  </r>
  <r>
    <x v="0"/>
    <x v="2"/>
    <n v="18553.3"/>
    <n v="18553.3"/>
    <n v="17957.07"/>
    <n v="18264.990000000002"/>
    <n v="25547132265"/>
    <n v="339136939586"/>
    <n v="2020"/>
    <n v="12"/>
    <n v="10"/>
  </r>
  <r>
    <x v="0"/>
    <x v="3"/>
    <n v="18320.88"/>
    <n v="18626.29"/>
    <n v="17935.55"/>
    <n v="18553.919999999998"/>
    <n v="34420373071"/>
    <n v="344486483494"/>
    <n v="2020"/>
    <n v="12"/>
    <n v="9"/>
  </r>
  <r>
    <x v="0"/>
    <x v="4"/>
    <n v="19191.53"/>
    <n v="19283.48"/>
    <n v="18269.95"/>
    <n v="18321.14"/>
    <n v="31692288756"/>
    <n v="340148764252"/>
    <n v="2020"/>
    <n v="12"/>
    <n v="8"/>
  </r>
  <r>
    <x v="0"/>
    <x v="5"/>
    <n v="19343.13"/>
    <n v="19411.830000000002"/>
    <n v="18931.14"/>
    <n v="19191.63"/>
    <n v="26896357742"/>
    <n v="356293229783"/>
    <n v="2020"/>
    <n v="12"/>
    <n v="7"/>
  </r>
  <r>
    <x v="0"/>
    <x v="6"/>
    <n v="19154.18"/>
    <n v="19390.5"/>
    <n v="18897.89"/>
    <n v="19345.12"/>
    <n v="25293775714"/>
    <n v="359123541247"/>
    <n v="2020"/>
    <n v="12"/>
    <n v="6"/>
  </r>
  <r>
    <x v="0"/>
    <x v="7"/>
    <n v="18698.39"/>
    <n v="19160.45"/>
    <n v="18590.189999999999"/>
    <n v="19154.23"/>
    <n v="27242455064"/>
    <n v="355563938256"/>
    <n v="2020"/>
    <n v="12"/>
    <n v="5"/>
  </r>
  <r>
    <x v="0"/>
    <x v="8"/>
    <n v="19446.97"/>
    <n v="19511.400000000001"/>
    <n v="18697.189999999999"/>
    <n v="18699.77"/>
    <n v="33872388058"/>
    <n v="347111351136"/>
    <n v="2020"/>
    <n v="12"/>
    <n v="4"/>
  </r>
  <r>
    <x v="0"/>
    <x v="9"/>
    <n v="19205.93"/>
    <n v="19566.189999999999"/>
    <n v="18925.78"/>
    <n v="19445.400000000001"/>
    <n v="31930317405"/>
    <n v="360933936017"/>
    <n v="2020"/>
    <n v="12"/>
    <n v="3"/>
  </r>
  <r>
    <x v="0"/>
    <x v="10"/>
    <n v="18801.740000000002"/>
    <n v="19308.330000000002"/>
    <n v="18347.72"/>
    <n v="19201.09"/>
    <n v="37387697139"/>
    <n v="356381007571"/>
    <n v="2020"/>
    <n v="12"/>
    <n v="2"/>
  </r>
  <r>
    <x v="0"/>
    <x v="11"/>
    <n v="19633.77"/>
    <n v="19845.98"/>
    <n v="18321.919999999998"/>
    <n v="18803"/>
    <n v="49633658712"/>
    <n v="348976597318"/>
    <n v="2020"/>
    <n v="12"/>
    <n v="1"/>
  </r>
  <r>
    <x v="0"/>
    <x v="12"/>
    <n v="18178.32"/>
    <n v="19749.259999999998"/>
    <n v="18178.32"/>
    <n v="19625.84"/>
    <n v="47728480399"/>
    <n v="364229729426"/>
    <n v="2020"/>
    <n v="11"/>
    <n v="30"/>
  </r>
  <r>
    <x v="0"/>
    <x v="13"/>
    <n v="17719.63"/>
    <n v="18283.63"/>
    <n v="17559.12"/>
    <n v="18177.48"/>
    <n v="31133957704"/>
    <n v="337336592123"/>
    <n v="2020"/>
    <n v="11"/>
    <n v="29"/>
  </r>
  <r>
    <x v="0"/>
    <x v="14"/>
    <n v="17112.93"/>
    <n v="17853.939999999999"/>
    <n v="16910.650000000001"/>
    <n v="17717.419999999998"/>
    <n v="32601040734"/>
    <n v="328782832212"/>
    <n v="2020"/>
    <n v="11"/>
    <n v="28"/>
  </r>
  <r>
    <x v="0"/>
    <x v="15"/>
    <n v="17153.91"/>
    <n v="17445.02"/>
    <n v="16526.419999999998"/>
    <n v="17108.400000000001"/>
    <n v="38886494645"/>
    <n v="317464460530"/>
    <n v="2020"/>
    <n v="11"/>
    <n v="27"/>
  </r>
  <r>
    <x v="0"/>
    <x v="16"/>
    <n v="18729.84"/>
    <n v="18866.29"/>
    <n v="16351.03"/>
    <n v="17150.62"/>
    <n v="61396835737"/>
    <n v="318231964319"/>
    <n v="2020"/>
    <n v="11"/>
    <n v="26"/>
  </r>
  <r>
    <x v="0"/>
    <x v="17"/>
    <n v="19104.41"/>
    <n v="19390.97"/>
    <n v="18581.150000000001"/>
    <n v="18732.12"/>
    <n v="43710357371"/>
    <n v="347558803507"/>
    <n v="2020"/>
    <n v="11"/>
    <n v="25"/>
  </r>
  <r>
    <x v="0"/>
    <x v="18"/>
    <n v="18365.009999999998"/>
    <n v="19348.27"/>
    <n v="18128.66"/>
    <n v="19107.46"/>
    <n v="51469565009"/>
    <n v="354504361032"/>
    <n v="2020"/>
    <n v="11"/>
    <n v="24"/>
  </r>
  <r>
    <x v="0"/>
    <x v="19"/>
    <n v="18370.02"/>
    <n v="18711.43"/>
    <n v="18000.8"/>
    <n v="18364.12"/>
    <n v="42741112308"/>
    <n v="340698070308"/>
    <n v="2020"/>
    <n v="11"/>
    <n v="23"/>
  </r>
  <r>
    <x v="0"/>
    <x v="20"/>
    <n v="18642.23"/>
    <n v="18688.97"/>
    <n v="17671.38"/>
    <n v="18370"/>
    <n v="41280434226"/>
    <n v="340790183317"/>
    <n v="2020"/>
    <n v="11"/>
    <n v="22"/>
  </r>
  <r>
    <x v="0"/>
    <x v="21"/>
    <n v="18621.32"/>
    <n v="18936.62"/>
    <n v="18444.36"/>
    <n v="18642.23"/>
    <n v="39650210707"/>
    <n v="345819234185"/>
    <n v="2020"/>
    <n v="11"/>
    <n v="21"/>
  </r>
  <r>
    <x v="0"/>
    <x v="22"/>
    <n v="17817.080000000002"/>
    <n v="18773.23"/>
    <n v="17765.8"/>
    <n v="18621.310000000001"/>
    <n v="36992873940"/>
    <n v="345411881099"/>
    <n v="2020"/>
    <n v="11"/>
    <n v="20"/>
  </r>
  <r>
    <x v="0"/>
    <x v="23"/>
    <n v="17803.86"/>
    <n v="18119.55"/>
    <n v="17382.55"/>
    <n v="17817.09"/>
    <n v="36985055355"/>
    <n v="330475167134"/>
    <n v="2020"/>
    <n v="11"/>
    <n v="19"/>
  </r>
  <r>
    <x v="0"/>
    <x v="24"/>
    <n v="17645.189999999999"/>
    <n v="18393.95"/>
    <n v="17352.91"/>
    <n v="17804.009999999998"/>
    <n v="49064800278"/>
    <n v="330218014062"/>
    <n v="2020"/>
    <n v="11"/>
    <n v="18"/>
  </r>
  <r>
    <x v="0"/>
    <x v="25"/>
    <n v="16685.689999999999"/>
    <n v="17782.919999999998"/>
    <n v="16564.54"/>
    <n v="17645.41"/>
    <n v="39006849170"/>
    <n v="327257094857"/>
    <n v="2020"/>
    <n v="11"/>
    <n v="17"/>
  </r>
  <r>
    <x v="0"/>
    <x v="26"/>
    <n v="15955.58"/>
    <n v="16816.18"/>
    <n v="15880.71"/>
    <n v="16716.11"/>
    <n v="31526766675"/>
    <n v="309889423249"/>
    <n v="2020"/>
    <n v="11"/>
    <n v="16"/>
  </r>
  <r>
    <x v="0"/>
    <x v="27"/>
    <n v="16068.14"/>
    <n v="16123.11"/>
    <n v="15793.53"/>
    <n v="15955.59"/>
    <n v="23653867583"/>
    <n v="295790551598"/>
    <n v="2020"/>
    <n v="11"/>
    <n v="15"/>
  </r>
  <r>
    <x v="0"/>
    <x v="28"/>
    <n v="16317.81"/>
    <n v="16317.81"/>
    <n v="15749.19"/>
    <n v="16068.14"/>
    <n v="27481710135"/>
    <n v="297877068423"/>
    <n v="2020"/>
    <n v="11"/>
    <n v="14"/>
  </r>
  <r>
    <x v="0"/>
    <x v="29"/>
    <n v="16276.44"/>
    <n v="16463.18"/>
    <n v="15992.15"/>
    <n v="16317.81"/>
    <n v="31599492172"/>
    <n v="302505533181"/>
    <n v="2020"/>
    <n v="11"/>
    <n v="13"/>
  </r>
  <r>
    <x v="0"/>
    <x v="30"/>
    <n v="15701.3"/>
    <n v="16305"/>
    <n v="15534.77"/>
    <n v="16276.34"/>
    <n v="34175758344"/>
    <n v="301736853825"/>
    <n v="2020"/>
    <n v="11"/>
    <n v="12"/>
  </r>
  <r>
    <x v="0"/>
    <x v="31"/>
    <n v="15290.91"/>
    <n v="15916.26"/>
    <n v="15290.01"/>
    <n v="15701.34"/>
    <n v="29772374934"/>
    <n v="291077214052"/>
    <n v="2020"/>
    <n v="11"/>
    <n v="11"/>
  </r>
  <r>
    <x v="0"/>
    <x v="32"/>
    <n v="15332.35"/>
    <n v="15450.33"/>
    <n v="15124.96"/>
    <n v="15290.9"/>
    <n v="25574938143"/>
    <n v="283468380961"/>
    <n v="2020"/>
    <n v="11"/>
    <n v="10"/>
  </r>
  <r>
    <x v="0"/>
    <x v="33"/>
    <n v="15479.6"/>
    <n v="15785.14"/>
    <n v="14865.53"/>
    <n v="15332.32"/>
    <n v="34149115566"/>
    <n v="284236108837"/>
    <n v="2020"/>
    <n v="11"/>
    <n v="9"/>
  </r>
  <r>
    <x v="0"/>
    <x v="34"/>
    <n v="14833.75"/>
    <n v="15637.32"/>
    <n v="14744.11"/>
    <n v="15479.57"/>
    <n v="26632075029"/>
    <n v="286955182899"/>
    <n v="2020"/>
    <n v="11"/>
    <n v="8"/>
  </r>
  <r>
    <x v="0"/>
    <x v="35"/>
    <n v="15565.88"/>
    <n v="15737.1"/>
    <n v="14423.2"/>
    <n v="14833.75"/>
    <n v="35024953706"/>
    <n v="274970333140"/>
    <n v="2020"/>
    <n v="11"/>
    <n v="7"/>
  </r>
  <r>
    <x v="0"/>
    <x v="36"/>
    <n v="15579.73"/>
    <n v="15903.44"/>
    <n v="15226.84"/>
    <n v="15565.88"/>
    <n v="39837841971"/>
    <n v="288526920959"/>
    <n v="2020"/>
    <n v="11"/>
    <n v="6"/>
  </r>
  <r>
    <x v="0"/>
    <x v="37"/>
    <n v="14133.73"/>
    <n v="15706.4"/>
    <n v="14102.09"/>
    <n v="15579.85"/>
    <n v="40856321439"/>
    <n v="288771509681"/>
    <n v="2020"/>
    <n v="11"/>
    <n v="5"/>
  </r>
  <r>
    <x v="0"/>
    <x v="38"/>
    <n v="13950.49"/>
    <n v="14218.77"/>
    <n v="13580.47"/>
    <n v="14133.71"/>
    <n v="35116364962"/>
    <n v="261954213176"/>
    <n v="2020"/>
    <n v="11"/>
    <n v="4"/>
  </r>
  <r>
    <x v="0"/>
    <x v="39"/>
    <n v="13550.45"/>
    <n v="13984.98"/>
    <n v="13325.44"/>
    <n v="13950.3"/>
    <n v="29869951617"/>
    <n v="258541441764"/>
    <n v="2020"/>
    <n v="11"/>
    <n v="3"/>
  </r>
  <r>
    <x v="0"/>
    <x v="40"/>
    <n v="13737.03"/>
    <n v="13808.32"/>
    <n v="13243.16"/>
    <n v="13550.49"/>
    <n v="30771455468"/>
    <n v="251119864445"/>
    <n v="2020"/>
    <n v="11"/>
    <n v="2"/>
  </r>
  <r>
    <x v="0"/>
    <x v="41"/>
    <n v="13780.99"/>
    <n v="13862.03"/>
    <n v="13628.38"/>
    <n v="13737.11"/>
    <n v="24453857900"/>
    <n v="254569759063"/>
    <n v="2020"/>
    <n v="11"/>
    <n v="1"/>
  </r>
  <r>
    <x v="0"/>
    <x v="42"/>
    <n v="13546.53"/>
    <n v="14028.21"/>
    <n v="13457.53"/>
    <n v="13780.99"/>
    <n v="30306464719"/>
    <n v="255372071116"/>
    <n v="2020"/>
    <n v="10"/>
    <n v="31"/>
  </r>
  <r>
    <x v="0"/>
    <x v="43"/>
    <n v="13437.87"/>
    <n v="13651.52"/>
    <n v="13136.2"/>
    <n v="13546.52"/>
    <n v="30581485201"/>
    <n v="251018154920"/>
    <n v="2020"/>
    <n v="10"/>
    <n v="30"/>
  </r>
  <r>
    <x v="0"/>
    <x v="44"/>
    <n v="13271.3"/>
    <n v="13612.05"/>
    <n v="12980.06"/>
    <n v="13437.88"/>
    <n v="56499499598"/>
    <n v="248995322466"/>
    <n v="2020"/>
    <n v="10"/>
    <n v="29"/>
  </r>
  <r>
    <x v="0"/>
    <x v="45"/>
    <n v="13654.21"/>
    <n v="13837.7"/>
    <n v="12932.25"/>
    <n v="13271.29"/>
    <n v="35867318895"/>
    <n v="245899824465"/>
    <n v="2020"/>
    <n v="10"/>
    <n v="28"/>
  </r>
  <r>
    <x v="0"/>
    <x v="46"/>
    <n v="13075.24"/>
    <n v="13759.67"/>
    <n v="13060.84"/>
    <n v="13654.22"/>
    <n v="33749878156"/>
    <n v="252985946390"/>
    <n v="2020"/>
    <n v="10"/>
    <n v="27"/>
  </r>
  <r>
    <x v="0"/>
    <x v="47"/>
    <n v="13031.2"/>
    <n v="13225.3"/>
    <n v="12822.38"/>
    <n v="13075.25"/>
    <n v="29461458313"/>
    <n v="242250997936"/>
    <n v="2020"/>
    <n v="10"/>
    <n v="26"/>
  </r>
  <r>
    <x v="0"/>
    <x v="48"/>
    <n v="13108.06"/>
    <n v="13329.18"/>
    <n v="12910.06"/>
    <n v="13031.17"/>
    <n v="24406920575"/>
    <n v="241425217440"/>
    <n v="2020"/>
    <n v="10"/>
    <n v="25"/>
  </r>
  <r>
    <x v="0"/>
    <x v="49"/>
    <n v="12931.57"/>
    <n v="13145.07"/>
    <n v="12885.75"/>
    <n v="13108.06"/>
    <n v="24542317940"/>
    <n v="242839876186"/>
    <n v="2020"/>
    <n v="10"/>
    <n v="24"/>
  </r>
  <r>
    <x v="0"/>
    <x v="50"/>
    <n v="12971.55"/>
    <n v="13015.96"/>
    <n v="12752.65"/>
    <n v="12931.54"/>
    <n v="28974975003"/>
    <n v="239557562148"/>
    <n v="2020"/>
    <n v="10"/>
    <n v="23"/>
  </r>
  <r>
    <x v="0"/>
    <x v="51"/>
    <n v="12801.64"/>
    <n v="13161.59"/>
    <n v="12717.09"/>
    <n v="12965.89"/>
    <n v="34729759598"/>
    <n v="240166387522"/>
    <n v="2020"/>
    <n v="10"/>
    <n v="22"/>
  </r>
  <r>
    <x v="0"/>
    <x v="52"/>
    <n v="11913.08"/>
    <n v="13184.57"/>
    <n v="11900.93"/>
    <n v="12823.69"/>
    <n v="43414712626"/>
    <n v="237532386963"/>
    <n v="2020"/>
    <n v="10"/>
    <n v="21"/>
  </r>
  <r>
    <x v="0"/>
    <x v="53"/>
    <n v="11745.97"/>
    <n v="11999.92"/>
    <n v="11681.48"/>
    <n v="11916.34"/>
    <n v="30915821592"/>
    <n v="220721282865"/>
    <n v="2020"/>
    <n v="10"/>
    <n v="20"/>
  </r>
  <r>
    <x v="0"/>
    <x v="54"/>
    <n v="11495.04"/>
    <n v="11799.09"/>
    <n v="11408.29"/>
    <n v="11742.04"/>
    <n v="23860769928"/>
    <n v="217482407293"/>
    <n v="2020"/>
    <n v="10"/>
    <n v="19"/>
  </r>
  <r>
    <x v="0"/>
    <x v="55"/>
    <n v="11355.98"/>
    <n v="11483.36"/>
    <n v="11347.58"/>
    <n v="11483.36"/>
    <n v="18283314340"/>
    <n v="212682581771"/>
    <n v="2020"/>
    <n v="10"/>
    <n v="18"/>
  </r>
  <r>
    <x v="0"/>
    <x v="56"/>
    <n v="11322.12"/>
    <n v="11386.26"/>
    <n v="11285.35"/>
    <n v="11358.1"/>
    <n v="19130430174"/>
    <n v="210353665235"/>
    <n v="2020"/>
    <n v="10"/>
    <n v="17"/>
  </r>
  <r>
    <x v="0"/>
    <x v="57"/>
    <n v="11502.83"/>
    <n v="11540.06"/>
    <n v="11223.01"/>
    <n v="11322.12"/>
    <n v="25635480772"/>
    <n v="209676088344"/>
    <n v="2020"/>
    <n v="10"/>
    <n v="16"/>
  </r>
  <r>
    <x v="0"/>
    <x v="58"/>
    <n v="11426.6"/>
    <n v="11569.91"/>
    <n v="11303.6"/>
    <n v="11495.35"/>
    <n v="24487233058"/>
    <n v="212873103428"/>
    <n v="2020"/>
    <n v="10"/>
    <n v="15"/>
  </r>
  <r>
    <x v="0"/>
    <x v="59"/>
    <n v="11429.05"/>
    <n v="11539.98"/>
    <n v="11307.83"/>
    <n v="11429.51"/>
    <n v="24103426719"/>
    <n v="211643390713"/>
    <n v="2020"/>
    <n v="10"/>
    <n v="14"/>
  </r>
  <r>
    <x v="0"/>
    <x v="60"/>
    <n v="11548.72"/>
    <n v="11548.98"/>
    <n v="11321.22"/>
    <n v="11425.9"/>
    <n v="24241420251"/>
    <n v="211565586739"/>
    <n v="2020"/>
    <n v="10"/>
    <n v="13"/>
  </r>
  <r>
    <x v="0"/>
    <x v="61"/>
    <n v="11392.64"/>
    <n v="11698.47"/>
    <n v="11240.69"/>
    <n v="11555.36"/>
    <n v="26163972642"/>
    <n v="213950143824"/>
    <n v="2020"/>
    <n v="10"/>
    <n v="12"/>
  </r>
  <r>
    <x v="0"/>
    <x v="62"/>
    <n v="11296.08"/>
    <n v="11428.81"/>
    <n v="11288.63"/>
    <n v="11384.18"/>
    <n v="19968627060"/>
    <n v="210766812992"/>
    <n v="2020"/>
    <n v="10"/>
    <n v="11"/>
  </r>
  <r>
    <x v="0"/>
    <x v="63"/>
    <n v="11059.14"/>
    <n v="11442.21"/>
    <n v="11056.94"/>
    <n v="11296.36"/>
    <n v="22877978588"/>
    <n v="209130239495"/>
    <n v="2020"/>
    <n v="10"/>
    <n v="10"/>
  </r>
  <r>
    <x v="0"/>
    <x v="64"/>
    <n v="10927.91"/>
    <n v="11102.67"/>
    <n v="10846.85"/>
    <n v="11064.46"/>
    <n v="22799117613"/>
    <n v="204827451843"/>
    <n v="2020"/>
    <n v="10"/>
    <n v="9"/>
  </r>
  <r>
    <x v="0"/>
    <x v="65"/>
    <n v="10669.37"/>
    <n v="10945.74"/>
    <n v="10562.61"/>
    <n v="10915.69"/>
    <n v="63314794397"/>
    <n v="202064144550"/>
    <n v="2020"/>
    <n v="10"/>
    <n v="8"/>
  </r>
  <r>
    <x v="0"/>
    <x v="66"/>
    <n v="10603.36"/>
    <n v="10680.51"/>
    <n v="10562.51"/>
    <n v="10668.97"/>
    <n v="37799458436"/>
    <n v="197485816055"/>
    <n v="2020"/>
    <n v="10"/>
    <n v="7"/>
  </r>
  <r>
    <x v="0"/>
    <x v="67"/>
    <n v="10796.31"/>
    <n v="10797.58"/>
    <n v="10528.89"/>
    <n v="10604.41"/>
    <n v="42623695307"/>
    <n v="196281911458"/>
    <n v="2020"/>
    <n v="10"/>
    <n v="6"/>
  </r>
  <r>
    <x v="0"/>
    <x v="68"/>
    <n v="10676.53"/>
    <n v="10793.51"/>
    <n v="10634.6"/>
    <n v="10793.34"/>
    <n v="47537578009"/>
    <n v="199769602128"/>
    <n v="2020"/>
    <n v="10"/>
    <n v="5"/>
  </r>
  <r>
    <x v="0"/>
    <x v="69"/>
    <n v="10550.44"/>
    <n v="10686"/>
    <n v="10534.39"/>
    <n v="10669.58"/>
    <n v="71251776995"/>
    <n v="197468899357"/>
    <n v="2020"/>
    <n v="10"/>
    <n v="4"/>
  </r>
  <r>
    <x v="0"/>
    <x v="70"/>
    <n v="10575.1"/>
    <n v="10598.94"/>
    <n v="10511.13"/>
    <n v="10549.33"/>
    <n v="44660271563"/>
    <n v="195233191301"/>
    <n v="2020"/>
    <n v="10"/>
    <n v="3"/>
  </r>
  <r>
    <x v="0"/>
    <x v="71"/>
    <n v="10619.82"/>
    <n v="10657.84"/>
    <n v="10416.69"/>
    <n v="10575.98"/>
    <n v="48661453918"/>
    <n v="195716085732"/>
    <n v="2020"/>
    <n v="10"/>
    <n v="2"/>
  </r>
  <r>
    <x v="0"/>
    <x v="72"/>
    <n v="10795.25"/>
    <n v="10933.62"/>
    <n v="10472.36"/>
    <n v="10619.45"/>
    <n v="40023134100"/>
    <n v="196512086756"/>
    <n v="2020"/>
    <n v="10"/>
    <n v="1"/>
  </r>
  <r>
    <x v="0"/>
    <x v="73"/>
    <n v="10843.87"/>
    <n v="10847.26"/>
    <n v="10669.32"/>
    <n v="10784.49"/>
    <n v="44171073700"/>
    <n v="199556965504"/>
    <n v="2020"/>
    <n v="9"/>
    <n v="30"/>
  </r>
  <r>
    <x v="0"/>
    <x v="74"/>
    <n v="10709.65"/>
    <n v="10860"/>
    <n v="10649.5"/>
    <n v="10844.64"/>
    <n v="46582396602"/>
    <n v="200660083839"/>
    <n v="2020"/>
    <n v="9"/>
    <n v="29"/>
  </r>
  <r>
    <x v="0"/>
    <x v="75"/>
    <n v="10776.61"/>
    <n v="10945.35"/>
    <n v="10703.89"/>
    <n v="10709.65"/>
    <n v="47762394731"/>
    <n v="198154065044"/>
    <n v="2020"/>
    <n v="9"/>
    <n v="28"/>
  </r>
  <r>
    <x v="0"/>
    <x v="76"/>
    <n v="10746.89"/>
    <n v="10803.98"/>
    <n v="10622.92"/>
    <n v="10775.27"/>
    <n v="53745972818"/>
    <n v="199357967523"/>
    <n v="2020"/>
    <n v="9"/>
    <n v="27"/>
  </r>
  <r>
    <x v="0"/>
    <x v="77"/>
    <n v="10695.58"/>
    <n v="10773"/>
    <n v="10667.28"/>
    <n v="10750.72"/>
    <n v="46852525493"/>
    <n v="198893019774"/>
    <n v="2020"/>
    <n v="9"/>
    <n v="26"/>
  </r>
  <r>
    <x v="0"/>
    <x v="78"/>
    <n v="10761.11"/>
    <n v="10777.7"/>
    <n v="10578.91"/>
    <n v="10692.72"/>
    <n v="39348590957"/>
    <n v="197809986226"/>
    <n v="2020"/>
    <n v="9"/>
    <n v="25"/>
  </r>
  <r>
    <x v="0"/>
    <x v="79"/>
    <n v="10248.790000000001"/>
    <n v="10771.06"/>
    <n v="10231.49"/>
    <n v="10760.07"/>
    <n v="47144380902"/>
    <n v="199045623654"/>
    <n v="2020"/>
    <n v="9"/>
    <n v="24"/>
  </r>
  <r>
    <x v="0"/>
    <x v="80"/>
    <n v="10535.49"/>
    <n v="10537.83"/>
    <n v="10197.86"/>
    <n v="10246.19"/>
    <n v="23788661867"/>
    <n v="189529920746"/>
    <n v="2020"/>
    <n v="9"/>
    <n v="23"/>
  </r>
  <r>
    <x v="0"/>
    <x v="81"/>
    <n v="10459.620000000001"/>
    <n v="10568.08"/>
    <n v="10382.73"/>
    <n v="10538.46"/>
    <n v="23621787804"/>
    <n v="194932197947"/>
    <n v="2020"/>
    <n v="9"/>
    <n v="22"/>
  </r>
  <r>
    <x v="0"/>
    <x v="82"/>
    <n v="10934.93"/>
    <n v="10988.3"/>
    <n v="10380.26"/>
    <n v="10462.26"/>
    <n v="28884999244"/>
    <n v="193514327128"/>
    <n v="2020"/>
    <n v="9"/>
    <n v="21"/>
  </r>
  <r>
    <x v="0"/>
    <x v="83"/>
    <n v="11095.87"/>
    <n v="11095.87"/>
    <n v="10814.48"/>
    <n v="10938.27"/>
    <n v="24699523788"/>
    <n v="202308927892"/>
    <n v="2020"/>
    <n v="9"/>
    <n v="20"/>
  </r>
  <r>
    <x v="0"/>
    <x v="84"/>
    <n v="10933.75"/>
    <n v="11134.09"/>
    <n v="10909.62"/>
    <n v="11094.35"/>
    <n v="22764204008"/>
    <n v="205185696336"/>
    <n v="2020"/>
    <n v="9"/>
    <n v="19"/>
  </r>
  <r>
    <x v="0"/>
    <x v="85"/>
    <n v="10951.82"/>
    <n v="11034.91"/>
    <n v="10829.66"/>
    <n v="10944.59"/>
    <n v="26341903912"/>
    <n v="202405809881"/>
    <n v="2020"/>
    <n v="9"/>
    <n v="18"/>
  </r>
  <r>
    <x v="0"/>
    <x v="86"/>
    <n v="10973.25"/>
    <n v="11037.42"/>
    <n v="10774.63"/>
    <n v="10948.99"/>
    <n v="38151810523"/>
    <n v="202475761712"/>
    <n v="2020"/>
    <n v="9"/>
    <n v="17"/>
  </r>
  <r>
    <x v="0"/>
    <x v="87"/>
    <n v="10797.76"/>
    <n v="11100.12"/>
    <n v="10704.88"/>
    <n v="10974.9"/>
    <n v="30769986455"/>
    <n v="202942925722"/>
    <n v="2020"/>
    <n v="9"/>
    <n v="16"/>
  </r>
  <r>
    <x v="0"/>
    <x v="88"/>
    <n v="10677.75"/>
    <n v="10938.63"/>
    <n v="10656.46"/>
    <n v="10796.95"/>
    <n v="32509451925"/>
    <n v="199641896762"/>
    <n v="2020"/>
    <n v="9"/>
    <n v="15"/>
  </r>
  <r>
    <x v="0"/>
    <x v="89"/>
    <n v="10328.73"/>
    <n v="10800.01"/>
    <n v="10266.01"/>
    <n v="10680.84"/>
    <n v="35453581940"/>
    <n v="197484272947"/>
    <n v="2020"/>
    <n v="9"/>
    <n v="14"/>
  </r>
  <r>
    <x v="0"/>
    <x v="90"/>
    <n v="10452.4"/>
    <n v="10577.22"/>
    <n v="10224.33"/>
    <n v="10323.76"/>
    <n v="36506852789"/>
    <n v="190870759062"/>
    <n v="2020"/>
    <n v="9"/>
    <n v="13"/>
  </r>
  <r>
    <x v="0"/>
    <x v="91"/>
    <n v="10409.86"/>
    <n v="10578.84"/>
    <n v="10292.39"/>
    <n v="10442.17"/>
    <n v="36750077324"/>
    <n v="193049493277"/>
    <n v="2020"/>
    <n v="9"/>
    <n v="12"/>
  </r>
  <r>
    <x v="0"/>
    <x v="92"/>
    <n v="10369.030000000001"/>
    <n v="10434.92"/>
    <n v="10140.84"/>
    <n v="10400.91"/>
    <n v="45201121775"/>
    <n v="192275791669"/>
    <n v="2020"/>
    <n v="9"/>
    <n v="11"/>
  </r>
  <r>
    <x v="0"/>
    <x v="93"/>
    <n v="10242.33"/>
    <n v="10503.91"/>
    <n v="10238.14"/>
    <n v="10363.14"/>
    <n v="54406443211"/>
    <n v="191568387062"/>
    <n v="2020"/>
    <n v="9"/>
    <n v="10"/>
  </r>
  <r>
    <x v="0"/>
    <x v="94"/>
    <n v="10134.15"/>
    <n v="10350.540000000001"/>
    <n v="10017.25"/>
    <n v="10242.35"/>
    <n v="24128292755"/>
    <n v="189325507175"/>
    <n v="2020"/>
    <n v="9"/>
    <n v="9"/>
  </r>
  <r>
    <x v="0"/>
    <x v="95"/>
    <n v="10369.31"/>
    <n v="10414.780000000001"/>
    <n v="9945.11"/>
    <n v="10131.52"/>
    <n v="33430927462"/>
    <n v="187267336728"/>
    <n v="2020"/>
    <n v="9"/>
    <n v="8"/>
  </r>
  <r>
    <x v="0"/>
    <x v="96"/>
    <n v="10281"/>
    <n v="10399.15"/>
    <n v="9916.49"/>
    <n v="10369.56"/>
    <n v="33703098409"/>
    <n v="191657203885"/>
    <n v="2020"/>
    <n v="9"/>
    <n v="7"/>
  </r>
  <r>
    <x v="0"/>
    <x v="97"/>
    <n v="10167.219999999999"/>
    <n v="10353.93"/>
    <n v="10056.89"/>
    <n v="10280.35"/>
    <n v="37071460174"/>
    <n v="189997214393"/>
    <n v="2020"/>
    <n v="9"/>
    <n v="6"/>
  </r>
  <r>
    <x v="0"/>
    <x v="98"/>
    <n v="10512.53"/>
    <n v="10581.57"/>
    <n v="9946.68"/>
    <n v="10169.57"/>
    <n v="44916565292"/>
    <n v="187940141276"/>
    <n v="2020"/>
    <n v="9"/>
    <n v="5"/>
  </r>
  <r>
    <x v="0"/>
    <x v="99"/>
    <n v="10230.370000000001"/>
    <n v="10663.92"/>
    <n v="10207.94"/>
    <n v="10511.81"/>
    <n v="29965130374"/>
    <n v="194255818704"/>
    <n v="2020"/>
    <n v="9"/>
    <n v="4"/>
  </r>
  <r>
    <x v="0"/>
    <x v="100"/>
    <n v="11407.19"/>
    <n v="11443.02"/>
    <n v="10182.469999999999"/>
    <n v="10245.299999999999"/>
    <n v="31927261555"/>
    <n v="189322069063"/>
    <n v="2020"/>
    <n v="9"/>
    <n v="3"/>
  </r>
  <r>
    <x v="0"/>
    <x v="101"/>
    <n v="11964.82"/>
    <n v="11964.82"/>
    <n v="11290.79"/>
    <n v="11414.03"/>
    <n v="28037405299"/>
    <n v="210909793681"/>
    <n v="2020"/>
    <n v="9"/>
    <n v="2"/>
  </r>
  <r>
    <x v="0"/>
    <x v="102"/>
    <n v="11679.32"/>
    <n v="12067.08"/>
    <n v="11601.13"/>
    <n v="11970.48"/>
    <n v="27311555343"/>
    <n v="221181001607"/>
    <n v="2020"/>
    <n v="9"/>
    <n v="1"/>
  </r>
  <r>
    <x v="0"/>
    <x v="103"/>
    <n v="11713.31"/>
    <n v="11768.88"/>
    <n v="11598.32"/>
    <n v="11680.82"/>
    <n v="22285928250"/>
    <n v="215817677822"/>
    <n v="2020"/>
    <n v="8"/>
    <n v="31"/>
  </r>
  <r>
    <x v="0"/>
    <x v="104"/>
    <n v="11508.71"/>
    <n v="11715.26"/>
    <n v="11492.38"/>
    <n v="11711.51"/>
    <n v="19760127945"/>
    <n v="216373660045"/>
    <n v="2020"/>
    <n v="8"/>
    <n v="30"/>
  </r>
  <r>
    <x v="0"/>
    <x v="105"/>
    <n v="11541.05"/>
    <n v="11585.64"/>
    <n v="11466.29"/>
    <n v="11506.87"/>
    <n v="17485597759"/>
    <n v="212583870983"/>
    <n v="2020"/>
    <n v="8"/>
    <n v="29"/>
  </r>
  <r>
    <x v="0"/>
    <x v="106"/>
    <n v="11325.3"/>
    <n v="11545.62"/>
    <n v="11316.42"/>
    <n v="11542.5"/>
    <n v="19807127588"/>
    <n v="213231661583"/>
    <n v="2020"/>
    <n v="8"/>
    <n v="28"/>
  </r>
  <r>
    <x v="0"/>
    <x v="107"/>
    <n v="11485.61"/>
    <n v="11570.79"/>
    <n v="11185.94"/>
    <n v="11323.4"/>
    <n v="23240415076"/>
    <n v="209172436817"/>
    <n v="2020"/>
    <n v="8"/>
    <n v="27"/>
  </r>
  <r>
    <x v="0"/>
    <x v="108"/>
    <n v="11366.89"/>
    <n v="11530.05"/>
    <n v="11296.99"/>
    <n v="11488.36"/>
    <n v="22466660958"/>
    <n v="212210534428"/>
    <n v="2020"/>
    <n v="8"/>
    <n v="26"/>
  </r>
  <r>
    <x v="0"/>
    <x v="109"/>
    <n v="11773.59"/>
    <n v="11778.3"/>
    <n v="11189.85"/>
    <n v="11366.14"/>
    <n v="26301509932"/>
    <n v="209942744481"/>
    <n v="2020"/>
    <n v="8"/>
    <n v="25"/>
  </r>
  <r>
    <x v="0"/>
    <x v="110"/>
    <n v="11663.69"/>
    <n v="11807.63"/>
    <n v="11623.25"/>
    <n v="11774.6"/>
    <n v="20681511755"/>
    <n v="217477962650"/>
    <n v="2020"/>
    <n v="8"/>
    <n v="24"/>
  </r>
  <r>
    <x v="0"/>
    <x v="111"/>
    <n v="11679.7"/>
    <n v="11713.43"/>
    <n v="11559.92"/>
    <n v="11664.85"/>
    <n v="18482062658"/>
    <n v="215439967321"/>
    <n v="2020"/>
    <n v="8"/>
    <n v="23"/>
  </r>
  <r>
    <x v="0"/>
    <x v="112"/>
    <n v="11585.48"/>
    <n v="11689.41"/>
    <n v="11448.81"/>
    <n v="11681.83"/>
    <n v="20224191306"/>
    <n v="215742068895"/>
    <n v="2020"/>
    <n v="8"/>
    <n v="22"/>
  </r>
  <r>
    <x v="0"/>
    <x v="113"/>
    <n v="11878.03"/>
    <n v="11899.26"/>
    <n v="11564.98"/>
    <n v="11592.49"/>
    <n v="23762425999"/>
    <n v="214082401861"/>
    <n v="2020"/>
    <n v="8"/>
    <n v="21"/>
  </r>
  <r>
    <x v="0"/>
    <x v="114"/>
    <n v="11761.5"/>
    <n v="11900.41"/>
    <n v="11710.06"/>
    <n v="11878.37"/>
    <n v="20175242945"/>
    <n v="219350310326"/>
    <n v="2020"/>
    <n v="8"/>
    <n v="20"/>
  </r>
  <r>
    <x v="0"/>
    <x v="115"/>
    <n v="11990.88"/>
    <n v="12028.92"/>
    <n v="11687.33"/>
    <n v="11758.28"/>
    <n v="24502851117"/>
    <n v="217122068305"/>
    <n v="2020"/>
    <n v="8"/>
    <n v="19"/>
  </r>
  <r>
    <x v="0"/>
    <x v="116"/>
    <n v="12251.9"/>
    <n v="12335.71"/>
    <n v="11954.53"/>
    <n v="11991.23"/>
    <n v="26043227672"/>
    <n v="221413097553"/>
    <n v="2020"/>
    <n v="8"/>
    <n v="18"/>
  </r>
  <r>
    <x v="0"/>
    <x v="117"/>
    <n v="11895.66"/>
    <n v="12359.06"/>
    <n v="11806.7"/>
    <n v="12254.4"/>
    <n v="28227687027"/>
    <n v="226261747567"/>
    <n v="2020"/>
    <n v="8"/>
    <n v="17"/>
  </r>
  <r>
    <x v="0"/>
    <x v="118"/>
    <n v="11866.69"/>
    <n v="11934.9"/>
    <n v="11737.19"/>
    <n v="11892.8"/>
    <n v="20583375490"/>
    <n v="219576092170"/>
    <n v="2020"/>
    <n v="8"/>
    <n v="16"/>
  </r>
  <r>
    <x v="0"/>
    <x v="119"/>
    <n v="11768.7"/>
    <n v="11963.2"/>
    <n v="11768.7"/>
    <n v="11865.7"/>
    <n v="23354924400"/>
    <n v="219064372745"/>
    <n v="2020"/>
    <n v="8"/>
    <n v="15"/>
  </r>
  <r>
    <x v="0"/>
    <x v="120"/>
    <n v="11772.66"/>
    <n v="12150.99"/>
    <n v="11685.46"/>
    <n v="11768.87"/>
    <n v="24237958589"/>
    <n v="217265120503"/>
    <n v="2020"/>
    <n v="8"/>
    <n v="14"/>
  </r>
  <r>
    <x v="0"/>
    <x v="121"/>
    <n v="11588.41"/>
    <n v="11796.4"/>
    <n v="11216.87"/>
    <n v="11784.14"/>
    <n v="27522199497"/>
    <n v="217534728413"/>
    <n v="2020"/>
    <n v="8"/>
    <n v="13"/>
  </r>
  <r>
    <x v="0"/>
    <x v="122"/>
    <n v="11404.6"/>
    <n v="11748.4"/>
    <n v="11249.61"/>
    <n v="11584.93"/>
    <n v="25064548486"/>
    <n v="213846666475"/>
    <n v="2020"/>
    <n v="8"/>
    <n v="12"/>
  </r>
  <r>
    <x v="0"/>
    <x v="123"/>
    <n v="11881.65"/>
    <n v="11932.71"/>
    <n v="11195.71"/>
    <n v="11410.53"/>
    <n v="27039782640"/>
    <n v="210616121945"/>
    <n v="2020"/>
    <n v="8"/>
    <n v="11"/>
  </r>
  <r>
    <x v="0"/>
    <x v="124"/>
    <n v="11662.26"/>
    <n v="12045.14"/>
    <n v="11662.26"/>
    <n v="11878.11"/>
    <n v="26114112569"/>
    <n v="219235405395"/>
    <n v="2020"/>
    <n v="8"/>
    <n v="10"/>
  </r>
  <r>
    <x v="0"/>
    <x v="125"/>
    <n v="11737.33"/>
    <n v="11806.06"/>
    <n v="11548.78"/>
    <n v="11675.74"/>
    <n v="17489608833"/>
    <n v="215490364255"/>
    <n v="2020"/>
    <n v="8"/>
    <n v="9"/>
  </r>
  <r>
    <x v="0"/>
    <x v="126"/>
    <n v="11604.55"/>
    <n v="11800.06"/>
    <n v="11558.43"/>
    <n v="11754.05"/>
    <n v="17572057837"/>
    <n v="216924147851"/>
    <n v="2020"/>
    <n v="8"/>
    <n v="8"/>
  </r>
  <r>
    <x v="0"/>
    <x v="127"/>
    <n v="11778.89"/>
    <n v="11898.04"/>
    <n v="11408.59"/>
    <n v="11601.47"/>
    <n v="23132312867"/>
    <n v="214097928027"/>
    <n v="2020"/>
    <n v="8"/>
    <n v="7"/>
  </r>
  <r>
    <x v="0"/>
    <x v="128"/>
    <n v="11749.87"/>
    <n v="11902.34"/>
    <n v="11598.71"/>
    <n v="11779.77"/>
    <n v="23400740340"/>
    <n v="217377233001"/>
    <n v="2020"/>
    <n v="8"/>
    <n v="6"/>
  </r>
  <r>
    <x v="0"/>
    <x v="129"/>
    <n v="11203.82"/>
    <n v="11786.62"/>
    <n v="11158.29"/>
    <n v="11747.02"/>
    <n v="24411254471"/>
    <n v="216761492406"/>
    <n v="2020"/>
    <n v="8"/>
    <n v="5"/>
  </r>
  <r>
    <x v="0"/>
    <x v="130"/>
    <n v="11246.2"/>
    <n v="11385.38"/>
    <n v="11094.15"/>
    <n v="11205.89"/>
    <n v="21250197042"/>
    <n v="206767135617"/>
    <n v="2020"/>
    <n v="8"/>
    <n v="4"/>
  </r>
  <r>
    <x v="0"/>
    <x v="131"/>
    <n v="11043.77"/>
    <n v="11453.08"/>
    <n v="11012.41"/>
    <n v="11246.35"/>
    <n v="20271713443"/>
    <n v="207503423456"/>
    <n v="2020"/>
    <n v="8"/>
    <n v="3"/>
  </r>
  <r>
    <x v="0"/>
    <x v="132"/>
    <n v="11758.76"/>
    <n v="12034.14"/>
    <n v="11018.13"/>
    <n v="11053.61"/>
    <n v="27410067336"/>
    <n v="203936136730"/>
    <n v="2020"/>
    <n v="8"/>
    <n v="2"/>
  </r>
  <r>
    <x v="0"/>
    <x v="133"/>
    <n v="11322.57"/>
    <n v="11794.78"/>
    <n v="11239.68"/>
    <n v="11759.59"/>
    <n v="26075670303"/>
    <n v="216950669098"/>
    <n v="2020"/>
    <n v="8"/>
    <n v="1"/>
  </r>
  <r>
    <x v="0"/>
    <x v="134"/>
    <n v="11110.21"/>
    <n v="11415.86"/>
    <n v="10987.05"/>
    <n v="11323.47"/>
    <n v="23160469766"/>
    <n v="208895308529"/>
    <n v="2020"/>
    <n v="7"/>
    <n v="31"/>
  </r>
  <r>
    <x v="0"/>
    <x v="135"/>
    <n v="11099.83"/>
    <n v="11169.36"/>
    <n v="10895.46"/>
    <n v="11111.21"/>
    <n v="22857247901"/>
    <n v="204969047788"/>
    <n v="2020"/>
    <n v="7"/>
    <n v="30"/>
  </r>
  <r>
    <x v="0"/>
    <x v="136"/>
    <n v="10912.95"/>
    <n v="11304.4"/>
    <n v="10856.14"/>
    <n v="11100.47"/>
    <n v="24617249715"/>
    <n v="204761455133"/>
    <n v="2020"/>
    <n v="7"/>
    <n v="29"/>
  </r>
  <r>
    <x v="0"/>
    <x v="137"/>
    <n v="11017.46"/>
    <n v="11204.33"/>
    <n v="10632.63"/>
    <n v="10912.82"/>
    <n v="28766551142"/>
    <n v="201290022193"/>
    <n v="2020"/>
    <n v="7"/>
    <n v="28"/>
  </r>
  <r>
    <x v="0"/>
    <x v="138"/>
    <n v="9905.2199999999993"/>
    <n v="11298.22"/>
    <n v="9903.9699999999993"/>
    <n v="10990.87"/>
    <n v="35359749590"/>
    <n v="202719581737"/>
    <n v="2020"/>
    <n v="7"/>
    <n v="27"/>
  </r>
  <r>
    <x v="0"/>
    <x v="139"/>
    <n v="9680.23"/>
    <n v="10023.81"/>
    <n v="9652.85"/>
    <n v="9905.17"/>
    <n v="20507998997"/>
    <n v="182685328095"/>
    <n v="2020"/>
    <n v="7"/>
    <n v="26"/>
  </r>
  <r>
    <x v="0"/>
    <x v="140"/>
    <n v="9539.49"/>
    <n v="9704.56"/>
    <n v="9530.2099999999991"/>
    <n v="9677.11"/>
    <n v="16610070933"/>
    <n v="178469614078"/>
    <n v="2020"/>
    <n v="7"/>
    <n v="25"/>
  </r>
  <r>
    <x v="0"/>
    <x v="141"/>
    <n v="9585.51"/>
    <n v="9623.34"/>
    <n v="9481.4500000000007"/>
    <n v="9536.89"/>
    <n v="16552768325"/>
    <n v="175875016548"/>
    <n v="2020"/>
    <n v="7"/>
    <n v="24"/>
  </r>
  <r>
    <x v="0"/>
    <x v="142"/>
    <n v="9527.14"/>
    <n v="9610.25"/>
    <n v="9483"/>
    <n v="9581.07"/>
    <n v="18146399002"/>
    <n v="176680237480"/>
    <n v="2020"/>
    <n v="7"/>
    <n v="23"/>
  </r>
  <r>
    <x v="0"/>
    <x v="143"/>
    <n v="9375.08"/>
    <n v="9530.52"/>
    <n v="9319.65"/>
    <n v="9525.36"/>
    <n v="16532254884"/>
    <n v="175644844408"/>
    <n v="2020"/>
    <n v="7"/>
    <n v="22"/>
  </r>
  <r>
    <x v="0"/>
    <x v="144"/>
    <n v="9162.51"/>
    <n v="9407.26"/>
    <n v="9149.39"/>
    <n v="9374.89"/>
    <n v="18069581956"/>
    <n v="172861732402"/>
    <n v="2020"/>
    <n v="7"/>
    <n v="21"/>
  </r>
  <r>
    <x v="0"/>
    <x v="145"/>
    <n v="9187.2199999999993"/>
    <n v="9214.27"/>
    <n v="9137.51"/>
    <n v="9164.23"/>
    <n v="13755604146"/>
    <n v="168970262859"/>
    <n v="2020"/>
    <n v="7"/>
    <n v="20"/>
  </r>
  <r>
    <x v="0"/>
    <x v="146"/>
    <n v="9158.01"/>
    <n v="9201.4"/>
    <n v="9097.6299999999992"/>
    <n v="9185.82"/>
    <n v="12939002784"/>
    <n v="169360219986"/>
    <n v="2020"/>
    <n v="7"/>
    <n v="19"/>
  </r>
  <r>
    <x v="0"/>
    <x v="147"/>
    <n v="9151.18"/>
    <n v="9230.98"/>
    <n v="9100.82"/>
    <n v="9159.0400000000009"/>
    <n v="12252601475"/>
    <n v="168858972269"/>
    <n v="2020"/>
    <n v="7"/>
    <n v="18"/>
  </r>
  <r>
    <x v="0"/>
    <x v="148"/>
    <n v="9131.81"/>
    <n v="9182.25"/>
    <n v="9089.2000000000007"/>
    <n v="9151.39"/>
    <n v="13944570749"/>
    <n v="168710427574"/>
    <n v="2020"/>
    <n v="7"/>
    <n v="17"/>
  </r>
  <r>
    <x v="0"/>
    <x v="149"/>
    <n v="9191.98"/>
    <n v="9214.31"/>
    <n v="9088.9500000000007"/>
    <n v="9132.23"/>
    <n v="15713967523"/>
    <n v="168350501976"/>
    <n v="2020"/>
    <n v="7"/>
    <n v="16"/>
  </r>
  <r>
    <x v="0"/>
    <x v="150"/>
    <n v="9241.9"/>
    <n v="9275.33"/>
    <n v="9171.93"/>
    <n v="9192.84"/>
    <n v="15844731575"/>
    <n v="169460074576"/>
    <n v="2020"/>
    <n v="7"/>
    <n v="15"/>
  </r>
  <r>
    <x v="0"/>
    <x v="151"/>
    <n v="9238.7000000000007"/>
    <n v="9283.84"/>
    <n v="9171.66"/>
    <n v="9243.2099999999991"/>
    <n v="18085038362"/>
    <n v="170380670525"/>
    <n v="2020"/>
    <n v="7"/>
    <n v="14"/>
  </r>
  <r>
    <x v="0"/>
    <x v="152"/>
    <n v="9277.2000000000007"/>
    <n v="9306.4"/>
    <n v="9224.2900000000009"/>
    <n v="9243.61"/>
    <n v="17519821266"/>
    <n v="170379677119"/>
    <n v="2020"/>
    <n v="7"/>
    <n v="13"/>
  </r>
  <r>
    <x v="0"/>
    <x v="153"/>
    <n v="9241.06"/>
    <n v="9319.42"/>
    <n v="9197.4500000000007"/>
    <n v="9276.5"/>
    <n v="14452361907"/>
    <n v="170977422928"/>
    <n v="2020"/>
    <n v="7"/>
    <n v="12"/>
  </r>
  <r>
    <x v="0"/>
    <x v="154"/>
    <n v="9277.51"/>
    <n v="9293.5300000000007"/>
    <n v="9199.49"/>
    <n v="9240.35"/>
    <n v="13249910444"/>
    <n v="170302234778"/>
    <n v="2020"/>
    <n v="7"/>
    <n v="11"/>
  </r>
  <r>
    <x v="0"/>
    <x v="155"/>
    <n v="9273.36"/>
    <n v="9287.4699999999993"/>
    <n v="9118"/>
    <n v="9278.81"/>
    <n v="16860035605"/>
    <n v="171001933827"/>
    <n v="2020"/>
    <n v="7"/>
    <n v="10"/>
  </r>
  <r>
    <x v="0"/>
    <x v="156"/>
    <n v="9427.99"/>
    <n v="9431.3799999999992"/>
    <n v="9235"/>
    <n v="9277.9699999999993"/>
    <n v="18000702524"/>
    <n v="170977231638"/>
    <n v="2020"/>
    <n v="7"/>
    <n v="9"/>
  </r>
  <r>
    <x v="0"/>
    <x v="157"/>
    <n v="9253.02"/>
    <n v="9450.34"/>
    <n v="9249.5"/>
    <n v="9428.33"/>
    <n v="19702359883"/>
    <n v="173738543115"/>
    <n v="2020"/>
    <n v="7"/>
    <n v="8"/>
  </r>
  <r>
    <x v="0"/>
    <x v="158"/>
    <n v="9349.16"/>
    <n v="9360.6200000000008"/>
    <n v="9201.82"/>
    <n v="9252.2800000000007"/>
    <n v="13839652595"/>
    <n v="170485472276"/>
    <n v="2020"/>
    <n v="7"/>
    <n v="7"/>
  </r>
  <r>
    <x v="0"/>
    <x v="159"/>
    <n v="9072.85"/>
    <n v="9375.4699999999993"/>
    <n v="9058.66"/>
    <n v="9375.4699999999993"/>
    <n v="17889263252"/>
    <n v="172746103840"/>
    <n v="2020"/>
    <n v="7"/>
    <n v="6"/>
  </r>
  <r>
    <x v="0"/>
    <x v="160"/>
    <n v="9126.09"/>
    <n v="9162.18"/>
    <n v="8977.02"/>
    <n v="9073.94"/>
    <n v="12903406143"/>
    <n v="167181726154"/>
    <n v="2020"/>
    <n v="7"/>
    <n v="5"/>
  </r>
  <r>
    <x v="0"/>
    <x v="161"/>
    <n v="9084.23"/>
    <n v="9183.2999999999993"/>
    <n v="9053.6299999999992"/>
    <n v="9132.49"/>
    <n v="12290528515"/>
    <n v="168251076678"/>
    <n v="2020"/>
    <n v="7"/>
    <n v="4"/>
  </r>
  <r>
    <x v="0"/>
    <x v="162"/>
    <n v="9124.84"/>
    <n v="9202.34"/>
    <n v="9058.7900000000009"/>
    <n v="9087.2999999999993"/>
    <n v="13078970999"/>
    <n v="167409720388"/>
    <n v="2020"/>
    <n v="7"/>
    <n v="3"/>
  </r>
  <r>
    <x v="0"/>
    <x v="163"/>
    <n v="9231.14"/>
    <n v="9274.9599999999991"/>
    <n v="9036.6200000000008"/>
    <n v="9123.41"/>
    <n v="16338916796"/>
    <n v="168065586387"/>
    <n v="2020"/>
    <n v="7"/>
    <n v="2"/>
  </r>
  <r>
    <x v="0"/>
    <x v="164"/>
    <n v="9145.99"/>
    <n v="9309.75"/>
    <n v="9104.73"/>
    <n v="9228.33"/>
    <n v="15971550355"/>
    <n v="169988756578"/>
    <n v="2020"/>
    <n v="7"/>
    <n v="1"/>
  </r>
  <r>
    <x v="0"/>
    <x v="165"/>
    <n v="9185.58"/>
    <n v="9217.84"/>
    <n v="9084.84"/>
    <n v="9137.99"/>
    <n v="15735797744"/>
    <n v="168315606321"/>
    <n v="2020"/>
    <n v="6"/>
    <n v="30"/>
  </r>
  <r>
    <x v="0"/>
    <x v="166"/>
    <n v="9140.0300000000007"/>
    <n v="9237.57"/>
    <n v="9041.8799999999992"/>
    <n v="9190.85"/>
    <n v="16460547078"/>
    <n v="169280659246"/>
    <n v="2020"/>
    <n v="6"/>
    <n v="29"/>
  </r>
  <r>
    <x v="0"/>
    <x v="167"/>
    <n v="9048.4599999999991"/>
    <n v="9197.5499999999993"/>
    <n v="8975.5300000000007"/>
    <n v="9143.58"/>
    <n v="14560870760"/>
    <n v="168401806137"/>
    <n v="2020"/>
    <n v="6"/>
    <n v="28"/>
  </r>
  <r>
    <x v="0"/>
    <x v="168"/>
    <n v="9167.82"/>
    <n v="9207.81"/>
    <n v="8998.2199999999993"/>
    <n v="9045.39"/>
    <n v="17273093144"/>
    <n v="166584831506"/>
    <n v="2020"/>
    <n v="6"/>
    <n v="27"/>
  </r>
  <r>
    <x v="0"/>
    <x v="169"/>
    <n v="9260.99"/>
    <n v="9310.52"/>
    <n v="9101.74"/>
    <n v="9162.92"/>
    <n v="18341465837"/>
    <n v="168741367622"/>
    <n v="2020"/>
    <n v="6"/>
    <n v="26"/>
  </r>
  <r>
    <x v="0"/>
    <x v="170"/>
    <n v="9314.1299999999992"/>
    <n v="9340.16"/>
    <n v="9095.32"/>
    <n v="9264.81"/>
    <n v="18616048626"/>
    <n v="170608289504"/>
    <n v="2020"/>
    <n v="6"/>
    <n v="25"/>
  </r>
  <r>
    <x v="0"/>
    <x v="171"/>
    <n v="9632.15"/>
    <n v="9680.3700000000008"/>
    <n v="9278.23"/>
    <n v="9313.61"/>
    <n v="18961716076"/>
    <n v="171498781280"/>
    <n v="2020"/>
    <n v="6"/>
    <n v="24"/>
  </r>
  <r>
    <x v="0"/>
    <x v="172"/>
    <n v="9644.08"/>
    <n v="9670.5400000000009"/>
    <n v="9547.25"/>
    <n v="9629.66"/>
    <n v="17006433272"/>
    <n v="177310052079"/>
    <n v="2020"/>
    <n v="6"/>
    <n v="23"/>
  </r>
  <r>
    <x v="0"/>
    <x v="173"/>
    <n v="9300.92"/>
    <n v="9655.07"/>
    <n v="9296.8700000000008"/>
    <n v="9648.7199999999993"/>
    <n v="21104009514"/>
    <n v="177651397437"/>
    <n v="2020"/>
    <n v="6"/>
    <n v="22"/>
  </r>
  <r>
    <x v="0"/>
    <x v="174"/>
    <n v="9330.93"/>
    <n v="9401.11"/>
    <n v="9300.43"/>
    <n v="9303.6299999999992"/>
    <n v="15324301169"/>
    <n v="171289415079"/>
    <n v="2020"/>
    <n v="6"/>
    <n v="21"/>
  </r>
  <r>
    <x v="0"/>
    <x v="175"/>
    <n v="9290.9599999999991"/>
    <n v="9394.9699999999993"/>
    <n v="9247.3799999999992"/>
    <n v="9332.34"/>
    <n v="17130541557"/>
    <n v="171809438651"/>
    <n v="2020"/>
    <n v="6"/>
    <n v="20"/>
  </r>
  <r>
    <x v="0"/>
    <x v="176"/>
    <n v="9410.2900000000009"/>
    <n v="9440.8799999999992"/>
    <n v="9274.2999999999993"/>
    <n v="9288.02"/>
    <n v="19632223107"/>
    <n v="170985625732"/>
    <n v="2020"/>
    <n v="6"/>
    <n v="19"/>
  </r>
  <r>
    <x v="0"/>
    <x v="177"/>
    <n v="9481.57"/>
    <n v="9482.7800000000007"/>
    <n v="9328.4"/>
    <n v="9411.84"/>
    <n v="17770083003"/>
    <n v="173256688664"/>
    <n v="2020"/>
    <n v="6"/>
    <n v="18"/>
  </r>
  <r>
    <x v="0"/>
    <x v="178"/>
    <n v="9533.7800000000007"/>
    <n v="9540.42"/>
    <n v="9327.34"/>
    <n v="9480.26"/>
    <n v="20177709879"/>
    <n v="174508805561"/>
    <n v="2020"/>
    <n v="6"/>
    <n v="17"/>
  </r>
  <r>
    <x v="0"/>
    <x v="179"/>
    <n v="9454.27"/>
    <n v="9579.43"/>
    <n v="9400.4500000000007"/>
    <n v="9538.02"/>
    <n v="21565537209"/>
    <n v="175563963385"/>
    <n v="2020"/>
    <n v="6"/>
    <n v="16"/>
  </r>
  <r>
    <x v="0"/>
    <x v="180"/>
    <n v="9386.0400000000009"/>
    <n v="9504.86"/>
    <n v="8990.18"/>
    <n v="9450.7000000000007"/>
    <n v="26699704768"/>
    <n v="173947607772"/>
    <n v="2020"/>
    <n v="6"/>
    <n v="15"/>
  </r>
  <r>
    <x v="0"/>
    <x v="181"/>
    <n v="9477.5499999999993"/>
    <n v="9482.27"/>
    <n v="9347.59"/>
    <n v="9386.7900000000009"/>
    <n v="18991732746"/>
    <n v="172763239787"/>
    <n v="2020"/>
    <n v="6"/>
    <n v="14"/>
  </r>
  <r>
    <x v="0"/>
    <x v="182"/>
    <n v="9480.74"/>
    <n v="9493.2099999999991"/>
    <n v="9396.01"/>
    <n v="9475.2800000000007"/>
    <n v="17564322315"/>
    <n v="174381819725"/>
    <n v="2020"/>
    <n v="6"/>
    <n v="13"/>
  </r>
  <r>
    <x v="0"/>
    <x v="183"/>
    <n v="9320.69"/>
    <n v="9540.4699999999993"/>
    <n v="9285.85"/>
    <n v="9480.84"/>
    <n v="22610564515"/>
    <n v="174474896922"/>
    <n v="2020"/>
    <n v="6"/>
    <n v="12"/>
  </r>
  <r>
    <x v="0"/>
    <x v="184"/>
    <n v="9870.08"/>
    <n v="9938.2999999999993"/>
    <n v="9263.07"/>
    <n v="9321.7800000000007"/>
    <n v="30247143440"/>
    <n v="171538133043"/>
    <n v="2020"/>
    <n v="6"/>
    <n v="11"/>
  </r>
  <r>
    <x v="0"/>
    <x v="185"/>
    <n v="9794.1200000000008"/>
    <n v="9908.9"/>
    <n v="9728.2900000000009"/>
    <n v="9870.09"/>
    <n v="25706567601"/>
    <n v="181616765438"/>
    <n v="2020"/>
    <n v="6"/>
    <n v="10"/>
  </r>
  <r>
    <x v="0"/>
    <x v="186"/>
    <n v="9774.36"/>
    <n v="9836.3700000000008"/>
    <n v="9664.7199999999993"/>
    <n v="9795.7000000000007"/>
    <n v="23717842783"/>
    <n v="180237817527"/>
    <n v="2020"/>
    <n v="6"/>
    <n v="9"/>
  </r>
  <r>
    <x v="0"/>
    <x v="187"/>
    <n v="9760.06"/>
    <n v="9782.31"/>
    <n v="9675.89"/>
    <n v="9771.49"/>
    <n v="21486346312"/>
    <n v="179782576534"/>
    <n v="2020"/>
    <n v="6"/>
    <n v="8"/>
  </r>
  <r>
    <x v="0"/>
    <x v="188"/>
    <n v="9653"/>
    <n v="9768.5"/>
    <n v="9458.15"/>
    <n v="9758.85"/>
    <n v="25015250846"/>
    <n v="179540253701"/>
    <n v="2020"/>
    <n v="6"/>
    <n v="7"/>
  </r>
  <r>
    <x v="0"/>
    <x v="189"/>
    <n v="9664.9"/>
    <n v="9773.43"/>
    <n v="9591.02"/>
    <n v="9653.68"/>
    <n v="20438419222"/>
    <n v="177595657884"/>
    <n v="2020"/>
    <n v="6"/>
    <n v="6"/>
  </r>
  <r>
    <x v="0"/>
    <x v="190"/>
    <n v="9800.2199999999993"/>
    <n v="9869.24"/>
    <n v="9663.2199999999993"/>
    <n v="9665.5300000000007"/>
    <n v="23509628646"/>
    <n v="177801825145"/>
    <n v="2020"/>
    <n v="6"/>
    <n v="5"/>
  </r>
  <r>
    <x v="0"/>
    <x v="191"/>
    <n v="9655.85"/>
    <n v="9887.61"/>
    <n v="9525.25"/>
    <n v="9800.64"/>
    <n v="25921805072"/>
    <n v="180276153545"/>
    <n v="2020"/>
    <n v="6"/>
    <n v="4"/>
  </r>
  <r>
    <x v="0"/>
    <x v="192"/>
    <n v="9533.76"/>
    <n v="9682.86"/>
    <n v="9471.85"/>
    <n v="9656.7199999999993"/>
    <n v="25007459262"/>
    <n v="177619631126"/>
    <n v="2020"/>
    <n v="6"/>
    <n v="3"/>
  </r>
  <r>
    <x v="0"/>
    <x v="193"/>
    <n v="10162.969999999999"/>
    <n v="10182.34"/>
    <n v="9460.57"/>
    <n v="9529.7999999999993"/>
    <n v="39137252109"/>
    <n v="175277218229"/>
    <n v="2020"/>
    <n v="6"/>
    <n v="2"/>
  </r>
  <r>
    <x v="0"/>
    <x v="194"/>
    <n v="9463.61"/>
    <n v="10199.56"/>
    <n v="9450.9"/>
    <n v="10167.27"/>
    <n v="35198901068"/>
    <n v="186993405740"/>
    <n v="2020"/>
    <n v="6"/>
    <n v="1"/>
  </r>
  <r>
    <x v="0"/>
    <x v="195"/>
    <n v="9700.11"/>
    <n v="9700.34"/>
    <n v="9432.2999999999993"/>
    <n v="9461.06"/>
    <n v="27773290299"/>
    <n v="173997151930"/>
    <n v="2020"/>
    <n v="5"/>
    <n v="31"/>
  </r>
  <r>
    <x v="0"/>
    <x v="196"/>
    <n v="9438.91"/>
    <n v="9704.0300000000007"/>
    <n v="9366.73"/>
    <n v="9700.41"/>
    <n v="32722975141"/>
    <n v="178390129758"/>
    <n v="2020"/>
    <n v="5"/>
    <n v="30"/>
  </r>
  <r>
    <x v="0"/>
    <x v="197"/>
    <n v="9528.36"/>
    <n v="9573.67"/>
    <n v="9379.34"/>
    <n v="9439.1200000000008"/>
    <n v="32896642044"/>
    <n v="173575756364"/>
    <n v="2020"/>
    <n v="5"/>
    <n v="29"/>
  </r>
  <r>
    <x v="0"/>
    <x v="198"/>
    <n v="9184.94"/>
    <n v="9546.32"/>
    <n v="9148.4599999999991"/>
    <n v="9525.75"/>
    <n v="34367073114"/>
    <n v="175161235290"/>
    <n v="2020"/>
    <n v="5"/>
    <n v="28"/>
  </r>
  <r>
    <x v="0"/>
    <x v="199"/>
    <n v="8837.3799999999992"/>
    <n v="9203.32"/>
    <n v="8834.16"/>
    <n v="9181.02"/>
    <n v="32740536902"/>
    <n v="168814700531"/>
    <n v="2020"/>
    <n v="5"/>
    <n v="27"/>
  </r>
  <r>
    <x v="0"/>
    <x v="200"/>
    <n v="8909.59"/>
    <n v="8991.9699999999993"/>
    <n v="8757.2900000000009"/>
    <n v="8835.0499999999993"/>
    <n v="29584186947"/>
    <n v="162445535235"/>
    <n v="2020"/>
    <n v="5"/>
    <n v="26"/>
  </r>
  <r>
    <x v="0"/>
    <x v="201"/>
    <n v="8786.11"/>
    <n v="8951.01"/>
    <n v="8719.67"/>
    <n v="8906.93"/>
    <n v="31288157264"/>
    <n v="163760453116"/>
    <n v="2020"/>
    <n v="5"/>
    <n v="25"/>
  </r>
  <r>
    <x v="0"/>
    <x v="202"/>
    <n v="9212.2800000000007"/>
    <n v="9288.4"/>
    <n v="8787.25"/>
    <n v="8790.3700000000008"/>
    <n v="32518803300"/>
    <n v="161610414643"/>
    <n v="2020"/>
    <n v="5"/>
    <n v="24"/>
  </r>
  <r>
    <x v="0"/>
    <x v="203"/>
    <n v="9185.06"/>
    <n v="9302.5"/>
    <n v="9118.11"/>
    <n v="9209.2900000000009"/>
    <n v="27727866812"/>
    <n v="169305492440"/>
    <n v="2020"/>
    <n v="5"/>
    <n v="23"/>
  </r>
  <r>
    <x v="0"/>
    <x v="204"/>
    <n v="9080.33"/>
    <n v="9232.94"/>
    <n v="9008.64"/>
    <n v="9182.58"/>
    <n v="29810773699"/>
    <n v="168807619957"/>
    <n v="2020"/>
    <n v="5"/>
    <n v="22"/>
  </r>
  <r>
    <x v="0"/>
    <x v="205"/>
    <n v="9522.74"/>
    <n v="9555.24"/>
    <n v="8869.93"/>
    <n v="9081.76"/>
    <n v="39326160532"/>
    <n v="166947987864"/>
    <n v="2020"/>
    <n v="5"/>
    <n v="21"/>
  </r>
  <r>
    <x v="0"/>
    <x v="206"/>
    <n v="9725.33"/>
    <n v="9804.7900000000009"/>
    <n v="9447.2000000000007"/>
    <n v="9522.98"/>
    <n v="36546239703"/>
    <n v="175050963475"/>
    <n v="2020"/>
    <n v="5"/>
    <n v="20"/>
  </r>
  <r>
    <x v="0"/>
    <x v="207"/>
    <n v="9727.06"/>
    <n v="9836.0499999999993"/>
    <n v="9539.6200000000008"/>
    <n v="9729.0400000000009"/>
    <n v="39254288955"/>
    <n v="178831635026"/>
    <n v="2020"/>
    <n v="5"/>
    <n v="19"/>
  </r>
  <r>
    <x v="0"/>
    <x v="208"/>
    <n v="9675.69"/>
    <n v="9906.0300000000007"/>
    <n v="9570.36"/>
    <n v="9726.57"/>
    <n v="41827139896"/>
    <n v="178779483464"/>
    <n v="2020"/>
    <n v="5"/>
    <n v="18"/>
  </r>
  <r>
    <x v="0"/>
    <x v="209"/>
    <n v="9374.93"/>
    <n v="9823"/>
    <n v="9349.5499999999993"/>
    <n v="9670.74"/>
    <n v="40084250663"/>
    <n v="177745404470"/>
    <n v="2020"/>
    <n v="5"/>
    <n v="17"/>
  </r>
  <r>
    <x v="0"/>
    <x v="210"/>
    <n v="9333.24"/>
    <n v="9564.2000000000007"/>
    <n v="9260.69"/>
    <n v="9377.01"/>
    <n v="36164766408"/>
    <n v="172340956579"/>
    <n v="2020"/>
    <n v="5"/>
    <n v="16"/>
  </r>
  <r>
    <x v="0"/>
    <x v="211"/>
    <n v="9734.2900000000009"/>
    <n v="9755.83"/>
    <n v="9261.4"/>
    <n v="9328.2000000000007"/>
    <n v="48158802327"/>
    <n v="171436341789"/>
    <n v="2020"/>
    <n v="5"/>
    <n v="15"/>
  </r>
  <r>
    <x v="0"/>
    <x v="212"/>
    <n v="9271.33"/>
    <n v="9793.27"/>
    <n v="9255.0300000000007"/>
    <n v="9733.7199999999993"/>
    <n v="56426907637"/>
    <n v="178881641547"/>
    <n v="2020"/>
    <n v="5"/>
    <n v="14"/>
  </r>
  <r>
    <x v="0"/>
    <x v="213"/>
    <n v="8805.39"/>
    <n v="9317.8799999999992"/>
    <n v="8805.39"/>
    <n v="9269.99"/>
    <n v="45558144023"/>
    <n v="170352710071"/>
    <n v="2020"/>
    <n v="5"/>
    <n v="13"/>
  </r>
  <r>
    <x v="0"/>
    <x v="214"/>
    <n v="8610.39"/>
    <n v="8949.9"/>
    <n v="8569.64"/>
    <n v="8804.48"/>
    <n v="42142717533"/>
    <n v="161791577301"/>
    <n v="2020"/>
    <n v="5"/>
    <n v="12"/>
  </r>
  <r>
    <x v="0"/>
    <x v="215"/>
    <n v="8755.5400000000009"/>
    <n v="9033.4699999999993"/>
    <n v="8374.32"/>
    <n v="8601.7999999999993"/>
    <n v="57119858802"/>
    <n v="158059235276"/>
    <n v="2020"/>
    <n v="5"/>
    <n v="11"/>
  </r>
  <r>
    <x v="0"/>
    <x v="216"/>
    <n v="9591.17"/>
    <n v="9595.58"/>
    <n v="8395.11"/>
    <n v="8756.43"/>
    <n v="63325279337"/>
    <n v="160884755211"/>
    <n v="2020"/>
    <n v="5"/>
    <n v="10"/>
  </r>
  <r>
    <x v="0"/>
    <x v="217"/>
    <n v="9840.91"/>
    <n v="9913.86"/>
    <n v="9580.64"/>
    <n v="9593.9"/>
    <n v="46566121841"/>
    <n v="176251395673"/>
    <n v="2020"/>
    <n v="5"/>
    <n v="9"/>
  </r>
  <r>
    <x v="0"/>
    <x v="218"/>
    <n v="9936.16"/>
    <n v="9996.74"/>
    <n v="9767.17"/>
    <n v="9842.67"/>
    <n v="51780748042"/>
    <n v="180804859844"/>
    <n v="2020"/>
    <n v="5"/>
    <n v="8"/>
  </r>
  <r>
    <x v="0"/>
    <x v="219"/>
    <n v="9261.9"/>
    <n v="9992.66"/>
    <n v="9138.32"/>
    <n v="9951.52"/>
    <n v="61112700562"/>
    <n v="182787376637"/>
    <n v="2020"/>
    <n v="5"/>
    <n v="7"/>
  </r>
  <r>
    <x v="0"/>
    <x v="220"/>
    <n v="9007.44"/>
    <n v="9411.4699999999993"/>
    <n v="8966.7099999999991"/>
    <n v="9268.76"/>
    <n v="49371886931"/>
    <n v="170229620935"/>
    <n v="2020"/>
    <n v="5"/>
    <n v="6"/>
  </r>
  <r>
    <x v="0"/>
    <x v="221"/>
    <n v="8912.83"/>
    <n v="9062.41"/>
    <n v="8856.83"/>
    <n v="9003.07"/>
    <n v="43148462663"/>
    <n v="165332488792"/>
    <n v="2020"/>
    <n v="5"/>
    <n v="5"/>
  </r>
  <r>
    <x v="0"/>
    <x v="222"/>
    <n v="8895.74"/>
    <n v="8956.91"/>
    <n v="8645.02"/>
    <n v="8912.65"/>
    <n v="45718796276"/>
    <n v="163654493632"/>
    <n v="2020"/>
    <n v="5"/>
    <n v="4"/>
  </r>
  <r>
    <x v="0"/>
    <x v="223"/>
    <n v="8983.61"/>
    <n v="9167.7800000000007"/>
    <n v="8830.9699999999993"/>
    <n v="8897.4699999999993"/>
    <n v="47101785174"/>
    <n v="163358189151"/>
    <n v="2020"/>
    <n v="5"/>
    <n v="3"/>
  </r>
  <r>
    <x v="0"/>
    <x v="224"/>
    <n v="8869.06"/>
    <n v="9007.19"/>
    <n v="8811.3700000000008"/>
    <n v="8988.6"/>
    <n v="40134388683"/>
    <n v="165012307600"/>
    <n v="2020"/>
    <n v="5"/>
    <n v="2"/>
  </r>
  <r>
    <x v="0"/>
    <x v="225"/>
    <n v="8672.7800000000007"/>
    <n v="9048.02"/>
    <n v="8667.76"/>
    <n v="8864.77"/>
    <n v="44068389997"/>
    <n v="162722652380"/>
    <n v="2020"/>
    <n v="5"/>
    <n v="1"/>
  </r>
  <r>
    <x v="0"/>
    <x v="226"/>
    <n v="8797.67"/>
    <n v="9440.65"/>
    <n v="8533.26"/>
    <n v="8658.5499999999993"/>
    <n v="66964629541"/>
    <n v="158922133909"/>
    <n v="2020"/>
    <n v="4"/>
    <n v="30"/>
  </r>
  <r>
    <x v="0"/>
    <x v="227"/>
    <n v="7806.71"/>
    <n v="8871.75"/>
    <n v="7786.05"/>
    <n v="8801.0400000000009"/>
    <n v="60201052203"/>
    <n v="161522471385"/>
    <n v="2020"/>
    <n v="4"/>
    <n v="29"/>
  </r>
  <r>
    <x v="0"/>
    <x v="228"/>
    <n v="7796.97"/>
    <n v="7814.53"/>
    <n v="7730.81"/>
    <n v="7807.06"/>
    <n v="33187959921"/>
    <n v="143266252261"/>
    <n v="2020"/>
    <n v="4"/>
    <n v="28"/>
  </r>
  <r>
    <x v="0"/>
    <x v="229"/>
    <n v="7679.42"/>
    <n v="7795.6"/>
    <n v="7679.42"/>
    <n v="7795.6"/>
    <n v="36162144725"/>
    <n v="143040988590"/>
    <n v="2020"/>
    <n v="4"/>
    <n v="27"/>
  </r>
  <r>
    <x v="0"/>
    <x v="230"/>
    <n v="7570.14"/>
    <n v="7700.59"/>
    <n v="7561.41"/>
    <n v="7679.87"/>
    <n v="33070154491"/>
    <n v="140903867573"/>
    <n v="2020"/>
    <n v="4"/>
    <n v="26"/>
  </r>
  <r>
    <x v="0"/>
    <x v="231"/>
    <n v="7550.48"/>
    <n v="7641.36"/>
    <n v="7521.67"/>
    <n v="7569.94"/>
    <n v="32941541447"/>
    <n v="138874072264"/>
    <n v="2020"/>
    <n v="4"/>
    <n v="25"/>
  </r>
  <r>
    <x v="0"/>
    <x v="232"/>
    <n v="7434.18"/>
    <n v="7574.2"/>
    <n v="7434.18"/>
    <n v="7550.9"/>
    <n v="34636526286"/>
    <n v="138512029491"/>
    <n v="2020"/>
    <n v="4"/>
    <n v="24"/>
  </r>
  <r>
    <x v="0"/>
    <x v="233"/>
    <n v="7121.31"/>
    <n v="7491.78"/>
    <n v="7081.59"/>
    <n v="7429.72"/>
    <n v="43500782316"/>
    <n v="136275638031"/>
    <n v="2020"/>
    <n v="4"/>
    <n v="23"/>
  </r>
  <r>
    <x v="0"/>
    <x v="234"/>
    <n v="6879.44"/>
    <n v="7145.87"/>
    <n v="6867.78"/>
    <n v="7117.21"/>
    <n v="33249153866"/>
    <n v="130530916077"/>
    <n v="2020"/>
    <n v="4"/>
    <n v="22"/>
  </r>
  <r>
    <x v="0"/>
    <x v="235"/>
    <n v="6879.78"/>
    <n v="6934.55"/>
    <n v="6834.44"/>
    <n v="6880.32"/>
    <n v="32589741511"/>
    <n v="126175238603"/>
    <n v="2020"/>
    <n v="4"/>
    <n v="21"/>
  </r>
  <r>
    <x v="0"/>
    <x v="236"/>
    <n v="7186.87"/>
    <n v="7240.29"/>
    <n v="6835.5"/>
    <n v="6881.96"/>
    <n v="37747113936"/>
    <n v="126192239912"/>
    <n v="2020"/>
    <n v="4"/>
    <n v="20"/>
  </r>
  <r>
    <x v="0"/>
    <x v="237"/>
    <n v="7260.92"/>
    <n v="7280.52"/>
    <n v="7167.05"/>
    <n v="7189.42"/>
    <n v="31311210215"/>
    <n v="131815853850"/>
    <n v="2020"/>
    <n v="4"/>
    <n v="19"/>
  </r>
  <r>
    <x v="0"/>
    <x v="238"/>
    <n v="7092.29"/>
    <n v="7269.96"/>
    <n v="7089.25"/>
    <n v="7257.66"/>
    <n v="32447188386"/>
    <n v="133053136876"/>
    <n v="2020"/>
    <n v="4"/>
    <n v="18"/>
  </r>
  <r>
    <x v="0"/>
    <x v="239"/>
    <n v="7116.55"/>
    <n v="7167.18"/>
    <n v="7050.33"/>
    <n v="7096.18"/>
    <n v="32513423567"/>
    <n v="130078472088"/>
    <n v="2020"/>
    <n v="4"/>
    <n v="17"/>
  </r>
  <r>
    <x v="0"/>
    <x v="240"/>
    <n v="6640.45"/>
    <n v="7134.45"/>
    <n v="6555.5"/>
    <n v="7116.8"/>
    <n v="46783242377"/>
    <n v="130445413270"/>
    <n v="2020"/>
    <n v="4"/>
    <n v="16"/>
  </r>
  <r>
    <x v="0"/>
    <x v="241"/>
    <n v="6845.56"/>
    <n v="6928.66"/>
    <n v="6633.4"/>
    <n v="6642.11"/>
    <n v="32288311031"/>
    <n v="121731940639"/>
    <n v="2020"/>
    <n v="4"/>
    <n v="15"/>
  </r>
  <r>
    <x v="0"/>
    <x v="242"/>
    <n v="6843.28"/>
    <n v="6958.56"/>
    <n v="6793.82"/>
    <n v="6842.43"/>
    <n v="34110434052"/>
    <n v="125388687977"/>
    <n v="2020"/>
    <n v="4"/>
    <n v="14"/>
  </r>
  <r>
    <x v="0"/>
    <x v="243"/>
    <n v="6965.62"/>
    <n v="6965.62"/>
    <n v="6668.26"/>
    <n v="6845.04"/>
    <n v="38619308647"/>
    <n v="125422221237"/>
    <n v="2020"/>
    <n v="4"/>
    <n v="13"/>
  </r>
  <r>
    <x v="0"/>
    <x v="244"/>
    <n v="6858.07"/>
    <n v="7119.95"/>
    <n v="6811.08"/>
    <n v="6971.09"/>
    <n v="35759567632"/>
    <n v="127716846208"/>
    <n v="2020"/>
    <n v="4"/>
    <n v="12"/>
  </r>
  <r>
    <x v="0"/>
    <x v="245"/>
    <n v="6867.44"/>
    <n v="6926.07"/>
    <n v="6789.92"/>
    <n v="6859.08"/>
    <n v="31222085946"/>
    <n v="125651623116"/>
    <n v="2020"/>
    <n v="4"/>
    <n v="11"/>
  </r>
  <r>
    <x v="0"/>
    <x v="246"/>
    <n v="7303.82"/>
    <n v="7303.82"/>
    <n v="6802.47"/>
    <n v="6865.49"/>
    <n v="43622840992"/>
    <n v="125755496117"/>
    <n v="2020"/>
    <n v="4"/>
    <n v="10"/>
  </r>
  <r>
    <x v="0"/>
    <x v="247"/>
    <n v="7337.97"/>
    <n v="7341.45"/>
    <n v="7179.09"/>
    <n v="7302.09"/>
    <n v="34815139178"/>
    <n v="133737857010"/>
    <n v="2020"/>
    <n v="4"/>
    <n v="9"/>
  </r>
  <r>
    <x v="0"/>
    <x v="248"/>
    <n v="7179.28"/>
    <n v="7356.22"/>
    <n v="7153.31"/>
    <n v="7334.1"/>
    <n v="37563249549"/>
    <n v="134309895036"/>
    <n v="2020"/>
    <n v="4"/>
    <n v="8"/>
  </r>
  <r>
    <x v="0"/>
    <x v="249"/>
    <n v="7273.64"/>
    <n v="7427.94"/>
    <n v="7136.71"/>
    <n v="7176.41"/>
    <n v="44243482668"/>
    <n v="131409299432"/>
    <n v="2020"/>
    <n v="4"/>
    <n v="7"/>
  </r>
  <r>
    <x v="0"/>
    <x v="250"/>
    <n v="6788.05"/>
    <n v="7271.78"/>
    <n v="6782.89"/>
    <n v="7271.78"/>
    <n v="46896904615"/>
    <n v="133140400948"/>
    <n v="2020"/>
    <n v="4"/>
    <n v="6"/>
  </r>
  <r>
    <x v="0"/>
    <x v="251"/>
    <n v="6862.54"/>
    <n v="6883.41"/>
    <n v="6715.93"/>
    <n v="6791.13"/>
    <n v="29510409856"/>
    <n v="124328853512"/>
    <n v="2020"/>
    <n v="4"/>
    <n v="5"/>
  </r>
  <r>
    <x v="0"/>
    <x v="252"/>
    <n v="6738.38"/>
    <n v="6878.95"/>
    <n v="6696.48"/>
    <n v="6867.53"/>
    <n v="33185988584"/>
    <n v="125712834530"/>
    <n v="2020"/>
    <n v="4"/>
    <n v="4"/>
  </r>
  <r>
    <x v="0"/>
    <x v="253"/>
    <n v="6797.4"/>
    <n v="7003.22"/>
    <n v="6673.34"/>
    <n v="6733.39"/>
    <n v="38976504903"/>
    <n v="123244051100"/>
    <n v="2020"/>
    <n v="4"/>
    <n v="3"/>
  </r>
  <r>
    <x v="0"/>
    <x v="254"/>
    <n v="6606.78"/>
    <n v="7088.25"/>
    <n v="6595.92"/>
    <n v="6793.62"/>
    <n v="47660646124"/>
    <n v="124335130640"/>
    <n v="2020"/>
    <n v="4"/>
    <n v="2"/>
  </r>
  <r>
    <x v="0"/>
    <x v="255"/>
    <n v="6437.32"/>
    <n v="6612.57"/>
    <n v="6202.37"/>
    <n v="6606.78"/>
    <n v="40346426266"/>
    <n v="120903014693"/>
    <n v="2020"/>
    <n v="4"/>
    <n v="1"/>
  </r>
  <r>
    <x v="0"/>
    <x v="256"/>
    <n v="6430.61"/>
    <n v="6504.52"/>
    <n v="6374.16"/>
    <n v="6438.64"/>
    <n v="32786468812"/>
    <n v="117814077267"/>
    <n v="2020"/>
    <n v="3"/>
    <n v="31"/>
  </r>
  <r>
    <x v="0"/>
    <x v="257"/>
    <n v="5925.54"/>
    <n v="6517.2"/>
    <n v="5903.23"/>
    <n v="6429.84"/>
    <n v="37101651525"/>
    <n v="117640143688"/>
    <n v="2020"/>
    <n v="3"/>
    <n v="30"/>
  </r>
  <r>
    <x v="0"/>
    <x v="258"/>
    <n v="6245.62"/>
    <n v="6250.47"/>
    <n v="5920.09"/>
    <n v="5922.04"/>
    <n v="28373690931"/>
    <n v="108338520156"/>
    <n v="2020"/>
    <n v="3"/>
    <n v="29"/>
  </r>
  <r>
    <x v="0"/>
    <x v="259"/>
    <n v="6467.25"/>
    <n v="6467.5"/>
    <n v="6117.84"/>
    <n v="6242.19"/>
    <n v="34885225901"/>
    <n v="114183689641"/>
    <n v="2020"/>
    <n v="3"/>
    <n v="28"/>
  </r>
  <r>
    <x v="0"/>
    <x v="260"/>
    <n v="6719.39"/>
    <n v="6793.84"/>
    <n v="6466.7"/>
    <n v="6469.8"/>
    <n v="34585598367"/>
    <n v="118336082172"/>
    <n v="2020"/>
    <n v="3"/>
    <n v="27"/>
  </r>
  <r>
    <x v="0"/>
    <x v="261"/>
    <n v="6675.17"/>
    <n v="6735.46"/>
    <n v="6590.96"/>
    <n v="6716.44"/>
    <n v="35319797642"/>
    <n v="122834375216"/>
    <n v="2020"/>
    <n v="3"/>
    <n v="26"/>
  </r>
  <r>
    <x v="0"/>
    <x v="262"/>
    <n v="6738.72"/>
    <n v="6892.51"/>
    <n v="6536.93"/>
    <n v="6681.06"/>
    <n v="44590107888"/>
    <n v="122174009143"/>
    <n v="2020"/>
    <n v="3"/>
    <n v="25"/>
  </r>
  <r>
    <x v="0"/>
    <x v="263"/>
    <n v="6436.64"/>
    <n v="6789.02"/>
    <n v="6411.07"/>
    <n v="6734.8"/>
    <n v="48221910672"/>
    <n v="123148917787"/>
    <n v="2020"/>
    <n v="3"/>
    <n v="24"/>
  </r>
  <r>
    <x v="0"/>
    <x v="264"/>
    <n v="5831.37"/>
    <n v="6443.93"/>
    <n v="5785"/>
    <n v="6416.31"/>
    <n v="46491916000"/>
    <n v="117314776187"/>
    <n v="2020"/>
    <n v="3"/>
    <n v="23"/>
  </r>
  <r>
    <x v="0"/>
    <x v="265"/>
    <n v="6185.56"/>
    <n v="6359.7"/>
    <n v="5823.71"/>
    <n v="5830.25"/>
    <n v="40099664740"/>
    <n v="106591196069"/>
    <n v="2020"/>
    <n v="3"/>
    <n v="22"/>
  </r>
  <r>
    <x v="0"/>
    <x v="266"/>
    <n v="6206.52"/>
    <n v="6378.14"/>
    <n v="5932.82"/>
    <n v="6185.07"/>
    <n v="42494390880"/>
    <n v="113068192795"/>
    <n v="2020"/>
    <n v="3"/>
    <n v="21"/>
  </r>
  <r>
    <x v="0"/>
    <x v="267"/>
    <n v="6191.65"/>
    <n v="6844.26"/>
    <n v="5865.78"/>
    <n v="6198.78"/>
    <n v="54442976103"/>
    <n v="113309245860"/>
    <n v="2020"/>
    <n v="3"/>
    <n v="20"/>
  </r>
  <r>
    <x v="0"/>
    <x v="268"/>
    <n v="5245.42"/>
    <n v="6329.74"/>
    <n v="5236.97"/>
    <n v="6191.19"/>
    <n v="51000731797"/>
    <n v="113162079956"/>
    <n v="2020"/>
    <n v="3"/>
    <n v="19"/>
  </r>
  <r>
    <x v="0"/>
    <x v="269"/>
    <n v="5227.1099999999997"/>
    <n v="5331.83"/>
    <n v="5069.34"/>
    <n v="5238.4399999999996"/>
    <n v="37878801016"/>
    <n v="95740715529"/>
    <n v="2020"/>
    <n v="3"/>
    <n v="18"/>
  </r>
  <r>
    <x v="0"/>
    <x v="270"/>
    <n v="5002.58"/>
    <n v="5371.35"/>
    <n v="4981.91"/>
    <n v="5225.63"/>
    <n v="38622642935"/>
    <n v="95499941183"/>
    <n v="2020"/>
    <n v="3"/>
    <n v="17"/>
  </r>
  <r>
    <x v="0"/>
    <x v="271"/>
    <n v="5385.23"/>
    <n v="5385.23"/>
    <n v="4575.3599999999997"/>
    <n v="5014.4799999999996"/>
    <n v="45368026430"/>
    <n v="91633478850"/>
    <n v="2020"/>
    <n v="3"/>
    <n v="16"/>
  </r>
  <r>
    <x v="0"/>
    <x v="272"/>
    <n v="5201.07"/>
    <n v="5836.65"/>
    <n v="5169.28"/>
    <n v="5392.31"/>
    <n v="33997889639"/>
    <n v="98530059890"/>
    <n v="2020"/>
    <n v="3"/>
    <n v="15"/>
  </r>
  <r>
    <x v="0"/>
    <x v="273"/>
    <n v="5573.08"/>
    <n v="5625.23"/>
    <n v="5125.07"/>
    <n v="5200.37"/>
    <n v="36154506008"/>
    <n v="95014981944"/>
    <n v="2020"/>
    <n v="3"/>
    <n v="14"/>
  </r>
  <r>
    <x v="0"/>
    <x v="274"/>
    <n v="5017.83"/>
    <n v="5838.11"/>
    <n v="4106.9799999999996"/>
    <n v="5563.71"/>
    <n v="74156772075"/>
    <n v="101644613038"/>
    <n v="2020"/>
    <n v="3"/>
    <n v="13"/>
  </r>
  <r>
    <x v="0"/>
    <x v="275"/>
    <n v="7913.62"/>
    <n v="7929.12"/>
    <n v="4860.3500000000004"/>
    <n v="4970.79"/>
    <n v="53980357243"/>
    <n v="90804613601"/>
    <n v="2020"/>
    <n v="3"/>
    <n v="12"/>
  </r>
  <r>
    <x v="0"/>
    <x v="276"/>
    <n v="7910.09"/>
    <n v="7950.81"/>
    <n v="7642.81"/>
    <n v="7911.43"/>
    <n v="38682762605"/>
    <n v="144508402671"/>
    <n v="2020"/>
    <n v="3"/>
    <n v="11"/>
  </r>
  <r>
    <x v="0"/>
    <x v="277"/>
    <n v="7922.15"/>
    <n v="8136.95"/>
    <n v="7814.76"/>
    <n v="7909.73"/>
    <n v="42213940994"/>
    <n v="144465567734"/>
    <n v="2020"/>
    <n v="3"/>
    <n v="10"/>
  </r>
  <r>
    <x v="0"/>
    <x v="278"/>
    <n v="8111.15"/>
    <n v="8177.79"/>
    <n v="7690.1"/>
    <n v="7923.64"/>
    <n v="46936995808"/>
    <n v="144706353758"/>
    <n v="2020"/>
    <n v="3"/>
    <n v="9"/>
  </r>
  <r>
    <x v="0"/>
    <x v="279"/>
    <n v="8908.2099999999991"/>
    <n v="8914.34"/>
    <n v="8105.25"/>
    <n v="8108.12"/>
    <n v="39973102121"/>
    <n v="148060284561"/>
    <n v="2020"/>
    <n v="3"/>
    <n v="8"/>
  </r>
  <r>
    <x v="0"/>
    <x v="280"/>
    <n v="9121.6"/>
    <n v="9163.2199999999993"/>
    <n v="8890.74"/>
    <n v="8909.9500000000007"/>
    <n v="36216930370"/>
    <n v="162684945903"/>
    <n v="2020"/>
    <n v="3"/>
    <n v="7"/>
  </r>
  <r>
    <x v="0"/>
    <x v="281"/>
    <n v="9078.31"/>
    <n v="9167.7000000000007"/>
    <n v="9032.08"/>
    <n v="9122.5499999999993"/>
    <n v="40826885651"/>
    <n v="166548261960"/>
    <n v="2020"/>
    <n v="3"/>
    <n v="6"/>
  </r>
  <r>
    <x v="0"/>
    <x v="282"/>
    <n v="8760.2900000000009"/>
    <n v="9142.0499999999993"/>
    <n v="8757.25"/>
    <n v="9078.76"/>
    <n v="39698054597"/>
    <n v="165731679918"/>
    <n v="2020"/>
    <n v="3"/>
    <n v="5"/>
  </r>
  <r>
    <x v="0"/>
    <x v="283"/>
    <n v="8788.5400000000009"/>
    <n v="8843.3700000000008"/>
    <n v="8712.43"/>
    <n v="8755.25"/>
    <n v="34746706368"/>
    <n v="159807857328"/>
    <n v="2020"/>
    <n v="3"/>
    <n v="4"/>
  </r>
  <r>
    <x v="0"/>
    <x v="284"/>
    <n v="8865.39"/>
    <n v="8901.6"/>
    <n v="8704.99"/>
    <n v="8787.7900000000009"/>
    <n v="42386715821"/>
    <n v="160383579416"/>
    <n v="2020"/>
    <n v="3"/>
    <n v="3"/>
  </r>
  <r>
    <x v="0"/>
    <x v="285"/>
    <n v="8563.26"/>
    <n v="8921.31"/>
    <n v="8532.6299999999992"/>
    <n v="8869.67"/>
    <n v="42857674409"/>
    <n v="161861167745"/>
    <n v="2020"/>
    <n v="3"/>
    <n v="2"/>
  </r>
  <r>
    <x v="0"/>
    <x v="286"/>
    <n v="8599.76"/>
    <n v="8726.7999999999993"/>
    <n v="8471.2099999999991"/>
    <n v="8562.4500000000007"/>
    <n v="35349164300"/>
    <n v="156238987740"/>
    <n v="2020"/>
    <n v="3"/>
    <n v="1"/>
  </r>
  <r>
    <x v="0"/>
    <x v="287"/>
    <n v="8671.2099999999991"/>
    <n v="8775.6299999999992"/>
    <n v="8599.51"/>
    <n v="8599.51"/>
    <n v="35792392544"/>
    <n v="156895988084"/>
    <n v="2020"/>
    <n v="2"/>
    <n v="29"/>
  </r>
  <r>
    <x v="0"/>
    <x v="288"/>
    <n v="8788.73"/>
    <n v="8890.4599999999991"/>
    <n v="8492.93"/>
    <n v="8672.4599999999991"/>
    <n v="44605450443"/>
    <n v="158211707019"/>
    <n v="2020"/>
    <n v="2"/>
    <n v="28"/>
  </r>
  <r>
    <x v="0"/>
    <x v="289"/>
    <n v="8825.09"/>
    <n v="8932.89"/>
    <n v="8577.2000000000007"/>
    <n v="8784.49"/>
    <n v="45470195695"/>
    <n v="160238496932"/>
    <n v="2020"/>
    <n v="2"/>
    <n v="27"/>
  </r>
  <r>
    <x v="0"/>
    <x v="290"/>
    <n v="9338.2900000000009"/>
    <n v="9354.7800000000007"/>
    <n v="8704.43"/>
    <n v="8820.52"/>
    <n v="50420050762"/>
    <n v="160879489024"/>
    <n v="2020"/>
    <n v="2"/>
    <n v="26"/>
  </r>
  <r>
    <x v="0"/>
    <x v="291"/>
    <n v="9651.31"/>
    <n v="9652.74"/>
    <n v="9305.02"/>
    <n v="9341.7099999999991"/>
    <n v="42515259129"/>
    <n v="170369581558"/>
    <n v="2020"/>
    <n v="2"/>
    <n v="25"/>
  </r>
  <r>
    <x v="0"/>
    <x v="292"/>
    <n v="9921.58"/>
    <n v="9951.75"/>
    <n v="9537.0400000000009"/>
    <n v="9650.17"/>
    <n v="45080496648"/>
    <n v="175977808526"/>
    <n v="2020"/>
    <n v="2"/>
    <n v="24"/>
  </r>
  <r>
    <x v="0"/>
    <x v="293"/>
    <n v="9663.32"/>
    <n v="9937.4"/>
    <n v="9657.7900000000009"/>
    <n v="9924.52"/>
    <n v="41185185761"/>
    <n v="180963233540"/>
    <n v="2020"/>
    <n v="2"/>
    <n v="23"/>
  </r>
  <r>
    <x v="0"/>
    <x v="294"/>
    <n v="9687.7099999999991"/>
    <n v="9698.23"/>
    <n v="9600.73"/>
    <n v="9663.18"/>
    <n v="35838025154"/>
    <n v="176180696548"/>
    <n v="2020"/>
    <n v="2"/>
    <n v="22"/>
  </r>
  <r>
    <x v="0"/>
    <x v="295"/>
    <n v="9611.7800000000007"/>
    <n v="9723.01"/>
    <n v="9589.74"/>
    <n v="9686.44"/>
    <n v="40930547513"/>
    <n v="176587087363"/>
    <n v="2020"/>
    <n v="2"/>
    <n v="21"/>
  </r>
  <r>
    <x v="0"/>
    <x v="296"/>
    <n v="9629.33"/>
    <n v="9643.2199999999993"/>
    <n v="9507.9"/>
    <n v="9608.48"/>
    <n v="44925260237"/>
    <n v="175147142158"/>
    <n v="2020"/>
    <n v="2"/>
    <n v="20"/>
  </r>
  <r>
    <x v="0"/>
    <x v="297"/>
    <n v="10143.799999999999"/>
    <n v="10191.68"/>
    <n v="9611.2199999999993"/>
    <n v="9633.39"/>
    <n v="46992019710"/>
    <n v="175585931679"/>
    <n v="2020"/>
    <n v="2"/>
    <n v="19"/>
  </r>
  <r>
    <x v="0"/>
    <x v="298"/>
    <n v="9691.23"/>
    <n v="10161.94"/>
    <n v="9632.3799999999992"/>
    <n v="10142"/>
    <n v="47271023953"/>
    <n v="184838512656"/>
    <n v="2020"/>
    <n v="2"/>
    <n v="18"/>
  </r>
  <r>
    <x v="0"/>
    <x v="299"/>
    <n v="9936.56"/>
    <n v="9938.82"/>
    <n v="9507.64"/>
    <n v="9690.14"/>
    <n v="45998298413"/>
    <n v="176585280987"/>
    <n v="2020"/>
    <n v="2"/>
    <n v="17"/>
  </r>
  <r>
    <x v="0"/>
    <x v="300"/>
    <n v="9889.18"/>
    <n v="10053.969999999999"/>
    <n v="9722.39"/>
    <n v="9934.43"/>
    <n v="43374780305"/>
    <n v="181017665264"/>
    <n v="2020"/>
    <n v="2"/>
    <n v="16"/>
  </r>
  <r>
    <x v="0"/>
    <x v="301"/>
    <n v="10313.86"/>
    <n v="10341.56"/>
    <n v="9874.43"/>
    <n v="9889.42"/>
    <n v="43865054831"/>
    <n v="180179996219"/>
    <n v="2020"/>
    <n v="2"/>
    <n v="15"/>
  </r>
  <r>
    <x v="0"/>
    <x v="302"/>
    <n v="10211.549999999999"/>
    <n v="10322"/>
    <n v="10125.530000000001"/>
    <n v="10312.120000000001"/>
    <n v="43338264162"/>
    <n v="187862645449"/>
    <n v="2020"/>
    <n v="2"/>
    <n v="14"/>
  </r>
  <r>
    <x v="0"/>
    <x v="303"/>
    <n v="10323.959999999999"/>
    <n v="10457.629999999999"/>
    <n v="10116.16"/>
    <n v="10214.379999999999"/>
    <n v="49356071373"/>
    <n v="186065003526"/>
    <n v="2020"/>
    <n v="2"/>
    <n v="13"/>
  </r>
  <r>
    <x v="0"/>
    <x v="304"/>
    <n v="10202.39"/>
    <n v="10393.61"/>
    <n v="10202.39"/>
    <n v="10326.049999999999"/>
    <n v="43444303830"/>
    <n v="188081204386"/>
    <n v="2020"/>
    <n v="2"/>
    <n v="12"/>
  </r>
  <r>
    <x v="0"/>
    <x v="305"/>
    <n v="9855.89"/>
    <n v="10210.049999999999"/>
    <n v="9729.33"/>
    <n v="10208.24"/>
    <n v="37648059389"/>
    <n v="185917114989"/>
    <n v="2020"/>
    <n v="2"/>
    <n v="11"/>
  </r>
  <r>
    <x v="0"/>
    <x v="306"/>
    <n v="10115.56"/>
    <n v="10165.77"/>
    <n v="9784.56"/>
    <n v="9856.61"/>
    <n v="39386548075"/>
    <n v="179494809266"/>
    <n v="2020"/>
    <n v="2"/>
    <n v="10"/>
  </r>
  <r>
    <x v="0"/>
    <x v="307"/>
    <n v="9863.89"/>
    <n v="10129.44"/>
    <n v="9850.39"/>
    <n v="10116.67"/>
    <n v="35807884663"/>
    <n v="184214765394"/>
    <n v="2020"/>
    <n v="2"/>
    <n v="9"/>
  </r>
  <r>
    <x v="0"/>
    <x v="308"/>
    <n v="9793.07"/>
    <n v="9876.75"/>
    <n v="9678.91"/>
    <n v="9865.1200000000008"/>
    <n v="35172043762"/>
    <n v="179615828322"/>
    <n v="2020"/>
    <n v="2"/>
    <n v="8"/>
  </r>
  <r>
    <x v="0"/>
    <x v="309"/>
    <n v="9726"/>
    <n v="9834.7199999999993"/>
    <n v="9726"/>
    <n v="9795.94"/>
    <n v="34522718159"/>
    <n v="178339437206"/>
    <n v="2020"/>
    <n v="2"/>
    <n v="7"/>
  </r>
  <r>
    <x v="0"/>
    <x v="310"/>
    <n v="9617.82"/>
    <n v="9824.6200000000008"/>
    <n v="9539.82"/>
    <n v="9729.7999999999993"/>
    <n v="37628823716"/>
    <n v="177118274394"/>
    <n v="2020"/>
    <n v="2"/>
    <n v="6"/>
  </r>
  <r>
    <x v="0"/>
    <x v="311"/>
    <n v="9183.42"/>
    <n v="9701.2999999999993"/>
    <n v="9163.7000000000007"/>
    <n v="9613.42"/>
    <n v="35222060874"/>
    <n v="174983423933"/>
    <n v="2020"/>
    <n v="2"/>
    <n v="5"/>
  </r>
  <r>
    <x v="0"/>
    <x v="312"/>
    <n v="9292.84"/>
    <n v="9331.27"/>
    <n v="9112.81"/>
    <n v="9180.9599999999991"/>
    <n v="29893183716"/>
    <n v="167093636162"/>
    <n v="2020"/>
    <n v="2"/>
    <n v="4"/>
  </r>
  <r>
    <x v="0"/>
    <x v="313"/>
    <n v="9344.68"/>
    <n v="9540.3700000000008"/>
    <n v="9248.6299999999992"/>
    <n v="9293.52"/>
    <n v="30934096509"/>
    <n v="169126861034"/>
    <n v="2020"/>
    <n v="2"/>
    <n v="3"/>
  </r>
  <r>
    <x v="0"/>
    <x v="314"/>
    <n v="9389.82"/>
    <n v="9468.7999999999993"/>
    <n v="9217.82"/>
    <n v="9344.3700000000008"/>
    <n v="30835736946"/>
    <n v="170034976662"/>
    <n v="2020"/>
    <n v="2"/>
    <n v="2"/>
  </r>
  <r>
    <x v="0"/>
    <x v="315"/>
    <n v="9346.36"/>
    <n v="9439.32"/>
    <n v="9313.24"/>
    <n v="9392.8799999999992"/>
    <n v="25922656496"/>
    <n v="170900662180"/>
    <n v="2020"/>
    <n v="2"/>
    <n v="1"/>
  </r>
  <r>
    <x v="0"/>
    <x v="316"/>
    <n v="9508.31"/>
    <n v="9521.7099999999991"/>
    <n v="9230.7800000000007"/>
    <n v="9350.5300000000007"/>
    <n v="29432489719"/>
    <n v="170112778161"/>
    <n v="2020"/>
    <n v="1"/>
    <n v="31"/>
  </r>
  <r>
    <x v="0"/>
    <x v="317"/>
    <n v="9316.02"/>
    <n v="9553.1299999999992"/>
    <n v="9230.9"/>
    <n v="9508.99"/>
    <n v="32378792851"/>
    <n v="172978577931"/>
    <n v="2020"/>
    <n v="1"/>
    <n v="30"/>
  </r>
  <r>
    <x v="0"/>
    <x v="318"/>
    <n v="9357.4699999999993"/>
    <n v="9406.43"/>
    <n v="9269.4699999999993"/>
    <n v="9316.6299999999992"/>
    <n v="30682598115"/>
    <n v="169460984603"/>
    <n v="2020"/>
    <n v="1"/>
    <n v="29"/>
  </r>
  <r>
    <x v="0"/>
    <x v="319"/>
    <n v="8912.52"/>
    <n v="9358.59"/>
    <n v="8908.4500000000007"/>
    <n v="9358.59"/>
    <n v="34398744403"/>
    <n v="170205617955"/>
    <n v="2020"/>
    <n v="1"/>
    <n v="28"/>
  </r>
  <r>
    <x v="0"/>
    <x v="320"/>
    <n v="8597.31"/>
    <n v="8977.73"/>
    <n v="8597.31"/>
    <n v="8909.82"/>
    <n v="28647338393"/>
    <n v="162027957435"/>
    <n v="2020"/>
    <n v="1"/>
    <n v="27"/>
  </r>
  <r>
    <x v="0"/>
    <x v="321"/>
    <n v="8364.41"/>
    <n v="8602.4"/>
    <n v="8325.5"/>
    <n v="8596.83"/>
    <n v="22177678796"/>
    <n v="156322174637"/>
    <n v="2020"/>
    <n v="1"/>
    <n v="26"/>
  </r>
  <r>
    <x v="0"/>
    <x v="322"/>
    <n v="8440.1200000000008"/>
    <n v="8458.4500000000007"/>
    <n v="8296.2199999999993"/>
    <n v="8367.85"/>
    <n v="19647331549"/>
    <n v="152143262650"/>
    <n v="2020"/>
    <n v="1"/>
    <n v="25"/>
  </r>
  <r>
    <x v="0"/>
    <x v="323"/>
    <n v="8405.57"/>
    <n v="8514.67"/>
    <n v="8266.84"/>
    <n v="8445.43"/>
    <n v="24397913026"/>
    <n v="153536829768"/>
    <n v="2020"/>
    <n v="1"/>
    <n v="24"/>
  </r>
  <r>
    <x v="0"/>
    <x v="324"/>
    <n v="8680.65"/>
    <n v="8687.75"/>
    <n v="8333.64"/>
    <n v="8406.52"/>
    <n v="25770680779"/>
    <n v="152813329633"/>
    <n v="2020"/>
    <n v="1"/>
    <n v="23"/>
  </r>
  <r>
    <x v="0"/>
    <x v="325"/>
    <n v="8744.2099999999991"/>
    <n v="8792.99"/>
    <n v="8636.75"/>
    <n v="8680.8799999999992"/>
    <n v="22600204051"/>
    <n v="157783273070"/>
    <n v="2020"/>
    <n v="1"/>
    <n v="22"/>
  </r>
  <r>
    <x v="0"/>
    <x v="326"/>
    <n v="8658.99"/>
    <n v="8755.7099999999991"/>
    <n v="8544.52"/>
    <n v="8745.89"/>
    <n v="24097418512"/>
    <n v="158947996834"/>
    <n v="2020"/>
    <n v="1"/>
    <n v="21"/>
  </r>
  <r>
    <x v="0"/>
    <x v="327"/>
    <n v="8704.6299999999992"/>
    <n v="8745.59"/>
    <n v="8560.4699999999993"/>
    <n v="8657.64"/>
    <n v="26422375678"/>
    <n v="157327553259"/>
    <n v="2020"/>
    <n v="1"/>
    <n v="20"/>
  </r>
  <r>
    <x v="0"/>
    <x v="328"/>
    <n v="8941.4500000000007"/>
    <n v="9164.36"/>
    <n v="8620.08"/>
    <n v="8706.25"/>
    <n v="34217320471"/>
    <n v="158194319735"/>
    <n v="2020"/>
    <n v="1"/>
    <n v="19"/>
  </r>
  <r>
    <x v="0"/>
    <x v="329"/>
    <n v="8927.2099999999991"/>
    <n v="9012.2000000000007"/>
    <n v="8827.33"/>
    <n v="8942.81"/>
    <n v="32337772627"/>
    <n v="162475965880"/>
    <n v="2020"/>
    <n v="1"/>
    <n v="18"/>
  </r>
  <r>
    <x v="0"/>
    <x v="330"/>
    <n v="8725.2099999999991"/>
    <n v="8958.1200000000008"/>
    <n v="8677.32"/>
    <n v="8929.0400000000009"/>
    <n v="36372139320"/>
    <n v="162211148778"/>
    <n v="2020"/>
    <n v="1"/>
    <n v="17"/>
  </r>
  <r>
    <x v="0"/>
    <x v="331"/>
    <n v="8812.48"/>
    <n v="8846.4599999999991"/>
    <n v="8612.1"/>
    <n v="8723.7900000000009"/>
    <n v="31313981931"/>
    <n v="158465055984"/>
    <n v="2020"/>
    <n v="1"/>
    <n v="16"/>
  </r>
  <r>
    <x v="0"/>
    <x v="332"/>
    <n v="8825.34"/>
    <n v="8890.1200000000008"/>
    <n v="8657.19"/>
    <n v="8807.01"/>
    <n v="40102834650"/>
    <n v="159959191212"/>
    <n v="2020"/>
    <n v="1"/>
    <n v="15"/>
  </r>
  <r>
    <x v="0"/>
    <x v="333"/>
    <n v="8140.93"/>
    <n v="8879.51"/>
    <n v="8140.93"/>
    <n v="8827.76"/>
    <n v="44841784107"/>
    <n v="160319484883"/>
    <n v="2020"/>
    <n v="1"/>
    <n v="14"/>
  </r>
  <r>
    <x v="0"/>
    <x v="334"/>
    <n v="8189.77"/>
    <n v="8197.7900000000009"/>
    <n v="8079.7"/>
    <n v="8144.19"/>
    <n v="22482910688"/>
    <n v="147890525973"/>
    <n v="2020"/>
    <n v="1"/>
    <n v="13"/>
  </r>
  <r>
    <x v="0"/>
    <x v="335"/>
    <n v="8033.26"/>
    <n v="8200.06"/>
    <n v="8009.06"/>
    <n v="8192.49"/>
    <n v="22903438381"/>
    <n v="148752956966"/>
    <n v="2020"/>
    <n v="1"/>
    <n v="12"/>
  </r>
  <r>
    <x v="0"/>
    <x v="336"/>
    <n v="8162.19"/>
    <n v="8218.36"/>
    <n v="8029.64"/>
    <n v="8037.54"/>
    <n v="25521165085"/>
    <n v="145924199942"/>
    <n v="2020"/>
    <n v="1"/>
    <n v="11"/>
  </r>
  <r>
    <x v="0"/>
    <x v="337"/>
    <n v="7878.31"/>
    <n v="8166.55"/>
    <n v="7726.77"/>
    <n v="8166.55"/>
    <n v="28714583844"/>
    <n v="148249907277"/>
    <n v="2020"/>
    <n v="1"/>
    <n v="10"/>
  </r>
  <r>
    <x v="0"/>
    <x v="338"/>
    <n v="8082.3"/>
    <n v="8082.3"/>
    <n v="7842.4"/>
    <n v="7879.07"/>
    <n v="24045990466"/>
    <n v="143016572819"/>
    <n v="2020"/>
    <n v="1"/>
    <n v="9"/>
  </r>
  <r>
    <x v="0"/>
    <x v="339"/>
    <n v="8161.94"/>
    <n v="8396.74"/>
    <n v="7956.77"/>
    <n v="8079.86"/>
    <n v="31672559265"/>
    <n v="146645162431"/>
    <n v="2020"/>
    <n v="1"/>
    <n v="8"/>
  </r>
  <r>
    <x v="0"/>
    <x v="340"/>
    <n v="7768.68"/>
    <n v="8178.22"/>
    <n v="7768.23"/>
    <n v="8163.69"/>
    <n v="28767291327"/>
    <n v="148152237654"/>
    <n v="2020"/>
    <n v="1"/>
    <n v="7"/>
  </r>
  <r>
    <x v="0"/>
    <x v="341"/>
    <n v="7410.45"/>
    <n v="7781.87"/>
    <n v="7409.29"/>
    <n v="7769.22"/>
    <n v="23276261598"/>
    <n v="140976457304"/>
    <n v="2020"/>
    <n v="1"/>
    <n v="6"/>
  </r>
  <r>
    <x v="0"/>
    <x v="342"/>
    <n v="7410.45"/>
    <n v="7544.5"/>
    <n v="7400.54"/>
    <n v="7411.32"/>
    <n v="19725074095"/>
    <n v="134469548249"/>
    <n v="2020"/>
    <n v="1"/>
    <n v="5"/>
  </r>
  <r>
    <x v="0"/>
    <x v="343"/>
    <n v="7345.38"/>
    <n v="7427.39"/>
    <n v="7309.51"/>
    <n v="7410.66"/>
    <n v="18444271275"/>
    <n v="134442464030"/>
    <n v="2020"/>
    <n v="1"/>
    <n v="4"/>
  </r>
  <r>
    <x v="0"/>
    <x v="344"/>
    <n v="6984.43"/>
    <n v="7413.72"/>
    <n v="6915"/>
    <n v="7344.88"/>
    <n v="28111481032"/>
    <n v="133233444755"/>
    <n v="2020"/>
    <n v="1"/>
    <n v="3"/>
  </r>
  <r>
    <x v="0"/>
    <x v="345"/>
    <n v="7202.55"/>
    <n v="7212.16"/>
    <n v="6935.27"/>
    <n v="6985.47"/>
    <n v="20802083465"/>
    <n v="126699395235"/>
    <n v="2020"/>
    <n v="1"/>
    <n v="2"/>
  </r>
  <r>
    <x v="0"/>
    <x v="346"/>
    <n v="7194.89"/>
    <n v="7254.33"/>
    <n v="7174.94"/>
    <n v="7200.17"/>
    <n v="18565664997"/>
    <n v="130580829150"/>
    <n v="2020"/>
    <n v="1"/>
    <n v="1"/>
  </r>
  <r>
    <x v="0"/>
    <x v="347"/>
    <n v="7294.44"/>
    <n v="7335.29"/>
    <n v="7169.78"/>
    <n v="7193.6"/>
    <n v="21167946112"/>
    <n v="130446112598"/>
    <n v="2019"/>
    <n v="12"/>
    <n v="31"/>
  </r>
  <r>
    <x v="0"/>
    <x v="348"/>
    <n v="7420.27"/>
    <n v="7454.82"/>
    <n v="7276.31"/>
    <n v="7293"/>
    <n v="22874131672"/>
    <n v="132235128152"/>
    <n v="2019"/>
    <n v="12"/>
    <n v="30"/>
  </r>
  <r>
    <x v="0"/>
    <x v="349"/>
    <n v="7317.65"/>
    <n v="7513.95"/>
    <n v="7279.87"/>
    <n v="7422.65"/>
    <n v="22445257702"/>
    <n v="134570835775"/>
    <n v="2019"/>
    <n v="12"/>
    <n v="29"/>
  </r>
  <r>
    <x v="0"/>
    <x v="350"/>
    <n v="7289.03"/>
    <n v="7399.04"/>
    <n v="7286.91"/>
    <n v="7317.99"/>
    <n v="21365673026"/>
    <n v="132659059740"/>
    <n v="2019"/>
    <n v="12"/>
    <n v="28"/>
  </r>
  <r>
    <x v="0"/>
    <x v="351"/>
    <n v="7238.14"/>
    <n v="7363.53"/>
    <n v="7189.93"/>
    <n v="7290.09"/>
    <n v="22777360996"/>
    <n v="132139502950"/>
    <n v="2019"/>
    <n v="12"/>
    <n v="27"/>
  </r>
  <r>
    <x v="0"/>
    <x v="352"/>
    <n v="7274.8"/>
    <n v="7388.3"/>
    <n v="7200.39"/>
    <n v="7238.97"/>
    <n v="22787010034"/>
    <n v="131200030100"/>
    <n v="2019"/>
    <n v="12"/>
    <n v="26"/>
  </r>
  <r>
    <x v="0"/>
    <x v="353"/>
    <n v="7325.76"/>
    <n v="7357.02"/>
    <n v="7220.99"/>
    <n v="7275.16"/>
    <n v="21559505149"/>
    <n v="131840641292"/>
    <n v="2019"/>
    <n v="12"/>
    <n v="25"/>
  </r>
  <r>
    <x v="0"/>
    <x v="354"/>
    <n v="7354.39"/>
    <n v="7535.72"/>
    <n v="7269.53"/>
    <n v="7322.53"/>
    <n v="22991622105"/>
    <n v="132687583295"/>
    <n v="2019"/>
    <n v="12"/>
    <n v="24"/>
  </r>
  <r>
    <x v="0"/>
    <x v="355"/>
    <n v="7508.9"/>
    <n v="7656.18"/>
    <n v="7326.19"/>
    <n v="7355.63"/>
    <n v="27831788041"/>
    <n v="133275709111"/>
    <n v="2019"/>
    <n v="12"/>
    <n v="23"/>
  </r>
  <r>
    <x v="0"/>
    <x v="356"/>
    <n v="7191.19"/>
    <n v="7518.03"/>
    <n v="7167.18"/>
    <n v="7511.59"/>
    <n v="23134537956"/>
    <n v="136088022049"/>
    <n v="2019"/>
    <n v="12"/>
    <n v="22"/>
  </r>
  <r>
    <x v="0"/>
    <x v="357"/>
    <n v="7220.59"/>
    <n v="7223.23"/>
    <n v="7112.74"/>
    <n v="7191.16"/>
    <n v="19312552168"/>
    <n v="130267655889"/>
    <n v="2019"/>
    <n v="12"/>
    <n v="21"/>
  </r>
  <r>
    <x v="0"/>
    <x v="358"/>
    <n v="7208.64"/>
    <n v="7257.92"/>
    <n v="7086.12"/>
    <n v="7218.82"/>
    <n v="22633815180"/>
    <n v="130752796980"/>
    <n v="2019"/>
    <n v="12"/>
    <n v="20"/>
  </r>
  <r>
    <x v="0"/>
    <x v="359"/>
    <n v="7277.59"/>
    <n v="7346.6"/>
    <n v="7041.38"/>
    <n v="7202.84"/>
    <n v="25904604416"/>
    <n v="130445758713"/>
    <n v="2019"/>
    <n v="12"/>
    <n v="19"/>
  </r>
  <r>
    <x v="0"/>
    <x v="360"/>
    <n v="6647.7"/>
    <n v="7324.98"/>
    <n v="6540.05"/>
    <n v="7276.8"/>
    <n v="31836522778"/>
    <n v="131754969804"/>
    <n v="2019"/>
    <n v="12"/>
    <n v="18"/>
  </r>
  <r>
    <x v="0"/>
    <x v="361"/>
    <n v="6931.32"/>
    <n v="6964.07"/>
    <n v="6587.97"/>
    <n v="6640.52"/>
    <n v="22363804217"/>
    <n v="120234244809"/>
    <n v="2019"/>
    <n v="12"/>
    <n v="17"/>
  </r>
  <r>
    <x v="0"/>
    <x v="362"/>
    <n v="7153.66"/>
    <n v="7171.17"/>
    <n v="6903.68"/>
    <n v="6932.48"/>
    <n v="20213265950"/>
    <n v="125515586952"/>
    <n v="2019"/>
    <n v="12"/>
    <n v="16"/>
  </r>
  <r>
    <x v="0"/>
    <x v="363"/>
    <n v="7124.24"/>
    <n v="7181.08"/>
    <n v="6924.38"/>
    <n v="7152.3"/>
    <n v="16881129804"/>
    <n v="129481424648"/>
    <n v="2019"/>
    <n v="12"/>
    <n v="15"/>
  </r>
  <r>
    <x v="0"/>
    <x v="364"/>
    <n v="7268.9"/>
    <n v="7308.84"/>
    <n v="7097.21"/>
    <n v="7124.67"/>
    <n v="17137029730"/>
    <n v="128970221233"/>
    <n v="2019"/>
    <n v="12"/>
    <n v="14"/>
  </r>
  <r>
    <x v="0"/>
    <x v="365"/>
    <n v="7244.66"/>
    <n v="7293.56"/>
    <n v="7227.12"/>
    <n v="7269.68"/>
    <n v="17125736940"/>
    <n v="131581377758"/>
    <n v="2019"/>
    <n v="12"/>
    <n v="13"/>
  </r>
  <r>
    <x v="0"/>
    <x v="366"/>
    <n v="7216.74"/>
    <n v="7266.64"/>
    <n v="7164.74"/>
    <n v="7243.13"/>
    <n v="18927080224"/>
    <n v="131087151088"/>
    <n v="2019"/>
    <n v="12"/>
    <n v="12"/>
  </r>
  <r>
    <x v="0"/>
    <x v="367"/>
    <n v="7277.2"/>
    <n v="7324.16"/>
    <n v="7195.53"/>
    <n v="7217.43"/>
    <n v="16350490689"/>
    <n v="130609895528"/>
    <n v="2019"/>
    <n v="12"/>
    <n v="11"/>
  </r>
  <r>
    <x v="0"/>
    <x v="368"/>
    <n v="7397.13"/>
    <n v="7424.02"/>
    <n v="7246.04"/>
    <n v="7278.12"/>
    <n v="18249031195"/>
    <n v="131696121855"/>
    <n v="2019"/>
    <n v="12"/>
    <n v="10"/>
  </r>
  <r>
    <x v="0"/>
    <x v="369"/>
    <n v="7561.8"/>
    <n v="7618.09"/>
    <n v="7365.99"/>
    <n v="7400.9"/>
    <n v="17872021272"/>
    <n v="133904005787"/>
    <n v="2019"/>
    <n v="12"/>
    <n v="9"/>
  </r>
  <r>
    <x v="0"/>
    <x v="370"/>
    <n v="7551.34"/>
    <n v="7634.61"/>
    <n v="7476.09"/>
    <n v="7564.35"/>
    <n v="15409908086"/>
    <n v="136847419896"/>
    <n v="2019"/>
    <n v="12"/>
    <n v="8"/>
  </r>
  <r>
    <x v="0"/>
    <x v="371"/>
    <n v="7547.27"/>
    <n v="7589.95"/>
    <n v="7525.71"/>
    <n v="7556.24"/>
    <n v="15453520564"/>
    <n v="136686769529"/>
    <n v="2019"/>
    <n v="12"/>
    <n v="7"/>
  </r>
  <r>
    <x v="0"/>
    <x v="372"/>
    <n v="7450.56"/>
    <n v="7547"/>
    <n v="7392.18"/>
    <n v="7547"/>
    <n v="18104466307"/>
    <n v="136504883935"/>
    <n v="2019"/>
    <n v="12"/>
    <n v="6"/>
  </r>
  <r>
    <x v="0"/>
    <x v="373"/>
    <n v="7253.24"/>
    <n v="7743.43"/>
    <n v="7232.68"/>
    <n v="7448.31"/>
    <n v="18816085231"/>
    <n v="134706455048"/>
    <n v="2019"/>
    <n v="12"/>
    <n v="5"/>
  </r>
  <r>
    <x v="0"/>
    <x v="374"/>
    <n v="7320.13"/>
    <n v="7539.78"/>
    <n v="7170.92"/>
    <n v="7252.03"/>
    <n v="21664240918"/>
    <n v="131143073943"/>
    <n v="2019"/>
    <n v="12"/>
    <n v="4"/>
  </r>
  <r>
    <x v="0"/>
    <x v="375"/>
    <n v="7323.98"/>
    <n v="7418.86"/>
    <n v="7229.36"/>
    <n v="7320.15"/>
    <n v="14797485769"/>
    <n v="132359942301"/>
    <n v="2019"/>
    <n v="12"/>
    <n v="3"/>
  </r>
  <r>
    <x v="0"/>
    <x v="376"/>
    <n v="7424.04"/>
    <n v="7474.82"/>
    <n v="7233.4"/>
    <n v="7321.99"/>
    <n v="17082040706"/>
    <n v="132378982377"/>
    <n v="2019"/>
    <n v="12"/>
    <n v="2"/>
  </r>
  <r>
    <x v="0"/>
    <x v="377"/>
    <n v="7571.62"/>
    <n v="7571.62"/>
    <n v="7291.34"/>
    <n v="7424.29"/>
    <n v="18720708479"/>
    <n v="134215145410"/>
    <n v="2019"/>
    <n v="12"/>
    <n v="1"/>
  </r>
  <r>
    <x v="0"/>
    <x v="378"/>
    <n v="7764.06"/>
    <n v="7836.1"/>
    <n v="7515.85"/>
    <n v="7569.63"/>
    <n v="17158194786"/>
    <n v="136829391049"/>
    <n v="2019"/>
    <n v="11"/>
    <n v="30"/>
  </r>
  <r>
    <x v="0"/>
    <x v="379"/>
    <n v="7466.73"/>
    <n v="7781.18"/>
    <n v="7460.76"/>
    <n v="7761.24"/>
    <n v="19709695456"/>
    <n v="140280108521"/>
    <n v="2019"/>
    <n v="11"/>
    <n v="29"/>
  </r>
  <r>
    <x v="0"/>
    <x v="380"/>
    <n v="7536.82"/>
    <n v="7730.07"/>
    <n v="7454.12"/>
    <n v="7463.11"/>
    <n v="19050116751"/>
    <n v="134879411013"/>
    <n v="2019"/>
    <n v="11"/>
    <n v="28"/>
  </r>
  <r>
    <x v="0"/>
    <x v="381"/>
    <n v="7220.88"/>
    <n v="7619.69"/>
    <n v="6974.17"/>
    <n v="7531.66"/>
    <n v="23991412764"/>
    <n v="136102712894"/>
    <n v="2019"/>
    <n v="11"/>
    <n v="27"/>
  </r>
  <r>
    <x v="0"/>
    <x v="382"/>
    <n v="7145.16"/>
    <n v="7320.23"/>
    <n v="7098.57"/>
    <n v="7218.37"/>
    <n v="21129505542"/>
    <n v="130429018720"/>
    <n v="2019"/>
    <n v="11"/>
    <n v="26"/>
  </r>
  <r>
    <x v="0"/>
    <x v="383"/>
    <n v="7039.98"/>
    <n v="7319.86"/>
    <n v="6617.17"/>
    <n v="7146.13"/>
    <n v="42685231262"/>
    <n v="129112952930"/>
    <n v="2019"/>
    <n v="11"/>
    <n v="25"/>
  </r>
  <r>
    <x v="0"/>
    <x v="384"/>
    <n v="7398.63"/>
    <n v="7408.58"/>
    <n v="7029.29"/>
    <n v="7047.92"/>
    <n v="30433517289"/>
    <n v="127327398565"/>
    <n v="2019"/>
    <n v="11"/>
    <n v="24"/>
  </r>
  <r>
    <x v="0"/>
    <x v="385"/>
    <n v="7296.16"/>
    <n v="7442.26"/>
    <n v="7151.42"/>
    <n v="7397.8"/>
    <n v="21008924418"/>
    <n v="133636205957"/>
    <n v="2019"/>
    <n v="11"/>
    <n v="23"/>
  </r>
  <r>
    <x v="0"/>
    <x v="386"/>
    <n v="7643.57"/>
    <n v="7697.38"/>
    <n v="6936.71"/>
    <n v="7296.58"/>
    <n v="34242315785"/>
    <n v="131791783672"/>
    <n v="2019"/>
    <n v="11"/>
    <n v="22"/>
  </r>
  <r>
    <x v="0"/>
    <x v="387"/>
    <n v="8023.64"/>
    <n v="8110.1"/>
    <n v="7597.38"/>
    <n v="7642.75"/>
    <n v="22514243371"/>
    <n v="138031885379"/>
    <n v="2019"/>
    <n v="11"/>
    <n v="21"/>
  </r>
  <r>
    <x v="0"/>
    <x v="388"/>
    <n v="8203.61"/>
    <n v="8237.24"/>
    <n v="8010.51"/>
    <n v="8027.27"/>
    <n v="20764300437"/>
    <n v="144962727398"/>
    <n v="2019"/>
    <n v="11"/>
    <n v="20"/>
  </r>
  <r>
    <x v="0"/>
    <x v="389"/>
    <n v="8305.1299999999992"/>
    <n v="8408.52"/>
    <n v="8099.96"/>
    <n v="8206.15"/>
    <n v="21083613816"/>
    <n v="148178376843"/>
    <n v="2019"/>
    <n v="11"/>
    <n v="19"/>
  </r>
  <r>
    <x v="0"/>
    <x v="390"/>
    <n v="8573.98"/>
    <n v="8653.2800000000007"/>
    <n v="8273.57"/>
    <n v="8309.2900000000009"/>
    <n v="21579470673"/>
    <n v="150025712267"/>
    <n v="2019"/>
    <n v="11"/>
    <n v="18"/>
  </r>
  <r>
    <x v="0"/>
    <x v="391"/>
    <n v="8549.4699999999993"/>
    <n v="8727.7900000000009"/>
    <n v="8500.9699999999993"/>
    <n v="8577.98"/>
    <n v="18668638897"/>
    <n v="154861842425"/>
    <n v="2019"/>
    <n v="11"/>
    <n v="17"/>
  </r>
  <r>
    <x v="0"/>
    <x v="392"/>
    <n v="8491.17"/>
    <n v="8592"/>
    <n v="8473.9699999999993"/>
    <n v="8550.76"/>
    <n v="16495389808"/>
    <n v="154354054194"/>
    <n v="2019"/>
    <n v="11"/>
    <n v="16"/>
  </r>
  <r>
    <x v="0"/>
    <x v="393"/>
    <n v="8705.7099999999991"/>
    <n v="8730.8700000000008"/>
    <n v="8484.84"/>
    <n v="8491.99"/>
    <n v="21796856471"/>
    <n v="153277483626"/>
    <n v="2019"/>
    <n v="11"/>
    <n v="15"/>
  </r>
  <r>
    <x v="0"/>
    <x v="394"/>
    <n v="8811.94"/>
    <n v="8826.94"/>
    <n v="8692.5499999999993"/>
    <n v="8708.1"/>
    <n v="19084739975"/>
    <n v="157160974644"/>
    <n v="2019"/>
    <n v="11"/>
    <n v="14"/>
  </r>
  <r>
    <x v="0"/>
    <x v="395"/>
    <n v="8812.0300000000007"/>
    <n v="8836.84"/>
    <n v="8761.65"/>
    <n v="8808.26"/>
    <n v="17545755405"/>
    <n v="158949942842"/>
    <n v="2019"/>
    <n v="11"/>
    <n v="13"/>
  </r>
  <r>
    <x v="0"/>
    <x v="396"/>
    <n v="8759.75"/>
    <n v="8853.77"/>
    <n v="8685.43"/>
    <n v="8815.66"/>
    <n v="20309769107"/>
    <n v="159068712900"/>
    <n v="2019"/>
    <n v="11"/>
    <n v="12"/>
  </r>
  <r>
    <x v="0"/>
    <x v="397"/>
    <n v="9056.92"/>
    <n v="9081.2800000000007"/>
    <n v="8700.61"/>
    <n v="8757.7900000000009"/>
    <n v="20265510765"/>
    <n v="158009772437"/>
    <n v="2019"/>
    <n v="11"/>
    <n v="11"/>
  </r>
  <r>
    <x v="0"/>
    <x v="398"/>
    <n v="8812.49"/>
    <n v="9103.83"/>
    <n v="8806.16"/>
    <n v="9055.5300000000007"/>
    <n v="20587919881"/>
    <n v="163364406732"/>
    <n v="2019"/>
    <n v="11"/>
    <n v="10"/>
  </r>
  <r>
    <x v="0"/>
    <x v="399"/>
    <n v="8809.4699999999993"/>
    <n v="8891.82"/>
    <n v="8793.16"/>
    <n v="8813.58"/>
    <n v="17578630606"/>
    <n v="158981489715"/>
    <n v="2019"/>
    <n v="11"/>
    <n v="9"/>
  </r>
  <r>
    <x v="0"/>
    <x v="400"/>
    <n v="9265.3700000000008"/>
    <n v="9272.76"/>
    <n v="8775.5300000000007"/>
    <n v="8804.8799999999992"/>
    <n v="24333037836"/>
    <n v="158808570729"/>
    <n v="2019"/>
    <n v="11"/>
    <n v="8"/>
  </r>
  <r>
    <x v="0"/>
    <x v="401"/>
    <n v="9352.39"/>
    <n v="9368.48"/>
    <n v="9202.35"/>
    <n v="9267.56"/>
    <n v="22700383839"/>
    <n v="167138722904"/>
    <n v="2019"/>
    <n v="11"/>
    <n v="7"/>
  </r>
  <r>
    <x v="0"/>
    <x v="402"/>
    <n v="9340.86"/>
    <n v="9423.24"/>
    <n v="9305.91"/>
    <n v="9360.8799999999992"/>
    <n v="23133895765"/>
    <n v="168806151583"/>
    <n v="2019"/>
    <n v="11"/>
    <n v="6"/>
  </r>
  <r>
    <x v="0"/>
    <x v="403"/>
    <n v="9413"/>
    <n v="9457.42"/>
    <n v="9256.93"/>
    <n v="9342.5300000000007"/>
    <n v="26198609048"/>
    <n v="168459778835"/>
    <n v="2019"/>
    <n v="11"/>
    <n v="5"/>
  </r>
  <r>
    <x v="0"/>
    <x v="404"/>
    <n v="9235.61"/>
    <n v="9505.0499999999993"/>
    <n v="9191.49"/>
    <n v="9412.61"/>
    <n v="26170255634"/>
    <n v="169706332936"/>
    <n v="2019"/>
    <n v="11"/>
    <n v="4"/>
  </r>
  <r>
    <x v="0"/>
    <x v="405"/>
    <n v="9324.7900000000009"/>
    <n v="9379.81"/>
    <n v="9141.25"/>
    <n v="9235.35"/>
    <n v="21132220847"/>
    <n v="166495319475"/>
    <n v="2019"/>
    <n v="11"/>
    <n v="3"/>
  </r>
  <r>
    <x v="0"/>
    <x v="406"/>
    <n v="9259.7800000000007"/>
    <n v="9377.49"/>
    <n v="9249.59"/>
    <n v="9324.7199999999993"/>
    <n v="21242676385"/>
    <n v="168090392935"/>
    <n v="2019"/>
    <n v="11"/>
    <n v="2"/>
  </r>
  <r>
    <x v="0"/>
    <x v="407"/>
    <n v="9193.99"/>
    <n v="9275.66"/>
    <n v="9132.0499999999993"/>
    <n v="9261.1"/>
    <n v="24324691031"/>
    <n v="166928044164"/>
    <n v="2019"/>
    <n v="11"/>
    <n v="1"/>
  </r>
  <r>
    <x v="0"/>
    <x v="408"/>
    <n v="9202.4599999999991"/>
    <n v="9383.16"/>
    <n v="9028.7199999999993"/>
    <n v="9199.58"/>
    <n v="26583653947"/>
    <n v="165804227835"/>
    <n v="2019"/>
    <n v="10"/>
    <n v="31"/>
  </r>
  <r>
    <x v="0"/>
    <x v="409"/>
    <n v="9422.4599999999991"/>
    <n v="9426.8700000000008"/>
    <n v="9085.3700000000008"/>
    <n v="9205.73"/>
    <n v="27706531577"/>
    <n v="165899500650"/>
    <n v="2019"/>
    <n v="10"/>
    <n v="30"/>
  </r>
  <r>
    <x v="0"/>
    <x v="410"/>
    <n v="9248.44"/>
    <n v="9516.18"/>
    <n v="9232.65"/>
    <n v="9427.69"/>
    <n v="28426779937"/>
    <n v="169883866262"/>
    <n v="2019"/>
    <n v="10"/>
    <n v="29"/>
  </r>
  <r>
    <x v="0"/>
    <x v="411"/>
    <n v="9565.1"/>
    <n v="9805.1200000000008"/>
    <n v="9256.15"/>
    <n v="9256.15"/>
    <n v="30948255332"/>
    <n v="166777392742"/>
    <n v="2019"/>
    <n v="10"/>
    <n v="28"/>
  </r>
  <r>
    <x v="0"/>
    <x v="412"/>
    <n v="9241.7099999999991"/>
    <n v="9749.5300000000007"/>
    <n v="9112.5400000000009"/>
    <n v="9551.7099999999991"/>
    <n v="32593129501"/>
    <n v="172087039875"/>
    <n v="2019"/>
    <n v="10"/>
    <n v="27"/>
  </r>
  <r>
    <x v="0"/>
    <x v="413"/>
    <n v="8667.58"/>
    <n v="10021.74"/>
    <n v="8662.6200000000008"/>
    <n v="9244.9699999999993"/>
    <n v="44496255609"/>
    <n v="166547360782"/>
    <n v="2019"/>
    <n v="10"/>
    <n v="26"/>
  </r>
  <r>
    <x v="0"/>
    <x v="414"/>
    <n v="7490.7"/>
    <n v="8691.5400000000009"/>
    <n v="7479.98"/>
    <n v="8660.7000000000007"/>
    <n v="28705065488"/>
    <n v="156006603607"/>
    <n v="2019"/>
    <n v="10"/>
    <n v="25"/>
  </r>
  <r>
    <x v="0"/>
    <x v="415"/>
    <n v="7509.73"/>
    <n v="7532.87"/>
    <n v="7446.99"/>
    <n v="7493.49"/>
    <n v="16268708849"/>
    <n v="134968410276"/>
    <n v="2019"/>
    <n v="10"/>
    <n v="24"/>
  </r>
  <r>
    <x v="0"/>
    <x v="416"/>
    <n v="8076.23"/>
    <n v="8093"/>
    <n v="7469.32"/>
    <n v="7514.67"/>
    <n v="21942878958"/>
    <n v="135337364282"/>
    <n v="2019"/>
    <n v="10"/>
    <n v="23"/>
  </r>
  <r>
    <x v="0"/>
    <x v="417"/>
    <n v="8243.4"/>
    <n v="8296.65"/>
    <n v="8074.46"/>
    <n v="8078.2"/>
    <n v="16803377857"/>
    <n v="145469660005"/>
    <n v="2019"/>
    <n v="10"/>
    <n v="22"/>
  </r>
  <r>
    <x v="0"/>
    <x v="418"/>
    <n v="8225.1200000000008"/>
    <n v="8296.69"/>
    <n v="8196.42"/>
    <n v="8243.7199999999993"/>
    <n v="15868748866"/>
    <n v="148432733155"/>
    <n v="2019"/>
    <n v="10"/>
    <n v="21"/>
  </r>
  <r>
    <x v="0"/>
    <x v="419"/>
    <n v="7997.81"/>
    <n v="8281.82"/>
    <n v="7949.44"/>
    <n v="8222.08"/>
    <n v="15504249442"/>
    <n v="148026597064"/>
    <n v="2019"/>
    <n v="10"/>
    <n v="20"/>
  </r>
  <r>
    <x v="0"/>
    <x v="420"/>
    <n v="7973.8"/>
    <n v="8082.63"/>
    <n v="7944.78"/>
    <n v="7988.56"/>
    <n v="13797825640"/>
    <n v="143808163807"/>
    <n v="2019"/>
    <n v="10"/>
    <n v="19"/>
  </r>
  <r>
    <x v="0"/>
    <x v="421"/>
    <n v="8100.93"/>
    <n v="8138.41"/>
    <n v="7902.16"/>
    <n v="7973.21"/>
    <n v="15651592610"/>
    <n v="143517630376"/>
    <n v="2019"/>
    <n v="10"/>
    <n v="18"/>
  </r>
  <r>
    <x v="0"/>
    <x v="422"/>
    <n v="8047.81"/>
    <n v="8134.83"/>
    <n v="8000.94"/>
    <n v="8103.91"/>
    <n v="14313052244"/>
    <n v="145853994298"/>
    <n v="2019"/>
    <n v="10"/>
    <n v="17"/>
  </r>
  <r>
    <x v="0"/>
    <x v="423"/>
    <n v="8204.67"/>
    <n v="8216.81"/>
    <n v="7985.09"/>
    <n v="8047.53"/>
    <n v="16071646996"/>
    <n v="144823993562"/>
    <n v="2019"/>
    <n v="10"/>
    <n v="16"/>
  </r>
  <r>
    <x v="0"/>
    <x v="424"/>
    <n v="8373.4599999999991"/>
    <n v="8410.7099999999991"/>
    <n v="8182.71"/>
    <n v="8205.3700000000008"/>
    <n v="15220412632"/>
    <n v="147650082215"/>
    <n v="2019"/>
    <n v="10"/>
    <n v="15"/>
  </r>
  <r>
    <x v="0"/>
    <x v="425"/>
    <n v="8320.83"/>
    <n v="8390.2099999999991"/>
    <n v="8284.1299999999992"/>
    <n v="8374.69"/>
    <n v="15151387859"/>
    <n v="150680499056"/>
    <n v="2019"/>
    <n v="10"/>
    <n v="14"/>
  </r>
  <r>
    <x v="0"/>
    <x v="426"/>
    <n v="8336.9"/>
    <n v="8470.99"/>
    <n v="8276.61"/>
    <n v="8321.01"/>
    <n v="13808286059"/>
    <n v="149700817939"/>
    <n v="2019"/>
    <n v="10"/>
    <n v="13"/>
  </r>
  <r>
    <x v="0"/>
    <x v="427"/>
    <n v="8315.66"/>
    <n v="8415.24"/>
    <n v="8313.34"/>
    <n v="8336.56"/>
    <n v="14532641605"/>
    <n v="149965767624"/>
    <n v="2019"/>
    <n v="10"/>
    <n v="12"/>
  </r>
  <r>
    <x v="0"/>
    <x v="428"/>
    <n v="8585.26"/>
    <n v="8721.7800000000007"/>
    <n v="8316.18"/>
    <n v="8321.76"/>
    <n v="19604381101"/>
    <n v="149685618275"/>
    <n v="2019"/>
    <n v="10"/>
    <n v="11"/>
  </r>
  <r>
    <x v="0"/>
    <x v="429"/>
    <n v="8585.2800000000007"/>
    <n v="8625.27"/>
    <n v="8471.93"/>
    <n v="8586.4699999999993"/>
    <n v="17618660671"/>
    <n v="154430515160"/>
    <n v="2019"/>
    <n v="10"/>
    <n v="10"/>
  </r>
  <r>
    <x v="0"/>
    <x v="430"/>
    <n v="8229.84"/>
    <n v="8627.7099999999991"/>
    <n v="8169.3"/>
    <n v="8595.74"/>
    <n v="19384942333"/>
    <n v="154579656110"/>
    <n v="2019"/>
    <n v="10"/>
    <n v="9"/>
  </r>
  <r>
    <x v="0"/>
    <x v="431"/>
    <n v="8246.85"/>
    <n v="8332.7199999999993"/>
    <n v="8185.76"/>
    <n v="8228.7800000000007"/>
    <n v="15592264032"/>
    <n v="147966069982"/>
    <n v="2019"/>
    <n v="10"/>
    <n v="8"/>
  </r>
  <r>
    <x v="0"/>
    <x v="432"/>
    <n v="7989.12"/>
    <n v="8308.4500000000007"/>
    <n v="7905.77"/>
    <n v="8245.6200000000008"/>
    <n v="18009742607"/>
    <n v="148252589805"/>
    <n v="2019"/>
    <n v="10"/>
    <n v="7"/>
  </r>
  <r>
    <x v="0"/>
    <x v="433"/>
    <n v="8149.88"/>
    <n v="8161.41"/>
    <n v="7958.85"/>
    <n v="7988.16"/>
    <n v="13160830305"/>
    <n v="143607672862"/>
    <n v="2019"/>
    <n v="10"/>
    <n v="6"/>
  </r>
  <r>
    <x v="0"/>
    <x v="434"/>
    <n v="8210.15"/>
    <n v="8215.5300000000007"/>
    <n v="8071.12"/>
    <n v="8151.5"/>
    <n v="12200497197"/>
    <n v="146529229668"/>
    <n v="2019"/>
    <n v="10"/>
    <n v="5"/>
  </r>
  <r>
    <x v="0"/>
    <x v="435"/>
    <n v="8259.49"/>
    <n v="8260.06"/>
    <n v="8151.24"/>
    <n v="8205.94"/>
    <n v="13139456229"/>
    <n v="147491804056"/>
    <n v="2019"/>
    <n v="10"/>
    <n v="4"/>
  </r>
  <r>
    <x v="0"/>
    <x v="436"/>
    <n v="8390.77"/>
    <n v="8414.23"/>
    <n v="8146.44"/>
    <n v="8259.99"/>
    <n v="13668823409"/>
    <n v="148448162840"/>
    <n v="2019"/>
    <n v="10"/>
    <n v="3"/>
  </r>
  <r>
    <x v="0"/>
    <x v="437"/>
    <n v="8344.2099999999991"/>
    <n v="8393.0400000000009"/>
    <n v="8227.7000000000007"/>
    <n v="8393.0400000000009"/>
    <n v="13125712443"/>
    <n v="150823797662"/>
    <n v="2019"/>
    <n v="10"/>
    <n v="2"/>
  </r>
  <r>
    <x v="0"/>
    <x v="438"/>
    <n v="8299.7199999999993"/>
    <n v="8497.69"/>
    <n v="8232.68"/>
    <n v="8343.2800000000007"/>
    <n v="15305343413"/>
    <n v="149913972768"/>
    <n v="2019"/>
    <n v="10"/>
    <n v="1"/>
  </r>
  <r>
    <x v="0"/>
    <x v="439"/>
    <n v="8104.23"/>
    <n v="8314.23"/>
    <n v="7830.76"/>
    <n v="8293.8700000000008"/>
    <n v="17115474183"/>
    <n v="149011567415"/>
    <n v="2019"/>
    <n v="9"/>
    <n v="30"/>
  </r>
  <r>
    <x v="0"/>
    <x v="440"/>
    <n v="8246.0400000000009"/>
    <n v="8261.7099999999991"/>
    <n v="7990.5"/>
    <n v="8104.19"/>
    <n v="13034629109"/>
    <n v="145590374681"/>
    <n v="2019"/>
    <n v="9"/>
    <n v="29"/>
  </r>
  <r>
    <x v="0"/>
    <x v="441"/>
    <n v="8251.27"/>
    <n v="8285.6200000000008"/>
    <n v="8125.43"/>
    <n v="8245.92"/>
    <n v="14141152736"/>
    <n v="148122503616"/>
    <n v="2019"/>
    <n v="9"/>
    <n v="28"/>
  </r>
  <r>
    <x v="0"/>
    <x v="442"/>
    <n v="8113.1"/>
    <n v="8271.52"/>
    <n v="7965.92"/>
    <n v="8251.85"/>
    <n v="16408941156"/>
    <n v="148212635834"/>
    <n v="2019"/>
    <n v="9"/>
    <n v="27"/>
  </r>
  <r>
    <x v="0"/>
    <x v="443"/>
    <n v="8487.67"/>
    <n v="8515.69"/>
    <n v="7895.63"/>
    <n v="8118.97"/>
    <n v="19258205289"/>
    <n v="145812492488"/>
    <n v="2019"/>
    <n v="9"/>
    <n v="26"/>
  </r>
  <r>
    <x v="0"/>
    <x v="444"/>
    <n v="8603.43"/>
    <n v="8744.83"/>
    <n v="8325.4"/>
    <n v="8486.99"/>
    <n v="21744728353"/>
    <n v="152404005091"/>
    <n v="2019"/>
    <n v="9"/>
    <n v="25"/>
  </r>
  <r>
    <x v="0"/>
    <x v="445"/>
    <n v="9729.32"/>
    <n v="9804.32"/>
    <n v="8370.7999999999993"/>
    <n v="8620.57"/>
    <n v="25002886689"/>
    <n v="154785821876"/>
    <n v="2019"/>
    <n v="9"/>
    <n v="24"/>
  </r>
  <r>
    <x v="0"/>
    <x v="446"/>
    <n v="10067.959999999999"/>
    <n v="10074.24"/>
    <n v="9727.14"/>
    <n v="9729.32"/>
    <n v="15144925408"/>
    <n v="174674558023"/>
    <n v="2019"/>
    <n v="9"/>
    <n v="23"/>
  </r>
  <r>
    <x v="0"/>
    <x v="447"/>
    <n v="10024.120000000001"/>
    <n v="10074.44"/>
    <n v="9922.5300000000007"/>
    <n v="10070.39"/>
    <n v="13199651698"/>
    <n v="180784051699"/>
    <n v="2019"/>
    <n v="9"/>
    <n v="22"/>
  </r>
  <r>
    <x v="0"/>
    <x v="448"/>
    <n v="10183.65"/>
    <n v="10188.1"/>
    <n v="10000.709999999999"/>
    <n v="10019.719999999999"/>
    <n v="13425266806"/>
    <n v="179853287294"/>
    <n v="2019"/>
    <n v="9"/>
    <n v="21"/>
  </r>
  <r>
    <x v="0"/>
    <x v="449"/>
    <n v="10266.32"/>
    <n v="10285.870000000001"/>
    <n v="10132.19"/>
    <n v="10181.64"/>
    <n v="14734189639"/>
    <n v="182738947696"/>
    <n v="2019"/>
    <n v="9"/>
    <n v="20"/>
  </r>
  <r>
    <x v="0"/>
    <x v="450"/>
    <n v="10200.5"/>
    <n v="10295.67"/>
    <n v="9851.69"/>
    <n v="10266.41"/>
    <n v="19937691247"/>
    <n v="184240949577"/>
    <n v="2019"/>
    <n v="9"/>
    <n v="19"/>
  </r>
  <r>
    <x v="0"/>
    <x v="451"/>
    <n v="10247.799999999999"/>
    <n v="10275.93"/>
    <n v="10191.469999999999"/>
    <n v="10198.25"/>
    <n v="16169268880"/>
    <n v="182998899156"/>
    <n v="2019"/>
    <n v="9"/>
    <n v="18"/>
  </r>
  <r>
    <x v="0"/>
    <x v="452"/>
    <n v="10281.51"/>
    <n v="10296.77"/>
    <n v="10199.74"/>
    <n v="10241.27"/>
    <n v="15304603363"/>
    <n v="183748515828"/>
    <n v="2019"/>
    <n v="9"/>
    <n v="17"/>
  </r>
  <r>
    <x v="0"/>
    <x v="453"/>
    <n v="10347.219999999999"/>
    <n v="10386.870000000001"/>
    <n v="10189.74"/>
    <n v="10276.790000000001"/>
    <n v="15160167779"/>
    <n v="184366827555"/>
    <n v="2019"/>
    <n v="9"/>
    <n v="16"/>
  </r>
  <r>
    <x v="0"/>
    <x v="454"/>
    <n v="10356.469999999999"/>
    <n v="10387.030000000001"/>
    <n v="10313.09"/>
    <n v="10347.709999999999"/>
    <n v="12043433567"/>
    <n v="185618174384"/>
    <n v="2019"/>
    <n v="9"/>
    <n v="15"/>
  </r>
  <r>
    <x v="0"/>
    <x v="455"/>
    <n v="10345.4"/>
    <n v="10422.129999999999"/>
    <n v="10291.69"/>
    <n v="10358.049999999999"/>
    <n v="13468713124"/>
    <n v="185784300332"/>
    <n v="2019"/>
    <n v="9"/>
    <n v="14"/>
  </r>
  <r>
    <x v="0"/>
    <x v="456"/>
    <n v="10415.36"/>
    <n v="10441.49"/>
    <n v="10226.6"/>
    <n v="10360.549999999999"/>
    <n v="14109864675"/>
    <n v="185809163035"/>
    <n v="2019"/>
    <n v="9"/>
    <n v="13"/>
  </r>
  <r>
    <x v="0"/>
    <x v="457"/>
    <n v="10176.82"/>
    <n v="10442.25"/>
    <n v="10099.24"/>
    <n v="10410.129999999999"/>
    <n v="15323563925"/>
    <n v="186678943059"/>
    <n v="2019"/>
    <n v="9"/>
    <n v="12"/>
  </r>
  <r>
    <x v="0"/>
    <x v="458"/>
    <n v="10123.030000000001"/>
    <n v="10215.950000000001"/>
    <n v="9980.7800000000007"/>
    <n v="10178.370000000001"/>
    <n v="15428063426"/>
    <n v="182502788242"/>
    <n v="2019"/>
    <n v="9"/>
    <n v="11"/>
  </r>
  <r>
    <x v="0"/>
    <x v="459"/>
    <n v="10336.41"/>
    <n v="10394.35"/>
    <n v="10020.57"/>
    <n v="10115.98"/>
    <n v="14906809639"/>
    <n v="181360731383"/>
    <n v="2019"/>
    <n v="9"/>
    <n v="10"/>
  </r>
  <r>
    <x v="0"/>
    <x v="460"/>
    <n v="10443.23"/>
    <n v="10450.31"/>
    <n v="10144.93"/>
    <n v="10334.969999999999"/>
    <n v="17595943368"/>
    <n v="185263578990"/>
    <n v="2019"/>
    <n v="9"/>
    <n v="9"/>
  </r>
  <r>
    <x v="0"/>
    <x v="461"/>
    <n v="10518.11"/>
    <n v="10595.64"/>
    <n v="10409.09"/>
    <n v="10441.280000000001"/>
    <n v="13670567493"/>
    <n v="187150078007"/>
    <n v="2019"/>
    <n v="9"/>
    <n v="8"/>
  </r>
  <r>
    <x v="0"/>
    <x v="462"/>
    <n v="10353.93"/>
    <n v="10558.67"/>
    <n v="10348.92"/>
    <n v="10517.25"/>
    <n v="15307366476"/>
    <n v="188488525926"/>
    <n v="2019"/>
    <n v="9"/>
    <n v="7"/>
  </r>
  <r>
    <x v="0"/>
    <x v="463"/>
    <n v="10578.2"/>
    <n v="10898.76"/>
    <n v="10292.299999999999"/>
    <n v="10353.299999999999"/>
    <n v="19536574783"/>
    <n v="185530405363"/>
    <n v="2019"/>
    <n v="9"/>
    <n v="6"/>
  </r>
  <r>
    <x v="0"/>
    <x v="464"/>
    <n v="10588.18"/>
    <n v="10627.27"/>
    <n v="10516.42"/>
    <n v="10575.53"/>
    <n v="14551239508"/>
    <n v="189492405383"/>
    <n v="2019"/>
    <n v="9"/>
    <n v="5"/>
  </r>
  <r>
    <x v="0"/>
    <x v="465"/>
    <n v="10621.18"/>
    <n v="10762.64"/>
    <n v="10434.709999999999"/>
    <n v="10594.49"/>
    <n v="16742664769"/>
    <n v="189810010608"/>
    <n v="2019"/>
    <n v="9"/>
    <n v="4"/>
  </r>
  <r>
    <x v="0"/>
    <x v="466"/>
    <n v="10345.73"/>
    <n v="10736.1"/>
    <n v="10308.549999999999"/>
    <n v="10623.54"/>
    <n v="19384917989"/>
    <n v="190312487956"/>
    <n v="2019"/>
    <n v="9"/>
    <n v="3"/>
  </r>
  <r>
    <x v="0"/>
    <x v="467"/>
    <n v="9757.4699999999993"/>
    <n v="10396.59"/>
    <n v="9730.65"/>
    <n v="10346.76"/>
    <n v="17248102294"/>
    <n v="185333114163"/>
    <n v="2019"/>
    <n v="9"/>
    <n v="2"/>
  </r>
  <r>
    <x v="0"/>
    <x v="468"/>
    <n v="9630.59"/>
    <n v="9796.76"/>
    <n v="9582.94"/>
    <n v="9757.9699999999993"/>
    <n v="11445355859"/>
    <n v="174768292883"/>
    <n v="2019"/>
    <n v="9"/>
    <n v="1"/>
  </r>
  <r>
    <x v="0"/>
    <x v="469"/>
    <n v="9597.5400000000009"/>
    <n v="9673.2199999999993"/>
    <n v="9531.7999999999993"/>
    <n v="9630.66"/>
    <n v="11454806419"/>
    <n v="172470743516"/>
    <n v="2019"/>
    <n v="8"/>
    <n v="31"/>
  </r>
  <r>
    <x v="0"/>
    <x v="470"/>
    <n v="9514.84"/>
    <n v="9656.1200000000008"/>
    <n v="9428.2999999999993"/>
    <n v="9598.17"/>
    <n v="13595263986"/>
    <n v="171869216524"/>
    <n v="2019"/>
    <n v="8"/>
    <n v="30"/>
  </r>
  <r>
    <x v="0"/>
    <x v="471"/>
    <n v="9756.7900000000009"/>
    <n v="9756.7900000000009"/>
    <n v="9421.6299999999992"/>
    <n v="9510.2000000000007"/>
    <n v="17045878501"/>
    <n v="170274910132"/>
    <n v="2019"/>
    <n v="8"/>
    <n v="29"/>
  </r>
  <r>
    <x v="0"/>
    <x v="472"/>
    <n v="10203.43"/>
    <n v="10279.370000000001"/>
    <n v="9716.66"/>
    <n v="9754.42"/>
    <n v="17603790323"/>
    <n v="174627460400"/>
    <n v="2019"/>
    <n v="8"/>
    <n v="28"/>
  </r>
  <r>
    <x v="0"/>
    <x v="473"/>
    <n v="10372.83"/>
    <n v="10381.33"/>
    <n v="10087.299999999999"/>
    <n v="10185.5"/>
    <n v="14762609503"/>
    <n v="182325540955"/>
    <n v="2019"/>
    <n v="8"/>
    <n v="27"/>
  </r>
  <r>
    <x v="0"/>
    <x v="474"/>
    <n v="10126.299999999999"/>
    <n v="10512.33"/>
    <n v="10126.299999999999"/>
    <n v="10370.82"/>
    <n v="18438654080"/>
    <n v="185625235889"/>
    <n v="2019"/>
    <n v="8"/>
    <n v="26"/>
  </r>
  <r>
    <x v="0"/>
    <x v="475"/>
    <n v="10160.74"/>
    <n v="10304.620000000001"/>
    <n v="10008.790000000001"/>
    <n v="10138.52"/>
    <n v="14153856610"/>
    <n v="181450186164"/>
    <n v="2019"/>
    <n v="8"/>
    <n v="25"/>
  </r>
  <r>
    <x v="0"/>
    <x v="476"/>
    <n v="10407.64"/>
    <n v="10418.02"/>
    <n v="9982.2999999999993"/>
    <n v="10159.959999999999"/>
    <n v="15451030650"/>
    <n v="181813631752"/>
    <n v="2019"/>
    <n v="8"/>
    <n v="24"/>
  </r>
  <r>
    <x v="0"/>
    <x v="477"/>
    <n v="10136.31"/>
    <n v="10442.44"/>
    <n v="10078.19"/>
    <n v="10407.969999999999"/>
    <n v="15627023886"/>
    <n v="186231409722"/>
    <n v="2019"/>
    <n v="8"/>
    <n v="23"/>
  </r>
  <r>
    <x v="0"/>
    <x v="478"/>
    <n v="10142.52"/>
    <n v="10233"/>
    <n v="9831.4599999999991"/>
    <n v="10131.06"/>
    <n v="17097508856"/>
    <n v="181257125783"/>
    <n v="2019"/>
    <n v="8"/>
    <n v="22"/>
  </r>
  <r>
    <x v="0"/>
    <x v="479"/>
    <n v="10764.57"/>
    <n v="10798.73"/>
    <n v="9962.7199999999993"/>
    <n v="10138.049999999999"/>
    <n v="19473084768"/>
    <n v="181364502142"/>
    <n v="2019"/>
    <n v="8"/>
    <n v="21"/>
  </r>
  <r>
    <x v="0"/>
    <x v="480"/>
    <n v="10916.35"/>
    <n v="10947.04"/>
    <n v="10618.96"/>
    <n v="10763.23"/>
    <n v="15053082175"/>
    <n v="192530283565"/>
    <n v="2019"/>
    <n v="8"/>
    <n v="20"/>
  </r>
  <r>
    <x v="0"/>
    <x v="481"/>
    <n v="10350.280000000001"/>
    <n v="10916.05"/>
    <n v="10313.200000000001"/>
    <n v="10916.05"/>
    <n v="16038264603"/>
    <n v="195243306008"/>
    <n v="2019"/>
    <n v="8"/>
    <n v="19"/>
  </r>
  <r>
    <x v="0"/>
    <x v="482"/>
    <n v="10233.01"/>
    <n v="10487.07"/>
    <n v="10119.09"/>
    <n v="10345.81"/>
    <n v="12999813869"/>
    <n v="185022920955"/>
    <n v="2019"/>
    <n v="8"/>
    <n v="18"/>
  </r>
  <r>
    <x v="0"/>
    <x v="483"/>
    <n v="10358.719999999999"/>
    <n v="10452.620000000001"/>
    <n v="10086.700000000001"/>
    <n v="10231.74"/>
    <n v="13778035685"/>
    <n v="182966857173"/>
    <n v="2019"/>
    <n v="8"/>
    <n v="17"/>
  </r>
  <r>
    <x v="0"/>
    <x v="484"/>
    <n v="10319.42"/>
    <n v="10524.35"/>
    <n v="9855.48"/>
    <n v="10374.34"/>
    <n v="20228207096"/>
    <n v="185500055339"/>
    <n v="2019"/>
    <n v="8"/>
    <n v="16"/>
  </r>
  <r>
    <x v="0"/>
    <x v="485"/>
    <n v="10038.42"/>
    <n v="10437.41"/>
    <n v="9675.32"/>
    <n v="10311.549999999999"/>
    <n v="22899115082"/>
    <n v="184357666577"/>
    <n v="2019"/>
    <n v="8"/>
    <n v="15"/>
  </r>
  <r>
    <x v="0"/>
    <x v="486"/>
    <n v="10889.49"/>
    <n v="10889.56"/>
    <n v="10028.14"/>
    <n v="10051.700000000001"/>
    <n v="19990838300"/>
    <n v="179692803424"/>
    <n v="2019"/>
    <n v="8"/>
    <n v="14"/>
  </r>
  <r>
    <x v="0"/>
    <x v="487"/>
    <n v="11385.05"/>
    <n v="11420.05"/>
    <n v="10830.33"/>
    <n v="10895.83"/>
    <n v="16681503537"/>
    <n v="194762696644"/>
    <n v="2019"/>
    <n v="8"/>
    <n v="13"/>
  </r>
  <r>
    <x v="0"/>
    <x v="488"/>
    <n v="11528.19"/>
    <n v="11528.19"/>
    <n v="11320.95"/>
    <n v="11382.62"/>
    <n v="13647198229"/>
    <n v="203441494985"/>
    <n v="2019"/>
    <n v="8"/>
    <n v="12"/>
  </r>
  <r>
    <x v="0"/>
    <x v="489"/>
    <n v="11349.74"/>
    <n v="11523.58"/>
    <n v="11248.29"/>
    <n v="11523.58"/>
    <n v="15774371518"/>
    <n v="205941632235"/>
    <n v="2019"/>
    <n v="8"/>
    <n v="11"/>
  </r>
  <r>
    <x v="0"/>
    <x v="490"/>
    <n v="11861.56"/>
    <n v="11915.66"/>
    <n v="11323.9"/>
    <n v="11354.02"/>
    <n v="18125355447"/>
    <n v="202890020455"/>
    <n v="2019"/>
    <n v="8"/>
    <n v="10"/>
  </r>
  <r>
    <x v="0"/>
    <x v="491"/>
    <n v="11953.47"/>
    <n v="11970.46"/>
    <n v="11709.75"/>
    <n v="11862.94"/>
    <n v="18339989960"/>
    <n v="211961319133"/>
    <n v="2019"/>
    <n v="8"/>
    <n v="9"/>
  </r>
  <r>
    <x v="0"/>
    <x v="492"/>
    <n v="11954.04"/>
    <n v="11979.42"/>
    <n v="11556.17"/>
    <n v="11966.41"/>
    <n v="19481591730"/>
    <n v="213788089212"/>
    <n v="2019"/>
    <n v="8"/>
    <n v="8"/>
  </r>
  <r>
    <x v="0"/>
    <x v="493"/>
    <n v="11476.19"/>
    <n v="12036.99"/>
    <n v="11433.7"/>
    <n v="11941.97"/>
    <n v="22194988641"/>
    <n v="213330426789"/>
    <n v="2019"/>
    <n v="8"/>
    <n v="7"/>
  </r>
  <r>
    <x v="0"/>
    <x v="494"/>
    <n v="11811.55"/>
    <n v="12273.82"/>
    <n v="11290.73"/>
    <n v="11478.17"/>
    <n v="23635107660"/>
    <n v="205023347814"/>
    <n v="2019"/>
    <n v="8"/>
    <n v="6"/>
  </r>
  <r>
    <x v="0"/>
    <x v="495"/>
    <n v="10960.74"/>
    <n v="11895.09"/>
    <n v="10960.74"/>
    <n v="11805.65"/>
    <n v="23875988832"/>
    <n v="210848822060"/>
    <n v="2019"/>
    <n v="8"/>
    <n v="5"/>
  </r>
  <r>
    <x v="0"/>
    <x v="496"/>
    <n v="10821.63"/>
    <n v="11009.21"/>
    <n v="10620.28"/>
    <n v="10970.18"/>
    <n v="16530894787"/>
    <n v="195907875403"/>
    <n v="2019"/>
    <n v="8"/>
    <n v="4"/>
  </r>
  <r>
    <x v="0"/>
    <x v="497"/>
    <n v="10519.28"/>
    <n v="10946.78"/>
    <n v="10503.5"/>
    <n v="10821.73"/>
    <n v="15352685061"/>
    <n v="193233960601"/>
    <n v="2019"/>
    <n v="8"/>
    <n v="3"/>
  </r>
  <r>
    <x v="0"/>
    <x v="498"/>
    <n v="10402.040000000001"/>
    <n v="10657.95"/>
    <n v="10371.01"/>
    <n v="10518.17"/>
    <n v="17489094082"/>
    <n v="187791090996"/>
    <n v="2019"/>
    <n v="8"/>
    <n v="2"/>
  </r>
  <r>
    <x v="0"/>
    <x v="499"/>
    <n v="10077.44"/>
    <n v="10446.92"/>
    <n v="9922.02"/>
    <n v="10399.67"/>
    <n v="17165337858"/>
    <n v="185653203391"/>
    <n v="2019"/>
    <n v="8"/>
    <n v="1"/>
  </r>
  <r>
    <x v="0"/>
    <x v="500"/>
    <n v="9604.0499999999993"/>
    <n v="10085.629999999999"/>
    <n v="9598.1"/>
    <n v="10085.629999999999"/>
    <n v="16631520648"/>
    <n v="180028959603"/>
    <n v="2019"/>
    <n v="7"/>
    <n v="31"/>
  </r>
  <r>
    <x v="0"/>
    <x v="501"/>
    <n v="9522.33"/>
    <n v="9701.76"/>
    <n v="9437.34"/>
    <n v="9607.42"/>
    <n v="13829811132"/>
    <n v="171472452506"/>
    <n v="2019"/>
    <n v="7"/>
    <n v="30"/>
  </r>
  <r>
    <x v="0"/>
    <x v="502"/>
    <n v="9548.18"/>
    <n v="9681.65"/>
    <n v="9472.9500000000007"/>
    <n v="9519.15"/>
    <n v="13791445323"/>
    <n v="169880343827"/>
    <n v="2019"/>
    <n v="7"/>
    <n v="29"/>
  </r>
  <r>
    <x v="0"/>
    <x v="503"/>
    <n v="9491.6299999999992"/>
    <n v="9575.5499999999993"/>
    <n v="9252.2999999999993"/>
    <n v="9552.86"/>
    <n v="13738687093"/>
    <n v="170461958074"/>
    <n v="2019"/>
    <n v="7"/>
    <n v="28"/>
  </r>
  <r>
    <x v="0"/>
    <x v="504"/>
    <n v="9871.16"/>
    <n v="10167.32"/>
    <n v="9411.52"/>
    <n v="9477.68"/>
    <n v="16817809536"/>
    <n v="169099540423"/>
    <n v="2019"/>
    <n v="7"/>
    <n v="27"/>
  </r>
  <r>
    <x v="0"/>
    <x v="505"/>
    <n v="9913.1299999999992"/>
    <n v="9916.52"/>
    <n v="9717.98"/>
    <n v="9870.2999999999993"/>
    <n v="14495714483"/>
    <n v="176085968354"/>
    <n v="2019"/>
    <n v="7"/>
    <n v="26"/>
  </r>
  <r>
    <x v="0"/>
    <x v="506"/>
    <n v="9809.1"/>
    <n v="10154.25"/>
    <n v="9773.9599999999991"/>
    <n v="9911.84"/>
    <n v="15821952090"/>
    <n v="176806451137"/>
    <n v="2019"/>
    <n v="7"/>
    <n v="25"/>
  </r>
  <r>
    <x v="0"/>
    <x v="507"/>
    <n v="9887.73"/>
    <n v="9908.7999999999993"/>
    <n v="9614.31"/>
    <n v="9811.93"/>
    <n v="17398734322"/>
    <n v="175005760794"/>
    <n v="2019"/>
    <n v="7"/>
    <n v="24"/>
  </r>
  <r>
    <x v="0"/>
    <x v="508"/>
    <n v="10346.75"/>
    <n v="10346.75"/>
    <n v="9883.6"/>
    <n v="9900.77"/>
    <n v="17851916995"/>
    <n v="176572890702"/>
    <n v="2019"/>
    <n v="7"/>
    <n v="23"/>
  </r>
  <r>
    <x v="0"/>
    <x v="509"/>
    <n v="10596.95"/>
    <n v="10651.79"/>
    <n v="10154.92"/>
    <n v="10343.11"/>
    <n v="16334414913"/>
    <n v="184443440748"/>
    <n v="2019"/>
    <n v="7"/>
    <n v="22"/>
  </r>
  <r>
    <x v="0"/>
    <x v="510"/>
    <n v="10777.53"/>
    <n v="10841.89"/>
    <n v="10389.6"/>
    <n v="10599.11"/>
    <n v="17130580467"/>
    <n v="188987475962"/>
    <n v="2019"/>
    <n v="7"/>
    <n v="21"/>
  </r>
  <r>
    <x v="0"/>
    <x v="511"/>
    <n v="10525.82"/>
    <n v="11048.66"/>
    <n v="10451.280000000001"/>
    <n v="10767.14"/>
    <n v="20206615155"/>
    <n v="191963691255"/>
    <n v="2019"/>
    <n v="7"/>
    <n v="20"/>
  </r>
  <r>
    <x v="0"/>
    <x v="512"/>
    <n v="10653.96"/>
    <n v="10716.98"/>
    <n v="10229.629999999999"/>
    <n v="10530.73"/>
    <n v="20727426310"/>
    <n v="187725578628"/>
    <n v="2019"/>
    <n v="7"/>
    <n v="19"/>
  </r>
  <r>
    <x v="0"/>
    <x v="513"/>
    <n v="9698.5"/>
    <n v="10736.84"/>
    <n v="9376.7999999999993"/>
    <n v="10666.48"/>
    <n v="25187024648"/>
    <n v="190129918121"/>
    <n v="2019"/>
    <n v="7"/>
    <n v="18"/>
  </r>
  <r>
    <x v="0"/>
    <x v="514"/>
    <n v="9471.2099999999991"/>
    <n v="9963.1299999999992"/>
    <n v="9163.1299999999992"/>
    <n v="9693.7999999999993"/>
    <n v="24569921549"/>
    <n v="172777250515"/>
    <n v="2019"/>
    <n v="7"/>
    <n v="17"/>
  </r>
  <r>
    <x v="0"/>
    <x v="515"/>
    <n v="10896.65"/>
    <n v="10996.63"/>
    <n v="9448.11"/>
    <n v="9477.64"/>
    <n v="24151199070"/>
    <n v="168908640950"/>
    <n v="2019"/>
    <n v="7"/>
    <n v="16"/>
  </r>
  <r>
    <x v="0"/>
    <x v="516"/>
    <n v="10257.84"/>
    <n v="11052.77"/>
    <n v="9992.01"/>
    <n v="10895.09"/>
    <n v="25384047207"/>
    <n v="194147627475"/>
    <n v="2019"/>
    <n v="7"/>
    <n v="15"/>
  </r>
  <r>
    <x v="0"/>
    <x v="517"/>
    <n v="11381.02"/>
    <n v="11451.2"/>
    <n v="10234.58"/>
    <n v="10256.06"/>
    <n v="22486000001"/>
    <n v="182741933552"/>
    <n v="2019"/>
    <n v="7"/>
    <n v="14"/>
  </r>
  <r>
    <x v="0"/>
    <x v="518"/>
    <n v="11813.13"/>
    <n v="11841.96"/>
    <n v="10908.48"/>
    <n v="11392.38"/>
    <n v="21042616384"/>
    <n v="202968191001"/>
    <n v="2019"/>
    <n v="7"/>
    <n v="13"/>
  </r>
  <r>
    <x v="0"/>
    <x v="519"/>
    <n v="11354.3"/>
    <n v="11905.49"/>
    <n v="11179.14"/>
    <n v="11815.99"/>
    <n v="23534692797"/>
    <n v="210494417832"/>
    <n v="2019"/>
    <n v="7"/>
    <n v="12"/>
  </r>
  <r>
    <x v="0"/>
    <x v="520"/>
    <n v="12139.71"/>
    <n v="12144.62"/>
    <n v="11158.92"/>
    <n v="11358.66"/>
    <n v="28595327690"/>
    <n v="202324174692"/>
    <n v="2019"/>
    <n v="7"/>
    <n v="11"/>
  </r>
  <r>
    <x v="0"/>
    <x v="521"/>
    <n v="12571.54"/>
    <n v="13129.53"/>
    <n v="11710.98"/>
    <n v="12156.51"/>
    <n v="33627574244"/>
    <n v="216515999522"/>
    <n v="2019"/>
    <n v="7"/>
    <n v="10"/>
  </r>
  <r>
    <x v="0"/>
    <x v="522"/>
    <n v="12284.33"/>
    <n v="12779.13"/>
    <n v="12233.26"/>
    <n v="12573.81"/>
    <n v="28167921523"/>
    <n v="223928128583"/>
    <n v="2019"/>
    <n v="7"/>
    <n v="9"/>
  </r>
  <r>
    <x v="0"/>
    <x v="523"/>
    <n v="11446.6"/>
    <n v="12345.83"/>
    <n v="11393.37"/>
    <n v="12285.96"/>
    <n v="23482551458"/>
    <n v="218778355444"/>
    <n v="2019"/>
    <n v="7"/>
    <n v="8"/>
  </r>
  <r>
    <x v="0"/>
    <x v="524"/>
    <n v="11217.62"/>
    <n v="11541.62"/>
    <n v="11148.8"/>
    <n v="11450.85"/>
    <n v="19369044277"/>
    <n v="203881891346"/>
    <n v="2019"/>
    <n v="7"/>
    <n v="7"/>
  </r>
  <r>
    <x v="0"/>
    <x v="525"/>
    <n v="10982.54"/>
    <n v="11620.97"/>
    <n v="10982.54"/>
    <n v="11208.55"/>
    <n v="21092024306"/>
    <n v="199546110914"/>
    <n v="2019"/>
    <n v="7"/>
    <n v="6"/>
  </r>
  <r>
    <x v="0"/>
    <x v="526"/>
    <n v="11203.1"/>
    <n v="11395.66"/>
    <n v="10874.96"/>
    <n v="10978.46"/>
    <n v="23838480210"/>
    <n v="195424678267"/>
    <n v="2019"/>
    <n v="7"/>
    <n v="5"/>
  </r>
  <r>
    <x v="0"/>
    <x v="527"/>
    <n v="11972.72"/>
    <n v="12006.08"/>
    <n v="11166.57"/>
    <n v="11215.44"/>
    <n v="25920294033"/>
    <n v="199617404432"/>
    <n v="2019"/>
    <n v="7"/>
    <n v="4"/>
  </r>
  <r>
    <x v="0"/>
    <x v="528"/>
    <n v="10818.16"/>
    <n v="11968.08"/>
    <n v="10818.16"/>
    <n v="11961.27"/>
    <n v="30796494294"/>
    <n v="212867079175"/>
    <n v="2019"/>
    <n v="7"/>
    <n v="3"/>
  </r>
  <r>
    <x v="0"/>
    <x v="529"/>
    <n v="10588.68"/>
    <n v="10912.19"/>
    <n v="9737.8799999999992"/>
    <n v="10801.68"/>
    <n v="31015895223"/>
    <n v="192206536806"/>
    <n v="2019"/>
    <n v="7"/>
    <n v="2"/>
  </r>
  <r>
    <x v="0"/>
    <x v="530"/>
    <n v="10796.93"/>
    <n v="11206.44"/>
    <n v="10089.31"/>
    <n v="10583.13"/>
    <n v="29378589324"/>
    <n v="188297637574"/>
    <n v="2019"/>
    <n v="7"/>
    <n v="1"/>
  </r>
  <r>
    <x v="0"/>
    <x v="531"/>
    <n v="11931.99"/>
    <n v="12178.38"/>
    <n v="10799.01"/>
    <n v="10817.16"/>
    <n v="27256473494"/>
    <n v="192442065810"/>
    <n v="2019"/>
    <n v="6"/>
    <n v="30"/>
  </r>
  <r>
    <x v="0"/>
    <x v="532"/>
    <n v="12400.76"/>
    <n v="12400.91"/>
    <n v="11508.38"/>
    <n v="11959.37"/>
    <n v="29923961128"/>
    <n v="212739713110"/>
    <n v="2019"/>
    <n v="6"/>
    <n v="29"/>
  </r>
  <r>
    <x v="0"/>
    <x v="533"/>
    <n v="11162.17"/>
    <n v="12445.18"/>
    <n v="10914.49"/>
    <n v="12407.33"/>
    <n v="35087757766"/>
    <n v="220681459666"/>
    <n v="2019"/>
    <n v="6"/>
    <n v="28"/>
  </r>
  <r>
    <x v="0"/>
    <x v="534"/>
    <n v="13017.12"/>
    <n v="13311.14"/>
    <n v="10491.85"/>
    <n v="11182.81"/>
    <n v="39977475223"/>
    <n v="198878940964"/>
    <n v="2019"/>
    <n v="6"/>
    <n v="27"/>
  </r>
  <r>
    <x v="0"/>
    <x v="535"/>
    <n v="11778.58"/>
    <n v="13796.49"/>
    <n v="11755.6"/>
    <n v="13016.23"/>
    <n v="45105733173"/>
    <n v="231462117209"/>
    <n v="2019"/>
    <n v="6"/>
    <n v="26"/>
  </r>
  <r>
    <x v="0"/>
    <x v="536"/>
    <n v="11007.2"/>
    <n v="11790.92"/>
    <n v="11007.2"/>
    <n v="11790.92"/>
    <n v="24879684533"/>
    <n v="209647943360"/>
    <n v="2019"/>
    <n v="6"/>
    <n v="25"/>
  </r>
  <r>
    <x v="0"/>
    <x v="537"/>
    <n v="10853.74"/>
    <n v="11065.9"/>
    <n v="10610.43"/>
    <n v="11011.1"/>
    <n v="19271652365"/>
    <n v="195762668679"/>
    <n v="2019"/>
    <n v="6"/>
    <n v="24"/>
  </r>
  <r>
    <x v="0"/>
    <x v="538"/>
    <n v="10696.69"/>
    <n v="11246.14"/>
    <n v="10556.1"/>
    <n v="10855.37"/>
    <n v="20998326502"/>
    <n v="192970090355"/>
    <n v="2019"/>
    <n v="6"/>
    <n v="23"/>
  </r>
  <r>
    <x v="0"/>
    <x v="539"/>
    <n v="10175.92"/>
    <n v="11157.35"/>
    <n v="10107.040000000001"/>
    <n v="10701.69"/>
    <n v="29995204861"/>
    <n v="190214124824"/>
    <n v="2019"/>
    <n v="6"/>
    <n v="22"/>
  </r>
  <r>
    <x v="0"/>
    <x v="540"/>
    <n v="9525.07"/>
    <n v="10144.56"/>
    <n v="9525.07"/>
    <n v="10144.56"/>
    <n v="20624008643"/>
    <n v="180293241528"/>
    <n v="2019"/>
    <n v="6"/>
    <n v="21"/>
  </r>
  <r>
    <x v="0"/>
    <x v="541"/>
    <n v="9273.06"/>
    <n v="9594.42"/>
    <n v="9232.48"/>
    <n v="9527.16"/>
    <n v="17846823784"/>
    <n v="169304784791"/>
    <n v="2019"/>
    <n v="6"/>
    <n v="20"/>
  </r>
  <r>
    <x v="0"/>
    <x v="542"/>
    <n v="9078.73"/>
    <n v="9299.6200000000008"/>
    <n v="9070.4"/>
    <n v="9273.52"/>
    <n v="15546809946"/>
    <n v="164780855869"/>
    <n v="2019"/>
    <n v="6"/>
    <n v="19"/>
  </r>
  <r>
    <x v="0"/>
    <x v="543"/>
    <n v="9335.4699999999993"/>
    <n v="9348.3700000000008"/>
    <n v="9004.9"/>
    <n v="9081.76"/>
    <n v="15848210536"/>
    <n v="161353637186"/>
    <n v="2019"/>
    <n v="6"/>
    <n v="18"/>
  </r>
  <r>
    <x v="0"/>
    <x v="544"/>
    <n v="8988.92"/>
    <n v="9416.41"/>
    <n v="8988.92"/>
    <n v="9320.35"/>
    <n v="15562951919"/>
    <n v="165573372261"/>
    <n v="2019"/>
    <n v="6"/>
    <n v="17"/>
  </r>
  <r>
    <x v="0"/>
    <x v="545"/>
    <n v="8841.44"/>
    <n v="9335.8700000000008"/>
    <n v="8814.56"/>
    <n v="8994.49"/>
    <n v="23348550311"/>
    <n v="159769423370"/>
    <n v="2019"/>
    <n v="6"/>
    <n v="16"/>
  </r>
  <r>
    <x v="0"/>
    <x v="546"/>
    <n v="8689.75"/>
    <n v="8859.1299999999992"/>
    <n v="8618.4"/>
    <n v="8838.3799999999992"/>
    <n v="18371033226"/>
    <n v="156982138835"/>
    <n v="2019"/>
    <n v="6"/>
    <n v="15"/>
  </r>
  <r>
    <x v="0"/>
    <x v="547"/>
    <n v="8230.9"/>
    <n v="8710.64"/>
    <n v="8183.39"/>
    <n v="8693.83"/>
    <n v="19831162906"/>
    <n v="154398880249"/>
    <n v="2019"/>
    <n v="6"/>
    <n v="14"/>
  </r>
  <r>
    <x v="0"/>
    <x v="548"/>
    <n v="8145.55"/>
    <n v="8311.57"/>
    <n v="8087.06"/>
    <n v="8230.92"/>
    <n v="18669407147"/>
    <n v="146160317148"/>
    <n v="2019"/>
    <n v="6"/>
    <n v="13"/>
  </r>
  <r>
    <x v="0"/>
    <x v="549"/>
    <n v="7925.43"/>
    <n v="8196.65"/>
    <n v="7862.36"/>
    <n v="8145.86"/>
    <n v="19034432883"/>
    <n v="144634684711"/>
    <n v="2019"/>
    <n v="6"/>
    <n v="12"/>
  </r>
  <r>
    <x v="0"/>
    <x v="550"/>
    <n v="8004.24"/>
    <n v="8026.39"/>
    <n v="7772.8"/>
    <n v="7927.71"/>
    <n v="17107279932"/>
    <n v="140748537530"/>
    <n v="2019"/>
    <n v="6"/>
    <n v="11"/>
  </r>
  <r>
    <x v="0"/>
    <x v="551"/>
    <n v="7692.28"/>
    <n v="8031.91"/>
    <n v="7586.73"/>
    <n v="8000.33"/>
    <n v="18689275117"/>
    <n v="142023351079"/>
    <n v="2019"/>
    <n v="6"/>
    <n v="10"/>
  </r>
  <r>
    <x v="0"/>
    <x v="552"/>
    <n v="7949.67"/>
    <n v="7975.97"/>
    <n v="7583.22"/>
    <n v="7688.08"/>
    <n v="16610726547"/>
    <n v="136465098533"/>
    <n v="2019"/>
    <n v="6"/>
    <n v="9"/>
  </r>
  <r>
    <x v="0"/>
    <x v="553"/>
    <n v="8036.77"/>
    <n v="8076.89"/>
    <n v="7837.61"/>
    <n v="7954.13"/>
    <n v="16522722810"/>
    <n v="141172841635"/>
    <n v="2019"/>
    <n v="6"/>
    <n v="8"/>
  </r>
  <r>
    <x v="0"/>
    <x v="554"/>
    <n v="7826.9"/>
    <n v="8126.15"/>
    <n v="7788.37"/>
    <n v="8043.95"/>
    <n v="19141423231"/>
    <n v="142754693588"/>
    <n v="2019"/>
    <n v="6"/>
    <n v="7"/>
  </r>
  <r>
    <x v="0"/>
    <x v="555"/>
    <n v="7819.63"/>
    <n v="7937.34"/>
    <n v="7571.47"/>
    <n v="7822.02"/>
    <n v="19474611077"/>
    <n v="138800725479"/>
    <n v="2019"/>
    <n v="6"/>
    <n v="6"/>
  </r>
  <r>
    <x v="0"/>
    <x v="556"/>
    <n v="7704.34"/>
    <n v="7901.85"/>
    <n v="7668.67"/>
    <n v="7824.23"/>
    <n v="21760923463"/>
    <n v="138824651666"/>
    <n v="2019"/>
    <n v="6"/>
    <n v="5"/>
  </r>
  <r>
    <x v="0"/>
    <x v="557"/>
    <n v="8210.99"/>
    <n v="8210.99"/>
    <n v="7564.49"/>
    <n v="7707.77"/>
    <n v="24609731549"/>
    <n v="136742790469"/>
    <n v="2019"/>
    <n v="6"/>
    <n v="4"/>
  </r>
  <r>
    <x v="0"/>
    <x v="558"/>
    <n v="8741.75"/>
    <n v="8743.5"/>
    <n v="8204.19"/>
    <n v="8208.99"/>
    <n v="22004511436"/>
    <n v="145619047341"/>
    <n v="2019"/>
    <n v="6"/>
    <n v="3"/>
  </r>
  <r>
    <x v="0"/>
    <x v="559"/>
    <n v="8565.4699999999993"/>
    <n v="8809.2999999999993"/>
    <n v="8561.24"/>
    <n v="8742.9599999999991"/>
    <n v="20266216022"/>
    <n v="155077231351"/>
    <n v="2019"/>
    <n v="6"/>
    <n v="2"/>
  </r>
  <r>
    <x v="0"/>
    <x v="560"/>
    <n v="8573.84"/>
    <n v="8625.6"/>
    <n v="8481.58"/>
    <n v="8564.02"/>
    <n v="22488303544"/>
    <n v="151890214310"/>
    <n v="2019"/>
    <n v="6"/>
    <n v="1"/>
  </r>
  <r>
    <x v="0"/>
    <x v="561"/>
    <n v="8320.2900000000009"/>
    <n v="8586.66"/>
    <n v="8172.55"/>
    <n v="8574.5"/>
    <n v="25365190957"/>
    <n v="152059886414"/>
    <n v="2019"/>
    <n v="5"/>
    <n v="31"/>
  </r>
  <r>
    <x v="0"/>
    <x v="562"/>
    <n v="8661.76"/>
    <n v="9008.31"/>
    <n v="8221.27"/>
    <n v="8319.4699999999993"/>
    <n v="29246528551"/>
    <n v="147525141134"/>
    <n v="2019"/>
    <n v="5"/>
    <n v="30"/>
  </r>
  <r>
    <x v="0"/>
    <x v="563"/>
    <n v="8718.59"/>
    <n v="8755.85"/>
    <n v="8482.73"/>
    <n v="8659.49"/>
    <n v="23473479966"/>
    <n v="153537047655"/>
    <n v="2019"/>
    <n v="5"/>
    <n v="29"/>
  </r>
  <r>
    <x v="0"/>
    <x v="564"/>
    <n v="8802.76"/>
    <n v="8807.02"/>
    <n v="8634.7199999999993"/>
    <n v="8719.9599999999991"/>
    <n v="24226919267"/>
    <n v="154590202287"/>
    <n v="2019"/>
    <n v="5"/>
    <n v="28"/>
  </r>
  <r>
    <x v="0"/>
    <x v="565"/>
    <n v="8674.07"/>
    <n v="8907.17"/>
    <n v="8668.7000000000007"/>
    <n v="8805.7800000000007"/>
    <n v="27949839564"/>
    <n v="156093754762"/>
    <n v="2019"/>
    <n v="5"/>
    <n v="27"/>
  </r>
  <r>
    <x v="0"/>
    <x v="566"/>
    <n v="8055.21"/>
    <n v="8687.52"/>
    <n v="7924.67"/>
    <n v="8673.2199999999993"/>
    <n v="26677970091"/>
    <n v="153725486067"/>
    <n v="2019"/>
    <n v="5"/>
    <n v="26"/>
  </r>
  <r>
    <x v="0"/>
    <x v="567"/>
    <n v="7991.89"/>
    <n v="8117.93"/>
    <n v="7965.98"/>
    <n v="8052.54"/>
    <n v="22256813107"/>
    <n v="142708188838"/>
    <n v="2019"/>
    <n v="5"/>
    <n v="25"/>
  </r>
  <r>
    <x v="0"/>
    <x v="568"/>
    <n v="7881.7"/>
    <n v="8140.72"/>
    <n v="7824.45"/>
    <n v="7987.37"/>
    <n v="25919126991"/>
    <n v="141539115575"/>
    <n v="2019"/>
    <n v="5"/>
    <n v="24"/>
  </r>
  <r>
    <x v="0"/>
    <x v="569"/>
    <n v="7677.27"/>
    <n v="7943.79"/>
    <n v="7533.2"/>
    <n v="7881.85"/>
    <n v="24457107820"/>
    <n v="139654107035"/>
    <n v="2019"/>
    <n v="5"/>
    <n v="23"/>
  </r>
  <r>
    <x v="0"/>
    <x v="570"/>
    <n v="7956.29"/>
    <n v="7997.61"/>
    <n v="7615.99"/>
    <n v="7680.07"/>
    <n v="24719473175"/>
    <n v="136063898960"/>
    <n v="2019"/>
    <n v="5"/>
    <n v="22"/>
  </r>
  <r>
    <x v="0"/>
    <x v="571"/>
    <n v="7977.97"/>
    <n v="8062.17"/>
    <n v="7843.34"/>
    <n v="7963.33"/>
    <n v="25127245056"/>
    <n v="141065573610"/>
    <n v="2019"/>
    <n v="5"/>
    <n v="21"/>
  </r>
  <r>
    <x v="0"/>
    <x v="572"/>
    <n v="8196.92"/>
    <n v="8200.9699999999993"/>
    <n v="7678.78"/>
    <n v="7978.31"/>
    <n v="23843404340"/>
    <n v="141315695728"/>
    <n v="2019"/>
    <n v="5"/>
    <n v="20"/>
  </r>
  <r>
    <x v="0"/>
    <x v="573"/>
    <n v="7267.96"/>
    <n v="8261.94"/>
    <n v="7267.96"/>
    <n v="8197.69"/>
    <n v="25902422040"/>
    <n v="145185076705"/>
    <n v="2019"/>
    <n v="5"/>
    <n v="19"/>
  </r>
  <r>
    <x v="0"/>
    <x v="574"/>
    <n v="7341.66"/>
    <n v="7447.27"/>
    <n v="7251.5"/>
    <n v="7271.21"/>
    <n v="21354286562"/>
    <n v="128761727083"/>
    <n v="2019"/>
    <n v="5"/>
    <n v="18"/>
  </r>
  <r>
    <x v="0"/>
    <x v="575"/>
    <n v="7886.93"/>
    <n v="7929.15"/>
    <n v="7038.12"/>
    <n v="7343.9"/>
    <n v="30066644905"/>
    <n v="130034777633"/>
    <n v="2019"/>
    <n v="5"/>
    <n v="17"/>
  </r>
  <r>
    <x v="0"/>
    <x v="576"/>
    <n v="8194.5"/>
    <n v="8320.82"/>
    <n v="7729.61"/>
    <n v="7884.91"/>
    <n v="33167197581"/>
    <n v="139599559278"/>
    <n v="2019"/>
    <n v="5"/>
    <n v="16"/>
  </r>
  <r>
    <x v="0"/>
    <x v="577"/>
    <n v="7989.37"/>
    <n v="8216.42"/>
    <n v="7899.11"/>
    <n v="8205.17"/>
    <n v="28344112920"/>
    <n v="145254332460"/>
    <n v="2019"/>
    <n v="5"/>
    <n v="15"/>
  </r>
  <r>
    <x v="0"/>
    <x v="578"/>
    <n v="7807.88"/>
    <n v="8268.7099999999991"/>
    <n v="7696.39"/>
    <n v="7994.42"/>
    <n v="32031452227"/>
    <n v="141508656735"/>
    <n v="2019"/>
    <n v="5"/>
    <n v="14"/>
  </r>
  <r>
    <x v="0"/>
    <x v="579"/>
    <n v="6971.18"/>
    <n v="8047.41"/>
    <n v="6898.28"/>
    <n v="7814.92"/>
    <n v="28677672181"/>
    <n v="138316573807"/>
    <n v="2019"/>
    <n v="5"/>
    <n v="13"/>
  </r>
  <r>
    <x v="0"/>
    <x v="580"/>
    <n v="7203.51"/>
    <n v="7503.87"/>
    <n v="6815.77"/>
    <n v="6972.37"/>
    <n v="27773333680"/>
    <n v="123389710222"/>
    <n v="2019"/>
    <n v="5"/>
    <n v="12"/>
  </r>
  <r>
    <x v="0"/>
    <x v="581"/>
    <n v="6379.67"/>
    <n v="7333"/>
    <n v="6375.7"/>
    <n v="7204.77"/>
    <n v="28867562329"/>
    <n v="127488435181"/>
    <n v="2019"/>
    <n v="5"/>
    <n v="11"/>
  </r>
  <r>
    <x v="0"/>
    <x v="582"/>
    <n v="6175.82"/>
    <n v="6434.62"/>
    <n v="6161.52"/>
    <n v="6378.85"/>
    <n v="19419875368"/>
    <n v="112863284035"/>
    <n v="2019"/>
    <n v="5"/>
    <n v="10"/>
  </r>
  <r>
    <x v="0"/>
    <x v="583"/>
    <n v="5982.32"/>
    <n v="6183.04"/>
    <n v="5982.32"/>
    <n v="6174.53"/>
    <n v="16784645411"/>
    <n v="109238600750"/>
    <n v="2019"/>
    <n v="5"/>
    <n v="9"/>
  </r>
  <r>
    <x v="0"/>
    <x v="584"/>
    <n v="5849.48"/>
    <n v="5989.98"/>
    <n v="5794.72"/>
    <n v="5982.46"/>
    <n v="15320605300"/>
    <n v="105829143585"/>
    <n v="2019"/>
    <n v="5"/>
    <n v="8"/>
  </r>
  <r>
    <x v="0"/>
    <x v="585"/>
    <n v="5745.6"/>
    <n v="5988.18"/>
    <n v="5741.4"/>
    <n v="5829.5"/>
    <n v="18026409033"/>
    <n v="103112368557"/>
    <n v="2019"/>
    <n v="5"/>
    <n v="7"/>
  </r>
  <r>
    <x v="0"/>
    <x v="586"/>
    <n v="5791.69"/>
    <n v="5802.96"/>
    <n v="5653.69"/>
    <n v="5746.81"/>
    <n v="15737171804"/>
    <n v="101640471056"/>
    <n v="2019"/>
    <n v="5"/>
    <n v="6"/>
  </r>
  <r>
    <x v="0"/>
    <x v="587"/>
    <n v="5831.07"/>
    <n v="5833.86"/>
    <n v="5708.04"/>
    <n v="5795.71"/>
    <n v="14808830723"/>
    <n v="102494420158"/>
    <n v="2019"/>
    <n v="5"/>
    <n v="5"/>
  </r>
  <r>
    <x v="0"/>
    <x v="588"/>
    <n v="5769.2"/>
    <n v="5886.89"/>
    <n v="5645.47"/>
    <n v="5831.17"/>
    <n v="17567780766"/>
    <n v="103112021259"/>
    <n v="2019"/>
    <n v="5"/>
    <n v="4"/>
  </r>
  <r>
    <x v="0"/>
    <x v="589"/>
    <n v="5505.55"/>
    <n v="5865.88"/>
    <n v="5490.2"/>
    <n v="5768.29"/>
    <n v="18720780006"/>
    <n v="101986240859"/>
    <n v="2019"/>
    <n v="5"/>
    <n v="3"/>
  </r>
  <r>
    <x v="0"/>
    <x v="590"/>
    <n v="5402.42"/>
    <n v="5522.26"/>
    <n v="5394.22"/>
    <n v="5505.28"/>
    <n v="14644460907"/>
    <n v="97330112147"/>
    <n v="2019"/>
    <n v="5"/>
    <n v="2"/>
  </r>
  <r>
    <x v="0"/>
    <x v="591"/>
    <n v="5350.91"/>
    <n v="5418"/>
    <n v="5347.65"/>
    <n v="5402.7"/>
    <n v="13679528236"/>
    <n v="95501110091"/>
    <n v="2019"/>
    <n v="5"/>
    <n v="1"/>
  </r>
  <r>
    <x v="0"/>
    <x v="592"/>
    <n v="5247.73"/>
    <n v="5363.26"/>
    <n v="5224.1899999999996"/>
    <n v="5350.73"/>
    <n v="13878964574"/>
    <n v="94573826827"/>
    <n v="2019"/>
    <n v="4"/>
    <n v="30"/>
  </r>
  <r>
    <x v="0"/>
    <x v="593"/>
    <n v="5284.86"/>
    <n v="5311.27"/>
    <n v="5216.49"/>
    <n v="5247.35"/>
    <n v="13735490672"/>
    <n v="92737510865"/>
    <n v="2019"/>
    <n v="4"/>
    <n v="29"/>
  </r>
  <r>
    <x v="0"/>
    <x v="594"/>
    <n v="5271.75"/>
    <n v="5326.23"/>
    <n v="5255.68"/>
    <n v="5285.14"/>
    <n v="12819992056"/>
    <n v="93391244395"/>
    <n v="2019"/>
    <n v="4"/>
    <n v="28"/>
  </r>
  <r>
    <x v="0"/>
    <x v="595"/>
    <n v="5279.47"/>
    <n v="5310.75"/>
    <n v="5233.6400000000003"/>
    <n v="5268.29"/>
    <n v="13111274675"/>
    <n v="93086156556"/>
    <n v="2019"/>
    <n v="4"/>
    <n v="27"/>
  </r>
  <r>
    <x v="0"/>
    <x v="596"/>
    <n v="5210.3"/>
    <n v="5383.63"/>
    <n v="5177.37"/>
    <n v="5279.35"/>
    <n v="16812108040"/>
    <n v="93272287960"/>
    <n v="2019"/>
    <n v="4"/>
    <n v="26"/>
  </r>
  <r>
    <x v="0"/>
    <x v="597"/>
    <n v="5466.52"/>
    <n v="5542.24"/>
    <n v="5181.34"/>
    <n v="5210.5200000000004"/>
    <n v="15330283408"/>
    <n v="92046492864"/>
    <n v="2019"/>
    <n v="4"/>
    <n v="25"/>
  </r>
  <r>
    <x v="0"/>
    <x v="598"/>
    <n v="5571.51"/>
    <n v="5642.04"/>
    <n v="5418.26"/>
    <n v="5464.87"/>
    <n v="17048033399"/>
    <n v="96530038144"/>
    <n v="2019"/>
    <n v="4"/>
    <n v="24"/>
  </r>
  <r>
    <x v="0"/>
    <x v="599"/>
    <n v="5399.37"/>
    <n v="5633.8"/>
    <n v="5389.41"/>
    <n v="5572.36"/>
    <n v="15867308108"/>
    <n v="98417387004"/>
    <n v="2019"/>
    <n v="4"/>
    <n v="23"/>
  </r>
  <r>
    <x v="0"/>
    <x v="600"/>
    <n v="5312.49"/>
    <n v="5422.69"/>
    <n v="5280.28"/>
    <n v="5399.37"/>
    <n v="14601631648"/>
    <n v="95354207776"/>
    <n v="2019"/>
    <n v="4"/>
    <n v="22"/>
  </r>
  <r>
    <x v="0"/>
    <x v="601"/>
    <n v="5335.88"/>
    <n v="5359.93"/>
    <n v="5257.34"/>
    <n v="5314.53"/>
    <n v="13731844223"/>
    <n v="93847052256"/>
    <n v="2019"/>
    <n v="4"/>
    <n v="21"/>
  </r>
  <r>
    <x v="0"/>
    <x v="602"/>
    <n v="5304.16"/>
    <n v="5358.49"/>
    <n v="5295.88"/>
    <n v="5337.89"/>
    <n v="13169647522"/>
    <n v="94248717444"/>
    <n v="2019"/>
    <n v="4"/>
    <n v="20"/>
  </r>
  <r>
    <x v="0"/>
    <x v="603"/>
    <n v="5298.15"/>
    <n v="5336.68"/>
    <n v="5233.34"/>
    <n v="5303.81"/>
    <n v="13780238655"/>
    <n v="93638345002"/>
    <n v="2019"/>
    <n v="4"/>
    <n v="19"/>
  </r>
  <r>
    <x v="0"/>
    <x v="604"/>
    <n v="5251.48"/>
    <n v="5319.99"/>
    <n v="5250.51"/>
    <n v="5298.39"/>
    <n v="13256489918"/>
    <n v="93532402741"/>
    <n v="2019"/>
    <n v="4"/>
    <n v="18"/>
  </r>
  <r>
    <x v="0"/>
    <x v="605"/>
    <n v="5236.1400000000003"/>
    <n v="5274.28"/>
    <n v="5219.21"/>
    <n v="5251.94"/>
    <n v="12438480677"/>
    <n v="92702617458"/>
    <n v="2019"/>
    <n v="4"/>
    <n v="17"/>
  </r>
  <r>
    <x v="0"/>
    <x v="606"/>
    <n v="5066.58"/>
    <n v="5238.95"/>
    <n v="5055.1899999999996"/>
    <n v="5235.5600000000004"/>
    <n v="11618660197"/>
    <n v="92404613297"/>
    <n v="2019"/>
    <n v="4"/>
    <n v="16"/>
  </r>
  <r>
    <x v="0"/>
    <x v="607"/>
    <n v="5167.32"/>
    <n v="5196.6099999999997"/>
    <n v="5024.07"/>
    <n v="5067.1099999999997"/>
    <n v="12290155061"/>
    <n v="89422237603"/>
    <n v="2019"/>
    <n v="4"/>
    <n v="15"/>
  </r>
  <r>
    <x v="0"/>
    <x v="608"/>
    <n v="5095.76"/>
    <n v="5184.0200000000004"/>
    <n v="5053.57"/>
    <n v="5167.72"/>
    <n v="10391952498"/>
    <n v="91188595341"/>
    <n v="2019"/>
    <n v="4"/>
    <n v="14"/>
  </r>
  <r>
    <x v="0"/>
    <x v="609"/>
    <n v="5088.8500000000004"/>
    <n v="5127.12"/>
    <n v="5061.59"/>
    <n v="5096.59"/>
    <n v="10823289598"/>
    <n v="89925574875"/>
    <n v="2019"/>
    <n v="4"/>
    <n v="13"/>
  </r>
  <r>
    <x v="0"/>
    <x v="610"/>
    <n v="5061.2"/>
    <n v="5103.2700000000004"/>
    <n v="4955.8500000000004"/>
    <n v="5089.54"/>
    <n v="13675206312"/>
    <n v="89792633045"/>
    <n v="2019"/>
    <n v="4"/>
    <n v="12"/>
  </r>
  <r>
    <x v="0"/>
    <x v="611"/>
    <n v="5325.08"/>
    <n v="5354.23"/>
    <n v="5017.3"/>
    <n v="5064.49"/>
    <n v="16555616019"/>
    <n v="89341168457"/>
    <n v="2019"/>
    <n v="4"/>
    <n v="11"/>
  </r>
  <r>
    <x v="0"/>
    <x v="612"/>
    <n v="5204.1099999999997"/>
    <n v="5421.65"/>
    <n v="5193.38"/>
    <n v="5324.55"/>
    <n v="15504590933"/>
    <n v="93918439274"/>
    <n v="2019"/>
    <n v="4"/>
    <n v="10"/>
  </r>
  <r>
    <x v="0"/>
    <x v="613"/>
    <n v="5289.92"/>
    <n v="5289.92"/>
    <n v="5167.42"/>
    <n v="5204.96"/>
    <n v="14722104361"/>
    <n v="91799330425"/>
    <n v="2019"/>
    <n v="4"/>
    <n v="9"/>
  </r>
  <r>
    <x v="0"/>
    <x v="614"/>
    <n v="5199.84"/>
    <n v="5318.84"/>
    <n v="5148.21"/>
    <n v="5289.77"/>
    <n v="17154113634"/>
    <n v="93286365973"/>
    <n v="2019"/>
    <n v="4"/>
    <n v="8"/>
  </r>
  <r>
    <x v="0"/>
    <x v="615"/>
    <n v="5062.79"/>
    <n v="5235.1899999999996"/>
    <n v="5050.41"/>
    <n v="5198.8999999999996"/>
    <n v="16655416140"/>
    <n v="91674230186"/>
    <n v="2019"/>
    <n v="4"/>
    <n v="7"/>
  </r>
  <r>
    <x v="0"/>
    <x v="616"/>
    <n v="5036.79"/>
    <n v="5205.82"/>
    <n v="4992.22"/>
    <n v="5059.82"/>
    <n v="16929795194"/>
    <n v="89212733450"/>
    <n v="2019"/>
    <n v="4"/>
    <n v="6"/>
  </r>
  <r>
    <x v="0"/>
    <x v="617"/>
    <n v="4922.8100000000004"/>
    <n v="5053.51"/>
    <n v="4919.49"/>
    <n v="5036.68"/>
    <n v="16837325387"/>
    <n v="88796118650"/>
    <n v="2019"/>
    <n v="4"/>
    <n v="5"/>
  </r>
  <r>
    <x v="0"/>
    <x v="618"/>
    <n v="4971.3100000000004"/>
    <n v="5063.16"/>
    <n v="4836.79"/>
    <n v="4922.8"/>
    <n v="18251810240"/>
    <n v="86778727821"/>
    <n v="2019"/>
    <n v="4"/>
    <n v="4"/>
  </r>
  <r>
    <x v="0"/>
    <x v="619"/>
    <n v="4879.96"/>
    <n v="5307"/>
    <n v="4876.62"/>
    <n v="4973.0200000000004"/>
    <n v="22899891582"/>
    <n v="87655288145"/>
    <n v="2019"/>
    <n v="4"/>
    <n v="3"/>
  </r>
  <r>
    <x v="0"/>
    <x v="620"/>
    <n v="4156.92"/>
    <n v="4905.95"/>
    <n v="4155.32"/>
    <n v="4879.88"/>
    <n v="21315047816"/>
    <n v="85986009273"/>
    <n v="2019"/>
    <n v="4"/>
    <n v="2"/>
  </r>
  <r>
    <x v="0"/>
    <x v="621"/>
    <n v="4105.3599999999997"/>
    <n v="4164.95"/>
    <n v="4096.8999999999996"/>
    <n v="4158.18"/>
    <n v="10157794171"/>
    <n v="73269368747"/>
    <n v="2019"/>
    <n v="4"/>
    <n v="1"/>
  </r>
  <r>
    <x v="0"/>
    <x v="622"/>
    <n v="4105.46"/>
    <n v="4113.0200000000004"/>
    <n v="4094.1"/>
    <n v="4105.3999999999996"/>
    <n v="9045122443"/>
    <n v="72339379036"/>
    <n v="2019"/>
    <n v="3"/>
    <n v="31"/>
  </r>
  <r>
    <x v="0"/>
    <x v="623"/>
    <n v="4092.14"/>
    <n v="4296.8100000000004"/>
    <n v="4053.91"/>
    <n v="4106.66"/>
    <n v="9732688060"/>
    <n v="72355190645"/>
    <n v="2019"/>
    <n v="3"/>
    <n v="30"/>
  </r>
  <r>
    <x v="0"/>
    <x v="624"/>
    <n v="4068.3"/>
    <n v="4113.5"/>
    <n v="4034.1"/>
    <n v="4098.37"/>
    <n v="10918665557"/>
    <n v="72202088875"/>
    <n v="2019"/>
    <n v="3"/>
    <n v="29"/>
  </r>
  <r>
    <x v="0"/>
    <x v="625"/>
    <n v="4087.58"/>
    <n v="4094.9"/>
    <n v="4040.27"/>
    <n v="4069.11"/>
    <n v="9353915899"/>
    <n v="71678998915"/>
    <n v="2019"/>
    <n v="3"/>
    <n v="28"/>
  </r>
  <r>
    <x v="0"/>
    <x v="626"/>
    <n v="3984.24"/>
    <n v="4087.07"/>
    <n v="3977.81"/>
    <n v="4087.07"/>
    <n v="10897131934"/>
    <n v="71987847571"/>
    <n v="2019"/>
    <n v="3"/>
    <n v="27"/>
  </r>
  <r>
    <x v="0"/>
    <x v="627"/>
    <n v="3969.23"/>
    <n v="3985.08"/>
    <n v="3944.75"/>
    <n v="3985.08"/>
    <n v="10707678815"/>
    <n v="70184147203"/>
    <n v="2019"/>
    <n v="3"/>
    <n v="26"/>
  </r>
  <r>
    <x v="0"/>
    <x v="628"/>
    <n v="4024.11"/>
    <n v="4038.84"/>
    <n v="3934.03"/>
    <n v="3963.07"/>
    <n v="10359818883"/>
    <n v="69789872373"/>
    <n v="2019"/>
    <n v="3"/>
    <n v="25"/>
  </r>
  <r>
    <x v="0"/>
    <x v="629"/>
    <n v="4035.16"/>
    <n v="4040.7"/>
    <n v="4006.19"/>
    <n v="4022.17"/>
    <n v="9144851065"/>
    <n v="70823042992"/>
    <n v="2019"/>
    <n v="3"/>
    <n v="24"/>
  </r>
  <r>
    <x v="0"/>
    <x v="630"/>
    <n v="4022.71"/>
    <n v="4049.88"/>
    <n v="4015.96"/>
    <n v="4035.83"/>
    <n v="9578850549"/>
    <n v="71056017910"/>
    <n v="2019"/>
    <n v="3"/>
    <n v="23"/>
  </r>
  <r>
    <x v="0"/>
    <x v="631"/>
    <n v="4028.51"/>
    <n v="4053.91"/>
    <n v="4021.54"/>
    <n v="4023.97"/>
    <n v="9252935969"/>
    <n v="70840048102"/>
    <n v="2019"/>
    <n v="3"/>
    <n v="22"/>
  </r>
  <r>
    <x v="0"/>
    <x v="632"/>
    <n v="4083.95"/>
    <n v="4097.3599999999997"/>
    <n v="4005.15"/>
    <n v="4029.33"/>
    <n v="10831212662"/>
    <n v="70926226882"/>
    <n v="2019"/>
    <n v="3"/>
    <n v="21"/>
  </r>
  <r>
    <x v="0"/>
    <x v="633"/>
    <n v="4070.79"/>
    <n v="4089.46"/>
    <n v="4031.11"/>
    <n v="4087.48"/>
    <n v="10175916388"/>
    <n v="71942444088"/>
    <n v="2019"/>
    <n v="3"/>
    <n v="20"/>
  </r>
  <r>
    <x v="0"/>
    <x v="634"/>
    <n v="4032.69"/>
    <n v="4082.22"/>
    <n v="4023.81"/>
    <n v="4071.19"/>
    <n v="9344919956"/>
    <n v="71647703828"/>
    <n v="2019"/>
    <n v="3"/>
    <n v="19"/>
  </r>
  <r>
    <x v="0"/>
    <x v="635"/>
    <n v="4029.97"/>
    <n v="4071.56"/>
    <n v="4009.12"/>
    <n v="4032.51"/>
    <n v="9646954186"/>
    <n v="70958165407"/>
    <n v="2019"/>
    <n v="3"/>
    <n v="18"/>
  </r>
  <r>
    <x v="0"/>
    <x v="636"/>
    <n v="4047.72"/>
    <n v="4054.12"/>
    <n v="4006.41"/>
    <n v="4025.23"/>
    <n v="8221625400"/>
    <n v="70821939585"/>
    <n v="2019"/>
    <n v="3"/>
    <n v="17"/>
  </r>
  <r>
    <x v="0"/>
    <x v="637"/>
    <n v="3963.9"/>
    <n v="4077.04"/>
    <n v="3961.66"/>
    <n v="4048.73"/>
    <n v="9856166973"/>
    <n v="71227967573"/>
    <n v="2019"/>
    <n v="3"/>
    <n v="16"/>
  </r>
  <r>
    <x v="0"/>
    <x v="638"/>
    <n v="3926.66"/>
    <n v="3968.54"/>
    <n v="3914.02"/>
    <n v="3960.91"/>
    <n v="9394210605"/>
    <n v="69675002377"/>
    <n v="2019"/>
    <n v="3"/>
    <n v="15"/>
  </r>
  <r>
    <x v="0"/>
    <x v="639"/>
    <n v="3905.58"/>
    <n v="3946.5"/>
    <n v="3901.3"/>
    <n v="3924.37"/>
    <n v="10480789570"/>
    <n v="69024696307"/>
    <n v="2019"/>
    <n v="3"/>
    <n v="14"/>
  </r>
  <r>
    <x v="0"/>
    <x v="640"/>
    <n v="3913.05"/>
    <n v="3926.6"/>
    <n v="3891.9"/>
    <n v="3906.72"/>
    <n v="9469184841"/>
    <n v="68706700381"/>
    <n v="2019"/>
    <n v="3"/>
    <n v="13"/>
  </r>
  <r>
    <x v="0"/>
    <x v="641"/>
    <n v="3903.76"/>
    <n v="3926.89"/>
    <n v="3863.56"/>
    <n v="3909.16"/>
    <n v="9809887079"/>
    <n v="68743000581"/>
    <n v="2019"/>
    <n v="3"/>
    <n v="12"/>
  </r>
  <r>
    <x v="0"/>
    <x v="642"/>
    <n v="3953.74"/>
    <n v="3966.38"/>
    <n v="3889.24"/>
    <n v="3905.23"/>
    <n v="10125901903"/>
    <n v="68666928025"/>
    <n v="2019"/>
    <n v="3"/>
    <n v="11"/>
  </r>
  <r>
    <x v="0"/>
    <x v="643"/>
    <n v="3966.17"/>
    <n v="3966.17"/>
    <n v="3924.38"/>
    <n v="3951.6"/>
    <n v="9713267607"/>
    <n v="69475297370"/>
    <n v="2019"/>
    <n v="3"/>
    <n v="10"/>
  </r>
  <r>
    <x v="0"/>
    <x v="644"/>
    <n v="3894.55"/>
    <n v="3987.24"/>
    <n v="3892.39"/>
    <n v="3963.31"/>
    <n v="10796103518"/>
    <n v="69674508655"/>
    <n v="2019"/>
    <n v="3"/>
    <n v="9"/>
  </r>
  <r>
    <x v="0"/>
    <x v="645"/>
    <n v="3913.23"/>
    <n v="3950.43"/>
    <n v="3875.23"/>
    <n v="3901.13"/>
    <n v="10638638944"/>
    <n v="68574579320"/>
    <n v="2019"/>
    <n v="3"/>
    <n v="8"/>
  </r>
  <r>
    <x v="0"/>
    <x v="646"/>
    <n v="3903.38"/>
    <n v="3939.37"/>
    <n v="3894.11"/>
    <n v="3911.48"/>
    <n v="9584165519"/>
    <n v="68749421311"/>
    <n v="2019"/>
    <n v="3"/>
    <n v="7"/>
  </r>
  <r>
    <x v="0"/>
    <x v="647"/>
    <n v="3897.08"/>
    <n v="3919.51"/>
    <n v="3871.46"/>
    <n v="3903.94"/>
    <n v="9175291529"/>
    <n v="68609885776"/>
    <n v="2019"/>
    <n v="3"/>
    <n v="6"/>
  </r>
  <r>
    <x v="0"/>
    <x v="648"/>
    <n v="3759.83"/>
    <n v="3903.92"/>
    <n v="3745.18"/>
    <n v="3896.38"/>
    <n v="10174126415"/>
    <n v="68470655400"/>
    <n v="2019"/>
    <n v="3"/>
    <n v="5"/>
  </r>
  <r>
    <x v="0"/>
    <x v="649"/>
    <n v="3845.09"/>
    <n v="3867.38"/>
    <n v="3733.75"/>
    <n v="3761.56"/>
    <n v="9029175788"/>
    <n v="66094551587"/>
    <n v="2019"/>
    <n v="3"/>
    <n v="4"/>
  </r>
  <r>
    <x v="0"/>
    <x v="650"/>
    <n v="3862.27"/>
    <n v="3875.48"/>
    <n v="3836.91"/>
    <n v="3847.18"/>
    <n v="7253558152"/>
    <n v="67592376373"/>
    <n v="2019"/>
    <n v="3"/>
    <n v="3"/>
  </r>
  <r>
    <x v="0"/>
    <x v="651"/>
    <n v="3855.32"/>
    <n v="3874.61"/>
    <n v="3832.13"/>
    <n v="3864.42"/>
    <n v="7578786076"/>
    <n v="67888255371"/>
    <n v="2019"/>
    <n v="3"/>
    <n v="2"/>
  </r>
  <r>
    <x v="0"/>
    <x v="652"/>
    <n v="3853.76"/>
    <n v="3907.8"/>
    <n v="3851.69"/>
    <n v="3859.58"/>
    <n v="7661247975"/>
    <n v="67796965743"/>
    <n v="2019"/>
    <n v="3"/>
    <n v="1"/>
  </r>
  <r>
    <x v="0"/>
    <x v="653"/>
    <n v="3848.26"/>
    <n v="3906.06"/>
    <n v="3845.82"/>
    <n v="3854.79"/>
    <n v="8399767798"/>
    <n v="67704774107"/>
    <n v="2019"/>
    <n v="2"/>
    <n v="28"/>
  </r>
  <r>
    <x v="0"/>
    <x v="654"/>
    <n v="3857.48"/>
    <n v="3888.8"/>
    <n v="3787.06"/>
    <n v="3851.05"/>
    <n v="8301309684"/>
    <n v="67631949500"/>
    <n v="2019"/>
    <n v="2"/>
    <n v="27"/>
  </r>
  <r>
    <x v="0"/>
    <x v="655"/>
    <n v="3878.7"/>
    <n v="3891.58"/>
    <n v="3837.99"/>
    <n v="3854.36"/>
    <n v="7931218996"/>
    <n v="67683296223"/>
    <n v="2019"/>
    <n v="2"/>
    <n v="26"/>
  </r>
  <r>
    <x v="0"/>
    <x v="656"/>
    <n v="3807"/>
    <n v="3913.71"/>
    <n v="3807"/>
    <n v="3882.7"/>
    <n v="9318796067"/>
    <n v="68173204651"/>
    <n v="2019"/>
    <n v="2"/>
    <n v="25"/>
  </r>
  <r>
    <x v="0"/>
    <x v="657"/>
    <n v="4145.46"/>
    <n v="4210.6400000000003"/>
    <n v="3793.71"/>
    <n v="3810.43"/>
    <n v="10794227451"/>
    <n v="66897483404"/>
    <n v="2019"/>
    <n v="2"/>
    <n v="24"/>
  </r>
  <r>
    <x v="0"/>
    <x v="658"/>
    <n v="3998.92"/>
    <n v="4166.29"/>
    <n v="3968.73"/>
    <n v="4142.53"/>
    <n v="8922258316"/>
    <n v="72720867208"/>
    <n v="2019"/>
    <n v="2"/>
    <n v="23"/>
  </r>
  <r>
    <x v="0"/>
    <x v="659"/>
    <n v="3952.41"/>
    <n v="4006.54"/>
    <n v="3950.82"/>
    <n v="4005.53"/>
    <n v="7826525254"/>
    <n v="70308555857"/>
    <n v="2019"/>
    <n v="2"/>
    <n v="22"/>
  </r>
  <r>
    <x v="0"/>
    <x v="660"/>
    <n v="4000.26"/>
    <n v="4010.01"/>
    <n v="3940.11"/>
    <n v="3954.12"/>
    <n v="7775128102"/>
    <n v="69398333876"/>
    <n v="2019"/>
    <n v="2"/>
    <n v="21"/>
  </r>
  <r>
    <x v="0"/>
    <x v="661"/>
    <n v="3946.68"/>
    <n v="4000.49"/>
    <n v="3926.25"/>
    <n v="3999.82"/>
    <n v="8693373948"/>
    <n v="70194350042"/>
    <n v="2019"/>
    <n v="2"/>
    <n v="20"/>
  </r>
  <r>
    <x v="0"/>
    <x v="662"/>
    <n v="3911.66"/>
    <n v="4010.88"/>
    <n v="3908.15"/>
    <n v="3947.09"/>
    <n v="9933626655"/>
    <n v="69262673238"/>
    <n v="2019"/>
    <n v="2"/>
    <n v="19"/>
  </r>
  <r>
    <x v="0"/>
    <x v="663"/>
    <n v="3671.37"/>
    <n v="3936.67"/>
    <n v="3669.98"/>
    <n v="3915.71"/>
    <n v="9908216640"/>
    <n v="68704389994"/>
    <n v="2019"/>
    <n v="2"/>
    <n v="18"/>
  </r>
  <r>
    <x v="0"/>
    <x v="664"/>
    <n v="3633.36"/>
    <n v="3680.54"/>
    <n v="3619.18"/>
    <n v="3673.84"/>
    <n v="7039512503"/>
    <n v="64453368779"/>
    <n v="2019"/>
    <n v="2"/>
    <n v="17"/>
  </r>
  <r>
    <x v="0"/>
    <x v="665"/>
    <n v="3615.27"/>
    <n v="3652.84"/>
    <n v="3615.27"/>
    <n v="3629.79"/>
    <n v="5934744052"/>
    <n v="63673369195"/>
    <n v="2019"/>
    <n v="2"/>
    <n v="16"/>
  </r>
  <r>
    <x v="0"/>
    <x v="666"/>
    <n v="3617.37"/>
    <n v="3647.8"/>
    <n v="3608.21"/>
    <n v="3620.81"/>
    <n v="6091952231"/>
    <n v="63509111125"/>
    <n v="2019"/>
    <n v="2"/>
    <n v="15"/>
  </r>
  <r>
    <x v="0"/>
    <x v="667"/>
    <n v="3631.17"/>
    <n v="3646.26"/>
    <n v="3607.7"/>
    <n v="3616.88"/>
    <n v="6271044418"/>
    <n v="63434486052"/>
    <n v="2019"/>
    <n v="2"/>
    <n v="14"/>
  </r>
  <r>
    <x v="0"/>
    <x v="668"/>
    <n v="3653.6"/>
    <n v="3669.75"/>
    <n v="3617.25"/>
    <n v="3632.07"/>
    <n v="6438903823"/>
    <n v="63694394519"/>
    <n v="2019"/>
    <n v="2"/>
    <n v="13"/>
  </r>
  <r>
    <x v="0"/>
    <x v="669"/>
    <n v="3642.75"/>
    <n v="3668.59"/>
    <n v="3618.56"/>
    <n v="3653.53"/>
    <n v="6480384532"/>
    <n v="64063755250"/>
    <n v="2019"/>
    <n v="2"/>
    <n v="12"/>
  </r>
  <r>
    <x v="0"/>
    <x v="670"/>
    <n v="3695.61"/>
    <n v="3695.61"/>
    <n v="3642.29"/>
    <n v="3648.43"/>
    <n v="6277056434"/>
    <n v="63968390250"/>
    <n v="2019"/>
    <n v="2"/>
    <n v="11"/>
  </r>
  <r>
    <x v="0"/>
    <x v="671"/>
    <n v="3673.2"/>
    <n v="3695.04"/>
    <n v="3640.98"/>
    <n v="3690.19"/>
    <n v="6282256903"/>
    <n v="64694025951"/>
    <n v="2019"/>
    <n v="2"/>
    <n v="10"/>
  </r>
  <r>
    <x v="0"/>
    <x v="672"/>
    <n v="3671.59"/>
    <n v="3679.94"/>
    <n v="3646.56"/>
    <n v="3671.2"/>
    <n v="6158833645"/>
    <n v="64354732475"/>
    <n v="2019"/>
    <n v="2"/>
    <n v="9"/>
  </r>
  <r>
    <x v="0"/>
    <x v="673"/>
    <n v="3401.38"/>
    <n v="3695.61"/>
    <n v="3391.02"/>
    <n v="3666.78"/>
    <n v="7735623101"/>
    <n v="64270269953"/>
    <n v="2019"/>
    <n v="2"/>
    <n v="8"/>
  </r>
  <r>
    <x v="0"/>
    <x v="674"/>
    <n v="3414.93"/>
    <n v="3427.95"/>
    <n v="3394.22"/>
    <n v="3399.47"/>
    <n v="5004962683"/>
    <n v="59578075991"/>
    <n v="2019"/>
    <n v="2"/>
    <n v="7"/>
  </r>
  <r>
    <x v="0"/>
    <x v="675"/>
    <n v="3469.09"/>
    <n v="3469.09"/>
    <n v="3398.57"/>
    <n v="3413.77"/>
    <n v="5482196038"/>
    <n v="59821158612"/>
    <n v="2019"/>
    <n v="2"/>
    <n v="6"/>
  </r>
  <r>
    <x v="0"/>
    <x v="676"/>
    <n v="3454.95"/>
    <n v="3478.15"/>
    <n v="3451.94"/>
    <n v="3466.36"/>
    <n v="5227549545"/>
    <n v="60735563490"/>
    <n v="2019"/>
    <n v="2"/>
    <n v="5"/>
  </r>
  <r>
    <x v="0"/>
    <x v="677"/>
    <n v="3467.21"/>
    <n v="3476.22"/>
    <n v="3442.59"/>
    <n v="3459.15"/>
    <n v="5332718886"/>
    <n v="60603083461"/>
    <n v="2019"/>
    <n v="2"/>
    <n v="4"/>
  </r>
  <r>
    <x v="0"/>
    <x v="678"/>
    <n v="3516.14"/>
    <n v="3521.39"/>
    <n v="3447.92"/>
    <n v="3464.01"/>
    <n v="5043937584"/>
    <n v="60681847608"/>
    <n v="2019"/>
    <n v="2"/>
    <n v="3"/>
  </r>
  <r>
    <x v="0"/>
    <x v="679"/>
    <n v="3484.63"/>
    <n v="3523.29"/>
    <n v="3467.57"/>
    <n v="3521.06"/>
    <n v="5071623601"/>
    <n v="61675119055"/>
    <n v="2019"/>
    <n v="2"/>
    <n v="2"/>
  </r>
  <r>
    <x v="0"/>
    <x v="680"/>
    <n v="3460.55"/>
    <n v="3501.95"/>
    <n v="3431.59"/>
    <n v="3487.95"/>
    <n v="5422926707"/>
    <n v="61088747491"/>
    <n v="2019"/>
    <n v="2"/>
    <n v="1"/>
  </r>
  <r>
    <x v="0"/>
    <x v="681"/>
    <n v="3485.41"/>
    <n v="3504.8"/>
    <n v="3447.92"/>
    <n v="3457.79"/>
    <n v="5831198271"/>
    <n v="60553903927"/>
    <n v="2019"/>
    <n v="1"/>
    <n v="31"/>
  </r>
  <r>
    <x v="0"/>
    <x v="682"/>
    <n v="3443.9"/>
    <n v="3495.17"/>
    <n v="3429.39"/>
    <n v="3486.18"/>
    <n v="5955112627"/>
    <n v="61044262622"/>
    <n v="2019"/>
    <n v="1"/>
    <n v="30"/>
  </r>
  <r>
    <x v="0"/>
    <x v="683"/>
    <n v="3468.87"/>
    <n v="3476.07"/>
    <n v="3400.82"/>
    <n v="3448.12"/>
    <n v="5897159493"/>
    <n v="60371874099"/>
    <n v="2019"/>
    <n v="1"/>
    <n v="29"/>
  </r>
  <r>
    <x v="0"/>
    <x v="684"/>
    <n v="3584.28"/>
    <n v="3586.75"/>
    <n v="3439.23"/>
    <n v="3470.45"/>
    <n v="6908930483"/>
    <n v="60756570314"/>
    <n v="2019"/>
    <n v="1"/>
    <n v="28"/>
  </r>
  <r>
    <x v="0"/>
    <x v="685"/>
    <n v="3604.69"/>
    <n v="3612.67"/>
    <n v="3567.25"/>
    <n v="3583.97"/>
    <n v="5570752966"/>
    <n v="62737274093"/>
    <n v="2019"/>
    <n v="1"/>
    <n v="27"/>
  </r>
  <r>
    <x v="0"/>
    <x v="686"/>
    <n v="3599.72"/>
    <n v="3654.93"/>
    <n v="3593.35"/>
    <n v="3602.46"/>
    <n v="5098183235"/>
    <n v="63054898963"/>
    <n v="2019"/>
    <n v="1"/>
    <n v="26"/>
  </r>
  <r>
    <x v="0"/>
    <x v="687"/>
    <n v="3607.39"/>
    <n v="3612.93"/>
    <n v="3575.6"/>
    <n v="3599.77"/>
    <n v="5265847539"/>
    <n v="63000985908"/>
    <n v="2019"/>
    <n v="1"/>
    <n v="25"/>
  </r>
  <r>
    <x v="0"/>
    <x v="688"/>
    <n v="3584.5"/>
    <n v="3616.09"/>
    <n v="3569.09"/>
    <n v="3600.87"/>
    <n v="5262869046"/>
    <n v="63014066012"/>
    <n v="2019"/>
    <n v="1"/>
    <n v="24"/>
  </r>
  <r>
    <x v="0"/>
    <x v="689"/>
    <n v="3605.56"/>
    <n v="3623.07"/>
    <n v="3565.31"/>
    <n v="3585.12"/>
    <n v="5433755649"/>
    <n v="62731361272"/>
    <n v="2019"/>
    <n v="1"/>
    <n v="23"/>
  </r>
  <r>
    <x v="0"/>
    <x v="690"/>
    <n v="3575.08"/>
    <n v="3620.75"/>
    <n v="3539.72"/>
    <n v="3604.58"/>
    <n v="5313623556"/>
    <n v="63065139424"/>
    <n v="2019"/>
    <n v="1"/>
    <n v="22"/>
  </r>
  <r>
    <x v="0"/>
    <x v="691"/>
    <n v="3600.37"/>
    <n v="3608.84"/>
    <n v="3558.54"/>
    <n v="3576.03"/>
    <n v="5004347059"/>
    <n v="62559869612"/>
    <n v="2019"/>
    <n v="1"/>
    <n v="21"/>
  </r>
  <r>
    <x v="0"/>
    <x v="692"/>
    <n v="3725.45"/>
    <n v="3743.39"/>
    <n v="3583.02"/>
    <n v="3601.01"/>
    <n v="5582489560"/>
    <n v="62990143284"/>
    <n v="2019"/>
    <n v="1"/>
    <n v="20"/>
  </r>
  <r>
    <x v="0"/>
    <x v="693"/>
    <n v="3652.38"/>
    <n v="3758.53"/>
    <n v="3652.38"/>
    <n v="3728.57"/>
    <n v="5955691380"/>
    <n v="65214103659"/>
    <n v="2019"/>
    <n v="1"/>
    <n v="19"/>
  </r>
  <r>
    <x v="0"/>
    <x v="694"/>
    <n v="3677.99"/>
    <n v="3682.52"/>
    <n v="3637.08"/>
    <n v="3657.84"/>
    <n v="5002961727"/>
    <n v="63970991867"/>
    <n v="2019"/>
    <n v="1"/>
    <n v="18"/>
  </r>
  <r>
    <x v="0"/>
    <x v="695"/>
    <n v="3651.87"/>
    <n v="3680.14"/>
    <n v="3621.96"/>
    <n v="3678.56"/>
    <n v="5464420383"/>
    <n v="64327048255"/>
    <n v="2019"/>
    <n v="1"/>
    <n v="17"/>
  </r>
  <r>
    <x v="0"/>
    <x v="696"/>
    <n v="3631.51"/>
    <n v="3685.78"/>
    <n v="3624.67"/>
    <n v="3655.01"/>
    <n v="5394457145"/>
    <n v="63909348776"/>
    <n v="2019"/>
    <n v="1"/>
    <n v="16"/>
  </r>
  <r>
    <x v="0"/>
    <x v="697"/>
    <n v="3704.22"/>
    <n v="3720.15"/>
    <n v="3619.95"/>
    <n v="3630.68"/>
    <n v="5537192302"/>
    <n v="63477817959"/>
    <n v="2019"/>
    <n v="1"/>
    <n v="15"/>
  </r>
  <r>
    <x v="0"/>
    <x v="698"/>
    <n v="3557.31"/>
    <n v="3727.84"/>
    <n v="3552.29"/>
    <n v="3706.05"/>
    <n v="5651384490"/>
    <n v="64789619995"/>
    <n v="2019"/>
    <n v="1"/>
    <n v="14"/>
  </r>
  <r>
    <x v="0"/>
    <x v="699"/>
    <n v="3658.87"/>
    <n v="3674.76"/>
    <n v="3544.93"/>
    <n v="3552.95"/>
    <n v="4681302466"/>
    <n v="62106461671"/>
    <n v="2019"/>
    <n v="1"/>
    <n v="13"/>
  </r>
  <r>
    <x v="0"/>
    <x v="700"/>
    <n v="3686.97"/>
    <n v="3698.98"/>
    <n v="3653.81"/>
    <n v="3661.3"/>
    <n v="4778170883"/>
    <n v="63994140882"/>
    <n v="2019"/>
    <n v="1"/>
    <n v="12"/>
  </r>
  <r>
    <x v="0"/>
    <x v="701"/>
    <n v="3674.02"/>
    <n v="3713.88"/>
    <n v="3653.07"/>
    <n v="3687.37"/>
    <n v="5538712865"/>
    <n v="64443301117"/>
    <n v="2019"/>
    <n v="1"/>
    <n v="11"/>
  </r>
  <r>
    <x v="0"/>
    <x v="702"/>
    <n v="4034.41"/>
    <n v="4064.07"/>
    <n v="3659.17"/>
    <n v="3678.92"/>
    <n v="6874143796"/>
    <n v="64288932886"/>
    <n v="2019"/>
    <n v="1"/>
    <n v="10"/>
  </r>
  <r>
    <x v="0"/>
    <x v="703"/>
    <n v="4031.55"/>
    <n v="4068.4"/>
    <n v="4022.66"/>
    <n v="4035.3"/>
    <n v="5115905225"/>
    <n v="70508733459"/>
    <n v="2019"/>
    <n v="1"/>
    <n v="9"/>
  </r>
  <r>
    <x v="0"/>
    <x v="704"/>
    <n v="4028.47"/>
    <n v="4109.0200000000004"/>
    <n v="3996.96"/>
    <n v="4030.85"/>
    <n v="5306593305"/>
    <n v="70422743854"/>
    <n v="2019"/>
    <n v="1"/>
    <n v="8"/>
  </r>
  <r>
    <x v="0"/>
    <x v="705"/>
    <n v="4078.59"/>
    <n v="4092.61"/>
    <n v="4020.89"/>
    <n v="4025.25"/>
    <n v="5228625637"/>
    <n v="70316305580"/>
    <n v="2019"/>
    <n v="1"/>
    <n v="7"/>
  </r>
  <r>
    <x v="0"/>
    <x v="706"/>
    <n v="3836.52"/>
    <n v="4093.3"/>
    <n v="3826.51"/>
    <n v="4076.63"/>
    <n v="5597027440"/>
    <n v="71206795853"/>
    <n v="2019"/>
    <n v="1"/>
    <n v="6"/>
  </r>
  <r>
    <x v="0"/>
    <x v="707"/>
    <n v="3851.97"/>
    <n v="3904.9"/>
    <n v="3836.9"/>
    <n v="3845.19"/>
    <n v="5137609824"/>
    <n v="67157570935"/>
    <n v="2019"/>
    <n v="1"/>
    <n v="5"/>
  </r>
  <r>
    <x v="0"/>
    <x v="708"/>
    <n v="3832.04"/>
    <n v="3865.93"/>
    <n v="3783.85"/>
    <n v="3857.72"/>
    <n v="4847965467"/>
    <n v="67368333500"/>
    <n v="2019"/>
    <n v="1"/>
    <n v="4"/>
  </r>
  <r>
    <x v="0"/>
    <x v="709"/>
    <n v="3931.05"/>
    <n v="3935.69"/>
    <n v="3826.22"/>
    <n v="3836.74"/>
    <n v="4530215219"/>
    <n v="66994920903"/>
    <n v="2019"/>
    <n v="1"/>
    <n v="3"/>
  </r>
  <r>
    <x v="0"/>
    <x v="710"/>
    <n v="3849.22"/>
    <n v="3947.98"/>
    <n v="3817.41"/>
    <n v="3943.41"/>
    <n v="5244856836"/>
    <n v="68849856732"/>
    <n v="2019"/>
    <n v="1"/>
    <n v="2"/>
  </r>
  <r>
    <x v="0"/>
    <x v="711"/>
    <n v="3746.71"/>
    <n v="3850.91"/>
    <n v="3707.23"/>
    <n v="3843.52"/>
    <n v="4324200990"/>
    <n v="67098634181"/>
    <n v="2019"/>
    <n v="1"/>
    <n v="1"/>
  </r>
  <r>
    <x v="0"/>
    <x v="712"/>
    <n v="3866.84"/>
    <n v="3868.74"/>
    <n v="3725.87"/>
    <n v="3742.7"/>
    <n v="4661840806"/>
    <n v="65331499158"/>
    <n v="2018"/>
    <n v="12"/>
    <n v="31"/>
  </r>
  <r>
    <x v="0"/>
    <x v="713"/>
    <n v="3822.38"/>
    <n v="3901.91"/>
    <n v="3797.22"/>
    <n v="3865.95"/>
    <n v="4770578575"/>
    <n v="67475512827"/>
    <n v="2018"/>
    <n v="12"/>
    <n v="30"/>
  </r>
  <r>
    <x v="0"/>
    <x v="714"/>
    <n v="3932.49"/>
    <n v="3963.76"/>
    <n v="3820.41"/>
    <n v="3820.41"/>
    <n v="4991655917"/>
    <n v="66672244158"/>
    <n v="2018"/>
    <n v="12"/>
    <n v="29"/>
  </r>
  <r>
    <x v="0"/>
    <x v="715"/>
    <n v="3653.13"/>
    <n v="3956.14"/>
    <n v="3642.63"/>
    <n v="3923.92"/>
    <n v="5631554348"/>
    <n v="68471837969"/>
    <n v="2018"/>
    <n v="12"/>
    <n v="28"/>
  </r>
  <r>
    <x v="0"/>
    <x v="716"/>
    <n v="3854.69"/>
    <n v="3874.42"/>
    <n v="3645.45"/>
    <n v="3654.83"/>
    <n v="5130222366"/>
    <n v="63768757101"/>
    <n v="2018"/>
    <n v="12"/>
    <n v="27"/>
  </r>
  <r>
    <x v="0"/>
    <x v="717"/>
    <n v="3819.67"/>
    <n v="3893.36"/>
    <n v="3769.86"/>
    <n v="3857.3"/>
    <n v="5326547918"/>
    <n v="67292819465"/>
    <n v="2018"/>
    <n v="12"/>
    <n v="26"/>
  </r>
  <r>
    <x v="0"/>
    <x v="718"/>
    <n v="4081.03"/>
    <n v="4089.56"/>
    <n v="3760.02"/>
    <n v="3815.49"/>
    <n v="6158207293"/>
    <n v="66556033172"/>
    <n v="2018"/>
    <n v="12"/>
    <n v="25"/>
  </r>
  <r>
    <x v="0"/>
    <x v="719"/>
    <n v="4000.33"/>
    <n v="4271.79"/>
    <n v="4000.33"/>
    <n v="4078.6"/>
    <n v="7240968501"/>
    <n v="71137548589"/>
    <n v="2018"/>
    <n v="12"/>
    <n v="24"/>
  </r>
  <r>
    <x v="0"/>
    <x v="720"/>
    <n v="4020.99"/>
    <n v="4085.72"/>
    <n v="3976.41"/>
    <n v="3998.98"/>
    <n v="6151275490"/>
    <n v="69741217417"/>
    <n v="2018"/>
    <n v="12"/>
    <n v="23"/>
  </r>
  <r>
    <x v="0"/>
    <x v="721"/>
    <n v="3898.08"/>
    <n v="4014.18"/>
    <n v="3855.74"/>
    <n v="4014.18"/>
    <n v="5605823233"/>
    <n v="69997508295"/>
    <n v="2018"/>
    <n v="12"/>
    <n v="22"/>
  </r>
  <r>
    <x v="0"/>
    <x v="722"/>
    <n v="4133.7"/>
    <n v="4198.43"/>
    <n v="3850.95"/>
    <n v="3896.54"/>
    <n v="7206015706"/>
    <n v="67937650255"/>
    <n v="2018"/>
    <n v="12"/>
    <n v="21"/>
  </r>
  <r>
    <x v="0"/>
    <x v="723"/>
    <n v="3742.2"/>
    <n v="4191.2299999999996"/>
    <n v="3728.97"/>
    <n v="4134.4399999999996"/>
    <n v="8927129279"/>
    <n v="72078243771"/>
    <n v="2018"/>
    <n v="12"/>
    <n v="20"/>
  </r>
  <r>
    <x v="0"/>
    <x v="724"/>
    <n v="3706.82"/>
    <n v="3949.32"/>
    <n v="3687.23"/>
    <n v="3745.95"/>
    <n v="6810689119"/>
    <n v="65299132785"/>
    <n v="2018"/>
    <n v="12"/>
    <n v="19"/>
  </r>
  <r>
    <x v="0"/>
    <x v="725"/>
    <n v="3544.76"/>
    <n v="3701.35"/>
    <n v="3487.17"/>
    <n v="3696.06"/>
    <n v="5911325473"/>
    <n v="64422587801"/>
    <n v="2018"/>
    <n v="12"/>
    <n v="18"/>
  </r>
  <r>
    <x v="0"/>
    <x v="726"/>
    <n v="3253.12"/>
    <n v="3597.92"/>
    <n v="3253.12"/>
    <n v="3545.86"/>
    <n v="5409247918"/>
    <n v="61798926687"/>
    <n v="2018"/>
    <n v="12"/>
    <n v="17"/>
  </r>
  <r>
    <x v="0"/>
    <x v="727"/>
    <n v="3236.27"/>
    <n v="3305.75"/>
    <n v="3233.82"/>
    <n v="3252.84"/>
    <n v="3744248994"/>
    <n v="56685436644"/>
    <n v="2018"/>
    <n v="12"/>
    <n v="16"/>
  </r>
  <r>
    <x v="0"/>
    <x v="728"/>
    <n v="3244"/>
    <n v="3275.38"/>
    <n v="3191.3"/>
    <n v="3236.76"/>
    <n v="3551763561"/>
    <n v="56400691425"/>
    <n v="2018"/>
    <n v="12"/>
    <n v="15"/>
  </r>
  <r>
    <x v="0"/>
    <x v="729"/>
    <n v="3311.75"/>
    <n v="3329.56"/>
    <n v="3206.54"/>
    <n v="3242.48"/>
    <n v="4372763663"/>
    <n v="56494379457"/>
    <n v="2018"/>
    <n v="12"/>
    <n v="14"/>
  </r>
  <r>
    <x v="0"/>
    <x v="730"/>
    <n v="3487.88"/>
    <n v="3489.74"/>
    <n v="3298.13"/>
    <n v="3313.68"/>
    <n v="4343372456"/>
    <n v="57728688216"/>
    <n v="2018"/>
    <n v="12"/>
    <n v="13"/>
  </r>
  <r>
    <x v="0"/>
    <x v="731"/>
    <n v="3421.46"/>
    <n v="3534.23"/>
    <n v="3413.48"/>
    <n v="3486.95"/>
    <n v="4139364829"/>
    <n v="60741625426"/>
    <n v="2018"/>
    <n v="12"/>
    <n v="12"/>
  </r>
  <r>
    <x v="0"/>
    <x v="732"/>
    <n v="3497.55"/>
    <n v="3513.18"/>
    <n v="3392.25"/>
    <n v="3424.59"/>
    <n v="4696765188"/>
    <n v="59650201102"/>
    <n v="2018"/>
    <n v="12"/>
    <n v="11"/>
  </r>
  <r>
    <x v="0"/>
    <x v="733"/>
    <n v="3612.05"/>
    <n v="3647.33"/>
    <n v="3470.14"/>
    <n v="3502.66"/>
    <n v="5020968740"/>
    <n v="61004445982"/>
    <n v="2018"/>
    <n v="12"/>
    <n v="10"/>
  </r>
  <r>
    <x v="0"/>
    <x v="734"/>
    <n v="3473.23"/>
    <n v="3685.31"/>
    <n v="3469.09"/>
    <n v="3614.23"/>
    <n v="4947372847"/>
    <n v="62942160928"/>
    <n v="2018"/>
    <n v="12"/>
    <n v="9"/>
  </r>
  <r>
    <x v="0"/>
    <x v="735"/>
    <n v="3421.91"/>
    <n v="3506.04"/>
    <n v="3350.65"/>
    <n v="3476.11"/>
    <n v="5305024497"/>
    <n v="60531278392"/>
    <n v="2018"/>
    <n v="12"/>
    <n v="8"/>
  </r>
  <r>
    <x v="0"/>
    <x v="736"/>
    <n v="3512.59"/>
    <n v="3512.59"/>
    <n v="3280.23"/>
    <n v="3419.94"/>
    <n v="6835615448"/>
    <n v="59547645578"/>
    <n v="2018"/>
    <n v="12"/>
    <n v="7"/>
  </r>
  <r>
    <x v="0"/>
    <x v="737"/>
    <n v="3754.07"/>
    <n v="3874.97"/>
    <n v="3521.1"/>
    <n v="3521.1"/>
    <n v="5878333109"/>
    <n v="61303965508"/>
    <n v="2018"/>
    <n v="12"/>
    <n v="6"/>
  </r>
  <r>
    <x v="0"/>
    <x v="738"/>
    <n v="3958.89"/>
    <n v="3969.54"/>
    <n v="3753.99"/>
    <n v="3753.99"/>
    <n v="5302481574"/>
    <n v="65352496336"/>
    <n v="2018"/>
    <n v="12"/>
    <n v="5"/>
  </r>
  <r>
    <x v="0"/>
    <x v="739"/>
    <n v="3886.29"/>
    <n v="4075.63"/>
    <n v="3832.75"/>
    <n v="3956.89"/>
    <n v="5028069239"/>
    <n v="68878292608"/>
    <n v="2018"/>
    <n v="12"/>
    <n v="4"/>
  </r>
  <r>
    <x v="0"/>
    <x v="740"/>
    <n v="4147.32"/>
    <n v="4155.9799999999996"/>
    <n v="3840.45"/>
    <n v="3894.13"/>
    <n v="5089570994"/>
    <n v="67779050170"/>
    <n v="2018"/>
    <n v="12"/>
    <n v="3"/>
  </r>
  <r>
    <x v="0"/>
    <x v="741"/>
    <n v="4200.7299999999996"/>
    <n v="4301.5200000000004"/>
    <n v="4110.9799999999996"/>
    <n v="4139.88"/>
    <n v="5262697895"/>
    <n v="72050487506"/>
    <n v="2018"/>
    <n v="12"/>
    <n v="2"/>
  </r>
  <r>
    <x v="0"/>
    <x v="742"/>
    <n v="4024.46"/>
    <n v="4309.38"/>
    <n v="3969.71"/>
    <n v="4214.67"/>
    <n v="5375314093"/>
    <n v="73346194969"/>
    <n v="2018"/>
    <n v="12"/>
    <n v="1"/>
  </r>
  <r>
    <x v="0"/>
    <x v="743"/>
    <n v="4289.09"/>
    <n v="4322.9799999999996"/>
    <n v="3942.82"/>
    <n v="4017.27"/>
    <n v="6048016717"/>
    <n v="69904637061"/>
    <n v="2018"/>
    <n v="11"/>
    <n v="30"/>
  </r>
  <r>
    <x v="0"/>
    <x v="744"/>
    <n v="4269"/>
    <n v="4413.0200000000004"/>
    <n v="4145.7700000000004"/>
    <n v="4278.8500000000004"/>
    <n v="6503347767"/>
    <n v="74451016927"/>
    <n v="2018"/>
    <n v="11"/>
    <n v="29"/>
  </r>
  <r>
    <x v="0"/>
    <x v="745"/>
    <n v="3822.47"/>
    <n v="4385.8999999999996"/>
    <n v="3822.47"/>
    <n v="4257.42"/>
    <n v="7280280000"/>
    <n v="74072560088"/>
    <n v="2018"/>
    <n v="11"/>
    <n v="28"/>
  </r>
  <r>
    <x v="0"/>
    <x v="746"/>
    <n v="3765.95"/>
    <n v="3862.96"/>
    <n v="3661.01"/>
    <n v="3820.72"/>
    <n v="5998720000"/>
    <n v="66468970322"/>
    <n v="2018"/>
    <n v="11"/>
    <n v="27"/>
  </r>
  <r>
    <x v="0"/>
    <x v="747"/>
    <n v="4015.07"/>
    <n v="4107.1400000000003"/>
    <n v="3643.92"/>
    <n v="3779.13"/>
    <n v="6476900000"/>
    <n v="65739289046"/>
    <n v="2018"/>
    <n v="11"/>
    <n v="26"/>
  </r>
  <r>
    <x v="0"/>
    <x v="748"/>
    <n v="3880.78"/>
    <n v="4120.87"/>
    <n v="3585.06"/>
    <n v="4009.97"/>
    <n v="6825640000"/>
    <n v="69749265801"/>
    <n v="2018"/>
    <n v="11"/>
    <n v="25"/>
  </r>
  <r>
    <x v="0"/>
    <x v="749"/>
    <n v="4347.6899999999996"/>
    <n v="4413.09"/>
    <n v="3795.16"/>
    <n v="3880.76"/>
    <n v="4679500000"/>
    <n v="67495633205"/>
    <n v="2018"/>
    <n v="11"/>
    <n v="24"/>
  </r>
  <r>
    <x v="0"/>
    <x v="750"/>
    <n v="4360.7"/>
    <n v="4396.42"/>
    <n v="4195.68"/>
    <n v="4347.1099999999997"/>
    <n v="4871490000"/>
    <n v="75598851166"/>
    <n v="2018"/>
    <n v="11"/>
    <n v="23"/>
  </r>
  <r>
    <x v="0"/>
    <x v="751"/>
    <n v="4611.57"/>
    <n v="4629.6400000000003"/>
    <n v="4365.6400000000003"/>
    <n v="4365.9399999999996"/>
    <n v="4569370000"/>
    <n v="75919439809"/>
    <n v="2018"/>
    <n v="11"/>
    <n v="22"/>
  </r>
  <r>
    <x v="0"/>
    <x v="752"/>
    <n v="4465.54"/>
    <n v="4675.7299999999996"/>
    <n v="4343.9799999999996"/>
    <n v="4602.17"/>
    <n v="6120120000"/>
    <n v="80020171047"/>
    <n v="2018"/>
    <n v="11"/>
    <n v="21"/>
  </r>
  <r>
    <x v="0"/>
    <x v="753"/>
    <n v="4863.93"/>
    <n v="4951.6099999999997"/>
    <n v="4272.1099999999997"/>
    <n v="4451.87"/>
    <n v="8428290000"/>
    <n v="77401044320"/>
    <n v="2018"/>
    <n v="11"/>
    <n v="20"/>
  </r>
  <r>
    <x v="0"/>
    <x v="754"/>
    <n v="5620.78"/>
    <n v="5620.78"/>
    <n v="4842.91"/>
    <n v="4871.49"/>
    <n v="7039560000"/>
    <n v="84688539692"/>
    <n v="2018"/>
    <n v="11"/>
    <n v="19"/>
  </r>
  <r>
    <x v="0"/>
    <x v="755"/>
    <n v="5559.74"/>
    <n v="5653.61"/>
    <n v="5559.74"/>
    <n v="5623.54"/>
    <n v="4159680000"/>
    <n v="97753714643"/>
    <n v="2018"/>
    <n v="11"/>
    <n v="18"/>
  </r>
  <r>
    <x v="0"/>
    <x v="756"/>
    <n v="5578.58"/>
    <n v="5578.58"/>
    <n v="5519.56"/>
    <n v="5554.33"/>
    <n v="4303150000"/>
    <n v="96542098114"/>
    <n v="2018"/>
    <n v="11"/>
    <n v="17"/>
  </r>
  <r>
    <x v="0"/>
    <x v="757"/>
    <n v="5645.32"/>
    <n v="5657.02"/>
    <n v="5498.94"/>
    <n v="5575.55"/>
    <n v="5279320000"/>
    <n v="96900828780"/>
    <n v="2018"/>
    <n v="11"/>
    <n v="16"/>
  </r>
  <r>
    <x v="0"/>
    <x v="758"/>
    <n v="5736.15"/>
    <n v="5774.82"/>
    <n v="5358.38"/>
    <n v="5648.03"/>
    <n v="7032140000"/>
    <n v="98151606541"/>
    <n v="2018"/>
    <n v="11"/>
    <n v="15"/>
  </r>
  <r>
    <x v="0"/>
    <x v="759"/>
    <n v="6351.24"/>
    <n v="6371.55"/>
    <n v="5544.09"/>
    <n v="5738.35"/>
    <n v="7398940000"/>
    <n v="99712077259"/>
    <n v="2018"/>
    <n v="11"/>
    <n v="14"/>
  </r>
  <r>
    <x v="0"/>
    <x v="760"/>
    <n v="6373.19"/>
    <n v="6395.27"/>
    <n v="6342.67"/>
    <n v="6359.49"/>
    <n v="4503800000"/>
    <n v="110494466204"/>
    <n v="2018"/>
    <n v="11"/>
    <n v="13"/>
  </r>
  <r>
    <x v="0"/>
    <x v="761"/>
    <n v="6411.76"/>
    <n v="6434.21"/>
    <n v="6360.47"/>
    <n v="6371.27"/>
    <n v="4295770000"/>
    <n v="110689666528"/>
    <n v="2018"/>
    <n v="11"/>
    <n v="12"/>
  </r>
  <r>
    <x v="0"/>
    <x v="762"/>
    <n v="6413.63"/>
    <n v="6423.25"/>
    <n v="6350.17"/>
    <n v="6411.27"/>
    <n v="3939060000"/>
    <n v="111373453740"/>
    <n v="2018"/>
    <n v="11"/>
    <n v="11"/>
  </r>
  <r>
    <x v="0"/>
    <x v="763"/>
    <n v="6386.13"/>
    <n v="6437.28"/>
    <n v="6385.31"/>
    <n v="6409.22"/>
    <n v="3705320000"/>
    <n v="111326145314"/>
    <n v="2018"/>
    <n v="11"/>
    <n v="10"/>
  </r>
  <r>
    <x v="0"/>
    <x v="764"/>
    <n v="6442.6"/>
    <n v="6456.46"/>
    <n v="6373.37"/>
    <n v="6385.62"/>
    <n v="4346820000"/>
    <n v="110905767441"/>
    <n v="2018"/>
    <n v="11"/>
    <n v="9"/>
  </r>
  <r>
    <x v="0"/>
    <x v="765"/>
    <n v="6522.27"/>
    <n v="6536.92"/>
    <n v="6438.53"/>
    <n v="6453.72"/>
    <n v="4665260000"/>
    <n v="112078367037"/>
    <n v="2018"/>
    <n v="11"/>
    <n v="8"/>
  </r>
  <r>
    <x v="0"/>
    <x v="766"/>
    <n v="6468.5"/>
    <n v="6552.16"/>
    <n v="6468.31"/>
    <n v="6530.14"/>
    <n v="4941260000"/>
    <n v="113395632955"/>
    <n v="2018"/>
    <n v="11"/>
    <n v="7"/>
  </r>
  <r>
    <x v="0"/>
    <x v="767"/>
    <n v="6433.38"/>
    <n v="6463.55"/>
    <n v="6408.16"/>
    <n v="6461.01"/>
    <n v="4700040000"/>
    <n v="112095603776"/>
    <n v="2018"/>
    <n v="11"/>
    <n v="6"/>
  </r>
  <r>
    <x v="0"/>
    <x v="768"/>
    <n v="6363.62"/>
    <n v="6480.59"/>
    <n v="6363.62"/>
    <n v="6419.66"/>
    <n v="4174800000"/>
    <n v="111456211022"/>
    <n v="2018"/>
    <n v="11"/>
    <n v="5"/>
  </r>
  <r>
    <x v="0"/>
    <x v="769"/>
    <n v="6365.47"/>
    <n v="6388.63"/>
    <n v="6294.57"/>
    <n v="6376.13"/>
    <n v="4390020000"/>
    <n v="110689215104"/>
    <n v="2018"/>
    <n v="11"/>
    <n v="4"/>
  </r>
  <r>
    <x v="0"/>
    <x v="770"/>
    <n v="6387.24"/>
    <n v="6400.07"/>
    <n v="6342.37"/>
    <n v="6361.26"/>
    <n v="3658640000"/>
    <n v="110421212888"/>
    <n v="2018"/>
    <n v="11"/>
    <n v="3"/>
  </r>
  <r>
    <x v="0"/>
    <x v="771"/>
    <n v="6378.92"/>
    <n v="6396.86"/>
    <n v="6327.38"/>
    <n v="6388.44"/>
    <n v="4234870000"/>
    <n v="110880236966"/>
    <n v="2018"/>
    <n v="11"/>
    <n v="2"/>
  </r>
  <r>
    <x v="0"/>
    <x v="772"/>
    <n v="6318.14"/>
    <n v="6547.14"/>
    <n v="6311.83"/>
    <n v="6377.78"/>
    <n v="3789400000"/>
    <n v="110683820788"/>
    <n v="2018"/>
    <n v="11"/>
    <n v="1"/>
  </r>
  <r>
    <x v="0"/>
    <x v="773"/>
    <n v="6336.99"/>
    <n v="6349.16"/>
    <n v="6316.88"/>
    <n v="6317.61"/>
    <n v="4191240000"/>
    <n v="109627117226"/>
    <n v="2018"/>
    <n v="10"/>
    <n v="31"/>
  </r>
  <r>
    <x v="0"/>
    <x v="774"/>
    <n v="6337.04"/>
    <n v="6364.99"/>
    <n v="6310.14"/>
    <n v="6334.27"/>
    <n v="3781100000"/>
    <n v="109903543419"/>
    <n v="2018"/>
    <n v="10"/>
    <n v="30"/>
  </r>
  <r>
    <x v="0"/>
    <x v="775"/>
    <n v="6492.35"/>
    <n v="6503.6"/>
    <n v="6306.99"/>
    <n v="6332.63"/>
    <n v="4199910000"/>
    <n v="109862898081"/>
    <n v="2018"/>
    <n v="10"/>
    <n v="29"/>
  </r>
  <r>
    <x v="0"/>
    <x v="776"/>
    <n v="6482.66"/>
    <n v="6502.28"/>
    <n v="6447.91"/>
    <n v="6486.39"/>
    <n v="3445190000"/>
    <n v="112518434372"/>
    <n v="2018"/>
    <n v="10"/>
    <n v="28"/>
  </r>
  <r>
    <x v="0"/>
    <x v="777"/>
    <n v="6480.84"/>
    <n v="6507.41"/>
    <n v="6453.53"/>
    <n v="6480.38"/>
    <n v="3393250000"/>
    <n v="112403001148"/>
    <n v="2018"/>
    <n v="10"/>
    <n v="27"/>
  </r>
  <r>
    <x v="0"/>
    <x v="778"/>
    <n v="6468.44"/>
    <n v="6498.29"/>
    <n v="6449.61"/>
    <n v="6474.75"/>
    <n v="3306050000"/>
    <n v="112294341019"/>
    <n v="2018"/>
    <n v="10"/>
    <n v="26"/>
  </r>
  <r>
    <x v="0"/>
    <x v="779"/>
    <n v="6484.65"/>
    <n v="6504.65"/>
    <n v="6447.03"/>
    <n v="6476.29"/>
    <n v="3230550000"/>
    <n v="112309554478"/>
    <n v="2018"/>
    <n v="10"/>
    <n v="25"/>
  </r>
  <r>
    <x v="0"/>
    <x v="780"/>
    <n v="6478.89"/>
    <n v="6521.99"/>
    <n v="6468.86"/>
    <n v="6495.84"/>
    <n v="3424670000"/>
    <n v="112637293966"/>
    <n v="2018"/>
    <n v="10"/>
    <n v="24"/>
  </r>
  <r>
    <x v="0"/>
    <x v="781"/>
    <n v="6472.36"/>
    <n v="6506.01"/>
    <n v="6451.27"/>
    <n v="6475.74"/>
    <n v="3716150000"/>
    <n v="112279779884"/>
    <n v="2018"/>
    <n v="10"/>
    <n v="23"/>
  </r>
  <r>
    <x v="0"/>
    <x v="782"/>
    <n v="6486.05"/>
    <n v="6543.8"/>
    <n v="6462.98"/>
    <n v="6487.16"/>
    <n v="3672860000"/>
    <n v="112465213723"/>
    <n v="2018"/>
    <n v="10"/>
    <n v="22"/>
  </r>
  <r>
    <x v="0"/>
    <x v="783"/>
    <n v="6490.09"/>
    <n v="6556.38"/>
    <n v="6476"/>
    <n v="6482.35"/>
    <n v="3253610000"/>
    <n v="112369106369"/>
    <n v="2018"/>
    <n v="10"/>
    <n v="21"/>
  </r>
  <r>
    <x v="0"/>
    <x v="784"/>
    <n v="6460.92"/>
    <n v="6497.72"/>
    <n v="6449"/>
    <n v="6489.19"/>
    <n v="3379130000"/>
    <n v="112476559221"/>
    <n v="2018"/>
    <n v="10"/>
    <n v="20"/>
  </r>
  <r>
    <x v="0"/>
    <x v="785"/>
    <n v="6478.07"/>
    <n v="6493.68"/>
    <n v="6445.31"/>
    <n v="6465.41"/>
    <n v="3578870000"/>
    <n v="112052990522"/>
    <n v="2018"/>
    <n v="10"/>
    <n v="19"/>
  </r>
  <r>
    <x v="0"/>
    <x v="786"/>
    <n v="6542.33"/>
    <n v="6567.54"/>
    <n v="6450.04"/>
    <n v="6476.71"/>
    <n v="3924080000"/>
    <n v="112237252159"/>
    <n v="2018"/>
    <n v="10"/>
    <n v="18"/>
  </r>
  <r>
    <x v="0"/>
    <x v="787"/>
    <n v="6590.52"/>
    <n v="6601.21"/>
    <n v="6517.45"/>
    <n v="6544.43"/>
    <n v="4088420000"/>
    <n v="113399343801"/>
    <n v="2018"/>
    <n v="10"/>
    <n v="17"/>
  </r>
  <r>
    <x v="0"/>
    <x v="788"/>
    <n v="6601.41"/>
    <n v="6673.59"/>
    <n v="6571.37"/>
    <n v="6596.11"/>
    <n v="4074800000"/>
    <n v="114283707152"/>
    <n v="2018"/>
    <n v="10"/>
    <n v="16"/>
  </r>
  <r>
    <x v="0"/>
    <x v="789"/>
    <n v="6292.64"/>
    <n v="6965.06"/>
    <n v="6258.68"/>
    <n v="6596.54"/>
    <n v="7370770000"/>
    <n v="114280022340"/>
    <n v="2018"/>
    <n v="10"/>
    <n v="15"/>
  </r>
  <r>
    <x v="0"/>
    <x v="790"/>
    <n v="6288.49"/>
    <n v="6363.21"/>
    <n v="6280.15"/>
    <n v="6290.93"/>
    <n v="3085320000"/>
    <n v="108972590373"/>
    <n v="2018"/>
    <n v="10"/>
    <n v="14"/>
  </r>
  <r>
    <x v="0"/>
    <x v="791"/>
    <n v="6278.08"/>
    <n v="6308.51"/>
    <n v="6259.81"/>
    <n v="6285.99"/>
    <n v="3064030000"/>
    <n v="108878136724"/>
    <n v="2018"/>
    <n v="10"/>
    <n v="13"/>
  </r>
  <r>
    <x v="0"/>
    <x v="792"/>
    <n v="6239.25"/>
    <n v="6328.5"/>
    <n v="6236.47"/>
    <n v="6274.58"/>
    <n v="3783500000"/>
    <n v="108669526315"/>
    <n v="2018"/>
    <n v="10"/>
    <n v="12"/>
  </r>
  <r>
    <x v="0"/>
    <x v="793"/>
    <n v="6586.74"/>
    <n v="6586.74"/>
    <n v="6243.74"/>
    <n v="6256.24"/>
    <n v="5181640000"/>
    <n v="108341572839"/>
    <n v="2018"/>
    <n v="10"/>
    <n v="11"/>
  </r>
  <r>
    <x v="0"/>
    <x v="794"/>
    <n v="6640.29"/>
    <n v="6640.29"/>
    <n v="6538.96"/>
    <n v="6585.53"/>
    <n v="3787650000"/>
    <n v="114030835912"/>
    <n v="2018"/>
    <n v="10"/>
    <n v="10"/>
  </r>
  <r>
    <x v="0"/>
    <x v="795"/>
    <n v="6653.08"/>
    <n v="6661.41"/>
    <n v="6606.94"/>
    <n v="6642.64"/>
    <n v="3580810000"/>
    <n v="115007759484"/>
    <n v="2018"/>
    <n v="10"/>
    <n v="9"/>
  </r>
  <r>
    <x v="0"/>
    <x v="796"/>
    <n v="6600.19"/>
    <n v="6675.06"/>
    <n v="6576.04"/>
    <n v="6652.23"/>
    <n v="3979460000"/>
    <n v="115162906843"/>
    <n v="2018"/>
    <n v="10"/>
    <n v="8"/>
  </r>
  <r>
    <x v="0"/>
    <x v="797"/>
    <n v="6590.68"/>
    <n v="6641.49"/>
    <n v="6557.04"/>
    <n v="6602.95"/>
    <n v="3306630000"/>
    <n v="114298880311"/>
    <n v="2018"/>
    <n v="10"/>
    <n v="7"/>
  </r>
  <r>
    <x v="0"/>
    <x v="798"/>
    <n v="6622.45"/>
    <n v="6628.54"/>
    <n v="6577.8"/>
    <n v="6588.31"/>
    <n v="3259740000"/>
    <n v="114033598927"/>
    <n v="2018"/>
    <n v="10"/>
    <n v="6"/>
  </r>
  <r>
    <x v="0"/>
    <x v="799"/>
    <n v="6574.15"/>
    <n v="6623.62"/>
    <n v="6557.41"/>
    <n v="6622.48"/>
    <n v="3671500000"/>
    <n v="114614764674"/>
    <n v="2018"/>
    <n v="10"/>
    <n v="5"/>
  </r>
  <r>
    <x v="0"/>
    <x v="800"/>
    <n v="6497.91"/>
    <n v="6603.31"/>
    <n v="6497.91"/>
    <n v="6576.69"/>
    <n v="3838410000"/>
    <n v="113811343543"/>
    <n v="2018"/>
    <n v="10"/>
    <n v="4"/>
  </r>
  <r>
    <x v="0"/>
    <x v="801"/>
    <n v="6553.86"/>
    <n v="6571.46"/>
    <n v="6454.03"/>
    <n v="6502.59"/>
    <n v="3887310000"/>
    <n v="112516993837"/>
    <n v="2018"/>
    <n v="10"/>
    <n v="3"/>
  </r>
  <r>
    <x v="0"/>
    <x v="802"/>
    <n v="6593.24"/>
    <n v="6611.84"/>
    <n v="6537.9"/>
    <n v="6556.1"/>
    <n v="3979260000"/>
    <n v="113431019760"/>
    <n v="2018"/>
    <n v="10"/>
    <n v="2"/>
  </r>
  <r>
    <x v="0"/>
    <x v="803"/>
    <n v="6619.85"/>
    <n v="6653.3"/>
    <n v="6549.08"/>
    <n v="6589.62"/>
    <n v="4000970000"/>
    <n v="113999846113"/>
    <n v="2018"/>
    <n v="10"/>
    <n v="1"/>
  </r>
  <r>
    <x v="0"/>
    <x v="804"/>
    <n v="6604.71"/>
    <n v="6643.78"/>
    <n v="6566.54"/>
    <n v="6625.56"/>
    <n v="4002280000"/>
    <n v="114608519470"/>
    <n v="2018"/>
    <n v="9"/>
    <n v="30"/>
  </r>
  <r>
    <x v="0"/>
    <x v="805"/>
    <n v="6643.1"/>
    <n v="6643.1"/>
    <n v="6511.65"/>
    <n v="6601.96"/>
    <n v="4363690000"/>
    <n v="114186839964"/>
    <n v="2018"/>
    <n v="9"/>
    <n v="29"/>
  </r>
  <r>
    <x v="0"/>
    <x v="806"/>
    <n v="6678.75"/>
    <n v="6785.03"/>
    <n v="6598.32"/>
    <n v="6644.13"/>
    <n v="5014430000"/>
    <n v="114903584220"/>
    <n v="2018"/>
    <n v="9"/>
    <n v="28"/>
  </r>
  <r>
    <x v="0"/>
    <x v="807"/>
    <n v="6495.29"/>
    <n v="6712.1"/>
    <n v="6464.95"/>
    <n v="6676.75"/>
    <n v="4606810000"/>
    <n v="115454861756"/>
    <n v="2018"/>
    <n v="9"/>
    <n v="27"/>
  </r>
  <r>
    <x v="0"/>
    <x v="808"/>
    <n v="6452.79"/>
    <n v="6585.91"/>
    <n v="6397.89"/>
    <n v="6495"/>
    <n v="4437300000"/>
    <n v="112300336125"/>
    <n v="2018"/>
    <n v="9"/>
    <n v="26"/>
  </r>
  <r>
    <x v="0"/>
    <x v="809"/>
    <n v="6603.64"/>
    <n v="6603.64"/>
    <n v="6381.86"/>
    <n v="6446.47"/>
    <n v="4726180000"/>
    <n v="111450035114"/>
    <n v="2018"/>
    <n v="9"/>
    <n v="25"/>
  </r>
  <r>
    <x v="0"/>
    <x v="810"/>
    <n v="6704.77"/>
    <n v="6713.56"/>
    <n v="6580.9"/>
    <n v="6595.41"/>
    <n v="4177310000"/>
    <n v="114011060309"/>
    <n v="2018"/>
    <n v="9"/>
    <n v="24"/>
  </r>
  <r>
    <x v="0"/>
    <x v="811"/>
    <n v="6715.32"/>
    <n v="6766.15"/>
    <n v="6679.42"/>
    <n v="6710.63"/>
    <n v="4197500000"/>
    <n v="115990387532"/>
    <n v="2018"/>
    <n v="9"/>
    <n v="23"/>
  </r>
  <r>
    <x v="0"/>
    <x v="812"/>
    <n v="6735.05"/>
    <n v="6814.56"/>
    <n v="6616.8"/>
    <n v="6721.98"/>
    <n v="4509660000"/>
    <n v="116173876360"/>
    <n v="2018"/>
    <n v="9"/>
    <n v="22"/>
  </r>
  <r>
    <x v="0"/>
    <x v="813"/>
    <n v="6513.87"/>
    <n v="6794.33"/>
    <n v="6496.36"/>
    <n v="6734.95"/>
    <n v="6531940000"/>
    <n v="116385068032"/>
    <n v="2018"/>
    <n v="9"/>
    <n v="21"/>
  </r>
  <r>
    <x v="0"/>
    <x v="814"/>
    <n v="6398.85"/>
    <n v="6529.26"/>
    <n v="6395.95"/>
    <n v="6519.67"/>
    <n v="4348110000"/>
    <n v="112653130183"/>
    <n v="2018"/>
    <n v="9"/>
    <n v="20"/>
  </r>
  <r>
    <x v="0"/>
    <x v="815"/>
    <n v="6371.85"/>
    <n v="6448.46"/>
    <n v="6208.34"/>
    <n v="6398.54"/>
    <n v="4431340000"/>
    <n v="110547735544"/>
    <n v="2018"/>
    <n v="9"/>
    <n v="19"/>
  </r>
  <r>
    <x v="0"/>
    <x v="816"/>
    <n v="6280.91"/>
    <n v="6384.18"/>
    <n v="6265.71"/>
    <n v="6371.3"/>
    <n v="4180090000"/>
    <n v="110064685348"/>
    <n v="2018"/>
    <n v="9"/>
    <n v="18"/>
  </r>
  <r>
    <x v="0"/>
    <x v="817"/>
    <n v="6514.06"/>
    <n v="6540.21"/>
    <n v="6257.52"/>
    <n v="6281.2"/>
    <n v="3910780000"/>
    <n v="108497127334"/>
    <n v="2018"/>
    <n v="9"/>
    <n v="17"/>
  </r>
  <r>
    <x v="0"/>
    <x v="818"/>
    <n v="6536.68"/>
    <n v="6544.33"/>
    <n v="6460.1"/>
    <n v="6517.18"/>
    <n v="3273730000"/>
    <n v="112562367224"/>
    <n v="2018"/>
    <n v="9"/>
    <n v="16"/>
  </r>
  <r>
    <x v="0"/>
    <x v="819"/>
    <n v="6509.4"/>
    <n v="6561.72"/>
    <n v="6493.55"/>
    <n v="6543.2"/>
    <n v="3216300000"/>
    <n v="113000324618"/>
    <n v="2018"/>
    <n v="9"/>
    <n v="15"/>
  </r>
  <r>
    <x v="0"/>
    <x v="820"/>
    <n v="6515.41"/>
    <n v="6596.1"/>
    <n v="6456.17"/>
    <n v="6512.71"/>
    <n v="4076220000"/>
    <n v="112462453186"/>
    <n v="2018"/>
    <n v="9"/>
    <n v="14"/>
  </r>
  <r>
    <x v="0"/>
    <x v="821"/>
    <n v="6354.24"/>
    <n v="6535.41"/>
    <n v="6354.24"/>
    <n v="6517.31"/>
    <n v="4210910000"/>
    <n v="112530970182"/>
    <n v="2018"/>
    <n v="9"/>
    <n v="13"/>
  </r>
  <r>
    <x v="0"/>
    <x v="822"/>
    <n v="6317.01"/>
    <n v="6363.87"/>
    <n v="6265.09"/>
    <n v="6351.8"/>
    <n v="4064230000"/>
    <n v="109661521297"/>
    <n v="2018"/>
    <n v="9"/>
    <n v="12"/>
  </r>
  <r>
    <x v="0"/>
    <x v="823"/>
    <n v="6331.88"/>
    <n v="6398.92"/>
    <n v="6260.21"/>
    <n v="6321.2"/>
    <n v="3849910000"/>
    <n v="109119948884"/>
    <n v="2018"/>
    <n v="9"/>
    <n v="11"/>
  </r>
  <r>
    <x v="0"/>
    <x v="824"/>
    <n v="6301.57"/>
    <n v="6374.98"/>
    <n v="6292.76"/>
    <n v="6329.7"/>
    <n v="3714100000"/>
    <n v="109255603474"/>
    <n v="2018"/>
    <n v="9"/>
    <n v="10"/>
  </r>
  <r>
    <x v="0"/>
    <x v="825"/>
    <n v="6223.38"/>
    <n v="6446.26"/>
    <n v="6201.22"/>
    <n v="6300.86"/>
    <n v="3671890000"/>
    <n v="108747090915"/>
    <n v="2018"/>
    <n v="9"/>
    <n v="9"/>
  </r>
  <r>
    <x v="0"/>
    <x v="826"/>
    <n v="6460.17"/>
    <n v="6534.25"/>
    <n v="6197.52"/>
    <n v="6225.98"/>
    <n v="3835060000"/>
    <n v="107442122871"/>
    <n v="2018"/>
    <n v="9"/>
    <n v="8"/>
  </r>
  <r>
    <x v="0"/>
    <x v="827"/>
    <n v="6528.92"/>
    <n v="6555.29"/>
    <n v="6396.87"/>
    <n v="6467.07"/>
    <n v="4264680000"/>
    <n v="111590424587"/>
    <n v="2018"/>
    <n v="9"/>
    <n v="7"/>
  </r>
  <r>
    <x v="0"/>
    <x v="828"/>
    <n v="6755.14"/>
    <n v="6755.14"/>
    <n v="6404.72"/>
    <n v="6529.17"/>
    <n v="5523470000"/>
    <n v="112649565532"/>
    <n v="2018"/>
    <n v="9"/>
    <n v="6"/>
  </r>
  <r>
    <x v="0"/>
    <x v="829"/>
    <n v="7361.46"/>
    <n v="7388.43"/>
    <n v="6792.83"/>
    <n v="6792.83"/>
    <n v="5800460000"/>
    <n v="117185657641"/>
    <n v="2018"/>
    <n v="9"/>
    <n v="5"/>
  </r>
  <r>
    <x v="0"/>
    <x v="830"/>
    <n v="7263"/>
    <n v="7388.26"/>
    <n v="7255.44"/>
    <n v="7361.66"/>
    <n v="4273640000"/>
    <n v="126986882925"/>
    <n v="2018"/>
    <n v="9"/>
    <n v="4"/>
  </r>
  <r>
    <x v="0"/>
    <x v="831"/>
    <n v="7279.03"/>
    <n v="7317.94"/>
    <n v="7208.15"/>
    <n v="7260.06"/>
    <n v="4087760000"/>
    <n v="125222785390"/>
    <n v="2018"/>
    <n v="9"/>
    <n v="3"/>
  </r>
  <r>
    <x v="0"/>
    <x v="832"/>
    <n v="7189.58"/>
    <n v="7306.31"/>
    <n v="7132.16"/>
    <n v="7272.72"/>
    <n v="4329540000"/>
    <n v="125427780027"/>
    <n v="2018"/>
    <n v="9"/>
    <n v="2"/>
  </r>
  <r>
    <x v="0"/>
    <x v="833"/>
    <n v="7044.81"/>
    <n v="7242.29"/>
    <n v="7038.05"/>
    <n v="7193.25"/>
    <n v="4116050000"/>
    <n v="124044625438"/>
    <n v="2018"/>
    <n v="9"/>
    <n v="1"/>
  </r>
  <r>
    <x v="0"/>
    <x v="834"/>
    <n v="6973.97"/>
    <n v="7057.17"/>
    <n v="6920.16"/>
    <n v="7037.58"/>
    <n v="4495650000"/>
    <n v="121346613238"/>
    <n v="2018"/>
    <n v="8"/>
    <n v="31"/>
  </r>
  <r>
    <x v="0"/>
    <x v="835"/>
    <n v="7043.76"/>
    <n v="7072.69"/>
    <n v="6834.69"/>
    <n v="6978.23"/>
    <n v="4463250000"/>
    <n v="120309828156"/>
    <n v="2018"/>
    <n v="8"/>
    <n v="30"/>
  </r>
  <r>
    <x v="0"/>
    <x v="836"/>
    <n v="7091.71"/>
    <n v="7113.3"/>
    <n v="6970.82"/>
    <n v="7047.16"/>
    <n v="4145880000"/>
    <n v="121484666374"/>
    <n v="2018"/>
    <n v="8"/>
    <n v="29"/>
  </r>
  <r>
    <x v="0"/>
    <x v="837"/>
    <n v="6891.08"/>
    <n v="7109.56"/>
    <n v="6882.34"/>
    <n v="7096.28"/>
    <n v="4659940000"/>
    <n v="122319195736"/>
    <n v="2018"/>
    <n v="8"/>
    <n v="28"/>
  </r>
  <r>
    <x v="0"/>
    <x v="838"/>
    <n v="6710.8"/>
    <n v="6884.64"/>
    <n v="6689.71"/>
    <n v="6884.64"/>
    <n v="4019000000"/>
    <n v="118657885712"/>
    <n v="2018"/>
    <n v="8"/>
    <n v="27"/>
  </r>
  <r>
    <x v="0"/>
    <x v="839"/>
    <n v="6754.64"/>
    <n v="6774.75"/>
    <n v="6620.75"/>
    <n v="6707.26"/>
    <n v="3295500000"/>
    <n v="115585205491"/>
    <n v="2018"/>
    <n v="8"/>
    <n v="26"/>
  </r>
  <r>
    <x v="0"/>
    <x v="840"/>
    <n v="6719.95"/>
    <n v="6789.63"/>
    <n v="6700.96"/>
    <n v="6763.19"/>
    <n v="3312600000"/>
    <n v="116534497933"/>
    <n v="2018"/>
    <n v="8"/>
    <n v="25"/>
  </r>
  <r>
    <x v="0"/>
    <x v="841"/>
    <n v="6551.52"/>
    <n v="6719.96"/>
    <n v="6498.64"/>
    <n v="6719.96"/>
    <n v="4097820000"/>
    <n v="115778358839"/>
    <n v="2018"/>
    <n v="8"/>
    <n v="24"/>
  </r>
  <r>
    <x v="0"/>
    <x v="842"/>
    <n v="6371.34"/>
    <n v="6546.54"/>
    <n v="6371.34"/>
    <n v="6534.88"/>
    <n v="3426180000"/>
    <n v="112577436411"/>
    <n v="2018"/>
    <n v="8"/>
    <n v="23"/>
  </r>
  <r>
    <x v="0"/>
    <x v="843"/>
    <n v="6486.25"/>
    <n v="6816.79"/>
    <n v="6310.11"/>
    <n v="6376.71"/>
    <n v="4668110000"/>
    <n v="109840902181"/>
    <n v="2018"/>
    <n v="8"/>
    <n v="22"/>
  </r>
  <r>
    <x v="0"/>
    <x v="844"/>
    <n v="6301.07"/>
    <n v="6500.87"/>
    <n v="6298.24"/>
    <n v="6488.76"/>
    <n v="3377180000"/>
    <n v="111758100192"/>
    <n v="2018"/>
    <n v="8"/>
    <n v="21"/>
  </r>
  <r>
    <x v="0"/>
    <x v="845"/>
    <n v="6500.51"/>
    <n v="6536.92"/>
    <n v="6297.93"/>
    <n v="6308.53"/>
    <n v="3665100000"/>
    <n v="108642191682"/>
    <n v="2018"/>
    <n v="8"/>
    <n v="20"/>
  </r>
  <r>
    <x v="0"/>
    <x v="846"/>
    <n v="6422.57"/>
    <n v="6537.98"/>
    <n v="6361.55"/>
    <n v="6506.07"/>
    <n v="3311170000"/>
    <n v="112031838393"/>
    <n v="2018"/>
    <n v="8"/>
    <n v="19"/>
  </r>
  <r>
    <x v="0"/>
    <x v="847"/>
    <n v="6583.43"/>
    <n v="6617.35"/>
    <n v="6353.73"/>
    <n v="6423.76"/>
    <n v="3984520000"/>
    <n v="110603014928"/>
    <n v="2018"/>
    <n v="8"/>
    <n v="18"/>
  </r>
  <r>
    <x v="0"/>
    <x v="848"/>
    <n v="6340.91"/>
    <n v="6582.5"/>
    <n v="6324.97"/>
    <n v="6580.63"/>
    <n v="4992990000"/>
    <n v="113290724406"/>
    <n v="2018"/>
    <n v="8"/>
    <n v="17"/>
  </r>
  <r>
    <x v="0"/>
    <x v="849"/>
    <n v="6294.23"/>
    <n v="6473.5"/>
    <n v="6276.41"/>
    <n v="6334.73"/>
    <n v="4328420000"/>
    <n v="109045250379"/>
    <n v="2018"/>
    <n v="8"/>
    <n v="16"/>
  </r>
  <r>
    <x v="0"/>
    <x v="850"/>
    <n v="6221.42"/>
    <n v="6588.49"/>
    <n v="6221.42"/>
    <n v="6308.52"/>
    <n v="4895450000"/>
    <n v="108581773101"/>
    <n v="2018"/>
    <n v="8"/>
    <n v="15"/>
  </r>
  <r>
    <x v="0"/>
    <x v="851"/>
    <n v="6287.66"/>
    <n v="6287.94"/>
    <n v="5971.05"/>
    <n v="6199.71"/>
    <n v="5301700000"/>
    <n v="106696389129"/>
    <n v="2018"/>
    <n v="8"/>
    <n v="14"/>
  </r>
  <r>
    <x v="0"/>
    <x v="852"/>
    <n v="6341.36"/>
    <n v="6537.05"/>
    <n v="6225.72"/>
    <n v="6297.57"/>
    <n v="4083980000"/>
    <n v="108369686635"/>
    <n v="2018"/>
    <n v="8"/>
    <n v="13"/>
  </r>
  <r>
    <x v="0"/>
    <x v="853"/>
    <n v="6283.65"/>
    <n v="6409.85"/>
    <n v="6237.5"/>
    <n v="6322.69"/>
    <n v="5665250000"/>
    <n v="108790259014"/>
    <n v="2018"/>
    <n v="8"/>
    <n v="12"/>
  </r>
  <r>
    <x v="0"/>
    <x v="854"/>
    <n v="6185.79"/>
    <n v="6455.74"/>
    <n v="6109.03"/>
    <n v="6295.73"/>
    <n v="4047850000"/>
    <n v="108314257212"/>
    <n v="2018"/>
    <n v="8"/>
    <n v="11"/>
  </r>
  <r>
    <x v="0"/>
    <x v="855"/>
    <n v="6571.42"/>
    <n v="6591.26"/>
    <n v="6124.52"/>
    <n v="6184.71"/>
    <n v="4528680000"/>
    <n v="106390927598"/>
    <n v="2018"/>
    <n v="8"/>
    <n v="10"/>
  </r>
  <r>
    <x v="0"/>
    <x v="856"/>
    <n v="6305.56"/>
    <n v="6625.73"/>
    <n v="6249.07"/>
    <n v="6568.23"/>
    <n v="4267040000"/>
    <n v="112973963230"/>
    <n v="2018"/>
    <n v="8"/>
    <n v="9"/>
  </r>
  <r>
    <x v="0"/>
    <x v="857"/>
    <n v="6746.85"/>
    <n v="6746.85"/>
    <n v="6226.22"/>
    <n v="6305.8"/>
    <n v="5064430000"/>
    <n v="108448409560"/>
    <n v="2018"/>
    <n v="8"/>
    <n v="8"/>
  </r>
  <r>
    <x v="0"/>
    <x v="858"/>
    <n v="6958.32"/>
    <n v="7146.56"/>
    <n v="6748.24"/>
    <n v="6753.12"/>
    <n v="4682800000"/>
    <n v="116128339800"/>
    <n v="2018"/>
    <n v="8"/>
    <n v="7"/>
  </r>
  <r>
    <x v="0"/>
    <x v="859"/>
    <n v="7062.94"/>
    <n v="7166.55"/>
    <n v="6890.54"/>
    <n v="6951.8"/>
    <n v="3925900000"/>
    <n v="119531508535"/>
    <n v="2018"/>
    <n v="8"/>
    <n v="6"/>
  </r>
  <r>
    <x v="0"/>
    <x v="860"/>
    <n v="7031.08"/>
    <n v="7102.77"/>
    <n v="6940.7"/>
    <n v="7068.48"/>
    <n v="3679110000"/>
    <n v="121526079384"/>
    <n v="2018"/>
    <n v="8"/>
    <n v="5"/>
  </r>
  <r>
    <x v="0"/>
    <x v="861"/>
    <n v="7438.67"/>
    <n v="7497.49"/>
    <n v="6984.07"/>
    <n v="7032.85"/>
    <n v="4268390000"/>
    <n v="120899698889"/>
    <n v="2018"/>
    <n v="8"/>
    <n v="4"/>
  </r>
  <r>
    <x v="0"/>
    <x v="862"/>
    <n v="7562.14"/>
    <n v="7562.14"/>
    <n v="7328.65"/>
    <n v="7434.39"/>
    <n v="4627150000"/>
    <n v="127785826655"/>
    <n v="2018"/>
    <n v="8"/>
    <n v="3"/>
  </r>
  <r>
    <x v="0"/>
    <x v="863"/>
    <n v="7634.19"/>
    <n v="7712.77"/>
    <n v="7523.44"/>
    <n v="7567.15"/>
    <n v="4214110000"/>
    <n v="130052066760"/>
    <n v="2018"/>
    <n v="8"/>
    <n v="2"/>
  </r>
  <r>
    <x v="0"/>
    <x v="864"/>
    <n v="7769.04"/>
    <n v="7769.04"/>
    <n v="7504.95"/>
    <n v="7624.91"/>
    <n v="4797620000"/>
    <n v="131030166771"/>
    <n v="2018"/>
    <n v="8"/>
    <n v="1"/>
  </r>
  <r>
    <x v="0"/>
    <x v="865"/>
    <n v="8181.2"/>
    <n v="8181.53"/>
    <n v="7696.93"/>
    <n v="7780.44"/>
    <n v="5287530000"/>
    <n v="133688476220"/>
    <n v="2018"/>
    <n v="7"/>
    <n v="31"/>
  </r>
  <r>
    <x v="0"/>
    <x v="866"/>
    <n v="8221.58"/>
    <n v="8235.5"/>
    <n v="7917.5"/>
    <n v="8180.48"/>
    <n v="5551400000"/>
    <n v="140547190784"/>
    <n v="2018"/>
    <n v="7"/>
    <n v="30"/>
  </r>
  <r>
    <x v="0"/>
    <x v="867"/>
    <n v="8205.82"/>
    <n v="8272.26"/>
    <n v="8141.18"/>
    <n v="8218.4599999999991"/>
    <n v="4107190016"/>
    <n v="141185844808"/>
    <n v="2018"/>
    <n v="7"/>
    <n v="29"/>
  </r>
  <r>
    <x v="0"/>
    <x v="868"/>
    <n v="8169.06"/>
    <n v="8222.85"/>
    <n v="8110.77"/>
    <n v="8192.15"/>
    <n v="3988750080"/>
    <n v="140716560550"/>
    <n v="2018"/>
    <n v="7"/>
    <n v="28"/>
  </r>
  <r>
    <x v="0"/>
    <x v="869"/>
    <n v="7950.4"/>
    <n v="8262.66"/>
    <n v="7839.76"/>
    <n v="8165.01"/>
    <n v="5195879936"/>
    <n v="140235573607"/>
    <n v="2018"/>
    <n v="7"/>
    <n v="27"/>
  </r>
  <r>
    <x v="0"/>
    <x v="870"/>
    <n v="8176.85"/>
    <n v="8290.33"/>
    <n v="7878.71"/>
    <n v="7951.58"/>
    <n v="4899089920"/>
    <n v="136553079708"/>
    <n v="2018"/>
    <n v="7"/>
    <n v="26"/>
  </r>
  <r>
    <x v="0"/>
    <x v="871"/>
    <n v="8379.66"/>
    <n v="8416.8700000000008"/>
    <n v="8086.36"/>
    <n v="8181.39"/>
    <n v="5845400064"/>
    <n v="140482950401"/>
    <n v="2018"/>
    <n v="7"/>
    <n v="25"/>
  </r>
  <r>
    <x v="0"/>
    <x v="872"/>
    <n v="7716.51"/>
    <n v="8424.27"/>
    <n v="7705.5"/>
    <n v="8424.27"/>
    <n v="7277689856"/>
    <n v="144634918474"/>
    <n v="2018"/>
    <n v="7"/>
    <n v="24"/>
  </r>
  <r>
    <x v="0"/>
    <x v="873"/>
    <n v="7414.71"/>
    <n v="7771.5"/>
    <n v="7409.1"/>
    <n v="7711.11"/>
    <n v="5132480000"/>
    <n v="132375368459"/>
    <n v="2018"/>
    <n v="7"/>
    <n v="23"/>
  </r>
  <r>
    <x v="0"/>
    <x v="874"/>
    <n v="7417.8"/>
    <n v="7537.95"/>
    <n v="7383.82"/>
    <n v="7418.49"/>
    <n v="3695460096"/>
    <n v="127336615249"/>
    <n v="2018"/>
    <n v="7"/>
    <n v="22"/>
  </r>
  <r>
    <x v="0"/>
    <x v="875"/>
    <n v="7352.72"/>
    <n v="7437.64"/>
    <n v="7262.41"/>
    <n v="7419.29"/>
    <n v="3726609920"/>
    <n v="127333468174"/>
    <n v="2018"/>
    <n v="7"/>
    <n v="21"/>
  </r>
  <r>
    <x v="0"/>
    <x v="876"/>
    <n v="7467.4"/>
    <n v="7594.67"/>
    <n v="7323.26"/>
    <n v="7354.13"/>
    <n v="4936869888"/>
    <n v="126202570251"/>
    <n v="2018"/>
    <n v="7"/>
    <n v="20"/>
  </r>
  <r>
    <x v="0"/>
    <x v="877"/>
    <n v="7378.2"/>
    <n v="7494.46"/>
    <n v="7295.46"/>
    <n v="7466.86"/>
    <n v="5111629824"/>
    <n v="128122730711"/>
    <n v="2018"/>
    <n v="7"/>
    <n v="19"/>
  </r>
  <r>
    <x v="0"/>
    <x v="878"/>
    <n v="7315.32"/>
    <n v="7534.99"/>
    <n v="7280.47"/>
    <n v="7370.78"/>
    <n v="6103410176"/>
    <n v="126458165406"/>
    <n v="2018"/>
    <n v="7"/>
    <n v="18"/>
  </r>
  <r>
    <x v="0"/>
    <x v="879"/>
    <n v="6739.65"/>
    <n v="7387.24"/>
    <n v="6684.17"/>
    <n v="7321.04"/>
    <n v="5961950208"/>
    <n v="125588963706"/>
    <n v="2018"/>
    <n v="7"/>
    <n v="17"/>
  </r>
  <r>
    <x v="0"/>
    <x v="880"/>
    <n v="6357.01"/>
    <n v="6741.75"/>
    <n v="6357.01"/>
    <n v="6741.75"/>
    <n v="4725799936"/>
    <n v="115638203962"/>
    <n v="2018"/>
    <n v="7"/>
    <n v="16"/>
  </r>
  <r>
    <x v="0"/>
    <x v="881"/>
    <n v="6272.7"/>
    <n v="6403.46"/>
    <n v="6256.51"/>
    <n v="6359.64"/>
    <n v="3285459968"/>
    <n v="109074579938"/>
    <n v="2018"/>
    <n v="7"/>
    <n v="15"/>
  </r>
  <r>
    <x v="0"/>
    <x v="882"/>
    <n v="6247.5"/>
    <n v="6298.19"/>
    <n v="6212.22"/>
    <n v="6276.12"/>
    <n v="2923670016"/>
    <n v="107631453835"/>
    <n v="2018"/>
    <n v="7"/>
    <n v="14"/>
  </r>
  <r>
    <x v="0"/>
    <x v="883"/>
    <n v="6235.03"/>
    <n v="6310.55"/>
    <n v="6192.24"/>
    <n v="6238.05"/>
    <n v="3805400064"/>
    <n v="106968440793"/>
    <n v="2018"/>
    <n v="7"/>
    <n v="13"/>
  </r>
  <r>
    <x v="0"/>
    <x v="884"/>
    <n v="6396.78"/>
    <n v="6397.1"/>
    <n v="6136.42"/>
    <n v="6228.81"/>
    <n v="3770170112"/>
    <n v="106798864820"/>
    <n v="2018"/>
    <n v="7"/>
    <n v="12"/>
  </r>
  <r>
    <x v="0"/>
    <x v="885"/>
    <n v="6330.77"/>
    <n v="6444.96"/>
    <n v="6330.47"/>
    <n v="6394.71"/>
    <n v="3644859904"/>
    <n v="109631867446"/>
    <n v="2018"/>
    <n v="7"/>
    <n v="11"/>
  </r>
  <r>
    <x v="0"/>
    <x v="886"/>
    <n v="6739.21"/>
    <n v="6767.74"/>
    <n v="6320.72"/>
    <n v="6329.95"/>
    <n v="4052430080"/>
    <n v="108511009626"/>
    <n v="2018"/>
    <n v="7"/>
    <n v="10"/>
  </r>
  <r>
    <x v="0"/>
    <x v="887"/>
    <n v="6775.08"/>
    <n v="6838.68"/>
    <n v="6724.34"/>
    <n v="6741.75"/>
    <n v="3718129920"/>
    <n v="115557889495"/>
    <n v="2018"/>
    <n v="7"/>
    <n v="9"/>
  </r>
  <r>
    <x v="0"/>
    <x v="888"/>
    <n v="6857.8"/>
    <n v="6885.91"/>
    <n v="6747.98"/>
    <n v="6773.88"/>
    <n v="3386210048"/>
    <n v="116097021279"/>
    <n v="2018"/>
    <n v="7"/>
    <n v="8"/>
  </r>
  <r>
    <x v="0"/>
    <x v="889"/>
    <n v="6668.71"/>
    <n v="6863.99"/>
    <n v="6579.24"/>
    <n v="6856.93"/>
    <n v="3961080064"/>
    <n v="117506606000"/>
    <n v="2018"/>
    <n v="7"/>
    <n v="7"/>
  </r>
  <r>
    <x v="0"/>
    <x v="890"/>
    <n v="6638.69"/>
    <n v="6700.94"/>
    <n v="6533.55"/>
    <n v="6673.5"/>
    <n v="4313959936"/>
    <n v="114350502582"/>
    <n v="2018"/>
    <n v="7"/>
    <n v="6"/>
  </r>
  <r>
    <x v="0"/>
    <x v="891"/>
    <n v="6599.71"/>
    <n v="6749.54"/>
    <n v="6546.65"/>
    <n v="6639.14"/>
    <n v="4999240192"/>
    <n v="113748385620"/>
    <n v="2018"/>
    <n v="7"/>
    <n v="5"/>
  </r>
  <r>
    <x v="0"/>
    <x v="892"/>
    <n v="6550.87"/>
    <n v="6771.92"/>
    <n v="6450.46"/>
    <n v="6597.55"/>
    <n v="4176689920"/>
    <n v="113024522547"/>
    <n v="2018"/>
    <n v="7"/>
    <n v="4"/>
  </r>
  <r>
    <x v="0"/>
    <x v="893"/>
    <n v="6596.66"/>
    <n v="6671.37"/>
    <n v="6447.75"/>
    <n v="6529.59"/>
    <n v="4672309760"/>
    <n v="111849428104"/>
    <n v="2018"/>
    <n v="7"/>
    <n v="3"/>
  </r>
  <r>
    <x v="0"/>
    <x v="894"/>
    <n v="6380.38"/>
    <n v="6683.86"/>
    <n v="6305.7"/>
    <n v="6614.18"/>
    <n v="4396930048"/>
    <n v="113288832522"/>
    <n v="2018"/>
    <n v="7"/>
    <n v="2"/>
  </r>
  <r>
    <x v="0"/>
    <x v="895"/>
    <n v="6411.68"/>
    <n v="6432.85"/>
    <n v="6289.29"/>
    <n v="6385.82"/>
    <n v="4788259840"/>
    <n v="109366024632"/>
    <n v="2018"/>
    <n v="7"/>
    <n v="1"/>
  </r>
  <r>
    <x v="0"/>
    <x v="896"/>
    <n v="6214.22"/>
    <n v="6465.51"/>
    <n v="6214.22"/>
    <n v="6404"/>
    <n v="4543860224"/>
    <n v="109665618200"/>
    <n v="2018"/>
    <n v="6"/>
    <n v="30"/>
  </r>
  <r>
    <x v="0"/>
    <x v="897"/>
    <n v="5898.13"/>
    <n v="6261.66"/>
    <n v="5835.75"/>
    <n v="6218.3"/>
    <n v="3966230016"/>
    <n v="106474707240"/>
    <n v="2018"/>
    <n v="6"/>
    <n v="29"/>
  </r>
  <r>
    <x v="0"/>
    <x v="898"/>
    <n v="6153.16"/>
    <n v="6170.41"/>
    <n v="5873.05"/>
    <n v="5903.44"/>
    <n v="3467800064"/>
    <n v="101072353482"/>
    <n v="2018"/>
    <n v="6"/>
    <n v="28"/>
  </r>
  <r>
    <x v="0"/>
    <x v="899"/>
    <n v="6084.4"/>
    <n v="6180"/>
    <n v="6052.85"/>
    <n v="6157.13"/>
    <n v="3296219904"/>
    <n v="105403600614"/>
    <n v="2018"/>
    <n v="6"/>
    <n v="27"/>
  </r>
  <r>
    <x v="0"/>
    <x v="900"/>
    <n v="6253.55"/>
    <n v="6290.16"/>
    <n v="6093.67"/>
    <n v="6093.67"/>
    <n v="3279759872"/>
    <n v="104307939200"/>
    <n v="2018"/>
    <n v="6"/>
    <n v="26"/>
  </r>
  <r>
    <x v="0"/>
    <x v="901"/>
    <n v="6171.97"/>
    <n v="6327.37"/>
    <n v="6119.68"/>
    <n v="6249.18"/>
    <n v="5500810240"/>
    <n v="106958465208"/>
    <n v="2018"/>
    <n v="6"/>
    <n v="25"/>
  </r>
  <r>
    <x v="0"/>
    <x v="902"/>
    <n v="6164.28"/>
    <n v="6223.78"/>
    <n v="5826.41"/>
    <n v="6173.23"/>
    <n v="4566909952"/>
    <n v="105646571668"/>
    <n v="2018"/>
    <n v="6"/>
    <n v="24"/>
  </r>
  <r>
    <x v="0"/>
    <x v="903"/>
    <n v="6090.1"/>
    <n v="6224.82"/>
    <n v="6071.81"/>
    <n v="6162.48"/>
    <n v="3431360000"/>
    <n v="105449276520"/>
    <n v="2018"/>
    <n v="6"/>
    <n v="23"/>
  </r>
  <r>
    <x v="0"/>
    <x v="904"/>
    <n v="6737.88"/>
    <n v="6747.08"/>
    <n v="6006.6"/>
    <n v="6083.69"/>
    <n v="5079810048"/>
    <n v="104088814967"/>
    <n v="2018"/>
    <n v="6"/>
    <n v="22"/>
  </r>
  <r>
    <x v="0"/>
    <x v="905"/>
    <n v="6780.09"/>
    <n v="6810.94"/>
    <n v="6715.17"/>
    <n v="6729.74"/>
    <n v="3529129984"/>
    <n v="115129700024"/>
    <n v="2018"/>
    <n v="6"/>
    <n v="21"/>
  </r>
  <r>
    <x v="0"/>
    <x v="906"/>
    <n v="6770.76"/>
    <n v="6821.56"/>
    <n v="6611.88"/>
    <n v="6776.55"/>
    <n v="3888640000"/>
    <n v="115916357344"/>
    <n v="2018"/>
    <n v="6"/>
    <n v="20"/>
  </r>
  <r>
    <x v="0"/>
    <x v="907"/>
    <n v="6742.39"/>
    <n v="6822.5"/>
    <n v="6709.92"/>
    <n v="6769.94"/>
    <n v="4057029888"/>
    <n v="115789919278"/>
    <n v="2018"/>
    <n v="6"/>
    <n v="19"/>
  </r>
  <r>
    <x v="0"/>
    <x v="908"/>
    <n v="6510.07"/>
    <n v="6781.14"/>
    <n v="6446.68"/>
    <n v="6734.82"/>
    <n v="4039200000"/>
    <n v="115176197712"/>
    <n v="2018"/>
    <n v="6"/>
    <n v="18"/>
  </r>
  <r>
    <x v="0"/>
    <x v="909"/>
    <n v="6545.53"/>
    <n v="6589.11"/>
    <n v="6499.27"/>
    <n v="6499.27"/>
    <n v="3104019968"/>
    <n v="111134754810"/>
    <n v="2018"/>
    <n v="6"/>
    <n v="17"/>
  </r>
  <r>
    <x v="0"/>
    <x v="910"/>
    <n v="6455.45"/>
    <n v="6592.49"/>
    <n v="6402.29"/>
    <n v="6550.16"/>
    <n v="3194170112"/>
    <n v="111992015616"/>
    <n v="2018"/>
    <n v="6"/>
    <n v="16"/>
  </r>
  <r>
    <x v="0"/>
    <x v="911"/>
    <n v="6674.08"/>
    <n v="6681.08"/>
    <n v="6433.87"/>
    <n v="6456.58"/>
    <n v="3955389952"/>
    <n v="110378702283"/>
    <n v="2018"/>
    <n v="6"/>
    <n v="15"/>
  </r>
  <r>
    <x v="0"/>
    <x v="912"/>
    <n v="6342.75"/>
    <n v="6707.14"/>
    <n v="6334.46"/>
    <n v="6675.35"/>
    <n v="5138710016"/>
    <n v="114106009748"/>
    <n v="2018"/>
    <n v="6"/>
    <n v="14"/>
  </r>
  <r>
    <x v="0"/>
    <x v="913"/>
    <n v="6596.88"/>
    <n v="6631.66"/>
    <n v="6285.63"/>
    <n v="6349.9"/>
    <n v="5052349952"/>
    <n v="108530585830"/>
    <n v="2018"/>
    <n v="6"/>
    <n v="13"/>
  </r>
  <r>
    <x v="0"/>
    <x v="914"/>
    <n v="6905.82"/>
    <n v="6907.96"/>
    <n v="6542.08"/>
    <n v="6582.36"/>
    <n v="4654380032"/>
    <n v="112491874164"/>
    <n v="2018"/>
    <n v="6"/>
    <n v="12"/>
  </r>
  <r>
    <x v="0"/>
    <x v="915"/>
    <n v="6799.29"/>
    <n v="6910.18"/>
    <n v="6706.63"/>
    <n v="6906.92"/>
    <n v="4745269760"/>
    <n v="118025877189"/>
    <n v="2018"/>
    <n v="6"/>
    <n v="11"/>
  </r>
  <r>
    <x v="0"/>
    <x v="916"/>
    <n v="7499.55"/>
    <n v="7499.55"/>
    <n v="6709.07"/>
    <n v="6786.02"/>
    <n v="5804839936"/>
    <n v="115948312827"/>
    <n v="2018"/>
    <n v="6"/>
    <n v="10"/>
  </r>
  <r>
    <x v="0"/>
    <x v="917"/>
    <n v="7632.52"/>
    <n v="7683.58"/>
    <n v="7531.98"/>
    <n v="7531.98"/>
    <n v="3845220096"/>
    <n v="128682085689"/>
    <n v="2018"/>
    <n v="6"/>
    <n v="9"/>
  </r>
  <r>
    <x v="0"/>
    <x v="918"/>
    <n v="7685.14"/>
    <n v="7698.19"/>
    <n v="7558.4"/>
    <n v="7624.92"/>
    <n v="4227579904"/>
    <n v="130256218613"/>
    <n v="2018"/>
    <n v="6"/>
    <n v="8"/>
  </r>
  <r>
    <x v="0"/>
    <x v="919"/>
    <n v="7650.82"/>
    <n v="7741.27"/>
    <n v="7650.82"/>
    <n v="7678.24"/>
    <n v="4485799936"/>
    <n v="131153169176"/>
    <n v="2018"/>
    <n v="6"/>
    <n v="7"/>
  </r>
  <r>
    <x v="0"/>
    <x v="920"/>
    <n v="7625.97"/>
    <n v="7680.43"/>
    <n v="7502.01"/>
    <n v="7653.98"/>
    <n v="4692259840"/>
    <n v="130725095161"/>
    <n v="2018"/>
    <n v="6"/>
    <n v="6"/>
  </r>
  <r>
    <x v="0"/>
    <x v="921"/>
    <n v="7500.9"/>
    <n v="7643.23"/>
    <n v="7397"/>
    <n v="7633.76"/>
    <n v="4961739776"/>
    <n v="130365918088"/>
    <n v="2018"/>
    <n v="6"/>
    <n v="5"/>
  </r>
  <r>
    <x v="0"/>
    <x v="922"/>
    <n v="7722.53"/>
    <n v="7753.82"/>
    <n v="7474.04"/>
    <n v="7514.47"/>
    <n v="4993169920"/>
    <n v="128312205314"/>
    <n v="2018"/>
    <n v="6"/>
    <n v="4"/>
  </r>
  <r>
    <x v="0"/>
    <x v="923"/>
    <n v="7632.09"/>
    <n v="7754.89"/>
    <n v="7613.04"/>
    <n v="7720.25"/>
    <n v="4851760128"/>
    <n v="131808021256"/>
    <n v="2018"/>
    <n v="6"/>
    <n v="3"/>
  </r>
  <r>
    <x v="0"/>
    <x v="924"/>
    <n v="7536.72"/>
    <n v="7695.83"/>
    <n v="7497.26"/>
    <n v="7643.45"/>
    <n v="4939299840"/>
    <n v="130481526036"/>
    <n v="2018"/>
    <n v="6"/>
    <n v="2"/>
  </r>
  <r>
    <x v="0"/>
    <x v="925"/>
    <n v="7500.7"/>
    <n v="7604.73"/>
    <n v="7407.34"/>
    <n v="7541.45"/>
    <n v="4921460224"/>
    <n v="128725854692"/>
    <n v="2018"/>
    <n v="6"/>
    <n v="1"/>
  </r>
  <r>
    <x v="0"/>
    <x v="926"/>
    <n v="7406.15"/>
    <n v="7608.9"/>
    <n v="7361.13"/>
    <n v="7494.17"/>
    <n v="5127130112"/>
    <n v="127902999390"/>
    <n v="2018"/>
    <n v="5"/>
    <n v="31"/>
  </r>
  <r>
    <x v="0"/>
    <x v="927"/>
    <n v="7469.73"/>
    <n v="7573.77"/>
    <n v="7313.6"/>
    <n v="7406.52"/>
    <n v="4922540032"/>
    <n v="126391893474"/>
    <n v="2018"/>
    <n v="5"/>
    <n v="30"/>
  </r>
  <r>
    <x v="0"/>
    <x v="928"/>
    <n v="7129.46"/>
    <n v="7526.42"/>
    <n v="7090.68"/>
    <n v="7472.59"/>
    <n v="5662660096"/>
    <n v="127502651064"/>
    <n v="2018"/>
    <n v="5"/>
    <n v="29"/>
  </r>
  <r>
    <x v="0"/>
    <x v="929"/>
    <n v="7371.31"/>
    <n v="7419.05"/>
    <n v="7100.89"/>
    <n v="7135.99"/>
    <n v="5040600064"/>
    <n v="121747389422"/>
    <n v="2018"/>
    <n v="5"/>
    <n v="28"/>
  </r>
  <r>
    <x v="0"/>
    <x v="930"/>
    <n v="7362.08"/>
    <n v="7381.74"/>
    <n v="7270.96"/>
    <n v="7368.22"/>
    <n v="4056519936"/>
    <n v="125695017596"/>
    <n v="2018"/>
    <n v="5"/>
    <n v="27"/>
  </r>
  <r>
    <x v="0"/>
    <x v="931"/>
    <n v="7486.48"/>
    <n v="7595.16"/>
    <n v="7349.12"/>
    <n v="7355.88"/>
    <n v="4051539968"/>
    <n v="125469061263"/>
    <n v="2018"/>
    <n v="5"/>
    <n v="26"/>
  </r>
  <r>
    <x v="0"/>
    <x v="932"/>
    <n v="7592.3"/>
    <n v="7659.14"/>
    <n v="7392.65"/>
    <n v="7480.14"/>
    <n v="4867829760"/>
    <n v="127573690458"/>
    <n v="2018"/>
    <n v="5"/>
    <n v="25"/>
  </r>
  <r>
    <x v="0"/>
    <x v="933"/>
    <n v="7561.12"/>
    <n v="7738.6"/>
    <n v="7331.14"/>
    <n v="7587.34"/>
    <n v="6049220096"/>
    <n v="129385391552"/>
    <n v="2018"/>
    <n v="5"/>
    <n v="24"/>
  </r>
  <r>
    <x v="0"/>
    <x v="934"/>
    <n v="8037.08"/>
    <n v="8054.66"/>
    <n v="7507.88"/>
    <n v="7557.82"/>
    <n v="6491120128"/>
    <n v="128868479514"/>
    <n v="2018"/>
    <n v="5"/>
    <n v="23"/>
  </r>
  <r>
    <x v="0"/>
    <x v="935"/>
    <n v="8419.8700000000008"/>
    <n v="8423.25"/>
    <n v="8004.58"/>
    <n v="8041.78"/>
    <n v="5137010176"/>
    <n v="137104106176"/>
    <n v="2018"/>
    <n v="5"/>
    <n v="22"/>
  </r>
  <r>
    <x v="0"/>
    <x v="936"/>
    <n v="8522.33"/>
    <n v="8557.52"/>
    <n v="8365.1200000000008"/>
    <n v="8418.99"/>
    <n v="5154990080"/>
    <n v="143518943480"/>
    <n v="2018"/>
    <n v="5"/>
    <n v="21"/>
  </r>
  <r>
    <x v="0"/>
    <x v="937"/>
    <n v="8246.99"/>
    <n v="8562.41"/>
    <n v="8205.24"/>
    <n v="8513.25"/>
    <n v="5191059968"/>
    <n v="145109512565"/>
    <n v="2018"/>
    <n v="5"/>
    <n v="20"/>
  </r>
  <r>
    <x v="0"/>
    <x v="938"/>
    <n v="8255.73"/>
    <n v="8372.06"/>
    <n v="8183.35"/>
    <n v="8247.18"/>
    <n v="4712399872"/>
    <n v="140559162894"/>
    <n v="2018"/>
    <n v="5"/>
    <n v="19"/>
  </r>
  <r>
    <x v="0"/>
    <x v="939"/>
    <n v="8091.83"/>
    <n v="8274.1200000000008"/>
    <n v="7974.82"/>
    <n v="8250.9699999999993"/>
    <n v="5764190208"/>
    <n v="140607667610"/>
    <n v="2018"/>
    <n v="5"/>
    <n v="18"/>
  </r>
  <r>
    <x v="0"/>
    <x v="940"/>
    <n v="8370.0499999999993"/>
    <n v="8445.5400000000009"/>
    <n v="8054.12"/>
    <n v="8094.32"/>
    <n v="5862530048"/>
    <n v="137923772714"/>
    <n v="2018"/>
    <n v="5"/>
    <n v="17"/>
  </r>
  <r>
    <x v="0"/>
    <x v="941"/>
    <n v="8504.41"/>
    <n v="8508.43"/>
    <n v="8175.49"/>
    <n v="8368.83"/>
    <n v="6760220160"/>
    <n v="142587497878"/>
    <n v="2018"/>
    <n v="5"/>
    <n v="16"/>
  </r>
  <r>
    <x v="0"/>
    <x v="942"/>
    <n v="8705.19"/>
    <n v="8836.19"/>
    <n v="8456.4500000000007"/>
    <n v="8510.3799999999992"/>
    <n v="6705710080"/>
    <n v="144979744412"/>
    <n v="2018"/>
    <n v="5"/>
    <n v="15"/>
  </r>
  <r>
    <x v="0"/>
    <x v="943"/>
    <n v="8713.1"/>
    <n v="8881.1200000000008"/>
    <n v="8367.9699999999993"/>
    <n v="8716.7900000000009"/>
    <n v="7364149760"/>
    <n v="148480275422"/>
    <n v="2018"/>
    <n v="5"/>
    <n v="14"/>
  </r>
  <r>
    <x v="0"/>
    <x v="944"/>
    <n v="8515.49"/>
    <n v="8773.5499999999993"/>
    <n v="8395.1200000000008"/>
    <n v="8723.94"/>
    <n v="5866379776"/>
    <n v="148587777457"/>
    <n v="2018"/>
    <n v="5"/>
    <n v="13"/>
  </r>
  <r>
    <x v="0"/>
    <x v="945"/>
    <n v="8441.44"/>
    <n v="8664.86"/>
    <n v="8223.5"/>
    <n v="8504.89"/>
    <n v="6821380096"/>
    <n v="144841040789"/>
    <n v="2018"/>
    <n v="5"/>
    <n v="12"/>
  </r>
  <r>
    <x v="0"/>
    <x v="946"/>
    <n v="9052.9599999999991"/>
    <n v="9052.9599999999991"/>
    <n v="8394.4599999999991"/>
    <n v="8441.49"/>
    <n v="8488520192"/>
    <n v="143743802092"/>
    <n v="2018"/>
    <n v="5"/>
    <n v="11"/>
  </r>
  <r>
    <x v="0"/>
    <x v="947"/>
    <n v="9325.9599999999991"/>
    <n v="9396.0400000000009"/>
    <n v="9040.52"/>
    <n v="9043.94"/>
    <n v="6906699776"/>
    <n v="153988453198"/>
    <n v="2018"/>
    <n v="5"/>
    <n v="10"/>
  </r>
  <r>
    <x v="0"/>
    <x v="948"/>
    <n v="9223.73"/>
    <n v="9374.76"/>
    <n v="9031.6200000000008"/>
    <n v="9325.18"/>
    <n v="7226890240"/>
    <n v="158758858205"/>
    <n v="2018"/>
    <n v="5"/>
    <n v="9"/>
  </r>
  <r>
    <x v="0"/>
    <x v="949"/>
    <n v="9380.8700000000008"/>
    <n v="9462.75"/>
    <n v="9127.77"/>
    <n v="9234.82"/>
    <n v="7415869952"/>
    <n v="157202142973"/>
    <n v="2018"/>
    <n v="5"/>
    <n v="8"/>
  </r>
  <r>
    <x v="0"/>
    <x v="950"/>
    <n v="9645.67"/>
    <n v="9665.85"/>
    <n v="9231.5300000000007"/>
    <n v="9373.01"/>
    <n v="7394019840"/>
    <n v="159538115686"/>
    <n v="2018"/>
    <n v="5"/>
    <n v="7"/>
  </r>
  <r>
    <x v="0"/>
    <x v="951"/>
    <n v="9845.31"/>
    <n v="9940.14"/>
    <n v="9465.25"/>
    <n v="9654.7999999999993"/>
    <n v="7222280192"/>
    <n v="164316605278"/>
    <n v="2018"/>
    <n v="5"/>
    <n v="6"/>
  </r>
  <r>
    <x v="0"/>
    <x v="952"/>
    <n v="9700.2800000000007"/>
    <n v="9964.5"/>
    <n v="9695.1200000000008"/>
    <n v="9858.15"/>
    <n v="7651939840"/>
    <n v="167759953654"/>
    <n v="2018"/>
    <n v="5"/>
    <n v="5"/>
  </r>
  <r>
    <x v="0"/>
    <x v="953"/>
    <n v="9695.5"/>
    <n v="9779.2000000000007"/>
    <n v="9585.9599999999991"/>
    <n v="9700.76"/>
    <n v="8217829888"/>
    <n v="165062796742"/>
    <n v="2018"/>
    <n v="5"/>
    <n v="4"/>
  </r>
  <r>
    <x v="0"/>
    <x v="954"/>
    <n v="9233.9699999999993"/>
    <n v="9798.33"/>
    <n v="9188.15"/>
    <n v="9743.86"/>
    <n v="10207299584"/>
    <n v="165778380092"/>
    <n v="2018"/>
    <n v="5"/>
    <n v="3"/>
  </r>
  <r>
    <x v="0"/>
    <x v="955"/>
    <n v="9104.6"/>
    <n v="9256.52"/>
    <n v="9015.14"/>
    <n v="9235.92"/>
    <n v="7558159872"/>
    <n v="157119854754"/>
    <n v="2018"/>
    <n v="5"/>
    <n v="2"/>
  </r>
  <r>
    <x v="0"/>
    <x v="956"/>
    <n v="9251.4699999999993"/>
    <n v="9255.8799999999992"/>
    <n v="8891.0499999999993"/>
    <n v="9119.01"/>
    <n v="7713019904"/>
    <n v="155114132125"/>
    <n v="2018"/>
    <n v="5"/>
    <n v="1"/>
  </r>
  <r>
    <x v="0"/>
    <x v="957"/>
    <n v="9426.11"/>
    <n v="9477.14"/>
    <n v="9166.81"/>
    <n v="9240.5499999999993"/>
    <n v="8673920000"/>
    <n v="157163847314"/>
    <n v="2018"/>
    <n v="4"/>
    <n v="30"/>
  </r>
  <r>
    <x v="0"/>
    <x v="958"/>
    <n v="9346.41"/>
    <n v="9531.49"/>
    <n v="9193.7099999999991"/>
    <n v="9419.08"/>
    <n v="8853000192"/>
    <n v="160182287342"/>
    <n v="2018"/>
    <n v="4"/>
    <n v="29"/>
  </r>
  <r>
    <x v="0"/>
    <x v="959"/>
    <n v="8939.27"/>
    <n v="9412.09"/>
    <n v="8931.99"/>
    <n v="9348.48"/>
    <n v="7805479936"/>
    <n v="158963068374"/>
    <n v="2018"/>
    <n v="4"/>
    <n v="28"/>
  </r>
  <r>
    <x v="0"/>
    <x v="960"/>
    <n v="9290.6299999999992"/>
    <n v="9375.4699999999993"/>
    <n v="8987.0499999999993"/>
    <n v="8987.0499999999993"/>
    <n v="7566289920"/>
    <n v="152802874822"/>
    <n v="2018"/>
    <n v="4"/>
    <n v="27"/>
  </r>
  <r>
    <x v="0"/>
    <x v="961"/>
    <n v="8867.32"/>
    <n v="9281.51"/>
    <n v="8727.09"/>
    <n v="9281.51"/>
    <n v="8970559488"/>
    <n v="157793327246"/>
    <n v="2018"/>
    <n v="4"/>
    <n v="26"/>
  </r>
  <r>
    <x v="0"/>
    <x v="962"/>
    <n v="9701.0300000000007"/>
    <n v="9745.32"/>
    <n v="8799.84"/>
    <n v="8845.74"/>
    <n v="11083100160"/>
    <n v="150369282696"/>
    <n v="2018"/>
    <n v="4"/>
    <n v="25"/>
  </r>
  <r>
    <x v="0"/>
    <x v="963"/>
    <n v="8934.34"/>
    <n v="9732.61"/>
    <n v="8927.83"/>
    <n v="9697.5"/>
    <n v="10678800384"/>
    <n v="164833256250"/>
    <n v="2018"/>
    <n v="4"/>
    <n v="24"/>
  </r>
  <r>
    <x v="0"/>
    <x v="964"/>
    <n v="8794.39"/>
    <n v="8958.5499999999993"/>
    <n v="8788.81"/>
    <n v="8930.8799999999992"/>
    <n v="6925190144"/>
    <n v="151784994312"/>
    <n v="2018"/>
    <n v="4"/>
    <n v="23"/>
  </r>
  <r>
    <x v="0"/>
    <x v="965"/>
    <n v="8925.06"/>
    <n v="9001.64"/>
    <n v="8779.61"/>
    <n v="8802.4599999999991"/>
    <n v="6629899776"/>
    <n v="149585589886"/>
    <n v="2018"/>
    <n v="4"/>
    <n v="22"/>
  </r>
  <r>
    <x v="0"/>
    <x v="966"/>
    <n v="8848.7900000000009"/>
    <n v="8997.57"/>
    <n v="8652.15"/>
    <n v="8895.58"/>
    <n v="7548550144"/>
    <n v="151150137128"/>
    <n v="2018"/>
    <n v="4"/>
    <n v="21"/>
  </r>
  <r>
    <x v="0"/>
    <x v="967"/>
    <n v="8286.8799999999992"/>
    <n v="8880.23"/>
    <n v="8244.5400000000009"/>
    <n v="8845.83"/>
    <n v="8438110208"/>
    <n v="150287113368"/>
    <n v="2018"/>
    <n v="4"/>
    <n v="20"/>
  </r>
  <r>
    <x v="0"/>
    <x v="968"/>
    <n v="8159.27"/>
    <n v="8298.69"/>
    <n v="8138.78"/>
    <n v="8294.31"/>
    <n v="7063209984"/>
    <n v="140902801023"/>
    <n v="2018"/>
    <n v="4"/>
    <n v="19"/>
  </r>
  <r>
    <x v="0"/>
    <x v="969"/>
    <n v="7944.43"/>
    <n v="8197.7999999999993"/>
    <n v="7886.01"/>
    <n v="8163.42"/>
    <n v="6529909760"/>
    <n v="138661092884"/>
    <n v="2018"/>
    <n v="4"/>
    <n v="18"/>
  </r>
  <r>
    <x v="0"/>
    <x v="970"/>
    <n v="8071.66"/>
    <n v="8285.9599999999991"/>
    <n v="7881.72"/>
    <n v="7902.09"/>
    <n v="6900879872"/>
    <n v="134206623206"/>
    <n v="2018"/>
    <n v="4"/>
    <n v="17"/>
  </r>
  <r>
    <x v="0"/>
    <x v="971"/>
    <n v="8337.57"/>
    <n v="8371.15"/>
    <n v="7925.73"/>
    <n v="8058.67"/>
    <n v="5631309824"/>
    <n v="136849408643"/>
    <n v="2018"/>
    <n v="4"/>
    <n v="16"/>
  </r>
  <r>
    <x v="0"/>
    <x v="972"/>
    <n v="7999.33"/>
    <n v="8338.42"/>
    <n v="7999.33"/>
    <n v="8329.11"/>
    <n v="5244480000"/>
    <n v="141427138383"/>
    <n v="2018"/>
    <n v="4"/>
    <n v="15"/>
  </r>
  <r>
    <x v="0"/>
    <x v="973"/>
    <n v="7874.67"/>
    <n v="8140.71"/>
    <n v="7846"/>
    <n v="7986.24"/>
    <n v="5191430144"/>
    <n v="135589384440"/>
    <n v="2018"/>
    <n v="4"/>
    <n v="14"/>
  </r>
  <r>
    <x v="0"/>
    <x v="974"/>
    <n v="7901.09"/>
    <n v="8183.96"/>
    <n v="7758.93"/>
    <n v="7895.96"/>
    <n v="7764460032"/>
    <n v="134043001354"/>
    <n v="2018"/>
    <n v="4"/>
    <n v="13"/>
  </r>
  <r>
    <x v="0"/>
    <x v="975"/>
    <n v="6955.38"/>
    <n v="7899.23"/>
    <n v="6806.51"/>
    <n v="7889.25"/>
    <n v="8906250240"/>
    <n v="133912618634"/>
    <n v="2018"/>
    <n v="4"/>
    <n v="12"/>
  </r>
  <r>
    <x v="0"/>
    <x v="976"/>
    <n v="6843.47"/>
    <n v="6968.32"/>
    <n v="6817.59"/>
    <n v="6968.32"/>
    <n v="4641889792"/>
    <n v="118267198080"/>
    <n v="2018"/>
    <n v="4"/>
    <n v="11"/>
  </r>
  <r>
    <x v="0"/>
    <x v="977"/>
    <n v="6795.44"/>
    <n v="6872.41"/>
    <n v="6704.15"/>
    <n v="6834.76"/>
    <n v="4272750080"/>
    <n v="115978358964"/>
    <n v="2018"/>
    <n v="4"/>
    <n v="10"/>
  </r>
  <r>
    <x v="0"/>
    <x v="978"/>
    <n v="7044.32"/>
    <n v="7178.11"/>
    <n v="6661.99"/>
    <n v="6770.73"/>
    <n v="4894060032"/>
    <n v="114886335694"/>
    <n v="2018"/>
    <n v="4"/>
    <n v="9"/>
  </r>
  <r>
    <x v="0"/>
    <x v="979"/>
    <n v="6919.98"/>
    <n v="7111.56"/>
    <n v="6919.98"/>
    <n v="7023.52"/>
    <n v="3652499968"/>
    <n v="119162880482"/>
    <n v="2018"/>
    <n v="4"/>
    <n v="8"/>
  </r>
  <r>
    <x v="0"/>
    <x v="980"/>
    <n v="6630.51"/>
    <n v="7050.54"/>
    <n v="6630.51"/>
    <n v="6911.09"/>
    <n v="3976610048"/>
    <n v="117241368688"/>
    <n v="2018"/>
    <n v="4"/>
    <n v="7"/>
  </r>
  <r>
    <x v="0"/>
    <x v="981"/>
    <n v="6815.96"/>
    <n v="6857.49"/>
    <n v="6575"/>
    <n v="6636.32"/>
    <n v="3766810112"/>
    <n v="112565173568"/>
    <n v="2018"/>
    <n v="4"/>
    <n v="6"/>
  </r>
  <r>
    <x v="0"/>
    <x v="982"/>
    <n v="6848.65"/>
    <n v="6933.82"/>
    <n v="6644.8"/>
    <n v="6811.47"/>
    <n v="5639320064"/>
    <n v="115524404354"/>
    <n v="2018"/>
    <n v="4"/>
    <n v="5"/>
  </r>
  <r>
    <x v="0"/>
    <x v="983"/>
    <n v="7456.41"/>
    <n v="7469.88"/>
    <n v="6803.88"/>
    <n v="6853.84"/>
    <n v="4936000000"/>
    <n v="116229557118"/>
    <n v="2018"/>
    <n v="4"/>
    <n v="4"/>
  </r>
  <r>
    <x v="0"/>
    <x v="984"/>
    <n v="7102.26"/>
    <n v="7530.94"/>
    <n v="7072.49"/>
    <n v="7456.11"/>
    <n v="5499700224"/>
    <n v="126429245883"/>
    <n v="2018"/>
    <n v="4"/>
    <n v="3"/>
  </r>
  <r>
    <x v="0"/>
    <x v="985"/>
    <n v="6844.86"/>
    <n v="7135.47"/>
    <n v="6816.58"/>
    <n v="7083.8"/>
    <n v="4333440000"/>
    <n v="120101932910"/>
    <n v="2018"/>
    <n v="4"/>
    <n v="2"/>
  </r>
  <r>
    <x v="0"/>
    <x v="986"/>
    <n v="7003.06"/>
    <n v="7060.95"/>
    <n v="6526.87"/>
    <n v="6844.23"/>
    <n v="4532100096"/>
    <n v="116026809075"/>
    <n v="2018"/>
    <n v="4"/>
    <n v="1"/>
  </r>
  <r>
    <x v="0"/>
    <x v="987"/>
    <n v="6892.48"/>
    <n v="7207.85"/>
    <n v="6863.52"/>
    <n v="6973.53"/>
    <n v="4553269760"/>
    <n v="118204645927"/>
    <n v="2018"/>
    <n v="3"/>
    <n v="31"/>
  </r>
  <r>
    <x v="0"/>
    <x v="988"/>
    <n v="7171.45"/>
    <n v="7276.66"/>
    <n v="6683.93"/>
    <n v="6890.52"/>
    <n v="6289509888"/>
    <n v="116786562165"/>
    <n v="2018"/>
    <n v="3"/>
    <n v="30"/>
  </r>
  <r>
    <x v="0"/>
    <x v="989"/>
    <n v="7979.07"/>
    <n v="7994.33"/>
    <n v="7081.38"/>
    <n v="7165.7"/>
    <n v="6361229824"/>
    <n v="121436043045"/>
    <n v="2018"/>
    <n v="3"/>
    <n v="29"/>
  </r>
  <r>
    <x v="0"/>
    <x v="990"/>
    <n v="7836.83"/>
    <n v="8122.89"/>
    <n v="7809.17"/>
    <n v="7954.48"/>
    <n v="4935289856"/>
    <n v="134788265876"/>
    <n v="2018"/>
    <n v="3"/>
    <n v="28"/>
  </r>
  <r>
    <x v="0"/>
    <x v="991"/>
    <n v="8200"/>
    <n v="8232.7800000000007"/>
    <n v="7797.28"/>
    <n v="7833.04"/>
    <n v="5378250240"/>
    <n v="132717053150"/>
    <n v="2018"/>
    <n v="3"/>
    <n v="27"/>
  </r>
  <r>
    <x v="0"/>
    <x v="992"/>
    <n v="8498.4699999999993"/>
    <n v="8530.08"/>
    <n v="7921.43"/>
    <n v="8209.4"/>
    <n v="5921039872"/>
    <n v="139078211968"/>
    <n v="2018"/>
    <n v="3"/>
    <n v="26"/>
  </r>
  <r>
    <x v="0"/>
    <x v="993"/>
    <n v="8612.81"/>
    <n v="8682.01"/>
    <n v="8449.1"/>
    <n v="8495.7800000000007"/>
    <n v="4569880064"/>
    <n v="143914265310"/>
    <n v="2018"/>
    <n v="3"/>
    <n v="25"/>
  </r>
  <r>
    <x v="0"/>
    <x v="994"/>
    <n v="8901.9500000000007"/>
    <n v="8996.18"/>
    <n v="8665.7000000000007"/>
    <n v="8668.1200000000008"/>
    <n v="5664600064"/>
    <n v="146818882936"/>
    <n v="2018"/>
    <n v="3"/>
    <n v="24"/>
  </r>
  <r>
    <x v="0"/>
    <x v="995"/>
    <n v="8736.25"/>
    <n v="8879.6200000000008"/>
    <n v="8360.6200000000008"/>
    <n v="8879.6200000000008"/>
    <n v="5954120192"/>
    <n v="150383574951"/>
    <n v="2018"/>
    <n v="3"/>
    <n v="23"/>
  </r>
  <r>
    <x v="0"/>
    <x v="996"/>
    <n v="8939.44"/>
    <n v="9100.7099999999991"/>
    <n v="8564.9"/>
    <n v="8728.4699999999993"/>
    <n v="5530390016"/>
    <n v="147809220250"/>
    <n v="2018"/>
    <n v="3"/>
    <n v="22"/>
  </r>
  <r>
    <x v="0"/>
    <x v="997"/>
    <n v="8937.48"/>
    <n v="9177.3700000000008"/>
    <n v="8846.33"/>
    <n v="8929.2800000000007"/>
    <n v="6043129856"/>
    <n v="151193917440"/>
    <n v="2018"/>
    <n v="3"/>
    <n v="21"/>
  </r>
  <r>
    <x v="0"/>
    <x v="998"/>
    <n v="8619.67"/>
    <n v="9051.02"/>
    <n v="8389.89"/>
    <n v="8913.4699999999993"/>
    <n v="6361789952"/>
    <n v="150909503835"/>
    <n v="2018"/>
    <n v="3"/>
    <n v="20"/>
  </r>
  <r>
    <x v="0"/>
    <x v="999"/>
    <n v="8344.1200000000008"/>
    <n v="8675.8700000000008"/>
    <n v="8182.4"/>
    <n v="8630.65"/>
    <n v="6729110016"/>
    <n v="146107514353"/>
    <n v="2018"/>
    <n v="3"/>
    <n v="19"/>
  </r>
  <r>
    <x v="0"/>
    <x v="1000"/>
    <n v="7890.52"/>
    <n v="8245.51"/>
    <n v="7397.99"/>
    <n v="8223.68"/>
    <n v="6639190016"/>
    <n v="139201713268"/>
    <n v="2018"/>
    <n v="3"/>
    <n v="18"/>
  </r>
  <r>
    <x v="0"/>
    <x v="1001"/>
    <n v="8321.91"/>
    <n v="8346.5300000000007"/>
    <n v="7812.82"/>
    <n v="7916.88"/>
    <n v="4426149888"/>
    <n v="133993486925"/>
    <n v="2018"/>
    <n v="3"/>
    <n v="17"/>
  </r>
  <r>
    <x v="0"/>
    <x v="1002"/>
    <n v="8322.91"/>
    <n v="8585.15"/>
    <n v="8005.31"/>
    <n v="8338.35"/>
    <n v="5289379840"/>
    <n v="141111773179"/>
    <n v="2018"/>
    <n v="3"/>
    <n v="16"/>
  </r>
  <r>
    <x v="0"/>
    <x v="1003"/>
    <n v="8290.76"/>
    <n v="8428.35"/>
    <n v="7783.05"/>
    <n v="8300.86"/>
    <n v="6834429952"/>
    <n v="140460819364"/>
    <n v="2018"/>
    <n v="3"/>
    <n v="15"/>
  </r>
  <r>
    <x v="0"/>
    <x v="1004"/>
    <n v="9214.65"/>
    <n v="9355.85"/>
    <n v="8068.59"/>
    <n v="8269.81"/>
    <n v="6438230016"/>
    <n v="139920843550"/>
    <n v="2018"/>
    <n v="3"/>
    <n v="14"/>
  </r>
  <r>
    <x v="0"/>
    <x v="1005"/>
    <n v="9173.0400000000009"/>
    <n v="9470.3799999999992"/>
    <n v="8958.19"/>
    <n v="9194.85"/>
    <n v="5991139840"/>
    <n v="155555594312"/>
    <n v="2018"/>
    <n v="3"/>
    <n v="13"/>
  </r>
  <r>
    <x v="0"/>
    <x v="1006"/>
    <n v="9602.93"/>
    <n v="9937.5"/>
    <n v="8956.43"/>
    <n v="9205.1200000000008"/>
    <n v="6457399808"/>
    <n v="155710928717"/>
    <n v="2018"/>
    <n v="3"/>
    <n v="12"/>
  </r>
  <r>
    <x v="0"/>
    <x v="1007"/>
    <n v="8852.7800000000007"/>
    <n v="9711.89"/>
    <n v="8607.1200000000008"/>
    <n v="9578.6299999999992"/>
    <n v="6296370176"/>
    <n v="162009710243"/>
    <n v="2018"/>
    <n v="3"/>
    <n v="11"/>
  </r>
  <r>
    <x v="0"/>
    <x v="1008"/>
    <n v="9350.59"/>
    <n v="9531.32"/>
    <n v="8828.4699999999993"/>
    <n v="8866"/>
    <n v="5386319872"/>
    <n v="149939797150"/>
    <n v="2018"/>
    <n v="3"/>
    <n v="10"/>
  </r>
  <r>
    <x v="0"/>
    <x v="1009"/>
    <n v="9414.69"/>
    <n v="9466.35"/>
    <n v="8513.0300000000007"/>
    <n v="9337.5499999999993"/>
    <n v="8704190464"/>
    <n v="157898203939"/>
    <n v="2018"/>
    <n v="3"/>
    <n v="9"/>
  </r>
  <r>
    <x v="0"/>
    <x v="1010"/>
    <n v="9951.44"/>
    <n v="10147.4"/>
    <n v="9335.8700000000008"/>
    <n v="9395.01"/>
    <n v="7186089984"/>
    <n v="158852238332"/>
    <n v="2018"/>
    <n v="3"/>
    <n v="8"/>
  </r>
  <r>
    <x v="0"/>
    <x v="1011"/>
    <n v="10803.9"/>
    <n v="10929.5"/>
    <n v="9692.1200000000008"/>
    <n v="9965.57"/>
    <n v="8797910016"/>
    <n v="168479670395"/>
    <n v="2018"/>
    <n v="3"/>
    <n v="7"/>
  </r>
  <r>
    <x v="0"/>
    <x v="1012"/>
    <n v="11500.1"/>
    <n v="11500.1"/>
    <n v="10694.3"/>
    <n v="10779.9"/>
    <n v="6832169984"/>
    <n v="182225316082"/>
    <n v="2018"/>
    <n v="3"/>
    <n v="6"/>
  </r>
  <r>
    <x v="0"/>
    <x v="1013"/>
    <n v="11532.4"/>
    <n v="11704.1"/>
    <n v="11443.9"/>
    <n v="11573.3"/>
    <n v="6468539904"/>
    <n v="195614809925"/>
    <n v="2018"/>
    <n v="3"/>
    <n v="5"/>
  </r>
  <r>
    <x v="0"/>
    <x v="1014"/>
    <n v="11497.4"/>
    <n v="11512.6"/>
    <n v="11136.1"/>
    <n v="11512.6"/>
    <n v="6084149760"/>
    <n v="194567395376"/>
    <n v="2018"/>
    <n v="3"/>
    <n v="4"/>
  </r>
  <r>
    <x v="0"/>
    <x v="1015"/>
    <n v="11101.9"/>
    <n v="11528.2"/>
    <n v="11002.4"/>
    <n v="11489.7"/>
    <n v="6690570240"/>
    <n v="194159120569"/>
    <n v="2018"/>
    <n v="3"/>
    <n v="3"/>
  </r>
  <r>
    <x v="0"/>
    <x v="1016"/>
    <n v="10977.4"/>
    <n v="11189"/>
    <n v="10850.1"/>
    <n v="11086.4"/>
    <n v="7620590080"/>
    <n v="187318996197"/>
    <n v="2018"/>
    <n v="3"/>
    <n v="2"/>
  </r>
  <r>
    <x v="0"/>
    <x v="1017"/>
    <n v="10385"/>
    <n v="11052.3"/>
    <n v="10352.700000000001"/>
    <n v="10951"/>
    <n v="7317279744"/>
    <n v="185009753075"/>
    <n v="2018"/>
    <n v="3"/>
    <n v="1"/>
  </r>
  <r>
    <x v="0"/>
    <x v="1018"/>
    <n v="10687.2"/>
    <n v="11089.8"/>
    <n v="10393.1"/>
    <n v="10397.9"/>
    <n v="6936189952"/>
    <n v="175644310997"/>
    <n v="2018"/>
    <n v="2"/>
    <n v="28"/>
  </r>
  <r>
    <x v="0"/>
    <x v="1019"/>
    <n v="10393.9"/>
    <n v="10878.5"/>
    <n v="10246.1"/>
    <n v="10725.6"/>
    <n v="6966179840"/>
    <n v="181158869820"/>
    <n v="2018"/>
    <n v="2"/>
    <n v="27"/>
  </r>
  <r>
    <x v="0"/>
    <x v="1020"/>
    <n v="9669.43"/>
    <n v="10475"/>
    <n v="9501.73"/>
    <n v="10366.700000000001"/>
    <n v="7287690240"/>
    <n v="175076064010"/>
    <n v="2018"/>
    <n v="2"/>
    <n v="26"/>
  </r>
  <r>
    <x v="0"/>
    <x v="1021"/>
    <n v="9796.42"/>
    <n v="9923.2199999999993"/>
    <n v="9407.06"/>
    <n v="9664.73"/>
    <n v="5706939904"/>
    <n v="163204062358"/>
    <n v="2018"/>
    <n v="2"/>
    <n v="25"/>
  </r>
  <r>
    <x v="0"/>
    <x v="1022"/>
    <n v="10287.700000000001"/>
    <n v="10597.2"/>
    <n v="9546.9699999999993"/>
    <n v="9813.07"/>
    <n v="6917929984"/>
    <n v="165687799108"/>
    <n v="2018"/>
    <n v="2"/>
    <n v="24"/>
  </r>
  <r>
    <x v="0"/>
    <x v="1023"/>
    <n v="9937.07"/>
    <n v="10487.3"/>
    <n v="9734.56"/>
    <n v="10301.1"/>
    <n v="7739500032"/>
    <n v="173909350860"/>
    <n v="2018"/>
    <n v="2"/>
    <n v="23"/>
  </r>
  <r>
    <x v="0"/>
    <x v="1024"/>
    <n v="10660.4"/>
    <n v="11039.1"/>
    <n v="9939.09"/>
    <n v="10005"/>
    <n v="8040079872"/>
    <n v="168892273935"/>
    <n v="2018"/>
    <n v="2"/>
    <n v="22"/>
  </r>
  <r>
    <x v="0"/>
    <x v="1025"/>
    <n v="11372.2"/>
    <n v="11418.5"/>
    <n v="10479.1"/>
    <n v="10690.4"/>
    <n v="9405339648"/>
    <n v="180442459820"/>
    <n v="2018"/>
    <n v="2"/>
    <n v="21"/>
  </r>
  <r>
    <x v="0"/>
    <x v="1026"/>
    <n v="11231.8"/>
    <n v="11958.5"/>
    <n v="11231.8"/>
    <n v="11403.7"/>
    <n v="9926540288"/>
    <n v="192457815912"/>
    <n v="2018"/>
    <n v="2"/>
    <n v="20"/>
  </r>
  <r>
    <x v="0"/>
    <x v="1027"/>
    <n v="10552.6"/>
    <n v="11273.8"/>
    <n v="10513.2"/>
    <n v="11225.3"/>
    <n v="7652089856"/>
    <n v="189426791571"/>
    <n v="2018"/>
    <n v="2"/>
    <n v="19"/>
  </r>
  <r>
    <x v="0"/>
    <x v="1028"/>
    <n v="11123.4"/>
    <n v="11349.8"/>
    <n v="10326"/>
    <n v="10551.8"/>
    <n v="8744009728"/>
    <n v="178040648022"/>
    <n v="2018"/>
    <n v="2"/>
    <n v="18"/>
  </r>
  <r>
    <x v="0"/>
    <x v="1029"/>
    <n v="10207.5"/>
    <n v="11139.5"/>
    <n v="10149.4"/>
    <n v="11112.7"/>
    <n v="8660880384"/>
    <n v="187482083882"/>
    <n v="2018"/>
    <n v="2"/>
    <n v="17"/>
  </r>
  <r>
    <x v="0"/>
    <x v="1030"/>
    <n v="10135.700000000001"/>
    <n v="10324.1"/>
    <n v="9824.82"/>
    <n v="10233.9"/>
    <n v="7296159744"/>
    <n v="172637061144"/>
    <n v="2018"/>
    <n v="2"/>
    <n v="16"/>
  </r>
  <r>
    <x v="0"/>
    <x v="1031"/>
    <n v="9488.32"/>
    <n v="10234.799999999999"/>
    <n v="9395.58"/>
    <n v="10166.4"/>
    <n v="9062540288"/>
    <n v="171477807437"/>
    <n v="2018"/>
    <n v="2"/>
    <n v="15"/>
  </r>
  <r>
    <x v="0"/>
    <x v="1032"/>
    <n v="8599.92"/>
    <n v="9518.5400000000009"/>
    <n v="8599.92"/>
    <n v="9494.6299999999992"/>
    <n v="7909819904"/>
    <n v="160131558835"/>
    <n v="2018"/>
    <n v="2"/>
    <n v="14"/>
  </r>
  <r>
    <x v="0"/>
    <x v="1033"/>
    <n v="8926.7199999999993"/>
    <n v="8958.4699999999993"/>
    <n v="8455.41"/>
    <n v="8598.31"/>
    <n v="5696719872"/>
    <n v="144995984203"/>
    <n v="2018"/>
    <n v="2"/>
    <n v="13"/>
  </r>
  <r>
    <x v="0"/>
    <x v="1034"/>
    <n v="8141.43"/>
    <n v="8985.92"/>
    <n v="8141.43"/>
    <n v="8926.57"/>
    <n v="6256439808"/>
    <n v="150513128412"/>
    <n v="2018"/>
    <n v="2"/>
    <n v="12"/>
  </r>
  <r>
    <x v="0"/>
    <x v="1035"/>
    <n v="8616.1299999999992"/>
    <n v="8616.1299999999992"/>
    <n v="7931.1"/>
    <n v="8129.97"/>
    <n v="6122189824"/>
    <n v="137064586975"/>
    <n v="2018"/>
    <n v="2"/>
    <n v="11"/>
  </r>
  <r>
    <x v="0"/>
    <x v="1036"/>
    <n v="8720.08"/>
    <n v="9122.5499999999993"/>
    <n v="8295.4699999999993"/>
    <n v="8621.9"/>
    <n v="7780960256"/>
    <n v="145341842785"/>
    <n v="2018"/>
    <n v="2"/>
    <n v="10"/>
  </r>
  <r>
    <x v="0"/>
    <x v="1037"/>
    <n v="8271.84"/>
    <n v="8736.98"/>
    <n v="7884.71"/>
    <n v="8736.98"/>
    <n v="6784820224"/>
    <n v="147266052809"/>
    <n v="2018"/>
    <n v="2"/>
    <n v="9"/>
  </r>
  <r>
    <x v="0"/>
    <x v="1038"/>
    <n v="7637.86"/>
    <n v="8558.77"/>
    <n v="7637.86"/>
    <n v="8265.59"/>
    <n v="9346750464"/>
    <n v="139306699929"/>
    <n v="2018"/>
    <n v="2"/>
    <n v="8"/>
  </r>
  <r>
    <x v="0"/>
    <x v="1039"/>
    <n v="7755.49"/>
    <n v="8509.11"/>
    <n v="7236.79"/>
    <n v="7621.3"/>
    <n v="9169280000"/>
    <n v="128435001186"/>
    <n v="2018"/>
    <n v="2"/>
    <n v="7"/>
  </r>
  <r>
    <x v="0"/>
    <x v="1040"/>
    <n v="7051.75"/>
    <n v="7850.7"/>
    <n v="6048.26"/>
    <n v="7754"/>
    <n v="13999800320"/>
    <n v="130658094648"/>
    <n v="2018"/>
    <n v="2"/>
    <n v="6"/>
  </r>
  <r>
    <x v="0"/>
    <x v="1041"/>
    <n v="8270.5400000000009"/>
    <n v="8364.84"/>
    <n v="6756.68"/>
    <n v="6955.27"/>
    <n v="9285289984"/>
    <n v="117184385122"/>
    <n v="2018"/>
    <n v="2"/>
    <n v="5"/>
  </r>
  <r>
    <x v="0"/>
    <x v="1042"/>
    <n v="9175.7000000000007"/>
    <n v="9334.8700000000008"/>
    <n v="8031.22"/>
    <n v="8277.01"/>
    <n v="7073549824"/>
    <n v="139433682759"/>
    <n v="2018"/>
    <n v="2"/>
    <n v="4"/>
  </r>
  <r>
    <x v="0"/>
    <x v="1043"/>
    <n v="8852.1200000000008"/>
    <n v="9430.75"/>
    <n v="8251.6299999999992"/>
    <n v="9174.91"/>
    <n v="7263790080"/>
    <n v="154540000411"/>
    <n v="2018"/>
    <n v="2"/>
    <n v="3"/>
  </r>
  <r>
    <x v="0"/>
    <x v="1044"/>
    <n v="9142.2800000000007"/>
    <n v="9142.2800000000007"/>
    <n v="7796.49"/>
    <n v="8830.75"/>
    <n v="12726899712"/>
    <n v="148725283812"/>
    <n v="2018"/>
    <n v="2"/>
    <n v="2"/>
  </r>
  <r>
    <x v="0"/>
    <x v="1045"/>
    <n v="10237.299999999999"/>
    <n v="10288.799999999999"/>
    <n v="8812.2800000000007"/>
    <n v="9170.5400000000009"/>
    <n v="9959400448"/>
    <n v="154428564694"/>
    <n v="2018"/>
    <n v="2"/>
    <n v="1"/>
  </r>
  <r>
    <x v="0"/>
    <x v="1046"/>
    <n v="10108.200000000001"/>
    <n v="10381.6"/>
    <n v="9777.42"/>
    <n v="10221.1"/>
    <n v="8041160192"/>
    <n v="172099559942"/>
    <n v="2018"/>
    <n v="1"/>
    <n v="31"/>
  </r>
  <r>
    <x v="0"/>
    <x v="1047"/>
    <n v="11306.8"/>
    <n v="11307.2"/>
    <n v="10036.200000000001"/>
    <n v="10106.299999999999"/>
    <n v="8637859840"/>
    <n v="170151556678"/>
    <n v="2018"/>
    <n v="1"/>
    <n v="30"/>
  </r>
  <r>
    <x v="0"/>
    <x v="1048"/>
    <n v="11755.5"/>
    <n v="11875.6"/>
    <n v="11179.2"/>
    <n v="11296.4"/>
    <n v="7107359744"/>
    <n v="190164444830"/>
    <n v="2018"/>
    <n v="1"/>
    <n v="29"/>
  </r>
  <r>
    <x v="0"/>
    <x v="1049"/>
    <n v="11475.3"/>
    <n v="12040.3"/>
    <n v="11475.3"/>
    <n v="11786.3"/>
    <n v="8350360064"/>
    <n v="198389948175"/>
    <n v="2018"/>
    <n v="1"/>
    <n v="28"/>
  </r>
  <r>
    <x v="0"/>
    <x v="1050"/>
    <n v="11174.9"/>
    <n v="11614.9"/>
    <n v="10989.2"/>
    <n v="11440.7"/>
    <n v="7583269888"/>
    <n v="192550550498"/>
    <n v="2018"/>
    <n v="1"/>
    <n v="27"/>
  </r>
  <r>
    <x v="0"/>
    <x v="1051"/>
    <n v="11256"/>
    <n v="11656.7"/>
    <n v="10470.299999999999"/>
    <n v="11171.4"/>
    <n v="9746199552"/>
    <n v="187995804677"/>
    <n v="2018"/>
    <n v="1"/>
    <n v="26"/>
  </r>
  <r>
    <x v="0"/>
    <x v="1052"/>
    <n v="11421.7"/>
    <n v="11785.7"/>
    <n v="11057.4"/>
    <n v="11259.4"/>
    <n v="8873169920"/>
    <n v="189455303273"/>
    <n v="2018"/>
    <n v="1"/>
    <n v="25"/>
  </r>
  <r>
    <x v="0"/>
    <x v="1053"/>
    <n v="10903.4"/>
    <n v="11501.4"/>
    <n v="10639.8"/>
    <n v="11359.4"/>
    <n v="9940989952"/>
    <n v="191115225673"/>
    <n v="2018"/>
    <n v="1"/>
    <n v="24"/>
  </r>
  <r>
    <x v="0"/>
    <x v="1054"/>
    <n v="10944.5"/>
    <n v="11377.6"/>
    <n v="10129.700000000001"/>
    <n v="10868.4"/>
    <n v="9660609536"/>
    <n v="182830257191"/>
    <n v="2018"/>
    <n v="1"/>
    <n v="23"/>
  </r>
  <r>
    <x v="0"/>
    <x v="1055"/>
    <n v="11633.1"/>
    <n v="11966.4"/>
    <n v="10240.200000000001"/>
    <n v="10931.4"/>
    <n v="10537400320"/>
    <n v="183866421285"/>
    <n v="2018"/>
    <n v="1"/>
    <n v="22"/>
  </r>
  <r>
    <x v="0"/>
    <x v="1056"/>
    <n v="12889.2"/>
    <n v="12895.9"/>
    <n v="11288.2"/>
    <n v="11600.1"/>
    <n v="9935179776"/>
    <n v="195089460991"/>
    <n v="2018"/>
    <n v="1"/>
    <n v="21"/>
  </r>
  <r>
    <x v="0"/>
    <x v="1057"/>
    <n v="11656.2"/>
    <n v="13103"/>
    <n v="11656.2"/>
    <n v="12899.2"/>
    <n v="11801700352"/>
    <n v="216907619830"/>
    <n v="2018"/>
    <n v="1"/>
    <n v="20"/>
  </r>
  <r>
    <x v="0"/>
    <x v="1058"/>
    <n v="11429.8"/>
    <n v="11992.8"/>
    <n v="11172.1"/>
    <n v="11607.4"/>
    <n v="10740400128"/>
    <n v="195158837709"/>
    <n v="2018"/>
    <n v="1"/>
    <n v="19"/>
  </r>
  <r>
    <x v="0"/>
    <x v="1059"/>
    <n v="11198.8"/>
    <n v="12107.3"/>
    <n v="10942.5"/>
    <n v="11474.9"/>
    <n v="15020399616"/>
    <n v="192907550324"/>
    <n v="2018"/>
    <n v="1"/>
    <n v="18"/>
  </r>
  <r>
    <x v="0"/>
    <x v="1060"/>
    <n v="11431.1"/>
    <n v="11678"/>
    <n v="9402.2900000000009"/>
    <n v="11188.6"/>
    <n v="18830600192"/>
    <n v="188070430523"/>
    <n v="2018"/>
    <n v="1"/>
    <n v="17"/>
  </r>
  <r>
    <x v="0"/>
    <x v="1061"/>
    <n v="13836.1"/>
    <n v="13843.1"/>
    <n v="10194.9"/>
    <n v="11490.5"/>
    <n v="18853799936"/>
    <n v="193121120762"/>
    <n v="2018"/>
    <n v="1"/>
    <n v="16"/>
  </r>
  <r>
    <x v="0"/>
    <x v="1062"/>
    <n v="13767.3"/>
    <n v="14445.5"/>
    <n v="13641.7"/>
    <n v="13819.8"/>
    <n v="12750799872"/>
    <n v="232242775485"/>
    <n v="2018"/>
    <n v="1"/>
    <n v="15"/>
  </r>
  <r>
    <x v="0"/>
    <x v="1063"/>
    <n v="14370.8"/>
    <n v="14511.8"/>
    <n v="13268"/>
    <n v="13772"/>
    <n v="11084099584"/>
    <n v="231413491364"/>
    <n v="2018"/>
    <n v="1"/>
    <n v="14"/>
  </r>
  <r>
    <x v="0"/>
    <x v="1064"/>
    <n v="13952.4"/>
    <n v="14659.5"/>
    <n v="13952.4"/>
    <n v="14360.2"/>
    <n v="12763599872"/>
    <n v="241268592240"/>
    <n v="2018"/>
    <n v="1"/>
    <n v="13"/>
  </r>
  <r>
    <x v="0"/>
    <x v="1065"/>
    <n v="13453.9"/>
    <n v="14229.9"/>
    <n v="13158.1"/>
    <n v="13980.6"/>
    <n v="12065699840"/>
    <n v="234865160377"/>
    <n v="2018"/>
    <n v="1"/>
    <n v="12"/>
  </r>
  <r>
    <x v="0"/>
    <x v="1066"/>
    <n v="14968.2"/>
    <n v="15018.8"/>
    <n v="13105.9"/>
    <n v="13405.8"/>
    <n v="16534099968"/>
    <n v="225178724050"/>
    <n v="2018"/>
    <n v="1"/>
    <n v="11"/>
  </r>
  <r>
    <x v="0"/>
    <x v="1067"/>
    <n v="14588.5"/>
    <n v="14973.3"/>
    <n v="13691.2"/>
    <n v="14973.3"/>
    <n v="18500800512"/>
    <n v="251472635522"/>
    <n v="2018"/>
    <n v="1"/>
    <n v="10"/>
  </r>
  <r>
    <x v="0"/>
    <x v="1068"/>
    <n v="15123.7"/>
    <n v="15497.5"/>
    <n v="14424"/>
    <n v="14595.4"/>
    <n v="16659999744"/>
    <n v="245095808695"/>
    <n v="2018"/>
    <n v="1"/>
    <n v="9"/>
  </r>
  <r>
    <x v="0"/>
    <x v="1069"/>
    <n v="16476.2"/>
    <n v="16537.900000000001"/>
    <n v="14208.2"/>
    <n v="15170.1"/>
    <n v="18413899776"/>
    <n v="254715263101"/>
    <n v="2018"/>
    <n v="1"/>
    <n v="8"/>
  </r>
  <r>
    <x v="0"/>
    <x v="1070"/>
    <n v="17527.3"/>
    <n v="17579.599999999999"/>
    <n v="16087.7"/>
    <n v="16477.599999999999"/>
    <n v="15866000384"/>
    <n v="276634797271"/>
    <n v="2018"/>
    <n v="1"/>
    <n v="7"/>
  </r>
  <r>
    <x v="0"/>
    <x v="1071"/>
    <n v="17462.099999999999"/>
    <n v="17712.400000000001"/>
    <n v="16764.599999999999"/>
    <n v="17527"/>
    <n v="18314600448"/>
    <n v="294217423675"/>
    <n v="2018"/>
    <n v="1"/>
    <n v="6"/>
  </r>
  <r>
    <x v="0"/>
    <x v="1072"/>
    <n v="15477.2"/>
    <n v="17705.2"/>
    <n v="15202.8"/>
    <n v="17429.5"/>
    <n v="23840899072"/>
    <n v="292544135538"/>
    <n v="2018"/>
    <n v="1"/>
    <n v="5"/>
  </r>
  <r>
    <x v="0"/>
    <x v="1073"/>
    <n v="15270.7"/>
    <n v="15739.7"/>
    <n v="14522.2"/>
    <n v="15599.2"/>
    <n v="21783199744"/>
    <n v="261795321110"/>
    <n v="2018"/>
    <n v="1"/>
    <n v="4"/>
  </r>
  <r>
    <x v="0"/>
    <x v="1074"/>
    <n v="14978.2"/>
    <n v="15572.8"/>
    <n v="14844.5"/>
    <n v="15201"/>
    <n v="16871900160"/>
    <n v="255080562912"/>
    <n v="2018"/>
    <n v="1"/>
    <n v="3"/>
  </r>
  <r>
    <x v="0"/>
    <x v="1075"/>
    <n v="13625"/>
    <n v="15444.6"/>
    <n v="13163.6"/>
    <n v="14982.1"/>
    <n v="16846600192"/>
    <n v="251377913955"/>
    <n v="2018"/>
    <n v="1"/>
    <n v="2"/>
  </r>
  <r>
    <x v="0"/>
    <x v="1076"/>
    <n v="14112.2"/>
    <n v="14112.2"/>
    <n v="13154.7"/>
    <n v="13657.2"/>
    <n v="10291200000"/>
    <n v="229119155396"/>
    <n v="2018"/>
    <n v="1"/>
    <n v="1"/>
  </r>
  <r>
    <x v="0"/>
    <x v="1077"/>
    <n v="12897.7"/>
    <n v="14377.4"/>
    <n v="12755.6"/>
    <n v="14156.4"/>
    <n v="12136299520"/>
    <n v="237465823980"/>
    <n v="2017"/>
    <n v="12"/>
    <n v="31"/>
  </r>
  <r>
    <x v="0"/>
    <x v="1078"/>
    <n v="14681.9"/>
    <n v="14681.9"/>
    <n v="12350.1"/>
    <n v="12952.2"/>
    <n v="14452599808"/>
    <n v="217239803085"/>
    <n v="2017"/>
    <n v="12"/>
    <n v="30"/>
  </r>
  <r>
    <x v="0"/>
    <x v="1079"/>
    <n v="14695.8"/>
    <n v="15279"/>
    <n v="14307"/>
    <n v="14656.2"/>
    <n v="13025500160"/>
    <n v="245793634125"/>
    <n v="2017"/>
    <n v="12"/>
    <n v="29"/>
  </r>
  <r>
    <x v="0"/>
    <x v="1080"/>
    <n v="15864.1"/>
    <n v="15888.4"/>
    <n v="13937.3"/>
    <n v="14606.5"/>
    <n v="12336499712"/>
    <n v="244929825575"/>
    <n v="2017"/>
    <n v="12"/>
    <n v="28"/>
  </r>
  <r>
    <x v="0"/>
    <x v="1081"/>
    <n v="16163.5"/>
    <n v="16930.900000000001"/>
    <n v="15114.3"/>
    <n v="15838.5"/>
    <n v="12487600128"/>
    <n v="265559172050"/>
    <n v="2017"/>
    <n v="12"/>
    <n v="27"/>
  </r>
  <r>
    <x v="0"/>
    <x v="1082"/>
    <n v="14036.6"/>
    <n v="16461.2"/>
    <n v="14028.9"/>
    <n v="16099.8"/>
    <n v="13454300160"/>
    <n v="269908107763"/>
    <n v="2017"/>
    <n v="12"/>
    <n v="26"/>
  </r>
  <r>
    <x v="0"/>
    <x v="1083"/>
    <n v="13995.9"/>
    <n v="14593"/>
    <n v="13448.9"/>
    <n v="14026.6"/>
    <n v="10664699904"/>
    <n v="235126843805"/>
    <n v="2017"/>
    <n v="12"/>
    <n v="25"/>
  </r>
  <r>
    <x v="0"/>
    <x v="1084"/>
    <n v="14608.2"/>
    <n v="14626"/>
    <n v="12747.7"/>
    <n v="13925.8"/>
    <n v="11572299776"/>
    <n v="233414163395"/>
    <n v="2017"/>
    <n v="12"/>
    <n v="24"/>
  </r>
  <r>
    <x v="0"/>
    <x v="1085"/>
    <n v="13948.7"/>
    <n v="15603.2"/>
    <n v="13828.8"/>
    <n v="14699.2"/>
    <n v="13086000128"/>
    <n v="246349213910"/>
    <n v="2017"/>
    <n v="12"/>
    <n v="23"/>
  </r>
  <r>
    <x v="0"/>
    <x v="1086"/>
    <n v="15898"/>
    <n v="15943.4"/>
    <n v="11833"/>
    <n v="13831.8"/>
    <n v="22197999616"/>
    <n v="231788283457"/>
    <n v="2017"/>
    <n v="12"/>
    <n v="22"/>
  </r>
  <r>
    <x v="0"/>
    <x v="1087"/>
    <n v="16642.400000000001"/>
    <n v="17567.7"/>
    <n v="15342.7"/>
    <n v="15802.9"/>
    <n v="16516599808"/>
    <n v="264788651530"/>
    <n v="2017"/>
    <n v="12"/>
    <n v="21"/>
  </r>
  <r>
    <x v="0"/>
    <x v="1088"/>
    <n v="17760.3"/>
    <n v="17934.7"/>
    <n v="16077.7"/>
    <n v="16624.599999999999"/>
    <n v="22149699584"/>
    <n v="278528964015"/>
    <n v="2017"/>
    <n v="12"/>
    <n v="20"/>
  </r>
  <r>
    <x v="0"/>
    <x v="1089"/>
    <n v="19118.3"/>
    <n v="19177.8"/>
    <n v="17275.400000000001"/>
    <n v="17776.7"/>
    <n v="16894499840"/>
    <n v="297801055828"/>
    <n v="2017"/>
    <n v="12"/>
    <n v="19"/>
  </r>
  <r>
    <x v="0"/>
    <x v="1090"/>
    <n v="19106.400000000001"/>
    <n v="19371"/>
    <n v="18355.900000000001"/>
    <n v="19114.2"/>
    <n v="14839499776"/>
    <n v="320174318520"/>
    <n v="2017"/>
    <n v="12"/>
    <n v="18"/>
  </r>
  <r>
    <x v="0"/>
    <x v="1091"/>
    <n v="19475.8"/>
    <n v="20089"/>
    <n v="18974.099999999999"/>
    <n v="19140.8"/>
    <n v="13314599936"/>
    <n v="320576568850"/>
    <n v="2017"/>
    <n v="12"/>
    <n v="17"/>
  </r>
  <r>
    <x v="0"/>
    <x v="1092"/>
    <n v="17760.3"/>
    <n v="19716.7"/>
    <n v="17515.3"/>
    <n v="19497.400000000001"/>
    <n v="12740599808"/>
    <n v="326502485530"/>
    <n v="2017"/>
    <n v="12"/>
    <n v="16"/>
  </r>
  <r>
    <x v="0"/>
    <x v="1093"/>
    <n v="16601.3"/>
    <n v="18154.099999999999"/>
    <n v="16601.3"/>
    <n v="17706.900000000001"/>
    <n v="14309999616"/>
    <n v="296482120238"/>
    <n v="2017"/>
    <n v="12"/>
    <n v="15"/>
  </r>
  <r>
    <x v="0"/>
    <x v="1094"/>
    <n v="16384.599999999999"/>
    <n v="17085.8"/>
    <n v="16185.9"/>
    <n v="16564"/>
    <n v="13777399808"/>
    <n v="277310347000"/>
    <n v="2017"/>
    <n v="12"/>
    <n v="14"/>
  </r>
  <r>
    <x v="0"/>
    <x v="1095"/>
    <n v="17500"/>
    <n v="17653.099999999999"/>
    <n v="16039.7"/>
    <n v="16408.2"/>
    <n v="12976900096"/>
    <n v="274663619978"/>
    <n v="2017"/>
    <n v="12"/>
    <n v="13"/>
  </r>
  <r>
    <x v="0"/>
    <x v="1096"/>
    <n v="16919.8"/>
    <n v="17781.8"/>
    <n v="16571.599999999999"/>
    <n v="17415.400000000001"/>
    <n v="14603799552"/>
    <n v="291483935710"/>
    <n v="2017"/>
    <n v="12"/>
    <n v="12"/>
  </r>
  <r>
    <x v="0"/>
    <x v="1097"/>
    <n v="15427.4"/>
    <n v="17513.900000000001"/>
    <n v="15404.8"/>
    <n v="16936.8"/>
    <n v="12153900032"/>
    <n v="283439888520"/>
    <n v="2017"/>
    <n v="12"/>
    <n v="11"/>
  </r>
  <r>
    <x v="0"/>
    <x v="1098"/>
    <n v="15168.4"/>
    <n v="15850.6"/>
    <n v="13226.6"/>
    <n v="15455.4"/>
    <n v="13433299968"/>
    <n v="258615393665"/>
    <n v="2017"/>
    <n v="12"/>
    <n v="10"/>
  </r>
  <r>
    <x v="0"/>
    <x v="1099"/>
    <n v="16523.3"/>
    <n v="16783"/>
    <n v="13674.9"/>
    <n v="15178.2"/>
    <n v="13911300096"/>
    <n v="253946084745"/>
    <n v="2017"/>
    <n v="12"/>
    <n v="9"/>
  </r>
  <r>
    <x v="0"/>
    <x v="1100"/>
    <n v="17802.900000000001"/>
    <n v="18353.400000000001"/>
    <n v="14336.9"/>
    <n v="16569.400000000001"/>
    <n v="21135998976"/>
    <n v="277185764485"/>
    <n v="2017"/>
    <n v="12"/>
    <n v="8"/>
  </r>
  <r>
    <x v="0"/>
    <x v="1101"/>
    <n v="14266.1"/>
    <n v="17899.7"/>
    <n v="14057.3"/>
    <n v="17899.7"/>
    <n v="17950699520"/>
    <n v="299405364249"/>
    <n v="2017"/>
    <n v="12"/>
    <n v="7"/>
  </r>
  <r>
    <x v="0"/>
    <x v="1102"/>
    <n v="11923.4"/>
    <n v="14369.1"/>
    <n v="11923.4"/>
    <n v="14291.5"/>
    <n v="12656300032"/>
    <n v="239024437136"/>
    <n v="2017"/>
    <n v="12"/>
    <n v="6"/>
  </r>
  <r>
    <x v="0"/>
    <x v="1103"/>
    <n v="11685.7"/>
    <n v="12032"/>
    <n v="11604.6"/>
    <n v="11916.7"/>
    <n v="6895260160"/>
    <n v="199278350420"/>
    <n v="2017"/>
    <n v="12"/>
    <n v="5"/>
  </r>
  <r>
    <x v="0"/>
    <x v="1104"/>
    <n v="11315.4"/>
    <n v="11657.2"/>
    <n v="11081.8"/>
    <n v="11657.2"/>
    <n v="6132409856"/>
    <n v="194912755450"/>
    <n v="2017"/>
    <n v="12"/>
    <n v="4"/>
  </r>
  <r>
    <x v="0"/>
    <x v="1105"/>
    <n v="11082.7"/>
    <n v="11858.7"/>
    <n v="10862"/>
    <n v="11323.2"/>
    <n v="6608309760"/>
    <n v="189302389920"/>
    <n v="2017"/>
    <n v="12"/>
    <n v="3"/>
  </r>
  <r>
    <x v="0"/>
    <x v="1106"/>
    <n v="10978.3"/>
    <n v="11320.2"/>
    <n v="10905.1"/>
    <n v="11074.6"/>
    <n v="5138500096"/>
    <n v="185122039035"/>
    <n v="2017"/>
    <n v="12"/>
    <n v="2"/>
  </r>
  <r>
    <x v="0"/>
    <x v="1107"/>
    <n v="10198.6"/>
    <n v="11046.7"/>
    <n v="9694.65"/>
    <n v="10975.6"/>
    <n v="6783119872"/>
    <n v="183444663767"/>
    <n v="2017"/>
    <n v="12"/>
    <n v="1"/>
  </r>
  <r>
    <x v="0"/>
    <x v="1108"/>
    <n v="9906.7900000000009"/>
    <n v="10801"/>
    <n v="9202.0499999999993"/>
    <n v="10233.6"/>
    <n v="8310689792"/>
    <n v="171020085600"/>
    <n v="2017"/>
    <n v="11"/>
    <n v="30"/>
  </r>
  <r>
    <x v="0"/>
    <x v="1109"/>
    <n v="10077.4"/>
    <n v="11517.4"/>
    <n v="9601.0300000000007"/>
    <n v="9888.61"/>
    <n v="11568799744"/>
    <n v="165233728795"/>
    <n v="2017"/>
    <n v="11"/>
    <n v="29"/>
  </r>
  <r>
    <x v="0"/>
    <x v="1110"/>
    <n v="9823.43"/>
    <n v="10125.700000000001"/>
    <n v="9736.2999999999993"/>
    <n v="10058.799999999999"/>
    <n v="6348819968"/>
    <n v="168056012886"/>
    <n v="2017"/>
    <n v="11"/>
    <n v="28"/>
  </r>
  <r>
    <x v="0"/>
    <x v="1111"/>
    <n v="9352.7199999999993"/>
    <n v="9818.35"/>
    <n v="9352.7199999999993"/>
    <n v="9818.35"/>
    <n v="5653320192"/>
    <n v="164019464090"/>
    <n v="2017"/>
    <n v="11"/>
    <n v="27"/>
  </r>
  <r>
    <x v="0"/>
    <x v="1112"/>
    <n v="8789.0400000000009"/>
    <n v="9522.93"/>
    <n v="8775.59"/>
    <n v="9330.5499999999993"/>
    <n v="5475579904"/>
    <n v="155850742551"/>
    <n v="2017"/>
    <n v="11"/>
    <n v="26"/>
  </r>
  <r>
    <x v="0"/>
    <x v="1113"/>
    <n v="8241.7099999999991"/>
    <n v="8790.92"/>
    <n v="8191.15"/>
    <n v="8790.92"/>
    <n v="4342060032"/>
    <n v="146820557006"/>
    <n v="2017"/>
    <n v="11"/>
    <n v="25"/>
  </r>
  <r>
    <x v="0"/>
    <x v="1114"/>
    <n v="8074.02"/>
    <n v="8374.16"/>
    <n v="7940.93"/>
    <n v="8253.69"/>
    <n v="5058610176"/>
    <n v="137831976173"/>
    <n v="2017"/>
    <n v="11"/>
    <n v="24"/>
  </r>
  <r>
    <x v="0"/>
    <x v="1115"/>
    <n v="8232.3799999999992"/>
    <n v="8267.4"/>
    <n v="8038.77"/>
    <n v="8038.77"/>
    <n v="4225179904"/>
    <n v="134227860479"/>
    <n v="2017"/>
    <n v="11"/>
    <n v="23"/>
  </r>
  <r>
    <x v="0"/>
    <x v="1116"/>
    <n v="8077.95"/>
    <n v="8302.26"/>
    <n v="8075.47"/>
    <n v="8253.5499999999993"/>
    <n v="3633530112"/>
    <n v="137797862084"/>
    <n v="2017"/>
    <n v="11"/>
    <n v="22"/>
  </r>
  <r>
    <x v="0"/>
    <x v="1117"/>
    <n v="8205.74"/>
    <n v="8348.66"/>
    <n v="7762.71"/>
    <n v="8071.26"/>
    <n v="4277609984"/>
    <n v="134739693480"/>
    <n v="2017"/>
    <n v="11"/>
    <n v="21"/>
  </r>
  <r>
    <x v="0"/>
    <x v="1118"/>
    <n v="8039.07"/>
    <n v="8336.86"/>
    <n v="7949.36"/>
    <n v="8200.64"/>
    <n v="3488450048"/>
    <n v="136881802624"/>
    <n v="2017"/>
    <n v="11"/>
    <n v="20"/>
  </r>
  <r>
    <x v="0"/>
    <x v="1119"/>
    <n v="7766.03"/>
    <n v="8101.91"/>
    <n v="7694.1"/>
    <n v="8036.49"/>
    <n v="3149319936"/>
    <n v="134124196206"/>
    <n v="2017"/>
    <n v="11"/>
    <n v="19"/>
  </r>
  <r>
    <x v="0"/>
    <x v="1120"/>
    <n v="7697.21"/>
    <n v="7884.99"/>
    <n v="7463.44"/>
    <n v="7790.15"/>
    <n v="3667190016"/>
    <n v="129997247838"/>
    <n v="2017"/>
    <n v="11"/>
    <n v="18"/>
  </r>
  <r>
    <x v="0"/>
    <x v="1121"/>
    <n v="7853.57"/>
    <n v="8004.59"/>
    <n v="7561.09"/>
    <n v="7708.99"/>
    <n v="4651670016"/>
    <n v="128621507062"/>
    <n v="2017"/>
    <n v="11"/>
    <n v="17"/>
  </r>
  <r>
    <x v="0"/>
    <x v="1122"/>
    <n v="7323.24"/>
    <n v="7967.38"/>
    <n v="7176.58"/>
    <n v="7871.69"/>
    <n v="5123809792"/>
    <n v="131328418537"/>
    <n v="2017"/>
    <n v="11"/>
    <n v="16"/>
  </r>
  <r>
    <x v="0"/>
    <x v="1123"/>
    <n v="6634.76"/>
    <n v="7342.25"/>
    <n v="6634.76"/>
    <n v="7315.54"/>
    <n v="4200880128"/>
    <n v="122035826506"/>
    <n v="2017"/>
    <n v="11"/>
    <n v="15"/>
  </r>
  <r>
    <x v="0"/>
    <x v="1124"/>
    <n v="6561.48"/>
    <n v="6764.98"/>
    <n v="6461.75"/>
    <n v="6635.75"/>
    <n v="3197110016"/>
    <n v="110683148744"/>
    <n v="2017"/>
    <n v="11"/>
    <n v="14"/>
  </r>
  <r>
    <x v="0"/>
    <x v="1125"/>
    <n v="5938.25"/>
    <n v="6811.19"/>
    <n v="5844.29"/>
    <n v="6559.49"/>
    <n v="6263249920"/>
    <n v="109400650105"/>
    <n v="2017"/>
    <n v="11"/>
    <n v="13"/>
  </r>
  <r>
    <x v="0"/>
    <x v="1126"/>
    <n v="6295.45"/>
    <n v="6625.05"/>
    <n v="5519.01"/>
    <n v="5950.07"/>
    <n v="8957349888"/>
    <n v="99226193603"/>
    <n v="2017"/>
    <n v="11"/>
    <n v="12"/>
  </r>
  <r>
    <x v="0"/>
    <x v="1127"/>
    <n v="6618.61"/>
    <n v="6873.15"/>
    <n v="6204.22"/>
    <n v="6357.6"/>
    <n v="4908680192"/>
    <n v="106016076151"/>
    <n v="2017"/>
    <n v="11"/>
    <n v="11"/>
  </r>
  <r>
    <x v="0"/>
    <x v="1128"/>
    <n v="7173.73"/>
    <n v="7312"/>
    <n v="6436.87"/>
    <n v="6618.14"/>
    <n v="5208249856"/>
    <n v="110354089394"/>
    <n v="2017"/>
    <n v="11"/>
    <n v="10"/>
  </r>
  <r>
    <x v="0"/>
    <x v="1129"/>
    <n v="7446.83"/>
    <n v="7446.83"/>
    <n v="7101.52"/>
    <n v="7143.58"/>
    <n v="3226249984"/>
    <n v="119104730750"/>
    <n v="2017"/>
    <n v="11"/>
    <n v="9"/>
  </r>
  <r>
    <x v="0"/>
    <x v="1130"/>
    <n v="7141.38"/>
    <n v="7776.42"/>
    <n v="7114.02"/>
    <n v="7459.69"/>
    <n v="4602200064"/>
    <n v="124360767999"/>
    <n v="2017"/>
    <n v="11"/>
    <n v="8"/>
  </r>
  <r>
    <x v="0"/>
    <x v="1131"/>
    <n v="7023.1"/>
    <n v="7253.32"/>
    <n v="7023.1"/>
    <n v="7144.38"/>
    <n v="2326340096"/>
    <n v="119091456315"/>
    <n v="2017"/>
    <n v="11"/>
    <n v="7"/>
  </r>
  <r>
    <x v="0"/>
    <x v="1132"/>
    <n v="7403.22"/>
    <n v="7445.77"/>
    <n v="7007.31"/>
    <n v="7022.76"/>
    <n v="3111899904"/>
    <n v="117050623317"/>
    <n v="2017"/>
    <n v="11"/>
    <n v="6"/>
  </r>
  <r>
    <x v="0"/>
    <x v="1133"/>
    <n v="7404.52"/>
    <n v="7617.48"/>
    <n v="7333.19"/>
    <n v="7407.41"/>
    <n v="2380410112"/>
    <n v="123449206170"/>
    <n v="2017"/>
    <n v="11"/>
    <n v="5"/>
  </r>
  <r>
    <x v="0"/>
    <x v="1134"/>
    <n v="7164.48"/>
    <n v="7492.86"/>
    <n v="7031.28"/>
    <n v="7379.95"/>
    <n v="2483800064"/>
    <n v="122978748805"/>
    <n v="2017"/>
    <n v="11"/>
    <n v="4"/>
  </r>
  <r>
    <x v="0"/>
    <x v="1135"/>
    <n v="7087.53"/>
    <n v="7461.29"/>
    <n v="7002.94"/>
    <n v="7207.76"/>
    <n v="3369860096"/>
    <n v="120097405359"/>
    <n v="2017"/>
    <n v="11"/>
    <n v="3"/>
  </r>
  <r>
    <x v="0"/>
    <x v="1136"/>
    <n v="6777.77"/>
    <n v="7367.33"/>
    <n v="6758.72"/>
    <n v="7078.5"/>
    <n v="4653770240"/>
    <n v="117933380780"/>
    <n v="2017"/>
    <n v="11"/>
    <n v="2"/>
  </r>
  <r>
    <x v="0"/>
    <x v="1137"/>
    <n v="6440.97"/>
    <n v="6767.31"/>
    <n v="6377.88"/>
    <n v="6767.31"/>
    <n v="2870320128"/>
    <n v="112735345036"/>
    <n v="2017"/>
    <n v="11"/>
    <n v="1"/>
  </r>
  <r>
    <x v="0"/>
    <x v="1138"/>
    <n v="6132.02"/>
    <n v="6470.43"/>
    <n v="6103.33"/>
    <n v="6468.4"/>
    <n v="2311379968"/>
    <n v="107743731291"/>
    <n v="2017"/>
    <n v="10"/>
    <n v="31"/>
  </r>
  <r>
    <x v="0"/>
    <x v="1139"/>
    <n v="6114.85"/>
    <n v="6214.99"/>
    <n v="6040.85"/>
    <n v="6130.53"/>
    <n v="1772150016"/>
    <n v="102105356519"/>
    <n v="2017"/>
    <n v="10"/>
    <n v="30"/>
  </r>
  <r>
    <x v="0"/>
    <x v="1140"/>
    <n v="5754.44"/>
    <n v="6255.71"/>
    <n v="5724.58"/>
    <n v="6153.85"/>
    <n v="2859040000"/>
    <n v="102482445590"/>
    <n v="2017"/>
    <n v="10"/>
    <n v="29"/>
  </r>
  <r>
    <x v="0"/>
    <x v="1141"/>
    <n v="5787.82"/>
    <n v="5876.72"/>
    <n v="5689.19"/>
    <n v="5753.09"/>
    <n v="1403920000"/>
    <n v="95797359518"/>
    <n v="2017"/>
    <n v="10"/>
    <n v="28"/>
  </r>
  <r>
    <x v="0"/>
    <x v="1142"/>
    <n v="5899.74"/>
    <n v="5988.39"/>
    <n v="5728.82"/>
    <n v="5780.9"/>
    <n v="1710130048"/>
    <n v="96254297360"/>
    <n v="2017"/>
    <n v="10"/>
    <n v="27"/>
  </r>
  <r>
    <x v="0"/>
    <x v="1143"/>
    <n v="5747.95"/>
    <n v="5976.8"/>
    <n v="5721.22"/>
    <n v="5904.83"/>
    <n v="1905040000"/>
    <n v="98310176011"/>
    <n v="2017"/>
    <n v="10"/>
    <n v="26"/>
  </r>
  <r>
    <x v="0"/>
    <x v="1144"/>
    <n v="5524.6"/>
    <n v="5754.33"/>
    <n v="5397.88"/>
    <n v="5750.8"/>
    <n v="1966989952"/>
    <n v="95732630220"/>
    <n v="2017"/>
    <n v="10"/>
    <n v="25"/>
  </r>
  <r>
    <x v="0"/>
    <x v="1145"/>
    <n v="5935.52"/>
    <n v="5935.52"/>
    <n v="5504.18"/>
    <n v="5526.64"/>
    <n v="2735699968"/>
    <n v="91988225800"/>
    <n v="2017"/>
    <n v="10"/>
    <n v="24"/>
  </r>
  <r>
    <x v="0"/>
    <x v="1146"/>
    <n v="6006"/>
    <n v="6075.59"/>
    <n v="5732.47"/>
    <n v="5930.32"/>
    <n v="2401840128"/>
    <n v="98695054084"/>
    <n v="2017"/>
    <n v="10"/>
    <n v="23"/>
  </r>
  <r>
    <x v="0"/>
    <x v="1147"/>
    <n v="6036.66"/>
    <n v="6076.26"/>
    <n v="5792.34"/>
    <n v="6008.42"/>
    <n v="2034630016"/>
    <n v="99981911326"/>
    <n v="2017"/>
    <n v="10"/>
    <n v="22"/>
  </r>
  <r>
    <x v="0"/>
    <x v="1148"/>
    <n v="5996.79"/>
    <n v="6194.88"/>
    <n v="5965.07"/>
    <n v="6031.6"/>
    <n v="2207099904"/>
    <n v="100353682389"/>
    <n v="2017"/>
    <n v="10"/>
    <n v="21"/>
  </r>
  <r>
    <x v="0"/>
    <x v="1149"/>
    <n v="5708.11"/>
    <n v="6060.11"/>
    <n v="5627.23"/>
    <n v="6011.45"/>
    <n v="2354429952"/>
    <n v="100007083345"/>
    <n v="2017"/>
    <n v="10"/>
    <n v="20"/>
  </r>
  <r>
    <x v="0"/>
    <x v="1150"/>
    <n v="5583.74"/>
    <n v="5744.35"/>
    <n v="5531.06"/>
    <n v="5708.52"/>
    <n v="1780540032"/>
    <n v="94954808115"/>
    <n v="2017"/>
    <n v="10"/>
    <n v="19"/>
  </r>
  <r>
    <x v="0"/>
    <x v="1151"/>
    <n v="5603.82"/>
    <n v="5603.82"/>
    <n v="5151.4399999999996"/>
    <n v="5590.69"/>
    <n v="2399269888"/>
    <n v="92982539106"/>
    <n v="2017"/>
    <n v="10"/>
    <n v="18"/>
  </r>
  <r>
    <x v="0"/>
    <x v="1152"/>
    <n v="5741.58"/>
    <n v="5800.35"/>
    <n v="5472.72"/>
    <n v="5605.51"/>
    <n v="1821570048"/>
    <n v="93218297189"/>
    <n v="2017"/>
    <n v="10"/>
    <n v="17"/>
  </r>
  <r>
    <x v="0"/>
    <x v="1153"/>
    <n v="5687.57"/>
    <n v="5776.23"/>
    <n v="5544.21"/>
    <n v="5725.59"/>
    <n v="2008070016"/>
    <n v="95203392843"/>
    <n v="2017"/>
    <n v="10"/>
    <n v="16"/>
  </r>
  <r>
    <x v="0"/>
    <x v="1154"/>
    <n v="5835.96"/>
    <n v="5852.48"/>
    <n v="5478.61"/>
    <n v="5678.19"/>
    <n v="1976039936"/>
    <n v="94403031755"/>
    <n v="2017"/>
    <n v="10"/>
    <n v="15"/>
  </r>
  <r>
    <x v="0"/>
    <x v="1155"/>
    <n v="5643.53"/>
    <n v="5837.7"/>
    <n v="5591.64"/>
    <n v="5831.79"/>
    <n v="1669030016"/>
    <n v="96942498331"/>
    <n v="2017"/>
    <n v="10"/>
    <n v="14"/>
  </r>
  <r>
    <x v="0"/>
    <x v="1156"/>
    <n v="5464.16"/>
    <n v="5840.3"/>
    <n v="5436.85"/>
    <n v="5647.21"/>
    <n v="3615480064"/>
    <n v="93864253934"/>
    <n v="2017"/>
    <n v="10"/>
    <n v="13"/>
  </r>
  <r>
    <x v="0"/>
    <x v="1157"/>
    <n v="4829.58"/>
    <n v="5446.91"/>
    <n v="4822"/>
    <n v="5446.91"/>
    <n v="2791610112"/>
    <n v="90525666972"/>
    <n v="2017"/>
    <n v="10"/>
    <n v="12"/>
  </r>
  <r>
    <x v="0"/>
    <x v="1158"/>
    <n v="4789.25"/>
    <n v="4873.7299999999996"/>
    <n v="4751.63"/>
    <n v="4826.4799999999996"/>
    <n v="1222279936"/>
    <n v="80205238020"/>
    <n v="2017"/>
    <n v="10"/>
    <n v="11"/>
  </r>
  <r>
    <x v="0"/>
    <x v="1159"/>
    <n v="4776.21"/>
    <n v="4922.17"/>
    <n v="4765.1000000000004"/>
    <n v="4781.99"/>
    <n v="1597139968"/>
    <n v="79457603224"/>
    <n v="2017"/>
    <n v="10"/>
    <n v="10"/>
  </r>
  <r>
    <x v="0"/>
    <x v="1160"/>
    <n v="4614.5200000000004"/>
    <n v="4878.71"/>
    <n v="4564.25"/>
    <n v="4772.0200000000004"/>
    <n v="1968739968"/>
    <n v="79282158943"/>
    <n v="2017"/>
    <n v="10"/>
    <n v="9"/>
  </r>
  <r>
    <x v="0"/>
    <x v="1161"/>
    <n v="4429.67"/>
    <n v="4624.1400000000003"/>
    <n v="4405.6400000000003"/>
    <n v="4610.4799999999996"/>
    <n v="1313869952"/>
    <n v="76589293760"/>
    <n v="2017"/>
    <n v="10"/>
    <n v="8"/>
  </r>
  <r>
    <x v="0"/>
    <x v="1162"/>
    <n v="4369.3500000000004"/>
    <n v="4443.88"/>
    <n v="4321.05"/>
    <n v="4426.8900000000003"/>
    <n v="906928000"/>
    <n v="73529314833"/>
    <n v="2017"/>
    <n v="10"/>
    <n v="7"/>
  </r>
  <r>
    <x v="0"/>
    <x v="1163"/>
    <n v="4324.46"/>
    <n v="4413.2700000000004"/>
    <n v="4320.53"/>
    <n v="4370.8100000000004"/>
    <n v="1069939968"/>
    <n v="72589262957"/>
    <n v="2017"/>
    <n v="10"/>
    <n v="6"/>
  </r>
  <r>
    <x v="0"/>
    <x v="1164"/>
    <n v="4229.88"/>
    <n v="4362.6400000000003"/>
    <n v="4164.05"/>
    <n v="4328.41"/>
    <n v="1161769984"/>
    <n v="71876277937"/>
    <n v="2017"/>
    <n v="10"/>
    <n v="5"/>
  </r>
  <r>
    <x v="0"/>
    <x v="1165"/>
    <n v="4319.37"/>
    <n v="4352.3100000000004"/>
    <n v="4210.42"/>
    <n v="4229.3599999999997"/>
    <n v="1116770048"/>
    <n v="70225033578"/>
    <n v="2017"/>
    <n v="10"/>
    <n v="4"/>
  </r>
  <r>
    <x v="0"/>
    <x v="1166"/>
    <n v="4408.46"/>
    <n v="4432.47"/>
    <n v="4258.8900000000003"/>
    <n v="4317.4799999999996"/>
    <n v="1288019968"/>
    <n v="71681069637"/>
    <n v="2017"/>
    <n v="10"/>
    <n v="3"/>
  </r>
  <r>
    <x v="0"/>
    <x v="1167"/>
    <n v="4395.8100000000004"/>
    <n v="4470.2299999999996"/>
    <n v="4377.46"/>
    <n v="4409.32"/>
    <n v="1431730048"/>
    <n v="73195646776"/>
    <n v="2017"/>
    <n v="10"/>
    <n v="2"/>
  </r>
  <r>
    <x v="0"/>
    <x v="1168"/>
    <n v="4341.05"/>
    <n v="4403.74"/>
    <n v="4269.8100000000004"/>
    <n v="4403.74"/>
    <n v="1208210048"/>
    <n v="73094870674"/>
    <n v="2017"/>
    <n v="10"/>
    <n v="1"/>
  </r>
  <r>
    <x v="0"/>
    <x v="1169"/>
    <n v="4166.1099999999997"/>
    <n v="4358.43"/>
    <n v="4160.8599999999997"/>
    <n v="4338.71"/>
    <n v="1207449984"/>
    <n v="72008428789"/>
    <n v="2017"/>
    <n v="9"/>
    <n v="30"/>
  </r>
  <r>
    <x v="0"/>
    <x v="1170"/>
    <n v="4171.62"/>
    <n v="4214.63"/>
    <n v="4039.29"/>
    <n v="4163.07"/>
    <n v="1367049984"/>
    <n v="69086146650"/>
    <n v="2017"/>
    <n v="9"/>
    <n v="29"/>
  </r>
  <r>
    <x v="0"/>
    <x v="1171"/>
    <n v="4197.13"/>
    <n v="4279.3100000000004"/>
    <n v="4109.7"/>
    <n v="4174.7299999999996"/>
    <n v="1712320000"/>
    <n v="69270823146"/>
    <n v="2017"/>
    <n v="9"/>
    <n v="28"/>
  </r>
  <r>
    <x v="0"/>
    <x v="1172"/>
    <n v="3892.94"/>
    <n v="4210.05"/>
    <n v="3884.82"/>
    <n v="4200.67"/>
    <n v="1686880000"/>
    <n v="69691950752"/>
    <n v="2017"/>
    <n v="9"/>
    <n v="27"/>
  </r>
  <r>
    <x v="0"/>
    <x v="1173"/>
    <n v="3928.41"/>
    <n v="3969.89"/>
    <n v="3869.9"/>
    <n v="3892.35"/>
    <n v="1043740032"/>
    <n v="64569365079"/>
    <n v="2017"/>
    <n v="9"/>
    <n v="26"/>
  </r>
  <r>
    <x v="0"/>
    <x v="1174"/>
    <n v="3681.58"/>
    <n v="3950.25"/>
    <n v="3681.58"/>
    <n v="3926.07"/>
    <n v="1374210048"/>
    <n v="65122213849"/>
    <n v="2017"/>
    <n v="9"/>
    <n v="25"/>
  </r>
  <r>
    <x v="0"/>
    <x v="1175"/>
    <n v="3796.15"/>
    <n v="3796.15"/>
    <n v="3666.9"/>
    <n v="3682.84"/>
    <n v="768014976"/>
    <n v="61081971156"/>
    <n v="2017"/>
    <n v="9"/>
    <n v="24"/>
  </r>
  <r>
    <x v="0"/>
    <x v="1176"/>
    <n v="3629.92"/>
    <n v="3819.21"/>
    <n v="3594.58"/>
    <n v="3792.4"/>
    <n v="928113984"/>
    <n v="62892069389"/>
    <n v="2017"/>
    <n v="9"/>
    <n v="23"/>
  </r>
  <r>
    <x v="0"/>
    <x v="1177"/>
    <n v="3628.02"/>
    <n v="3758.27"/>
    <n v="3553.53"/>
    <n v="3630.7"/>
    <n v="1194829952"/>
    <n v="60203040223"/>
    <n v="2017"/>
    <n v="9"/>
    <n v="22"/>
  </r>
  <r>
    <x v="0"/>
    <x v="1178"/>
    <n v="3901.47"/>
    <n v="3916.42"/>
    <n v="3613.63"/>
    <n v="3631.04"/>
    <n v="1411480064"/>
    <n v="60202370872"/>
    <n v="2017"/>
    <n v="9"/>
    <n v="21"/>
  </r>
  <r>
    <x v="0"/>
    <x v="1179"/>
    <n v="3916.36"/>
    <n v="4031.39"/>
    <n v="3857.73"/>
    <n v="3905.95"/>
    <n v="1213830016"/>
    <n v="64751811835"/>
    <n v="2017"/>
    <n v="9"/>
    <n v="20"/>
  </r>
  <r>
    <x v="0"/>
    <x v="1180"/>
    <n v="4073.79"/>
    <n v="4094.07"/>
    <n v="3868.87"/>
    <n v="3924.97"/>
    <n v="1563980032"/>
    <n v="65061185838"/>
    <n v="2017"/>
    <n v="9"/>
    <n v="19"/>
  </r>
  <r>
    <x v="0"/>
    <x v="1181"/>
    <n v="3591.09"/>
    <n v="4079.23"/>
    <n v="3591.09"/>
    <n v="4065.2"/>
    <n v="1943209984"/>
    <n v="67377945990"/>
    <n v="2017"/>
    <n v="9"/>
    <n v="18"/>
  </r>
  <r>
    <x v="0"/>
    <x v="1182"/>
    <n v="3606.28"/>
    <n v="3664.81"/>
    <n v="3445.64"/>
    <n v="3582.88"/>
    <n v="1239149952"/>
    <n v="59377995376"/>
    <n v="2017"/>
    <n v="9"/>
    <n v="17"/>
  </r>
  <r>
    <x v="0"/>
    <x v="1183"/>
    <n v="3637.75"/>
    <n v="3808.84"/>
    <n v="3487.79"/>
    <n v="3625.04"/>
    <n v="1818400000"/>
    <n v="60068678195"/>
    <n v="2017"/>
    <n v="9"/>
    <n v="16"/>
  </r>
  <r>
    <x v="0"/>
    <x v="1184"/>
    <n v="3166.3"/>
    <n v="3733.45"/>
    <n v="2946.62"/>
    <n v="3637.52"/>
    <n v="4148069888"/>
    <n v="60267886368"/>
    <n v="2017"/>
    <n v="9"/>
    <n v="15"/>
  </r>
  <r>
    <x v="0"/>
    <x v="1185"/>
    <n v="3875.37"/>
    <n v="3920.6"/>
    <n v="3153.86"/>
    <n v="3154.95"/>
    <n v="2716310016"/>
    <n v="52265453816"/>
    <n v="2017"/>
    <n v="9"/>
    <n v="14"/>
  </r>
  <r>
    <x v="0"/>
    <x v="1186"/>
    <n v="4131.9799999999996"/>
    <n v="4131.9799999999996"/>
    <n v="3789.92"/>
    <n v="3882.59"/>
    <n v="2219409920"/>
    <n v="64311123695"/>
    <n v="2017"/>
    <n v="9"/>
    <n v="13"/>
  </r>
  <r>
    <x v="0"/>
    <x v="1187"/>
    <n v="4168.88"/>
    <n v="4344.6499999999996"/>
    <n v="4085.22"/>
    <n v="4130.8100000000004"/>
    <n v="1864530048"/>
    <n v="68412822896"/>
    <n v="2017"/>
    <n v="9"/>
    <n v="12"/>
  </r>
  <r>
    <x v="0"/>
    <x v="1188"/>
    <n v="4122.47"/>
    <n v="4261.67"/>
    <n v="4099.3999999999996"/>
    <n v="4161.2700000000004"/>
    <n v="1557330048"/>
    <n v="68907352119"/>
    <n v="2017"/>
    <n v="9"/>
    <n v="11"/>
  </r>
  <r>
    <x v="0"/>
    <x v="1189"/>
    <n v="4229.34"/>
    <n v="4245.4399999999996"/>
    <n v="3951.04"/>
    <n v="4122.9399999999996"/>
    <n v="1679090048"/>
    <n v="68263826801"/>
    <n v="2017"/>
    <n v="9"/>
    <n v="10"/>
  </r>
  <r>
    <x v="0"/>
    <x v="1190"/>
    <n v="4229.8100000000004"/>
    <n v="4308.82"/>
    <n v="4114.1099999999997"/>
    <n v="4226.0600000000004"/>
    <n v="1386230016"/>
    <n v="69963847482"/>
    <n v="2017"/>
    <n v="9"/>
    <n v="9"/>
  </r>
  <r>
    <x v="0"/>
    <x v="1191"/>
    <n v="4605.16"/>
    <n v="4661"/>
    <n v="4075.18"/>
    <n v="4228.75"/>
    <n v="2700890112"/>
    <n v="69999555938"/>
    <n v="2017"/>
    <n v="9"/>
    <n v="8"/>
  </r>
  <r>
    <x v="0"/>
    <x v="1192"/>
    <n v="4589.1400000000003"/>
    <n v="4655.04"/>
    <n v="4491.33"/>
    <n v="4599.88"/>
    <n v="1844620032"/>
    <n v="76132843874"/>
    <n v="2017"/>
    <n v="9"/>
    <n v="7"/>
  </r>
  <r>
    <x v="0"/>
    <x v="1193"/>
    <n v="4376.59"/>
    <n v="4617.25"/>
    <n v="4376.59"/>
    <n v="4597.12"/>
    <n v="2172100096"/>
    <n v="76077049312"/>
    <n v="2017"/>
    <n v="9"/>
    <n v="6"/>
  </r>
  <r>
    <x v="0"/>
    <x v="1194"/>
    <n v="4228.29"/>
    <n v="4427.84"/>
    <n v="3998.11"/>
    <n v="4376.53"/>
    <n v="2697969920"/>
    <n v="72417728536"/>
    <n v="2017"/>
    <n v="9"/>
    <n v="5"/>
  </r>
  <r>
    <x v="0"/>
    <x v="1195"/>
    <n v="4591.63"/>
    <n v="4591.63"/>
    <n v="4108.3999999999996"/>
    <n v="4236.3100000000004"/>
    <n v="2987330048"/>
    <n v="70087101256"/>
    <n v="2017"/>
    <n v="9"/>
    <n v="4"/>
  </r>
  <r>
    <x v="0"/>
    <x v="1196"/>
    <n v="4585.2700000000004"/>
    <n v="4714.08"/>
    <n v="4417.59"/>
    <n v="4582.96"/>
    <n v="1933190016"/>
    <n v="75812181334"/>
    <n v="2017"/>
    <n v="9"/>
    <n v="3"/>
  </r>
  <r>
    <x v="0"/>
    <x v="1197"/>
    <n v="4901.42"/>
    <n v="4975.04"/>
    <n v="4469.24"/>
    <n v="4578.7700000000004"/>
    <n v="2722139904"/>
    <n v="75734114962"/>
    <n v="2017"/>
    <n v="9"/>
    <n v="2"/>
  </r>
  <r>
    <x v="0"/>
    <x v="1198"/>
    <n v="4701.76"/>
    <n v="4892.01"/>
    <n v="4678.53"/>
    <n v="4892.01"/>
    <n v="2599079936"/>
    <n v="80905039782"/>
    <n v="2017"/>
    <n v="9"/>
    <n v="1"/>
  </r>
  <r>
    <x v="0"/>
    <x v="1199"/>
    <n v="4555.59"/>
    <n v="4736.05"/>
    <n v="4549.3999999999996"/>
    <n v="4703.3900000000003"/>
    <n v="1944930048"/>
    <n v="77775374625"/>
    <n v="2017"/>
    <n v="8"/>
    <n v="31"/>
  </r>
  <r>
    <x v="0"/>
    <x v="1200"/>
    <n v="4570.3599999999997"/>
    <n v="4626.5200000000004"/>
    <n v="4471.41"/>
    <n v="4565.3"/>
    <n v="1937849984"/>
    <n v="75482724984"/>
    <n v="2017"/>
    <n v="8"/>
    <n v="30"/>
  </r>
  <r>
    <x v="0"/>
    <x v="1201"/>
    <n v="4389.21"/>
    <n v="4625.68"/>
    <n v="4352.13"/>
    <n v="4579.0200000000004"/>
    <n v="2486080000"/>
    <n v="75699786263"/>
    <n v="2017"/>
    <n v="8"/>
    <n v="29"/>
  </r>
  <r>
    <x v="0"/>
    <x v="1202"/>
    <n v="4384.45"/>
    <n v="4403.93"/>
    <n v="4224.6400000000003"/>
    <n v="4382.66"/>
    <n v="1959330048"/>
    <n v="72445588933"/>
    <n v="2017"/>
    <n v="8"/>
    <n v="28"/>
  </r>
  <r>
    <x v="0"/>
    <x v="1203"/>
    <n v="4345.1000000000004"/>
    <n v="4416.59"/>
    <n v="4317.29"/>
    <n v="4382.88"/>
    <n v="1537459968"/>
    <n v="72441993792"/>
    <n v="2017"/>
    <n v="8"/>
    <n v="27"/>
  </r>
  <r>
    <x v="0"/>
    <x v="1204"/>
    <n v="4372.0600000000004"/>
    <n v="4379.28"/>
    <n v="4269.5200000000004"/>
    <n v="4352.3999999999996"/>
    <n v="1511609984"/>
    <n v="71929882019"/>
    <n v="2017"/>
    <n v="8"/>
    <n v="26"/>
  </r>
  <r>
    <x v="0"/>
    <x v="1205"/>
    <n v="4332.82"/>
    <n v="4455.7"/>
    <n v="4307.3500000000004"/>
    <n v="4371.6000000000004"/>
    <n v="1727970048"/>
    <n v="72241507489"/>
    <n v="2017"/>
    <n v="8"/>
    <n v="25"/>
  </r>
  <r>
    <x v="0"/>
    <x v="1206"/>
    <n v="4137.6000000000004"/>
    <n v="4376.3900000000003"/>
    <n v="4130.26"/>
    <n v="4334.68"/>
    <n v="2037750016"/>
    <n v="71625870868"/>
    <n v="2017"/>
    <n v="8"/>
    <n v="24"/>
  </r>
  <r>
    <x v="0"/>
    <x v="1207"/>
    <n v="4089.01"/>
    <n v="4255.78"/>
    <n v="4078.41"/>
    <n v="4151.5200000000004"/>
    <n v="2369819904"/>
    <n v="68593954170"/>
    <n v="2017"/>
    <n v="8"/>
    <n v="23"/>
  </r>
  <r>
    <x v="0"/>
    <x v="1208"/>
    <n v="3998.35"/>
    <n v="4128.76"/>
    <n v="3674.58"/>
    <n v="4100.5200000000004"/>
    <n v="3764239872"/>
    <n v="67743202431"/>
    <n v="2017"/>
    <n v="8"/>
    <n v="22"/>
  </r>
  <r>
    <x v="0"/>
    <x v="1209"/>
    <n v="4090.48"/>
    <n v="4109.1400000000003"/>
    <n v="3988.6"/>
    <n v="4001.74"/>
    <n v="2800890112"/>
    <n v="66106992038"/>
    <n v="2017"/>
    <n v="8"/>
    <n v="21"/>
  </r>
  <r>
    <x v="0"/>
    <x v="1210"/>
    <n v="4189.3100000000004"/>
    <n v="4196.29"/>
    <n v="4069.88"/>
    <n v="4087.66"/>
    <n v="2109769984"/>
    <n v="67520478838"/>
    <n v="2017"/>
    <n v="8"/>
    <n v="20"/>
  </r>
  <r>
    <x v="0"/>
    <x v="1211"/>
    <n v="4137.75"/>
    <n v="4243.26"/>
    <n v="3970.55"/>
    <n v="4193.7"/>
    <n v="2975820032"/>
    <n v="69265141208"/>
    <n v="2017"/>
    <n v="8"/>
    <n v="19"/>
  </r>
  <r>
    <x v="0"/>
    <x v="1212"/>
    <n v="4324.34"/>
    <n v="4370.13"/>
    <n v="4015.4"/>
    <n v="4160.62"/>
    <n v="2941710080"/>
    <n v="68710871037"/>
    <n v="2017"/>
    <n v="8"/>
    <n v="18"/>
  </r>
  <r>
    <x v="0"/>
    <x v="1213"/>
    <n v="4384.4399999999996"/>
    <n v="4484.7"/>
    <n v="4243.71"/>
    <n v="4331.6899999999996"/>
    <n v="2553359872"/>
    <n v="71527949443"/>
    <n v="2017"/>
    <n v="8"/>
    <n v="17"/>
  </r>
  <r>
    <x v="0"/>
    <x v="1214"/>
    <n v="4200.34"/>
    <n v="4381.2299999999996"/>
    <n v="3994.42"/>
    <n v="4376.63"/>
    <n v="2272039936"/>
    <n v="72260183303"/>
    <n v="2017"/>
    <n v="8"/>
    <n v="16"/>
  </r>
  <r>
    <x v="0"/>
    <x v="1215"/>
    <n v="4326.99"/>
    <n v="4455.97"/>
    <n v="3906.18"/>
    <n v="4181.93"/>
    <n v="3258050048"/>
    <n v="69038855081"/>
    <n v="2017"/>
    <n v="8"/>
    <n v="15"/>
  </r>
  <r>
    <x v="0"/>
    <x v="1216"/>
    <n v="4066.1"/>
    <n v="4325.13"/>
    <n v="3989.16"/>
    <n v="4325.13"/>
    <n v="2463089920"/>
    <n v="71394704654"/>
    <n v="2017"/>
    <n v="8"/>
    <n v="14"/>
  </r>
  <r>
    <x v="0"/>
    <x v="1217"/>
    <n v="3880.04"/>
    <n v="4208.3900000000003"/>
    <n v="3857.8"/>
    <n v="4073.26"/>
    <n v="3159089920"/>
    <n v="67230528989"/>
    <n v="2017"/>
    <n v="8"/>
    <n v="13"/>
  </r>
  <r>
    <x v="0"/>
    <x v="1218"/>
    <n v="3650.63"/>
    <n v="3949.92"/>
    <n v="3613.7"/>
    <n v="3884.71"/>
    <n v="2219589888"/>
    <n v="64111163866"/>
    <n v="2017"/>
    <n v="8"/>
    <n v="12"/>
  </r>
  <r>
    <x v="0"/>
    <x v="1219"/>
    <n v="3373.82"/>
    <n v="3679.72"/>
    <n v="3372.12"/>
    <n v="3650.62"/>
    <n v="2021190016"/>
    <n v="60241844923"/>
    <n v="2017"/>
    <n v="8"/>
    <n v="11"/>
  </r>
  <r>
    <x v="0"/>
    <x v="1220"/>
    <n v="3341.84"/>
    <n v="3453.45"/>
    <n v="3319.47"/>
    <n v="3381.28"/>
    <n v="1515110016"/>
    <n v="55791120000"/>
    <n v="2017"/>
    <n v="8"/>
    <n v="10"/>
  </r>
  <r>
    <x v="0"/>
    <x v="1221"/>
    <n v="3420.4"/>
    <n v="3422.76"/>
    <n v="3247.67"/>
    <n v="3342.47"/>
    <n v="1468960000"/>
    <n v="55145196472"/>
    <n v="2017"/>
    <n v="8"/>
    <n v="9"/>
  </r>
  <r>
    <x v="0"/>
    <x v="1222"/>
    <n v="3370.22"/>
    <n v="3484.85"/>
    <n v="3345.83"/>
    <n v="3419.94"/>
    <n v="1752760064"/>
    <n v="56417337745"/>
    <n v="2017"/>
    <n v="8"/>
    <n v="8"/>
  </r>
  <r>
    <x v="0"/>
    <x v="1223"/>
    <n v="3212.78"/>
    <n v="3397.68"/>
    <n v="3180.89"/>
    <n v="3378.94"/>
    <n v="1482279936"/>
    <n v="55734179251"/>
    <n v="2017"/>
    <n v="8"/>
    <n v="7"/>
  </r>
  <r>
    <x v="0"/>
    <x v="1224"/>
    <n v="3257.61"/>
    <n v="3293.29"/>
    <n v="3155.6"/>
    <n v="3213.94"/>
    <n v="1105030016"/>
    <n v="53006426108"/>
    <n v="2017"/>
    <n v="8"/>
    <n v="6"/>
  </r>
  <r>
    <x v="0"/>
    <x v="1225"/>
    <n v="2897.63"/>
    <n v="3290.01"/>
    <n v="2874.83"/>
    <n v="3252.91"/>
    <n v="1945699968"/>
    <n v="53643452554"/>
    <n v="2017"/>
    <n v="8"/>
    <n v="5"/>
  </r>
  <r>
    <x v="0"/>
    <x v="1226"/>
    <n v="2806.93"/>
    <n v="2899.33"/>
    <n v="2743.72"/>
    <n v="2895.89"/>
    <n v="1002120000"/>
    <n v="47749461443"/>
    <n v="2017"/>
    <n v="8"/>
    <n v="4"/>
  </r>
  <r>
    <x v="0"/>
    <x v="1227"/>
    <n v="2709.56"/>
    <n v="2813.31"/>
    <n v="2685.14"/>
    <n v="2804.73"/>
    <n v="804796992"/>
    <n v="46239970790"/>
    <n v="2017"/>
    <n v="8"/>
    <n v="3"/>
  </r>
  <r>
    <x v="0"/>
    <x v="1228"/>
    <n v="2727.13"/>
    <n v="2762.53"/>
    <n v="2668.59"/>
    <n v="2710.67"/>
    <n v="1094950016"/>
    <n v="44684649516"/>
    <n v="2017"/>
    <n v="8"/>
    <n v="2"/>
  </r>
  <r>
    <x v="0"/>
    <x v="1229"/>
    <n v="2871.3"/>
    <n v="2921.35"/>
    <n v="2685.61"/>
    <n v="2718.26"/>
    <n v="1324669952"/>
    <n v="44804603885"/>
    <n v="2017"/>
    <n v="8"/>
    <n v="1"/>
  </r>
  <r>
    <x v="0"/>
    <x v="1230"/>
    <n v="2763.24"/>
    <n v="2889.62"/>
    <n v="2720.61"/>
    <n v="2875.34"/>
    <n v="860574976"/>
    <n v="47388334773"/>
    <n v="2017"/>
    <n v="7"/>
    <n v="31"/>
  </r>
  <r>
    <x v="0"/>
    <x v="1231"/>
    <n v="2724.39"/>
    <n v="2758.53"/>
    <n v="2644.85"/>
    <n v="2757.18"/>
    <n v="705942976"/>
    <n v="45435913868"/>
    <n v="2017"/>
    <n v="7"/>
    <n v="30"/>
  </r>
  <r>
    <x v="0"/>
    <x v="1232"/>
    <n v="2807.02"/>
    <n v="2808.76"/>
    <n v="2692.8"/>
    <n v="2726.45"/>
    <n v="803745984"/>
    <n v="44924534585"/>
    <n v="2017"/>
    <n v="7"/>
    <n v="29"/>
  </r>
  <r>
    <x v="0"/>
    <x v="1233"/>
    <n v="2679.73"/>
    <n v="2897.45"/>
    <n v="2679.73"/>
    <n v="2809.01"/>
    <n v="1380099968"/>
    <n v="46279316161"/>
    <n v="2017"/>
    <n v="7"/>
    <n v="28"/>
  </r>
  <r>
    <x v="0"/>
    <x v="1234"/>
    <n v="2538.71"/>
    <n v="2693.32"/>
    <n v="2529.34"/>
    <n v="2671.78"/>
    <n v="789104000"/>
    <n v="44013533097"/>
    <n v="2017"/>
    <n v="7"/>
    <n v="27"/>
  </r>
  <r>
    <x v="0"/>
    <x v="1235"/>
    <n v="2577.77"/>
    <n v="2610.7600000000002"/>
    <n v="2450.8000000000002"/>
    <n v="2529.4499999999998"/>
    <n v="937404032"/>
    <n v="41663929265"/>
    <n v="2017"/>
    <n v="7"/>
    <n v="26"/>
  </r>
  <r>
    <x v="0"/>
    <x v="1236"/>
    <n v="2757.5"/>
    <n v="2768.08"/>
    <n v="2480.96"/>
    <n v="2576.48"/>
    <n v="1460089984"/>
    <n v="42433788244"/>
    <n v="2017"/>
    <n v="7"/>
    <n v="25"/>
  </r>
  <r>
    <x v="0"/>
    <x v="1237"/>
    <n v="2732.7"/>
    <n v="2777.26"/>
    <n v="2699.19"/>
    <n v="2754.86"/>
    <n v="866473984"/>
    <n v="45366654309"/>
    <n v="2017"/>
    <n v="7"/>
    <n v="24"/>
  </r>
  <r>
    <x v="0"/>
    <x v="1238"/>
    <n v="2808.1"/>
    <n v="2832.18"/>
    <n v="2653.94"/>
    <n v="2730.4"/>
    <n v="1072840000"/>
    <n v="44957775265"/>
    <n v="2017"/>
    <n v="7"/>
    <n v="23"/>
  </r>
  <r>
    <x v="0"/>
    <x v="1239"/>
    <n v="2668.63"/>
    <n v="2862.42"/>
    <n v="2657.71"/>
    <n v="2810.12"/>
    <n v="1177129984"/>
    <n v="46264340367"/>
    <n v="2017"/>
    <n v="7"/>
    <n v="22"/>
  </r>
  <r>
    <x v="0"/>
    <x v="1240"/>
    <n v="2838.41"/>
    <n v="2838.41"/>
    <n v="2621.85"/>
    <n v="2667.76"/>
    <n v="1489449984"/>
    <n v="43915296559"/>
    <n v="2017"/>
    <n v="7"/>
    <n v="21"/>
  </r>
  <r>
    <x v="0"/>
    <x v="1241"/>
    <n v="2269.89"/>
    <n v="2900.7"/>
    <n v="2269.89"/>
    <n v="2817.6"/>
    <n v="2249260032"/>
    <n v="46376428080"/>
    <n v="2017"/>
    <n v="7"/>
    <n v="20"/>
  </r>
  <r>
    <x v="0"/>
    <x v="1242"/>
    <n v="2323.08"/>
    <n v="2397.17"/>
    <n v="2260.23"/>
    <n v="2273.4299999999998"/>
    <n v="1245100032"/>
    <n v="37415031061"/>
    <n v="2017"/>
    <n v="7"/>
    <n v="19"/>
  </r>
  <r>
    <x v="0"/>
    <x v="1243"/>
    <n v="2233.52"/>
    <n v="2387.61"/>
    <n v="2164.77"/>
    <n v="2318.88"/>
    <n v="1512450048"/>
    <n v="38158677672"/>
    <n v="2017"/>
    <n v="7"/>
    <n v="18"/>
  </r>
  <r>
    <x v="0"/>
    <x v="1244"/>
    <n v="1932.62"/>
    <n v="2230.4899999999998"/>
    <n v="1932.62"/>
    <n v="2228.41"/>
    <n v="1201760000"/>
    <n v="36665393517"/>
    <n v="2017"/>
    <n v="7"/>
    <n v="17"/>
  </r>
  <r>
    <x v="0"/>
    <x v="1245"/>
    <n v="1991.98"/>
    <n v="2058.77"/>
    <n v="1843.03"/>
    <n v="1929.82"/>
    <n v="1182870016"/>
    <n v="31748939343"/>
    <n v="2017"/>
    <n v="7"/>
    <n v="16"/>
  </r>
  <r>
    <x v="0"/>
    <x v="1246"/>
    <n v="2230.12"/>
    <n v="2231.14"/>
    <n v="1990.41"/>
    <n v="1998.86"/>
    <n v="993608000"/>
    <n v="32880721300"/>
    <n v="2017"/>
    <n v="7"/>
    <n v="15"/>
  </r>
  <r>
    <x v="0"/>
    <x v="1247"/>
    <n v="2360.59"/>
    <n v="2363.25"/>
    <n v="2183.2199999999998"/>
    <n v="2233.34"/>
    <n v="882502976"/>
    <n v="36734255488"/>
    <n v="2017"/>
    <n v="7"/>
    <n v="14"/>
  </r>
  <r>
    <x v="0"/>
    <x v="1248"/>
    <n v="2402.6999999999998"/>
    <n v="2425.2199999999998"/>
    <n v="2340.83"/>
    <n v="2357.9"/>
    <n v="835769984"/>
    <n v="38778935907"/>
    <n v="2017"/>
    <n v="7"/>
    <n v="13"/>
  </r>
  <r>
    <x v="0"/>
    <x v="1249"/>
    <n v="2332.77"/>
    <n v="2423.71"/>
    <n v="2275.14"/>
    <n v="2398.84"/>
    <n v="1117410048"/>
    <n v="39447604438"/>
    <n v="2017"/>
    <n v="7"/>
    <n v="12"/>
  </r>
  <r>
    <x v="0"/>
    <x v="1250"/>
    <n v="2385.89"/>
    <n v="2413.4699999999998"/>
    <n v="2296.81"/>
    <n v="2337.79"/>
    <n v="1329760000"/>
    <n v="38438497236"/>
    <n v="2017"/>
    <n v="7"/>
    <n v="11"/>
  </r>
  <r>
    <x v="0"/>
    <x v="1251"/>
    <n v="2525.25"/>
    <n v="2537.16"/>
    <n v="2321.13"/>
    <n v="2372.56"/>
    <n v="1111200000"/>
    <n v="39005033499"/>
    <n v="2017"/>
    <n v="7"/>
    <n v="10"/>
  </r>
  <r>
    <x v="0"/>
    <x v="1252"/>
    <n v="2572.61"/>
    <n v="2635.49"/>
    <n v="2517.59"/>
    <n v="2518.44"/>
    <n v="527856000"/>
    <n v="41397076604"/>
    <n v="2017"/>
    <n v="7"/>
    <n v="9"/>
  </r>
  <r>
    <x v="0"/>
    <x v="1253"/>
    <n v="2520.27"/>
    <n v="2571.34"/>
    <n v="2492.31"/>
    <n v="2571.34"/>
    <n v="733329984"/>
    <n v="42262222823"/>
    <n v="2017"/>
    <n v="7"/>
    <n v="8"/>
  </r>
  <r>
    <x v="0"/>
    <x v="1254"/>
    <n v="2608.59"/>
    <n v="2916.14"/>
    <n v="2498.87"/>
    <n v="2518.66"/>
    <n v="917411968"/>
    <n v="41391217675"/>
    <n v="2017"/>
    <n v="7"/>
    <n v="7"/>
  </r>
  <r>
    <x v="0"/>
    <x v="1255"/>
    <n v="2608.1"/>
    <n v="2616.7199999999998"/>
    <n v="2581.69"/>
    <n v="2608.56"/>
    <n v="761956992"/>
    <n v="42863758795"/>
    <n v="2017"/>
    <n v="7"/>
    <n v="6"/>
  </r>
  <r>
    <x v="0"/>
    <x v="1256"/>
    <n v="2602.87"/>
    <n v="2622.65"/>
    <n v="2538.5500000000002"/>
    <n v="2601.9899999999998"/>
    <n v="941566016"/>
    <n v="42751085999"/>
    <n v="2017"/>
    <n v="7"/>
    <n v="5"/>
  </r>
  <r>
    <x v="0"/>
    <x v="1257"/>
    <n v="2561"/>
    <n v="2631.59"/>
    <n v="2559.35"/>
    <n v="2601.64"/>
    <n v="985516032"/>
    <n v="42740618673"/>
    <n v="2017"/>
    <n v="7"/>
    <n v="4"/>
  </r>
  <r>
    <x v="0"/>
    <x v="1258"/>
    <n v="2498.56"/>
    <n v="2595"/>
    <n v="2480.4699999999998"/>
    <n v="2564.06"/>
    <n v="964112000"/>
    <n v="42118211083"/>
    <n v="2017"/>
    <n v="7"/>
    <n v="3"/>
  </r>
  <r>
    <x v="0"/>
    <x v="1259"/>
    <n v="2436.4"/>
    <n v="2514.2800000000002"/>
    <n v="2394.84"/>
    <n v="2506.4699999999998"/>
    <n v="803747008"/>
    <n v="41167015221"/>
    <n v="2017"/>
    <n v="7"/>
    <n v="2"/>
  </r>
  <r>
    <x v="0"/>
    <x v="1260"/>
    <n v="2492.6"/>
    <n v="2515.27"/>
    <n v="2419.23"/>
    <n v="2434.5500000000002"/>
    <n v="779913984"/>
    <n v="39980058373"/>
    <n v="2017"/>
    <n v="7"/>
    <n v="1"/>
  </r>
  <r>
    <x v="0"/>
    <x v="1261"/>
    <n v="2539.2399999999998"/>
    <n v="2559.25"/>
    <n v="2478.4299999999998"/>
    <n v="2480.84"/>
    <n v="860273024"/>
    <n v="40735082695"/>
    <n v="2017"/>
    <n v="6"/>
    <n v="30"/>
  </r>
  <r>
    <x v="0"/>
    <x v="1262"/>
    <n v="2567.56"/>
    <n v="2588.83"/>
    <n v="2510.48"/>
    <n v="2539.3200000000002"/>
    <n v="949979008"/>
    <n v="41690395783"/>
    <n v="2017"/>
    <n v="6"/>
    <n v="29"/>
  </r>
  <r>
    <x v="0"/>
    <x v="1263"/>
    <n v="2553.0300000000002"/>
    <n v="2603.98"/>
    <n v="2484.42"/>
    <n v="2574.79"/>
    <n v="1183869952"/>
    <n v="42268942193"/>
    <n v="2017"/>
    <n v="6"/>
    <n v="28"/>
  </r>
  <r>
    <x v="0"/>
    <x v="1264"/>
    <n v="2478.4499999999998"/>
    <n v="2552.4499999999998"/>
    <n v="2332.9899999999998"/>
    <n v="2552.4499999999998"/>
    <n v="1489789952"/>
    <n v="41897190525"/>
    <n v="2017"/>
    <n v="6"/>
    <n v="27"/>
  </r>
  <r>
    <x v="0"/>
    <x v="1265"/>
    <n v="2590.5700000000002"/>
    <n v="2615.25"/>
    <n v="2376.29"/>
    <n v="2478.4499999999998"/>
    <n v="1663280000"/>
    <n v="40677994354"/>
    <n v="2017"/>
    <n v="6"/>
    <n v="26"/>
  </r>
  <r>
    <x v="0"/>
    <x v="1266"/>
    <n v="2607.25"/>
    <n v="2682.26"/>
    <n v="2552.12"/>
    <n v="2589.41"/>
    <n v="1161100032"/>
    <n v="42495001716"/>
    <n v="2017"/>
    <n v="6"/>
    <n v="25"/>
  </r>
  <r>
    <x v="0"/>
    <x v="1267"/>
    <n v="2738.52"/>
    <n v="2757.94"/>
    <n v="2583.19"/>
    <n v="2608.7199999999998"/>
    <n v="982750016"/>
    <n v="42807952581"/>
    <n v="2017"/>
    <n v="6"/>
    <n v="24"/>
  </r>
  <r>
    <x v="0"/>
    <x v="1268"/>
    <n v="2707.34"/>
    <n v="2765.17"/>
    <n v="2706.37"/>
    <n v="2744.91"/>
    <n v="961318976"/>
    <n v="45037797053"/>
    <n v="2017"/>
    <n v="6"/>
    <n v="23"/>
  </r>
  <r>
    <x v="0"/>
    <x v="1269"/>
    <n v="2691.03"/>
    <n v="2723.74"/>
    <n v="2642.36"/>
    <n v="2705.41"/>
    <n v="1097939968"/>
    <n v="44384244937"/>
    <n v="2017"/>
    <n v="6"/>
    <n v="22"/>
  </r>
  <r>
    <x v="0"/>
    <x v="1270"/>
    <n v="2709.43"/>
    <n v="2772.01"/>
    <n v="2660.4"/>
    <n v="2689.1"/>
    <n v="1626579968"/>
    <n v="44111929173"/>
    <n v="2017"/>
    <n v="6"/>
    <n v="21"/>
  </r>
  <r>
    <x v="0"/>
    <x v="1271"/>
    <n v="2591.2600000000002"/>
    <n v="2763.45"/>
    <n v="2589.8200000000002"/>
    <n v="2721.79"/>
    <n v="1854189952"/>
    <n v="44643512689"/>
    <n v="2017"/>
    <n v="6"/>
    <n v="20"/>
  </r>
  <r>
    <x v="0"/>
    <x v="1272"/>
    <n v="2549.0300000000002"/>
    <n v="2662.85"/>
    <n v="2549.0300000000002"/>
    <n v="2589.6"/>
    <n v="1446840064"/>
    <n v="42470734800"/>
    <n v="2017"/>
    <n v="6"/>
    <n v="19"/>
  </r>
  <r>
    <x v="0"/>
    <x v="1273"/>
    <n v="2655.35"/>
    <n v="2662.1"/>
    <n v="2516.33"/>
    <n v="2548.29"/>
    <n v="1178659968"/>
    <n v="41788418974"/>
    <n v="2017"/>
    <n v="6"/>
    <n v="18"/>
  </r>
  <r>
    <x v="0"/>
    <x v="1274"/>
    <n v="2514.0100000000002"/>
    <n v="2685.19"/>
    <n v="2484.96"/>
    <n v="2655.88"/>
    <n v="1534509952"/>
    <n v="43548031452"/>
    <n v="2017"/>
    <n v="6"/>
    <n v="17"/>
  </r>
  <r>
    <x v="0"/>
    <x v="1275"/>
    <n v="2469.5700000000002"/>
    <n v="2539.92"/>
    <n v="2385.15"/>
    <n v="2518.56"/>
    <n v="1195190016"/>
    <n v="41291821423"/>
    <n v="2017"/>
    <n v="6"/>
    <n v="16"/>
  </r>
  <r>
    <x v="0"/>
    <x v="1276"/>
    <n v="2499.58"/>
    <n v="2534.71"/>
    <n v="2212.96"/>
    <n v="2464.58"/>
    <n v="2026259968"/>
    <n v="40402259202"/>
    <n v="2017"/>
    <n v="6"/>
    <n v="15"/>
  </r>
  <r>
    <x v="0"/>
    <x v="1277"/>
    <n v="2716.88"/>
    <n v="2786.83"/>
    <n v="2412.94"/>
    <n v="2506.37"/>
    <n v="1696560000"/>
    <n v="41082567339"/>
    <n v="2017"/>
    <n v="6"/>
    <n v="14"/>
  </r>
  <r>
    <x v="0"/>
    <x v="1278"/>
    <n v="2680.91"/>
    <n v="2789.04"/>
    <n v="2650.38"/>
    <n v="2717.02"/>
    <n v="1781200000"/>
    <n v="44530631894"/>
    <n v="2017"/>
    <n v="6"/>
    <n v="13"/>
  </r>
  <r>
    <x v="0"/>
    <x v="1279"/>
    <n v="2953.22"/>
    <n v="2997.26"/>
    <n v="2518.56"/>
    <n v="2659.63"/>
    <n v="2569530112"/>
    <n v="43585351533"/>
    <n v="2017"/>
    <n v="6"/>
    <n v="12"/>
  </r>
  <r>
    <x v="0"/>
    <x v="1280"/>
    <n v="2942.41"/>
    <n v="2996.6"/>
    <n v="2840.53"/>
    <n v="2958.11"/>
    <n v="1752400000"/>
    <n v="48471330146"/>
    <n v="2017"/>
    <n v="6"/>
    <n v="11"/>
  </r>
  <r>
    <x v="0"/>
    <x v="1281"/>
    <n v="2828.14"/>
    <n v="2950.99"/>
    <n v="2746.55"/>
    <n v="2947.71"/>
    <n v="2018889984"/>
    <n v="48295501718"/>
    <n v="2017"/>
    <n v="6"/>
    <n v="10"/>
  </r>
  <r>
    <x v="0"/>
    <x v="1282"/>
    <n v="2807.44"/>
    <n v="2901.71"/>
    <n v="2795.62"/>
    <n v="2823.81"/>
    <n v="1348950016"/>
    <n v="46260465854"/>
    <n v="2017"/>
    <n v="6"/>
    <n v="9"/>
  </r>
  <r>
    <x v="0"/>
    <x v="1283"/>
    <n v="2720.49"/>
    <n v="2815.3"/>
    <n v="2670.95"/>
    <n v="2805.62"/>
    <n v="1281170048"/>
    <n v="45957247989"/>
    <n v="2017"/>
    <n v="6"/>
    <n v="8"/>
  </r>
  <r>
    <x v="0"/>
    <x v="1284"/>
    <n v="2869.38"/>
    <n v="2869.38"/>
    <n v="2700.56"/>
    <n v="2732.16"/>
    <n v="1517709952"/>
    <n v="44748237218"/>
    <n v="2017"/>
    <n v="6"/>
    <n v="7"/>
  </r>
  <r>
    <x v="0"/>
    <x v="1285"/>
    <n v="2690.84"/>
    <n v="2999.91"/>
    <n v="2690.84"/>
    <n v="2863.2"/>
    <n v="2089609984"/>
    <n v="46888622160"/>
    <n v="2017"/>
    <n v="6"/>
    <n v="6"/>
  </r>
  <r>
    <x v="0"/>
    <x v="1286"/>
    <n v="2512.4"/>
    <n v="2686.81"/>
    <n v="2510.2199999999998"/>
    <n v="2686.81"/>
    <n v="1369309952"/>
    <n v="43994968834"/>
    <n v="2017"/>
    <n v="6"/>
    <n v="5"/>
  </r>
  <r>
    <x v="0"/>
    <x v="1287"/>
    <n v="2547.79"/>
    <n v="2585.89"/>
    <n v="2452.54"/>
    <n v="2511.81"/>
    <n v="1355120000"/>
    <n v="41124262595"/>
    <n v="2017"/>
    <n v="6"/>
    <n v="4"/>
  </r>
  <r>
    <x v="0"/>
    <x v="1288"/>
    <n v="2493.7199999999998"/>
    <n v="2581.91"/>
    <n v="2423.5700000000002"/>
    <n v="2515.35"/>
    <n v="1514950016"/>
    <n v="41177190057"/>
    <n v="2017"/>
    <n v="6"/>
    <n v="3"/>
  </r>
  <r>
    <x v="0"/>
    <x v="1289"/>
    <n v="2404.0300000000002"/>
    <n v="2488.5500000000002"/>
    <n v="2373.3200000000002"/>
    <n v="2488.5500000000002"/>
    <n v="1317030016"/>
    <n v="40732491835"/>
    <n v="2017"/>
    <n v="6"/>
    <n v="2"/>
  </r>
  <r>
    <x v="0"/>
    <x v="1290"/>
    <n v="2288.33"/>
    <n v="2448.39"/>
    <n v="2288.33"/>
    <n v="2407.88"/>
    <n v="1653180032"/>
    <n v="39407633763"/>
    <n v="2017"/>
    <n v="6"/>
    <n v="1"/>
  </r>
  <r>
    <x v="0"/>
    <x v="1291"/>
    <n v="2187.19"/>
    <n v="2311.08"/>
    <n v="2145.5700000000002"/>
    <n v="2286.41"/>
    <n v="1544829952"/>
    <n v="37414813240"/>
    <n v="2017"/>
    <n v="5"/>
    <n v="31"/>
  </r>
  <r>
    <x v="0"/>
    <x v="1292"/>
    <n v="2255.36"/>
    <n v="2301.96"/>
    <n v="2124.5700000000002"/>
    <n v="2175.4699999999998"/>
    <n v="1443970048"/>
    <n v="35594903085"/>
    <n v="2017"/>
    <n v="5"/>
    <n v="30"/>
  </r>
  <r>
    <x v="0"/>
    <x v="1293"/>
    <n v="2159.4299999999998"/>
    <n v="2307.0500000000002"/>
    <n v="2107.17"/>
    <n v="2255.61"/>
    <n v="994625024"/>
    <n v="36901102917"/>
    <n v="2017"/>
    <n v="5"/>
    <n v="29"/>
  </r>
  <r>
    <x v="0"/>
    <x v="1294"/>
    <n v="2054.08"/>
    <n v="2267.34"/>
    <n v="2054.08"/>
    <n v="2155.8000000000002"/>
    <n v="1147139968"/>
    <n v="35264171110"/>
    <n v="2017"/>
    <n v="5"/>
    <n v="28"/>
  </r>
  <r>
    <x v="0"/>
    <x v="1295"/>
    <n v="2196.27"/>
    <n v="2260.1999999999998"/>
    <n v="1855.83"/>
    <n v="2038.87"/>
    <n v="1700480000"/>
    <n v="33347170525"/>
    <n v="2017"/>
    <n v="5"/>
    <n v="27"/>
  </r>
  <r>
    <x v="0"/>
    <x v="1296"/>
    <n v="2320.89"/>
    <n v="2573.79"/>
    <n v="2071.9899999999998"/>
    <n v="2202.42"/>
    <n v="1763480064"/>
    <n v="36017660894"/>
    <n v="2017"/>
    <n v="5"/>
    <n v="26"/>
  </r>
  <r>
    <x v="0"/>
    <x v="1297"/>
    <n v="2446.2399999999998"/>
    <n v="2763.71"/>
    <n v="2285.3000000000002"/>
    <n v="2304.98"/>
    <n v="2406700032"/>
    <n v="37690456715"/>
    <n v="2017"/>
    <n v="5"/>
    <n v="25"/>
  </r>
  <r>
    <x v="0"/>
    <x v="1298"/>
    <n v="2321.37"/>
    <n v="2523.7199999999998"/>
    <n v="2321.37"/>
    <n v="2443.64"/>
    <n v="1725379968"/>
    <n v="39952841999"/>
    <n v="2017"/>
    <n v="5"/>
    <n v="24"/>
  </r>
  <r>
    <x v="0"/>
    <x v="1299"/>
    <n v="2191.56"/>
    <n v="2320.8200000000002"/>
    <n v="2178.5"/>
    <n v="2320.42"/>
    <n v="1378749952"/>
    <n v="37933704066"/>
    <n v="2017"/>
    <n v="5"/>
    <n v="23"/>
  </r>
  <r>
    <x v="0"/>
    <x v="1300"/>
    <n v="2043.19"/>
    <n v="2303.9"/>
    <n v="2017.87"/>
    <n v="2173.4"/>
    <n v="1942220032"/>
    <n v="35525744380"/>
    <n v="2017"/>
    <n v="5"/>
    <n v="22"/>
  </r>
  <r>
    <x v="0"/>
    <x v="1301"/>
    <n v="2067.0300000000002"/>
    <n v="2119.08"/>
    <n v="2037.5"/>
    <n v="2041.2"/>
    <n v="1147859968"/>
    <n v="33361091114"/>
    <n v="2017"/>
    <n v="5"/>
    <n v="21"/>
  </r>
  <r>
    <x v="0"/>
    <x v="1302"/>
    <n v="1984.24"/>
    <n v="2084.73"/>
    <n v="1974.92"/>
    <n v="2084.73"/>
    <n v="961336000"/>
    <n v="34068630559"/>
    <n v="2017"/>
    <n v="5"/>
    <n v="20"/>
  </r>
  <r>
    <x v="0"/>
    <x v="1303"/>
    <n v="1897.37"/>
    <n v="2004.52"/>
    <n v="1890.25"/>
    <n v="1987.71"/>
    <n v="1157289984"/>
    <n v="32479082015"/>
    <n v="2017"/>
    <n v="5"/>
    <n v="19"/>
  </r>
  <r>
    <x v="0"/>
    <x v="1304"/>
    <n v="1818.7"/>
    <n v="1904.48"/>
    <n v="1807.12"/>
    <n v="1888.65"/>
    <n v="894321024"/>
    <n v="30856574835"/>
    <n v="2017"/>
    <n v="5"/>
    <n v="18"/>
  </r>
  <r>
    <x v="0"/>
    <x v="1305"/>
    <n v="1726.73"/>
    <n v="1864.05"/>
    <n v="1661.91"/>
    <n v="1839.09"/>
    <n v="1064729984"/>
    <n v="30043626195"/>
    <n v="2017"/>
    <n v="5"/>
    <n v="17"/>
  </r>
  <r>
    <x v="0"/>
    <x v="1306"/>
    <n v="1741.7"/>
    <n v="1785.94"/>
    <n v="1686.54"/>
    <n v="1734.45"/>
    <n v="959044992"/>
    <n v="28330874003"/>
    <n v="2017"/>
    <n v="5"/>
    <n v="16"/>
  </r>
  <r>
    <x v="0"/>
    <x v="1307"/>
    <n v="1808.44"/>
    <n v="1812.8"/>
    <n v="1708.54"/>
    <n v="1738.43"/>
    <n v="731529024"/>
    <n v="28392885375"/>
    <n v="2017"/>
    <n v="5"/>
    <n v="15"/>
  </r>
  <r>
    <x v="0"/>
    <x v="1308"/>
    <n v="1800.86"/>
    <n v="1831.42"/>
    <n v="1776.62"/>
    <n v="1808.91"/>
    <n v="437196000"/>
    <n v="29540290794"/>
    <n v="2017"/>
    <n v="5"/>
    <n v="14"/>
  </r>
  <r>
    <x v="0"/>
    <x v="1309"/>
    <n v="1723.12"/>
    <n v="1812.99"/>
    <n v="1651.08"/>
    <n v="1804.91"/>
    <n v="579635008"/>
    <n v="29471223857"/>
    <n v="2017"/>
    <n v="5"/>
    <n v="13"/>
  </r>
  <r>
    <x v="0"/>
    <x v="1310"/>
    <n v="1845.76"/>
    <n v="1856.15"/>
    <n v="1694.01"/>
    <n v="1724.24"/>
    <n v="740984000"/>
    <n v="28150631936"/>
    <n v="2017"/>
    <n v="5"/>
    <n v="12"/>
  </r>
  <r>
    <x v="0"/>
    <x v="1311"/>
    <n v="1780.37"/>
    <n v="1873.93"/>
    <n v="1755.35"/>
    <n v="1848.57"/>
    <n v="799489984"/>
    <n v="30176934751"/>
    <n v="2017"/>
    <n v="5"/>
    <n v="11"/>
  </r>
  <r>
    <x v="0"/>
    <x v="1312"/>
    <n v="1756.52"/>
    <n v="1788.44"/>
    <n v="1719.1"/>
    <n v="1787.13"/>
    <n v="915723008"/>
    <n v="29170965564"/>
    <n v="2017"/>
    <n v="5"/>
    <n v="10"/>
  </r>
  <r>
    <x v="0"/>
    <x v="1313"/>
    <n v="1723.89"/>
    <n v="1833.49"/>
    <n v="1716.3"/>
    <n v="1755.36"/>
    <n v="1167920000"/>
    <n v="28649119972"/>
    <n v="2017"/>
    <n v="5"/>
    <n v="9"/>
  </r>
  <r>
    <x v="0"/>
    <x v="1314"/>
    <n v="1596.92"/>
    <n v="1723.35"/>
    <n v="1596.92"/>
    <n v="1723.35"/>
    <n v="1340320000"/>
    <n v="28123369330"/>
    <n v="2017"/>
    <n v="5"/>
    <n v="8"/>
  </r>
  <r>
    <x v="0"/>
    <x v="1315"/>
    <n v="1579.47"/>
    <n v="1596.72"/>
    <n v="1559.76"/>
    <n v="1596.71"/>
    <n v="1080029952"/>
    <n v="26053077975"/>
    <n v="2017"/>
    <n v="5"/>
    <n v="7"/>
  </r>
  <r>
    <x v="0"/>
    <x v="1316"/>
    <n v="1556.81"/>
    <n v="1578.8"/>
    <n v="1542.5"/>
    <n v="1578.8"/>
    <n v="582529984"/>
    <n v="25757608890"/>
    <n v="2017"/>
    <n v="5"/>
    <n v="6"/>
  </r>
  <r>
    <x v="0"/>
    <x v="1317"/>
    <n v="1540.87"/>
    <n v="1618.03"/>
    <n v="1530.31"/>
    <n v="1555.45"/>
    <n v="946035968"/>
    <n v="25373374563"/>
    <n v="2017"/>
    <n v="5"/>
    <n v="5"/>
  </r>
  <r>
    <x v="0"/>
    <x v="1318"/>
    <n v="1490.72"/>
    <n v="1608.91"/>
    <n v="1490.72"/>
    <n v="1537.67"/>
    <n v="933548992"/>
    <n v="25080858487"/>
    <n v="2017"/>
    <n v="5"/>
    <n v="4"/>
  </r>
  <r>
    <x v="0"/>
    <x v="1319"/>
    <n v="1453.78"/>
    <n v="1492.77"/>
    <n v="1447.49"/>
    <n v="1490.09"/>
    <n v="583795968"/>
    <n v="24301634925"/>
    <n v="2017"/>
    <n v="5"/>
    <n v="3"/>
  </r>
  <r>
    <x v="0"/>
    <x v="1320"/>
    <n v="1421.03"/>
    <n v="1473.9"/>
    <n v="1415.69"/>
    <n v="1452.82"/>
    <n v="477337984"/>
    <n v="23691443738"/>
    <n v="2017"/>
    <n v="5"/>
    <n v="2"/>
  </r>
  <r>
    <x v="0"/>
    <x v="1321"/>
    <n v="1348.3"/>
    <n v="1434.32"/>
    <n v="1348.3"/>
    <n v="1421.6"/>
    <n v="713624000"/>
    <n v="23179524919"/>
    <n v="2017"/>
    <n v="5"/>
    <n v="1"/>
  </r>
  <r>
    <x v="0"/>
    <x v="1322"/>
    <n v="1321.87"/>
    <n v="1347.91"/>
    <n v="1314.92"/>
    <n v="1347.89"/>
    <n v="413115008"/>
    <n v="21975104909"/>
    <n v="2017"/>
    <n v="4"/>
    <n v="30"/>
  </r>
  <r>
    <x v="0"/>
    <x v="1323"/>
    <n v="1317.84"/>
    <n v="1327.2"/>
    <n v="1315.21"/>
    <n v="1321.79"/>
    <n v="422705984"/>
    <n v="21547126640"/>
    <n v="2017"/>
    <n v="4"/>
    <n v="29"/>
  </r>
  <r>
    <x v="0"/>
    <x v="1324"/>
    <n v="1317.74"/>
    <n v="1331.28"/>
    <n v="1292.3699999999999"/>
    <n v="1316.48"/>
    <n v="527488992"/>
    <n v="21457669552"/>
    <n v="2017"/>
    <n v="4"/>
    <n v="28"/>
  </r>
  <r>
    <x v="0"/>
    <x v="1325"/>
    <n v="1281.8800000000001"/>
    <n v="1319.7"/>
    <n v="1281.3"/>
    <n v="1317.73"/>
    <n v="449196992"/>
    <n v="21475836448"/>
    <n v="2017"/>
    <n v="4"/>
    <n v="27"/>
  </r>
  <r>
    <x v="0"/>
    <x v="1326"/>
    <n v="1265.99"/>
    <n v="1294.83"/>
    <n v="1265.93"/>
    <n v="1281.08"/>
    <n v="329631008"/>
    <n v="20876159410"/>
    <n v="2017"/>
    <n v="4"/>
    <n v="26"/>
  </r>
  <r>
    <x v="0"/>
    <x v="1327"/>
    <n v="1250.45"/>
    <n v="1267.58"/>
    <n v="1249.97"/>
    <n v="1265.49"/>
    <n v="242556000"/>
    <n v="20619704237"/>
    <n v="2017"/>
    <n v="4"/>
    <n v="25"/>
  </r>
  <r>
    <x v="0"/>
    <x v="1328"/>
    <n v="1209.6300000000001"/>
    <n v="1250.94"/>
    <n v="1209.6300000000001"/>
    <n v="1250.1500000000001"/>
    <n v="235806000"/>
    <n v="20367443800"/>
    <n v="2017"/>
    <n v="4"/>
    <n v="24"/>
  </r>
  <r>
    <x v="0"/>
    <x v="1329"/>
    <n v="1231.92"/>
    <n v="1232.2"/>
    <n v="1203.94"/>
    <n v="1207.21"/>
    <n v="258951008"/>
    <n v="19665994145"/>
    <n v="2017"/>
    <n v="4"/>
    <n v="23"/>
  </r>
  <r>
    <x v="0"/>
    <x v="1330"/>
    <n v="1222.71"/>
    <n v="1235.56"/>
    <n v="1208.47"/>
    <n v="1231.71"/>
    <n v="249320000"/>
    <n v="20062753908"/>
    <n v="2017"/>
    <n v="4"/>
    <n v="22"/>
  </r>
  <r>
    <x v="0"/>
    <x v="1331"/>
    <n v="1229.42"/>
    <n v="1235.94"/>
    <n v="1215.56"/>
    <n v="1222.05"/>
    <n v="272167008"/>
    <n v="19903192286"/>
    <n v="2017"/>
    <n v="4"/>
    <n v="21"/>
  </r>
  <r>
    <x v="0"/>
    <x v="1332"/>
    <n v="1211.08"/>
    <n v="1240.79"/>
    <n v="1208.4100000000001"/>
    <n v="1229.08"/>
    <n v="315108000"/>
    <n v="20015137622"/>
    <n v="2017"/>
    <n v="4"/>
    <n v="20"/>
  </r>
  <r>
    <x v="0"/>
    <x v="1333"/>
    <n v="1212.1300000000001"/>
    <n v="1215.51"/>
    <n v="1205.08"/>
    <n v="1210.29"/>
    <n v="288060992"/>
    <n v="19707045565"/>
    <n v="2017"/>
    <n v="4"/>
    <n v="19"/>
  </r>
  <r>
    <x v="0"/>
    <x v="1334"/>
    <n v="1193.77"/>
    <n v="1217.57"/>
    <n v="1193.77"/>
    <n v="1211.67"/>
    <n v="270524000"/>
    <n v="19727334977"/>
    <n v="2017"/>
    <n v="4"/>
    <n v="18"/>
  </r>
  <r>
    <x v="0"/>
    <x v="1335"/>
    <n v="1183.25"/>
    <n v="1194.9000000000001"/>
    <n v="1172.6500000000001"/>
    <n v="1193.9100000000001"/>
    <n v="253206000"/>
    <n v="19436033390"/>
    <n v="2017"/>
    <n v="4"/>
    <n v="17"/>
  </r>
  <r>
    <x v="0"/>
    <x v="1336"/>
    <n v="1172.6099999999999"/>
    <n v="1187.22"/>
    <n v="1172.6099999999999"/>
    <n v="1182.94"/>
    <n v="183231008"/>
    <n v="19255408766"/>
    <n v="2017"/>
    <n v="4"/>
    <n v="16"/>
  </r>
  <r>
    <x v="0"/>
    <x v="1337"/>
    <n v="1167.3"/>
    <n v="1188"/>
    <n v="1164.96"/>
    <n v="1172.52"/>
    <n v="203559008"/>
    <n v="19083656460"/>
    <n v="2017"/>
    <n v="4"/>
    <n v="15"/>
  </r>
  <r>
    <x v="0"/>
    <x v="1338"/>
    <n v="1170.33"/>
    <n v="1190.8"/>
    <n v="1159.79"/>
    <n v="1167.54"/>
    <n v="254827008"/>
    <n v="19000400018"/>
    <n v="2017"/>
    <n v="4"/>
    <n v="14"/>
  </r>
  <r>
    <x v="0"/>
    <x v="1339"/>
    <n v="1201.02"/>
    <n v="1205.8900000000001"/>
    <n v="1156.44"/>
    <n v="1169.28"/>
    <n v="351968992"/>
    <n v="19026699552"/>
    <n v="2017"/>
    <n v="4"/>
    <n v="13"/>
  </r>
  <r>
    <x v="0"/>
    <x v="1340"/>
    <n v="1204.81"/>
    <n v="1207.1400000000001"/>
    <n v="1196.76"/>
    <n v="1200.3699999999999"/>
    <n v="288702016"/>
    <n v="19530680104"/>
    <n v="2017"/>
    <n v="4"/>
    <n v="12"/>
  </r>
  <r>
    <x v="0"/>
    <x v="1341"/>
    <n v="1187.46"/>
    <n v="1208.07"/>
    <n v="1187.46"/>
    <n v="1205.01"/>
    <n v="216182000"/>
    <n v="19604036563"/>
    <n v="2017"/>
    <n v="4"/>
    <n v="11"/>
  </r>
  <r>
    <x v="0"/>
    <x v="1342"/>
    <n v="1187.3"/>
    <n v="1190.3399999999999"/>
    <n v="1179.04"/>
    <n v="1187.1300000000001"/>
    <n v="215883008"/>
    <n v="19310642460"/>
    <n v="2017"/>
    <n v="4"/>
    <n v="10"/>
  </r>
  <r>
    <x v="0"/>
    <x v="1343"/>
    <n v="1176.57"/>
    <n v="1197.21"/>
    <n v="1171.8599999999999"/>
    <n v="1187.8699999999999"/>
    <n v="242343008"/>
    <n v="19320511927"/>
    <n v="2017"/>
    <n v="4"/>
    <n v="9"/>
  </r>
  <r>
    <x v="0"/>
    <x v="1344"/>
    <n v="1172.6500000000001"/>
    <n v="1184.98"/>
    <n v="1162.58"/>
    <n v="1175.95"/>
    <n v="209312000"/>
    <n v="19124327856"/>
    <n v="2017"/>
    <n v="4"/>
    <n v="8"/>
  </r>
  <r>
    <x v="0"/>
    <x v="1345"/>
    <n v="1178.94"/>
    <n v="1186.58"/>
    <n v="1163.3900000000001"/>
    <n v="1176.9000000000001"/>
    <n v="317022016"/>
    <n v="19137747435"/>
    <n v="2017"/>
    <n v="4"/>
    <n v="7"/>
  </r>
  <r>
    <x v="0"/>
    <x v="1346"/>
    <n v="1125.81"/>
    <n v="1188.3699999999999"/>
    <n v="1125.81"/>
    <n v="1182.68"/>
    <n v="511222016"/>
    <n v="19229356147"/>
    <n v="2017"/>
    <n v="4"/>
    <n v="6"/>
  </r>
  <r>
    <x v="0"/>
    <x v="1347"/>
    <n v="1134.1400000000001"/>
    <n v="1135.0899999999999"/>
    <n v="1113.6300000000001"/>
    <n v="1124.78"/>
    <n v="414784000"/>
    <n v="18285857775"/>
    <n v="2017"/>
    <n v="4"/>
    <n v="5"/>
  </r>
  <r>
    <x v="0"/>
    <x v="1348"/>
    <n v="1145.52"/>
    <n v="1156.44"/>
    <n v="1120.52"/>
    <n v="1133.25"/>
    <n v="436310016"/>
    <n v="18421262063"/>
    <n v="2017"/>
    <n v="4"/>
    <n v="4"/>
  </r>
  <r>
    <x v="0"/>
    <x v="1349"/>
    <n v="1102.95"/>
    <n v="1151.74"/>
    <n v="1102.95"/>
    <n v="1143.81"/>
    <n v="580444032"/>
    <n v="18591158323"/>
    <n v="2017"/>
    <n v="4"/>
    <n v="3"/>
  </r>
  <r>
    <x v="0"/>
    <x v="1350"/>
    <n v="1080.6099999999999"/>
    <n v="1107.5899999999999"/>
    <n v="1075.45"/>
    <n v="1102.17"/>
    <n v="514187008"/>
    <n v="17911915755"/>
    <n v="2017"/>
    <n v="4"/>
    <n v="2"/>
  </r>
  <r>
    <x v="0"/>
    <x v="1351"/>
    <n v="1071.71"/>
    <n v="1091.72"/>
    <n v="1061.0899999999999"/>
    <n v="1080.5"/>
    <n v="289633984"/>
    <n v="17557597716"/>
    <n v="2017"/>
    <n v="4"/>
    <n v="1"/>
  </r>
  <r>
    <x v="0"/>
    <x v="1352"/>
    <n v="1026.6400000000001"/>
    <n v="1074.92"/>
    <n v="1026.6400000000001"/>
    <n v="1071.79"/>
    <n v="447287008"/>
    <n v="17414322808"/>
    <n v="2017"/>
    <n v="3"/>
    <n v="31"/>
  </r>
  <r>
    <x v="0"/>
    <x v="1353"/>
    <n v="1042.21"/>
    <n v="1049.29"/>
    <n v="1020.04"/>
    <n v="1026.43"/>
    <n v="352968992"/>
    <n v="16675587066"/>
    <n v="2017"/>
    <n v="3"/>
    <n v="30"/>
  </r>
  <r>
    <x v="0"/>
    <x v="1354"/>
    <n v="1046.08"/>
    <n v="1055.1300000000001"/>
    <n v="1015.88"/>
    <n v="1039.97"/>
    <n v="298457984"/>
    <n v="16893415156"/>
    <n v="2017"/>
    <n v="3"/>
    <n v="29"/>
  </r>
  <r>
    <x v="0"/>
    <x v="1355"/>
    <n v="1044.58"/>
    <n v="1064.6500000000001"/>
    <n v="1027.73"/>
    <n v="1047.1500000000001"/>
    <n v="326332000"/>
    <n v="17008241726"/>
    <n v="2017"/>
    <n v="3"/>
    <n v="28"/>
  </r>
  <r>
    <x v="0"/>
    <x v="1356"/>
    <n v="972.05"/>
    <n v="1046.4000000000001"/>
    <n v="971.98"/>
    <n v="1045.77"/>
    <n v="372535008"/>
    <n v="16983801541"/>
    <n v="2017"/>
    <n v="3"/>
    <n v="27"/>
  </r>
  <r>
    <x v="0"/>
    <x v="1357"/>
    <n v="974.02"/>
    <n v="1007.96"/>
    <n v="954.19"/>
    <n v="966.72"/>
    <n v="303668000"/>
    <n v="15698465531"/>
    <n v="2017"/>
    <n v="3"/>
    <n v="26"/>
  </r>
  <r>
    <x v="0"/>
    <x v="1358"/>
    <n v="936.54"/>
    <n v="975.76"/>
    <n v="903.71"/>
    <n v="972.78"/>
    <n v="435803008"/>
    <n v="15794781102"/>
    <n v="2017"/>
    <n v="3"/>
    <n v="25"/>
  </r>
  <r>
    <x v="0"/>
    <x v="1359"/>
    <n v="1038.45"/>
    <n v="1040.47"/>
    <n v="934.36"/>
    <n v="937.52"/>
    <n v="491038016"/>
    <n v="15220718764"/>
    <n v="2017"/>
    <n v="3"/>
    <n v="24"/>
  </r>
  <r>
    <x v="0"/>
    <x v="1360"/>
    <n v="1050.05"/>
    <n v="1058.01"/>
    <n v="1028.93"/>
    <n v="1038.5899999999999"/>
    <n v="248540000"/>
    <n v="16859314109"/>
    <n v="2017"/>
    <n v="3"/>
    <n v="23"/>
  </r>
  <r>
    <x v="0"/>
    <x v="1361"/>
    <n v="1120.6500000000001"/>
    <n v="1120.6500000000001"/>
    <n v="1014.21"/>
    <n v="1049.1400000000001"/>
    <n v="380840992"/>
    <n v="17028630158"/>
    <n v="2017"/>
    <n v="3"/>
    <n v="22"/>
  </r>
  <r>
    <x v="0"/>
    <x v="1362"/>
    <n v="1055.3599999999999"/>
    <n v="1122.43"/>
    <n v="1055.3599999999999"/>
    <n v="1120.54"/>
    <n v="337391008"/>
    <n v="18185299687"/>
    <n v="2017"/>
    <n v="3"/>
    <n v="21"/>
  </r>
  <r>
    <x v="0"/>
    <x v="1363"/>
    <n v="1037.24"/>
    <n v="1063.03"/>
    <n v="1036.68"/>
    <n v="1054.23"/>
    <n v="286529984"/>
    <n v="17107266418"/>
    <n v="2017"/>
    <n v="3"/>
    <n v="20"/>
  </r>
  <r>
    <x v="0"/>
    <x v="1364"/>
    <n v="976.73"/>
    <n v="1069.9100000000001"/>
    <n v="976.73"/>
    <n v="1036.74"/>
    <n v="406648000"/>
    <n v="16821676707"/>
    <n v="2017"/>
    <n v="3"/>
    <n v="19"/>
  </r>
  <r>
    <x v="0"/>
    <x v="1365"/>
    <n v="1099.69"/>
    <n v="1114.07"/>
    <n v="957.66"/>
    <n v="973.82"/>
    <n v="621302016"/>
    <n v="15798760668"/>
    <n v="2017"/>
    <n v="3"/>
    <n v="18"/>
  </r>
  <r>
    <x v="0"/>
    <x v="1366"/>
    <n v="1180.1600000000001"/>
    <n v="1180.1600000000001"/>
    <n v="1099.57"/>
    <n v="1100.23"/>
    <n v="706598976"/>
    <n v="17847435957"/>
    <n v="2017"/>
    <n v="3"/>
    <n v="17"/>
  </r>
  <r>
    <x v="0"/>
    <x v="1367"/>
    <n v="1251.33"/>
    <n v="1257.98"/>
    <n v="1152.44"/>
    <n v="1187.81"/>
    <n v="638568000"/>
    <n v="19265847025"/>
    <n v="2017"/>
    <n v="3"/>
    <n v="16"/>
  </r>
  <r>
    <x v="0"/>
    <x v="1368"/>
    <n v="1240.1600000000001"/>
    <n v="1251.6099999999999"/>
    <n v="1239.75"/>
    <n v="1249.6099999999999"/>
    <n v="297804992"/>
    <n v="20265831337"/>
    <n v="2017"/>
    <n v="3"/>
    <n v="15"/>
  </r>
  <r>
    <x v="0"/>
    <x v="1369"/>
    <n v="1232.1600000000001"/>
    <n v="1244.81"/>
    <n v="1220.72"/>
    <n v="1240"/>
    <n v="245306000"/>
    <n v="20107761880"/>
    <n v="2017"/>
    <n v="3"/>
    <n v="14"/>
  </r>
  <r>
    <x v="0"/>
    <x v="1370"/>
    <n v="1221.78"/>
    <n v="1237.3699999999999"/>
    <n v="1217.03"/>
    <n v="1231.92"/>
    <n v="380276992"/>
    <n v="19974334865"/>
    <n v="2017"/>
    <n v="3"/>
    <n v="13"/>
  </r>
  <r>
    <x v="0"/>
    <x v="1371"/>
    <n v="1176.6199999999999"/>
    <n v="1226.98"/>
    <n v="1175.3599999999999"/>
    <n v="1221.3800000000001"/>
    <n v="227176000"/>
    <n v="19801195767"/>
    <n v="2017"/>
    <n v="3"/>
    <n v="12"/>
  </r>
  <r>
    <x v="0"/>
    <x v="1372"/>
    <n v="1116.32"/>
    <n v="1193.83"/>
    <n v="1116.32"/>
    <n v="1175.83"/>
    <n v="283320000"/>
    <n v="19060468862"/>
    <n v="2017"/>
    <n v="3"/>
    <n v="11"/>
  </r>
  <r>
    <x v="0"/>
    <x v="1373"/>
    <n v="1189.3599999999999"/>
    <n v="1270.47"/>
    <n v="1077.25"/>
    <n v="1116.72"/>
    <n v="563795968"/>
    <n v="18100188612"/>
    <n v="2017"/>
    <n v="3"/>
    <n v="10"/>
  </r>
  <r>
    <x v="0"/>
    <x v="1374"/>
    <n v="1150.3499999999999"/>
    <n v="1197.46"/>
    <n v="1141.23"/>
    <n v="1188.49"/>
    <n v="212283008"/>
    <n v="19261188310"/>
    <n v="2017"/>
    <n v="3"/>
    <n v="9"/>
  </r>
  <r>
    <x v="0"/>
    <x v="1375"/>
    <n v="1223.23"/>
    <n v="1232.1600000000001"/>
    <n v="1148.08"/>
    <n v="1150"/>
    <n v="332603008"/>
    <n v="18635275050"/>
    <n v="2017"/>
    <n v="3"/>
    <n v="8"/>
  </r>
  <r>
    <x v="0"/>
    <x v="1376"/>
    <n v="1273.21"/>
    <n v="1275.55"/>
    <n v="1204.8"/>
    <n v="1223.54"/>
    <n v="291256000"/>
    <n v="19824773912"/>
    <n v="2017"/>
    <n v="3"/>
    <n v="7"/>
  </r>
  <r>
    <x v="0"/>
    <x v="1377"/>
    <n v="1267.47"/>
    <n v="1276"/>
    <n v="1264.5999999999999"/>
    <n v="1272.83"/>
    <n v="153656992"/>
    <n v="20620991547"/>
    <n v="2017"/>
    <n v="3"/>
    <n v="6"/>
  </r>
  <r>
    <x v="0"/>
    <x v="1378"/>
    <n v="1254.29"/>
    <n v="1267.29"/>
    <n v="1238.06"/>
    <n v="1267.1199999999999"/>
    <n v="134127000"/>
    <n v="20526235270"/>
    <n v="2017"/>
    <n v="3"/>
    <n v="5"/>
  </r>
  <r>
    <x v="0"/>
    <x v="1379"/>
    <n v="1277.43"/>
    <n v="1279.4000000000001"/>
    <n v="1230.51"/>
    <n v="1255.1500000000001"/>
    <n v="183270000"/>
    <n v="20329978338"/>
    <n v="2017"/>
    <n v="3"/>
    <n v="4"/>
  </r>
  <r>
    <x v="0"/>
    <x v="1380"/>
    <n v="1250.71"/>
    <n v="1280.31"/>
    <n v="1250.71"/>
    <n v="1274.99"/>
    <n v="315739008"/>
    <n v="20649259919"/>
    <n v="2017"/>
    <n v="3"/>
    <n v="3"/>
  </r>
  <r>
    <x v="0"/>
    <x v="1381"/>
    <n v="1224.68"/>
    <n v="1262.1300000000001"/>
    <n v="1215.6199999999999"/>
    <n v="1251.01"/>
    <n v="368275008"/>
    <n v="20258543188"/>
    <n v="2017"/>
    <n v="3"/>
    <n v="2"/>
  </r>
  <r>
    <x v="0"/>
    <x v="1382"/>
    <n v="1180.04"/>
    <n v="1222.5"/>
    <n v="1179.69"/>
    <n v="1222.5"/>
    <n v="229056992"/>
    <n v="19794459608"/>
    <n v="2017"/>
    <n v="3"/>
    <n v="1"/>
  </r>
  <r>
    <x v="0"/>
    <x v="1383"/>
    <n v="1180.72"/>
    <n v="1193.25"/>
    <n v="1171.82"/>
    <n v="1179.97"/>
    <n v="184956000"/>
    <n v="19103684801"/>
    <n v="2017"/>
    <n v="2"/>
    <n v="28"/>
  </r>
  <r>
    <x v="0"/>
    <x v="1384"/>
    <n v="1163.78"/>
    <n v="1181.98"/>
    <n v="1163.3800000000001"/>
    <n v="1179.97"/>
    <n v="131570000"/>
    <n v="19101427518"/>
    <n v="2017"/>
    <n v="2"/>
    <n v="27"/>
  </r>
  <r>
    <x v="0"/>
    <x v="1385"/>
    <n v="1144.27"/>
    <n v="1167.47"/>
    <n v="1130.2"/>
    <n v="1165.2"/>
    <n v="116486000"/>
    <n v="18860247630"/>
    <n v="2017"/>
    <n v="2"/>
    <n v="26"/>
  </r>
  <r>
    <x v="0"/>
    <x v="1386"/>
    <n v="1170.4100000000001"/>
    <n v="1174.8499999999999"/>
    <n v="1124.5899999999999"/>
    <n v="1143.8399999999999"/>
    <n v="139960992"/>
    <n v="18511906560"/>
    <n v="2017"/>
    <n v="2"/>
    <n v="25"/>
  </r>
  <r>
    <x v="0"/>
    <x v="1387"/>
    <n v="1172.71"/>
    <n v="1200.3900000000001"/>
    <n v="1131.96"/>
    <n v="1173.68"/>
    <n v="330759008"/>
    <n v="18992415818"/>
    <n v="2017"/>
    <n v="2"/>
    <n v="24"/>
  </r>
  <r>
    <x v="0"/>
    <x v="1388"/>
    <n v="1117.27"/>
    <n v="1176.6199999999999"/>
    <n v="1116.96"/>
    <n v="1166.72"/>
    <n v="189454000"/>
    <n v="18877442096"/>
    <n v="2017"/>
    <n v="2"/>
    <n v="23"/>
  </r>
  <r>
    <x v="0"/>
    <x v="1389"/>
    <n v="1114.8"/>
    <n v="1125.3900000000001"/>
    <n v="1100.55"/>
    <n v="1117.44"/>
    <n v="136100000"/>
    <n v="18077985665"/>
    <n v="2017"/>
    <n v="2"/>
    <n v="22"/>
  </r>
  <r>
    <x v="0"/>
    <x v="1390"/>
    <n v="1079.28"/>
    <n v="1117.25"/>
    <n v="1076.93"/>
    <n v="1115.3"/>
    <n v="186868992"/>
    <n v="18041455273"/>
    <n v="2017"/>
    <n v="2"/>
    <n v="21"/>
  </r>
  <r>
    <x v="0"/>
    <x v="1391"/>
    <n v="1048.69"/>
    <n v="1080.49"/>
    <n v="1041.69"/>
    <n v="1079.98"/>
    <n v="109478000"/>
    <n v="17468244508"/>
    <n v="2017"/>
    <n v="2"/>
    <n v="20"/>
  </r>
  <r>
    <x v="0"/>
    <x v="1392"/>
    <n v="1054.76"/>
    <n v="1056.81"/>
    <n v="1043.46"/>
    <n v="1047.8699999999999"/>
    <n v="77423296"/>
    <n v="16946913346"/>
    <n v="2017"/>
    <n v="2"/>
    <n v="19"/>
  </r>
  <r>
    <x v="0"/>
    <x v="1393"/>
    <n v="1049.21"/>
    <n v="1061.0999999999999"/>
    <n v="1046.96"/>
    <n v="1054.42"/>
    <n v="99073504"/>
    <n v="17051064834"/>
    <n v="2017"/>
    <n v="2"/>
    <n v="18"/>
  </r>
  <r>
    <x v="0"/>
    <x v="1394"/>
    <n v="1026.1199999999999"/>
    <n v="1053.17"/>
    <n v="1025.6400000000001"/>
    <n v="1046.21"/>
    <n v="136474000"/>
    <n v="16916338976"/>
    <n v="2017"/>
    <n v="2"/>
    <n v="17"/>
  </r>
  <r>
    <x v="0"/>
    <x v="1395"/>
    <n v="1007.65"/>
    <n v="1033.3699999999999"/>
    <n v="1007.65"/>
    <n v="1027.44"/>
    <n v="122277000"/>
    <n v="16610905026"/>
    <n v="2017"/>
    <n v="2"/>
    <n v="16"/>
  </r>
  <r>
    <x v="0"/>
    <x v="1396"/>
    <n v="1006.21"/>
    <n v="1008.84"/>
    <n v="1001.58"/>
    <n v="1007.48"/>
    <n v="89759400"/>
    <n v="16286329282"/>
    <n v="2017"/>
    <n v="2"/>
    <n v="15"/>
  </r>
  <r>
    <x v="0"/>
    <x v="1397"/>
    <n v="991.73"/>
    <n v="1011.51"/>
    <n v="986.47"/>
    <n v="1004.55"/>
    <n v="137946000"/>
    <n v="16237219721"/>
    <n v="2017"/>
    <n v="2"/>
    <n v="14"/>
  </r>
  <r>
    <x v="0"/>
    <x v="1398"/>
    <n v="998.89"/>
    <n v="1002.1"/>
    <n v="976"/>
    <n v="990.64"/>
    <n v="100607000"/>
    <n v="16010322103"/>
    <n v="2017"/>
    <n v="2"/>
    <n v="13"/>
  </r>
  <r>
    <x v="0"/>
    <x v="1399"/>
    <n v="1003.52"/>
    <n v="1004.76"/>
    <n v="996.92"/>
    <n v="999.18"/>
    <n v="67530000"/>
    <n v="16146290349"/>
    <n v="2017"/>
    <n v="2"/>
    <n v="12"/>
  </r>
  <r>
    <x v="0"/>
    <x v="1400"/>
    <n v="988.9"/>
    <n v="1009.29"/>
    <n v="982.83"/>
    <n v="1004.45"/>
    <n v="102261000"/>
    <n v="16229677099"/>
    <n v="2017"/>
    <n v="2"/>
    <n v="11"/>
  </r>
  <r>
    <x v="0"/>
    <x v="1401"/>
    <n v="995.63"/>
    <n v="998.91"/>
    <n v="946.69"/>
    <n v="988.67"/>
    <n v="190452000"/>
    <n v="15973053725"/>
    <n v="2017"/>
    <n v="2"/>
    <n v="10"/>
  </r>
  <r>
    <x v="0"/>
    <x v="1402"/>
    <n v="1064.7"/>
    <n v="1088.99"/>
    <n v="953.34"/>
    <n v="994.38"/>
    <n v="407220000"/>
    <n v="16063448932"/>
    <n v="2017"/>
    <n v="2"/>
    <n v="9"/>
  </r>
  <r>
    <x v="0"/>
    <x v="1403"/>
    <n v="1062.32"/>
    <n v="1078.97"/>
    <n v="1037.49"/>
    <n v="1063.07"/>
    <n v="201855008"/>
    <n v="17170799127"/>
    <n v="2017"/>
    <n v="2"/>
    <n v="8"/>
  </r>
  <r>
    <x v="0"/>
    <x v="1404"/>
    <n v="1040.1400000000001"/>
    <n v="1061.93"/>
    <n v="1040.1400000000001"/>
    <n v="1061.3499999999999"/>
    <n v="146007008"/>
    <n v="17141080574"/>
    <n v="2017"/>
    <n v="2"/>
    <n v="7"/>
  </r>
  <r>
    <x v="0"/>
    <x v="1405"/>
    <n v="1028.4000000000001"/>
    <n v="1044.6400000000001"/>
    <n v="1028.1600000000001"/>
    <n v="1038.1500000000001"/>
    <n v="111762000"/>
    <n v="16764422010"/>
    <n v="2017"/>
    <n v="2"/>
    <n v="6"/>
  </r>
  <r>
    <x v="0"/>
    <x v="1406"/>
    <n v="1043.52"/>
    <n v="1043.6300000000001"/>
    <n v="1022.37"/>
    <n v="1027.3399999999999"/>
    <n v="114208000"/>
    <n v="16588240157"/>
    <n v="2017"/>
    <n v="2"/>
    <n v="5"/>
  </r>
  <r>
    <x v="0"/>
    <x v="1407"/>
    <n v="1031.33"/>
    <n v="1045.9000000000001"/>
    <n v="1015.16"/>
    <n v="1042.9000000000001"/>
    <n v="155064000"/>
    <n v="16837411920"/>
    <n v="2017"/>
    <n v="2"/>
    <n v="4"/>
  </r>
  <r>
    <x v="0"/>
    <x v="1408"/>
    <n v="1011.46"/>
    <n v="1033.8699999999999"/>
    <n v="1008.79"/>
    <n v="1029.9100000000001"/>
    <n v="201278000"/>
    <n v="16625849489"/>
    <n v="2017"/>
    <n v="2"/>
    <n v="3"/>
  </r>
  <r>
    <x v="0"/>
    <x v="1409"/>
    <n v="990"/>
    <n v="1013.52"/>
    <n v="983.22"/>
    <n v="1011.8"/>
    <n v="145820992"/>
    <n v="16331615570"/>
    <n v="2017"/>
    <n v="2"/>
    <n v="2"/>
  </r>
  <r>
    <x v="0"/>
    <x v="1410"/>
    <n v="970.94"/>
    <n v="989.11"/>
    <n v="970.74"/>
    <n v="989.02"/>
    <n v="150110000"/>
    <n v="15962015276"/>
    <n v="2017"/>
    <n v="2"/>
    <n v="1"/>
  </r>
  <r>
    <x v="0"/>
    <x v="1411"/>
    <n v="920.96"/>
    <n v="972.02"/>
    <n v="920.96"/>
    <n v="970.4"/>
    <n v="164582000"/>
    <n v="15659186515"/>
    <n v="2017"/>
    <n v="1"/>
    <n v="31"/>
  </r>
  <r>
    <x v="0"/>
    <x v="1412"/>
    <n v="920.15"/>
    <n v="923.05"/>
    <n v="919.47"/>
    <n v="920.38"/>
    <n v="78227296"/>
    <n v="14850351605"/>
    <n v="2017"/>
    <n v="1"/>
    <n v="30"/>
  </r>
  <r>
    <x v="0"/>
    <x v="1413"/>
    <n v="922.07"/>
    <n v="923.42"/>
    <n v="919.15"/>
    <n v="919.5"/>
    <n v="60851700"/>
    <n v="14834377926"/>
    <n v="2017"/>
    <n v="1"/>
    <n v="29"/>
  </r>
  <r>
    <x v="0"/>
    <x v="1414"/>
    <n v="919.81"/>
    <n v="923.91"/>
    <n v="919.81"/>
    <n v="921.59"/>
    <n v="68979600"/>
    <n v="14866260449"/>
    <n v="2017"/>
    <n v="1"/>
    <n v="28"/>
  </r>
  <r>
    <x v="0"/>
    <x v="1415"/>
    <n v="918.36"/>
    <n v="923.22"/>
    <n v="915.85"/>
    <n v="919.75"/>
    <n v="125594000"/>
    <n v="14834831700"/>
    <n v="2017"/>
    <n v="1"/>
    <n v="27"/>
  </r>
  <r>
    <x v="0"/>
    <x v="1416"/>
    <n v="902.4"/>
    <n v="919.33"/>
    <n v="902.22"/>
    <n v="917.59"/>
    <n v="131958000"/>
    <n v="14797955301"/>
    <n v="2017"/>
    <n v="1"/>
    <n v="26"/>
  </r>
  <r>
    <x v="0"/>
    <x v="1417"/>
    <n v="891.92"/>
    <n v="903.25"/>
    <n v="891.69"/>
    <n v="901.54"/>
    <n v="120831000"/>
    <n v="14537488261"/>
    <n v="2017"/>
    <n v="1"/>
    <n v="25"/>
  </r>
  <r>
    <x v="0"/>
    <x v="1418"/>
    <n v="910.68"/>
    <n v="924.15"/>
    <n v="892.29"/>
    <n v="892.69"/>
    <n v="111349000"/>
    <n v="14393026385"/>
    <n v="2017"/>
    <n v="1"/>
    <n v="24"/>
  </r>
  <r>
    <x v="0"/>
    <x v="1419"/>
    <n v="925.5"/>
    <n v="928.27"/>
    <n v="916.74"/>
    <n v="921.01"/>
    <n v="73588600"/>
    <n v="14848013909"/>
    <n v="2017"/>
    <n v="1"/>
    <n v="23"/>
  </r>
  <r>
    <x v="0"/>
    <x v="1420"/>
    <n v="922.21"/>
    <n v="937.53"/>
    <n v="897.56"/>
    <n v="924.67"/>
    <n v="116573000"/>
    <n v="14905439337"/>
    <n v="2017"/>
    <n v="1"/>
    <n v="22"/>
  </r>
  <r>
    <x v="0"/>
    <x v="1421"/>
    <n v="895.55"/>
    <n v="927.37"/>
    <n v="895.53"/>
    <n v="921.79"/>
    <n v="111158000"/>
    <n v="14856911163"/>
    <n v="2017"/>
    <n v="1"/>
    <n v="21"/>
  </r>
  <r>
    <x v="0"/>
    <x v="1422"/>
    <n v="898.17"/>
    <n v="899.4"/>
    <n v="887.01"/>
    <n v="895.03"/>
    <n v="86728400"/>
    <n v="14423545371"/>
    <n v="2017"/>
    <n v="1"/>
    <n v="20"/>
  </r>
  <r>
    <x v="0"/>
    <x v="1423"/>
    <n v="888.34"/>
    <n v="904.61"/>
    <n v="884.34"/>
    <n v="899.07"/>
    <n v="105625000"/>
    <n v="14486616700"/>
    <n v="2017"/>
    <n v="1"/>
    <n v="19"/>
  </r>
  <r>
    <x v="0"/>
    <x v="1424"/>
    <n v="909.37"/>
    <n v="917.5"/>
    <n v="858.3"/>
    <n v="886.62"/>
    <n v="225676992"/>
    <n v="14284036613"/>
    <n v="2017"/>
    <n v="1"/>
    <n v="18"/>
  </r>
  <r>
    <x v="0"/>
    <x v="1425"/>
    <n v="830.95"/>
    <n v="910.56"/>
    <n v="830.8"/>
    <n v="907.94"/>
    <n v="155095008"/>
    <n v="14625779851"/>
    <n v="2017"/>
    <n v="1"/>
    <n v="17"/>
  </r>
  <r>
    <x v="0"/>
    <x v="1426"/>
    <n v="821.78"/>
    <n v="834.53"/>
    <n v="820.27"/>
    <n v="831.53"/>
    <n v="82755200"/>
    <n v="13393372620"/>
    <n v="2017"/>
    <n v="1"/>
    <n v="16"/>
  </r>
  <r>
    <x v="0"/>
    <x v="1427"/>
    <n v="818.14"/>
    <n v="823.31"/>
    <n v="812.87"/>
    <n v="821.8"/>
    <n v="71013600"/>
    <n v="13234840657"/>
    <n v="2017"/>
    <n v="1"/>
    <n v="15"/>
  </r>
  <r>
    <x v="0"/>
    <x v="1428"/>
    <n v="825.14"/>
    <n v="835.09"/>
    <n v="812.46"/>
    <n v="818.41"/>
    <n v="93063296"/>
    <n v="13178601992"/>
    <n v="2017"/>
    <n v="1"/>
    <n v="14"/>
  </r>
  <r>
    <x v="0"/>
    <x v="1429"/>
    <n v="803.74"/>
    <n v="829"/>
    <n v="780"/>
    <n v="823.98"/>
    <n v="168968000"/>
    <n v="13266554392"/>
    <n v="2017"/>
    <n v="1"/>
    <n v="13"/>
  </r>
  <r>
    <x v="0"/>
    <x v="1430"/>
    <n v="775.18"/>
    <n v="826.25"/>
    <n v="755.76"/>
    <n v="804.83"/>
    <n v="222326000"/>
    <n v="12956730411"/>
    <n v="2017"/>
    <n v="1"/>
    <n v="12"/>
  </r>
  <r>
    <x v="0"/>
    <x v="1431"/>
    <n v="908.11"/>
    <n v="919.45"/>
    <n v="762.77"/>
    <n v="777.76"/>
    <n v="310928992"/>
    <n v="12519135996"/>
    <n v="2017"/>
    <n v="1"/>
    <n v="11"/>
  </r>
  <r>
    <x v="0"/>
    <x v="1432"/>
    <n v="902.44"/>
    <n v="914.87"/>
    <n v="901.06"/>
    <n v="907.68"/>
    <n v="115808000"/>
    <n v="14608685049"/>
    <n v="2017"/>
    <n v="1"/>
    <n v="10"/>
  </r>
  <r>
    <x v="0"/>
    <x v="1433"/>
    <n v="913.24"/>
    <n v="913.69"/>
    <n v="879.81"/>
    <n v="902.83"/>
    <n v="141876992"/>
    <n v="14528815565"/>
    <n v="2017"/>
    <n v="1"/>
    <n v="9"/>
  </r>
  <r>
    <x v="0"/>
    <x v="1434"/>
    <n v="908.17"/>
    <n v="942.72"/>
    <n v="887.25"/>
    <n v="911.2"/>
    <n v="158715008"/>
    <n v="14661966429"/>
    <n v="2017"/>
    <n v="1"/>
    <n v="8"/>
  </r>
  <r>
    <x v="0"/>
    <x v="1435"/>
    <n v="903.49"/>
    <n v="908.59"/>
    <n v="823.56"/>
    <n v="908.59"/>
    <n v="279550016"/>
    <n v="14618030536"/>
    <n v="2017"/>
    <n v="1"/>
    <n v="7"/>
  </r>
  <r>
    <x v="0"/>
    <x v="1436"/>
    <n v="1014.24"/>
    <n v="1046.81"/>
    <n v="883.94"/>
    <n v="902.2"/>
    <n v="351876000"/>
    <n v="14513695758"/>
    <n v="2017"/>
    <n v="1"/>
    <n v="6"/>
  </r>
  <r>
    <x v="0"/>
    <x v="1437"/>
    <n v="1156.73"/>
    <n v="1191.0999999999999"/>
    <n v="910.42"/>
    <n v="1013.38"/>
    <n v="510199008"/>
    <n v="16300254795"/>
    <n v="2017"/>
    <n v="1"/>
    <n v="5"/>
  </r>
  <r>
    <x v="0"/>
    <x v="1438"/>
    <n v="1044.4000000000001"/>
    <n v="1159.42"/>
    <n v="1044.4000000000001"/>
    <n v="1154.73"/>
    <n v="344945984"/>
    <n v="18571869009"/>
    <n v="2017"/>
    <n v="1"/>
    <n v="4"/>
  </r>
  <r>
    <x v="0"/>
    <x v="1439"/>
    <n v="1021.6"/>
    <n v="1044.08"/>
    <n v="1021.6"/>
    <n v="1043.8399999999999"/>
    <n v="185168000"/>
    <n v="16786368910"/>
    <n v="2017"/>
    <n v="1"/>
    <n v="3"/>
  </r>
  <r>
    <x v="0"/>
    <x v="1440"/>
    <n v="998.62"/>
    <n v="1031.3900000000001"/>
    <n v="996.7"/>
    <n v="1021.75"/>
    <n v="222184992"/>
    <n v="16429024775"/>
    <n v="2017"/>
    <n v="1"/>
    <n v="2"/>
  </r>
  <r>
    <x v="0"/>
    <x v="1441"/>
    <n v="963.66"/>
    <n v="1003.08"/>
    <n v="958.7"/>
    <n v="998.33"/>
    <n v="147775008"/>
    <n v="16050407461"/>
    <n v="2017"/>
    <n v="1"/>
    <n v="1"/>
  </r>
  <r>
    <x v="0"/>
    <x v="1442"/>
    <n v="960.63"/>
    <n v="963.74"/>
    <n v="947.24"/>
    <n v="963.74"/>
    <n v="99135104"/>
    <n v="15492554222"/>
    <n v="2016"/>
    <n v="12"/>
    <n v="31"/>
  </r>
  <r>
    <x v="0"/>
    <x v="1443"/>
    <n v="972.53"/>
    <n v="972.53"/>
    <n v="934.83"/>
    <n v="961.24"/>
    <n v="187474000"/>
    <n v="15450507055"/>
    <n v="2016"/>
    <n v="12"/>
    <n v="30"/>
  </r>
  <r>
    <x v="0"/>
    <x v="1444"/>
    <n v="975.13"/>
    <n v="979.4"/>
    <n v="954.5"/>
    <n v="973.5"/>
    <n v="199320000"/>
    <n v="15645617392"/>
    <n v="2016"/>
    <n v="12"/>
    <n v="29"/>
  </r>
  <r>
    <x v="0"/>
    <x v="1445"/>
    <n v="934.83"/>
    <n v="975.92"/>
    <n v="934.83"/>
    <n v="975.92"/>
    <n v="236630000"/>
    <n v="15682769405"/>
    <n v="2016"/>
    <n v="12"/>
    <n v="28"/>
  </r>
  <r>
    <x v="0"/>
    <x v="1446"/>
    <n v="908.35"/>
    <n v="940.05"/>
    <n v="904.26"/>
    <n v="933.2"/>
    <n v="167308000"/>
    <n v="14994286713"/>
    <n v="2016"/>
    <n v="12"/>
    <n v="27"/>
  </r>
  <r>
    <x v="0"/>
    <x v="1447"/>
    <n v="896.91"/>
    <n v="913.18"/>
    <n v="896.9"/>
    <n v="907.61"/>
    <n v="123771000"/>
    <n v="14581389977"/>
    <n v="2016"/>
    <n v="12"/>
    <n v="26"/>
  </r>
  <r>
    <x v="0"/>
    <x v="1448"/>
    <n v="899.65"/>
    <n v="899.65"/>
    <n v="862.42"/>
    <n v="896.18"/>
    <n v="143664992"/>
    <n v="14396194094"/>
    <n v="2016"/>
    <n v="12"/>
    <n v="25"/>
  </r>
  <r>
    <x v="0"/>
    <x v="1449"/>
    <n v="922.18"/>
    <n v="923.48"/>
    <n v="886.34"/>
    <n v="898.82"/>
    <n v="137727008"/>
    <n v="14436754927"/>
    <n v="2016"/>
    <n v="12"/>
    <n v="24"/>
  </r>
  <r>
    <x v="0"/>
    <x v="1450"/>
    <n v="864.89"/>
    <n v="925.12"/>
    <n v="864.68"/>
    <n v="921.98"/>
    <n v="275564000"/>
    <n v="14807189352"/>
    <n v="2016"/>
    <n v="12"/>
    <n v="23"/>
  </r>
  <r>
    <x v="0"/>
    <x v="1451"/>
    <n v="834.18"/>
    <n v="875.78"/>
    <n v="834.15"/>
    <n v="864.54"/>
    <n v="200027008"/>
    <n v="13882988216"/>
    <n v="2016"/>
    <n v="12"/>
    <n v="22"/>
  </r>
  <r>
    <x v="0"/>
    <x v="1452"/>
    <n v="800.64"/>
    <n v="834.28"/>
    <n v="799.41"/>
    <n v="834.28"/>
    <n v="155576000"/>
    <n v="13395445163"/>
    <n v="2016"/>
    <n v="12"/>
    <n v="21"/>
  </r>
  <r>
    <x v="0"/>
    <x v="1453"/>
    <n v="792.25"/>
    <n v="801.34"/>
    <n v="791.5"/>
    <n v="800.88"/>
    <n v="99629296"/>
    <n v="12857473134"/>
    <n v="2016"/>
    <n v="12"/>
    <n v="20"/>
  </r>
  <r>
    <x v="0"/>
    <x v="1454"/>
    <n v="790.69"/>
    <n v="793.61"/>
    <n v="790.32"/>
    <n v="792.71"/>
    <n v="74886400"/>
    <n v="12725090633"/>
    <n v="2016"/>
    <n v="12"/>
    <n v="19"/>
  </r>
  <r>
    <x v="0"/>
    <x v="1455"/>
    <n v="791.01"/>
    <n v="794.74"/>
    <n v="788.03"/>
    <n v="790.53"/>
    <n v="60524400"/>
    <n v="12688510068"/>
    <n v="2016"/>
    <n v="12"/>
    <n v="18"/>
  </r>
  <r>
    <x v="0"/>
    <x v="1456"/>
    <n v="785.17"/>
    <n v="792.51"/>
    <n v="784.86"/>
    <n v="790.83"/>
    <n v="78989800"/>
    <n v="12691945028"/>
    <n v="2016"/>
    <n v="12"/>
    <n v="17"/>
  </r>
  <r>
    <x v="0"/>
    <x v="1457"/>
    <n v="778.96"/>
    <n v="785.03"/>
    <n v="778.96"/>
    <n v="784.91"/>
    <n v="83608200"/>
    <n v="12595490539"/>
    <n v="2016"/>
    <n v="12"/>
    <n v="16"/>
  </r>
  <r>
    <x v="0"/>
    <x v="1458"/>
    <n v="780.07"/>
    <n v="781.43"/>
    <n v="777.8"/>
    <n v="778.09"/>
    <n v="81580096"/>
    <n v="12484761985"/>
    <n v="2016"/>
    <n v="12"/>
    <n v="15"/>
  </r>
  <r>
    <x v="0"/>
    <x v="1459"/>
    <n v="780.01"/>
    <n v="782.03"/>
    <n v="776.84"/>
    <n v="781.48"/>
    <n v="75979000"/>
    <n v="12534369129"/>
    <n v="2016"/>
    <n v="12"/>
    <n v="14"/>
  </r>
  <r>
    <x v="0"/>
    <x v="1460"/>
    <n v="780.65"/>
    <n v="788.46"/>
    <n v="777.96"/>
    <n v="780.56"/>
    <n v="81645600"/>
    <n v="12521776922"/>
    <n v="2016"/>
    <n v="12"/>
    <n v="13"/>
  </r>
  <r>
    <x v="0"/>
    <x v="1461"/>
    <n v="770.04"/>
    <n v="781.92"/>
    <n v="770.04"/>
    <n v="780.09"/>
    <n v="76571000"/>
    <n v="12512497969"/>
    <n v="2016"/>
    <n v="12"/>
    <n v="12"/>
  </r>
  <r>
    <x v="0"/>
    <x v="1462"/>
    <n v="774.75"/>
    <n v="774.8"/>
    <n v="765.41"/>
    <n v="769.73"/>
    <n v="57313400"/>
    <n v="12344888048"/>
    <n v="2016"/>
    <n v="12"/>
    <n v="11"/>
  </r>
  <r>
    <x v="0"/>
    <x v="1463"/>
    <n v="773.02"/>
    <n v="777.09"/>
    <n v="772.91"/>
    <n v="774.65"/>
    <n v="53843100"/>
    <n v="12421967470"/>
    <n v="2016"/>
    <n v="12"/>
    <n v="10"/>
  </r>
  <r>
    <x v="0"/>
    <x v="1464"/>
    <n v="769.94"/>
    <n v="774.53"/>
    <n v="769.65"/>
    <n v="772.79"/>
    <n v="68705296"/>
    <n v="12390863077"/>
    <n v="2016"/>
    <n v="12"/>
    <n v="9"/>
  </r>
  <r>
    <x v="0"/>
    <x v="1465"/>
    <n v="768.08"/>
    <n v="774.7"/>
    <n v="765.95"/>
    <n v="770.81"/>
    <n v="80111904"/>
    <n v="12357837893"/>
    <n v="2016"/>
    <n v="12"/>
    <n v="8"/>
  </r>
  <r>
    <x v="0"/>
    <x v="1466"/>
    <n v="764.21"/>
    <n v="771.54"/>
    <n v="759.75"/>
    <n v="768.13"/>
    <n v="96426096"/>
    <n v="12313376414"/>
    <n v="2016"/>
    <n v="12"/>
    <n v="7"/>
  </r>
  <r>
    <x v="0"/>
    <x v="1467"/>
    <n v="758.72"/>
    <n v="765.62"/>
    <n v="758.72"/>
    <n v="764.22"/>
    <n v="116218000"/>
    <n v="12249086971"/>
    <n v="2016"/>
    <n v="12"/>
    <n v="6"/>
  </r>
  <r>
    <x v="0"/>
    <x v="1468"/>
    <n v="773.39"/>
    <n v="773.47"/>
    <n v="751.71"/>
    <n v="758.7"/>
    <n v="106363000"/>
    <n v="12159115875"/>
    <n v="2016"/>
    <n v="12"/>
    <n v="5"/>
  </r>
  <r>
    <x v="0"/>
    <x v="1469"/>
    <n v="771.64"/>
    <n v="773.87"/>
    <n v="768.16"/>
    <n v="773.87"/>
    <n v="60557900"/>
    <n v="12400766376"/>
    <n v="2016"/>
    <n v="12"/>
    <n v="4"/>
  </r>
  <r>
    <x v="0"/>
    <x v="1470"/>
    <n v="778.25"/>
    <n v="778.25"/>
    <n v="764.86"/>
    <n v="771.16"/>
    <n v="69547296"/>
    <n v="12355811709"/>
    <n v="2016"/>
    <n v="12"/>
    <n v="3"/>
  </r>
  <r>
    <x v="0"/>
    <x v="1471"/>
    <n v="757.54"/>
    <n v="781.3"/>
    <n v="757.54"/>
    <n v="777.94"/>
    <n v="127605000"/>
    <n v="12462935160"/>
    <n v="2016"/>
    <n v="12"/>
    <n v="2"/>
  </r>
  <r>
    <x v="0"/>
    <x v="1472"/>
    <n v="746.05"/>
    <n v="758.28"/>
    <n v="746.05"/>
    <n v="756.77"/>
    <n v="80461904"/>
    <n v="12122431239"/>
    <n v="2016"/>
    <n v="12"/>
    <n v="1"/>
  </r>
  <r>
    <x v="0"/>
    <x v="1473"/>
    <n v="736.28"/>
    <n v="747.93"/>
    <n v="736.27"/>
    <n v="745.69"/>
    <n v="84070800"/>
    <n v="11943536630"/>
    <n v="2016"/>
    <n v="11"/>
    <n v="30"/>
  </r>
  <r>
    <x v="0"/>
    <x v="1474"/>
    <n v="736.33"/>
    <n v="737.47"/>
    <n v="734.56"/>
    <n v="735.6"/>
    <n v="68511104"/>
    <n v="11780661280"/>
    <n v="2016"/>
    <n v="11"/>
    <n v="29"/>
  </r>
  <r>
    <x v="0"/>
    <x v="1475"/>
    <n v="732.48"/>
    <n v="738.01"/>
    <n v="732.48"/>
    <n v="735.81"/>
    <n v="61888600"/>
    <n v="11782628755"/>
    <n v="2016"/>
    <n v="11"/>
    <n v="28"/>
  </r>
  <r>
    <x v="0"/>
    <x v="1476"/>
    <n v="735.44"/>
    <n v="739.02"/>
    <n v="731.09"/>
    <n v="732.03"/>
    <n v="52601800"/>
    <n v="11720648987"/>
    <n v="2016"/>
    <n v="11"/>
    <n v="27"/>
  </r>
  <r>
    <x v="0"/>
    <x v="1477"/>
    <n v="741.51"/>
    <n v="742.21"/>
    <n v="729.63"/>
    <n v="735.38"/>
    <n v="54962700"/>
    <n v="11772895899"/>
    <n v="2016"/>
    <n v="11"/>
    <n v="26"/>
  </r>
  <r>
    <x v="0"/>
    <x v="1478"/>
    <n v="740.44"/>
    <n v="741.65"/>
    <n v="734.59"/>
    <n v="741.65"/>
    <n v="67807600"/>
    <n v="11871816579"/>
    <n v="2016"/>
    <n v="11"/>
    <n v="25"/>
  </r>
  <r>
    <x v="0"/>
    <x v="1479"/>
    <n v="744.62"/>
    <n v="746.83"/>
    <n v="733.49"/>
    <n v="740.29"/>
    <n v="85919296"/>
    <n v="11848658575"/>
    <n v="2016"/>
    <n v="11"/>
    <n v="24"/>
  </r>
  <r>
    <x v="0"/>
    <x v="1480"/>
    <n v="751.74"/>
    <n v="752.25"/>
    <n v="738.92"/>
    <n v="744.59"/>
    <n v="76543800"/>
    <n v="11916054235"/>
    <n v="2016"/>
    <n v="11"/>
    <n v="23"/>
  </r>
  <r>
    <x v="0"/>
    <x v="1481"/>
    <n v="739.64"/>
    <n v="753.87"/>
    <n v="736.53"/>
    <n v="751.35"/>
    <n v="129906000"/>
    <n v="12022735372"/>
    <n v="2016"/>
    <n v="11"/>
    <n v="22"/>
  </r>
  <r>
    <x v="0"/>
    <x v="1482"/>
    <n v="731.27"/>
    <n v="741.72"/>
    <n v="730.51"/>
    <n v="739.25"/>
    <n v="60802400"/>
    <n v="11827902946"/>
    <n v="2016"/>
    <n v="11"/>
    <n v="21"/>
  </r>
  <r>
    <x v="0"/>
    <x v="1483"/>
    <n v="751.88"/>
    <n v="755.48"/>
    <n v="717.94"/>
    <n v="731.03"/>
    <n v="154116000"/>
    <n v="11695081878"/>
    <n v="2016"/>
    <n v="11"/>
    <n v="20"/>
  </r>
  <r>
    <x v="0"/>
    <x v="1484"/>
    <n v="751.83"/>
    <n v="756.24"/>
    <n v="744.47"/>
    <n v="751.62"/>
    <n v="110608000"/>
    <n v="12023262925"/>
    <n v="2016"/>
    <n v="11"/>
    <n v="19"/>
  </r>
  <r>
    <x v="0"/>
    <x v="1485"/>
    <n v="740.71"/>
    <n v="752.88"/>
    <n v="736.89"/>
    <n v="751.59"/>
    <n v="87363104"/>
    <n v="12021432968"/>
    <n v="2016"/>
    <n v="11"/>
    <n v="18"/>
  </r>
  <r>
    <x v="0"/>
    <x v="1486"/>
    <n v="744.88"/>
    <n v="755.65"/>
    <n v="739.51"/>
    <n v="740.98"/>
    <n v="108579000"/>
    <n v="11850398479"/>
    <n v="2016"/>
    <n v="11"/>
    <n v="17"/>
  </r>
  <r>
    <x v="0"/>
    <x v="1487"/>
    <n v="711.17"/>
    <n v="747.61"/>
    <n v="709.04"/>
    <n v="744.2"/>
    <n v="141294000"/>
    <n v="11900441939"/>
    <n v="2016"/>
    <n v="11"/>
    <n v="16"/>
  </r>
  <r>
    <x v="0"/>
    <x v="1488"/>
    <n v="705.79"/>
    <n v="715.72"/>
    <n v="705.26"/>
    <n v="711.62"/>
    <n v="72038496"/>
    <n v="11377924616"/>
    <n v="2016"/>
    <n v="11"/>
    <n v="15"/>
  </r>
  <r>
    <x v="0"/>
    <x v="1489"/>
    <n v="702"/>
    <n v="706.28"/>
    <n v="699.81"/>
    <n v="705.02"/>
    <n v="62993000"/>
    <n v="11271073434"/>
    <n v="2016"/>
    <n v="11"/>
    <n v="14"/>
  </r>
  <r>
    <x v="0"/>
    <x v="1490"/>
    <n v="705.2"/>
    <n v="705.26"/>
    <n v="687.32"/>
    <n v="702.03"/>
    <n v="80318096"/>
    <n v="11215181107"/>
    <n v="2016"/>
    <n v="11"/>
    <n v="13"/>
  </r>
  <r>
    <x v="0"/>
    <x v="1491"/>
    <n v="716.75"/>
    <n v="717.15"/>
    <n v="704.03"/>
    <n v="705.05"/>
    <n v="64622500"/>
    <n v="11262273136"/>
    <n v="2016"/>
    <n v="11"/>
    <n v="12"/>
  </r>
  <r>
    <x v="0"/>
    <x v="1492"/>
    <n v="715.55"/>
    <n v="718.32"/>
    <n v="714.41"/>
    <n v="716.41"/>
    <n v="63119700"/>
    <n v="11442241390"/>
    <n v="2016"/>
    <n v="11"/>
    <n v="11"/>
  </r>
  <r>
    <x v="0"/>
    <x v="1493"/>
    <n v="722.84"/>
    <n v="723.02"/>
    <n v="711.21"/>
    <n v="715.53"/>
    <n v="68807800"/>
    <n v="11426817526"/>
    <n v="2016"/>
    <n v="11"/>
    <n v="10"/>
  </r>
  <r>
    <x v="0"/>
    <x v="1494"/>
    <n v="709.83"/>
    <n v="740.05"/>
    <n v="708.61"/>
    <n v="723.27"/>
    <n v="132429000"/>
    <n v="11548965779"/>
    <n v="2016"/>
    <n v="11"/>
    <n v="9"/>
  </r>
  <r>
    <x v="0"/>
    <x v="1495"/>
    <n v="703.09"/>
    <n v="712.99"/>
    <n v="702.39"/>
    <n v="709.85"/>
    <n v="79660800"/>
    <n v="11333339468"/>
    <n v="2016"/>
    <n v="11"/>
    <n v="8"/>
  </r>
  <r>
    <x v="0"/>
    <x v="1496"/>
    <n v="710.74"/>
    <n v="710.74"/>
    <n v="699.9"/>
    <n v="703.13"/>
    <n v="65047100"/>
    <n v="11224670783"/>
    <n v="2016"/>
    <n v="11"/>
    <n v="7"/>
  </r>
  <r>
    <x v="0"/>
    <x v="1497"/>
    <n v="703.81"/>
    <n v="714.26"/>
    <n v="699.56"/>
    <n v="711.52"/>
    <n v="59902200"/>
    <n v="11357385316"/>
    <n v="2016"/>
    <n v="11"/>
    <n v="6"/>
  </r>
  <r>
    <x v="0"/>
    <x v="1498"/>
    <n v="703.53"/>
    <n v="707.51"/>
    <n v="697.74"/>
    <n v="703.42"/>
    <n v="53752300"/>
    <n v="11226736982"/>
    <n v="2016"/>
    <n v="11"/>
    <n v="5"/>
  </r>
  <r>
    <x v="0"/>
    <x v="1499"/>
    <n v="689.12"/>
    <n v="706.93"/>
    <n v="685.56"/>
    <n v="703.23"/>
    <n v="99907696"/>
    <n v="11222575748"/>
    <n v="2016"/>
    <n v="11"/>
    <n v="4"/>
  </r>
  <r>
    <x v="0"/>
    <x v="1500"/>
    <n v="742.35"/>
    <n v="745.77"/>
    <n v="678.16"/>
    <n v="688.7"/>
    <n v="172808000"/>
    <n v="10989660280"/>
    <n v="2016"/>
    <n v="11"/>
    <n v="3"/>
  </r>
  <r>
    <x v="0"/>
    <x v="1501"/>
    <n v="730.07"/>
    <n v="740.83"/>
    <n v="722.35"/>
    <n v="740.83"/>
    <n v="84865200"/>
    <n v="11820110421"/>
    <n v="2016"/>
    <n v="11"/>
    <n v="2"/>
  </r>
  <r>
    <x v="0"/>
    <x v="1502"/>
    <n v="701.34"/>
    <n v="736.45"/>
    <n v="701.34"/>
    <n v="729.79"/>
    <n v="130527000"/>
    <n v="11642863554"/>
    <n v="2016"/>
    <n v="11"/>
    <n v="1"/>
  </r>
  <r>
    <x v="0"/>
    <x v="1503"/>
    <n v="702.64"/>
    <n v="709.29"/>
    <n v="691.68"/>
    <n v="700.97"/>
    <n v="97064400"/>
    <n v="11181852070"/>
    <n v="2016"/>
    <n v="10"/>
    <n v="31"/>
  </r>
  <r>
    <x v="0"/>
    <x v="1504"/>
    <n v="714.12"/>
    <n v="714.12"/>
    <n v="696.47"/>
    <n v="701.86"/>
    <n v="100665000"/>
    <n v="11194834676"/>
    <n v="2016"/>
    <n v="10"/>
    <n v="30"/>
  </r>
  <r>
    <x v="0"/>
    <x v="1505"/>
    <n v="690.29"/>
    <n v="720.4"/>
    <n v="690.05"/>
    <n v="714.48"/>
    <n v="134760992"/>
    <n v="11394596830"/>
    <n v="2016"/>
    <n v="10"/>
    <n v="29"/>
  </r>
  <r>
    <x v="0"/>
    <x v="1506"/>
    <n v="688"/>
    <n v="690.44"/>
    <n v="684.16"/>
    <n v="689.65"/>
    <n v="81145504"/>
    <n v="10997420362"/>
    <n v="2016"/>
    <n v="10"/>
    <n v="28"/>
  </r>
  <r>
    <x v="0"/>
    <x v="1507"/>
    <n v="678.21"/>
    <n v="688.59"/>
    <n v="678.04"/>
    <n v="688.31"/>
    <n v="96105296"/>
    <n v="10974828655"/>
    <n v="2016"/>
    <n v="10"/>
    <n v="27"/>
  </r>
  <r>
    <x v="0"/>
    <x v="1508"/>
    <n v="657.68"/>
    <n v="679.73"/>
    <n v="657.68"/>
    <n v="678.3"/>
    <n v="88877104"/>
    <n v="10813913071"/>
    <n v="2016"/>
    <n v="10"/>
    <n v="26"/>
  </r>
  <r>
    <x v="0"/>
    <x v="1509"/>
    <n v="654"/>
    <n v="664.42"/>
    <n v="653.70000000000005"/>
    <n v="657.59"/>
    <n v="90378800"/>
    <n v="10482565592"/>
    <n v="2016"/>
    <n v="10"/>
    <n v="25"/>
  </r>
  <r>
    <x v="0"/>
    <x v="1510"/>
    <n v="657.16"/>
    <n v="657.25"/>
    <n v="652.59"/>
    <n v="653.76"/>
    <n v="62218200"/>
    <n v="10420469172"/>
    <n v="2016"/>
    <n v="10"/>
    <n v="24"/>
  </r>
  <r>
    <x v="0"/>
    <x v="1511"/>
    <n v="657.62"/>
    <n v="661.13"/>
    <n v="653.89"/>
    <n v="657.07"/>
    <n v="54474600"/>
    <n v="10472100602"/>
    <n v="2016"/>
    <n v="10"/>
    <n v="23"/>
  </r>
  <r>
    <x v="0"/>
    <x v="1512"/>
    <n v="633.14"/>
    <n v="658.2"/>
    <n v="632.85"/>
    <n v="657.29"/>
    <n v="78556496"/>
    <n v="10474463658"/>
    <n v="2016"/>
    <n v="10"/>
    <n v="22"/>
  </r>
  <r>
    <x v="0"/>
    <x v="1513"/>
    <n v="630.83000000000004"/>
    <n v="634.09"/>
    <n v="630.69000000000005"/>
    <n v="632.83000000000004"/>
    <n v="55951000"/>
    <n v="10083501603"/>
    <n v="2016"/>
    <n v="10"/>
    <n v="21"/>
  </r>
  <r>
    <x v="0"/>
    <x v="1514"/>
    <n v="630.66"/>
    <n v="631.91999999999996"/>
    <n v="628.26"/>
    <n v="630.86"/>
    <n v="56957300"/>
    <n v="10050854099"/>
    <n v="2016"/>
    <n v="10"/>
    <n v="20"/>
  </r>
  <r>
    <x v="0"/>
    <x v="1515"/>
    <n v="638.13"/>
    <n v="638.87"/>
    <n v="628.01"/>
    <n v="630.52"/>
    <n v="69381696"/>
    <n v="10044471117"/>
    <n v="2016"/>
    <n v="10"/>
    <n v="19"/>
  </r>
  <r>
    <x v="0"/>
    <x v="1516"/>
    <n v="639.41"/>
    <n v="640.74"/>
    <n v="636"/>
    <n v="637.96"/>
    <n v="65546700"/>
    <n v="10162029114"/>
    <n v="2016"/>
    <n v="10"/>
    <n v="18"/>
  </r>
  <r>
    <x v="0"/>
    <x v="1517"/>
    <n v="641.82000000000005"/>
    <n v="642.33000000000004"/>
    <n v="638.66"/>
    <n v="639.19000000000005"/>
    <n v="58063600"/>
    <n v="10180488274"/>
    <n v="2016"/>
    <n v="10"/>
    <n v="17"/>
  </r>
  <r>
    <x v="0"/>
    <x v="1518"/>
    <n v="639.08000000000004"/>
    <n v="642.9"/>
    <n v="638.9"/>
    <n v="641.63"/>
    <n v="40298100"/>
    <n v="10218348388"/>
    <n v="2016"/>
    <n v="10"/>
    <n v="16"/>
  </r>
  <r>
    <x v="0"/>
    <x v="1519"/>
    <n v="640.30999999999995"/>
    <n v="642.1"/>
    <n v="637.39"/>
    <n v="638.65"/>
    <n v="39035400"/>
    <n v="10169814232"/>
    <n v="2016"/>
    <n v="10"/>
    <n v="15"/>
  </r>
  <r>
    <x v="0"/>
    <x v="1520"/>
    <n v="637.01"/>
    <n v="641.28"/>
    <n v="637.01"/>
    <n v="640.38"/>
    <n v="58144600"/>
    <n v="10196303437"/>
    <n v="2016"/>
    <n v="10"/>
    <n v="14"/>
  </r>
  <r>
    <x v="0"/>
    <x v="1521"/>
    <n v="636.03"/>
    <n v="638.83000000000004"/>
    <n v="635.03"/>
    <n v="636.79"/>
    <n v="61620700"/>
    <n v="10138078870"/>
    <n v="2016"/>
    <n v="10"/>
    <n v="13"/>
  </r>
  <r>
    <x v="0"/>
    <x v="1522"/>
    <n v="640.87"/>
    <n v="641.34"/>
    <n v="635.97"/>
    <n v="636.19000000000005"/>
    <n v="92370200"/>
    <n v="10127644784"/>
    <n v="2016"/>
    <n v="10"/>
    <n v="12"/>
  </r>
  <r>
    <x v="0"/>
    <x v="1523"/>
    <n v="619.24"/>
    <n v="642.08000000000004"/>
    <n v="618.5"/>
    <n v="641.07000000000005"/>
    <n v="103590000"/>
    <n v="10204214839"/>
    <n v="2016"/>
    <n v="10"/>
    <n v="11"/>
  </r>
  <r>
    <x v="0"/>
    <x v="1524"/>
    <n v="616.82000000000005"/>
    <n v="621.32000000000005"/>
    <n v="616.20000000000005"/>
    <n v="618.99"/>
    <n v="67481104"/>
    <n v="9851764897"/>
    <n v="2016"/>
    <n v="10"/>
    <n v="10"/>
  </r>
  <r>
    <x v="0"/>
    <x v="1525"/>
    <n v="619.16999999999996"/>
    <n v="619.20000000000005"/>
    <n v="616.61"/>
    <n v="616.75"/>
    <n v="39243400"/>
    <n v="9815156618"/>
    <n v="2016"/>
    <n v="10"/>
    <n v="9"/>
  </r>
  <r>
    <x v="0"/>
    <x v="1526"/>
    <n v="617.34"/>
    <n v="619.85"/>
    <n v="617.34"/>
    <n v="619.11"/>
    <n v="42345900"/>
    <n v="9851461946"/>
    <n v="2016"/>
    <n v="10"/>
    <n v="8"/>
  </r>
  <r>
    <x v="0"/>
    <x v="1527"/>
    <n v="612.61"/>
    <n v="617.91"/>
    <n v="611.82000000000005"/>
    <n v="617.12"/>
    <n v="64071400"/>
    <n v="9818599994"/>
    <n v="2016"/>
    <n v="10"/>
    <n v="7"/>
  </r>
  <r>
    <x v="0"/>
    <x v="1528"/>
    <n v="612.47"/>
    <n v="613.82000000000005"/>
    <n v="611.47"/>
    <n v="613.02"/>
    <n v="56812100"/>
    <n v="9752315689"/>
    <n v="2016"/>
    <n v="10"/>
    <n v="6"/>
  </r>
  <r>
    <x v="0"/>
    <x v="1529"/>
    <n v="610.22"/>
    <n v="613.80999999999995"/>
    <n v="609.62"/>
    <n v="612.51"/>
    <n v="68077504"/>
    <n v="9743018924"/>
    <n v="2016"/>
    <n v="10"/>
    <n v="5"/>
  </r>
  <r>
    <x v="0"/>
    <x v="1530"/>
    <n v="612.04999999999995"/>
    <n v="612.04999999999995"/>
    <n v="609.48"/>
    <n v="610.20000000000005"/>
    <n v="49801600"/>
    <n v="9705099355"/>
    <n v="2016"/>
    <n v="10"/>
    <n v="4"/>
  </r>
  <r>
    <x v="0"/>
    <x v="1531"/>
    <n v="610.97"/>
    <n v="612.57000000000005"/>
    <n v="610.46"/>
    <n v="612.13"/>
    <n v="46798300"/>
    <n v="9734618878"/>
    <n v="2016"/>
    <n v="10"/>
    <n v="3"/>
  </r>
  <r>
    <x v="0"/>
    <x v="1532"/>
    <n v="613.95000000000005"/>
    <n v="614.01"/>
    <n v="609.67999999999995"/>
    <n v="610.89"/>
    <n v="39249800"/>
    <n v="9713776587"/>
    <n v="2016"/>
    <n v="10"/>
    <n v="2"/>
  </r>
  <r>
    <x v="0"/>
    <x v="1533"/>
    <n v="609.92999999999995"/>
    <n v="615.24"/>
    <n v="609.92999999999995"/>
    <n v="613.98"/>
    <n v="56357000"/>
    <n v="9761887632"/>
    <n v="2016"/>
    <n v="10"/>
    <n v="1"/>
  </r>
  <r>
    <x v="0"/>
    <x v="1534"/>
    <n v="605.72"/>
    <n v="609.73"/>
    <n v="604.14"/>
    <n v="609.73"/>
    <n v="56122400"/>
    <n v="9693198750"/>
    <n v="2016"/>
    <n v="9"/>
    <n v="30"/>
  </r>
  <r>
    <x v="0"/>
    <x v="1535"/>
    <n v="605.02"/>
    <n v="606.82000000000005"/>
    <n v="604.85"/>
    <n v="605.69000000000005"/>
    <n v="55658600"/>
    <n v="9627902106"/>
    <n v="2016"/>
    <n v="9"/>
    <n v="29"/>
  </r>
  <r>
    <x v="0"/>
    <x v="1536"/>
    <n v="606.24"/>
    <n v="606.59"/>
    <n v="604.61"/>
    <n v="604.73"/>
    <n v="48722600"/>
    <n v="9611532319"/>
    <n v="2016"/>
    <n v="9"/>
    <n v="28"/>
  </r>
  <r>
    <x v="0"/>
    <x v="1537"/>
    <n v="608.02"/>
    <n v="608.25"/>
    <n v="604.11"/>
    <n v="606.16999999999996"/>
    <n v="49422400"/>
    <n v="9633311305"/>
    <n v="2016"/>
    <n v="9"/>
    <n v="27"/>
  </r>
  <r>
    <x v="0"/>
    <x v="1538"/>
    <n v="600.80999999999995"/>
    <n v="608.14"/>
    <n v="600.35"/>
    <n v="608.04"/>
    <n v="59153800"/>
    <n v="9661922446"/>
    <n v="2016"/>
    <n v="9"/>
    <n v="26"/>
  </r>
  <r>
    <x v="0"/>
    <x v="1539"/>
    <n v="602.75"/>
    <n v="603.38"/>
    <n v="599.71"/>
    <n v="600.83000000000004"/>
    <n v="33977800"/>
    <n v="9546132575"/>
    <n v="2016"/>
    <n v="9"/>
    <n v="25"/>
  </r>
  <r>
    <x v="0"/>
    <x v="1540"/>
    <n v="602.96"/>
    <n v="604.58000000000004"/>
    <n v="602.04"/>
    <n v="602.63"/>
    <n v="35359500"/>
    <n v="9573385118"/>
    <n v="2016"/>
    <n v="9"/>
    <n v="24"/>
  </r>
  <r>
    <x v="0"/>
    <x v="1541"/>
    <n v="596.20000000000005"/>
    <n v="603.21"/>
    <n v="595.79"/>
    <n v="602.84"/>
    <n v="51067000"/>
    <n v="9575631549"/>
    <n v="2016"/>
    <n v="9"/>
    <n v="23"/>
  </r>
  <r>
    <x v="0"/>
    <x v="1542"/>
    <n v="597.28"/>
    <n v="598.49"/>
    <n v="596.21"/>
    <n v="596.29999999999995"/>
    <n v="67085300"/>
    <n v="9470698215"/>
    <n v="2016"/>
    <n v="9"/>
    <n v="22"/>
  </r>
  <r>
    <x v="0"/>
    <x v="1543"/>
    <n v="603.59"/>
    <n v="603.59"/>
    <n v="595.88"/>
    <n v="597.15"/>
    <n v="82776200"/>
    <n v="9483211005"/>
    <n v="2016"/>
    <n v="9"/>
    <n v="21"/>
  </r>
  <r>
    <x v="0"/>
    <x v="1544"/>
    <n v="609.25"/>
    <n v="609.53"/>
    <n v="607.94000000000005"/>
    <n v="608.30999999999995"/>
    <n v="72710896"/>
    <n v="9659269452"/>
    <n v="2016"/>
    <n v="9"/>
    <n v="20"/>
  </r>
  <r>
    <x v="0"/>
    <x v="1545"/>
    <n v="609.87"/>
    <n v="610.92999999999995"/>
    <n v="608.27"/>
    <n v="609.23"/>
    <n v="54796400"/>
    <n v="9672709264"/>
    <n v="2016"/>
    <n v="9"/>
    <n v="19"/>
  </r>
  <r>
    <x v="0"/>
    <x v="1546"/>
    <n v="606.28"/>
    <n v="610.16"/>
    <n v="605.86"/>
    <n v="609.87"/>
    <n v="48679400"/>
    <n v="9682008337"/>
    <n v="2016"/>
    <n v="9"/>
    <n v="18"/>
  </r>
  <r>
    <x v="0"/>
    <x v="1547"/>
    <n v="607.22"/>
    <n v="607.86"/>
    <n v="605.19000000000005"/>
    <n v="605.98"/>
    <n v="37140300"/>
    <n v="9619198525"/>
    <n v="2016"/>
    <n v="9"/>
    <n v="17"/>
  </r>
  <r>
    <x v="0"/>
    <x v="1548"/>
    <n v="607.25"/>
    <n v="609.26"/>
    <n v="606.73"/>
    <n v="606.97"/>
    <n v="64963400"/>
    <n v="9633710359"/>
    <n v="2016"/>
    <n v="9"/>
    <n v="16"/>
  </r>
  <r>
    <x v="0"/>
    <x v="1549"/>
    <n v="610.59"/>
    <n v="611.09"/>
    <n v="607.16"/>
    <n v="607.16"/>
    <n v="59464600"/>
    <n v="9635571708"/>
    <n v="2016"/>
    <n v="9"/>
    <n v="15"/>
  </r>
  <r>
    <x v="0"/>
    <x v="1550"/>
    <n v="608.84"/>
    <n v="611.95000000000005"/>
    <n v="608.41"/>
    <n v="610.67999999999995"/>
    <n v="47877700"/>
    <n v="9690463177"/>
    <n v="2016"/>
    <n v="9"/>
    <n v="14"/>
  </r>
  <r>
    <x v="0"/>
    <x v="1551"/>
    <n v="608.03"/>
    <n v="611.19000000000005"/>
    <n v="606.91999999999996"/>
    <n v="609.24"/>
    <n v="86920600"/>
    <n v="9666424848"/>
    <n v="2016"/>
    <n v="9"/>
    <n v="13"/>
  </r>
  <r>
    <x v="0"/>
    <x v="1552"/>
    <n v="607.01"/>
    <n v="608.46"/>
    <n v="605.41"/>
    <n v="608.24"/>
    <n v="72812304"/>
    <n v="9649385919"/>
    <n v="2016"/>
    <n v="9"/>
    <n v="12"/>
  </r>
  <r>
    <x v="0"/>
    <x v="1553"/>
    <n v="623.41999999999996"/>
    <n v="628.82000000000005"/>
    <n v="600.51"/>
    <n v="606.72"/>
    <n v="73610800"/>
    <n v="9624021892"/>
    <n v="2016"/>
    <n v="9"/>
    <n v="11"/>
  </r>
  <r>
    <x v="0"/>
    <x v="1554"/>
    <n v="622.92999999999995"/>
    <n v="625.09"/>
    <n v="622.4"/>
    <n v="623.51"/>
    <n v="45016800"/>
    <n v="9889124590"/>
    <n v="2016"/>
    <n v="9"/>
    <n v="10"/>
  </r>
  <r>
    <x v="0"/>
    <x v="1555"/>
    <n v="626.35"/>
    <n v="626.83000000000004"/>
    <n v="620.26"/>
    <n v="622.86"/>
    <n v="64550200"/>
    <n v="9877681032"/>
    <n v="2016"/>
    <n v="9"/>
    <n v="9"/>
  </r>
  <r>
    <x v="0"/>
    <x v="1556"/>
    <n v="614.64"/>
    <n v="628.77"/>
    <n v="613.84"/>
    <n v="626.32000000000005"/>
    <n v="86713000"/>
    <n v="9931412644"/>
    <n v="2016"/>
    <n v="9"/>
    <n v="8"/>
  </r>
  <r>
    <x v="0"/>
    <x v="1557"/>
    <n v="610.57000000000005"/>
    <n v="614.54"/>
    <n v="608.51"/>
    <n v="614.54"/>
    <n v="75032400"/>
    <n v="9743676240"/>
    <n v="2016"/>
    <n v="9"/>
    <n v="7"/>
  </r>
  <r>
    <x v="0"/>
    <x v="1558"/>
    <n v="606.51"/>
    <n v="610.83000000000004"/>
    <n v="605.09"/>
    <n v="610.44000000000005"/>
    <n v="78529104"/>
    <n v="9677437248"/>
    <n v="2016"/>
    <n v="9"/>
    <n v="6"/>
  </r>
  <r>
    <x v="0"/>
    <x v="1559"/>
    <n v="608.99"/>
    <n v="609.04999999999995"/>
    <n v="602.24"/>
    <n v="606.59"/>
    <n v="82446800"/>
    <n v="9615468145"/>
    <n v="2016"/>
    <n v="9"/>
    <n v="5"/>
  </r>
  <r>
    <x v="0"/>
    <x v="1560"/>
    <n v="598.59"/>
    <n v="611.84"/>
    <n v="596.85"/>
    <n v="608.63"/>
    <n v="97942896"/>
    <n v="9646846465"/>
    <n v="2016"/>
    <n v="9"/>
    <n v="4"/>
  </r>
  <r>
    <x v="0"/>
    <x v="1561"/>
    <n v="575.54999999999995"/>
    <n v="599.5"/>
    <n v="574.05999999999995"/>
    <n v="598.21"/>
    <n v="159014000"/>
    <n v="9480380026"/>
    <n v="2016"/>
    <n v="9"/>
    <n v="3"/>
  </r>
  <r>
    <x v="0"/>
    <x v="1562"/>
    <n v="572.41"/>
    <n v="575.64"/>
    <n v="570.80999999999995"/>
    <n v="575.54"/>
    <n v="79910800"/>
    <n v="9120159589"/>
    <n v="2016"/>
    <n v="9"/>
    <n v="2"/>
  </r>
  <r>
    <x v="0"/>
    <x v="1563"/>
    <n v="575.54999999999995"/>
    <n v="576.30999999999995"/>
    <n v="571.80999999999995"/>
    <n v="572.29999999999995"/>
    <n v="76923400"/>
    <n v="9067854884"/>
    <n v="2016"/>
    <n v="9"/>
    <n v="1"/>
  </r>
  <r>
    <x v="0"/>
    <x v="1564"/>
    <n v="577.59"/>
    <n v="577.86"/>
    <n v="573.64"/>
    <n v="575.47"/>
    <n v="75840896"/>
    <n v="9117106217"/>
    <n v="2016"/>
    <n v="8"/>
    <n v="31"/>
  </r>
  <r>
    <x v="0"/>
    <x v="1565"/>
    <n v="574.11"/>
    <n v="578.36"/>
    <n v="574.11"/>
    <n v="577.5"/>
    <n v="70342400"/>
    <n v="9148340524"/>
    <n v="2016"/>
    <n v="8"/>
    <n v="30"/>
  </r>
  <r>
    <x v="0"/>
    <x v="1566"/>
    <n v="574.07000000000005"/>
    <n v="576.28"/>
    <n v="573.47"/>
    <n v="574.11"/>
    <n v="110398000"/>
    <n v="9093420855"/>
    <n v="2016"/>
    <n v="8"/>
    <n v="29"/>
  </r>
  <r>
    <x v="0"/>
    <x v="1567"/>
    <n v="569.83000000000004"/>
    <n v="574.04"/>
    <n v="569.74"/>
    <n v="573.91"/>
    <n v="86301600"/>
    <n v="9089312935"/>
    <n v="2016"/>
    <n v="8"/>
    <n v="28"/>
  </r>
  <r>
    <x v="0"/>
    <x v="1568"/>
    <n v="579.45000000000005"/>
    <n v="579.84"/>
    <n v="568.63"/>
    <n v="569.95000000000005"/>
    <n v="59698300"/>
    <n v="9025464112"/>
    <n v="2016"/>
    <n v="8"/>
    <n v="27"/>
  </r>
  <r>
    <x v="0"/>
    <x v="1569"/>
    <n v="577.75"/>
    <n v="580.62"/>
    <n v="576.86"/>
    <n v="579.65"/>
    <n v="48856800"/>
    <n v="9178145243"/>
    <n v="2016"/>
    <n v="8"/>
    <n v="26"/>
  </r>
  <r>
    <x v="0"/>
    <x v="1570"/>
    <n v="580.17999999999995"/>
    <n v="580.45000000000005"/>
    <n v="575.16999999999996"/>
    <n v="577.76"/>
    <n v="136130000"/>
    <n v="9147297036"/>
    <n v="2016"/>
    <n v="8"/>
    <n v="25"/>
  </r>
  <r>
    <x v="0"/>
    <x v="1571"/>
    <n v="583.41"/>
    <n v="583.59"/>
    <n v="579.85"/>
    <n v="580.17999999999995"/>
    <n v="56328200"/>
    <n v="9184728961"/>
    <n v="2016"/>
    <n v="8"/>
    <n v="24"/>
  </r>
  <r>
    <x v="0"/>
    <x v="1572"/>
    <n v="586.77"/>
    <n v="589.47"/>
    <n v="581.63"/>
    <n v="583.41"/>
    <n v="85349200"/>
    <n v="9234845697"/>
    <n v="2016"/>
    <n v="8"/>
    <n v="23"/>
  </r>
  <r>
    <x v="0"/>
    <x v="1573"/>
    <n v="581.30999999999995"/>
    <n v="588.45000000000005"/>
    <n v="580.59"/>
    <n v="586.75"/>
    <n v="72844000"/>
    <n v="9286647694"/>
    <n v="2016"/>
    <n v="8"/>
    <n v="22"/>
  </r>
  <r>
    <x v="0"/>
    <x v="1574"/>
    <n v="581.94000000000005"/>
    <n v="584.16"/>
    <n v="580.22"/>
    <n v="581.30999999999995"/>
    <n v="38299400"/>
    <n v="9199366517"/>
    <n v="2016"/>
    <n v="8"/>
    <n v="21"/>
  </r>
  <r>
    <x v="0"/>
    <x v="1575"/>
    <n v="576.08000000000004"/>
    <n v="582.82000000000005"/>
    <n v="575.46"/>
    <n v="581.70000000000005"/>
    <n v="45301400"/>
    <n v="9204384754"/>
    <n v="2016"/>
    <n v="8"/>
    <n v="20"/>
  </r>
  <r>
    <x v="0"/>
    <x v="1576"/>
    <n v="574.34"/>
    <n v="578.24"/>
    <n v="574.17999999999995"/>
    <n v="575.63"/>
    <n v="50631600"/>
    <n v="9107313927"/>
    <n v="2016"/>
    <n v="8"/>
    <n v="19"/>
  </r>
  <r>
    <x v="0"/>
    <x v="1577"/>
    <n v="573.71"/>
    <n v="577.79"/>
    <n v="573.42999999999995"/>
    <n v="574.32000000000005"/>
    <n v="59896600"/>
    <n v="9085487925"/>
    <n v="2016"/>
    <n v="8"/>
    <n v="18"/>
  </r>
  <r>
    <x v="0"/>
    <x v="1578"/>
    <n v="577.76"/>
    <n v="580.89"/>
    <n v="571.42999999999995"/>
    <n v="573.22"/>
    <n v="54443000"/>
    <n v="9066995409"/>
    <n v="2016"/>
    <n v="8"/>
    <n v="17"/>
  </r>
  <r>
    <x v="0"/>
    <x v="1579"/>
    <n v="567.24"/>
    <n v="581.74"/>
    <n v="566.72"/>
    <n v="577.44000000000005"/>
    <n v="58405200"/>
    <n v="9132941526"/>
    <n v="2016"/>
    <n v="8"/>
    <n v="16"/>
  </r>
  <r>
    <x v="0"/>
    <x v="1580"/>
    <n v="570.49"/>
    <n v="573.58000000000004"/>
    <n v="563.24"/>
    <n v="567.24"/>
    <n v="57262300"/>
    <n v="8970719083"/>
    <n v="2016"/>
    <n v="8"/>
    <n v="15"/>
  </r>
  <r>
    <x v="0"/>
    <x v="1581"/>
    <n v="585.59"/>
    <n v="585.66999999999996"/>
    <n v="564.78"/>
    <n v="570.47"/>
    <n v="60851100"/>
    <n v="9020848475"/>
    <n v="2016"/>
    <n v="8"/>
    <n v="14"/>
  </r>
  <r>
    <x v="0"/>
    <x v="1582"/>
    <n v="587.36"/>
    <n v="589.77"/>
    <n v="584.98"/>
    <n v="585.59"/>
    <n v="43563000"/>
    <n v="9258715472"/>
    <n v="2016"/>
    <n v="8"/>
    <n v="13"/>
  </r>
  <r>
    <x v="0"/>
    <x v="1583"/>
    <n v="588.79999999999995"/>
    <n v="589.91"/>
    <n v="583.80999999999995"/>
    <n v="587.55999999999995"/>
    <n v="69218000"/>
    <n v="9288722581"/>
    <n v="2016"/>
    <n v="8"/>
    <n v="12"/>
  </r>
  <r>
    <x v="0"/>
    <x v="1584"/>
    <n v="592.12"/>
    <n v="597.54"/>
    <n v="589.12"/>
    <n v="589.12"/>
    <n v="74514400"/>
    <n v="9312340020"/>
    <n v="2016"/>
    <n v="8"/>
    <n v="11"/>
  </r>
  <r>
    <x v="0"/>
    <x v="1585"/>
    <n v="587.65"/>
    <n v="599.98"/>
    <n v="586.37"/>
    <n v="592.1"/>
    <n v="102905000"/>
    <n v="9358441335"/>
    <n v="2016"/>
    <n v="8"/>
    <n v="10"/>
  </r>
  <r>
    <x v="0"/>
    <x v="1586"/>
    <n v="591.04"/>
    <n v="591.09"/>
    <n v="584.79"/>
    <n v="587.79999999999995"/>
    <n v="92228096"/>
    <n v="9289374235"/>
    <n v="2016"/>
    <n v="8"/>
    <n v="9"/>
  </r>
  <r>
    <x v="0"/>
    <x v="1587"/>
    <n v="592.74"/>
    <n v="592.99"/>
    <n v="588.04999999999995"/>
    <n v="591.04999999999995"/>
    <n v="61194100"/>
    <n v="9339910963"/>
    <n v="2016"/>
    <n v="8"/>
    <n v="8"/>
  </r>
  <r>
    <x v="0"/>
    <x v="1588"/>
    <n v="587.77"/>
    <n v="597.51"/>
    <n v="586.82000000000005"/>
    <n v="592.69000000000005"/>
    <n v="82398400"/>
    <n v="9364710627"/>
    <n v="2016"/>
    <n v="8"/>
    <n v="7"/>
  </r>
  <r>
    <x v="0"/>
    <x v="1589"/>
    <n v="575.03"/>
    <n v="588.4"/>
    <n v="569.47"/>
    <n v="587.78"/>
    <n v="80797296"/>
    <n v="9286055404"/>
    <n v="2016"/>
    <n v="8"/>
    <n v="6"/>
  </r>
  <r>
    <x v="0"/>
    <x v="1590"/>
    <n v="578.28"/>
    <n v="578.28"/>
    <n v="569.98"/>
    <n v="575.04"/>
    <n v="66127900"/>
    <n v="9083715053"/>
    <n v="2016"/>
    <n v="8"/>
    <n v="5"/>
  </r>
  <r>
    <x v="0"/>
    <x v="1591"/>
    <n v="566.33000000000004"/>
    <n v="579.5"/>
    <n v="565.78"/>
    <n v="578.29"/>
    <n v="125292000"/>
    <n v="9133817995"/>
    <n v="2016"/>
    <n v="8"/>
    <n v="4"/>
  </r>
  <r>
    <x v="0"/>
    <x v="1592"/>
    <n v="548.66"/>
    <n v="573.36"/>
    <n v="541.54999999999995"/>
    <n v="566.35"/>
    <n v="207982000"/>
    <n v="8944279139"/>
    <n v="2016"/>
    <n v="8"/>
    <n v="3"/>
  </r>
  <r>
    <x v="0"/>
    <x v="1593"/>
    <n v="606.4"/>
    <n v="612.85"/>
    <n v="531.33000000000004"/>
    <n v="547.47"/>
    <n v="330932992"/>
    <n v="8644864335"/>
    <n v="2016"/>
    <n v="8"/>
    <n v="2"/>
  </r>
  <r>
    <x v="0"/>
    <x v="1594"/>
    <n v="624.6"/>
    <n v="626.12"/>
    <n v="605.88"/>
    <n v="606.27"/>
    <n v="121887000"/>
    <n v="9572348580"/>
    <n v="2016"/>
    <n v="8"/>
    <n v="1"/>
  </r>
  <r>
    <x v="0"/>
    <x v="1595"/>
    <n v="655.1"/>
    <n v="655.28"/>
    <n v="624.36"/>
    <n v="624.67999999999995"/>
    <n v="110818000"/>
    <n v="9861866433"/>
    <n v="2016"/>
    <n v="7"/>
    <n v="31"/>
  </r>
  <r>
    <x v="0"/>
    <x v="1596"/>
    <n v="657.01"/>
    <n v="658.22"/>
    <n v="654.21"/>
    <n v="655.04999999999995"/>
    <n v="38456100"/>
    <n v="10340045284"/>
    <n v="2016"/>
    <n v="7"/>
    <n v="30"/>
  </r>
  <r>
    <x v="0"/>
    <x v="1597"/>
    <n v="655.11"/>
    <n v="657.8"/>
    <n v="654.79"/>
    <n v="656.99"/>
    <n v="60703500"/>
    <n v="10369809306"/>
    <n v="2016"/>
    <n v="7"/>
    <n v="29"/>
  </r>
  <r>
    <x v="0"/>
    <x v="1598"/>
    <n v="654.49"/>
    <n v="657.59"/>
    <n v="654.49"/>
    <n v="655.03"/>
    <n v="86428400"/>
    <n v="10337749269"/>
    <n v="2016"/>
    <n v="7"/>
    <n v="28"/>
  </r>
  <r>
    <x v="0"/>
    <x v="1599"/>
    <n v="651.63"/>
    <n v="657.46"/>
    <n v="648.45000000000005"/>
    <n v="654.35"/>
    <n v="147460992"/>
    <n v="10325917979"/>
    <n v="2016"/>
    <n v="7"/>
    <n v="27"/>
  </r>
  <r>
    <x v="0"/>
    <x v="1600"/>
    <n v="654.23"/>
    <n v="656.22"/>
    <n v="645.88"/>
    <n v="651.78"/>
    <n v="225135008"/>
    <n v="10284392843"/>
    <n v="2016"/>
    <n v="7"/>
    <n v="26"/>
  </r>
  <r>
    <x v="0"/>
    <x v="1601"/>
    <n v="661.26"/>
    <n v="661.83"/>
    <n v="653.4"/>
    <n v="654.1"/>
    <n v="78176496"/>
    <n v="10319876749"/>
    <n v="2016"/>
    <n v="7"/>
    <n v="25"/>
  </r>
  <r>
    <x v="0"/>
    <x v="1602"/>
    <n v="655.41"/>
    <n v="663.11"/>
    <n v="652.79"/>
    <n v="661.28"/>
    <n v="118184000"/>
    <n v="10432244355"/>
    <n v="2016"/>
    <n v="7"/>
    <n v="24"/>
  </r>
  <r>
    <x v="0"/>
    <x v="1603"/>
    <n v="650.73"/>
    <n v="656.37"/>
    <n v="648.52"/>
    <n v="655.56"/>
    <n v="69532200"/>
    <n v="10340881944"/>
    <n v="2016"/>
    <n v="7"/>
    <n v="23"/>
  </r>
  <r>
    <x v="0"/>
    <x v="1604"/>
    <n v="664.92"/>
    <n v="666.58"/>
    <n v="646.72"/>
    <n v="650.62"/>
    <n v="134169000"/>
    <n v="10261989674"/>
    <n v="2016"/>
    <n v="7"/>
    <n v="22"/>
  </r>
  <r>
    <x v="0"/>
    <x v="1605"/>
    <n v="665.23"/>
    <n v="666.22"/>
    <n v="660.41"/>
    <n v="665.01"/>
    <n v="60491800"/>
    <n v="10487976073"/>
    <n v="2016"/>
    <n v="7"/>
    <n v="21"/>
  </r>
  <r>
    <x v="0"/>
    <x v="1606"/>
    <n v="672.81"/>
    <n v="672.93"/>
    <n v="663.36"/>
    <n v="665.68"/>
    <n v="94636400"/>
    <n v="10497527596"/>
    <n v="2016"/>
    <n v="7"/>
    <n v="20"/>
  </r>
  <r>
    <x v="0"/>
    <x v="1607"/>
    <n v="672.74"/>
    <n v="673.28"/>
    <n v="667.63"/>
    <n v="672.86"/>
    <n v="61203300"/>
    <n v="10609525767"/>
    <n v="2016"/>
    <n v="7"/>
    <n v="19"/>
  </r>
  <r>
    <x v="0"/>
    <x v="1608"/>
    <n v="679.81"/>
    <n v="681.55"/>
    <n v="668.63"/>
    <n v="673.11"/>
    <n v="69465000"/>
    <n v="10612299585"/>
    <n v="2016"/>
    <n v="7"/>
    <n v="18"/>
  </r>
  <r>
    <x v="0"/>
    <x v="1609"/>
    <n v="661.99"/>
    <n v="682.36"/>
    <n v="661.99"/>
    <n v="679.46"/>
    <n v="74407904"/>
    <n v="10711263460"/>
    <n v="2016"/>
    <n v="7"/>
    <n v="17"/>
  </r>
  <r>
    <x v="0"/>
    <x v="1610"/>
    <n v="663.78"/>
    <n v="666.46"/>
    <n v="659.33"/>
    <n v="660.77"/>
    <n v="50330200"/>
    <n v="10415413843"/>
    <n v="2016"/>
    <n v="7"/>
    <n v="16"/>
  </r>
  <r>
    <x v="0"/>
    <x v="1611"/>
    <n v="659.17"/>
    <n v="667.08"/>
    <n v="659.04"/>
    <n v="663.26"/>
    <n v="81673104"/>
    <n v="10453381650"/>
    <n v="2016"/>
    <n v="7"/>
    <n v="15"/>
  </r>
  <r>
    <x v="0"/>
    <x v="1612"/>
    <n v="652.91999999999996"/>
    <n v="662.9"/>
    <n v="652.91999999999996"/>
    <n v="658.08"/>
    <n v="98511400"/>
    <n v="10370714378"/>
    <n v="2016"/>
    <n v="7"/>
    <n v="14"/>
  </r>
  <r>
    <x v="0"/>
    <x v="1613"/>
    <n v="664.8"/>
    <n v="668.7"/>
    <n v="654.47"/>
    <n v="654.47"/>
    <n v="131449000"/>
    <n v="10312716681"/>
    <n v="2016"/>
    <n v="7"/>
    <n v="13"/>
  </r>
  <r>
    <x v="0"/>
    <x v="1614"/>
    <n v="648.28"/>
    <n v="675.26"/>
    <n v="646.78"/>
    <n v="664.55"/>
    <n v="138172992"/>
    <n v="10470577835"/>
    <n v="2016"/>
    <n v="7"/>
    <n v="12"/>
  </r>
  <r>
    <x v="0"/>
    <x v="1615"/>
    <n v="648.48"/>
    <n v="659.63"/>
    <n v="644.98"/>
    <n v="647.66"/>
    <n v="107910000"/>
    <n v="10203318330"/>
    <n v="2016"/>
    <n v="7"/>
    <n v="11"/>
  </r>
  <r>
    <x v="0"/>
    <x v="1616"/>
    <n v="650.6"/>
    <n v="652.29"/>
    <n v="641.26"/>
    <n v="649.36"/>
    <n v="102532000"/>
    <n v="10229001841"/>
    <n v="2016"/>
    <n v="7"/>
    <n v="10"/>
  </r>
  <r>
    <x v="0"/>
    <x v="1617"/>
    <n v="666.38"/>
    <n v="666.38"/>
    <n v="633.4"/>
    <n v="650.96"/>
    <n v="180536000"/>
    <n v="10252979330"/>
    <n v="2016"/>
    <n v="7"/>
    <n v="9"/>
  </r>
  <r>
    <x v="0"/>
    <x v="1618"/>
    <n v="640.69000000000005"/>
    <n v="666.71"/>
    <n v="636.47"/>
    <n v="666.52"/>
    <n v="141970000"/>
    <n v="10496037616"/>
    <n v="2016"/>
    <n v="7"/>
    <n v="8"/>
  </r>
  <r>
    <x v="0"/>
    <x v="1619"/>
    <n v="678.09"/>
    <n v="682.43"/>
    <n v="611.83000000000004"/>
    <n v="640.55999999999995"/>
    <n v="258091008"/>
    <n v="10084880016"/>
    <n v="2016"/>
    <n v="7"/>
    <n v="7"/>
  </r>
  <r>
    <x v="0"/>
    <x v="1620"/>
    <n v="670.42"/>
    <n v="681.9"/>
    <n v="670.42"/>
    <n v="677.33"/>
    <n v="134960992"/>
    <n v="10661460872"/>
    <n v="2016"/>
    <n v="7"/>
    <n v="6"/>
  </r>
  <r>
    <x v="0"/>
    <x v="1621"/>
    <n v="683.21"/>
    <n v="683.49"/>
    <n v="665.07"/>
    <n v="670.63"/>
    <n v="130476000"/>
    <n v="10553590036"/>
    <n v="2016"/>
    <n v="7"/>
    <n v="5"/>
  </r>
  <r>
    <x v="0"/>
    <x v="1622"/>
    <n v="658.8"/>
    <n v="683.66"/>
    <n v="650.51"/>
    <n v="683.66"/>
    <n v="92008400"/>
    <n v="10756225162"/>
    <n v="2016"/>
    <n v="7"/>
    <n v="4"/>
  </r>
  <r>
    <x v="0"/>
    <x v="1623"/>
    <n v="704.97"/>
    <n v="704.97"/>
    <n v="649.01"/>
    <n v="658.66"/>
    <n v="129512000"/>
    <n v="10360455388"/>
    <n v="2016"/>
    <n v="7"/>
    <n v="3"/>
  </r>
  <r>
    <x v="0"/>
    <x v="1624"/>
    <n v="676.73"/>
    <n v="703.7"/>
    <n v="676.4"/>
    <n v="703.7"/>
    <n v="112354000"/>
    <n v="11066171356"/>
    <n v="2016"/>
    <n v="7"/>
    <n v="2"/>
  </r>
  <r>
    <x v="0"/>
    <x v="1625"/>
    <n v="672.52"/>
    <n v="686.15"/>
    <n v="669.59"/>
    <n v="676.3"/>
    <n v="134431008"/>
    <n v="10632674990"/>
    <n v="2016"/>
    <n v="7"/>
    <n v="1"/>
  </r>
  <r>
    <x v="0"/>
    <x v="1626"/>
    <n v="640.59"/>
    <n v="675.4"/>
    <n v="636.61"/>
    <n v="673.34"/>
    <n v="138980000"/>
    <n v="10583527799"/>
    <n v="2016"/>
    <n v="6"/>
    <n v="30"/>
  </r>
  <r>
    <x v="0"/>
    <x v="1627"/>
    <n v="644.12"/>
    <n v="644.67999999999995"/>
    <n v="628.28"/>
    <n v="639.89"/>
    <n v="142456000"/>
    <n v="10055423427"/>
    <n v="2016"/>
    <n v="6"/>
    <n v="29"/>
  </r>
  <r>
    <x v="0"/>
    <x v="1628"/>
    <n v="658.1"/>
    <n v="659.25"/>
    <n v="637.77"/>
    <n v="647"/>
    <n v="138384992"/>
    <n v="10164806261"/>
    <n v="2016"/>
    <n v="6"/>
    <n v="28"/>
  </r>
  <r>
    <x v="0"/>
    <x v="1629"/>
    <n v="629.35"/>
    <n v="655.28"/>
    <n v="620.52"/>
    <n v="655.28"/>
    <n v="122134000"/>
    <n v="10292371661"/>
    <n v="2016"/>
    <n v="6"/>
    <n v="27"/>
  </r>
  <r>
    <x v="0"/>
    <x v="1630"/>
    <n v="665.93"/>
    <n v="665.98"/>
    <n v="616.92999999999995"/>
    <n v="629.37"/>
    <n v="109225000"/>
    <n v="9883123077"/>
    <n v="2016"/>
    <n v="6"/>
    <n v="26"/>
  </r>
  <r>
    <x v="0"/>
    <x v="1631"/>
    <n v="665.28"/>
    <n v="691.73"/>
    <n v="646.55999999999995"/>
    <n v="665.12"/>
    <n v="126656000"/>
    <n v="10442165051"/>
    <n v="2016"/>
    <n v="6"/>
    <n v="25"/>
  </r>
  <r>
    <x v="0"/>
    <x v="1632"/>
    <n v="625.58000000000004"/>
    <n v="681.73"/>
    <n v="625.27"/>
    <n v="665.3"/>
    <n v="224316992"/>
    <n v="10442233719"/>
    <n v="2016"/>
    <n v="6"/>
    <n v="24"/>
  </r>
  <r>
    <x v="0"/>
    <x v="1633"/>
    <n v="597.44000000000005"/>
    <n v="629.33000000000004"/>
    <n v="558.14"/>
    <n v="623.98"/>
    <n v="253462000"/>
    <n v="9791649877"/>
    <n v="2016"/>
    <n v="6"/>
    <n v="23"/>
  </r>
  <r>
    <x v="0"/>
    <x v="1634"/>
    <n v="665.91"/>
    <n v="678.67"/>
    <n v="587.48"/>
    <n v="596.12"/>
    <n v="266392992"/>
    <n v="9352374507"/>
    <n v="2016"/>
    <n v="6"/>
    <n v="22"/>
  </r>
  <r>
    <x v="0"/>
    <x v="1635"/>
    <n v="735.88"/>
    <n v="735.88"/>
    <n v="639.07000000000005"/>
    <n v="666.65"/>
    <n v="309944000"/>
    <n v="10456853278"/>
    <n v="2016"/>
    <n v="6"/>
    <n v="21"/>
  </r>
  <r>
    <x v="0"/>
    <x v="1636"/>
    <n v="763.93"/>
    <n v="764.08"/>
    <n v="732.73"/>
    <n v="737.23"/>
    <n v="174511008"/>
    <n v="11561085979"/>
    <n v="2016"/>
    <n v="6"/>
    <n v="20"/>
  </r>
  <r>
    <x v="0"/>
    <x v="1637"/>
    <n v="756.69"/>
    <n v="766.62"/>
    <n v="745.63"/>
    <n v="763.78"/>
    <n v="136184992"/>
    <n v="11974386667"/>
    <n v="2016"/>
    <n v="6"/>
    <n v="19"/>
  </r>
  <r>
    <x v="0"/>
    <x v="1638"/>
    <n v="748.76"/>
    <n v="777.99"/>
    <n v="733.93"/>
    <n v="756.23"/>
    <n v="252718000"/>
    <n v="11852610450"/>
    <n v="2016"/>
    <n v="6"/>
    <n v="18"/>
  </r>
  <r>
    <x v="0"/>
    <x v="1639"/>
    <n v="768.49"/>
    <n v="775.36"/>
    <n v="716.56"/>
    <n v="748.91"/>
    <n v="363320992"/>
    <n v="11734973407"/>
    <n v="2016"/>
    <n v="6"/>
    <n v="17"/>
  </r>
  <r>
    <x v="0"/>
    <x v="1640"/>
    <n v="696.52"/>
    <n v="773.72"/>
    <n v="696.52"/>
    <n v="766.31"/>
    <n v="271633984"/>
    <n v="12004751236"/>
    <n v="2016"/>
    <n v="6"/>
    <n v="16"/>
  </r>
  <r>
    <x v="0"/>
    <x v="1641"/>
    <n v="685.68"/>
    <n v="696.3"/>
    <n v="672.56"/>
    <n v="694.47"/>
    <n v="99223800"/>
    <n v="10876756116"/>
    <n v="2016"/>
    <n v="6"/>
    <n v="15"/>
  </r>
  <r>
    <x v="0"/>
    <x v="1642"/>
    <n v="704.5"/>
    <n v="704.5"/>
    <n v="662.8"/>
    <n v="685.56"/>
    <n v="186694000"/>
    <n v="10734585656"/>
    <n v="2016"/>
    <n v="6"/>
    <n v="14"/>
  </r>
  <r>
    <x v="0"/>
    <x v="1643"/>
    <n v="671.65"/>
    <n v="716"/>
    <n v="664.49"/>
    <n v="704.38"/>
    <n v="243295008"/>
    <n v="11026918233"/>
    <n v="2016"/>
    <n v="6"/>
    <n v="13"/>
  </r>
  <r>
    <x v="0"/>
    <x v="1644"/>
    <n v="609.67999999999995"/>
    <n v="684.84"/>
    <n v="607.04"/>
    <n v="672.78"/>
    <n v="277084992"/>
    <n v="10529624647"/>
    <n v="2016"/>
    <n v="6"/>
    <n v="12"/>
  </r>
  <r>
    <x v="0"/>
    <x v="1645"/>
    <n v="578.66999999999996"/>
    <n v="607.12"/>
    <n v="578.66999999999996"/>
    <n v="606.73"/>
    <n v="82357000"/>
    <n v="9493578714"/>
    <n v="2016"/>
    <n v="6"/>
    <n v="11"/>
  </r>
  <r>
    <x v="0"/>
    <x v="1646"/>
    <n v="575.84"/>
    <n v="579.13"/>
    <n v="573.33000000000004"/>
    <n v="577.47"/>
    <n v="66991900"/>
    <n v="9033522014"/>
    <n v="2016"/>
    <n v="6"/>
    <n v="10"/>
  </r>
  <r>
    <x v="0"/>
    <x v="1647"/>
    <n v="582.20000000000005"/>
    <n v="582.20000000000005"/>
    <n v="570.95000000000005"/>
    <n v="574.63"/>
    <n v="71301000"/>
    <n v="8987040811"/>
    <n v="2016"/>
    <n v="6"/>
    <n v="9"/>
  </r>
  <r>
    <x v="0"/>
    <x v="1648"/>
    <n v="577.16999999999996"/>
    <n v="582.84"/>
    <n v="573.13"/>
    <n v="581.65"/>
    <n v="80265800"/>
    <n v="9094354021"/>
    <n v="2016"/>
    <n v="6"/>
    <n v="8"/>
  </r>
  <r>
    <x v="0"/>
    <x v="1649"/>
    <n v="585.45000000000005"/>
    <n v="590.26"/>
    <n v="567.51"/>
    <n v="576.6"/>
    <n v="107770000"/>
    <n v="9013335474"/>
    <n v="2016"/>
    <n v="6"/>
    <n v="7"/>
  </r>
  <r>
    <x v="0"/>
    <x v="1650"/>
    <n v="574.6"/>
    <n v="586.47"/>
    <n v="574.6"/>
    <n v="585.54"/>
    <n v="72138896"/>
    <n v="9151021089"/>
    <n v="2016"/>
    <n v="6"/>
    <n v="6"/>
  </r>
  <r>
    <x v="0"/>
    <x v="1651"/>
    <n v="573.30999999999995"/>
    <n v="582.80999999999995"/>
    <n v="569.17999999999995"/>
    <n v="574.98"/>
    <n v="68874096"/>
    <n v="8983555643"/>
    <n v="2016"/>
    <n v="6"/>
    <n v="5"/>
  </r>
  <r>
    <x v="0"/>
    <x v="1652"/>
    <n v="569.71"/>
    <n v="590.13"/>
    <n v="564.24"/>
    <n v="572.73"/>
    <n v="94925296"/>
    <n v="8945981422"/>
    <n v="2016"/>
    <n v="6"/>
    <n v="4"/>
  </r>
  <r>
    <x v="0"/>
    <x v="1653"/>
    <n v="537.67999999999995"/>
    <n v="574.64"/>
    <n v="536.91999999999996"/>
    <n v="569.19000000000005"/>
    <n v="122020000"/>
    <n v="8889102698"/>
    <n v="2016"/>
    <n v="6"/>
    <n v="3"/>
  </r>
  <r>
    <x v="0"/>
    <x v="1654"/>
    <n v="536.52"/>
    <n v="540.35"/>
    <n v="533.08000000000004"/>
    <n v="537.97"/>
    <n v="60378200"/>
    <n v="8399598923"/>
    <n v="2016"/>
    <n v="6"/>
    <n v="2"/>
  </r>
  <r>
    <x v="0"/>
    <x v="1655"/>
    <n v="531.11"/>
    <n v="543.08000000000004"/>
    <n v="525.64"/>
    <n v="536.91999999999996"/>
    <n v="86061800"/>
    <n v="8381321200"/>
    <n v="2016"/>
    <n v="6"/>
    <n v="1"/>
  </r>
  <r>
    <x v="0"/>
    <x v="1656"/>
    <n v="534.19000000000005"/>
    <n v="546.62"/>
    <n v="520.66"/>
    <n v="531.39"/>
    <n v="138450000"/>
    <n v="8293035755"/>
    <n v="2016"/>
    <n v="5"/>
    <n v="31"/>
  </r>
  <r>
    <x v="0"/>
    <x v="1657"/>
    <n v="528.47"/>
    <n v="544.35"/>
    <n v="522.96"/>
    <n v="533.86"/>
    <n v="87958704"/>
    <n v="8330000111"/>
    <n v="2016"/>
    <n v="5"/>
    <n v="30"/>
  </r>
  <r>
    <x v="0"/>
    <x v="1658"/>
    <n v="527.48"/>
    <n v="553.96"/>
    <n v="512.17999999999995"/>
    <n v="526.23"/>
    <n v="148736992"/>
    <n v="8209050618"/>
    <n v="2016"/>
    <n v="5"/>
    <n v="29"/>
  </r>
  <r>
    <x v="0"/>
    <x v="1659"/>
    <n v="473.03"/>
    <n v="533.47"/>
    <n v="472.7"/>
    <n v="530.04"/>
    <n v="181199008"/>
    <n v="8266477338"/>
    <n v="2016"/>
    <n v="5"/>
    <n v="28"/>
  </r>
  <r>
    <x v="0"/>
    <x v="1660"/>
    <n v="453.52"/>
    <n v="478.15"/>
    <n v="453.52"/>
    <n v="473.46"/>
    <n v="164780992"/>
    <n v="7382558440"/>
    <n v="2016"/>
    <n v="5"/>
    <n v="27"/>
  </r>
  <r>
    <x v="0"/>
    <x v="1661"/>
    <n v="449.67"/>
    <n v="453.64"/>
    <n v="447.9"/>
    <n v="453.38"/>
    <n v="65203800"/>
    <n v="7067871184"/>
    <n v="2016"/>
    <n v="5"/>
    <n v="26"/>
  </r>
  <r>
    <x v="0"/>
    <x v="1662"/>
    <n v="446.06"/>
    <n v="450.3"/>
    <n v="446.06"/>
    <n v="449.6"/>
    <n v="65231000"/>
    <n v="7007360094"/>
    <n v="2016"/>
    <n v="5"/>
    <n v="25"/>
  </r>
  <r>
    <x v="0"/>
    <x v="1663"/>
    <n v="444.29"/>
    <n v="447.1"/>
    <n v="443.93"/>
    <n v="445.98"/>
    <n v="65783100"/>
    <n v="6949432035"/>
    <n v="2016"/>
    <n v="5"/>
    <n v="24"/>
  </r>
  <r>
    <x v="0"/>
    <x v="1664"/>
    <n v="439.35"/>
    <n v="444.35"/>
    <n v="438.82"/>
    <n v="444.15"/>
    <n v="50582500"/>
    <n v="6919346395"/>
    <n v="2016"/>
    <n v="5"/>
    <n v="23"/>
  </r>
  <r>
    <x v="0"/>
    <x v="1665"/>
    <n v="443.22"/>
    <n v="443.43"/>
    <n v="439.04"/>
    <n v="439.32"/>
    <n v="39657600"/>
    <n v="6842082300"/>
    <n v="2016"/>
    <n v="5"/>
    <n v="22"/>
  </r>
  <r>
    <x v="0"/>
    <x v="1666"/>
    <n v="442.97"/>
    <n v="443.78"/>
    <n v="441.71"/>
    <n v="443.19"/>
    <n v="42762300"/>
    <n v="6900237725"/>
    <n v="2016"/>
    <n v="5"/>
    <n v="21"/>
  </r>
  <r>
    <x v="0"/>
    <x v="1667"/>
    <n v="437.79"/>
    <n v="444.05"/>
    <n v="437.39"/>
    <n v="442.68"/>
    <n v="81987904"/>
    <n v="6890716750"/>
    <n v="2016"/>
    <n v="5"/>
    <n v="20"/>
  </r>
  <r>
    <x v="0"/>
    <x v="1668"/>
    <n v="454.52"/>
    <n v="454.63"/>
    <n v="438.71"/>
    <n v="438.71"/>
    <n v="96027400"/>
    <n v="6827425412"/>
    <n v="2016"/>
    <n v="5"/>
    <n v="19"/>
  </r>
  <r>
    <x v="0"/>
    <x v="1669"/>
    <n v="453.69"/>
    <n v="456"/>
    <n v="453.3"/>
    <n v="454.62"/>
    <n v="86850096"/>
    <n v="7073564772"/>
    <n v="2016"/>
    <n v="5"/>
    <n v="18"/>
  </r>
  <r>
    <x v="0"/>
    <x v="1670"/>
    <n v="454.01"/>
    <n v="455.07"/>
    <n v="453.61"/>
    <n v="453.78"/>
    <n v="64100300"/>
    <n v="7058821457"/>
    <n v="2016"/>
    <n v="5"/>
    <n v="17"/>
  </r>
  <r>
    <x v="0"/>
    <x v="1671"/>
    <n v="457.59"/>
    <n v="458.2"/>
    <n v="452.95"/>
    <n v="454.16"/>
    <n v="59171500"/>
    <n v="7063120268"/>
    <n v="2016"/>
    <n v="5"/>
    <n v="16"/>
  </r>
  <r>
    <x v="0"/>
    <x v="1672"/>
    <n v="455.76"/>
    <n v="458.69"/>
    <n v="455.46"/>
    <n v="457.57"/>
    <n v="28514000"/>
    <n v="7114461730"/>
    <n v="2016"/>
    <n v="5"/>
    <n v="15"/>
  </r>
  <r>
    <x v="0"/>
    <x v="1673"/>
    <n v="455.82"/>
    <n v="456.84"/>
    <n v="454.79"/>
    <n v="455.67"/>
    <n v="37209000"/>
    <n v="7083394303"/>
    <n v="2016"/>
    <n v="5"/>
    <n v="14"/>
  </r>
  <r>
    <x v="0"/>
    <x v="1674"/>
    <n v="454.85"/>
    <n v="457.05"/>
    <n v="453.45"/>
    <n v="455.67"/>
    <n v="60845000"/>
    <n v="7081726955"/>
    <n v="2016"/>
    <n v="5"/>
    <n v="13"/>
  </r>
  <r>
    <x v="0"/>
    <x v="1675"/>
    <n v="452.45"/>
    <n v="454.95"/>
    <n v="449.25"/>
    <n v="454.77"/>
    <n v="59849300"/>
    <n v="7065960832"/>
    <n v="2016"/>
    <n v="5"/>
    <n v="12"/>
  </r>
  <r>
    <x v="0"/>
    <x v="1676"/>
    <n v="450.86"/>
    <n v="454.58"/>
    <n v="450.86"/>
    <n v="452.73"/>
    <n v="50605200"/>
    <n v="7032699388"/>
    <n v="2016"/>
    <n v="5"/>
    <n v="11"/>
  </r>
  <r>
    <x v="0"/>
    <x v="1677"/>
    <n v="460.52"/>
    <n v="461.93"/>
    <n v="448.95"/>
    <n v="450.89"/>
    <n v="58956100"/>
    <n v="7002714977"/>
    <n v="2016"/>
    <n v="5"/>
    <n v="10"/>
  </r>
  <r>
    <x v="0"/>
    <x v="1678"/>
    <n v="458.21"/>
    <n v="462.48"/>
    <n v="456.53"/>
    <n v="460.48"/>
    <n v="55493100"/>
    <n v="7149827444"/>
    <n v="2016"/>
    <n v="5"/>
    <n v="9"/>
  </r>
  <r>
    <x v="0"/>
    <x v="1679"/>
    <n v="458.43"/>
    <n v="459.42"/>
    <n v="455.98"/>
    <n v="458.55"/>
    <n v="40315000"/>
    <n v="7117822794"/>
    <n v="2016"/>
    <n v="5"/>
    <n v="8"/>
  </r>
  <r>
    <x v="0"/>
    <x v="1680"/>
    <n v="459.64"/>
    <n v="460.67"/>
    <n v="457.32"/>
    <n v="458.54"/>
    <n v="38364500"/>
    <n v="7115722136"/>
    <n v="2016"/>
    <n v="5"/>
    <n v="7"/>
  </r>
  <r>
    <x v="0"/>
    <x v="1681"/>
    <n v="447.94"/>
    <n v="461.38"/>
    <n v="447.07"/>
    <n v="459.6"/>
    <n v="72796800"/>
    <n v="7130556704"/>
    <n v="2016"/>
    <n v="5"/>
    <n v="6"/>
  </r>
  <r>
    <x v="0"/>
    <x v="1682"/>
    <n v="446.71"/>
    <n v="448.51"/>
    <n v="445.88"/>
    <n v="447.98"/>
    <n v="50440800"/>
    <n v="6948331748"/>
    <n v="2016"/>
    <n v="5"/>
    <n v="5"/>
  </r>
  <r>
    <x v="0"/>
    <x v="1683"/>
    <n v="450.18"/>
    <n v="450.38"/>
    <n v="445.63"/>
    <n v="446.72"/>
    <n v="50407300"/>
    <n v="6927161701"/>
    <n v="2016"/>
    <n v="5"/>
    <n v="4"/>
  </r>
  <r>
    <x v="0"/>
    <x v="1684"/>
    <n v="444.73"/>
    <n v="451.1"/>
    <n v="442.62"/>
    <n v="450.3"/>
    <n v="59366400"/>
    <n v="6980826502"/>
    <n v="2016"/>
    <n v="5"/>
    <n v="3"/>
  </r>
  <r>
    <x v="0"/>
    <x v="1685"/>
    <n v="451.93"/>
    <n v="452.45"/>
    <n v="441.78"/>
    <n v="444.67"/>
    <n v="92127000"/>
    <n v="6891791430"/>
    <n v="2016"/>
    <n v="5"/>
    <n v="2"/>
  </r>
  <r>
    <x v="0"/>
    <x v="1686"/>
    <n v="448.48"/>
    <n v="452.48"/>
    <n v="447.93"/>
    <n v="451.88"/>
    <n v="40660100"/>
    <n v="7001712750"/>
    <n v="2016"/>
    <n v="5"/>
    <n v="1"/>
  </r>
  <r>
    <x v="0"/>
    <x v="1687"/>
    <n v="455.18"/>
    <n v="455.59"/>
    <n v="447.7"/>
    <n v="448.32"/>
    <n v="69322600"/>
    <n v="6944860514"/>
    <n v="2016"/>
    <n v="4"/>
    <n v="30"/>
  </r>
  <r>
    <x v="0"/>
    <x v="1688"/>
    <n v="449.41"/>
    <n v="455.38"/>
    <n v="446.02"/>
    <n v="455.1"/>
    <n v="49258500"/>
    <n v="7048201013"/>
    <n v="2016"/>
    <n v="4"/>
    <n v="29"/>
  </r>
  <r>
    <x v="0"/>
    <x v="1689"/>
    <n v="445.04"/>
    <n v="449.55"/>
    <n v="436.65"/>
    <n v="449.01"/>
    <n v="74064704"/>
    <n v="6952183242"/>
    <n v="2016"/>
    <n v="4"/>
    <n v="28"/>
  </r>
  <r>
    <x v="0"/>
    <x v="1690"/>
    <n v="466.26"/>
    <n v="467.08"/>
    <n v="444.13"/>
    <n v="444.69"/>
    <n v="93564896"/>
    <n v="6883732526"/>
    <n v="2016"/>
    <n v="4"/>
    <n v="27"/>
  </r>
  <r>
    <x v="0"/>
    <x v="1691"/>
    <n v="461.65"/>
    <n v="467.96"/>
    <n v="461.62"/>
    <n v="466.09"/>
    <n v="78971904"/>
    <n v="7213507974"/>
    <n v="2016"/>
    <n v="4"/>
    <n v="26"/>
  </r>
  <r>
    <x v="0"/>
    <x v="1692"/>
    <n v="459.12"/>
    <n v="466.62"/>
    <n v="453.59"/>
    <n v="461.43"/>
    <n v="87091800"/>
    <n v="7139621427"/>
    <n v="2016"/>
    <n v="4"/>
    <n v="25"/>
  </r>
  <r>
    <x v="0"/>
    <x v="1693"/>
    <n v="450.56"/>
    <n v="460.15"/>
    <n v="448.93"/>
    <n v="458.55"/>
    <n v="68198400"/>
    <n v="7093731211"/>
    <n v="2016"/>
    <n v="4"/>
    <n v="24"/>
  </r>
  <r>
    <x v="0"/>
    <x v="1694"/>
    <n v="445.86"/>
    <n v="450.28"/>
    <n v="444.33"/>
    <n v="450.28"/>
    <n v="50485400"/>
    <n v="6964275296"/>
    <n v="2016"/>
    <n v="4"/>
    <n v="23"/>
  </r>
  <r>
    <x v="0"/>
    <x v="1695"/>
    <n v="449.69"/>
    <n v="449.81"/>
    <n v="444.15"/>
    <n v="445.74"/>
    <n v="58804400"/>
    <n v="6892364370"/>
    <n v="2016"/>
    <n v="4"/>
    <n v="22"/>
  </r>
  <r>
    <x v="0"/>
    <x v="1696"/>
    <n v="441.42"/>
    <n v="450.55"/>
    <n v="440.95"/>
    <n v="449.42"/>
    <n v="68204704"/>
    <n v="6947795903"/>
    <n v="2016"/>
    <n v="4"/>
    <n v="21"/>
  </r>
  <r>
    <x v="0"/>
    <x v="1697"/>
    <n v="435.32"/>
    <n v="443.05"/>
    <n v="434.41"/>
    <n v="441.39"/>
    <n v="72890096"/>
    <n v="6821898724"/>
    <n v="2016"/>
    <n v="4"/>
    <n v="20"/>
  </r>
  <r>
    <x v="0"/>
    <x v="1698"/>
    <n v="428.7"/>
    <n v="436.02"/>
    <n v="428.1"/>
    <n v="435.51"/>
    <n v="52810500"/>
    <n v="6729223763"/>
    <n v="2016"/>
    <n v="4"/>
    <n v="19"/>
  </r>
  <r>
    <x v="0"/>
    <x v="1699"/>
    <n v="427.61"/>
    <n v="429.27"/>
    <n v="427.09"/>
    <n v="428.59"/>
    <n v="55670900"/>
    <n v="6620723761"/>
    <n v="2016"/>
    <n v="4"/>
    <n v="18"/>
  </r>
  <r>
    <x v="0"/>
    <x v="1700"/>
    <n v="430.64"/>
    <n v="431.37"/>
    <n v="426.08"/>
    <n v="427.4"/>
    <n v="52125900"/>
    <n v="6600878376"/>
    <n v="2016"/>
    <n v="4"/>
    <n v="17"/>
  </r>
  <r>
    <x v="0"/>
    <x v="1701"/>
    <n v="429.58"/>
    <n v="432.63"/>
    <n v="428.98"/>
    <n v="430.57"/>
    <n v="39392800"/>
    <n v="6648182380"/>
    <n v="2016"/>
    <n v="4"/>
    <n v="16"/>
  </r>
  <r>
    <x v="0"/>
    <x v="1702"/>
    <n v="424.43"/>
    <n v="429.93"/>
    <n v="424.43"/>
    <n v="429.71"/>
    <n v="54801500"/>
    <n v="6633436610"/>
    <n v="2016"/>
    <n v="4"/>
    <n v="15"/>
  </r>
  <r>
    <x v="0"/>
    <x v="1703"/>
    <n v="423.93"/>
    <n v="425.37"/>
    <n v="423.01"/>
    <n v="424.28"/>
    <n v="45281000"/>
    <n v="6548113819"/>
    <n v="2016"/>
    <n v="4"/>
    <n v="14"/>
  </r>
  <r>
    <x v="0"/>
    <x v="1704"/>
    <n v="425.63"/>
    <n v="426.66"/>
    <n v="422.92"/>
    <n v="423.73"/>
    <n v="69060400"/>
    <n v="6537929600"/>
    <n v="2016"/>
    <n v="4"/>
    <n v="13"/>
  </r>
  <r>
    <x v="0"/>
    <x v="1705"/>
    <n v="422.84"/>
    <n v="427.28"/>
    <n v="422.84"/>
    <n v="425.19"/>
    <n v="70728800"/>
    <n v="6558651418"/>
    <n v="2016"/>
    <n v="4"/>
    <n v="12"/>
  </r>
  <r>
    <x v="0"/>
    <x v="1706"/>
    <n v="421.87"/>
    <n v="422.74"/>
    <n v="420.53"/>
    <n v="422.48"/>
    <n v="50747500"/>
    <n v="6515321585"/>
    <n v="2016"/>
    <n v="4"/>
    <n v="11"/>
  </r>
  <r>
    <x v="0"/>
    <x v="1707"/>
    <n v="419.59"/>
    <n v="422.43"/>
    <n v="419.26"/>
    <n v="421.56"/>
    <n v="73478600"/>
    <n v="6499536744"/>
    <n v="2016"/>
    <n v="4"/>
    <n v="10"/>
  </r>
  <r>
    <x v="0"/>
    <x v="1708"/>
    <n v="420.81"/>
    <n v="420.89"/>
    <n v="416.52"/>
    <n v="419.41"/>
    <n v="49792700"/>
    <n v="6464539022"/>
    <n v="2016"/>
    <n v="4"/>
    <n v="9"/>
  </r>
  <r>
    <x v="0"/>
    <x v="1709"/>
    <n v="422.91"/>
    <n v="425.36"/>
    <n v="419.64"/>
    <n v="420.35"/>
    <n v="63454700"/>
    <n v="6477294354"/>
    <n v="2016"/>
    <n v="4"/>
    <n v="8"/>
  </r>
  <r>
    <x v="0"/>
    <x v="1710"/>
    <n v="423.62"/>
    <n v="423.66"/>
    <n v="420.52"/>
    <n v="422.74"/>
    <n v="57858600"/>
    <n v="6512693215"/>
    <n v="2016"/>
    <n v="4"/>
    <n v="7"/>
  </r>
  <r>
    <x v="0"/>
    <x v="1711"/>
    <n v="424.28"/>
    <n v="424.53"/>
    <n v="422.73"/>
    <n v="423.41"/>
    <n v="59091000"/>
    <n v="6521491709"/>
    <n v="2016"/>
    <n v="4"/>
    <n v="6"/>
  </r>
  <r>
    <x v="0"/>
    <x v="1712"/>
    <n v="421.02"/>
    <n v="424.26"/>
    <n v="420.61"/>
    <n v="424.03"/>
    <n v="60718000"/>
    <n v="6529351750"/>
    <n v="2016"/>
    <n v="4"/>
    <n v="5"/>
  </r>
  <r>
    <x v="0"/>
    <x v="1713"/>
    <n v="421.3"/>
    <n v="422.34"/>
    <n v="419.6"/>
    <n v="421.44"/>
    <n v="50634300"/>
    <n v="6487898586"/>
    <n v="2016"/>
    <n v="4"/>
    <n v="4"/>
  </r>
  <r>
    <x v="0"/>
    <x v="1714"/>
    <n v="421.17"/>
    <n v="421.58"/>
    <n v="419.7"/>
    <n v="420.9"/>
    <n v="38053700"/>
    <n v="6477828309"/>
    <n v="2016"/>
    <n v="4"/>
    <n v="3"/>
  </r>
  <r>
    <x v="0"/>
    <x v="1715"/>
    <n v="418.42"/>
    <n v="422.08"/>
    <n v="418.42"/>
    <n v="420.87"/>
    <n v="45681200"/>
    <n v="6475857111"/>
    <n v="2016"/>
    <n v="4"/>
    <n v="2"/>
  </r>
  <r>
    <x v="0"/>
    <x v="1716"/>
    <n v="416.76"/>
    <n v="418.17"/>
    <n v="415.83"/>
    <n v="417.96"/>
    <n v="51235700"/>
    <n v="6429593619"/>
    <n v="2016"/>
    <n v="4"/>
    <n v="1"/>
  </r>
  <r>
    <x v="0"/>
    <x v="1717"/>
    <n v="415.26"/>
    <n v="418.37"/>
    <n v="415.26"/>
    <n v="416.73"/>
    <n v="60215200"/>
    <n v="6409062819"/>
    <n v="2016"/>
    <n v="3"/>
    <n v="31"/>
  </r>
  <r>
    <x v="0"/>
    <x v="1718"/>
    <n v="416.83"/>
    <n v="416.83"/>
    <n v="412.5"/>
    <n v="414.82"/>
    <n v="66034100"/>
    <n v="6378356002"/>
    <n v="2016"/>
    <n v="3"/>
    <n v="30"/>
  </r>
  <r>
    <x v="0"/>
    <x v="1719"/>
    <n v="424.3"/>
    <n v="426.2"/>
    <n v="412.68"/>
    <n v="416.52"/>
    <n v="75411504"/>
    <n v="6402954687"/>
    <n v="2016"/>
    <n v="3"/>
    <n v="29"/>
  </r>
  <r>
    <x v="0"/>
    <x v="1720"/>
    <n v="426.55"/>
    <n v="426.86"/>
    <n v="423.29"/>
    <n v="424.23"/>
    <n v="68522800"/>
    <n v="6519889575"/>
    <n v="2016"/>
    <n v="3"/>
    <n v="28"/>
  </r>
  <r>
    <x v="0"/>
    <x v="1721"/>
    <n v="418.14"/>
    <n v="428.8"/>
    <n v="417.71"/>
    <n v="426.77"/>
    <n v="71229400"/>
    <n v="6557030843"/>
    <n v="2016"/>
    <n v="3"/>
    <n v="27"/>
  </r>
  <r>
    <x v="0"/>
    <x v="1722"/>
    <n v="417.36"/>
    <n v="418.99"/>
    <n v="416.26"/>
    <n v="417.95"/>
    <n v="44650400"/>
    <n v="6420042696"/>
    <n v="2016"/>
    <n v="3"/>
    <n v="26"/>
  </r>
  <r>
    <x v="0"/>
    <x v="1723"/>
    <n v="416.51"/>
    <n v="418.08"/>
    <n v="415.56"/>
    <n v="417.18"/>
    <n v="52560000"/>
    <n v="6406608048"/>
    <n v="2016"/>
    <n v="3"/>
    <n v="25"/>
  </r>
  <r>
    <x v="0"/>
    <x v="1724"/>
    <n v="418.42"/>
    <n v="418.68"/>
    <n v="415.49"/>
    <n v="416.39"/>
    <n v="68346704"/>
    <n v="6393094869"/>
    <n v="2016"/>
    <n v="3"/>
    <n v="24"/>
  </r>
  <r>
    <x v="0"/>
    <x v="1725"/>
    <n v="418.16"/>
    <n v="419.27"/>
    <n v="417.36"/>
    <n v="418.04"/>
    <n v="61444200"/>
    <n v="6416845742"/>
    <n v="2016"/>
    <n v="3"/>
    <n v="23"/>
  </r>
  <r>
    <x v="0"/>
    <x v="1726"/>
    <n v="413.13"/>
    <n v="418.38"/>
    <n v="412.53"/>
    <n v="418.09"/>
    <n v="66813300"/>
    <n v="6416025151"/>
    <n v="2016"/>
    <n v="3"/>
    <n v="22"/>
  </r>
  <r>
    <x v="0"/>
    <x v="1727"/>
    <n v="413.42"/>
    <n v="413.42"/>
    <n v="410.38"/>
    <n v="413.31"/>
    <n v="61655400"/>
    <n v="6341110984"/>
    <n v="2016"/>
    <n v="3"/>
    <n v="21"/>
  </r>
  <r>
    <x v="0"/>
    <x v="1728"/>
    <n v="410.4"/>
    <n v="414.63"/>
    <n v="410.4"/>
    <n v="413.76"/>
    <n v="45947900"/>
    <n v="6346546570"/>
    <n v="2016"/>
    <n v="3"/>
    <n v="20"/>
  </r>
  <r>
    <x v="0"/>
    <x v="1729"/>
    <n v="409.27"/>
    <n v="410.98"/>
    <n v="407.23"/>
    <n v="410.44"/>
    <n v="58423000"/>
    <n v="6294271612"/>
    <n v="2016"/>
    <n v="3"/>
    <n v="19"/>
  </r>
  <r>
    <x v="0"/>
    <x v="1730"/>
    <n v="420.55"/>
    <n v="420.55"/>
    <n v="406.14"/>
    <n v="409.55"/>
    <n v="104940000"/>
    <n v="6279128504"/>
    <n v="2016"/>
    <n v="3"/>
    <n v="18"/>
  </r>
  <r>
    <x v="0"/>
    <x v="1731"/>
    <n v="417.89"/>
    <n v="421"/>
    <n v="417.89"/>
    <n v="420.62"/>
    <n v="83528600"/>
    <n v="6447467967"/>
    <n v="2016"/>
    <n v="3"/>
    <n v="17"/>
  </r>
  <r>
    <x v="0"/>
    <x v="1732"/>
    <n v="416.89"/>
    <n v="417.69"/>
    <n v="415.91"/>
    <n v="417.01"/>
    <n v="65185800"/>
    <n v="6390672724"/>
    <n v="2016"/>
    <n v="3"/>
    <n v="16"/>
  </r>
  <r>
    <x v="0"/>
    <x v="1733"/>
    <n v="416.39"/>
    <n v="418.13"/>
    <n v="414.98"/>
    <n v="416.83"/>
    <n v="66781700"/>
    <n v="6386304534"/>
    <n v="2016"/>
    <n v="3"/>
    <n v="15"/>
  </r>
  <r>
    <x v="0"/>
    <x v="1734"/>
    <n v="414.2"/>
    <n v="416.68"/>
    <n v="414.2"/>
    <n v="416.44"/>
    <n v="95259400"/>
    <n v="6378632901"/>
    <n v="2016"/>
    <n v="3"/>
    <n v="14"/>
  </r>
  <r>
    <x v="0"/>
    <x v="1735"/>
    <n v="411.65"/>
    <n v="416.6"/>
    <n v="411.64"/>
    <n v="414.07"/>
    <n v="74322800"/>
    <n v="6340701565"/>
    <n v="2016"/>
    <n v="3"/>
    <n v="13"/>
  </r>
  <r>
    <x v="0"/>
    <x v="1736"/>
    <n v="421.61"/>
    <n v="421.8"/>
    <n v="410.09"/>
    <n v="411.62"/>
    <n v="92712896"/>
    <n v="6301963440"/>
    <n v="2016"/>
    <n v="3"/>
    <n v="12"/>
  </r>
  <r>
    <x v="0"/>
    <x v="1737"/>
    <n v="417.24"/>
    <n v="423.93"/>
    <n v="417.01"/>
    <n v="421.69"/>
    <n v="73969696"/>
    <n v="6454555816"/>
    <n v="2016"/>
    <n v="3"/>
    <n v="11"/>
  </r>
  <r>
    <x v="0"/>
    <x v="1738"/>
    <n v="414.74"/>
    <n v="417.51"/>
    <n v="413.25"/>
    <n v="417.13"/>
    <n v="81022896"/>
    <n v="6383105414"/>
    <n v="2016"/>
    <n v="3"/>
    <n v="10"/>
  </r>
  <r>
    <x v="0"/>
    <x v="1739"/>
    <n v="413.89"/>
    <n v="416.03"/>
    <n v="411.61"/>
    <n v="414.86"/>
    <n v="70012304"/>
    <n v="6346735710"/>
    <n v="2016"/>
    <n v="3"/>
    <n v="9"/>
  </r>
  <r>
    <x v="0"/>
    <x v="1740"/>
    <n v="414.46"/>
    <n v="416.24"/>
    <n v="411.09"/>
    <n v="413.97"/>
    <n v="70311696"/>
    <n v="6331422309"/>
    <n v="2016"/>
    <n v="3"/>
    <n v="8"/>
  </r>
  <r>
    <x v="0"/>
    <x v="1741"/>
    <n v="407.76"/>
    <n v="415.92"/>
    <n v="406.31"/>
    <n v="414.32"/>
    <n v="85762400"/>
    <n v="6335164892"/>
    <n v="2016"/>
    <n v="3"/>
    <n v="7"/>
  </r>
  <r>
    <x v="0"/>
    <x v="1742"/>
    <n v="400.52"/>
    <n v="411.91"/>
    <n v="395.78"/>
    <n v="407.71"/>
    <n v="91212496"/>
    <n v="6232667872"/>
    <n v="2016"/>
    <n v="3"/>
    <n v="6"/>
  </r>
  <r>
    <x v="0"/>
    <x v="1743"/>
    <n v="410.78"/>
    <n v="411.26"/>
    <n v="394.04"/>
    <n v="400.57"/>
    <n v="135384992"/>
    <n v="6122091567"/>
    <n v="2016"/>
    <n v="3"/>
    <n v="5"/>
  </r>
  <r>
    <x v="0"/>
    <x v="1744"/>
    <n v="421.84"/>
    <n v="425.18"/>
    <n v="410.94"/>
    <n v="410.94"/>
    <n v="90856096"/>
    <n v="6279024638"/>
    <n v="2016"/>
    <n v="3"/>
    <n v="4"/>
  </r>
  <r>
    <x v="0"/>
    <x v="1745"/>
    <n v="423.91"/>
    <n v="425.37"/>
    <n v="419.41"/>
    <n v="421.65"/>
    <n v="100484000"/>
    <n v="6441066887"/>
    <n v="2016"/>
    <n v="3"/>
    <n v="3"/>
  </r>
  <r>
    <x v="0"/>
    <x v="1746"/>
    <n v="435.13"/>
    <n v="435.92"/>
    <n v="423.99"/>
    <n v="423.99"/>
    <n v="74955296"/>
    <n v="6475329604"/>
    <n v="2016"/>
    <n v="3"/>
    <n v="2"/>
  </r>
  <r>
    <x v="0"/>
    <x v="1747"/>
    <n v="437.92"/>
    <n v="439.65"/>
    <n v="432.32"/>
    <n v="435.12"/>
    <n v="74895800"/>
    <n v="6643686404"/>
    <n v="2016"/>
    <n v="3"/>
    <n v="1"/>
  </r>
  <r>
    <x v="0"/>
    <x v="1748"/>
    <n v="433.44"/>
    <n v="441.51"/>
    <n v="431.69"/>
    <n v="437.7"/>
    <n v="60694700"/>
    <n v="6681444705"/>
    <n v="2016"/>
    <n v="2"/>
    <n v="29"/>
  </r>
  <r>
    <x v="0"/>
    <x v="1749"/>
    <n v="432.57"/>
    <n v="435.68"/>
    <n v="423.82"/>
    <n v="433.5"/>
    <n v="53033400"/>
    <n v="6615986322"/>
    <n v="2016"/>
    <n v="2"/>
    <n v="28"/>
  </r>
  <r>
    <x v="0"/>
    <x v="1750"/>
    <n v="432.84"/>
    <n v="434.23"/>
    <n v="428.1"/>
    <n v="432.52"/>
    <n v="41893600"/>
    <n v="6599515471"/>
    <n v="2016"/>
    <n v="2"/>
    <n v="27"/>
  </r>
  <r>
    <x v="0"/>
    <x v="1751"/>
    <n v="424.63"/>
    <n v="432.15"/>
    <n v="421.62"/>
    <n v="432.15"/>
    <n v="61486000"/>
    <n v="6592327507"/>
    <n v="2016"/>
    <n v="2"/>
    <n v="26"/>
  </r>
  <r>
    <x v="0"/>
    <x v="1752"/>
    <n v="425.04"/>
    <n v="427.72"/>
    <n v="420.42"/>
    <n v="424.54"/>
    <n v="70798000"/>
    <n v="6474784226"/>
    <n v="2016"/>
    <n v="2"/>
    <n v="25"/>
  </r>
  <r>
    <x v="0"/>
    <x v="1753"/>
    <n v="420.96"/>
    <n v="425.55"/>
    <n v="413.91"/>
    <n v="424.95"/>
    <n v="67743696"/>
    <n v="6479395124"/>
    <n v="2016"/>
    <n v="2"/>
    <n v="24"/>
  </r>
  <r>
    <x v="0"/>
    <x v="1754"/>
    <n v="438.26"/>
    <n v="439.86"/>
    <n v="417.82"/>
    <n v="420.74"/>
    <n v="85244896"/>
    <n v="6413836323"/>
    <n v="2016"/>
    <n v="2"/>
    <n v="23"/>
  </r>
  <r>
    <x v="0"/>
    <x v="1755"/>
    <n v="438.99"/>
    <n v="439.05"/>
    <n v="432.92"/>
    <n v="437.75"/>
    <n v="85385200"/>
    <n v="6671673493"/>
    <n v="2016"/>
    <n v="2"/>
    <n v="22"/>
  </r>
  <r>
    <x v="0"/>
    <x v="1756"/>
    <n v="437.77"/>
    <n v="448.05"/>
    <n v="429.08"/>
    <n v="438.8"/>
    <n v="89820704"/>
    <n v="6686294225"/>
    <n v="2016"/>
    <n v="2"/>
    <n v="21"/>
  </r>
  <r>
    <x v="0"/>
    <x v="1757"/>
    <n v="421.6"/>
    <n v="441.98"/>
    <n v="421.6"/>
    <n v="437.16"/>
    <n v="93992096"/>
    <n v="6659985887"/>
    <n v="2016"/>
    <n v="2"/>
    <n v="20"/>
  </r>
  <r>
    <x v="0"/>
    <x v="1758"/>
    <n v="422.73"/>
    <n v="423.1"/>
    <n v="417.6"/>
    <n v="420.79"/>
    <n v="55711300"/>
    <n v="6408881658"/>
    <n v="2016"/>
    <n v="2"/>
    <n v="19"/>
  </r>
  <r>
    <x v="0"/>
    <x v="1759"/>
    <n v="416.57"/>
    <n v="426"/>
    <n v="415.64"/>
    <n v="422.37"/>
    <n v="76752600"/>
    <n v="6431547586"/>
    <n v="2016"/>
    <n v="2"/>
    <n v="18"/>
  </r>
  <r>
    <x v="0"/>
    <x v="1760"/>
    <n v="407.66"/>
    <n v="421.17"/>
    <n v="406.78"/>
    <n v="416.32"/>
    <n v="83193600"/>
    <n v="6337628174"/>
    <n v="2016"/>
    <n v="2"/>
    <n v="17"/>
  </r>
  <r>
    <x v="0"/>
    <x v="1761"/>
    <n v="401.43"/>
    <n v="408.95"/>
    <n v="401.43"/>
    <n v="407.49"/>
    <n v="73093104"/>
    <n v="6201590434"/>
    <n v="2016"/>
    <n v="2"/>
    <n v="16"/>
  </r>
  <r>
    <x v="0"/>
    <x v="1762"/>
    <n v="407.57"/>
    <n v="410.38"/>
    <n v="397.75"/>
    <n v="400.18"/>
    <n v="74070496"/>
    <n v="6089064891"/>
    <n v="2016"/>
    <n v="2"/>
    <n v="15"/>
  </r>
  <r>
    <x v="0"/>
    <x v="1763"/>
    <n v="392.93"/>
    <n v="407.23"/>
    <n v="392.93"/>
    <n v="407.23"/>
    <n v="74469800"/>
    <n v="6194711495"/>
    <n v="2016"/>
    <n v="2"/>
    <n v="14"/>
  </r>
  <r>
    <x v="0"/>
    <x v="1764"/>
    <n v="384.64"/>
    <n v="391.86"/>
    <n v="384.64"/>
    <n v="391.86"/>
    <n v="61911700"/>
    <n v="5959279526"/>
    <n v="2016"/>
    <n v="2"/>
    <n v="13"/>
  </r>
  <r>
    <x v="0"/>
    <x v="1765"/>
    <n v="379.69"/>
    <n v="384.95"/>
    <n v="379.6"/>
    <n v="384.26"/>
    <n v="67042800"/>
    <n v="5842238586"/>
    <n v="2016"/>
    <n v="2"/>
    <n v="12"/>
  </r>
  <r>
    <x v="0"/>
    <x v="1766"/>
    <n v="382.11"/>
    <n v="383.13"/>
    <n v="376.4"/>
    <n v="379.65"/>
    <n v="74375600"/>
    <n v="5770550973"/>
    <n v="2016"/>
    <n v="2"/>
    <n v="11"/>
  </r>
  <r>
    <x v="0"/>
    <x v="1767"/>
    <n v="376.15"/>
    <n v="385.48"/>
    <n v="375.78"/>
    <n v="381.65"/>
    <n v="85130896"/>
    <n v="5799042060"/>
    <n v="2016"/>
    <n v="2"/>
    <n v="10"/>
  </r>
  <r>
    <x v="0"/>
    <x v="1768"/>
    <n v="373.42"/>
    <n v="377.25"/>
    <n v="372.9"/>
    <n v="376.03"/>
    <n v="55318500"/>
    <n v="5712106127"/>
    <n v="2016"/>
    <n v="2"/>
    <n v="9"/>
  </r>
  <r>
    <x v="0"/>
    <x v="1769"/>
    <n v="376.76"/>
    <n v="379.88"/>
    <n v="373.33"/>
    <n v="373.45"/>
    <n v="47671100"/>
    <n v="5671240831"/>
    <n v="2016"/>
    <n v="2"/>
    <n v="8"/>
  </r>
  <r>
    <x v="0"/>
    <x v="1770"/>
    <n v="376.51"/>
    <n v="380.87"/>
    <n v="374.9"/>
    <n v="376.62"/>
    <n v="37076300"/>
    <n v="5718023735"/>
    <n v="2016"/>
    <n v="2"/>
    <n v="7"/>
  </r>
  <r>
    <x v="0"/>
    <x v="1771"/>
    <n v="386.59"/>
    <n v="386.63"/>
    <n v="372.39"/>
    <n v="376.52"/>
    <n v="49249300"/>
    <n v="5714879155"/>
    <n v="2016"/>
    <n v="2"/>
    <n v="6"/>
  </r>
  <r>
    <x v="0"/>
    <x v="1772"/>
    <n v="388.9"/>
    <n v="391.09"/>
    <n v="385.57"/>
    <n v="386.55"/>
    <n v="43825000"/>
    <n v="5865136968"/>
    <n v="2016"/>
    <n v="2"/>
    <n v="5"/>
  </r>
  <r>
    <x v="0"/>
    <x v="1773"/>
    <n v="370.17"/>
    <n v="391.61"/>
    <n v="369.99"/>
    <n v="389.59"/>
    <n v="69285504"/>
    <n v="5909517630"/>
    <n v="2016"/>
    <n v="2"/>
    <n v="4"/>
  </r>
  <r>
    <x v="0"/>
    <x v="1774"/>
    <n v="374.65"/>
    <n v="374.95"/>
    <n v="368.05"/>
    <n v="369.95"/>
    <n v="45933400"/>
    <n v="5609971377"/>
    <n v="2016"/>
    <n v="2"/>
    <n v="3"/>
  </r>
  <r>
    <x v="0"/>
    <x v="1775"/>
    <n v="372.92"/>
    <n v="375.88"/>
    <n v="372.92"/>
    <n v="374.45"/>
    <n v="40378700"/>
    <n v="5676528707"/>
    <n v="2016"/>
    <n v="2"/>
    <n v="2"/>
  </r>
  <r>
    <x v="0"/>
    <x v="1776"/>
    <n v="369.35"/>
    <n v="378.07"/>
    <n v="367.96"/>
    <n v="373.06"/>
    <n v="51656700"/>
    <n v="5653747618"/>
    <n v="2016"/>
    <n v="2"/>
    <n v="1"/>
  </r>
  <r>
    <x v="0"/>
    <x v="1777"/>
    <n v="378.29"/>
    <n v="380.35"/>
    <n v="367.83"/>
    <n v="368.77"/>
    <n v="37894300"/>
    <n v="5587253351"/>
    <n v="2016"/>
    <n v="1"/>
    <n v="31"/>
  </r>
  <r>
    <x v="0"/>
    <x v="1778"/>
    <n v="378.86"/>
    <n v="380.92"/>
    <n v="376.49"/>
    <n v="378.26"/>
    <n v="30284400"/>
    <n v="5729296096"/>
    <n v="2016"/>
    <n v="1"/>
    <n v="30"/>
  </r>
  <r>
    <x v="0"/>
    <x v="1779"/>
    <n v="380.11"/>
    <n v="384.38"/>
    <n v="365.45"/>
    <n v="379.47"/>
    <n v="86125296"/>
    <n v="5745985821"/>
    <n v="2016"/>
    <n v="1"/>
    <n v="29"/>
  </r>
  <r>
    <x v="0"/>
    <x v="1780"/>
    <n v="395.15"/>
    <n v="395.5"/>
    <n v="379.73"/>
    <n v="380.29"/>
    <n v="59247900"/>
    <n v="5756710303"/>
    <n v="2016"/>
    <n v="1"/>
    <n v="28"/>
  </r>
  <r>
    <x v="0"/>
    <x v="1781"/>
    <n v="392.44"/>
    <n v="396.84"/>
    <n v="391.78"/>
    <n v="394.97"/>
    <n v="47424400"/>
    <n v="5977545745"/>
    <n v="2016"/>
    <n v="1"/>
    <n v="27"/>
  </r>
  <r>
    <x v="0"/>
    <x v="1782"/>
    <n v="392"/>
    <n v="397.77"/>
    <n v="390.58"/>
    <n v="392.15"/>
    <n v="58147000"/>
    <n v="5933372928"/>
    <n v="2016"/>
    <n v="1"/>
    <n v="26"/>
  </r>
  <r>
    <x v="0"/>
    <x v="1783"/>
    <n v="402.32"/>
    <n v="402.32"/>
    <n v="388.55"/>
    <n v="391.73"/>
    <n v="59062400"/>
    <n v="5925345408"/>
    <n v="2016"/>
    <n v="1"/>
    <n v="25"/>
  </r>
  <r>
    <x v="0"/>
    <x v="1784"/>
    <n v="388.1"/>
    <n v="405.48"/>
    <n v="387.51"/>
    <n v="402.97"/>
    <n v="54824800"/>
    <n v="6093787908"/>
    <n v="2016"/>
    <n v="1"/>
    <n v="24"/>
  </r>
  <r>
    <x v="0"/>
    <x v="1785"/>
    <n v="382.43"/>
    <n v="394.54"/>
    <n v="381.98"/>
    <n v="387.49"/>
    <n v="56247400"/>
    <n v="5858059876"/>
    <n v="2016"/>
    <n v="1"/>
    <n v="23"/>
  </r>
  <r>
    <x v="0"/>
    <x v="1786"/>
    <n v="409.75"/>
    <n v="410.41"/>
    <n v="375.28"/>
    <n v="382.49"/>
    <n v="91546600"/>
    <n v="5780764155"/>
    <n v="2016"/>
    <n v="1"/>
    <n v="22"/>
  </r>
  <r>
    <x v="0"/>
    <x v="1787"/>
    <n v="419.63"/>
    <n v="422.88"/>
    <n v="406.3"/>
    <n v="410.26"/>
    <n v="68338000"/>
    <n v="6198658815"/>
    <n v="2016"/>
    <n v="1"/>
    <n v="21"/>
  </r>
  <r>
    <x v="0"/>
    <x v="1788"/>
    <n v="379.74"/>
    <n v="425.27"/>
    <n v="376.6"/>
    <n v="420.23"/>
    <n v="121720000"/>
    <n v="6347836794"/>
    <n v="2016"/>
    <n v="1"/>
    <n v="20"/>
  </r>
  <r>
    <x v="0"/>
    <x v="1789"/>
    <n v="387.03"/>
    <n v="387.73"/>
    <n v="378.97"/>
    <n v="380.15"/>
    <n v="46819800"/>
    <n v="5740934168"/>
    <n v="2016"/>
    <n v="1"/>
    <n v="19"/>
  </r>
  <r>
    <x v="0"/>
    <x v="1790"/>
    <n v="381.73"/>
    <n v="388.1"/>
    <n v="376.67"/>
    <n v="387.17"/>
    <n v="54403900"/>
    <n v="5845656048"/>
    <n v="2016"/>
    <n v="1"/>
    <n v="18"/>
  </r>
  <r>
    <x v="0"/>
    <x v="1791"/>
    <n v="387.15"/>
    <n v="390.96"/>
    <n v="380.09"/>
    <n v="382.3"/>
    <n v="45319600"/>
    <n v="5770478451"/>
    <n v="2016"/>
    <n v="1"/>
    <n v="17"/>
  </r>
  <r>
    <x v="0"/>
    <x v="1792"/>
    <n v="365.07"/>
    <n v="390.56"/>
    <n v="354.91"/>
    <n v="387.54"/>
    <n v="120352000"/>
    <n v="5848063566"/>
    <n v="2016"/>
    <n v="1"/>
    <n v="16"/>
  </r>
  <r>
    <x v="0"/>
    <x v="1793"/>
    <n v="430.26"/>
    <n v="430.26"/>
    <n v="364.33"/>
    <n v="364.33"/>
    <n v="153351008"/>
    <n v="5496598039"/>
    <n v="2016"/>
    <n v="1"/>
    <n v="15"/>
  </r>
  <r>
    <x v="0"/>
    <x v="1794"/>
    <n v="432.29"/>
    <n v="433.32"/>
    <n v="427.85"/>
    <n v="430.31"/>
    <n v="43945500"/>
    <n v="6490638885"/>
    <n v="2016"/>
    <n v="1"/>
    <n v="14"/>
  </r>
  <r>
    <x v="0"/>
    <x v="1795"/>
    <n v="434.67"/>
    <n v="435.19"/>
    <n v="424.44"/>
    <n v="432.37"/>
    <n v="173888000"/>
    <n v="6520360056"/>
    <n v="2016"/>
    <n v="1"/>
    <n v="13"/>
  </r>
  <r>
    <x v="0"/>
    <x v="1796"/>
    <n v="448.18"/>
    <n v="448.18"/>
    <n v="435.69"/>
    <n v="435.69"/>
    <n v="115607000"/>
    <n v="6568800100"/>
    <n v="2016"/>
    <n v="1"/>
    <n v="12"/>
  </r>
  <r>
    <x v="0"/>
    <x v="1797"/>
    <n v="448.7"/>
    <n v="450.66"/>
    <n v="443.86"/>
    <n v="448.43"/>
    <n v="40450000"/>
    <n v="6758931030"/>
    <n v="2016"/>
    <n v="1"/>
    <n v="11"/>
  </r>
  <r>
    <x v="0"/>
    <x v="1798"/>
    <n v="448.24"/>
    <n v="448.31"/>
    <n v="440.35"/>
    <n v="447.99"/>
    <n v="35995900"/>
    <n v="6750440386"/>
    <n v="2016"/>
    <n v="1"/>
    <n v="10"/>
  </r>
  <r>
    <x v="0"/>
    <x v="1799"/>
    <n v="453.38"/>
    <n v="454.64"/>
    <n v="446.89"/>
    <n v="447.61"/>
    <n v="32278000"/>
    <n v="6742767343"/>
    <n v="2016"/>
    <n v="1"/>
    <n v="9"/>
  </r>
  <r>
    <x v="0"/>
    <x v="1800"/>
    <n v="457.54"/>
    <n v="462.93"/>
    <n v="447.94"/>
    <n v="453.23"/>
    <n v="56993000"/>
    <n v="6825700454"/>
    <n v="2016"/>
    <n v="1"/>
    <n v="8"/>
  </r>
  <r>
    <x v="0"/>
    <x v="1801"/>
    <n v="430.01"/>
    <n v="458.77"/>
    <n v="429.08"/>
    <n v="458.05"/>
    <n v="87562200"/>
    <n v="6896279078"/>
    <n v="2016"/>
    <n v="1"/>
    <n v="7"/>
  </r>
  <r>
    <x v="0"/>
    <x v="1802"/>
    <n v="431.86"/>
    <n v="431.86"/>
    <n v="426.34"/>
    <n v="429.11"/>
    <n v="34042500"/>
    <n v="6458942098"/>
    <n v="2016"/>
    <n v="1"/>
    <n v="6"/>
  </r>
  <r>
    <x v="0"/>
    <x v="1803"/>
    <n v="433.07"/>
    <n v="434.18"/>
    <n v="429.68"/>
    <n v="431.96"/>
    <n v="34522600"/>
    <n v="6500393256"/>
    <n v="2016"/>
    <n v="1"/>
    <n v="5"/>
  </r>
  <r>
    <x v="0"/>
    <x v="1804"/>
    <n v="430.06"/>
    <n v="434.52"/>
    <n v="429.08"/>
    <n v="433.09"/>
    <n v="38477500"/>
    <n v="6515713340"/>
    <n v="2016"/>
    <n v="1"/>
    <n v="4"/>
  </r>
  <r>
    <x v="0"/>
    <x v="1805"/>
    <n v="433.58"/>
    <n v="433.74"/>
    <n v="424.71"/>
    <n v="430.01"/>
    <n v="39633800"/>
    <n v="6467429942"/>
    <n v="2016"/>
    <n v="1"/>
    <n v="3"/>
  </r>
  <r>
    <x v="0"/>
    <x v="1806"/>
    <n v="434.62"/>
    <n v="436.06"/>
    <n v="431.87"/>
    <n v="433.44"/>
    <n v="30096600"/>
    <n v="6517390487"/>
    <n v="2016"/>
    <n v="1"/>
    <n v="2"/>
  </r>
  <r>
    <x v="0"/>
    <x v="1807"/>
    <n v="430.72"/>
    <n v="436.25"/>
    <n v="427.52"/>
    <n v="434.33"/>
    <n v="36278900"/>
    <n v="6529299589"/>
    <n v="2016"/>
    <n v="1"/>
    <n v="1"/>
  </r>
  <r>
    <x v="0"/>
    <x v="1808"/>
    <n v="425.88"/>
    <n v="432.92"/>
    <n v="418.73"/>
    <n v="430.57"/>
    <n v="45996600"/>
    <n v="6471217491"/>
    <n v="2015"/>
    <n v="12"/>
    <n v="31"/>
  </r>
  <r>
    <x v="0"/>
    <x v="1809"/>
    <n v="433.3"/>
    <n v="434.39"/>
    <n v="422.08"/>
    <n v="426.62"/>
    <n v="46889400"/>
    <n v="6410381455"/>
    <n v="2015"/>
    <n v="12"/>
    <n v="30"/>
  </r>
  <r>
    <x v="0"/>
    <x v="1810"/>
    <n v="422.1"/>
    <n v="432.98"/>
    <n v="420.63"/>
    <n v="432.98"/>
    <n v="51596500"/>
    <n v="6504194854"/>
    <n v="2015"/>
    <n v="12"/>
    <n v="29"/>
  </r>
  <r>
    <x v="0"/>
    <x v="1811"/>
    <n v="423.34"/>
    <n v="429.77"/>
    <n v="418.48"/>
    <n v="422.28"/>
    <n v="49638600"/>
    <n v="6341733237"/>
    <n v="2015"/>
    <n v="12"/>
    <n v="28"/>
  </r>
  <r>
    <x v="0"/>
    <x v="1812"/>
    <n v="416.51"/>
    <n v="424.01"/>
    <n v="408.88"/>
    <n v="422.82"/>
    <n v="53591200"/>
    <n v="6348296234"/>
    <n v="2015"/>
    <n v="12"/>
    <n v="27"/>
  </r>
  <r>
    <x v="0"/>
    <x v="1813"/>
    <n v="455.76"/>
    <n v="457.49"/>
    <n v="405.76"/>
    <n v="417.27"/>
    <n v="116166000"/>
    <n v="6262844602"/>
    <n v="2015"/>
    <n v="12"/>
    <n v="26"/>
  </r>
  <r>
    <x v="0"/>
    <x v="1814"/>
    <n v="454.86"/>
    <n v="458.3"/>
    <n v="452.08"/>
    <n v="455.65"/>
    <n v="39078500"/>
    <n v="6836936569"/>
    <n v="2015"/>
    <n v="12"/>
    <n v="25"/>
  </r>
  <r>
    <x v="0"/>
    <x v="1815"/>
    <n v="443.09"/>
    <n v="458.46"/>
    <n v="443.08"/>
    <n v="454.98"/>
    <n v="57157200"/>
    <n v="6825070740"/>
    <n v="2015"/>
    <n v="12"/>
    <n v="24"/>
  </r>
  <r>
    <x v="0"/>
    <x v="1816"/>
    <n v="436.72"/>
    <n v="444.53"/>
    <n v="436.62"/>
    <n v="442.4"/>
    <n v="47161400"/>
    <n v="6634776277"/>
    <n v="2015"/>
    <n v="12"/>
    <n v="23"/>
  </r>
  <r>
    <x v="0"/>
    <x v="1817"/>
    <n v="437.44"/>
    <n v="443.69"/>
    <n v="435.52"/>
    <n v="436.57"/>
    <n v="50840400"/>
    <n v="6545633139"/>
    <n v="2015"/>
    <n v="12"/>
    <n v="22"/>
  </r>
  <r>
    <x v="0"/>
    <x v="1818"/>
    <n v="442.84"/>
    <n v="444.73"/>
    <n v="427.31"/>
    <n v="438.64"/>
    <n v="77639696"/>
    <n v="6574990256"/>
    <n v="2015"/>
    <n v="12"/>
    <n v="21"/>
  </r>
  <r>
    <x v="0"/>
    <x v="1819"/>
    <n v="462.23"/>
    <n v="462.64"/>
    <n v="434.34"/>
    <n v="442.68"/>
    <n v="75409400"/>
    <n v="6633988873"/>
    <n v="2015"/>
    <n v="12"/>
    <n v="20"/>
  </r>
  <r>
    <x v="0"/>
    <x v="1820"/>
    <n v="463.55"/>
    <n v="465.58"/>
    <n v="456.77"/>
    <n v="462.32"/>
    <n v="47892700"/>
    <n v="6926346391"/>
    <n v="2015"/>
    <n v="12"/>
    <n v="19"/>
  </r>
  <r>
    <x v="0"/>
    <x v="1821"/>
    <n v="455.85"/>
    <n v="465.18"/>
    <n v="454.94"/>
    <n v="463.62"/>
    <n v="60220100"/>
    <n v="6943912954"/>
    <n v="2015"/>
    <n v="12"/>
    <n v="18"/>
  </r>
  <r>
    <x v="0"/>
    <x v="1822"/>
    <n v="454.78"/>
    <n v="457.86"/>
    <n v="448.86"/>
    <n v="456.08"/>
    <n v="47978400"/>
    <n v="6829095335"/>
    <n v="2015"/>
    <n v="12"/>
    <n v="17"/>
  </r>
  <r>
    <x v="0"/>
    <x v="1823"/>
    <n v="465.21"/>
    <n v="465.21"/>
    <n v="443.85"/>
    <n v="454.93"/>
    <n v="107944000"/>
    <n v="6810202753"/>
    <n v="2015"/>
    <n v="12"/>
    <n v="16"/>
  </r>
  <r>
    <x v="0"/>
    <x v="1824"/>
    <n v="443.88"/>
    <n v="465.32"/>
    <n v="443.88"/>
    <n v="465.32"/>
    <n v="83121104"/>
    <n v="6963784692"/>
    <n v="2015"/>
    <n v="12"/>
    <n v="15"/>
  </r>
  <r>
    <x v="0"/>
    <x v="1825"/>
    <n v="433.27"/>
    <n v="447.14"/>
    <n v="430.46"/>
    <n v="444.18"/>
    <n v="130496000"/>
    <n v="6645395797"/>
    <n v="2015"/>
    <n v="12"/>
    <n v="14"/>
  </r>
  <r>
    <x v="0"/>
    <x v="1826"/>
    <n v="431.66"/>
    <n v="441.68"/>
    <n v="426.27"/>
    <n v="433.76"/>
    <n v="55050600"/>
    <n v="6487293999"/>
    <n v="2015"/>
    <n v="12"/>
    <n v="13"/>
  </r>
  <r>
    <x v="0"/>
    <x v="1827"/>
    <n v="452.33"/>
    <n v="469.1"/>
    <n v="410.74"/>
    <n v="435"/>
    <n v="131969000"/>
    <n v="6504325267"/>
    <n v="2015"/>
    <n v="12"/>
    <n v="12"/>
  </r>
  <r>
    <x v="0"/>
    <x v="1828"/>
    <n v="415.28"/>
    <n v="451.94"/>
    <n v="415.28"/>
    <n v="451.94"/>
    <n v="110944000"/>
    <n v="6755795193"/>
    <n v="2015"/>
    <n v="12"/>
    <n v="11"/>
  </r>
  <r>
    <x v="0"/>
    <x v="1829"/>
    <n v="417.99"/>
    <n v="419.51"/>
    <n v="411.55"/>
    <n v="415.48"/>
    <n v="52138900"/>
    <n v="6209105142"/>
    <n v="2015"/>
    <n v="12"/>
    <n v="10"/>
  </r>
  <r>
    <x v="0"/>
    <x v="1830"/>
    <n v="414.44"/>
    <n v="423.12"/>
    <n v="406.29"/>
    <n v="417.56"/>
    <n v="90917200"/>
    <n v="6238015413"/>
    <n v="2015"/>
    <n v="12"/>
    <n v="9"/>
  </r>
  <r>
    <x v="0"/>
    <x v="1831"/>
    <n v="395.75"/>
    <n v="415.56"/>
    <n v="389.95"/>
    <n v="415.56"/>
    <n v="57801400"/>
    <n v="6206381460"/>
    <n v="2015"/>
    <n v="12"/>
    <n v="8"/>
  </r>
  <r>
    <x v="0"/>
    <x v="1832"/>
    <n v="389.98"/>
    <n v="399.97"/>
    <n v="385.41"/>
    <n v="395.54"/>
    <n v="63455800"/>
    <n v="5905560136"/>
    <n v="2015"/>
    <n v="12"/>
    <n v="7"/>
  </r>
  <r>
    <x v="0"/>
    <x v="1833"/>
    <n v="389.55"/>
    <n v="402.81"/>
    <n v="387.09"/>
    <n v="388.78"/>
    <n v="77762000"/>
    <n v="5803305524"/>
    <n v="2015"/>
    <n v="12"/>
    <n v="6"/>
  </r>
  <r>
    <x v="0"/>
    <x v="1834"/>
    <n v="363.72"/>
    <n v="389.79"/>
    <n v="363.23"/>
    <n v="388.95"/>
    <n v="66282200"/>
    <n v="5804247032"/>
    <n v="2015"/>
    <n v="12"/>
    <n v="5"/>
  </r>
  <r>
    <x v="0"/>
    <x v="1835"/>
    <n v="361.26"/>
    <n v="363.52"/>
    <n v="355.76"/>
    <n v="363.18"/>
    <n v="35784100"/>
    <n v="5418154665"/>
    <n v="2015"/>
    <n v="12"/>
    <n v="4"/>
  </r>
  <r>
    <x v="0"/>
    <x v="1836"/>
    <n v="359.33"/>
    <n v="370.27"/>
    <n v="357.41"/>
    <n v="361.05"/>
    <n v="50714900"/>
    <n v="5384892776"/>
    <n v="2015"/>
    <n v="12"/>
    <n v="3"/>
  </r>
  <r>
    <x v="0"/>
    <x v="1837"/>
    <n v="361.85"/>
    <n v="362.23"/>
    <n v="349.46"/>
    <n v="359.19"/>
    <n v="54160500"/>
    <n v="5355891235"/>
    <n v="2015"/>
    <n v="12"/>
    <n v="2"/>
  </r>
  <r>
    <x v="0"/>
    <x v="1838"/>
    <n v="377.41"/>
    <n v="378.93"/>
    <n v="356.56"/>
    <n v="362.49"/>
    <n v="60452200"/>
    <n v="5403653927"/>
    <n v="2015"/>
    <n v="12"/>
    <n v="1"/>
  </r>
  <r>
    <x v="0"/>
    <x v="1839"/>
    <n v="371.44"/>
    <n v="382.36"/>
    <n v="370.38"/>
    <n v="377.32"/>
    <n v="71701600"/>
    <n v="5623195997"/>
    <n v="2015"/>
    <n v="11"/>
    <n v="30"/>
  </r>
  <r>
    <x v="0"/>
    <x v="1840"/>
    <n v="357.47"/>
    <n v="371.94"/>
    <n v="355.67"/>
    <n v="371.29"/>
    <n v="40409300"/>
    <n v="5531872177"/>
    <n v="2015"/>
    <n v="11"/>
    <n v="29"/>
  </r>
  <r>
    <x v="0"/>
    <x v="1841"/>
    <n v="357.14"/>
    <n v="359.54"/>
    <n v="352.17"/>
    <n v="357.38"/>
    <n v="36816600"/>
    <n v="5323252537"/>
    <n v="2015"/>
    <n v="11"/>
    <n v="28"/>
  </r>
  <r>
    <x v="0"/>
    <x v="1842"/>
    <n v="351.86"/>
    <n v="363.59"/>
    <n v="347.87"/>
    <n v="358.04"/>
    <n v="55179100"/>
    <n v="5331719786"/>
    <n v="2015"/>
    <n v="11"/>
    <n v="27"/>
  </r>
  <r>
    <x v="0"/>
    <x v="1843"/>
    <n v="328.3"/>
    <n v="366.76"/>
    <n v="328.23"/>
    <n v="352.68"/>
    <n v="106105000"/>
    <n v="5250750575"/>
    <n v="2015"/>
    <n v="11"/>
    <n v="26"/>
  </r>
  <r>
    <x v="0"/>
    <x v="1844"/>
    <n v="320.05"/>
    <n v="329.13"/>
    <n v="316.77"/>
    <n v="328.21"/>
    <n v="41666900"/>
    <n v="4884886822"/>
    <n v="2015"/>
    <n v="11"/>
    <n v="25"/>
  </r>
  <r>
    <x v="0"/>
    <x v="1845"/>
    <n v="323.01"/>
    <n v="323.06"/>
    <n v="318.12"/>
    <n v="320.05"/>
    <n v="29362600"/>
    <n v="4762244474"/>
    <n v="2015"/>
    <n v="11"/>
    <n v="24"/>
  </r>
  <r>
    <x v="0"/>
    <x v="1846"/>
    <n v="324.35000000000002"/>
    <n v="325.12"/>
    <n v="321.29000000000002"/>
    <n v="323.05"/>
    <n v="27478900"/>
    <n v="4805632296"/>
    <n v="2015"/>
    <n v="11"/>
    <n v="23"/>
  </r>
  <r>
    <x v="0"/>
    <x v="1847"/>
    <n v="326.98"/>
    <n v="327.01"/>
    <n v="321.26"/>
    <n v="324.54000000000002"/>
    <n v="23439400"/>
    <n v="4826466938"/>
    <n v="2015"/>
    <n v="11"/>
    <n v="22"/>
  </r>
  <r>
    <x v="0"/>
    <x v="1848"/>
    <n v="322.08999999999997"/>
    <n v="328.16"/>
    <n v="319.60000000000002"/>
    <n v="326.93"/>
    <n v="28200500"/>
    <n v="4860628038"/>
    <n v="2015"/>
    <n v="11"/>
    <n v="21"/>
  </r>
  <r>
    <x v="0"/>
    <x v="1849"/>
    <n v="326.41000000000003"/>
    <n v="326.47000000000003"/>
    <n v="312.22000000000003"/>
    <n v="322.02"/>
    <n v="53152900"/>
    <n v="4786301542"/>
    <n v="2015"/>
    <n v="11"/>
    <n v="20"/>
  </r>
  <r>
    <x v="0"/>
    <x v="1850"/>
    <n v="334.68"/>
    <n v="335.33"/>
    <n v="325.27"/>
    <n v="326.14999999999998"/>
    <n v="45011100"/>
    <n v="4846272452"/>
    <n v="2015"/>
    <n v="11"/>
    <n v="19"/>
  </r>
  <r>
    <x v="0"/>
    <x v="1851"/>
    <n v="334.59"/>
    <n v="336.53"/>
    <n v="330.64"/>
    <n v="334.59"/>
    <n v="43783800"/>
    <n v="4970560298"/>
    <n v="2015"/>
    <n v="11"/>
    <n v="18"/>
  </r>
  <r>
    <x v="0"/>
    <x v="1852"/>
    <n v="330.36"/>
    <n v="338.35"/>
    <n v="329.61"/>
    <n v="335.09"/>
    <n v="51001600"/>
    <n v="4976765824"/>
    <n v="2015"/>
    <n v="11"/>
    <n v="17"/>
  </r>
  <r>
    <x v="0"/>
    <x v="1853"/>
    <n v="319.73"/>
    <n v="331.63"/>
    <n v="315.89999999999998"/>
    <n v="330.75"/>
    <n v="47980100"/>
    <n v="4911040461"/>
    <n v="2015"/>
    <n v="11"/>
    <n v="16"/>
  </r>
  <r>
    <x v="0"/>
    <x v="1854"/>
    <n v="333.05"/>
    <n v="334.66"/>
    <n v="317.49"/>
    <n v="320.17"/>
    <n v="44213100"/>
    <n v="4752464063"/>
    <n v="2015"/>
    <n v="11"/>
    <n v="15"/>
  </r>
  <r>
    <x v="0"/>
    <x v="1855"/>
    <n v="336.62"/>
    <n v="338.18"/>
    <n v="329.97"/>
    <n v="332.91"/>
    <n v="38612000"/>
    <n v="4940266781"/>
    <n v="2015"/>
    <n v="11"/>
    <n v="14"/>
  </r>
  <r>
    <x v="0"/>
    <x v="1856"/>
    <n v="338.5"/>
    <n v="340.91"/>
    <n v="326.08"/>
    <n v="336.75"/>
    <n v="52003000"/>
    <n v="4996160115"/>
    <n v="2015"/>
    <n v="11"/>
    <n v="13"/>
  </r>
  <r>
    <x v="0"/>
    <x v="1857"/>
    <n v="314.08"/>
    <n v="345.08"/>
    <n v="313.36"/>
    <n v="338.15"/>
    <n v="78477800"/>
    <n v="5015563456"/>
    <n v="2015"/>
    <n v="11"/>
    <n v="12"/>
  </r>
  <r>
    <x v="0"/>
    <x v="1858"/>
    <n v="339.82"/>
    <n v="340.58"/>
    <n v="301"/>
    <n v="311.08"/>
    <n v="107070000"/>
    <n v="4612831323"/>
    <n v="2015"/>
    <n v="11"/>
    <n v="11"/>
  </r>
  <r>
    <x v="0"/>
    <x v="1859"/>
    <n v="379.98"/>
    <n v="381.39"/>
    <n v="329.11"/>
    <n v="336.82"/>
    <n v="95797904"/>
    <n v="4993021697"/>
    <n v="2015"/>
    <n v="11"/>
    <n v="10"/>
  </r>
  <r>
    <x v="0"/>
    <x v="1860"/>
    <n v="374.32"/>
    <n v="385.28"/>
    <n v="362.89"/>
    <n v="380.26"/>
    <n v="68224400"/>
    <n v="5635560843"/>
    <n v="2015"/>
    <n v="11"/>
    <n v="9"/>
  </r>
  <r>
    <x v="0"/>
    <x v="1861"/>
    <n v="384.28"/>
    <n v="389.89"/>
    <n v="368.7"/>
    <n v="373.37"/>
    <n v="51817600"/>
    <n v="5532072311"/>
    <n v="2015"/>
    <n v="11"/>
    <n v="8"/>
  </r>
  <r>
    <x v="0"/>
    <x v="1862"/>
    <n v="374.27"/>
    <n v="390.59"/>
    <n v="372.43"/>
    <n v="386.48"/>
    <n v="56625100"/>
    <n v="5725035162"/>
    <n v="2015"/>
    <n v="11"/>
    <n v="7"/>
  </r>
  <r>
    <x v="0"/>
    <x v="1863"/>
    <n v="388.05"/>
    <n v="395.84"/>
    <n v="354.02"/>
    <n v="374.47"/>
    <n v="122687000"/>
    <n v="5545657295"/>
    <n v="2015"/>
    <n v="11"/>
    <n v="6"/>
  </r>
  <r>
    <x v="0"/>
    <x v="1864"/>
    <n v="408.08"/>
    <n v="447.56"/>
    <n v="374.58"/>
    <n v="386.35"/>
    <n v="151824992"/>
    <n v="5720251077"/>
    <n v="2015"/>
    <n v="11"/>
    <n v="5"/>
  </r>
  <r>
    <x v="0"/>
    <x v="1865"/>
    <n v="403.66"/>
    <n v="495.56"/>
    <n v="380.55"/>
    <n v="411.56"/>
    <n v="263900000"/>
    <n v="6092006971"/>
    <n v="2015"/>
    <n v="11"/>
    <n v="4"/>
  </r>
  <r>
    <x v="0"/>
    <x v="1866"/>
    <n v="361.87"/>
    <n v="417.9"/>
    <n v="357.65"/>
    <n v="403.42"/>
    <n v="206162000"/>
    <n v="5969855535"/>
    <n v="2015"/>
    <n v="11"/>
    <n v="3"/>
  </r>
  <r>
    <x v="0"/>
    <x v="1867"/>
    <n v="325.94"/>
    <n v="365.36"/>
    <n v="323.20999999999998"/>
    <n v="361.19"/>
    <n v="101918000"/>
    <n v="5343556482"/>
    <n v="2015"/>
    <n v="11"/>
    <n v="2"/>
  </r>
  <r>
    <x v="0"/>
    <x v="1868"/>
    <n v="315.01"/>
    <n v="327.47000000000003"/>
    <n v="311.88"/>
    <n v="325.43"/>
    <n v="37001100"/>
    <n v="4813287206"/>
    <n v="2015"/>
    <n v="11"/>
    <n v="1"/>
  </r>
  <r>
    <x v="0"/>
    <x v="1869"/>
    <n v="328.51"/>
    <n v="332.78"/>
    <n v="309.25"/>
    <n v="314.17"/>
    <n v="48598100"/>
    <n v="4645486246"/>
    <n v="2015"/>
    <n v="10"/>
    <n v="31"/>
  </r>
  <r>
    <x v="0"/>
    <x v="1870"/>
    <n v="313.94"/>
    <n v="334.17"/>
    <n v="313.94"/>
    <n v="328.02"/>
    <n v="78305000"/>
    <n v="4849062146"/>
    <n v="2015"/>
    <n v="10"/>
    <n v="30"/>
  </r>
  <r>
    <x v="0"/>
    <x v="1871"/>
    <n v="304.32"/>
    <n v="318.17"/>
    <n v="301.82"/>
    <n v="313.86"/>
    <n v="64495900"/>
    <n v="4638392428"/>
    <n v="2015"/>
    <n v="10"/>
    <n v="29"/>
  </r>
  <r>
    <x v="0"/>
    <x v="1872"/>
    <n v="293.7"/>
    <n v="306.33"/>
    <n v="293.7"/>
    <n v="304.62"/>
    <n v="50808100"/>
    <n v="4500730950"/>
    <n v="2015"/>
    <n v="10"/>
    <n v="28"/>
  </r>
  <r>
    <x v="0"/>
    <x v="1873"/>
    <n v="285.18"/>
    <n v="296.20999999999998"/>
    <n v="285.01"/>
    <n v="293.79000000000002"/>
    <n v="46331800"/>
    <n v="4339689442"/>
    <n v="2015"/>
    <n v="10"/>
    <n v="27"/>
  </r>
  <r>
    <x v="0"/>
    <x v="1874"/>
    <n v="283.63"/>
    <n v="285.3"/>
    <n v="280.51"/>
    <n v="285.3"/>
    <n v="32108800"/>
    <n v="4213260473"/>
    <n v="2015"/>
    <n v="10"/>
    <n v="26"/>
  </r>
  <r>
    <x v="0"/>
    <x v="1875"/>
    <n v="281.45"/>
    <n v="294.06"/>
    <n v="281.45"/>
    <n v="283.68"/>
    <n v="45717100"/>
    <n v="4188180600"/>
    <n v="2015"/>
    <n v="10"/>
    <n v="25"/>
  </r>
  <r>
    <x v="0"/>
    <x v="1876"/>
    <n v="276.5"/>
    <n v="281.70999999999998"/>
    <n v="276.5"/>
    <n v="281.64999999999998"/>
    <n v="25942400"/>
    <n v="4157184875"/>
    <n v="2015"/>
    <n v="10"/>
    <n v="24"/>
  </r>
  <r>
    <x v="0"/>
    <x v="1877"/>
    <n v="273.64999999999998"/>
    <n v="278.68"/>
    <n v="273.54000000000002"/>
    <n v="276.5"/>
    <n v="29442500"/>
    <n v="4080023363"/>
    <n v="2015"/>
    <n v="10"/>
    <n v="23"/>
  </r>
  <r>
    <x v="0"/>
    <x v="1878"/>
    <n v="266.5"/>
    <n v="276.51"/>
    <n v="266.14"/>
    <n v="274.02"/>
    <n v="37808600"/>
    <n v="4042524308"/>
    <n v="2015"/>
    <n v="10"/>
    <n v="22"/>
  </r>
  <r>
    <x v="0"/>
    <x v="1879"/>
    <n v="269.31"/>
    <n v="270.77"/>
    <n v="263.83999999999997"/>
    <n v="266.27"/>
    <n v="25637300"/>
    <n v="3927192474"/>
    <n v="2015"/>
    <n v="10"/>
    <n v="21"/>
  </r>
  <r>
    <x v="0"/>
    <x v="1880"/>
    <n v="263.57"/>
    <n v="270.83"/>
    <n v="263.23"/>
    <n v="269.45999999999998"/>
    <n v="30889800"/>
    <n v="3973292564"/>
    <n v="2015"/>
    <n v="10"/>
    <n v="20"/>
  </r>
  <r>
    <x v="0"/>
    <x v="1881"/>
    <n v="261.86"/>
    <n v="264.82"/>
    <n v="260.95"/>
    <n v="263.44"/>
    <n v="25258800"/>
    <n v="3883581668"/>
    <n v="2015"/>
    <n v="10"/>
    <n v="19"/>
  </r>
  <r>
    <x v="0"/>
    <x v="1882"/>
    <n v="270.91000000000003"/>
    <n v="271.67"/>
    <n v="260.77999999999997"/>
    <n v="261.64"/>
    <n v="22434300"/>
    <n v="3856061829"/>
    <n v="2015"/>
    <n v="10"/>
    <n v="18"/>
  </r>
  <r>
    <x v="0"/>
    <x v="1883"/>
    <n v="262.75"/>
    <n v="273.58"/>
    <n v="262.37"/>
    <n v="270.64"/>
    <n v="43199600"/>
    <n v="3987684186"/>
    <n v="2015"/>
    <n v="10"/>
    <n v="17"/>
  </r>
  <r>
    <x v="0"/>
    <x v="1884"/>
    <n v="254.3"/>
    <n v="266.14"/>
    <n v="253.93"/>
    <n v="262.87"/>
    <n v="35901500"/>
    <n v="3872283809"/>
    <n v="2015"/>
    <n v="10"/>
    <n v="16"/>
  </r>
  <r>
    <x v="0"/>
    <x v="1885"/>
    <n v="252.11"/>
    <n v="255.96"/>
    <n v="252.05"/>
    <n v="254.32"/>
    <n v="25223500"/>
    <n v="3745440578"/>
    <n v="2015"/>
    <n v="10"/>
    <n v="15"/>
  </r>
  <r>
    <x v="0"/>
    <x v="1886"/>
    <n v="249.49"/>
    <n v="254.27"/>
    <n v="248.9"/>
    <n v="251.99"/>
    <n v="27462600"/>
    <n v="3710065546"/>
    <n v="2015"/>
    <n v="10"/>
    <n v="14"/>
  </r>
  <r>
    <x v="0"/>
    <x v="1887"/>
    <n v="245.2"/>
    <n v="250.24"/>
    <n v="243.76"/>
    <n v="249.51"/>
    <n v="28198500"/>
    <n v="3672589342"/>
    <n v="2015"/>
    <n v="10"/>
    <n v="13"/>
  </r>
  <r>
    <x v="0"/>
    <x v="1888"/>
    <n v="246.88"/>
    <n v="247.45"/>
    <n v="245.18"/>
    <n v="245.31"/>
    <n v="17388300"/>
    <n v="3609927997"/>
    <n v="2015"/>
    <n v="10"/>
    <n v="12"/>
  </r>
  <r>
    <x v="0"/>
    <x v="1889"/>
    <n v="244.74"/>
    <n v="247.24"/>
    <n v="244.15"/>
    <n v="247.05"/>
    <n v="16827300"/>
    <n v="3634686068"/>
    <n v="2015"/>
    <n v="10"/>
    <n v="11"/>
  </r>
  <r>
    <x v="0"/>
    <x v="1890"/>
    <n v="243.74"/>
    <n v="245.32"/>
    <n v="243.07"/>
    <n v="244.94"/>
    <n v="15912700"/>
    <n v="3602763687"/>
    <n v="2015"/>
    <n v="10"/>
    <n v="10"/>
  </r>
  <r>
    <x v="0"/>
    <x v="1891"/>
    <n v="242.5"/>
    <n v="244.23"/>
    <n v="242.12"/>
    <n v="243.93"/>
    <n v="17353100"/>
    <n v="3586932176"/>
    <n v="2015"/>
    <n v="10"/>
    <n v="9"/>
  </r>
  <r>
    <x v="0"/>
    <x v="1892"/>
    <n v="243.07"/>
    <n v="244.25"/>
    <n v="242.18"/>
    <n v="242.3"/>
    <n v="18515300"/>
    <n v="3562238314"/>
    <n v="2015"/>
    <n v="10"/>
    <n v="8"/>
  </r>
  <r>
    <x v="0"/>
    <x v="1893"/>
    <n v="246.17"/>
    <n v="246.68"/>
    <n v="242.59"/>
    <n v="242.97"/>
    <n v="22999200"/>
    <n v="3571170510"/>
    <n v="2015"/>
    <n v="10"/>
    <n v="7"/>
  </r>
  <r>
    <x v="0"/>
    <x v="1894"/>
    <n v="240.36"/>
    <n v="246.93"/>
    <n v="240.14"/>
    <n v="246.06"/>
    <n v="27535100"/>
    <n v="3615828118"/>
    <n v="2015"/>
    <n v="10"/>
    <n v="6"/>
  </r>
  <r>
    <x v="0"/>
    <x v="1895"/>
    <n v="238.15"/>
    <n v="240.38"/>
    <n v="237.04"/>
    <n v="240.38"/>
    <n v="23335900"/>
    <n v="3531508720"/>
    <n v="2015"/>
    <n v="10"/>
    <n v="5"/>
  </r>
  <r>
    <x v="0"/>
    <x v="1896"/>
    <n v="238.53"/>
    <n v="238.97"/>
    <n v="237.94"/>
    <n v="238.26"/>
    <n v="12999000"/>
    <n v="3499387367"/>
    <n v="2015"/>
    <n v="10"/>
    <n v="4"/>
  </r>
  <r>
    <x v="0"/>
    <x v="1897"/>
    <n v="237.2"/>
    <n v="239.32"/>
    <n v="236.94"/>
    <n v="238.73"/>
    <n v="16482700"/>
    <n v="3505385987"/>
    <n v="2015"/>
    <n v="10"/>
    <n v="3"/>
  </r>
  <r>
    <x v="0"/>
    <x v="1898"/>
    <n v="237.26"/>
    <n v="238.54"/>
    <n v="236.6"/>
    <n v="237.29"/>
    <n v="19677900"/>
    <n v="3483431578"/>
    <n v="2015"/>
    <n v="10"/>
    <n v="2"/>
  </r>
  <r>
    <x v="0"/>
    <x v="1899"/>
    <n v="236"/>
    <n v="238.45"/>
    <n v="235.62"/>
    <n v="237.55"/>
    <n v="20488800"/>
    <n v="3486370082"/>
    <n v="2015"/>
    <n v="10"/>
    <n v="1"/>
  </r>
  <r>
    <x v="0"/>
    <x v="1900"/>
    <n v="236.64"/>
    <n v="237.73"/>
    <n v="235.63"/>
    <n v="236.06"/>
    <n v="19743500"/>
    <n v="3463625759"/>
    <n v="2015"/>
    <n v="9"/>
    <n v="30"/>
  </r>
  <r>
    <x v="0"/>
    <x v="1901"/>
    <n v="239.02"/>
    <n v="239.8"/>
    <n v="235.93"/>
    <n v="236.69"/>
    <n v="22691300"/>
    <n v="3471967520"/>
    <n v="2015"/>
    <n v="9"/>
    <n v="29"/>
  </r>
  <r>
    <x v="0"/>
    <x v="1902"/>
    <n v="232.84"/>
    <n v="239.34"/>
    <n v="232.47"/>
    <n v="239.14"/>
    <n v="24713000"/>
    <n v="3506933730"/>
    <n v="2015"/>
    <n v="9"/>
    <n v="28"/>
  </r>
  <r>
    <x v="0"/>
    <x v="1903"/>
    <n v="234.14"/>
    <n v="234.53"/>
    <n v="232.48"/>
    <n v="232.76"/>
    <n v="14179900"/>
    <n v="3412467834"/>
    <n v="2015"/>
    <n v="9"/>
    <n v="27"/>
  </r>
  <r>
    <x v="0"/>
    <x v="1904"/>
    <n v="235.08"/>
    <n v="235.4"/>
    <n v="233.36"/>
    <n v="234.34"/>
    <n v="13724100"/>
    <n v="3434809258"/>
    <n v="2015"/>
    <n v="9"/>
    <n v="26"/>
  </r>
  <r>
    <x v="0"/>
    <x v="1905"/>
    <n v="234.36"/>
    <n v="237.43"/>
    <n v="233.68"/>
    <n v="235.14"/>
    <n v="22363600"/>
    <n v="3445723754"/>
    <n v="2015"/>
    <n v="9"/>
    <n v="25"/>
  </r>
  <r>
    <x v="0"/>
    <x v="1906"/>
    <n v="230.36"/>
    <n v="235.65"/>
    <n v="230.29"/>
    <n v="234.53"/>
    <n v="25097800"/>
    <n v="3435744312"/>
    <n v="2015"/>
    <n v="9"/>
    <n v="24"/>
  </r>
  <r>
    <x v="0"/>
    <x v="1907"/>
    <n v="230.94"/>
    <n v="231.84"/>
    <n v="229.59"/>
    <n v="230.28"/>
    <n v="17254100"/>
    <n v="3372747846"/>
    <n v="2015"/>
    <n v="9"/>
    <n v="23"/>
  </r>
  <r>
    <x v="0"/>
    <x v="1908"/>
    <n v="226.97"/>
    <n v="232.39"/>
    <n v="225.12"/>
    <n v="230.62"/>
    <n v="25009300"/>
    <n v="3376737583"/>
    <n v="2015"/>
    <n v="9"/>
    <n v="22"/>
  </r>
  <r>
    <x v="0"/>
    <x v="1909"/>
    <n v="231.22"/>
    <n v="231.22"/>
    <n v="226.52"/>
    <n v="227.09"/>
    <n v="19678800"/>
    <n v="3324121324"/>
    <n v="2015"/>
    <n v="9"/>
    <n v="21"/>
  </r>
  <r>
    <x v="0"/>
    <x v="1910"/>
    <n v="231.4"/>
    <n v="232.37"/>
    <n v="230.91"/>
    <n v="231.21"/>
    <n v="14444700"/>
    <n v="3383764499"/>
    <n v="2015"/>
    <n v="9"/>
    <n v="20"/>
  </r>
  <r>
    <x v="0"/>
    <x v="1911"/>
    <n v="232.86"/>
    <n v="233.21"/>
    <n v="231.09"/>
    <n v="231.49"/>
    <n v="12712600"/>
    <n v="3387141915"/>
    <n v="2015"/>
    <n v="9"/>
    <n v="19"/>
  </r>
  <r>
    <x v="0"/>
    <x v="1912"/>
    <n v="233.52"/>
    <n v="234.35"/>
    <n v="232.18"/>
    <n v="232.98"/>
    <n v="20242200"/>
    <n v="3408098085"/>
    <n v="2015"/>
    <n v="9"/>
    <n v="18"/>
  </r>
  <r>
    <x v="0"/>
    <x v="1913"/>
    <n v="229.08"/>
    <n v="230.29"/>
    <n v="228.93"/>
    <n v="229.81"/>
    <n v="18935400"/>
    <n v="3360247349"/>
    <n v="2015"/>
    <n v="9"/>
    <n v="17"/>
  </r>
  <r>
    <x v="0"/>
    <x v="1914"/>
    <n v="230.25"/>
    <n v="231.21"/>
    <n v="227.4"/>
    <n v="229.09"/>
    <n v="20144200"/>
    <n v="3349613966"/>
    <n v="2015"/>
    <n v="9"/>
    <n v="16"/>
  </r>
  <r>
    <x v="0"/>
    <x v="1915"/>
    <n v="230.49"/>
    <n v="259.18"/>
    <n v="229.82"/>
    <n v="230.3"/>
    <n v="19177800"/>
    <n v="3366532054"/>
    <n v="2015"/>
    <n v="9"/>
    <n v="15"/>
  </r>
  <r>
    <x v="0"/>
    <x v="1916"/>
    <n v="230.61"/>
    <n v="232.44"/>
    <n v="227.96"/>
    <n v="230.64"/>
    <n v="20997800"/>
    <n v="3370579521"/>
    <n v="2015"/>
    <n v="9"/>
    <n v="14"/>
  </r>
  <r>
    <x v="0"/>
    <x v="1917"/>
    <n v="235.24"/>
    <n v="235.93"/>
    <n v="229.33"/>
    <n v="230.51"/>
    <n v="18478800"/>
    <n v="3367774557"/>
    <n v="2015"/>
    <n v="9"/>
    <n v="13"/>
  </r>
  <r>
    <x v="0"/>
    <x v="1918"/>
    <n v="239.85"/>
    <n v="240.12"/>
    <n v="234.75"/>
    <n v="235.23"/>
    <n v="17962600"/>
    <n v="3435801820"/>
    <n v="2015"/>
    <n v="9"/>
    <n v="12"/>
  </r>
  <r>
    <x v="0"/>
    <x v="1919"/>
    <n v="238.33"/>
    <n v="241.17"/>
    <n v="238.33"/>
    <n v="240.11"/>
    <n v="19224700"/>
    <n v="3506204486"/>
    <n v="2015"/>
    <n v="9"/>
    <n v="11"/>
  </r>
  <r>
    <x v="0"/>
    <x v="1920"/>
    <n v="238.34"/>
    <n v="241.29"/>
    <n v="235.79"/>
    <n v="238.48"/>
    <n v="21215500"/>
    <n v="3481466104"/>
    <n v="2015"/>
    <n v="9"/>
    <n v="10"/>
  </r>
  <r>
    <x v="0"/>
    <x v="1921"/>
    <n v="243.41"/>
    <n v="244.42"/>
    <n v="237.82"/>
    <n v="238.17"/>
    <n v="23635700"/>
    <n v="3475960739"/>
    <n v="2015"/>
    <n v="9"/>
    <n v="9"/>
  </r>
  <r>
    <x v="0"/>
    <x v="1922"/>
    <n v="239.85"/>
    <n v="245.78"/>
    <n v="239.68"/>
    <n v="243.61"/>
    <n v="26879200"/>
    <n v="3554439286"/>
    <n v="2015"/>
    <n v="9"/>
    <n v="8"/>
  </r>
  <r>
    <x v="0"/>
    <x v="1923"/>
    <n v="239.93"/>
    <n v="242.11"/>
    <n v="238.72"/>
    <n v="239.85"/>
    <n v="21192200"/>
    <n v="3498762116"/>
    <n v="2015"/>
    <n v="9"/>
    <n v="7"/>
  </r>
  <r>
    <x v="0"/>
    <x v="1924"/>
    <n v="234.87"/>
    <n v="242.91"/>
    <n v="234.68"/>
    <n v="239.84"/>
    <n v="25473700"/>
    <n v="3497748612"/>
    <n v="2015"/>
    <n v="9"/>
    <n v="6"/>
  </r>
  <r>
    <x v="0"/>
    <x v="1925"/>
    <n v="230.2"/>
    <n v="236.14"/>
    <n v="229.44"/>
    <n v="235.02"/>
    <n v="20671400"/>
    <n v="3426594646"/>
    <n v="2015"/>
    <n v="9"/>
    <n v="5"/>
  </r>
  <r>
    <x v="0"/>
    <x v="1926"/>
    <n v="227.21"/>
    <n v="230.9"/>
    <n v="227.05"/>
    <n v="230.3"/>
    <n v="20962400"/>
    <n v="3356910010"/>
    <n v="2015"/>
    <n v="9"/>
    <n v="4"/>
  </r>
  <r>
    <x v="0"/>
    <x v="1927"/>
    <n v="229.32"/>
    <n v="229.6"/>
    <n v="226.67"/>
    <n v="227.18"/>
    <n v="17482000"/>
    <n v="3310618588"/>
    <n v="2015"/>
    <n v="9"/>
    <n v="3"/>
  </r>
  <r>
    <x v="0"/>
    <x v="1928"/>
    <n v="228.03"/>
    <n v="230.58"/>
    <n v="226.48"/>
    <n v="229.28"/>
    <n v="18760400"/>
    <n v="3340404203"/>
    <n v="2015"/>
    <n v="9"/>
    <n v="2"/>
  </r>
  <r>
    <x v="0"/>
    <x v="1929"/>
    <n v="230.26"/>
    <n v="231.22"/>
    <n v="226.86"/>
    <n v="228.12"/>
    <n v="20575200"/>
    <n v="3322548147"/>
    <n v="2015"/>
    <n v="9"/>
    <n v="1"/>
  </r>
  <r>
    <x v="0"/>
    <x v="1930"/>
    <n v="229.11"/>
    <n v="231.96"/>
    <n v="225.91"/>
    <n v="230.06"/>
    <n v="20710700"/>
    <n v="3349845416"/>
    <n v="2015"/>
    <n v="8"/>
    <n v="31"/>
  </r>
  <r>
    <x v="0"/>
    <x v="1931"/>
    <n v="229.9"/>
    <n v="232.07"/>
    <n v="226.25"/>
    <n v="228.76"/>
    <n v="19412600"/>
    <n v="3330085315"/>
    <n v="2015"/>
    <n v="8"/>
    <n v="30"/>
  </r>
  <r>
    <x v="0"/>
    <x v="1932"/>
    <n v="231.55"/>
    <n v="233.22"/>
    <n v="227.33"/>
    <n v="229.78"/>
    <n v="17142500"/>
    <n v="3344063019"/>
    <n v="2015"/>
    <n v="8"/>
    <n v="29"/>
  </r>
  <r>
    <x v="0"/>
    <x v="1933"/>
    <n v="224.7"/>
    <n v="235.22"/>
    <n v="220.93"/>
    <n v="231.4"/>
    <n v="31336600"/>
    <n v="3366649823"/>
    <n v="2015"/>
    <n v="8"/>
    <n v="28"/>
  </r>
  <r>
    <x v="0"/>
    <x v="1934"/>
    <n v="226.05"/>
    <n v="228.64"/>
    <n v="223.68"/>
    <n v="224.77"/>
    <n v="21905400"/>
    <n v="3269360632"/>
    <n v="2015"/>
    <n v="8"/>
    <n v="27"/>
  </r>
  <r>
    <x v="0"/>
    <x v="1935"/>
    <n v="222.08"/>
    <n v="231.18"/>
    <n v="220.2"/>
    <n v="225.83"/>
    <n v="31808000"/>
    <n v="3284040048"/>
    <n v="2015"/>
    <n v="8"/>
    <n v="26"/>
  </r>
  <r>
    <x v="0"/>
    <x v="1936"/>
    <n v="210.07"/>
    <n v="226.32"/>
    <n v="199.57"/>
    <n v="221.61"/>
    <n v="61089200"/>
    <n v="3221751642"/>
    <n v="2015"/>
    <n v="8"/>
    <n v="25"/>
  </r>
  <r>
    <x v="0"/>
    <x v="1937"/>
    <n v="228.11"/>
    <n v="228.14"/>
    <n v="210.44"/>
    <n v="210.49"/>
    <n v="59220700"/>
    <n v="3059460627"/>
    <n v="2015"/>
    <n v="8"/>
    <n v="24"/>
  </r>
  <r>
    <x v="0"/>
    <x v="1938"/>
    <n v="230.38"/>
    <n v="232.71"/>
    <n v="225.58"/>
    <n v="228.17"/>
    <n v="18406600"/>
    <n v="3315466697"/>
    <n v="2015"/>
    <n v="8"/>
    <n v="23"/>
  </r>
  <r>
    <x v="0"/>
    <x v="1939"/>
    <n v="232.66"/>
    <n v="234.96"/>
    <n v="222.7"/>
    <n v="230.39"/>
    <n v="23205900"/>
    <n v="3346961926"/>
    <n v="2015"/>
    <n v="8"/>
    <n v="22"/>
  </r>
  <r>
    <x v="0"/>
    <x v="1940"/>
    <n v="235.35"/>
    <n v="236.43"/>
    <n v="231.72"/>
    <n v="232.57"/>
    <n v="23173800"/>
    <n v="3377704243"/>
    <n v="2015"/>
    <n v="8"/>
    <n v="21"/>
  </r>
  <r>
    <x v="0"/>
    <x v="1941"/>
    <n v="226.9"/>
    <n v="237.37"/>
    <n v="226.9"/>
    <n v="235.35"/>
    <n v="32275000"/>
    <n v="3417123139"/>
    <n v="2015"/>
    <n v="8"/>
    <n v="20"/>
  </r>
  <r>
    <x v="0"/>
    <x v="1942"/>
    <n v="225.67"/>
    <n v="237.41"/>
    <n v="222.77"/>
    <n v="226.68"/>
    <n v="60869200"/>
    <n v="3290448603"/>
    <n v="2015"/>
    <n v="8"/>
    <n v="19"/>
  </r>
  <r>
    <x v="0"/>
    <x v="1943"/>
    <n v="257.93"/>
    <n v="257.99"/>
    <n v="211.08"/>
    <n v="211.08"/>
    <n v="42147200"/>
    <n v="3063104570"/>
    <n v="2015"/>
    <n v="8"/>
    <n v="18"/>
  </r>
  <r>
    <x v="0"/>
    <x v="1944"/>
    <n v="258.49"/>
    <n v="260.51"/>
    <n v="257.12"/>
    <n v="257.98"/>
    <n v="21617900"/>
    <n v="3742748055"/>
    <n v="2015"/>
    <n v="8"/>
    <n v="17"/>
  </r>
  <r>
    <x v="0"/>
    <x v="1945"/>
    <n v="261.87"/>
    <n v="262.44"/>
    <n v="257.04000000000002"/>
    <n v="258.51"/>
    <n v="29717000"/>
    <n v="3749501856"/>
    <n v="2015"/>
    <n v="8"/>
    <n v="16"/>
  </r>
  <r>
    <x v="0"/>
    <x v="1946"/>
    <n v="265.52999999999997"/>
    <n v="266.67"/>
    <n v="261.3"/>
    <n v="261.55"/>
    <n v="19321100"/>
    <n v="3792757590"/>
    <n v="2015"/>
    <n v="8"/>
    <n v="15"/>
  </r>
  <r>
    <x v="0"/>
    <x v="1947"/>
    <n v="264.13"/>
    <n v="267.47000000000003"/>
    <n v="261.48"/>
    <n v="265.68"/>
    <n v="27091200"/>
    <n v="3851715726"/>
    <n v="2015"/>
    <n v="8"/>
    <n v="14"/>
  </r>
  <r>
    <x v="0"/>
    <x v="1948"/>
    <n v="266.18"/>
    <n v="266.23"/>
    <n v="262.83999999999997"/>
    <n v="264.08"/>
    <n v="27685500"/>
    <n v="3827588724"/>
    <n v="2015"/>
    <n v="8"/>
    <n v="13"/>
  </r>
  <r>
    <x v="0"/>
    <x v="1949"/>
    <n v="270.60000000000002"/>
    <n v="270.67"/>
    <n v="265.47000000000003"/>
    <n v="266.38"/>
    <n v="26815400"/>
    <n v="3859888131"/>
    <n v="2015"/>
    <n v="8"/>
    <n v="12"/>
  </r>
  <r>
    <x v="0"/>
    <x v="1950"/>
    <n v="264.33999999999997"/>
    <n v="270.39"/>
    <n v="264.08999999999997"/>
    <n v="270.39"/>
    <n v="25433900"/>
    <n v="3917142819"/>
    <n v="2015"/>
    <n v="8"/>
    <n v="11"/>
  </r>
  <r>
    <x v="0"/>
    <x v="1951"/>
    <n v="265.48"/>
    <n v="267.02999999999997"/>
    <n v="262.60000000000002"/>
    <n v="264.47000000000003"/>
    <n v="20979400"/>
    <n v="3830352069"/>
    <n v="2015"/>
    <n v="8"/>
    <n v="10"/>
  </r>
  <r>
    <x v="0"/>
    <x v="1952"/>
    <n v="261.12"/>
    <n v="267"/>
    <n v="260.47000000000003"/>
    <n v="265.08"/>
    <n v="23789600"/>
    <n v="3838130130"/>
    <n v="2015"/>
    <n v="8"/>
    <n v="9"/>
  </r>
  <r>
    <x v="0"/>
    <x v="1953"/>
    <n v="279.74"/>
    <n v="279.93"/>
    <n v="260.70999999999998"/>
    <n v="261"/>
    <n v="58533000"/>
    <n v="3778049024"/>
    <n v="2015"/>
    <n v="8"/>
    <n v="8"/>
  </r>
  <r>
    <x v="0"/>
    <x v="1954"/>
    <n v="278.74"/>
    <n v="280.39"/>
    <n v="276.37"/>
    <n v="279.58"/>
    <n v="42484800"/>
    <n v="4045993359"/>
    <n v="2015"/>
    <n v="8"/>
    <n v="7"/>
  </r>
  <r>
    <x v="0"/>
    <x v="1955"/>
    <n v="281.91000000000003"/>
    <n v="281.91000000000003"/>
    <n v="278.39999999999998"/>
    <n v="278.58"/>
    <n v="18792100"/>
    <n v="4030445072"/>
    <n v="2015"/>
    <n v="8"/>
    <n v="6"/>
  </r>
  <r>
    <x v="0"/>
    <x v="1956"/>
    <n v="284.85000000000002"/>
    <n v="285.5"/>
    <n v="281.49"/>
    <n v="281.88"/>
    <n v="20128000"/>
    <n v="4077254001"/>
    <n v="2015"/>
    <n v="8"/>
    <n v="5"/>
  </r>
  <r>
    <x v="0"/>
    <x v="1957"/>
    <n v="281.23"/>
    <n v="285.70999999999998"/>
    <n v="281.23"/>
    <n v="285.22000000000003"/>
    <n v="21908700"/>
    <n v="4124558889"/>
    <n v="2015"/>
    <n v="8"/>
    <n v="4"/>
  </r>
  <r>
    <x v="0"/>
    <x v="1958"/>
    <n v="282.81"/>
    <n v="285.47000000000003"/>
    <n v="280.23"/>
    <n v="281.23"/>
    <n v="21474100"/>
    <n v="4065895598"/>
    <n v="2015"/>
    <n v="8"/>
    <n v="3"/>
  </r>
  <r>
    <x v="0"/>
    <x v="1959"/>
    <n v="280.45"/>
    <n v="283.02999999999997"/>
    <n v="277.52999999999997"/>
    <n v="282.61"/>
    <n v="17722200"/>
    <n v="4084832103"/>
    <n v="2015"/>
    <n v="8"/>
    <n v="2"/>
  </r>
  <r>
    <x v="0"/>
    <x v="1960"/>
    <n v="284.69"/>
    <n v="284.93"/>
    <n v="278.11"/>
    <n v="281.60000000000002"/>
    <n v="18995000"/>
    <n v="4069120370"/>
    <n v="2015"/>
    <n v="8"/>
    <n v="1"/>
  </r>
  <r>
    <x v="0"/>
    <x v="1961"/>
    <n v="287.7"/>
    <n v="288.95999999999998"/>
    <n v="282.33999999999997"/>
    <n v="284.64999999999998"/>
    <n v="23629100"/>
    <n v="4112089481"/>
    <n v="2015"/>
    <n v="7"/>
    <n v="31"/>
  </r>
  <r>
    <x v="0"/>
    <x v="1962"/>
    <n v="289.10000000000002"/>
    <n v="290.13"/>
    <n v="286.57"/>
    <n v="287.72000000000003"/>
    <n v="21635800"/>
    <n v="4155381827"/>
    <n v="2015"/>
    <n v="7"/>
    <n v="30"/>
  </r>
  <r>
    <x v="0"/>
    <x v="1963"/>
    <n v="294.48"/>
    <n v="294.54000000000002"/>
    <n v="288.77999999999997"/>
    <n v="289.58999999999997"/>
    <n v="24672600"/>
    <n v="4181390010"/>
    <n v="2015"/>
    <n v="7"/>
    <n v="29"/>
  </r>
  <r>
    <x v="0"/>
    <x v="1964"/>
    <n v="293.63"/>
    <n v="296.64999999999998"/>
    <n v="293.42"/>
    <n v="294.43"/>
    <n v="25453600"/>
    <n v="4250112630"/>
    <n v="2015"/>
    <n v="7"/>
    <n v="28"/>
  </r>
  <r>
    <x v="0"/>
    <x v="1965"/>
    <n v="292.64"/>
    <n v="297.77"/>
    <n v="287.45"/>
    <n v="293.62"/>
    <n v="30592000"/>
    <n v="4237522843"/>
    <n v="2015"/>
    <n v="7"/>
    <n v="27"/>
  </r>
  <r>
    <x v="0"/>
    <x v="1966"/>
    <n v="288.64"/>
    <n v="293.05"/>
    <n v="287.70999999999998"/>
    <n v="292.69"/>
    <n v="16032300"/>
    <n v="4222888242"/>
    <n v="2015"/>
    <n v="7"/>
    <n v="26"/>
  </r>
  <r>
    <x v="0"/>
    <x v="1967"/>
    <n v="288.16000000000003"/>
    <n v="290.73"/>
    <n v="286"/>
    <n v="288.7"/>
    <n v="20662200"/>
    <n v="4164295442"/>
    <n v="2015"/>
    <n v="7"/>
    <n v="25"/>
  </r>
  <r>
    <x v="0"/>
    <x v="1968"/>
    <n v="276.01"/>
    <n v="289.25"/>
    <n v="275.25"/>
    <n v="288.27999999999997"/>
    <n v="37199400"/>
    <n v="4157148934"/>
    <n v="2015"/>
    <n v="7"/>
    <n v="24"/>
  </r>
  <r>
    <x v="0"/>
    <x v="1969"/>
    <n v="277.33999999999997"/>
    <n v="278.11"/>
    <n v="275.72000000000003"/>
    <n v="276.05"/>
    <n v="18531300"/>
    <n v="3979625902"/>
    <n v="2015"/>
    <n v="7"/>
    <n v="23"/>
  </r>
  <r>
    <x v="0"/>
    <x v="1970"/>
    <n v="275.66000000000003"/>
    <n v="277.67"/>
    <n v="274.38"/>
    <n v="277.22000000000003"/>
    <n v="19389800"/>
    <n v="3995572964"/>
    <n v="2015"/>
    <n v="7"/>
    <n v="22"/>
  </r>
  <r>
    <x v="0"/>
    <x v="1971"/>
    <n v="278.88"/>
    <n v="280.55"/>
    <n v="275.42"/>
    <n v="275.83"/>
    <n v="22930700"/>
    <n v="3974491489"/>
    <n v="2015"/>
    <n v="7"/>
    <n v="21"/>
  </r>
  <r>
    <x v="0"/>
    <x v="1972"/>
    <n v="273.5"/>
    <n v="278.98"/>
    <n v="272.95999999999998"/>
    <n v="278.98"/>
    <n v="22711400"/>
    <n v="4018965413"/>
    <n v="2015"/>
    <n v="7"/>
    <n v="20"/>
  </r>
  <r>
    <x v="0"/>
    <x v="1973"/>
    <n v="274.77"/>
    <n v="275.67"/>
    <n v="272.51"/>
    <n v="273.61"/>
    <n v="15332500"/>
    <n v="3940581988"/>
    <n v="2015"/>
    <n v="7"/>
    <n v="19"/>
  </r>
  <r>
    <x v="0"/>
    <x v="1974"/>
    <n v="279.33"/>
    <n v="282.52999999999997"/>
    <n v="274.08"/>
    <n v="274.89999999999998"/>
    <n v="25187100"/>
    <n v="3958065833"/>
    <n v="2015"/>
    <n v="7"/>
    <n v="18"/>
  </r>
  <r>
    <x v="0"/>
    <x v="1975"/>
    <n v="278.08999999999997"/>
    <n v="280.27999999999997"/>
    <n v="272.04000000000002"/>
    <n v="279.47000000000003"/>
    <n v="27591400"/>
    <n v="4022845730"/>
    <n v="2015"/>
    <n v="7"/>
    <n v="17"/>
  </r>
  <r>
    <x v="0"/>
    <x v="1976"/>
    <n v="286.04000000000002"/>
    <n v="291.18"/>
    <n v="275.24"/>
    <n v="278.08999999999997"/>
    <n v="49482600"/>
    <n v="4001916229"/>
    <n v="2015"/>
    <n v="7"/>
    <n v="16"/>
  </r>
  <r>
    <x v="0"/>
    <x v="1977"/>
    <n v="288.05"/>
    <n v="293.25"/>
    <n v="285.37"/>
    <n v="285.83"/>
    <n v="27486600"/>
    <n v="4112343300"/>
    <n v="2015"/>
    <n v="7"/>
    <n v="15"/>
  </r>
  <r>
    <x v="0"/>
    <x v="1978"/>
    <n v="292.02999999999997"/>
    <n v="296.14999999999998"/>
    <n v="286.64"/>
    <n v="287.45999999999998"/>
    <n v="28727200"/>
    <n v="4134767190"/>
    <n v="2015"/>
    <n v="7"/>
    <n v="14"/>
  </r>
  <r>
    <x v="0"/>
    <x v="1979"/>
    <n v="310.83"/>
    <n v="310.95"/>
    <n v="281.01"/>
    <n v="292.05"/>
    <n v="62053900"/>
    <n v="4199736520"/>
    <n v="2015"/>
    <n v="7"/>
    <n v="13"/>
  </r>
  <r>
    <x v="0"/>
    <x v="1980"/>
    <n v="293.14"/>
    <n v="314.39"/>
    <n v="292.51"/>
    <n v="310.87"/>
    <n v="56405000"/>
    <n v="4469117252"/>
    <n v="2015"/>
    <n v="7"/>
    <n v="12"/>
  </r>
  <r>
    <x v="0"/>
    <x v="1981"/>
    <n v="284.88"/>
    <n v="298.51"/>
    <n v="283.52999999999997"/>
    <n v="293.11"/>
    <n v="41109900"/>
    <n v="4212919911"/>
    <n v="2015"/>
    <n v="7"/>
    <n v="11"/>
  </r>
  <r>
    <x v="0"/>
    <x v="1982"/>
    <n v="269.16000000000003"/>
    <n v="294.58999999999997"/>
    <n v="268.8"/>
    <n v="284.89"/>
    <n v="100390000"/>
    <n v="4093705987"/>
    <n v="2015"/>
    <n v="7"/>
    <n v="10"/>
  </r>
  <r>
    <x v="0"/>
    <x v="1983"/>
    <n v="270.83"/>
    <n v="272.33"/>
    <n v="267.08999999999997"/>
    <n v="269.23"/>
    <n v="40301200"/>
    <n v="3867547719"/>
    <n v="2015"/>
    <n v="7"/>
    <n v="9"/>
  </r>
  <r>
    <x v="0"/>
    <x v="1984"/>
    <n v="265.98"/>
    <n v="272.97000000000003"/>
    <n v="264.39"/>
    <n v="270.79000000000002"/>
    <n v="36980200"/>
    <n v="3889020940"/>
    <n v="2015"/>
    <n v="7"/>
    <n v="8"/>
  </r>
  <r>
    <x v="0"/>
    <x v="1985"/>
    <n v="269.95999999999998"/>
    <n v="271.33999999999997"/>
    <n v="264.83"/>
    <n v="266.20999999999998"/>
    <n v="28857600"/>
    <n v="3822200106"/>
    <n v="2015"/>
    <n v="7"/>
    <n v="7"/>
  </r>
  <r>
    <x v="0"/>
    <x v="1986"/>
    <n v="271.11"/>
    <n v="277.42"/>
    <n v="267.60000000000002"/>
    <n v="269.02999999999997"/>
    <n v="49154800"/>
    <n v="3861831490"/>
    <n v="2015"/>
    <n v="7"/>
    <n v="6"/>
  </r>
  <r>
    <x v="0"/>
    <x v="1987"/>
    <n v="260.8"/>
    <n v="274.51"/>
    <n v="258.7"/>
    <n v="271.91000000000003"/>
    <n v="44156100"/>
    <n v="3901985539"/>
    <n v="2015"/>
    <n v="7"/>
    <n v="5"/>
  </r>
  <r>
    <x v="0"/>
    <x v="1988"/>
    <n v="256.49"/>
    <n v="261.45999999999998"/>
    <n v="254.2"/>
    <n v="260.89"/>
    <n v="15620400"/>
    <n v="3742827088"/>
    <n v="2015"/>
    <n v="7"/>
    <n v="4"/>
  </r>
  <r>
    <x v="0"/>
    <x v="1989"/>
    <n v="255.46"/>
    <n v="257.08"/>
    <n v="253.51"/>
    <n v="256.33999999999997"/>
    <n v="19033800"/>
    <n v="3676575981"/>
    <n v="2015"/>
    <n v="7"/>
    <n v="3"/>
  </r>
  <r>
    <x v="0"/>
    <x v="1990"/>
    <n v="258.55"/>
    <n v="261.63"/>
    <n v="254.12"/>
    <n v="255.41"/>
    <n v="21551900"/>
    <n v="3662295200"/>
    <n v="2015"/>
    <n v="7"/>
    <n v="2"/>
  </r>
  <r>
    <x v="0"/>
    <x v="1991"/>
    <n v="263.35000000000002"/>
    <n v="265.17"/>
    <n v="255.77"/>
    <n v="258.62"/>
    <n v="27029800"/>
    <n v="3707306173"/>
    <n v="2015"/>
    <n v="7"/>
    <n v="1"/>
  </r>
  <r>
    <x v="0"/>
    <x v="1992"/>
    <n v="257.04000000000002"/>
    <n v="267.87"/>
    <n v="255.95"/>
    <n v="263.07"/>
    <n v="44533800"/>
    <n v="3770229522"/>
    <n v="2015"/>
    <n v="6"/>
    <n v="30"/>
  </r>
  <r>
    <x v="0"/>
    <x v="1993"/>
    <n v="248.72"/>
    <n v="257.17"/>
    <n v="248.58"/>
    <n v="257.06"/>
    <n v="34742900"/>
    <n v="3683193712"/>
    <n v="2015"/>
    <n v="6"/>
    <n v="29"/>
  </r>
  <r>
    <x v="0"/>
    <x v="1994"/>
    <n v="250.96"/>
    <n v="251.17"/>
    <n v="247.43"/>
    <n v="249.01"/>
    <n v="15137600"/>
    <n v="3566939394"/>
    <n v="2015"/>
    <n v="6"/>
    <n v="28"/>
  </r>
  <r>
    <x v="0"/>
    <x v="1995"/>
    <n v="243.55"/>
    <n v="251.34"/>
    <n v="243.12"/>
    <n v="250.99"/>
    <n v="20488600"/>
    <n v="3594402691"/>
    <n v="2015"/>
    <n v="6"/>
    <n v="27"/>
  </r>
  <r>
    <x v="0"/>
    <x v="1996"/>
    <n v="242.6"/>
    <n v="243.75"/>
    <n v="241.55"/>
    <n v="243.59"/>
    <n v="13983500"/>
    <n v="3487699724"/>
    <n v="2015"/>
    <n v="6"/>
    <n v="26"/>
  </r>
  <r>
    <x v="0"/>
    <x v="1997"/>
    <n v="240.37"/>
    <n v="243.33"/>
    <n v="240.37"/>
    <n v="242.8"/>
    <n v="16133100"/>
    <n v="3475370256"/>
    <n v="2015"/>
    <n v="6"/>
    <n v="25"/>
  </r>
  <r>
    <x v="0"/>
    <x v="1998"/>
    <n v="244.28"/>
    <n v="244.34"/>
    <n v="240.51"/>
    <n v="240.51"/>
    <n v="17344900"/>
    <n v="3441763637"/>
    <n v="2015"/>
    <n v="6"/>
    <n v="24"/>
  </r>
  <r>
    <x v="0"/>
    <x v="1999"/>
    <n v="246.93"/>
    <n v="247.3"/>
    <n v="243.13"/>
    <n v="244.3"/>
    <n v="15108700"/>
    <n v="3494929113"/>
    <n v="2015"/>
    <n v="6"/>
    <n v="23"/>
  </r>
  <r>
    <x v="0"/>
    <x v="2000"/>
    <n v="243.97"/>
    <n v="247.92"/>
    <n v="243.78"/>
    <n v="246.99"/>
    <n v="17692500"/>
    <n v="3532599174"/>
    <n v="2015"/>
    <n v="6"/>
    <n v="22"/>
  </r>
  <r>
    <x v="0"/>
    <x v="2001"/>
    <n v="245.1"/>
    <n v="245.22"/>
    <n v="241.88"/>
    <n v="243.94"/>
    <n v="10600900"/>
    <n v="3488106467"/>
    <n v="2015"/>
    <n v="6"/>
    <n v="21"/>
  </r>
  <r>
    <x v="0"/>
    <x v="2002"/>
    <n v="244.53"/>
    <n v="245.83"/>
    <n v="240.63"/>
    <n v="245.21"/>
    <n v="20608100"/>
    <n v="3505477188"/>
    <n v="2015"/>
    <n v="6"/>
    <n v="20"/>
  </r>
  <r>
    <x v="0"/>
    <x v="2003"/>
    <n v="249.04"/>
    <n v="250.98"/>
    <n v="243.79"/>
    <n v="244.61"/>
    <n v="23965300"/>
    <n v="3495994564"/>
    <n v="2015"/>
    <n v="6"/>
    <n v="19"/>
  </r>
  <r>
    <x v="0"/>
    <x v="2004"/>
    <n v="249.43"/>
    <n v="252.11"/>
    <n v="244.13"/>
    <n v="249.01"/>
    <n v="30980200"/>
    <n v="3557986321"/>
    <n v="2015"/>
    <n v="6"/>
    <n v="18"/>
  </r>
  <r>
    <x v="0"/>
    <x v="2005"/>
    <n v="250.82"/>
    <n v="256.85000000000002"/>
    <n v="246.48"/>
    <n v="249.28"/>
    <n v="43858400"/>
    <n v="3560953387"/>
    <n v="2015"/>
    <n v="6"/>
    <n v="17"/>
  </r>
  <r>
    <x v="0"/>
    <x v="2006"/>
    <n v="236.76"/>
    <n v="251.74"/>
    <n v="236.12"/>
    <n v="250.9"/>
    <n v="41612000"/>
    <n v="3582987588"/>
    <n v="2015"/>
    <n v="6"/>
    <n v="16"/>
  </r>
  <r>
    <x v="0"/>
    <x v="2007"/>
    <n v="233.42"/>
    <n v="237.84"/>
    <n v="233.42"/>
    <n v="236.82"/>
    <n v="19912100"/>
    <n v="3381329191"/>
    <n v="2015"/>
    <n v="6"/>
    <n v="15"/>
  </r>
  <r>
    <x v="0"/>
    <x v="2008"/>
    <n v="232.44"/>
    <n v="234.86"/>
    <n v="232"/>
    <n v="233.54"/>
    <n v="12165900"/>
    <n v="3333657006"/>
    <n v="2015"/>
    <n v="6"/>
    <n v="14"/>
  </r>
  <r>
    <x v="0"/>
    <x v="2009"/>
    <n v="229.92"/>
    <n v="232.65"/>
    <n v="229.21"/>
    <n v="232.4"/>
    <n v="13305300"/>
    <n v="3316504361"/>
    <n v="2015"/>
    <n v="6"/>
    <n v="13"/>
  </r>
  <r>
    <x v="0"/>
    <x v="2010"/>
    <n v="229.71"/>
    <n v="231.06"/>
    <n v="229.31"/>
    <n v="229.98"/>
    <n v="14017700"/>
    <n v="3281061201"/>
    <n v="2015"/>
    <n v="6"/>
    <n v="12"/>
  </r>
  <r>
    <x v="0"/>
    <x v="2011"/>
    <n v="228.85"/>
    <n v="230.29"/>
    <n v="228.77"/>
    <n v="229.71"/>
    <n v="14416000"/>
    <n v="3276293900"/>
    <n v="2015"/>
    <n v="6"/>
    <n v="11"/>
  </r>
  <r>
    <x v="0"/>
    <x v="2012"/>
    <n v="228.99"/>
    <n v="229.78"/>
    <n v="228.01"/>
    <n v="228.8"/>
    <n v="15904800"/>
    <n v="3262644979"/>
    <n v="2015"/>
    <n v="6"/>
    <n v="10"/>
  </r>
  <r>
    <x v="0"/>
    <x v="2013"/>
    <n v="228.54"/>
    <n v="230.95"/>
    <n v="227.93"/>
    <n v="229.05"/>
    <n v="28353100"/>
    <n v="3265176585"/>
    <n v="2015"/>
    <n v="6"/>
    <n v="9"/>
  </r>
  <r>
    <x v="0"/>
    <x v="2014"/>
    <n v="222.88"/>
    <n v="229.46"/>
    <n v="222.84"/>
    <n v="228.49"/>
    <n v="23378400"/>
    <n v="3256350969"/>
    <n v="2015"/>
    <n v="6"/>
    <n v="8"/>
  </r>
  <r>
    <x v="0"/>
    <x v="2015"/>
    <n v="225.6"/>
    <n v="226.19"/>
    <n v="222.65"/>
    <n v="222.88"/>
    <n v="13318400"/>
    <n v="3175547196"/>
    <n v="2015"/>
    <n v="6"/>
    <n v="7"/>
  </r>
  <r>
    <x v="0"/>
    <x v="2016"/>
    <n v="225.01"/>
    <n v="225.72"/>
    <n v="224.38"/>
    <n v="225.62"/>
    <n v="11131500"/>
    <n v="3213722676"/>
    <n v="2015"/>
    <n v="6"/>
    <n v="6"/>
  </r>
  <r>
    <x v="0"/>
    <x v="2017"/>
    <n v="224.15"/>
    <n v="225.97"/>
    <n v="223.18"/>
    <n v="224.95"/>
    <n v="18056500"/>
    <n v="3203220875"/>
    <n v="2015"/>
    <n v="6"/>
    <n v="5"/>
  </r>
  <r>
    <x v="0"/>
    <x v="2018"/>
    <n v="225.77"/>
    <n v="226.58"/>
    <n v="224.05"/>
    <n v="224.32"/>
    <n v="14728100"/>
    <n v="3193504505"/>
    <n v="2015"/>
    <n v="6"/>
    <n v="4"/>
  </r>
  <r>
    <x v="0"/>
    <x v="2019"/>
    <n v="225.74"/>
    <n v="227.4"/>
    <n v="223.93"/>
    <n v="225.87"/>
    <n v="17752400"/>
    <n v="3214774292"/>
    <n v="2015"/>
    <n v="6"/>
    <n v="3"/>
  </r>
  <r>
    <x v="0"/>
    <x v="2020"/>
    <n v="222.89"/>
    <n v="226.42"/>
    <n v="222.42"/>
    <n v="225.8"/>
    <n v="20459000"/>
    <n v="3212962177"/>
    <n v="2015"/>
    <n v="6"/>
    <n v="2"/>
  </r>
  <r>
    <x v="0"/>
    <x v="2021"/>
    <n v="230.23"/>
    <n v="231.71"/>
    <n v="221.3"/>
    <n v="222.93"/>
    <n v="26090500"/>
    <n v="3171172508"/>
    <n v="2015"/>
    <n v="6"/>
    <n v="1"/>
  </r>
  <r>
    <x v="0"/>
    <x v="2022"/>
    <n v="233.13"/>
    <n v="233.25"/>
    <n v="229.54"/>
    <n v="230.19"/>
    <n v="14730800"/>
    <n v="3273756425"/>
    <n v="2015"/>
    <n v="5"/>
    <n v="31"/>
  </r>
  <r>
    <x v="0"/>
    <x v="2023"/>
    <n v="237.09"/>
    <n v="237.09"/>
    <n v="232.05"/>
    <n v="233.35"/>
    <n v="14098600"/>
    <n v="3317769214"/>
    <n v="2015"/>
    <n v="5"/>
    <n v="30"/>
  </r>
  <r>
    <x v="0"/>
    <x v="2024"/>
    <n v="237.38"/>
    <n v="237.52"/>
    <n v="235.73"/>
    <n v="237.1"/>
    <n v="14805000"/>
    <n v="3370295930"/>
    <n v="2015"/>
    <n v="5"/>
    <n v="29"/>
  </r>
  <r>
    <x v="0"/>
    <x v="2025"/>
    <n v="237.26"/>
    <n v="237.82"/>
    <n v="236.65"/>
    <n v="237.41"/>
    <n v="13829600"/>
    <n v="3373816958"/>
    <n v="2015"/>
    <n v="5"/>
    <n v="28"/>
  </r>
  <r>
    <x v="0"/>
    <x v="2026"/>
    <n v="237.07"/>
    <n v="238.64"/>
    <n v="236.7"/>
    <n v="237.28"/>
    <n v="18837000"/>
    <n v="3371257543"/>
    <n v="2015"/>
    <n v="5"/>
    <n v="27"/>
  </r>
  <r>
    <x v="0"/>
    <x v="2027"/>
    <n v="237.1"/>
    <n v="238.24"/>
    <n v="235.69"/>
    <n v="237.12"/>
    <n v="16425000"/>
    <n v="3368066799"/>
    <n v="2015"/>
    <n v="5"/>
    <n v="26"/>
  </r>
  <r>
    <x v="0"/>
    <x v="2028"/>
    <n v="240.93"/>
    <n v="241.02"/>
    <n v="236.64"/>
    <n v="237.11"/>
    <n v="14423900"/>
    <n v="3367127977"/>
    <n v="2015"/>
    <n v="5"/>
    <n v="25"/>
  </r>
  <r>
    <x v="0"/>
    <x v="2029"/>
    <n v="238.98"/>
    <n v="241.98"/>
    <n v="238.81"/>
    <n v="240.95"/>
    <n v="11508000"/>
    <n v="3420845884"/>
    <n v="2015"/>
    <n v="5"/>
    <n v="24"/>
  </r>
  <r>
    <x v="0"/>
    <x v="2030"/>
    <n v="240.29"/>
    <n v="241.02"/>
    <n v="238.69"/>
    <n v="238.87"/>
    <n v="14605000"/>
    <n v="3390435704"/>
    <n v="2015"/>
    <n v="5"/>
    <n v="23"/>
  </r>
  <r>
    <x v="0"/>
    <x v="2031"/>
    <n v="235.32"/>
    <n v="240.97"/>
    <n v="235.06"/>
    <n v="240.35"/>
    <n v="27003000"/>
    <n v="3410712372"/>
    <n v="2015"/>
    <n v="5"/>
    <n v="22"/>
  </r>
  <r>
    <x v="0"/>
    <x v="2032"/>
    <n v="234.02"/>
    <n v="236.24"/>
    <n v="233.84"/>
    <n v="235.34"/>
    <n v="15108900"/>
    <n v="3338890048"/>
    <n v="2015"/>
    <n v="5"/>
    <n v="21"/>
  </r>
  <r>
    <x v="0"/>
    <x v="2033"/>
    <n v="231.89"/>
    <n v="234.68"/>
    <n v="231.84"/>
    <n v="234.02"/>
    <n v="15499400"/>
    <n v="3319170901"/>
    <n v="2015"/>
    <n v="5"/>
    <n v="20"/>
  </r>
  <r>
    <x v="0"/>
    <x v="2034"/>
    <n v="233.04"/>
    <n v="234.15"/>
    <n v="231.82"/>
    <n v="231.95"/>
    <n v="14241900"/>
    <n v="3288950473"/>
    <n v="2015"/>
    <n v="5"/>
    <n v="19"/>
  </r>
  <r>
    <x v="0"/>
    <x v="2035"/>
    <n v="236.89"/>
    <n v="237.21"/>
    <n v="232.46"/>
    <n v="233.13"/>
    <n v="16780300"/>
    <n v="3304944920"/>
    <n v="2015"/>
    <n v="5"/>
    <n v="18"/>
  </r>
  <r>
    <x v="0"/>
    <x v="2036"/>
    <n v="236.01"/>
    <n v="238.02"/>
    <n v="236.01"/>
    <n v="236.8"/>
    <n v="11134300"/>
    <n v="3356176986"/>
    <n v="2015"/>
    <n v="5"/>
    <n v="17"/>
  </r>
  <r>
    <x v="0"/>
    <x v="2037"/>
    <n v="237.64"/>
    <n v="237.7"/>
    <n v="235.29"/>
    <n v="236.15"/>
    <n v="11089700"/>
    <n v="3345969203"/>
    <n v="2015"/>
    <n v="5"/>
    <n v="16"/>
  </r>
  <r>
    <x v="0"/>
    <x v="2038"/>
    <n v="236.96"/>
    <n v="238.75"/>
    <n v="236.79"/>
    <n v="237.6"/>
    <n v="16329400"/>
    <n v="3365752047"/>
    <n v="2015"/>
    <n v="5"/>
    <n v="15"/>
  </r>
  <r>
    <x v="0"/>
    <x v="2039"/>
    <n v="236.21"/>
    <n v="237.8"/>
    <n v="234.06"/>
    <n v="236.93"/>
    <n v="24413700"/>
    <n v="3355311496"/>
    <n v="2015"/>
    <n v="5"/>
    <n v="14"/>
  </r>
  <r>
    <x v="0"/>
    <x v="2040"/>
    <n v="241.4"/>
    <n v="243.7"/>
    <n v="235.04"/>
    <n v="236.38"/>
    <n v="27180100"/>
    <n v="3346584200"/>
    <n v="2015"/>
    <n v="5"/>
    <n v="13"/>
  </r>
  <r>
    <x v="0"/>
    <x v="2041"/>
    <n v="242.15"/>
    <n v="242.88"/>
    <n v="240.1"/>
    <n v="241.11"/>
    <n v="19282600"/>
    <n v="3412644998"/>
    <n v="2015"/>
    <n v="5"/>
    <n v="12"/>
  </r>
  <r>
    <x v="0"/>
    <x v="2042"/>
    <n v="240.3"/>
    <n v="244.27"/>
    <n v="239.38"/>
    <n v="242.16"/>
    <n v="20892300"/>
    <n v="3426529646"/>
    <n v="2015"/>
    <n v="5"/>
    <n v="11"/>
  </r>
  <r>
    <x v="0"/>
    <x v="2043"/>
    <n v="241.73"/>
    <n v="244.07"/>
    <n v="238.85"/>
    <n v="240.3"/>
    <n v="15019100"/>
    <n v="3399245238"/>
    <n v="2015"/>
    <n v="5"/>
    <n v="10"/>
  </r>
  <r>
    <x v="0"/>
    <x v="2044"/>
    <n v="243.77"/>
    <n v="247.8"/>
    <n v="239.64"/>
    <n v="241.83"/>
    <n v="19790500"/>
    <n v="3420193701"/>
    <n v="2015"/>
    <n v="5"/>
    <n v="9"/>
  </r>
  <r>
    <x v="0"/>
    <x v="2045"/>
    <n v="237.2"/>
    <n v="246.27"/>
    <n v="236.27"/>
    <n v="243.86"/>
    <n v="27445500"/>
    <n v="3448119178"/>
    <n v="2015"/>
    <n v="5"/>
    <n v="8"/>
  </r>
  <r>
    <x v="0"/>
    <x v="2046"/>
    <n v="229.66"/>
    <n v="239.1"/>
    <n v="228.57"/>
    <n v="237.33"/>
    <n v="29064400"/>
    <n v="3354923757"/>
    <n v="2015"/>
    <n v="5"/>
    <n v="7"/>
  </r>
  <r>
    <x v="0"/>
    <x v="2047"/>
    <n v="236.25"/>
    <n v="236.45"/>
    <n v="229.23"/>
    <n v="229.78"/>
    <n v="29587200"/>
    <n v="3247353903"/>
    <n v="2015"/>
    <n v="5"/>
    <n v="6"/>
  </r>
  <r>
    <x v="0"/>
    <x v="2048"/>
    <n v="238.85"/>
    <n v="239.2"/>
    <n v="232.05"/>
    <n v="236.12"/>
    <n v="23929100"/>
    <n v="3335976518"/>
    <n v="2015"/>
    <n v="5"/>
    <n v="5"/>
  </r>
  <r>
    <x v="0"/>
    <x v="2049"/>
    <n v="240.36"/>
    <n v="242.64"/>
    <n v="237.81"/>
    <n v="239.02"/>
    <n v="21223400"/>
    <n v="3375997790"/>
    <n v="2015"/>
    <n v="5"/>
    <n v="4"/>
  </r>
  <r>
    <x v="0"/>
    <x v="2050"/>
    <n v="234.88"/>
    <n v="243.24"/>
    <n v="234.08"/>
    <n v="240.36"/>
    <n v="18494100"/>
    <n v="3394161416"/>
    <n v="2015"/>
    <n v="5"/>
    <n v="3"/>
  </r>
  <r>
    <x v="0"/>
    <x v="2051"/>
    <n v="232.34"/>
    <n v="235.73"/>
    <n v="232.34"/>
    <n v="234.93"/>
    <n v="12535500"/>
    <n v="3316683008"/>
    <n v="2015"/>
    <n v="5"/>
    <n v="2"/>
  </r>
  <r>
    <x v="0"/>
    <x v="2052"/>
    <n v="235.94"/>
    <n v="238.97"/>
    <n v="232.08"/>
    <n v="232.08"/>
    <n v="18815300"/>
    <n v="3275574610"/>
    <n v="2015"/>
    <n v="5"/>
    <n v="1"/>
  </r>
  <r>
    <x v="0"/>
    <x v="2053"/>
    <n v="225.69"/>
    <n v="239.56"/>
    <n v="224.99"/>
    <n v="236.15"/>
    <n v="33818600"/>
    <n v="3332094504"/>
    <n v="2015"/>
    <n v="4"/>
    <n v="30"/>
  </r>
  <r>
    <x v="0"/>
    <x v="2054"/>
    <n v="225.59"/>
    <n v="227.04"/>
    <n v="223.43"/>
    <n v="225.81"/>
    <n v="18936500"/>
    <n v="3185479101"/>
    <n v="2015"/>
    <n v="4"/>
    <n v="29"/>
  </r>
  <r>
    <x v="0"/>
    <x v="2055"/>
    <n v="228.97"/>
    <n v="229.49"/>
    <n v="223.07"/>
    <n v="225.85"/>
    <n v="21469200"/>
    <n v="3185425042"/>
    <n v="2015"/>
    <n v="4"/>
    <n v="28"/>
  </r>
  <r>
    <x v="0"/>
    <x v="2056"/>
    <n v="219.43"/>
    <n v="233.3"/>
    <n v="218.02"/>
    <n v="229.29"/>
    <n v="38574000"/>
    <n v="3232938332"/>
    <n v="2015"/>
    <n v="4"/>
    <n v="27"/>
  </r>
  <r>
    <x v="0"/>
    <x v="2057"/>
    <n v="226.41"/>
    <n v="226.94"/>
    <n v="214.87"/>
    <n v="219.43"/>
    <n v="28943700"/>
    <n v="3093216938"/>
    <n v="2015"/>
    <n v="4"/>
    <n v="26"/>
  </r>
  <r>
    <x v="0"/>
    <x v="2058"/>
    <n v="231.24"/>
    <n v="232.56"/>
    <n v="226.34"/>
    <n v="226.39"/>
    <n v="13957200"/>
    <n v="3190508610"/>
    <n v="2015"/>
    <n v="4"/>
    <n v="25"/>
  </r>
  <r>
    <x v="0"/>
    <x v="2059"/>
    <n v="235.97"/>
    <n v="236.3"/>
    <n v="229.93"/>
    <n v="231.27"/>
    <n v="21448700"/>
    <n v="3258311725"/>
    <n v="2015"/>
    <n v="4"/>
    <n v="24"/>
  </r>
  <r>
    <x v="0"/>
    <x v="2060"/>
    <n v="234.05"/>
    <n v="236.48"/>
    <n v="233.2"/>
    <n v="236.46"/>
    <n v="17036000"/>
    <n v="3330762351"/>
    <n v="2015"/>
    <n v="4"/>
    <n v="23"/>
  </r>
  <r>
    <x v="0"/>
    <x v="2061"/>
    <n v="235.6"/>
    <n v="237.91"/>
    <n v="233.48"/>
    <n v="234.18"/>
    <n v="23847900"/>
    <n v="3297795229"/>
    <n v="2015"/>
    <n v="4"/>
    <n v="22"/>
  </r>
  <r>
    <x v="0"/>
    <x v="2062"/>
    <n v="224.62"/>
    <n v="235.27"/>
    <n v="224.3"/>
    <n v="235.27"/>
    <n v="24978000"/>
    <n v="3312299315"/>
    <n v="2015"/>
    <n v="4"/>
    <n v="21"/>
  </r>
  <r>
    <x v="0"/>
    <x v="2063"/>
    <n v="222.61"/>
    <n v="226.35"/>
    <n v="221.98"/>
    <n v="224.63"/>
    <n v="18364700"/>
    <n v="3161599719"/>
    <n v="2015"/>
    <n v="4"/>
    <n v="20"/>
  </r>
  <r>
    <x v="0"/>
    <x v="2064"/>
    <n v="223.46"/>
    <n v="226.35"/>
    <n v="222.37"/>
    <n v="222.6"/>
    <n v="15021500"/>
    <n v="3132226860"/>
    <n v="2015"/>
    <n v="4"/>
    <n v="19"/>
  </r>
  <r>
    <x v="0"/>
    <x v="2065"/>
    <n v="222.85"/>
    <n v="224.32"/>
    <n v="220.88"/>
    <n v="223.36"/>
    <n v="12939000"/>
    <n v="3142049362"/>
    <n v="2015"/>
    <n v="4"/>
    <n v="18"/>
  </r>
  <r>
    <x v="0"/>
    <x v="2066"/>
    <n v="228.57"/>
    <n v="228.91"/>
    <n v="221.94"/>
    <n v="222.88"/>
    <n v="20429800"/>
    <n v="3134573444"/>
    <n v="2015"/>
    <n v="4"/>
    <n v="17"/>
  </r>
  <r>
    <x v="0"/>
    <x v="2067"/>
    <n v="223.92"/>
    <n v="229.67"/>
    <n v="223.92"/>
    <n v="228.57"/>
    <n v="24805400"/>
    <n v="3213884952"/>
    <n v="2015"/>
    <n v="4"/>
    <n v="16"/>
  </r>
  <r>
    <x v="0"/>
    <x v="2068"/>
    <n v="219.07"/>
    <n v="223.83"/>
    <n v="218.65"/>
    <n v="223.83"/>
    <n v="22562000"/>
    <n v="3146465248"/>
    <n v="2015"/>
    <n v="4"/>
    <n v="15"/>
  </r>
  <r>
    <x v="0"/>
    <x v="2069"/>
    <n v="224.76"/>
    <n v="224.98"/>
    <n v="216.32"/>
    <n v="219.16"/>
    <n v="31719000"/>
    <n v="3080098939"/>
    <n v="2015"/>
    <n v="4"/>
    <n v="14"/>
  </r>
  <r>
    <x v="0"/>
    <x v="2070"/>
    <n v="235.95"/>
    <n v="236.93"/>
    <n v="222"/>
    <n v="224.59"/>
    <n v="31181800"/>
    <n v="3155548414"/>
    <n v="2015"/>
    <n v="4"/>
    <n v="13"/>
  </r>
  <r>
    <x v="0"/>
    <x v="2071"/>
    <n v="236.54"/>
    <n v="237.73"/>
    <n v="233.49"/>
    <n v="236.15"/>
    <n v="12387900"/>
    <n v="3317129018"/>
    <n v="2015"/>
    <n v="4"/>
    <n v="12"/>
  </r>
  <r>
    <x v="0"/>
    <x v="2072"/>
    <n v="236.02"/>
    <n v="239.54"/>
    <n v="234.18"/>
    <n v="236.55"/>
    <n v="16365200"/>
    <n v="3321976615"/>
    <n v="2015"/>
    <n v="4"/>
    <n v="11"/>
  </r>
  <r>
    <x v="0"/>
    <x v="2073"/>
    <n v="243.69"/>
    <n v="243.69"/>
    <n v="232.77"/>
    <n v="236.07"/>
    <n v="28882000"/>
    <n v="3314409567"/>
    <n v="2015"/>
    <n v="4"/>
    <n v="10"/>
  </r>
  <r>
    <x v="0"/>
    <x v="2074"/>
    <n v="244.75"/>
    <n v="246.12"/>
    <n v="239.4"/>
    <n v="243.68"/>
    <n v="21643500"/>
    <n v="3420248520"/>
    <n v="2015"/>
    <n v="4"/>
    <n v="9"/>
  </r>
  <r>
    <x v="0"/>
    <x v="2075"/>
    <n v="253.06"/>
    <n v="253.85"/>
    <n v="244.21"/>
    <n v="245.02"/>
    <n v="30086400"/>
    <n v="3438326345"/>
    <n v="2015"/>
    <n v="4"/>
    <n v="8"/>
  </r>
  <r>
    <x v="0"/>
    <x v="2076"/>
    <n v="255.27"/>
    <n v="255.8"/>
    <n v="252.21"/>
    <n v="253.18"/>
    <n v="18467400"/>
    <n v="3552014128"/>
    <n v="2015"/>
    <n v="4"/>
    <n v="7"/>
  </r>
  <r>
    <x v="0"/>
    <x v="2077"/>
    <n v="260.72000000000003"/>
    <n v="261.8"/>
    <n v="254.57"/>
    <n v="255.49"/>
    <n v="20034200"/>
    <n v="3583466919"/>
    <n v="2015"/>
    <n v="4"/>
    <n v="6"/>
  </r>
  <r>
    <x v="0"/>
    <x v="2078"/>
    <n v="253.76"/>
    <n v="260.67"/>
    <n v="251.94"/>
    <n v="260.60000000000002"/>
    <n v="19649200"/>
    <n v="3654268030"/>
    <n v="2015"/>
    <n v="4"/>
    <n v="5"/>
  </r>
  <r>
    <x v="0"/>
    <x v="2079"/>
    <n v="254.29"/>
    <n v="255.26"/>
    <n v="251.1"/>
    <n v="253.7"/>
    <n v="12493500"/>
    <n v="3556559216"/>
    <n v="2015"/>
    <n v="4"/>
    <n v="4"/>
  </r>
  <r>
    <x v="0"/>
    <x v="2080"/>
    <n v="253.07"/>
    <n v="256.04000000000002"/>
    <n v="251.88"/>
    <n v="254.32"/>
    <n v="23146600"/>
    <n v="3564354620"/>
    <n v="2015"/>
    <n v="4"/>
    <n v="3"/>
  </r>
  <r>
    <x v="0"/>
    <x v="2081"/>
    <n v="247.09"/>
    <n v="254.46"/>
    <n v="245.42"/>
    <n v="253.01"/>
    <n v="26272600"/>
    <n v="3544973232"/>
    <n v="2015"/>
    <n v="4"/>
    <n v="2"/>
  </r>
  <r>
    <x v="0"/>
    <x v="2082"/>
    <n v="244.22"/>
    <n v="247.54"/>
    <n v="241.16"/>
    <n v="247.27"/>
    <n v="22877200"/>
    <n v="3463619267"/>
    <n v="2015"/>
    <n v="4"/>
    <n v="1"/>
  </r>
  <r>
    <x v="0"/>
    <x v="2083"/>
    <n v="247.45"/>
    <n v="248.73"/>
    <n v="242.74"/>
    <n v="244.22"/>
    <n v="22672000"/>
    <n v="3420112896"/>
    <n v="2015"/>
    <n v="3"/>
    <n v="31"/>
  </r>
  <r>
    <x v="0"/>
    <x v="2084"/>
    <n v="242.88"/>
    <n v="249.24"/>
    <n v="239.21"/>
    <n v="247.53"/>
    <n v="23009600"/>
    <n v="3465419693"/>
    <n v="2015"/>
    <n v="3"/>
    <n v="30"/>
  </r>
  <r>
    <x v="0"/>
    <x v="2085"/>
    <n v="252.74"/>
    <n v="253.14"/>
    <n v="240.85"/>
    <n v="242.71"/>
    <n v="21699400"/>
    <n v="3397187115"/>
    <n v="2015"/>
    <n v="3"/>
    <n v="29"/>
  </r>
  <r>
    <x v="0"/>
    <x v="2086"/>
    <n v="246.98"/>
    <n v="254.21"/>
    <n v="246.98"/>
    <n v="252.8"/>
    <n v="16040900"/>
    <n v="3537377134"/>
    <n v="2015"/>
    <n v="3"/>
    <n v="28"/>
  </r>
  <r>
    <x v="0"/>
    <x v="2087"/>
    <n v="248.57"/>
    <n v="256.81"/>
    <n v="245.21"/>
    <n v="247.03"/>
    <n v="17274900"/>
    <n v="3455731911"/>
    <n v="2015"/>
    <n v="3"/>
    <n v="27"/>
  </r>
  <r>
    <x v="0"/>
    <x v="2088"/>
    <n v="246.28"/>
    <n v="254.35"/>
    <n v="244.9"/>
    <n v="248.53"/>
    <n v="25730000"/>
    <n v="3475701380"/>
    <n v="2015"/>
    <n v="3"/>
    <n v="26"/>
  </r>
  <r>
    <x v="0"/>
    <x v="2089"/>
    <n v="247.47"/>
    <n v="249.19"/>
    <n v="236.51"/>
    <n v="246.2"/>
    <n v="35866900"/>
    <n v="3442129496"/>
    <n v="2015"/>
    <n v="3"/>
    <n v="25"/>
  </r>
  <r>
    <x v="0"/>
    <x v="2090"/>
    <n v="266.58"/>
    <n v="267"/>
    <n v="244.15"/>
    <n v="245.6"/>
    <n v="40073700"/>
    <n v="3432718154"/>
    <n v="2015"/>
    <n v="3"/>
    <n v="24"/>
  </r>
  <r>
    <x v="0"/>
    <x v="2091"/>
    <n v="267.89"/>
    <n v="277.3"/>
    <n v="261.74"/>
    <n v="266.74"/>
    <n v="22811900"/>
    <n v="3727111341"/>
    <n v="2015"/>
    <n v="3"/>
    <n v="23"/>
  </r>
  <r>
    <x v="0"/>
    <x v="2092"/>
    <n v="259.92"/>
    <n v="269.75"/>
    <n v="259.58999999999997"/>
    <n v="267.95999999999998"/>
    <n v="18438100"/>
    <n v="3743193531"/>
    <n v="2015"/>
    <n v="3"/>
    <n v="22"/>
  </r>
  <r>
    <x v="0"/>
    <x v="2093"/>
    <n v="261.64"/>
    <n v="262.2"/>
    <n v="255.65"/>
    <n v="260.02"/>
    <n v="17130100"/>
    <n v="3631424642"/>
    <n v="2015"/>
    <n v="3"/>
    <n v="21"/>
  </r>
  <r>
    <x v="0"/>
    <x v="2094"/>
    <n v="260.95999999999998"/>
    <n v="264.85000000000002"/>
    <n v="259.16000000000003"/>
    <n v="261.75"/>
    <n v="18456700"/>
    <n v="3654506819"/>
    <n v="2015"/>
    <n v="3"/>
    <n v="20"/>
  </r>
  <r>
    <x v="0"/>
    <x v="2095"/>
    <n v="255.88"/>
    <n v="264.24"/>
    <n v="248.64"/>
    <n v="260.93"/>
    <n v="52732000"/>
    <n v="3642156965"/>
    <n v="2015"/>
    <n v="3"/>
    <n v="19"/>
  </r>
  <r>
    <x v="0"/>
    <x v="2096"/>
    <n v="285.07"/>
    <n v="285.33999999999997"/>
    <n v="249.87"/>
    <n v="256.3"/>
    <n v="57008000"/>
    <n v="3576671767"/>
    <n v="2015"/>
    <n v="3"/>
    <n v="18"/>
  </r>
  <r>
    <x v="0"/>
    <x v="2097"/>
    <n v="290.60000000000002"/>
    <n v="292.36"/>
    <n v="284.37"/>
    <n v="285.51"/>
    <n v="21497200"/>
    <n v="3983144494"/>
    <n v="2015"/>
    <n v="3"/>
    <n v="17"/>
  </r>
  <r>
    <x v="0"/>
    <x v="2098"/>
    <n v="285.68"/>
    <n v="294.11"/>
    <n v="285.68"/>
    <n v="290.58999999999997"/>
    <n v="21516100"/>
    <n v="4053198429"/>
    <n v="2015"/>
    <n v="3"/>
    <n v="16"/>
  </r>
  <r>
    <x v="0"/>
    <x v="2099"/>
    <n v="281.42"/>
    <n v="286.52999999999997"/>
    <n v="281"/>
    <n v="286.39"/>
    <n v="11970100"/>
    <n v="3993628668"/>
    <n v="2015"/>
    <n v="3"/>
    <n v="15"/>
  </r>
  <r>
    <x v="0"/>
    <x v="2100"/>
    <n v="284.44"/>
    <n v="286.33999999999997"/>
    <n v="280.98"/>
    <n v="281.89"/>
    <n v="22612300"/>
    <n v="3929758785"/>
    <n v="2015"/>
    <n v="3"/>
    <n v="14"/>
  </r>
  <r>
    <x v="0"/>
    <x v="2101"/>
    <n v="294.12"/>
    <n v="294.5"/>
    <n v="285.33999999999997"/>
    <n v="285.33999999999997"/>
    <n v="31421500"/>
    <n v="3976948638"/>
    <n v="2015"/>
    <n v="3"/>
    <n v="13"/>
  </r>
  <r>
    <x v="0"/>
    <x v="2102"/>
    <n v="296.13"/>
    <n v="297.08999999999997"/>
    <n v="292.41000000000003"/>
    <n v="294.35000000000002"/>
    <n v="32585200"/>
    <n v="4101535995"/>
    <n v="2015"/>
    <n v="3"/>
    <n v="12"/>
  </r>
  <r>
    <x v="0"/>
    <x v="2103"/>
    <n v="291.52"/>
    <n v="297.39"/>
    <n v="290.51"/>
    <n v="296.38"/>
    <n v="33963900"/>
    <n v="4128796573"/>
    <n v="2015"/>
    <n v="3"/>
    <n v="11"/>
  </r>
  <r>
    <x v="0"/>
    <x v="2104"/>
    <n v="289.86"/>
    <n v="300.04000000000002"/>
    <n v="289.74"/>
    <n v="291.76"/>
    <n v="67770800"/>
    <n v="4063305050"/>
    <n v="2015"/>
    <n v="3"/>
    <n v="10"/>
  </r>
  <r>
    <x v="0"/>
    <x v="2105"/>
    <n v="274.81"/>
    <n v="292.7"/>
    <n v="273.89"/>
    <n v="289.61"/>
    <n v="59178200"/>
    <n v="4032241702"/>
    <n v="2015"/>
    <n v="3"/>
    <n v="9"/>
  </r>
  <r>
    <x v="0"/>
    <x v="2106"/>
    <n v="276.43"/>
    <n v="277.86"/>
    <n v="272.57"/>
    <n v="274.35000000000002"/>
    <n v="22067900"/>
    <n v="3818877362"/>
    <n v="2015"/>
    <n v="3"/>
    <n v="8"/>
  </r>
  <r>
    <x v="0"/>
    <x v="2107"/>
    <n v="272.29000000000002"/>
    <n v="277.85000000000002"/>
    <n v="270.13"/>
    <n v="276.26"/>
    <n v="17825900"/>
    <n v="3844351385"/>
    <n v="2015"/>
    <n v="3"/>
    <n v="7"/>
  </r>
  <r>
    <x v="0"/>
    <x v="2108"/>
    <n v="275.60000000000002"/>
    <n v="277.61"/>
    <n v="270.02"/>
    <n v="272.72000000000003"/>
    <n v="28918900"/>
    <n v="3794156466"/>
    <n v="2015"/>
    <n v="3"/>
    <n v="6"/>
  </r>
  <r>
    <x v="0"/>
    <x v="2109"/>
    <n v="272.74"/>
    <n v="281.67"/>
    <n v="264.77"/>
    <n v="276.18"/>
    <n v="41302400"/>
    <n v="3841201000"/>
    <n v="2015"/>
    <n v="3"/>
    <n v="5"/>
  </r>
  <r>
    <x v="0"/>
    <x v="2110"/>
    <n v="281.99"/>
    <n v="284.23"/>
    <n v="268.13"/>
    <n v="273.08999999999997"/>
    <n v="41383000"/>
    <n v="3797385224"/>
    <n v="2015"/>
    <n v="3"/>
    <n v="4"/>
  </r>
  <r>
    <x v="0"/>
    <x v="2111"/>
    <n v="275.05"/>
    <n v="285.8"/>
    <n v="268.16000000000003"/>
    <n v="281.7"/>
    <n v="50461300"/>
    <n v="3916108523"/>
    <n v="2015"/>
    <n v="3"/>
    <n v="3"/>
  </r>
  <r>
    <x v="0"/>
    <x v="2112"/>
    <n v="260.36"/>
    <n v="276.3"/>
    <n v="258.31"/>
    <n v="275.67"/>
    <n v="40465700"/>
    <n v="3831178959"/>
    <n v="2015"/>
    <n v="3"/>
    <n v="2"/>
  </r>
  <r>
    <x v="0"/>
    <x v="2113"/>
    <n v="254.28"/>
    <n v="261.66000000000003"/>
    <n v="245.93"/>
    <n v="260.2"/>
    <n v="25213700"/>
    <n v="3615181538"/>
    <n v="2015"/>
    <n v="3"/>
    <n v="1"/>
  </r>
  <r>
    <x v="0"/>
    <x v="2114"/>
    <n v="253.52"/>
    <n v="254.69"/>
    <n v="249.48"/>
    <n v="254.26"/>
    <n v="13949300"/>
    <n v="3531776636"/>
    <n v="2015"/>
    <n v="2"/>
    <n v="28"/>
  </r>
  <r>
    <x v="0"/>
    <x v="2115"/>
    <n v="236.44"/>
    <n v="256.64999999999998"/>
    <n v="236.44"/>
    <n v="253.83"/>
    <n v="44013900"/>
    <n v="3524820596"/>
    <n v="2015"/>
    <n v="2"/>
    <n v="27"/>
  </r>
  <r>
    <x v="0"/>
    <x v="2116"/>
    <n v="237.34"/>
    <n v="237.71"/>
    <n v="234.26"/>
    <n v="236.43"/>
    <n v="13619400"/>
    <n v="3282272605"/>
    <n v="2015"/>
    <n v="2"/>
    <n v="26"/>
  </r>
  <r>
    <x v="0"/>
    <x v="2117"/>
    <n v="238.89"/>
    <n v="239.34"/>
    <n v="235.53"/>
    <n v="237.47"/>
    <n v="11496200"/>
    <n v="3295875814"/>
    <n v="2015"/>
    <n v="2"/>
    <n v="25"/>
  </r>
  <r>
    <x v="0"/>
    <x v="2118"/>
    <n v="239"/>
    <n v="239.9"/>
    <n v="236.4"/>
    <n v="238.74"/>
    <n v="14200400"/>
    <n v="3312489904"/>
    <n v="2015"/>
    <n v="2"/>
    <n v="24"/>
  </r>
  <r>
    <x v="0"/>
    <x v="2119"/>
    <n v="235.99"/>
    <n v="240.11"/>
    <n v="232.42"/>
    <n v="238.89"/>
    <n v="16400000"/>
    <n v="3313897879"/>
    <n v="2015"/>
    <n v="2"/>
    <n v="23"/>
  </r>
  <r>
    <x v="0"/>
    <x v="2120"/>
    <n v="244.54"/>
    <n v="246.39"/>
    <n v="233.85"/>
    <n v="235.98"/>
    <n v="19527000"/>
    <n v="3272629326"/>
    <n v="2015"/>
    <n v="2"/>
    <n v="22"/>
  </r>
  <r>
    <x v="0"/>
    <x v="2121"/>
    <n v="243.75"/>
    <n v="255.32"/>
    <n v="243.18"/>
    <n v="244.53"/>
    <n v="12284200"/>
    <n v="3390372210"/>
    <n v="2015"/>
    <n v="2"/>
    <n v="21"/>
  </r>
  <r>
    <x v="0"/>
    <x v="2122"/>
    <n v="240.25"/>
    <n v="247.1"/>
    <n v="239.3"/>
    <n v="243.78"/>
    <n v="23876700"/>
    <n v="3379032908"/>
    <n v="2015"/>
    <n v="2"/>
    <n v="20"/>
  </r>
  <r>
    <x v="0"/>
    <x v="2123"/>
    <n v="236.41"/>
    <n v="242.67"/>
    <n v="235.59"/>
    <n v="240.28"/>
    <n v="18270500"/>
    <n v="3329631566"/>
    <n v="2015"/>
    <n v="2"/>
    <n v="19"/>
  </r>
  <r>
    <x v="0"/>
    <x v="2124"/>
    <n v="243.78"/>
    <n v="244.25"/>
    <n v="232.34"/>
    <n v="236.33"/>
    <n v="25200800"/>
    <n v="3273812262"/>
    <n v="2015"/>
    <n v="2"/>
    <n v="18"/>
  </r>
  <r>
    <x v="0"/>
    <x v="2125"/>
    <n v="233.42"/>
    <n v="245.77"/>
    <n v="232.31"/>
    <n v="243.61"/>
    <n v="27363100"/>
    <n v="3373706168"/>
    <n v="2015"/>
    <n v="2"/>
    <n v="17"/>
  </r>
  <r>
    <x v="0"/>
    <x v="2126"/>
    <n v="234.82"/>
    <n v="239.52"/>
    <n v="229.02"/>
    <n v="233.84"/>
    <n v="28153700"/>
    <n v="3237573873"/>
    <n v="2015"/>
    <n v="2"/>
    <n v="16"/>
  </r>
  <r>
    <x v="0"/>
    <x v="2127"/>
    <n v="257.51"/>
    <n v="265.61"/>
    <n v="227.68"/>
    <n v="234.82"/>
    <n v="56552400"/>
    <n v="3250242178"/>
    <n v="2015"/>
    <n v="2"/>
    <n v="15"/>
  </r>
  <r>
    <x v="0"/>
    <x v="2128"/>
    <n v="235.53"/>
    <n v="259.81"/>
    <n v="235.53"/>
    <n v="257.32"/>
    <n v="49732500"/>
    <n v="3560717936"/>
    <n v="2015"/>
    <n v="2"/>
    <n v="14"/>
  </r>
  <r>
    <x v="0"/>
    <x v="2129"/>
    <n v="221.97"/>
    <n v="240.26"/>
    <n v="221.26"/>
    <n v="235.43"/>
    <n v="42744400"/>
    <n v="3256814719"/>
    <n v="2015"/>
    <n v="2"/>
    <n v="13"/>
  </r>
  <r>
    <x v="0"/>
    <x v="2130"/>
    <n v="219.21"/>
    <n v="222.2"/>
    <n v="217.61"/>
    <n v="221.76"/>
    <n v="15206200"/>
    <n v="3066996120"/>
    <n v="2015"/>
    <n v="2"/>
    <n v="12"/>
  </r>
  <r>
    <x v="0"/>
    <x v="2131"/>
    <n v="219.73"/>
    <n v="223.41"/>
    <n v="218.07"/>
    <n v="219.18"/>
    <n v="17201900"/>
    <n v="3030676475"/>
    <n v="2015"/>
    <n v="2"/>
    <n v="11"/>
  </r>
  <r>
    <x v="0"/>
    <x v="2132"/>
    <n v="220.28"/>
    <n v="221.81"/>
    <n v="215.33"/>
    <n v="219.84"/>
    <n v="21115100"/>
    <n v="3038850985"/>
    <n v="2015"/>
    <n v="2"/>
    <n v="10"/>
  </r>
  <r>
    <x v="0"/>
    <x v="2133"/>
    <n v="223.39"/>
    <n v="223.98"/>
    <n v="217.02"/>
    <n v="220.11"/>
    <n v="27791300"/>
    <n v="3041799140"/>
    <n v="2015"/>
    <n v="2"/>
    <n v="9"/>
  </r>
  <r>
    <x v="0"/>
    <x v="2134"/>
    <n v="227.69"/>
    <n v="229.44"/>
    <n v="221.08"/>
    <n v="223.41"/>
    <n v="17145200"/>
    <n v="3086537315"/>
    <n v="2015"/>
    <n v="2"/>
    <n v="8"/>
  </r>
  <r>
    <x v="0"/>
    <x v="2135"/>
    <n v="222.63"/>
    <n v="230.3"/>
    <n v="222.61"/>
    <n v="227.75"/>
    <n v="21604200"/>
    <n v="3145761023"/>
    <n v="2015"/>
    <n v="2"/>
    <n v="7"/>
  </r>
  <r>
    <x v="0"/>
    <x v="2136"/>
    <n v="216.92"/>
    <n v="230.51"/>
    <n v="216.23"/>
    <n v="222.27"/>
    <n v="24435300"/>
    <n v="3069076711"/>
    <n v="2015"/>
    <n v="2"/>
    <n v="6"/>
  </r>
  <r>
    <x v="0"/>
    <x v="2137"/>
    <n v="227.66"/>
    <n v="239.4"/>
    <n v="214.73"/>
    <n v="217.11"/>
    <n v="22516400"/>
    <n v="2996945966"/>
    <n v="2015"/>
    <n v="2"/>
    <n v="5"/>
  </r>
  <r>
    <x v="0"/>
    <x v="2138"/>
    <n v="227.51"/>
    <n v="230.06"/>
    <n v="221.11"/>
    <n v="226.85"/>
    <n v="26594300"/>
    <n v="3130520358"/>
    <n v="2015"/>
    <n v="2"/>
    <n v="4"/>
  </r>
  <r>
    <x v="0"/>
    <x v="2139"/>
    <n v="237.45"/>
    <n v="245.96"/>
    <n v="224.48"/>
    <n v="227.27"/>
    <n v="40783700"/>
    <n v="3135343874"/>
    <n v="2015"/>
    <n v="2"/>
    <n v="3"/>
  </r>
  <r>
    <x v="0"/>
    <x v="2140"/>
    <n v="226.49"/>
    <n v="242.18"/>
    <n v="222.66"/>
    <n v="238.23"/>
    <n v="30612100"/>
    <n v="3285797305"/>
    <n v="2015"/>
    <n v="2"/>
    <n v="2"/>
  </r>
  <r>
    <x v="0"/>
    <x v="2141"/>
    <n v="216.87"/>
    <n v="231.57"/>
    <n v="212.01"/>
    <n v="226.97"/>
    <n v="29128500"/>
    <n v="3129637468"/>
    <n v="2015"/>
    <n v="2"/>
    <n v="1"/>
  </r>
  <r>
    <x v="0"/>
    <x v="2142"/>
    <n v="226.44"/>
    <n v="233.5"/>
    <n v="216.31"/>
    <n v="217.46"/>
    <n v="23348200"/>
    <n v="2997692311"/>
    <n v="2015"/>
    <n v="1"/>
    <n v="31"/>
  </r>
  <r>
    <x v="0"/>
    <x v="2143"/>
    <n v="232.77"/>
    <n v="242.85"/>
    <n v="225.84"/>
    <n v="226.43"/>
    <n v="26605200"/>
    <n v="3120272355"/>
    <n v="2015"/>
    <n v="1"/>
    <n v="30"/>
  </r>
  <r>
    <x v="0"/>
    <x v="2144"/>
    <n v="233.35"/>
    <n v="238.71"/>
    <n v="220.71"/>
    <n v="233.51"/>
    <n v="32213400"/>
    <n v="3217149466"/>
    <n v="2015"/>
    <n v="1"/>
    <n v="29"/>
  </r>
  <r>
    <x v="0"/>
    <x v="2145"/>
    <n v="263.35000000000002"/>
    <n v="266.54000000000002"/>
    <n v="227.05"/>
    <n v="233.91"/>
    <n v="44352200"/>
    <n v="3221728839"/>
    <n v="2015"/>
    <n v="1"/>
    <n v="28"/>
  </r>
  <r>
    <x v="0"/>
    <x v="2146"/>
    <n v="273.17"/>
    <n v="275.48"/>
    <n v="250.65"/>
    <n v="263.48"/>
    <n v="44399000"/>
    <n v="3627760928"/>
    <n v="2015"/>
    <n v="1"/>
    <n v="27"/>
  </r>
  <r>
    <x v="0"/>
    <x v="2147"/>
    <n v="254.08"/>
    <n v="309.38"/>
    <n v="254.08"/>
    <n v="273.47000000000003"/>
    <n v="106794000"/>
    <n v="3764417376"/>
    <n v="2015"/>
    <n v="1"/>
    <n v="26"/>
  </r>
  <r>
    <x v="0"/>
    <x v="2148"/>
    <n v="247.35"/>
    <n v="255.07"/>
    <n v="243.89"/>
    <n v="253.72"/>
    <n v="33582700"/>
    <n v="3491686145"/>
    <n v="2015"/>
    <n v="1"/>
    <n v="25"/>
  </r>
  <r>
    <x v="0"/>
    <x v="2149"/>
    <n v="232.7"/>
    <n v="248.21"/>
    <n v="230.02"/>
    <n v="247.85"/>
    <n v="24782500"/>
    <n v="3410114481"/>
    <n v="2015"/>
    <n v="1"/>
    <n v="24"/>
  </r>
  <r>
    <x v="0"/>
    <x v="2150"/>
    <n v="233.52"/>
    <n v="234.85"/>
    <n v="225.2"/>
    <n v="232.88"/>
    <n v="24621700"/>
    <n v="3203436948"/>
    <n v="2015"/>
    <n v="1"/>
    <n v="23"/>
  </r>
  <r>
    <x v="0"/>
    <x v="2151"/>
    <n v="227.32"/>
    <n v="237.02"/>
    <n v="226.43"/>
    <n v="233.41"/>
    <n v="33544600"/>
    <n v="3209962696"/>
    <n v="2015"/>
    <n v="1"/>
    <n v="22"/>
  </r>
  <r>
    <x v="0"/>
    <x v="2152"/>
    <n v="211.38"/>
    <n v="227.79"/>
    <n v="211.21"/>
    <n v="226.9"/>
    <n v="29924600"/>
    <n v="3119680595"/>
    <n v="2015"/>
    <n v="1"/>
    <n v="21"/>
  </r>
  <r>
    <x v="0"/>
    <x v="2153"/>
    <n v="212.91"/>
    <n v="215.24"/>
    <n v="205.15"/>
    <n v="211.32"/>
    <n v="24051100"/>
    <n v="2904651464"/>
    <n v="2015"/>
    <n v="1"/>
    <n v="20"/>
  </r>
  <r>
    <x v="0"/>
    <x v="2154"/>
    <n v="211.47"/>
    <n v="216.73"/>
    <n v="207.32"/>
    <n v="214.86"/>
    <n v="18658300"/>
    <n v="2952759522"/>
    <n v="2015"/>
    <n v="1"/>
    <n v="19"/>
  </r>
  <r>
    <x v="0"/>
    <x v="2155"/>
    <n v="200.05"/>
    <n v="218.7"/>
    <n v="194.51"/>
    <n v="210.34"/>
    <n v="30085100"/>
    <n v="2889858038"/>
    <n v="2015"/>
    <n v="1"/>
    <n v="18"/>
  </r>
  <r>
    <x v="0"/>
    <x v="2156"/>
    <n v="207.83"/>
    <n v="211.73"/>
    <n v="194.88"/>
    <n v="199.26"/>
    <n v="23469700"/>
    <n v="2736875952"/>
    <n v="2015"/>
    <n v="1"/>
    <n v="17"/>
  </r>
  <r>
    <x v="0"/>
    <x v="2157"/>
    <n v="209.07"/>
    <n v="221.59"/>
    <n v="199.77"/>
    <n v="208.1"/>
    <n v="38421000"/>
    <n v="2857541182"/>
    <n v="2015"/>
    <n v="1"/>
    <n v="16"/>
  </r>
  <r>
    <x v="0"/>
    <x v="2158"/>
    <n v="176.9"/>
    <n v="229.07"/>
    <n v="176.9"/>
    <n v="209.84"/>
    <n v="81773504"/>
    <n v="2880801385"/>
    <n v="2015"/>
    <n v="1"/>
    <n v="15"/>
  </r>
  <r>
    <x v="0"/>
    <x v="2159"/>
    <n v="223.89"/>
    <n v="223.89"/>
    <n v="171.51"/>
    <n v="178.1"/>
    <n v="97638704"/>
    <n v="2444379076"/>
    <n v="2015"/>
    <n v="1"/>
    <n v="14"/>
  </r>
  <r>
    <x v="0"/>
    <x v="2160"/>
    <n v="267.39"/>
    <n v="268.27999999999997"/>
    <n v="219.91"/>
    <n v="225.86"/>
    <n v="72843904"/>
    <n v="3099004902"/>
    <n v="2015"/>
    <n v="1"/>
    <n v="13"/>
  </r>
  <r>
    <x v="0"/>
    <x v="2161"/>
    <n v="266.14999999999998"/>
    <n v="272.2"/>
    <n v="265.2"/>
    <n v="267.8"/>
    <n v="18880300"/>
    <n v="3673551884"/>
    <n v="2015"/>
    <n v="1"/>
    <n v="12"/>
  </r>
  <r>
    <x v="0"/>
    <x v="2162"/>
    <n v="274.61"/>
    <n v="279.64"/>
    <n v="265.04000000000002"/>
    <n v="265.66000000000003"/>
    <n v="18200800"/>
    <n v="3643307731"/>
    <n v="2015"/>
    <n v="1"/>
    <n v="11"/>
  </r>
  <r>
    <x v="0"/>
    <x v="2163"/>
    <n v="287.3"/>
    <n v="288.13"/>
    <n v="273.97000000000003"/>
    <n v="274.8"/>
    <n v="15264300"/>
    <n v="3767535599"/>
    <n v="2015"/>
    <n v="1"/>
    <n v="10"/>
  </r>
  <r>
    <x v="0"/>
    <x v="2164"/>
    <n v="282.38"/>
    <n v="291.11"/>
    <n v="280.52999999999997"/>
    <n v="290.41000000000003"/>
    <n v="18718600"/>
    <n v="3980426431"/>
    <n v="2015"/>
    <n v="1"/>
    <n v="9"/>
  </r>
  <r>
    <x v="0"/>
    <x v="2165"/>
    <n v="294.14"/>
    <n v="294.14"/>
    <n v="282.17"/>
    <n v="283.35000000000002"/>
    <n v="19982500"/>
    <n v="3882766766"/>
    <n v="2015"/>
    <n v="1"/>
    <n v="8"/>
  </r>
  <r>
    <x v="0"/>
    <x v="2166"/>
    <n v="286.08"/>
    <n v="298.75"/>
    <n v="283.08"/>
    <n v="294.33999999999997"/>
    <n v="24866800"/>
    <n v="4032255015"/>
    <n v="2015"/>
    <n v="1"/>
    <n v="7"/>
  </r>
  <r>
    <x v="0"/>
    <x v="2167"/>
    <n v="274.61"/>
    <n v="287.55"/>
    <n v="272.7"/>
    <n v="286.19"/>
    <n v="23245700"/>
    <n v="3919623080"/>
    <n v="2015"/>
    <n v="1"/>
    <n v="6"/>
  </r>
  <r>
    <x v="0"/>
    <x v="2168"/>
    <n v="265.08"/>
    <n v="278.33999999999997"/>
    <n v="265.08"/>
    <n v="274.47000000000003"/>
    <n v="43962800"/>
    <n v="3758098008"/>
    <n v="2015"/>
    <n v="1"/>
    <n v="5"/>
  </r>
  <r>
    <x v="0"/>
    <x v="2169"/>
    <n v="281.14999999999998"/>
    <n v="287.23"/>
    <n v="257.61"/>
    <n v="264.2"/>
    <n v="55629100"/>
    <n v="3616320975"/>
    <n v="2015"/>
    <n v="1"/>
    <n v="4"/>
  </r>
  <r>
    <x v="0"/>
    <x v="2170"/>
    <n v="314.85000000000002"/>
    <n v="315.14999999999998"/>
    <n v="281.08"/>
    <n v="281.08"/>
    <n v="33054400"/>
    <n v="3846269872"/>
    <n v="2015"/>
    <n v="1"/>
    <n v="3"/>
  </r>
  <r>
    <x v="0"/>
    <x v="2171"/>
    <n v="314.08"/>
    <n v="315.83999999999997"/>
    <n v="313.57"/>
    <n v="315.02999999999997"/>
    <n v="7860650"/>
    <n v="4309551126"/>
    <n v="2015"/>
    <n v="1"/>
    <n v="2"/>
  </r>
  <r>
    <x v="0"/>
    <x v="2172"/>
    <n v="320.43"/>
    <n v="320.43"/>
    <n v="314"/>
    <n v="314.25"/>
    <n v="8036550"/>
    <n v="4297535768"/>
    <n v="2015"/>
    <n v="1"/>
    <n v="1"/>
  </r>
  <r>
    <x v="0"/>
    <x v="2173"/>
    <n v="310.91000000000003"/>
    <n v="320.19"/>
    <n v="310.20999999999998"/>
    <n v="320.19"/>
    <n v="13942900"/>
    <n v="4377510595"/>
    <n v="2014"/>
    <n v="12"/>
    <n v="31"/>
  </r>
  <r>
    <x v="0"/>
    <x v="2174"/>
    <n v="312.72000000000003"/>
    <n v="314.81"/>
    <n v="309.37"/>
    <n v="310.74"/>
    <n v="12528300"/>
    <n v="4247060095"/>
    <n v="2014"/>
    <n v="12"/>
    <n v="30"/>
  </r>
  <r>
    <x v="0"/>
    <x v="2175"/>
    <n v="317.7"/>
    <n v="320.27"/>
    <n v="312.31"/>
    <n v="312.67"/>
    <n v="12302500"/>
    <n v="4272268163"/>
    <n v="2014"/>
    <n v="12"/>
    <n v="29"/>
  </r>
  <r>
    <x v="0"/>
    <x v="2176"/>
    <n v="316.16000000000003"/>
    <n v="320.02999999999997"/>
    <n v="311.08"/>
    <n v="317.24"/>
    <n v="11676600"/>
    <n v="4333389568"/>
    <n v="2014"/>
    <n v="12"/>
    <n v="28"/>
  </r>
  <r>
    <x v="0"/>
    <x v="2177"/>
    <n v="327.58"/>
    <n v="328.91"/>
    <n v="312.63"/>
    <n v="315.86"/>
    <n v="15185200"/>
    <n v="4313267197"/>
    <n v="2014"/>
    <n v="12"/>
    <n v="27"/>
  </r>
  <r>
    <x v="0"/>
    <x v="2178"/>
    <n v="319.14999999999998"/>
    <n v="331.42"/>
    <n v="316.63"/>
    <n v="327.92"/>
    <n v="16410500"/>
    <n v="4476703675"/>
    <n v="2014"/>
    <n v="12"/>
    <n v="26"/>
  </r>
  <r>
    <x v="0"/>
    <x v="2179"/>
    <n v="322.29000000000002"/>
    <n v="322.67"/>
    <n v="316.95999999999998"/>
    <n v="319.01"/>
    <n v="9883640"/>
    <n v="4353789283"/>
    <n v="2014"/>
    <n v="12"/>
    <n v="25"/>
  </r>
  <r>
    <x v="0"/>
    <x v="2180"/>
    <n v="334.39"/>
    <n v="334.74"/>
    <n v="321.36"/>
    <n v="322.52999999999997"/>
    <n v="15092300"/>
    <n v="4400637769"/>
    <n v="2014"/>
    <n v="12"/>
    <n v="24"/>
  </r>
  <r>
    <x v="0"/>
    <x v="2181"/>
    <n v="332.02"/>
    <n v="336.29"/>
    <n v="329.6"/>
    <n v="334.57"/>
    <n v="16574200"/>
    <n v="4563595537"/>
    <n v="2014"/>
    <n v="12"/>
    <n v="23"/>
  </r>
  <r>
    <x v="0"/>
    <x v="2182"/>
    <n v="321.07"/>
    <n v="334.12"/>
    <n v="320.42"/>
    <n v="331.89"/>
    <n v="22315100"/>
    <n v="4525705359"/>
    <n v="2014"/>
    <n v="12"/>
    <n v="22"/>
  </r>
  <r>
    <x v="0"/>
    <x v="2183"/>
    <n v="329.54"/>
    <n v="329.63"/>
    <n v="318.89999999999998"/>
    <n v="320.83999999999997"/>
    <n v="15207600"/>
    <n v="4373820008"/>
    <n v="2014"/>
    <n v="12"/>
    <n v="21"/>
  </r>
  <r>
    <x v="0"/>
    <x v="2184"/>
    <n v="317.62"/>
    <n v="330.33"/>
    <n v="316.04000000000002"/>
    <n v="329.96"/>
    <n v="20856700"/>
    <n v="4496945577"/>
    <n v="2014"/>
    <n v="12"/>
    <n v="20"/>
  </r>
  <r>
    <x v="0"/>
    <x v="2185"/>
    <n v="311.18"/>
    <n v="318.52999999999997"/>
    <n v="306.77"/>
    <n v="317.83999999999997"/>
    <n v="23823100"/>
    <n v="4330801581"/>
    <n v="2014"/>
    <n v="12"/>
    <n v="19"/>
  </r>
  <r>
    <x v="0"/>
    <x v="2186"/>
    <n v="319.79000000000002"/>
    <n v="323.70999999999998"/>
    <n v="304.23"/>
    <n v="311.39999999999998"/>
    <n v="39173000"/>
    <n v="4241890806"/>
    <n v="2014"/>
    <n v="12"/>
    <n v="18"/>
  </r>
  <r>
    <x v="0"/>
    <x v="2187"/>
    <n v="326.86"/>
    <n v="333.95"/>
    <n v="315.14999999999998"/>
    <n v="319.77999999999997"/>
    <n v="37567900"/>
    <n v="4355021350"/>
    <n v="2014"/>
    <n v="12"/>
    <n v="17"/>
  </r>
  <r>
    <x v="0"/>
    <x v="2188"/>
    <n v="345.67"/>
    <n v="345.86"/>
    <n v="327.06"/>
    <n v="327.06"/>
    <n v="30864900"/>
    <n v="4453202603"/>
    <n v="2014"/>
    <n v="12"/>
    <n v="16"/>
  </r>
  <r>
    <x v="0"/>
    <x v="2189"/>
    <n v="351.36"/>
    <n v="351.82"/>
    <n v="344.93"/>
    <n v="345.35"/>
    <n v="17264200"/>
    <n v="4700905209"/>
    <n v="2014"/>
    <n v="12"/>
    <n v="15"/>
  </r>
  <r>
    <x v="0"/>
    <x v="2190"/>
    <n v="346.73"/>
    <n v="353.32"/>
    <n v="345.42"/>
    <n v="351.63"/>
    <n v="12415200"/>
    <n v="4785245608"/>
    <n v="2014"/>
    <n v="12"/>
    <n v="14"/>
  </r>
  <r>
    <x v="0"/>
    <x v="2191"/>
    <n v="352.38"/>
    <n v="352.38"/>
    <n v="346.59"/>
    <n v="347.38"/>
    <n v="11675900"/>
    <n v="4726102586"/>
    <n v="2014"/>
    <n v="12"/>
    <n v="13"/>
  </r>
  <r>
    <x v="0"/>
    <x v="2192"/>
    <n v="350.83"/>
    <n v="352.98"/>
    <n v="349.29"/>
    <n v="352.54"/>
    <n v="16989800"/>
    <n v="4795055945"/>
    <n v="2014"/>
    <n v="12"/>
    <n v="12"/>
  </r>
  <r>
    <x v="0"/>
    <x v="2193"/>
    <n v="344.34"/>
    <n v="361.36"/>
    <n v="338.76"/>
    <n v="350.51"/>
    <n v="32431300"/>
    <n v="4766084199"/>
    <n v="2014"/>
    <n v="12"/>
    <n v="11"/>
  </r>
  <r>
    <x v="0"/>
    <x v="2194"/>
    <n v="352.2"/>
    <n v="352.38"/>
    <n v="346.36"/>
    <n v="346.36"/>
    <n v="16427700"/>
    <n v="4708572401"/>
    <n v="2014"/>
    <n v="12"/>
    <n v="10"/>
  </r>
  <r>
    <x v="0"/>
    <x v="2195"/>
    <n v="361.89"/>
    <n v="363.07"/>
    <n v="344.95"/>
    <n v="352.22"/>
    <n v="32915500"/>
    <n v="4786893958"/>
    <n v="2014"/>
    <n v="12"/>
    <n v="9"/>
  </r>
  <r>
    <x v="0"/>
    <x v="2196"/>
    <n v="374.96"/>
    <n v="376.03"/>
    <n v="361.89"/>
    <n v="361.91"/>
    <n v="18898700"/>
    <n v="4917302822"/>
    <n v="2014"/>
    <n v="12"/>
    <n v="8"/>
  </r>
  <r>
    <x v="0"/>
    <x v="2197"/>
    <n v="374.84"/>
    <n v="376.29"/>
    <n v="373.27"/>
    <n v="375.1"/>
    <n v="6491650"/>
    <n v="5094943517"/>
    <n v="2014"/>
    <n v="12"/>
    <n v="7"/>
  </r>
  <r>
    <x v="0"/>
    <x v="2198"/>
    <n v="376.76"/>
    <n v="378.45"/>
    <n v="370.95"/>
    <n v="374.79"/>
    <n v="7009320"/>
    <n v="5089542822"/>
    <n v="2014"/>
    <n v="12"/>
    <n v="6"/>
  </r>
  <r>
    <x v="0"/>
    <x v="2199"/>
    <n v="369.44"/>
    <n v="379.19"/>
    <n v="365.76"/>
    <n v="376.85"/>
    <n v="15181800"/>
    <n v="5116358331"/>
    <n v="2014"/>
    <n v="12"/>
    <n v="5"/>
  </r>
  <r>
    <x v="0"/>
    <x v="2200"/>
    <n v="375.72"/>
    <n v="378.65"/>
    <n v="367.76"/>
    <n v="369.6"/>
    <n v="14529600"/>
    <n v="5016487250"/>
    <n v="2014"/>
    <n v="12"/>
    <n v="4"/>
  </r>
  <r>
    <x v="0"/>
    <x v="2201"/>
    <n v="381.72"/>
    <n v="383.03"/>
    <n v="374.35"/>
    <n v="375.01"/>
    <n v="13340100"/>
    <n v="5088491940"/>
    <n v="2014"/>
    <n v="12"/>
    <n v="3"/>
  </r>
  <r>
    <x v="0"/>
    <x v="2202"/>
    <n v="379.25"/>
    <n v="384.04"/>
    <n v="377.86"/>
    <n v="381.32"/>
    <n v="12364100"/>
    <n v="5172928823"/>
    <n v="2014"/>
    <n v="12"/>
    <n v="2"/>
  </r>
  <r>
    <x v="0"/>
    <x v="2203"/>
    <n v="378.25"/>
    <n v="383.66"/>
    <n v="376.67"/>
    <n v="379.24"/>
    <n v="11763000"/>
    <n v="5143434464"/>
    <n v="2014"/>
    <n v="12"/>
    <n v="1"/>
  </r>
  <r>
    <x v="0"/>
    <x v="2204"/>
    <n v="375.51"/>
    <n v="382.53"/>
    <n v="373.31"/>
    <n v="378.05"/>
    <n v="9194440"/>
    <n v="5125958175"/>
    <n v="2014"/>
    <n v="11"/>
    <n v="30"/>
  </r>
  <r>
    <x v="0"/>
    <x v="2205"/>
    <n v="376.15"/>
    <n v="387.6"/>
    <n v="372.14"/>
    <n v="375.49"/>
    <n v="15375600"/>
    <n v="5089799280"/>
    <n v="2014"/>
    <n v="11"/>
    <n v="29"/>
  </r>
  <r>
    <x v="0"/>
    <x v="2206"/>
    <n v="369.37"/>
    <n v="382.84"/>
    <n v="358.45"/>
    <n v="376.45"/>
    <n v="22946500"/>
    <n v="5101280353"/>
    <n v="2014"/>
    <n v="11"/>
    <n v="28"/>
  </r>
  <r>
    <x v="0"/>
    <x v="2207"/>
    <n v="370.5"/>
    <n v="373.99"/>
    <n v="368.28"/>
    <n v="369.67"/>
    <n v="8748030"/>
    <n v="5008058116"/>
    <n v="2014"/>
    <n v="11"/>
    <n v="27"/>
  </r>
  <r>
    <x v="0"/>
    <x v="2208"/>
    <n v="376.02"/>
    <n v="377.7"/>
    <n v="365.82"/>
    <n v="368.37"/>
    <n v="18601700"/>
    <n v="4989166443"/>
    <n v="2014"/>
    <n v="11"/>
    <n v="26"/>
  </r>
  <r>
    <x v="0"/>
    <x v="2209"/>
    <n v="376.89"/>
    <n v="394.7"/>
    <n v="374.78"/>
    <n v="375.35"/>
    <n v="25442200"/>
    <n v="5082390210"/>
    <n v="2014"/>
    <n v="11"/>
    <n v="25"/>
  </r>
  <r>
    <x v="0"/>
    <x v="2210"/>
    <n v="366.95"/>
    <n v="387.21"/>
    <n v="366.67"/>
    <n v="376.9"/>
    <n v="30930100"/>
    <n v="5102174795"/>
    <n v="2014"/>
    <n v="11"/>
    <n v="24"/>
  </r>
  <r>
    <x v="0"/>
    <x v="2211"/>
    <n v="353.17"/>
    <n v="370.85"/>
    <n v="353.17"/>
    <n v="367.57"/>
    <n v="15151600"/>
    <n v="4974540006"/>
    <n v="2014"/>
    <n v="11"/>
    <n v="23"/>
  </r>
  <r>
    <x v="0"/>
    <x v="2212"/>
    <n v="351.6"/>
    <n v="364.84"/>
    <n v="350.88"/>
    <n v="352.92"/>
    <n v="15273000"/>
    <n v="4774989954"/>
    <n v="2014"/>
    <n v="11"/>
    <n v="22"/>
  </r>
  <r>
    <x v="0"/>
    <x v="2213"/>
    <n v="357.88"/>
    <n v="357.88"/>
    <n v="344.11"/>
    <n v="350.85"/>
    <n v="29850100"/>
    <n v="4745605133"/>
    <n v="2014"/>
    <n v="11"/>
    <n v="21"/>
  </r>
  <r>
    <x v="0"/>
    <x v="2214"/>
    <n v="380.31"/>
    <n v="382.02"/>
    <n v="356.78"/>
    <n v="357.84"/>
    <n v="25233200"/>
    <n v="4839043482"/>
    <n v="2014"/>
    <n v="11"/>
    <n v="20"/>
  </r>
  <r>
    <x v="0"/>
    <x v="2215"/>
    <n v="373.9"/>
    <n v="386.48"/>
    <n v="373.9"/>
    <n v="380.55"/>
    <n v="18931800"/>
    <n v="5144903809"/>
    <n v="2014"/>
    <n v="11"/>
    <n v="19"/>
  </r>
  <r>
    <x v="0"/>
    <x v="2216"/>
    <n v="387.79"/>
    <n v="392.4"/>
    <n v="371.12"/>
    <n v="375.2"/>
    <n v="32222500"/>
    <n v="5071157408"/>
    <n v="2014"/>
    <n v="11"/>
    <n v="18"/>
  </r>
  <r>
    <x v="0"/>
    <x v="2217"/>
    <n v="388.35"/>
    <n v="410.2"/>
    <n v="377.5"/>
    <n v="387.41"/>
    <n v="41518800"/>
    <n v="5234695637"/>
    <n v="2014"/>
    <n v="11"/>
    <n v="17"/>
  </r>
  <r>
    <x v="0"/>
    <x v="2218"/>
    <n v="374.73"/>
    <n v="390.8"/>
    <n v="374.6"/>
    <n v="387.88"/>
    <n v="11905600"/>
    <n v="5239694300"/>
    <n v="2014"/>
    <n v="11"/>
    <n v="16"/>
  </r>
  <r>
    <x v="0"/>
    <x v="2219"/>
    <n v="399.65"/>
    <n v="405.53"/>
    <n v="371.01"/>
    <n v="376.13"/>
    <n v="15727500"/>
    <n v="5079582132"/>
    <n v="2014"/>
    <n v="11"/>
    <n v="15"/>
  </r>
  <r>
    <x v="0"/>
    <x v="2220"/>
    <n v="418.42"/>
    <n v="419.25"/>
    <n v="384.79"/>
    <n v="397.82"/>
    <n v="29589200"/>
    <n v="5371040273"/>
    <n v="2014"/>
    <n v="11"/>
    <n v="14"/>
  </r>
  <r>
    <x v="0"/>
    <x v="2221"/>
    <n v="427.27"/>
    <n v="457.09"/>
    <n v="401.12"/>
    <n v="420.73"/>
    <n v="58945000"/>
    <n v="5678828589"/>
    <n v="2014"/>
    <n v="11"/>
    <n v="13"/>
  </r>
  <r>
    <x v="0"/>
    <x v="2222"/>
    <n v="367.98"/>
    <n v="429.72"/>
    <n v="367.98"/>
    <n v="423.56"/>
    <n v="45783200"/>
    <n v="5715426244"/>
    <n v="2014"/>
    <n v="11"/>
    <n v="12"/>
  </r>
  <r>
    <x v="0"/>
    <x v="2223"/>
    <n v="365.86"/>
    <n v="371.31"/>
    <n v="363.73"/>
    <n v="367.7"/>
    <n v="15838900"/>
    <n v="4960242320"/>
    <n v="2014"/>
    <n v="11"/>
    <n v="11"/>
  </r>
  <r>
    <x v="0"/>
    <x v="2224"/>
    <n v="362.27"/>
    <n v="374.82"/>
    <n v="357.56"/>
    <n v="366.92"/>
    <n v="30450100"/>
    <n v="4948658123"/>
    <n v="2014"/>
    <n v="11"/>
    <n v="10"/>
  </r>
  <r>
    <x v="0"/>
    <x v="2225"/>
    <n v="345.38"/>
    <n v="363.63"/>
    <n v="344.26"/>
    <n v="363.26"/>
    <n v="24205600"/>
    <n v="4897961165"/>
    <n v="2014"/>
    <n v="11"/>
    <n v="9"/>
  </r>
  <r>
    <x v="0"/>
    <x v="2226"/>
    <n v="342.15"/>
    <n v="347.03"/>
    <n v="342.15"/>
    <n v="345.49"/>
    <n v="8535470"/>
    <n v="4656988222"/>
    <n v="2014"/>
    <n v="11"/>
    <n v="8"/>
  </r>
  <r>
    <x v="0"/>
    <x v="2227"/>
    <n v="349.82"/>
    <n v="352.73"/>
    <n v="341.78"/>
    <n v="342.42"/>
    <n v="16834200"/>
    <n v="4614264695"/>
    <n v="2014"/>
    <n v="11"/>
    <n v="7"/>
  </r>
  <r>
    <x v="0"/>
    <x v="2228"/>
    <n v="339.46"/>
    <n v="352.97"/>
    <n v="338.42"/>
    <n v="349.29"/>
    <n v="18797000"/>
    <n v="4705591219"/>
    <n v="2014"/>
    <n v="11"/>
    <n v="6"/>
  </r>
  <r>
    <x v="0"/>
    <x v="2229"/>
    <n v="330.68"/>
    <n v="343.37"/>
    <n v="330.68"/>
    <n v="339.49"/>
    <n v="19817200"/>
    <n v="4572205935"/>
    <n v="2014"/>
    <n v="11"/>
    <n v="5"/>
  </r>
  <r>
    <x v="0"/>
    <x v="2230"/>
    <n v="327.16000000000003"/>
    <n v="331.77"/>
    <n v="325.08"/>
    <n v="330.49"/>
    <n v="15655500"/>
    <n v="4449934321"/>
    <n v="2014"/>
    <n v="11"/>
    <n v="4"/>
  </r>
  <r>
    <x v="0"/>
    <x v="2231"/>
    <n v="325.57"/>
    <n v="334"/>
    <n v="325.48"/>
    <n v="327.55"/>
    <n v="12948500"/>
    <n v="4409040617"/>
    <n v="2014"/>
    <n v="11"/>
    <n v="3"/>
  </r>
  <r>
    <x v="0"/>
    <x v="2232"/>
    <n v="326.08"/>
    <n v="329.05"/>
    <n v="320.63"/>
    <n v="325.89"/>
    <n v="8603620"/>
    <n v="4385292372"/>
    <n v="2014"/>
    <n v="11"/>
    <n v="2"/>
  </r>
  <r>
    <x v="0"/>
    <x v="2233"/>
    <n v="338.65"/>
    <n v="340.53"/>
    <n v="321.05"/>
    <n v="325.75"/>
    <n v="16677200"/>
    <n v="4382113991"/>
    <n v="2014"/>
    <n v="11"/>
    <n v="1"/>
  </r>
  <r>
    <x v="0"/>
    <x v="2234"/>
    <n v="345.01"/>
    <n v="348.05"/>
    <n v="337.14"/>
    <n v="338.32"/>
    <n v="12545400"/>
    <n v="4549893052"/>
    <n v="2014"/>
    <n v="10"/>
    <n v="31"/>
  </r>
  <r>
    <x v="0"/>
    <x v="2235"/>
    <n v="335.71"/>
    <n v="350.91"/>
    <n v="335.07"/>
    <n v="345.3"/>
    <n v="30177900"/>
    <n v="4642194094"/>
    <n v="2014"/>
    <n v="10"/>
    <n v="30"/>
  </r>
  <r>
    <x v="0"/>
    <x v="2236"/>
    <n v="357.09"/>
    <n v="357.83"/>
    <n v="335.34"/>
    <n v="335.59"/>
    <n v="18192700"/>
    <n v="4510175245"/>
    <n v="2014"/>
    <n v="10"/>
    <n v="29"/>
  </r>
  <r>
    <x v="0"/>
    <x v="2237"/>
    <n v="353.21"/>
    <n v="359.98"/>
    <n v="352.68"/>
    <n v="357.62"/>
    <n v="7845880"/>
    <n v="4804812401"/>
    <n v="2014"/>
    <n v="10"/>
    <n v="28"/>
  </r>
  <r>
    <x v="0"/>
    <x v="2238"/>
    <n v="354.78"/>
    <n v="358.63"/>
    <n v="349.81"/>
    <n v="352.99"/>
    <n v="13033000"/>
    <n v="4741410021"/>
    <n v="2014"/>
    <n v="10"/>
    <n v="27"/>
  </r>
  <r>
    <x v="0"/>
    <x v="2239"/>
    <n v="347.49"/>
    <n v="359.22"/>
    <n v="343.93"/>
    <n v="354.7"/>
    <n v="11272500"/>
    <n v="4763036253"/>
    <n v="2014"/>
    <n v="10"/>
    <n v="26"/>
  </r>
  <r>
    <x v="0"/>
    <x v="2240"/>
    <n v="358.61"/>
    <n v="359.86"/>
    <n v="342.88"/>
    <n v="347.27"/>
    <n v="18127500"/>
    <n v="4662139220"/>
    <n v="2014"/>
    <n v="10"/>
    <n v="25"/>
  </r>
  <r>
    <x v="0"/>
    <x v="2241"/>
    <n v="358.59"/>
    <n v="364.35"/>
    <n v="353.3"/>
    <n v="358.35"/>
    <n v="15585700"/>
    <n v="4809419914"/>
    <n v="2014"/>
    <n v="10"/>
    <n v="24"/>
  </r>
  <r>
    <x v="0"/>
    <x v="2242"/>
    <n v="382.96"/>
    <n v="385.05"/>
    <n v="356.45"/>
    <n v="358.42"/>
    <n v="26456900"/>
    <n v="4808952572"/>
    <n v="2014"/>
    <n v="10"/>
    <n v="23"/>
  </r>
  <r>
    <x v="0"/>
    <x v="2243"/>
    <n v="386.12"/>
    <n v="388.58"/>
    <n v="382.25"/>
    <n v="383.16"/>
    <n v="11641300"/>
    <n v="5139461096"/>
    <n v="2014"/>
    <n v="10"/>
    <n v="22"/>
  </r>
  <r>
    <x v="0"/>
    <x v="2244"/>
    <n v="382.42"/>
    <n v="392.65"/>
    <n v="380.83"/>
    <n v="386.48"/>
    <n v="14188900"/>
    <n v="5182426851"/>
    <n v="2014"/>
    <n v="10"/>
    <n v="21"/>
  </r>
  <r>
    <x v="0"/>
    <x v="2245"/>
    <n v="389.23"/>
    <n v="390.08"/>
    <n v="378.25"/>
    <n v="382.85"/>
    <n v="16419000"/>
    <n v="5132276503"/>
    <n v="2014"/>
    <n v="10"/>
    <n v="20"/>
  </r>
  <r>
    <x v="0"/>
    <x v="2246"/>
    <n v="391.25"/>
    <n v="393.94"/>
    <n v="386.46"/>
    <n v="389.55"/>
    <n v="5914570"/>
    <n v="5220783140"/>
    <n v="2014"/>
    <n v="10"/>
    <n v="19"/>
  </r>
  <r>
    <x v="0"/>
    <x v="2247"/>
    <n v="383.98"/>
    <n v="395.16"/>
    <n v="378.97"/>
    <n v="391.44"/>
    <n v="11416800"/>
    <n v="5244892214"/>
    <n v="2014"/>
    <n v="10"/>
    <n v="18"/>
  </r>
  <r>
    <x v="0"/>
    <x v="2248"/>
    <n v="382.76"/>
    <n v="385.48"/>
    <n v="375.39"/>
    <n v="383.76"/>
    <n v="13600700"/>
    <n v="5140342471"/>
    <n v="2014"/>
    <n v="10"/>
    <n v="17"/>
  </r>
  <r>
    <x v="0"/>
    <x v="2249"/>
    <n v="394.52"/>
    <n v="398.81"/>
    <n v="373.07"/>
    <n v="382.56"/>
    <n v="26990000"/>
    <n v="5122903035"/>
    <n v="2014"/>
    <n v="10"/>
    <n v="16"/>
  </r>
  <r>
    <x v="0"/>
    <x v="2250"/>
    <n v="400.95"/>
    <n v="402.23"/>
    <n v="388.77"/>
    <n v="394.77"/>
    <n v="25267100"/>
    <n v="5285043276"/>
    <n v="2014"/>
    <n v="10"/>
    <n v="15"/>
  </r>
  <r>
    <x v="0"/>
    <x v="2251"/>
    <n v="391.69"/>
    <n v="411.7"/>
    <n v="391.32"/>
    <n v="400.87"/>
    <n v="38491500"/>
    <n v="5365153884"/>
    <n v="2014"/>
    <n v="10"/>
    <n v="14"/>
  </r>
  <r>
    <x v="0"/>
    <x v="2252"/>
    <n v="377.92"/>
    <n v="397.23"/>
    <n v="368.9"/>
    <n v="390.41"/>
    <n v="35221400"/>
    <n v="5223924767"/>
    <n v="2014"/>
    <n v="10"/>
    <n v="13"/>
  </r>
  <r>
    <x v="0"/>
    <x v="2253"/>
    <n v="362.61"/>
    <n v="379.43"/>
    <n v="356.14"/>
    <n v="378.55"/>
    <n v="17552800"/>
    <n v="5063689090"/>
    <n v="2014"/>
    <n v="10"/>
    <n v="12"/>
  </r>
  <r>
    <x v="0"/>
    <x v="2254"/>
    <n v="361.36"/>
    <n v="367.19"/>
    <n v="355.95"/>
    <n v="362.3"/>
    <n v="13345200"/>
    <n v="4844961125"/>
    <n v="2014"/>
    <n v="10"/>
    <n v="11"/>
  </r>
  <r>
    <x v="0"/>
    <x v="2255"/>
    <n v="364.69"/>
    <n v="375.07"/>
    <n v="352.96"/>
    <n v="361.56"/>
    <n v="43665700"/>
    <n v="4833830847"/>
    <n v="2014"/>
    <n v="10"/>
    <n v="10"/>
  </r>
  <r>
    <x v="0"/>
    <x v="2256"/>
    <n v="352.75"/>
    <n v="382.73"/>
    <n v="347.69"/>
    <n v="365.03"/>
    <n v="83641104"/>
    <n v="4878718500"/>
    <n v="2014"/>
    <n v="10"/>
    <n v="9"/>
  </r>
  <r>
    <x v="0"/>
    <x v="2257"/>
    <n v="336.12"/>
    <n v="354.36"/>
    <n v="327.19"/>
    <n v="352.94"/>
    <n v="54736300"/>
    <n v="4715887222"/>
    <n v="2014"/>
    <n v="10"/>
    <n v="8"/>
  </r>
  <r>
    <x v="0"/>
    <x v="2258"/>
    <n v="330.58"/>
    <n v="339.25"/>
    <n v="320.48"/>
    <n v="336.19"/>
    <n v="49199900"/>
    <n v="4490819565"/>
    <n v="2014"/>
    <n v="10"/>
    <n v="7"/>
  </r>
  <r>
    <x v="0"/>
    <x v="2259"/>
    <n v="320.39"/>
    <n v="345.13"/>
    <n v="302.56"/>
    <n v="330.08"/>
    <n v="79011800"/>
    <n v="4408130777"/>
    <n v="2014"/>
    <n v="10"/>
    <n v="6"/>
  </r>
  <r>
    <x v="0"/>
    <x v="2260"/>
    <n v="328.92"/>
    <n v="341.8"/>
    <n v="289.3"/>
    <n v="320.51"/>
    <n v="83308096"/>
    <n v="4279040870"/>
    <n v="2014"/>
    <n v="10"/>
    <n v="5"/>
  </r>
  <r>
    <x v="0"/>
    <x v="2261"/>
    <n v="359.89"/>
    <n v="364.49"/>
    <n v="325.89"/>
    <n v="328.87"/>
    <n v="47236500"/>
    <n v="4389218291"/>
    <n v="2014"/>
    <n v="10"/>
    <n v="4"/>
  </r>
  <r>
    <x v="0"/>
    <x v="2262"/>
    <n v="375.18"/>
    <n v="377.7"/>
    <n v="357.86"/>
    <n v="359.51"/>
    <n v="30901200"/>
    <n v="4796851775"/>
    <n v="2014"/>
    <n v="10"/>
    <n v="3"/>
  </r>
  <r>
    <x v="0"/>
    <x v="2263"/>
    <n v="383.99"/>
    <n v="385.5"/>
    <n v="372.95"/>
    <n v="375.07"/>
    <n v="21777700"/>
    <n v="5003085408"/>
    <n v="2014"/>
    <n v="10"/>
    <n v="2"/>
  </r>
  <r>
    <x v="0"/>
    <x v="2264"/>
    <n v="387.43"/>
    <n v="391.38"/>
    <n v="380.78"/>
    <n v="383.61"/>
    <n v="26229400"/>
    <n v="5115688242"/>
    <n v="2014"/>
    <n v="10"/>
    <n v="1"/>
  </r>
  <r>
    <x v="0"/>
    <x v="2265"/>
    <n v="376.09"/>
    <n v="390.98"/>
    <n v="373.44"/>
    <n v="386.94"/>
    <n v="34707300"/>
    <n v="5158621325"/>
    <n v="2014"/>
    <n v="9"/>
    <n v="30"/>
  </r>
  <r>
    <x v="0"/>
    <x v="2266"/>
    <n v="376.93"/>
    <n v="385.21"/>
    <n v="372.24"/>
    <n v="375.47"/>
    <n v="32497700"/>
    <n v="5004177243"/>
    <n v="2014"/>
    <n v="9"/>
    <n v="29"/>
  </r>
  <r>
    <x v="0"/>
    <x v="2267"/>
    <n v="399.47"/>
    <n v="401.02"/>
    <n v="374.33"/>
    <n v="377.18"/>
    <n v="23613300"/>
    <n v="5025729375"/>
    <n v="2014"/>
    <n v="9"/>
    <n v="28"/>
  </r>
  <r>
    <x v="0"/>
    <x v="2268"/>
    <n v="403.56"/>
    <n v="406.62"/>
    <n v="397.37"/>
    <n v="399.52"/>
    <n v="15029300"/>
    <n v="5322075836"/>
    <n v="2014"/>
    <n v="9"/>
    <n v="27"/>
  </r>
  <r>
    <x v="0"/>
    <x v="2269"/>
    <n v="411.43"/>
    <n v="414.94"/>
    <n v="400.01"/>
    <n v="404.42"/>
    <n v="21460800"/>
    <n v="5386071486"/>
    <n v="2014"/>
    <n v="9"/>
    <n v="26"/>
  </r>
  <r>
    <x v="0"/>
    <x v="2270"/>
    <n v="423.16"/>
    <n v="423.52"/>
    <n v="409.47"/>
    <n v="411.57"/>
    <n v="26814400"/>
    <n v="5479902023"/>
    <n v="2014"/>
    <n v="9"/>
    <n v="25"/>
  </r>
  <r>
    <x v="0"/>
    <x v="2271"/>
    <n v="435.75"/>
    <n v="436.11"/>
    <n v="421.13"/>
    <n v="423.2"/>
    <n v="30627700"/>
    <n v="5632911451"/>
    <n v="2014"/>
    <n v="9"/>
    <n v="24"/>
  </r>
  <r>
    <x v="0"/>
    <x v="2272"/>
    <n v="402.09"/>
    <n v="441.56"/>
    <n v="396.2"/>
    <n v="435.79"/>
    <n v="45099500"/>
    <n v="5798754889"/>
    <n v="2014"/>
    <n v="9"/>
    <n v="23"/>
  </r>
  <r>
    <x v="0"/>
    <x v="2273"/>
    <n v="399.1"/>
    <n v="406.92"/>
    <n v="397.13"/>
    <n v="402.15"/>
    <n v="24127600"/>
    <n v="5349637034"/>
    <n v="2014"/>
    <n v="9"/>
    <n v="22"/>
  </r>
  <r>
    <x v="0"/>
    <x v="2274"/>
    <n v="408.08"/>
    <n v="412.43"/>
    <n v="393.18"/>
    <n v="398.82"/>
    <n v="26580100"/>
    <n v="5303651275"/>
    <n v="2014"/>
    <n v="9"/>
    <n v="21"/>
  </r>
  <r>
    <x v="0"/>
    <x v="2275"/>
    <n v="394.67"/>
    <n v="423.3"/>
    <n v="389.88"/>
    <n v="408.9"/>
    <n v="36863600"/>
    <n v="5436072002"/>
    <n v="2014"/>
    <n v="9"/>
    <n v="20"/>
  </r>
  <r>
    <x v="0"/>
    <x v="2276"/>
    <n v="424.1"/>
    <n v="427.83"/>
    <n v="384.53"/>
    <n v="394.8"/>
    <n v="37919700"/>
    <n v="5246779621"/>
    <n v="2014"/>
    <n v="9"/>
    <n v="19"/>
  </r>
  <r>
    <x v="0"/>
    <x v="2277"/>
    <n v="456.86"/>
    <n v="456.86"/>
    <n v="413.1"/>
    <n v="424.44"/>
    <n v="34483200"/>
    <n v="5638918842"/>
    <n v="2014"/>
    <n v="9"/>
    <n v="18"/>
  </r>
  <r>
    <x v="0"/>
    <x v="2278"/>
    <n v="465.86"/>
    <n v="468.17"/>
    <n v="452.42"/>
    <n v="457.33"/>
    <n v="21056800"/>
    <n v="6073910021"/>
    <n v="2014"/>
    <n v="9"/>
    <n v="17"/>
  </r>
  <r>
    <x v="0"/>
    <x v="2279"/>
    <n v="474.86"/>
    <n v="475.64"/>
    <n v="465.13"/>
    <n v="466.06"/>
    <n v="16797300"/>
    <n v="6187570806"/>
    <n v="2014"/>
    <n v="9"/>
    <n v="16"/>
  </r>
  <r>
    <x v="0"/>
    <x v="2280"/>
    <n v="477.77"/>
    <n v="478.62"/>
    <n v="474.02"/>
    <n v="475.37"/>
    <n v="15345200"/>
    <n v="6309195218"/>
    <n v="2014"/>
    <n v="9"/>
    <n v="15"/>
  </r>
  <r>
    <x v="0"/>
    <x v="2281"/>
    <n v="479.12"/>
    <n v="479.85"/>
    <n v="476.12"/>
    <n v="477.89"/>
    <n v="13105500"/>
    <n v="6340778582"/>
    <n v="2014"/>
    <n v="9"/>
    <n v="14"/>
  </r>
  <r>
    <x v="0"/>
    <x v="2282"/>
    <n v="477.79"/>
    <n v="482.12"/>
    <n v="475.1"/>
    <n v="479"/>
    <n v="15588000"/>
    <n v="6353614254"/>
    <n v="2014"/>
    <n v="9"/>
    <n v="13"/>
  </r>
  <r>
    <x v="0"/>
    <x v="2283"/>
    <n v="479.58"/>
    <n v="479.63"/>
    <n v="473.01"/>
    <n v="477.75"/>
    <n v="15437200"/>
    <n v="6334873398"/>
    <n v="2014"/>
    <n v="9"/>
    <n v="12"/>
  </r>
  <r>
    <x v="0"/>
    <x v="2284"/>
    <n v="479.62"/>
    <n v="482.35"/>
    <n v="474.61"/>
    <n v="479.75"/>
    <n v="16852900"/>
    <n v="6359504769"/>
    <n v="2014"/>
    <n v="9"/>
    <n v="11"/>
  </r>
  <r>
    <x v="0"/>
    <x v="2285"/>
    <n v="475.48"/>
    <n v="487.47"/>
    <n v="475.14"/>
    <n v="479.36"/>
    <n v="22787800"/>
    <n v="6352285708"/>
    <n v="2014"/>
    <n v="9"/>
    <n v="10"/>
  </r>
  <r>
    <x v="0"/>
    <x v="2286"/>
    <n v="474.88"/>
    <n v="477.38"/>
    <n v="467.78"/>
    <n v="475.26"/>
    <n v="21447800"/>
    <n v="6296101902"/>
    <n v="2014"/>
    <n v="9"/>
    <n v="9"/>
  </r>
  <r>
    <x v="0"/>
    <x v="2287"/>
    <n v="481.81"/>
    <n v="489.83"/>
    <n v="468.79"/>
    <n v="474.6"/>
    <n v="30238000"/>
    <n v="6285637995"/>
    <n v="2014"/>
    <n v="9"/>
    <n v="8"/>
  </r>
  <r>
    <x v="0"/>
    <x v="2288"/>
    <n v="485.13"/>
    <n v="488.07"/>
    <n v="482.28"/>
    <n v="482.28"/>
    <n v="8994050"/>
    <n v="6385589802"/>
    <n v="2014"/>
    <n v="9"/>
    <n v="7"/>
  </r>
  <r>
    <x v="0"/>
    <x v="2289"/>
    <n v="483.34"/>
    <n v="488.6"/>
    <n v="483"/>
    <n v="484.83"/>
    <n v="10601400"/>
    <n v="6417500778"/>
    <n v="2014"/>
    <n v="9"/>
    <n v="6"/>
  </r>
  <r>
    <x v="0"/>
    <x v="2290"/>
    <n v="489.67"/>
    <n v="490.64"/>
    <n v="481.61"/>
    <n v="483.34"/>
    <n v="15302500"/>
    <n v="6395641762"/>
    <n v="2014"/>
    <n v="9"/>
    <n v="5"/>
  </r>
  <r>
    <x v="0"/>
    <x v="2291"/>
    <n v="477.68"/>
    <n v="493.93"/>
    <n v="477.09"/>
    <n v="489.66"/>
    <n v="26081400"/>
    <n v="6477467310"/>
    <n v="2014"/>
    <n v="9"/>
    <n v="4"/>
  </r>
  <r>
    <x v="0"/>
    <x v="2292"/>
    <n v="476.87"/>
    <n v="481.71"/>
    <n v="476.21"/>
    <n v="477.59"/>
    <n v="13342200"/>
    <n v="6315859936"/>
    <n v="2014"/>
    <n v="9"/>
    <n v="3"/>
  </r>
  <r>
    <x v="0"/>
    <x v="2293"/>
    <n v="474.48"/>
    <n v="482.99"/>
    <n v="472.32"/>
    <n v="477.43"/>
    <n v="23337900"/>
    <n v="6311703012"/>
    <n v="2014"/>
    <n v="9"/>
    <n v="2"/>
  </r>
  <r>
    <x v="0"/>
    <x v="2294"/>
    <n v="477.79"/>
    <n v="485.31"/>
    <n v="471.91"/>
    <n v="474.88"/>
    <n v="20432000"/>
    <n v="6276309535"/>
    <n v="2014"/>
    <n v="9"/>
    <n v="1"/>
  </r>
  <r>
    <x v="0"/>
    <x v="2295"/>
    <n v="502.9"/>
    <n v="504.88"/>
    <n v="474.81"/>
    <n v="477.76"/>
    <n v="44632300"/>
    <n v="6312801960"/>
    <n v="2014"/>
    <n v="8"/>
    <n v="31"/>
  </r>
  <r>
    <x v="0"/>
    <x v="2296"/>
    <n v="508.59"/>
    <n v="509.31"/>
    <n v="501.64"/>
    <n v="504.25"/>
    <n v="9424070"/>
    <n v="6660385523"/>
    <n v="2014"/>
    <n v="8"/>
    <n v="30"/>
  </r>
  <r>
    <x v="0"/>
    <x v="2297"/>
    <n v="508.42"/>
    <n v="511.7"/>
    <n v="503.82"/>
    <n v="508.52"/>
    <n v="17624800"/>
    <n v="6714458468"/>
    <n v="2014"/>
    <n v="8"/>
    <n v="29"/>
  </r>
  <r>
    <x v="0"/>
    <x v="2298"/>
    <n v="510.88"/>
    <n v="516.16"/>
    <n v="506.88"/>
    <n v="507.82"/>
    <n v="19862000"/>
    <n v="6703031046"/>
    <n v="2014"/>
    <n v="8"/>
    <n v="28"/>
  </r>
  <r>
    <x v="0"/>
    <x v="2299"/>
    <n v="512.19000000000005"/>
    <n v="520.71"/>
    <n v="510.92"/>
    <n v="511.15"/>
    <n v="22648500"/>
    <n v="6744868296"/>
    <n v="2014"/>
    <n v="8"/>
    <n v="27"/>
  </r>
  <r>
    <x v="0"/>
    <x v="2300"/>
    <n v="502.54"/>
    <n v="512.69000000000005"/>
    <n v="502.54"/>
    <n v="511.57"/>
    <n v="23235100"/>
    <n v="6748171027"/>
    <n v="2014"/>
    <n v="8"/>
    <n v="26"/>
  </r>
  <r>
    <x v="0"/>
    <x v="2301"/>
    <n v="508.22"/>
    <n v="508.22"/>
    <n v="499.23"/>
    <n v="502.5"/>
    <n v="18356700"/>
    <n v="6626339378"/>
    <n v="2014"/>
    <n v="8"/>
    <n v="25"/>
  </r>
  <r>
    <x v="0"/>
    <x v="2302"/>
    <n v="498.29"/>
    <n v="512.89"/>
    <n v="497.35"/>
    <n v="508.29"/>
    <n v="19441700"/>
    <n v="6700963067"/>
    <n v="2014"/>
    <n v="8"/>
    <n v="24"/>
  </r>
  <r>
    <x v="0"/>
    <x v="2303"/>
    <n v="513.39"/>
    <n v="514.29999999999995"/>
    <n v="492.11"/>
    <n v="498.08"/>
    <n v="25171900"/>
    <n v="6564528885"/>
    <n v="2014"/>
    <n v="8"/>
    <n v="23"/>
  </r>
  <r>
    <x v="0"/>
    <x v="2304"/>
    <n v="517.58000000000004"/>
    <n v="521.48"/>
    <n v="501.27"/>
    <n v="514.04"/>
    <n v="36563900"/>
    <n v="6772889206"/>
    <n v="2014"/>
    <n v="8"/>
    <n v="22"/>
  </r>
  <r>
    <x v="0"/>
    <x v="2305"/>
    <n v="510.45"/>
    <n v="531.9"/>
    <n v="510.45"/>
    <n v="517.24"/>
    <n v="49444200"/>
    <n v="6812929386"/>
    <n v="2014"/>
    <n v="8"/>
    <n v="21"/>
  </r>
  <r>
    <x v="0"/>
    <x v="2306"/>
    <n v="485.07"/>
    <n v="518.28"/>
    <n v="467.51"/>
    <n v="511.98"/>
    <n v="46527600"/>
    <n v="6741573447"/>
    <n v="2014"/>
    <n v="8"/>
    <n v="20"/>
  </r>
  <r>
    <x v="0"/>
    <x v="2307"/>
    <n v="461.48"/>
    <n v="485.71"/>
    <n v="455.54"/>
    <n v="485.24"/>
    <n v="38422400"/>
    <n v="6387510426"/>
    <n v="2014"/>
    <n v="8"/>
    <n v="19"/>
  </r>
  <r>
    <x v="0"/>
    <x v="2308"/>
    <n v="491.51"/>
    <n v="499.37"/>
    <n v="443.85"/>
    <n v="461.46"/>
    <n v="50783800"/>
    <n v="6072259848"/>
    <n v="2014"/>
    <n v="8"/>
    <n v="18"/>
  </r>
  <r>
    <x v="0"/>
    <x v="2309"/>
    <n v="519.14"/>
    <n v="520.19000000000005"/>
    <n v="483.63"/>
    <n v="491.8"/>
    <n v="24300900"/>
    <n v="6468997661"/>
    <n v="2014"/>
    <n v="8"/>
    <n v="17"/>
  </r>
  <r>
    <x v="0"/>
    <x v="2310"/>
    <n v="497.83"/>
    <n v="521.47"/>
    <n v="487.74"/>
    <n v="519.71"/>
    <n v="22832500"/>
    <n v="6833965310"/>
    <n v="2014"/>
    <n v="8"/>
    <n v="16"/>
  </r>
  <r>
    <x v="0"/>
    <x v="2311"/>
    <n v="511.14"/>
    <n v="518.17999999999995"/>
    <n v="487.93"/>
    <n v="497.01"/>
    <n v="25598300"/>
    <n v="6533519507"/>
    <n v="2014"/>
    <n v="8"/>
    <n v="15"/>
  </r>
  <r>
    <x v="0"/>
    <x v="2312"/>
    <n v="546.17999999999995"/>
    <n v="546.24"/>
    <n v="498.73"/>
    <n v="505.97"/>
    <n v="35803900"/>
    <n v="6649282620"/>
    <n v="2014"/>
    <n v="8"/>
    <n v="14"/>
  </r>
  <r>
    <x v="0"/>
    <x v="2313"/>
    <n v="570.38"/>
    <n v="573.03"/>
    <n v="532.66999999999996"/>
    <n v="546.66"/>
    <n v="25777500"/>
    <n v="7181459812"/>
    <n v="2014"/>
    <n v="8"/>
    <n v="13"/>
  </r>
  <r>
    <x v="0"/>
    <x v="2314"/>
    <n v="576.51"/>
    <n v="576.95000000000005"/>
    <n v="566.59"/>
    <n v="569.64"/>
    <n v="13978200"/>
    <n v="7481336243"/>
    <n v="2014"/>
    <n v="8"/>
    <n v="12"/>
  </r>
  <r>
    <x v="0"/>
    <x v="2315"/>
    <n v="591.28"/>
    <n v="591.51"/>
    <n v="574.04999999999995"/>
    <n v="576.37"/>
    <n v="14764200"/>
    <n v="7567178700"/>
    <n v="2014"/>
    <n v="8"/>
    <n v="11"/>
  </r>
  <r>
    <x v="0"/>
    <x v="2316"/>
    <n v="589.16999999999996"/>
    <n v="594.46"/>
    <n v="587.94000000000005"/>
    <n v="591.05999999999995"/>
    <n v="7555310"/>
    <n v="7757394871"/>
    <n v="2014"/>
    <n v="8"/>
    <n v="10"/>
  </r>
  <r>
    <x v="0"/>
    <x v="2317"/>
    <n v="592.47"/>
    <n v="592.47"/>
    <n v="587.63"/>
    <n v="589.37"/>
    <n v="7922070"/>
    <n v="7732619577"/>
    <n v="2014"/>
    <n v="8"/>
    <n v="9"/>
  </r>
  <r>
    <x v="0"/>
    <x v="2318"/>
    <n v="588.88"/>
    <n v="598.12"/>
    <n v="588.79"/>
    <n v="592.58000000000004"/>
    <n v="11072000"/>
    <n v="7771958458"/>
    <n v="2014"/>
    <n v="8"/>
    <n v="8"/>
  </r>
  <r>
    <x v="0"/>
    <x v="2319"/>
    <n v="584.65"/>
    <n v="591.1"/>
    <n v="584.04999999999995"/>
    <n v="588.87"/>
    <n v="11131400"/>
    <n v="7721014780"/>
    <n v="2014"/>
    <n v="8"/>
    <n v="7"/>
  </r>
  <r>
    <x v="0"/>
    <x v="2320"/>
    <n v="585.95000000000005"/>
    <n v="587.49"/>
    <n v="583.1"/>
    <n v="584.65"/>
    <n v="14497900"/>
    <n v="7663383046"/>
    <n v="2014"/>
    <n v="8"/>
    <n v="6"/>
  </r>
  <r>
    <x v="0"/>
    <x v="2321"/>
    <n v="589.01"/>
    <n v="589.86"/>
    <n v="584.1"/>
    <n v="585.44000000000005"/>
    <n v="10790800"/>
    <n v="7671275262"/>
    <n v="2014"/>
    <n v="8"/>
    <n v="5"/>
  </r>
  <r>
    <x v="0"/>
    <x v="2322"/>
    <n v="586.23"/>
    <n v="591.95000000000005"/>
    <n v="583.74"/>
    <n v="588.78"/>
    <n v="9867570"/>
    <n v="7713117798"/>
    <n v="2014"/>
    <n v="8"/>
    <n v="4"/>
  </r>
  <r>
    <x v="0"/>
    <x v="2323"/>
    <n v="588.89"/>
    <n v="589.15"/>
    <n v="581.65"/>
    <n v="586.66999999999996"/>
    <n v="9917990"/>
    <n v="7683520602"/>
    <n v="2014"/>
    <n v="8"/>
    <n v="3"/>
  </r>
  <r>
    <x v="0"/>
    <x v="2324"/>
    <n v="594.9"/>
    <n v="594.91"/>
    <n v="586.16"/>
    <n v="589.33000000000004"/>
    <n v="8359080"/>
    <n v="7716181169"/>
    <n v="2014"/>
    <n v="8"/>
    <n v="2"/>
  </r>
  <r>
    <x v="0"/>
    <x v="2325"/>
    <n v="586.20000000000005"/>
    <n v="597.91999999999996"/>
    <n v="583.63"/>
    <n v="594.91999999999996"/>
    <n v="18215900"/>
    <n v="7786796032"/>
    <n v="2014"/>
    <n v="8"/>
    <n v="1"/>
  </r>
  <r>
    <x v="0"/>
    <x v="2326"/>
    <n v="567.37"/>
    <n v="586.23"/>
    <n v="564.51"/>
    <n v="586.23"/>
    <n v="22467900"/>
    <n v="7670841007"/>
    <n v="2014"/>
    <n v="7"/>
    <n v="31"/>
  </r>
  <r>
    <x v="0"/>
    <x v="2327"/>
    <n v="584.74"/>
    <n v="585.12"/>
    <n v="564.9"/>
    <n v="567.29"/>
    <n v="14898800"/>
    <n v="7420859009"/>
    <n v="2014"/>
    <n v="7"/>
    <n v="30"/>
  </r>
  <r>
    <x v="0"/>
    <x v="2328"/>
    <n v="585.54999999999995"/>
    <n v="588.39"/>
    <n v="581.70000000000005"/>
    <n v="584.72"/>
    <n v="11275400"/>
    <n v="7646390353"/>
    <n v="2014"/>
    <n v="7"/>
    <n v="29"/>
  </r>
  <r>
    <x v="0"/>
    <x v="2329"/>
    <n v="594.14"/>
    <n v="594.57000000000005"/>
    <n v="575.17999999999995"/>
    <n v="585.69000000000005"/>
    <n v="19316400"/>
    <n v="7656826297"/>
    <n v="2014"/>
    <n v="7"/>
    <n v="28"/>
  </r>
  <r>
    <x v="0"/>
    <x v="2330"/>
    <n v="595.66999999999996"/>
    <n v="598.94000000000005"/>
    <n v="593.42999999999995"/>
    <n v="593.85"/>
    <n v="7774230"/>
    <n v="7761289329"/>
    <n v="2014"/>
    <n v="7"/>
    <n v="27"/>
  </r>
  <r>
    <x v="0"/>
    <x v="2331"/>
    <n v="601.54"/>
    <n v="602.09"/>
    <n v="593.96"/>
    <n v="595.80999999999995"/>
    <n v="10752900"/>
    <n v="7784669228"/>
    <n v="2014"/>
    <n v="7"/>
    <n v="26"/>
  </r>
  <r>
    <x v="0"/>
    <x v="2332"/>
    <n v="601.51"/>
    <n v="607.07000000000005"/>
    <n v="597.23"/>
    <n v="601.09"/>
    <n v="12279500"/>
    <n v="7851574790"/>
    <n v="2014"/>
    <n v="7"/>
    <n v="25"/>
  </r>
  <r>
    <x v="0"/>
    <x v="2333"/>
    <n v="619.5"/>
    <n v="620.42999999999995"/>
    <n v="595.57000000000005"/>
    <n v="601.73"/>
    <n v="20917200"/>
    <n v="7857489687"/>
    <n v="2014"/>
    <n v="7"/>
    <n v="24"/>
  </r>
  <r>
    <x v="0"/>
    <x v="2334"/>
    <n v="621.12"/>
    <n v="624.42999999999995"/>
    <n v="618.29"/>
    <n v="619.41"/>
    <n v="11056600"/>
    <n v="8086153118"/>
    <n v="2014"/>
    <n v="7"/>
    <n v="23"/>
  </r>
  <r>
    <x v="0"/>
    <x v="2335"/>
    <n v="622.27"/>
    <n v="624.29999999999995"/>
    <n v="620.96"/>
    <n v="621.54999999999995"/>
    <n v="9602880"/>
    <n v="8111799946"/>
    <n v="2014"/>
    <n v="7"/>
    <n v="22"/>
  </r>
  <r>
    <x v="0"/>
    <x v="2336"/>
    <n v="623.95000000000005"/>
    <n v="624.09"/>
    <n v="619.11"/>
    <n v="622.21"/>
    <n v="10711900"/>
    <n v="8118204691"/>
    <n v="2014"/>
    <n v="7"/>
    <n v="21"/>
  </r>
  <r>
    <x v="0"/>
    <x v="2337"/>
    <n v="628.55999999999995"/>
    <n v="628.55999999999995"/>
    <n v="622.78"/>
    <n v="623.9"/>
    <n v="5760120"/>
    <n v="8137808455"/>
    <n v="2014"/>
    <n v="7"/>
    <n v="20"/>
  </r>
  <r>
    <x v="0"/>
    <x v="2338"/>
    <n v="629.16999999999996"/>
    <n v="629.16999999999996"/>
    <n v="624.6"/>
    <n v="628.52"/>
    <n v="7222030"/>
    <n v="8195599907"/>
    <n v="2014"/>
    <n v="7"/>
    <n v="19"/>
  </r>
  <r>
    <x v="0"/>
    <x v="2339"/>
    <n v="622.37"/>
    <n v="629.21"/>
    <n v="620.47"/>
    <n v="628.78"/>
    <n v="14158100"/>
    <n v="8196212862"/>
    <n v="2014"/>
    <n v="7"/>
    <n v="18"/>
  </r>
  <r>
    <x v="0"/>
    <x v="2340"/>
    <n v="616.54"/>
    <n v="626.29"/>
    <n v="608.4"/>
    <n v="623.09"/>
    <n v="16576700"/>
    <n v="8119394873"/>
    <n v="2014"/>
    <n v="7"/>
    <n v="17"/>
  </r>
  <r>
    <x v="0"/>
    <x v="2341"/>
    <n v="622.01"/>
    <n v="623.09"/>
    <n v="615.33000000000004"/>
    <n v="616.79999999999995"/>
    <n v="13182400"/>
    <n v="8034806880"/>
    <n v="2014"/>
    <n v="7"/>
    <n v="16"/>
  </r>
  <r>
    <x v="0"/>
    <x v="2342"/>
    <n v="620"/>
    <n v="625.14"/>
    <n v="619.64"/>
    <n v="621.59"/>
    <n v="10873200"/>
    <n v="8094883399"/>
    <n v="2014"/>
    <n v="7"/>
    <n v="15"/>
  </r>
  <r>
    <x v="0"/>
    <x v="2343"/>
    <n v="626.55999999999995"/>
    <n v="627.34"/>
    <n v="617.32000000000005"/>
    <n v="619.32000000000005"/>
    <n v="12706800"/>
    <n v="8062877468"/>
    <n v="2014"/>
    <n v="7"/>
    <n v="14"/>
  </r>
  <r>
    <x v="0"/>
    <x v="2344"/>
    <n v="634.22"/>
    <n v="634.73"/>
    <n v="624.91"/>
    <n v="626.5"/>
    <n v="11291000"/>
    <n v="8154265678"/>
    <n v="2014"/>
    <n v="7"/>
    <n v="13"/>
  </r>
  <r>
    <x v="0"/>
    <x v="2345"/>
    <n v="631.88"/>
    <n v="636.66"/>
    <n v="626.98"/>
    <n v="633.71"/>
    <n v="13329000"/>
    <n v="8245635914"/>
    <n v="2014"/>
    <n v="7"/>
    <n v="12"/>
  </r>
  <r>
    <x v="0"/>
    <x v="2346"/>
    <n v="616.66"/>
    <n v="632.09"/>
    <n v="615.77"/>
    <n v="632"/>
    <n v="16467100"/>
    <n v="8220889623"/>
    <n v="2014"/>
    <n v="7"/>
    <n v="11"/>
  </r>
  <r>
    <x v="0"/>
    <x v="2347"/>
    <n v="624.83000000000004"/>
    <n v="626.12"/>
    <n v="612.35"/>
    <n v="616.76"/>
    <n v="15880700"/>
    <n v="8020234277"/>
    <n v="2014"/>
    <n v="7"/>
    <n v="10"/>
  </r>
  <r>
    <x v="0"/>
    <x v="2348"/>
    <n v="625.22"/>
    <n v="627"/>
    <n v="622.6"/>
    <n v="624.51"/>
    <n v="9819150"/>
    <n v="8118679451"/>
    <n v="2014"/>
    <n v="7"/>
    <n v="9"/>
  </r>
  <r>
    <x v="0"/>
    <x v="2349"/>
    <n v="622.57000000000005"/>
    <n v="626.70000000000005"/>
    <n v="620.91"/>
    <n v="624.82000000000005"/>
    <n v="10005500"/>
    <n v="8120056626"/>
    <n v="2014"/>
    <n v="7"/>
    <n v="8"/>
  </r>
  <r>
    <x v="0"/>
    <x v="2350"/>
    <n v="635.46"/>
    <n v="637.16"/>
    <n v="617.01"/>
    <n v="624.09"/>
    <n v="17813600"/>
    <n v="8108140914"/>
    <n v="2014"/>
    <n v="7"/>
    <n v="7"/>
  </r>
  <r>
    <x v="0"/>
    <x v="2351"/>
    <n v="631.77"/>
    <n v="638.65"/>
    <n v="631.16"/>
    <n v="635.80999999999995"/>
    <n v="10080000"/>
    <n v="8258179220"/>
    <n v="2014"/>
    <n v="7"/>
    <n v="6"/>
  </r>
  <r>
    <x v="0"/>
    <x v="2352"/>
    <n v="629.95000000000005"/>
    <n v="633.22"/>
    <n v="628"/>
    <n v="631.46"/>
    <n v="9105940"/>
    <n v="8199437572"/>
    <n v="2014"/>
    <n v="7"/>
    <n v="5"/>
  </r>
  <r>
    <x v="0"/>
    <x v="2353"/>
    <n v="644.65"/>
    <n v="648.42999999999995"/>
    <n v="629.4"/>
    <n v="630.69000000000005"/>
    <n v="22237200"/>
    <n v="8187107456"/>
    <n v="2014"/>
    <n v="7"/>
    <n v="4"/>
  </r>
  <r>
    <x v="0"/>
    <x v="2354"/>
    <n v="650.77"/>
    <n v="650.77"/>
    <n v="641.29999999999995"/>
    <n v="645.16"/>
    <n v="18949000"/>
    <n v="8372189412"/>
    <n v="2014"/>
    <n v="7"/>
    <n v="3"/>
  </r>
  <r>
    <x v="0"/>
    <x v="2355"/>
    <n v="641.04"/>
    <n v="656.68"/>
    <n v="638.34"/>
    <n v="650.88"/>
    <n v="25768200"/>
    <n v="8444194978"/>
    <n v="2014"/>
    <n v="7"/>
    <n v="2"/>
  </r>
  <r>
    <x v="0"/>
    <x v="2356"/>
    <n v="641.39"/>
    <n v="657.86"/>
    <n v="640.11"/>
    <n v="640.80999999999995"/>
    <n v="38446300"/>
    <n v="8311317901"/>
    <n v="2014"/>
    <n v="7"/>
    <n v="1"/>
  </r>
  <r>
    <x v="0"/>
    <x v="2357"/>
    <n v="602.62"/>
    <n v="645.16"/>
    <n v="599.88"/>
    <n v="639.79999999999995"/>
    <n v="46422400"/>
    <n v="8296103745"/>
    <n v="2014"/>
    <n v="6"/>
    <n v="30"/>
  </r>
  <r>
    <x v="0"/>
    <x v="2358"/>
    <n v="596.33000000000004"/>
    <n v="604.08000000000004"/>
    <n v="596.16"/>
    <n v="602.72"/>
    <n v="8897470"/>
    <n v="7813280835"/>
    <n v="2014"/>
    <n v="6"/>
    <n v="29"/>
  </r>
  <r>
    <x v="0"/>
    <x v="2359"/>
    <n v="599.08000000000004"/>
    <n v="604.47"/>
    <n v="595.91999999999996"/>
    <n v="596.54999999999995"/>
    <n v="13398100"/>
    <n v="7730991679"/>
    <n v="2014"/>
    <n v="6"/>
    <n v="28"/>
  </r>
  <r>
    <x v="0"/>
    <x v="2360"/>
    <n v="581.29999999999995"/>
    <n v="600.12"/>
    <n v="579.89"/>
    <n v="597.26"/>
    <n v="20814600"/>
    <n v="7737366940"/>
    <n v="2014"/>
    <n v="6"/>
    <n v="27"/>
  </r>
  <r>
    <x v="0"/>
    <x v="2361"/>
    <n v="566.14"/>
    <n v="581.63"/>
    <n v="564.73"/>
    <n v="581.14"/>
    <n v="14655900"/>
    <n v="7525767735"/>
    <n v="2014"/>
    <n v="6"/>
    <n v="26"/>
  </r>
  <r>
    <x v="0"/>
    <x v="2362"/>
    <n v="581.80999999999995"/>
    <n v="583.6"/>
    <n v="565.63"/>
    <n v="566.34"/>
    <n v="20687700"/>
    <n v="7331658430"/>
    <n v="2014"/>
    <n v="6"/>
    <n v="25"/>
  </r>
  <r>
    <x v="0"/>
    <x v="2363"/>
    <n v="593.97"/>
    <n v="596.97"/>
    <n v="582.36"/>
    <n v="582.36"/>
    <n v="14144900"/>
    <n v="7536340173"/>
    <n v="2014"/>
    <n v="6"/>
    <n v="24"/>
  </r>
  <r>
    <x v="0"/>
    <x v="2364"/>
    <n v="602.16"/>
    <n v="603.21"/>
    <n v="586.34"/>
    <n v="593.98"/>
    <n v="14053800"/>
    <n v="7684029467"/>
    <n v="2014"/>
    <n v="6"/>
    <n v="23"/>
  </r>
  <r>
    <x v="0"/>
    <x v="2365"/>
    <n v="595.9"/>
    <n v="606"/>
    <n v="594.63"/>
    <n v="602.27"/>
    <n v="10877700"/>
    <n v="7788609493"/>
    <n v="2014"/>
    <n v="6"/>
    <n v="22"/>
  </r>
  <r>
    <x v="0"/>
    <x v="2366"/>
    <n v="593.67999999999995"/>
    <n v="599.46"/>
    <n v="587.74"/>
    <n v="594.99"/>
    <n v="9256290"/>
    <n v="7691773955"/>
    <n v="2014"/>
    <n v="6"/>
    <n v="21"/>
  </r>
  <r>
    <x v="0"/>
    <x v="2367"/>
    <n v="597.4"/>
    <n v="599.75"/>
    <n v="587.76"/>
    <n v="594.15"/>
    <n v="18134100"/>
    <n v="7678074490"/>
    <n v="2014"/>
    <n v="6"/>
    <n v="20"/>
  </r>
  <r>
    <x v="0"/>
    <x v="2368"/>
    <n v="608.07000000000005"/>
    <n v="612.24"/>
    <n v="597.02"/>
    <n v="598.07000000000005"/>
    <n v="12803800"/>
    <n v="7726000792"/>
    <n v="2014"/>
    <n v="6"/>
    <n v="19"/>
  </r>
  <r>
    <x v="0"/>
    <x v="2369"/>
    <n v="609.77"/>
    <n v="615.88"/>
    <n v="604.4"/>
    <n v="607.96"/>
    <n v="17862000"/>
    <n v="7851200010"/>
    <n v="2014"/>
    <n v="6"/>
    <n v="18"/>
  </r>
  <r>
    <x v="0"/>
    <x v="2370"/>
    <n v="591.59"/>
    <n v="610.89"/>
    <n v="590.4"/>
    <n v="610.86"/>
    <n v="18597300"/>
    <n v="7886300055"/>
    <n v="2014"/>
    <n v="6"/>
    <n v="17"/>
  </r>
  <r>
    <x v="0"/>
    <x v="2371"/>
    <n v="592.65"/>
    <n v="608.72"/>
    <n v="587.07000000000005"/>
    <n v="592.19000000000005"/>
    <n v="28677500"/>
    <n v="7642482234"/>
    <n v="2014"/>
    <n v="6"/>
    <n v="16"/>
  </r>
  <r>
    <x v="0"/>
    <x v="2372"/>
    <n v="575.92999999999995"/>
    <n v="592.94000000000005"/>
    <n v="554.89"/>
    <n v="592.94000000000005"/>
    <n v="23580900"/>
    <n v="7649361650"/>
    <n v="2014"/>
    <n v="6"/>
    <n v="15"/>
  </r>
  <r>
    <x v="0"/>
    <x v="2373"/>
    <n v="600.75"/>
    <n v="601.27"/>
    <n v="549.82000000000005"/>
    <n v="577.36"/>
    <n v="38481200"/>
    <n v="7445594334"/>
    <n v="2014"/>
    <n v="6"/>
    <n v="14"/>
  </r>
  <r>
    <x v="0"/>
    <x v="2374"/>
    <n v="585.70000000000005"/>
    <n v="615.14"/>
    <n v="585.70000000000005"/>
    <n v="600.16"/>
    <n v="35700700"/>
    <n v="7737046327"/>
    <n v="2014"/>
    <n v="6"/>
    <n v="13"/>
  </r>
  <r>
    <x v="0"/>
    <x v="2375"/>
    <n v="633.42999999999995"/>
    <n v="638.11"/>
    <n v="573.27"/>
    <n v="586.95000000000005"/>
    <n v="50818800"/>
    <n v="7564343900"/>
    <n v="2014"/>
    <n v="6"/>
    <n v="12"/>
  </r>
  <r>
    <x v="0"/>
    <x v="2376"/>
    <n v="653.19000000000005"/>
    <n v="657.04"/>
    <n v="632.54999999999995"/>
    <n v="633.02"/>
    <n v="25163800"/>
    <n v="8155307439"/>
    <n v="2014"/>
    <n v="6"/>
    <n v="11"/>
  </r>
  <r>
    <x v="0"/>
    <x v="2377"/>
    <n v="650.04"/>
    <n v="659.61"/>
    <n v="646.55999999999995"/>
    <n v="653.15"/>
    <n v="17913400"/>
    <n v="8412294411"/>
    <n v="2014"/>
    <n v="6"/>
    <n v="10"/>
  </r>
  <r>
    <x v="0"/>
    <x v="2378"/>
    <n v="655.64"/>
    <n v="657.7"/>
    <n v="644.39"/>
    <n v="649.16"/>
    <n v="19065400"/>
    <n v="8358149331"/>
    <n v="2014"/>
    <n v="6"/>
    <n v="9"/>
  </r>
  <r>
    <x v="0"/>
    <x v="2379"/>
    <n v="654.99"/>
    <n v="658.88"/>
    <n v="653.47"/>
    <n v="656.14"/>
    <n v="8614190"/>
    <n v="8445489607"/>
    <n v="2014"/>
    <n v="6"/>
    <n v="8"/>
  </r>
  <r>
    <x v="0"/>
    <x v="2380"/>
    <n v="653.52"/>
    <n v="656.94"/>
    <n v="644.91"/>
    <n v="654.97"/>
    <n v="15855300"/>
    <n v="8428206589"/>
    <n v="2014"/>
    <n v="6"/>
    <n v="7"/>
  </r>
  <r>
    <x v="0"/>
    <x v="2381"/>
    <n v="659.28"/>
    <n v="661.37"/>
    <n v="652.29999999999995"/>
    <n v="653.70000000000005"/>
    <n v="18680100"/>
    <n v="8409353268"/>
    <n v="2014"/>
    <n v="6"/>
    <n v="6"/>
  </r>
  <r>
    <x v="0"/>
    <x v="2382"/>
    <n v="641.07000000000005"/>
    <n v="663.53"/>
    <n v="640.09"/>
    <n v="659.26"/>
    <n v="29621300"/>
    <n v="8478552324"/>
    <n v="2014"/>
    <n v="6"/>
    <n v="5"/>
  </r>
  <r>
    <x v="0"/>
    <x v="2383"/>
    <n v="666.77"/>
    <n v="668.56"/>
    <n v="624.09"/>
    <n v="641.61"/>
    <n v="37731500"/>
    <n v="8249183077"/>
    <n v="2014"/>
    <n v="6"/>
    <n v="4"/>
  </r>
  <r>
    <x v="0"/>
    <x v="2384"/>
    <n v="660.55"/>
    <n v="674.11"/>
    <n v="650.78"/>
    <n v="667.6"/>
    <n v="40653700"/>
    <n v="8580309812"/>
    <n v="2014"/>
    <n v="6"/>
    <n v="3"/>
  </r>
  <r>
    <x v="0"/>
    <x v="2385"/>
    <n v="629.65"/>
    <n v="665.5"/>
    <n v="618.74"/>
    <n v="660.62"/>
    <n v="45450200"/>
    <n v="8487587033"/>
    <n v="2014"/>
    <n v="6"/>
    <n v="2"/>
  </r>
  <r>
    <x v="0"/>
    <x v="2386"/>
    <n v="623.69000000000005"/>
    <n v="671.51"/>
    <n v="619.91"/>
    <n v="630.23"/>
    <n v="45259100"/>
    <n v="8094125581"/>
    <n v="2014"/>
    <n v="6"/>
    <n v="1"/>
  </r>
  <r>
    <x v="0"/>
    <x v="2387"/>
    <n v="615.69000000000005"/>
    <n v="624.72"/>
    <n v="604.47"/>
    <n v="623.67999999999995"/>
    <n v="15107100"/>
    <n v="8007248676"/>
    <n v="2014"/>
    <n v="5"/>
    <n v="31"/>
  </r>
  <r>
    <x v="0"/>
    <x v="2388"/>
    <n v="568.17999999999995"/>
    <n v="618.46"/>
    <n v="568.16"/>
    <n v="615.33000000000004"/>
    <n v="31985400"/>
    <n v="7897757908"/>
    <n v="2014"/>
    <n v="5"/>
    <n v="30"/>
  </r>
  <r>
    <x v="0"/>
    <x v="2389"/>
    <n v="576.33000000000004"/>
    <n v="577.1"/>
    <n v="561.6"/>
    <n v="568.17999999999995"/>
    <n v="18707800"/>
    <n v="7290260762"/>
    <n v="2014"/>
    <n v="5"/>
    <n v="29"/>
  </r>
  <r>
    <x v="0"/>
    <x v="2390"/>
    <n v="571.91"/>
    <n v="578.62"/>
    <n v="564.09"/>
    <n v="577.05999999999995"/>
    <n v="19289000"/>
    <n v="7402205099"/>
    <n v="2014"/>
    <n v="5"/>
    <n v="28"/>
  </r>
  <r>
    <x v="0"/>
    <x v="2391"/>
    <n v="582.59"/>
    <n v="589.52"/>
    <n v="554.42999999999995"/>
    <n v="571.24"/>
    <n v="38032000"/>
    <n v="7325147499"/>
    <n v="2014"/>
    <n v="5"/>
    <n v="27"/>
  </r>
  <r>
    <x v="0"/>
    <x v="2392"/>
    <n v="571.39"/>
    <n v="588.39"/>
    <n v="565.33000000000004"/>
    <n v="583.41999999999996"/>
    <n v="29959800"/>
    <n v="7479335238"/>
    <n v="2014"/>
    <n v="5"/>
    <n v="26"/>
  </r>
  <r>
    <x v="0"/>
    <x v="2393"/>
    <n v="525.23"/>
    <n v="576.48"/>
    <n v="525.23"/>
    <n v="571.59"/>
    <n v="47010300"/>
    <n v="7325371780"/>
    <n v="2014"/>
    <n v="5"/>
    <n v="25"/>
  </r>
  <r>
    <x v="0"/>
    <x v="2394"/>
    <n v="521.04999999999995"/>
    <n v="525.16999999999996"/>
    <n v="516.28"/>
    <n v="525.14"/>
    <n v="11499300"/>
    <n v="6727963028"/>
    <n v="2014"/>
    <n v="5"/>
    <n v="24"/>
  </r>
  <r>
    <x v="0"/>
    <x v="2395"/>
    <n v="525.72"/>
    <n v="541.96"/>
    <n v="520.08000000000004"/>
    <n v="520.22"/>
    <n v="34934700"/>
    <n v="6662964359"/>
    <n v="2014"/>
    <n v="5"/>
    <n v="23"/>
  </r>
  <r>
    <x v="0"/>
    <x v="2396"/>
    <n v="492.05"/>
    <n v="525.36"/>
    <n v="490.19"/>
    <n v="524.58000000000004"/>
    <n v="33086500"/>
    <n v="6716604600"/>
    <n v="2014"/>
    <n v="5"/>
    <n v="22"/>
  </r>
  <r>
    <x v="0"/>
    <x v="2397"/>
    <n v="485.8"/>
    <n v="494.37"/>
    <n v="483.49"/>
    <n v="491.77"/>
    <n v="14626000"/>
    <n v="6294422409"/>
    <n v="2014"/>
    <n v="5"/>
    <n v="21"/>
  </r>
  <r>
    <x v="0"/>
    <x v="2398"/>
    <n v="446.3"/>
    <n v="491.44"/>
    <n v="446.01"/>
    <n v="485.72"/>
    <n v="40327500"/>
    <n v="6214911439"/>
    <n v="2014"/>
    <n v="5"/>
    <n v="20"/>
  </r>
  <r>
    <x v="0"/>
    <x v="2399"/>
    <n v="446.08"/>
    <n v="447.55"/>
    <n v="443.1"/>
    <n v="446.18"/>
    <n v="6242620"/>
    <n v="5706978471"/>
    <n v="2014"/>
    <n v="5"/>
    <n v="19"/>
  </r>
  <r>
    <x v="0"/>
    <x v="2400"/>
    <n v="448.7"/>
    <n v="449.77"/>
    <n v="444.78"/>
    <n v="446.26"/>
    <n v="2857830"/>
    <n v="5706165793"/>
    <n v="2014"/>
    <n v="5"/>
    <n v="18"/>
  </r>
  <r>
    <x v="0"/>
    <x v="2401"/>
    <n v="448.12"/>
    <n v="451.98"/>
    <n v="447.3"/>
    <n v="448.9"/>
    <n v="2945790"/>
    <n v="5737967927"/>
    <n v="2014"/>
    <n v="5"/>
    <n v="17"/>
  </r>
  <r>
    <x v="0"/>
    <x v="2402"/>
    <n v="447.39"/>
    <n v="450.66"/>
    <n v="444.96"/>
    <n v="448.06"/>
    <n v="6475100"/>
    <n v="5725217915"/>
    <n v="2014"/>
    <n v="5"/>
    <n v="16"/>
  </r>
  <r>
    <x v="0"/>
    <x v="2403"/>
    <n v="444.14"/>
    <n v="449.8"/>
    <n v="443.63"/>
    <n v="447.25"/>
    <n v="7362980"/>
    <n v="5712906334"/>
    <n v="2014"/>
    <n v="5"/>
    <n v="15"/>
  </r>
  <r>
    <x v="0"/>
    <x v="2404"/>
    <n v="440.59"/>
    <n v="446.66"/>
    <n v="440.5"/>
    <n v="443.97"/>
    <n v="9472960"/>
    <n v="5669111766"/>
    <n v="2014"/>
    <n v="5"/>
    <n v="14"/>
  </r>
  <r>
    <x v="0"/>
    <x v="2405"/>
    <n v="441.53"/>
    <n v="441.98"/>
    <n v="436.97"/>
    <n v="440.67"/>
    <n v="7682670"/>
    <n v="5625308533"/>
    <n v="2014"/>
    <n v="5"/>
    <n v="13"/>
  </r>
  <r>
    <x v="0"/>
    <x v="2406"/>
    <n v="438.3"/>
    <n v="442.26"/>
    <n v="434.23"/>
    <n v="441.46"/>
    <n v="7383770"/>
    <n v="5633629021"/>
    <n v="2014"/>
    <n v="5"/>
    <n v="12"/>
  </r>
  <r>
    <x v="0"/>
    <x v="2407"/>
    <n v="453.92"/>
    <n v="455.34"/>
    <n v="433.4"/>
    <n v="438.89"/>
    <n v="12251700"/>
    <n v="5598956479"/>
    <n v="2014"/>
    <n v="5"/>
    <n v="11"/>
  </r>
  <r>
    <x v="0"/>
    <x v="2408"/>
    <n v="450.46"/>
    <n v="455.77"/>
    <n v="448.47"/>
    <n v="454.43"/>
    <n v="6682600"/>
    <n v="5795543101"/>
    <n v="2014"/>
    <n v="5"/>
    <n v="10"/>
  </r>
  <r>
    <x v="0"/>
    <x v="2409"/>
    <n v="440.18"/>
    <n v="452.69"/>
    <n v="440.14"/>
    <n v="449.46"/>
    <n v="10347900"/>
    <n v="5730133343"/>
    <n v="2014"/>
    <n v="5"/>
    <n v="9"/>
  </r>
  <r>
    <x v="0"/>
    <x v="2410"/>
    <n v="438.68"/>
    <n v="448.4"/>
    <n v="438.14"/>
    <n v="440.17"/>
    <n v="9446580"/>
    <n v="5609810850"/>
    <n v="2014"/>
    <n v="5"/>
    <n v="8"/>
  </r>
  <r>
    <x v="0"/>
    <x v="2411"/>
    <n v="429.34"/>
    <n v="446.13"/>
    <n v="428.45"/>
    <n v="438.82"/>
    <n v="18332200"/>
    <n v="5590798951"/>
    <n v="2014"/>
    <n v="5"/>
    <n v="7"/>
  </r>
  <r>
    <x v="0"/>
    <x v="2412"/>
    <n v="433.36"/>
    <n v="448.04"/>
    <n v="423.25"/>
    <n v="428.96"/>
    <n v="12507300"/>
    <n v="5463474513"/>
    <n v="2014"/>
    <n v="5"/>
    <n v="6"/>
  </r>
  <r>
    <x v="0"/>
    <x v="2413"/>
    <n v="434.78"/>
    <n v="440.97"/>
    <n v="427.62"/>
    <n v="433.48"/>
    <n v="10004800"/>
    <n v="5518951942"/>
    <n v="2014"/>
    <n v="5"/>
    <n v="5"/>
  </r>
  <r>
    <x v="0"/>
    <x v="2414"/>
    <n v="438.52"/>
    <n v="439.77"/>
    <n v="430.05"/>
    <n v="436.4"/>
    <n v="5621260"/>
    <n v="5554777406"/>
    <n v="2014"/>
    <n v="5"/>
    <n v="4"/>
  </r>
  <r>
    <x v="0"/>
    <x v="2415"/>
    <n v="449.4"/>
    <n v="449.4"/>
    <n v="430.68"/>
    <n v="437.76"/>
    <n v="9849640"/>
    <n v="5570422954"/>
    <n v="2014"/>
    <n v="5"/>
    <n v="3"/>
  </r>
  <r>
    <x v="0"/>
    <x v="2416"/>
    <n v="457.36"/>
    <n v="457.93"/>
    <n v="443.4"/>
    <n v="449.38"/>
    <n v="10394200"/>
    <n v="5716625927"/>
    <n v="2014"/>
    <n v="5"/>
    <n v="2"/>
  </r>
  <r>
    <x v="0"/>
    <x v="2417"/>
    <n v="447.63"/>
    <n v="460.61"/>
    <n v="447.63"/>
    <n v="457.76"/>
    <n v="12871800"/>
    <n v="5821425472"/>
    <n v="2014"/>
    <n v="5"/>
    <n v="1"/>
  </r>
  <r>
    <x v="0"/>
    <x v="2418"/>
    <n v="446.89"/>
    <n v="451.1"/>
    <n v="436.7"/>
    <n v="447.64"/>
    <n v="15244900"/>
    <n v="5690810165"/>
    <n v="2014"/>
    <n v="4"/>
    <n v="30"/>
  </r>
  <r>
    <x v="0"/>
    <x v="2419"/>
    <n v="439.98"/>
    <n v="451.64"/>
    <n v="435.18"/>
    <n v="447.21"/>
    <n v="16401400"/>
    <n v="5683724524"/>
    <n v="2014"/>
    <n v="4"/>
    <n v="29"/>
  </r>
  <r>
    <x v="0"/>
    <x v="2420"/>
    <n v="430.72"/>
    <n v="447.53"/>
    <n v="422.94"/>
    <n v="440.29"/>
    <n v="23876600"/>
    <n v="5593864954"/>
    <n v="2014"/>
    <n v="4"/>
    <n v="28"/>
  </r>
  <r>
    <x v="0"/>
    <x v="2421"/>
    <n v="457.24"/>
    <n v="459.33"/>
    <n v="436.39"/>
    <n v="436.39"/>
    <n v="10949500"/>
    <n v="5542720307"/>
    <n v="2014"/>
    <n v="4"/>
    <n v="27"/>
  </r>
  <r>
    <x v="0"/>
    <x v="2422"/>
    <n v="461.7"/>
    <n v="464.54"/>
    <n v="449.1"/>
    <n v="458.6"/>
    <n v="12214600"/>
    <n v="5822776642"/>
    <n v="2014"/>
    <n v="4"/>
    <n v="26"/>
  </r>
  <r>
    <x v="0"/>
    <x v="2423"/>
    <n v="500.09"/>
    <n v="500.3"/>
    <n v="442.95"/>
    <n v="461.45"/>
    <n v="46856500"/>
    <n v="5857079867"/>
    <n v="2014"/>
    <n v="4"/>
    <n v="25"/>
  </r>
  <r>
    <x v="0"/>
    <x v="2424"/>
    <n v="490.83"/>
    <n v="500.46"/>
    <n v="482.95"/>
    <n v="500.46"/>
    <n v="13009400"/>
    <n v="6350012525"/>
    <n v="2014"/>
    <n v="4"/>
    <n v="24"/>
  </r>
  <r>
    <x v="0"/>
    <x v="2425"/>
    <n v="488.36"/>
    <n v="493.25"/>
    <n v="485.82"/>
    <n v="491.3"/>
    <n v="9814530"/>
    <n v="6231920621"/>
    <n v="2014"/>
    <n v="4"/>
    <n v="23"/>
  </r>
  <r>
    <x v="0"/>
    <x v="2426"/>
    <n v="495.45"/>
    <n v="503.22"/>
    <n v="487.58"/>
    <n v="487.92"/>
    <n v="11670900"/>
    <n v="6187034895"/>
    <n v="2014"/>
    <n v="4"/>
    <n v="22"/>
  </r>
  <r>
    <x v="0"/>
    <x v="2427"/>
    <n v="497.74"/>
    <n v="510.57"/>
    <n v="493.2"/>
    <n v="495.77"/>
    <n v="15171400"/>
    <n v="6284666435"/>
    <n v="2014"/>
    <n v="4"/>
    <n v="21"/>
  </r>
  <r>
    <x v="0"/>
    <x v="2428"/>
    <n v="501.75"/>
    <n v="510.87"/>
    <n v="490.84"/>
    <n v="498.17"/>
    <n v="12103100"/>
    <n v="6312896984"/>
    <n v="2014"/>
    <n v="4"/>
    <n v="20"/>
  </r>
  <r>
    <x v="0"/>
    <x v="2429"/>
    <n v="479.58"/>
    <n v="503.55"/>
    <n v="470.56"/>
    <n v="501.57"/>
    <n v="19588200"/>
    <n v="6353700029"/>
    <n v="2014"/>
    <n v="4"/>
    <n v="19"/>
  </r>
  <r>
    <x v="0"/>
    <x v="2430"/>
    <n v="495.8"/>
    <n v="498.6"/>
    <n v="472.74"/>
    <n v="479.64"/>
    <n v="19042400"/>
    <n v="6074116360"/>
    <n v="2014"/>
    <n v="4"/>
    <n v="18"/>
  </r>
  <r>
    <x v="0"/>
    <x v="2431"/>
    <n v="529.07000000000005"/>
    <n v="533.52"/>
    <n v="484.87"/>
    <n v="495.96"/>
    <n v="34025500"/>
    <n v="6278792387"/>
    <n v="2014"/>
    <n v="4"/>
    <n v="17"/>
  </r>
  <r>
    <x v="0"/>
    <x v="2432"/>
    <n v="522.17999999999995"/>
    <n v="542.38"/>
    <n v="502.78"/>
    <n v="527.4"/>
    <n v="56480100"/>
    <n v="6674473792"/>
    <n v="2014"/>
    <n v="4"/>
    <n v="16"/>
  </r>
  <r>
    <x v="0"/>
    <x v="2433"/>
    <n v="458.37"/>
    <n v="519"/>
    <n v="453.54"/>
    <n v="515.59"/>
    <n v="49561000"/>
    <n v="6522974948"/>
    <n v="2014"/>
    <n v="4"/>
    <n v="15"/>
  </r>
  <r>
    <x v="0"/>
    <x v="2434"/>
    <n v="414.83"/>
    <n v="469.75"/>
    <n v="407.37"/>
    <n v="458.79"/>
    <n v="50730200"/>
    <n v="5802302128"/>
    <n v="2014"/>
    <n v="4"/>
    <n v="14"/>
  </r>
  <r>
    <x v="0"/>
    <x v="2435"/>
    <n v="421.46"/>
    <n v="427.4"/>
    <n v="395.25"/>
    <n v="414.06"/>
    <n v="22493500"/>
    <n v="5234667259"/>
    <n v="2014"/>
    <n v="4"/>
    <n v="13"/>
  </r>
  <r>
    <x v="0"/>
    <x v="2436"/>
    <n v="420.89"/>
    <n v="439.61"/>
    <n v="415.79"/>
    <n v="421.12"/>
    <n v="19226500"/>
    <n v="5321874506"/>
    <n v="2014"/>
    <n v="4"/>
    <n v="12"/>
  </r>
  <r>
    <x v="0"/>
    <x v="2437"/>
    <n v="363.71"/>
    <n v="429.77"/>
    <n v="351.27"/>
    <n v="420.95"/>
    <n v="62562800"/>
    <n v="5318033925"/>
    <n v="2014"/>
    <n v="4"/>
    <n v="11"/>
  </r>
  <r>
    <x v="0"/>
    <x v="2438"/>
    <n v="442.26"/>
    <n v="443.37"/>
    <n v="358.73"/>
    <n v="365.18"/>
    <n v="55868300"/>
    <n v="4611917257"/>
    <n v="2014"/>
    <n v="4"/>
    <n v="10"/>
  </r>
  <r>
    <x v="0"/>
    <x v="2439"/>
    <n v="453.18"/>
    <n v="455.73"/>
    <n v="441.93"/>
    <n v="442.73"/>
    <n v="13204400"/>
    <n v="5589580215"/>
    <n v="2014"/>
    <n v="4"/>
    <n v="9"/>
  </r>
  <r>
    <x v="0"/>
    <x v="2440"/>
    <n v="447.61"/>
    <n v="457.42"/>
    <n v="446.11"/>
    <n v="453.09"/>
    <n v="10921600"/>
    <n v="5718579640"/>
    <n v="2014"/>
    <n v="4"/>
    <n v="8"/>
  </r>
  <r>
    <x v="0"/>
    <x v="2441"/>
    <n v="461.47"/>
    <n v="462.56"/>
    <n v="445.12"/>
    <n v="449.42"/>
    <n v="15616600"/>
    <n v="5670830650"/>
    <n v="2014"/>
    <n v="4"/>
    <n v="7"/>
  </r>
  <r>
    <x v="0"/>
    <x v="2442"/>
    <n v="463.4"/>
    <n v="466.32"/>
    <n v="452.97"/>
    <n v="460.5"/>
    <n v="10241400"/>
    <n v="5808861023"/>
    <n v="2014"/>
    <n v="4"/>
    <n v="6"/>
  </r>
  <r>
    <x v="0"/>
    <x v="2443"/>
    <n v="446.67"/>
    <n v="463.57"/>
    <n v="444.2"/>
    <n v="461.91"/>
    <n v="13404500"/>
    <n v="5824866676"/>
    <n v="2014"/>
    <n v="4"/>
    <n v="5"/>
  </r>
  <r>
    <x v="0"/>
    <x v="2444"/>
    <n v="445.66"/>
    <n v="454.65"/>
    <n v="429.09"/>
    <n v="447.53"/>
    <n v="22925500"/>
    <n v="5641613449"/>
    <n v="2014"/>
    <n v="4"/>
    <n v="4"/>
  </r>
  <r>
    <x v="0"/>
    <x v="2445"/>
    <n v="436.44"/>
    <n v="449.57"/>
    <n v="414.89"/>
    <n v="444.72"/>
    <n v="40765500"/>
    <n v="5604036051"/>
    <n v="2014"/>
    <n v="4"/>
    <n v="3"/>
  </r>
  <r>
    <x v="0"/>
    <x v="2446"/>
    <n v="479.14"/>
    <n v="495.05"/>
    <n v="431.27"/>
    <n v="437.14"/>
    <n v="49647600"/>
    <n v="5506313797"/>
    <n v="2014"/>
    <n v="4"/>
    <n v="2"/>
  </r>
  <r>
    <x v="0"/>
    <x v="2447"/>
    <n v="457"/>
    <n v="495.34"/>
    <n v="457"/>
    <n v="478.38"/>
    <n v="35685800"/>
    <n v="6023351178"/>
    <n v="2014"/>
    <n v="4"/>
    <n v="1"/>
  </r>
  <r>
    <x v="0"/>
    <x v="2448"/>
    <n v="462.3"/>
    <n v="483.02"/>
    <n v="443.36"/>
    <n v="457"/>
    <n v="28254000"/>
    <n v="5752294437"/>
    <n v="2014"/>
    <n v="3"/>
    <n v="31"/>
  </r>
  <r>
    <x v="0"/>
    <x v="2449"/>
    <n v="492.37"/>
    <n v="492.37"/>
    <n v="444.18"/>
    <n v="460.27"/>
    <n v="42958300"/>
    <n v="5791419543"/>
    <n v="2014"/>
    <n v="3"/>
    <n v="30"/>
  </r>
  <r>
    <x v="0"/>
    <x v="2450"/>
    <n v="501.71"/>
    <n v="504.86"/>
    <n v="489.73"/>
    <n v="491.17"/>
    <n v="11147100"/>
    <n v="6178428029"/>
    <n v="2014"/>
    <n v="3"/>
    <n v="29"/>
  </r>
  <r>
    <x v="0"/>
    <x v="2451"/>
    <n v="477.14"/>
    <n v="526.02"/>
    <n v="473.23"/>
    <n v="495.67"/>
    <n v="58828300"/>
    <n v="6232801684"/>
    <n v="2014"/>
    <n v="3"/>
    <n v="28"/>
  </r>
  <r>
    <x v="0"/>
    <x v="2452"/>
    <n v="580.26"/>
    <n v="580.55999999999995"/>
    <n v="471.24"/>
    <n v="471.24"/>
    <n v="62225400"/>
    <n v="5923615602"/>
    <n v="2014"/>
    <n v="3"/>
    <n v="27"/>
  </r>
  <r>
    <x v="0"/>
    <x v="2453"/>
    <n v="583.48"/>
    <n v="590.03"/>
    <n v="570.96"/>
    <n v="580.83000000000004"/>
    <n v="16401100"/>
    <n v="7298672082"/>
    <n v="2014"/>
    <n v="3"/>
    <n v="26"/>
  </r>
  <r>
    <x v="0"/>
    <x v="2454"/>
    <n v="585.03"/>
    <n v="585.44000000000005"/>
    <n v="572.6"/>
    <n v="583.91999999999996"/>
    <n v="14020100"/>
    <n v="7335179952"/>
    <n v="2014"/>
    <n v="3"/>
    <n v="25"/>
  </r>
  <r>
    <x v="0"/>
    <x v="2455"/>
    <n v="562.51"/>
    <n v="586.55999999999995"/>
    <n v="551.77"/>
    <n v="583.41"/>
    <n v="22706900"/>
    <n v="7326517067"/>
    <n v="2014"/>
    <n v="3"/>
    <n v="24"/>
  </r>
  <r>
    <x v="0"/>
    <x v="2456"/>
    <n v="565.76"/>
    <n v="570.24"/>
    <n v="560.88"/>
    <n v="561.27"/>
    <n v="9288400"/>
    <n v="7045871925"/>
    <n v="2014"/>
    <n v="3"/>
    <n v="23"/>
  </r>
  <r>
    <x v="0"/>
    <x v="2457"/>
    <n v="571.17999999999995"/>
    <n v="572.54999999999995"/>
    <n v="554.39"/>
    <n v="565.04"/>
    <n v="17360700"/>
    <n v="7090150172"/>
    <n v="2014"/>
    <n v="3"/>
    <n v="22"/>
  </r>
  <r>
    <x v="0"/>
    <x v="2458"/>
    <n v="588.29"/>
    <n v="604.59"/>
    <n v="561.80999999999995"/>
    <n v="571.49"/>
    <n v="38414100"/>
    <n v="7168656262"/>
    <n v="2014"/>
    <n v="3"/>
    <n v="21"/>
  </r>
  <r>
    <x v="0"/>
    <x v="2459"/>
    <n v="609.74"/>
    <n v="609.74"/>
    <n v="587.49"/>
    <n v="588.77"/>
    <n v="20572900"/>
    <n v="7382675346"/>
    <n v="2014"/>
    <n v="3"/>
    <n v="20"/>
  </r>
  <r>
    <x v="0"/>
    <x v="2460"/>
    <n v="613.9"/>
    <n v="622"/>
    <n v="609.1"/>
    <n v="609.89"/>
    <n v="14228900"/>
    <n v="7644702125"/>
    <n v="2014"/>
    <n v="3"/>
    <n v="19"/>
  </r>
  <r>
    <x v="0"/>
    <x v="2461"/>
    <n v="621.84"/>
    <n v="622.39"/>
    <n v="603.79999999999995"/>
    <n v="614.83000000000004"/>
    <n v="24011500"/>
    <n v="7704183118"/>
    <n v="2014"/>
    <n v="3"/>
    <n v="18"/>
  </r>
  <r>
    <x v="0"/>
    <x v="2462"/>
    <n v="630.91999999999996"/>
    <n v="632.67999999999995"/>
    <n v="616.85"/>
    <n v="622.37"/>
    <n v="14648200"/>
    <n v="7796513249"/>
    <n v="2014"/>
    <n v="3"/>
    <n v="17"/>
  </r>
  <r>
    <x v="0"/>
    <x v="2463"/>
    <n v="636.5"/>
    <n v="637.52"/>
    <n v="628.11"/>
    <n v="631.11"/>
    <n v="5277290"/>
    <n v="7903422086"/>
    <n v="2014"/>
    <n v="3"/>
    <n v="16"/>
  </r>
  <r>
    <x v="0"/>
    <x v="2464"/>
    <n v="629.37"/>
    <n v="639.14"/>
    <n v="627.29999999999995"/>
    <n v="636.12"/>
    <n v="4342080"/>
    <n v="7963443153"/>
    <n v="2014"/>
    <n v="3"/>
    <n v="15"/>
  </r>
  <r>
    <x v="0"/>
    <x v="2465"/>
    <n v="638.14"/>
    <n v="639.53"/>
    <n v="627.21"/>
    <n v="628.79999999999995"/>
    <n v="11913800"/>
    <n v="7869180480"/>
    <n v="2014"/>
    <n v="3"/>
    <n v="14"/>
  </r>
  <r>
    <x v="0"/>
    <x v="2466"/>
    <n v="633.62"/>
    <n v="644.20000000000005"/>
    <n v="630.85"/>
    <n v="638.14"/>
    <n v="11634900"/>
    <n v="7983960982"/>
    <n v="2014"/>
    <n v="3"/>
    <n v="13"/>
  </r>
  <r>
    <x v="0"/>
    <x v="2467"/>
    <n v="631.91"/>
    <n v="648.03"/>
    <n v="629.51"/>
    <n v="632.1"/>
    <n v="18621200"/>
    <n v="7905832725"/>
    <n v="2014"/>
    <n v="3"/>
    <n v="12"/>
  </r>
  <r>
    <x v="0"/>
    <x v="2468"/>
    <n v="627.95000000000005"/>
    <n v="638.41999999999996"/>
    <n v="618.84"/>
    <n v="634.11"/>
    <n v="11732500"/>
    <n v="7928102950"/>
    <n v="2014"/>
    <n v="3"/>
    <n v="11"/>
  </r>
  <r>
    <x v="0"/>
    <x v="2469"/>
    <n v="636.33000000000004"/>
    <n v="644.76"/>
    <n v="615.02"/>
    <n v="627.79"/>
    <n v="20639800"/>
    <n v="7846433315"/>
    <n v="2014"/>
    <n v="3"/>
    <n v="10"/>
  </r>
  <r>
    <x v="0"/>
    <x v="2470"/>
    <n v="616.30999999999995"/>
    <n v="643.95000000000005"/>
    <n v="612.35"/>
    <n v="636.96"/>
    <n v="15396500"/>
    <n v="7958687808"/>
    <n v="2014"/>
    <n v="3"/>
    <n v="9"/>
  </r>
  <r>
    <x v="0"/>
    <x v="2471"/>
    <n v="629.66"/>
    <n v="635.14"/>
    <n v="604.46"/>
    <n v="617.45000000000005"/>
    <n v="18654200"/>
    <n v="7712151171"/>
    <n v="2014"/>
    <n v="3"/>
    <n v="8"/>
  </r>
  <r>
    <x v="0"/>
    <x v="2472"/>
    <n v="664.31"/>
    <n v="665.34"/>
    <n v="616.35"/>
    <n v="629.15"/>
    <n v="34150800"/>
    <n v="7855629815"/>
    <n v="2014"/>
    <n v="3"/>
    <n v="7"/>
  </r>
  <r>
    <x v="0"/>
    <x v="2473"/>
    <n v="664.52"/>
    <n v="669.77"/>
    <n v="649.79"/>
    <n v="663.86"/>
    <n v="16068100"/>
    <n v="8286267327"/>
    <n v="2014"/>
    <n v="3"/>
    <n v="6"/>
  </r>
  <r>
    <x v="0"/>
    <x v="2474"/>
    <n v="666.24"/>
    <n v="674.28"/>
    <n v="646.28"/>
    <n v="665.51"/>
    <n v="22461900"/>
    <n v="8304000852"/>
    <n v="2014"/>
    <n v="3"/>
    <n v="5"/>
  </r>
  <r>
    <x v="0"/>
    <x v="2475"/>
    <n v="668.24"/>
    <n v="696.22"/>
    <n v="655.68"/>
    <n v="666.78"/>
    <n v="55344600"/>
    <n v="8317230356"/>
    <n v="2014"/>
    <n v="3"/>
    <n v="4"/>
  </r>
  <r>
    <x v="0"/>
    <x v="2476"/>
    <n v="562.55999999999995"/>
    <n v="702.91"/>
    <n v="560.52"/>
    <n v="667.76"/>
    <n v="96056896"/>
    <n v="8326933812"/>
    <n v="2014"/>
    <n v="3"/>
    <n v="3"/>
  </r>
  <r>
    <x v="0"/>
    <x v="2477"/>
    <n v="567.23"/>
    <n v="570.48"/>
    <n v="553.27"/>
    <n v="559.79"/>
    <n v="7950760"/>
    <n v="6978524072"/>
    <n v="2014"/>
    <n v="3"/>
    <n v="2"/>
  </r>
  <r>
    <x v="0"/>
    <x v="2478"/>
    <n v="549.91999999999996"/>
    <n v="573.38"/>
    <n v="539.29"/>
    <n v="565.61"/>
    <n v="18668100"/>
    <n v="7049084308"/>
    <n v="2014"/>
    <n v="3"/>
    <n v="1"/>
  </r>
  <r>
    <x v="0"/>
    <x v="2479"/>
    <n v="579.70000000000005"/>
    <n v="584.14"/>
    <n v="545.16999999999996"/>
    <n v="549.26"/>
    <n v="28076100"/>
    <n v="6843353924"/>
    <n v="2014"/>
    <n v="2"/>
    <n v="28"/>
  </r>
  <r>
    <x v="0"/>
    <x v="2480"/>
    <n v="581.65"/>
    <n v="594.04999999999995"/>
    <n v="566.62"/>
    <n v="578.77"/>
    <n v="25540800"/>
    <n v="7208406719"/>
    <n v="2014"/>
    <n v="2"/>
    <n v="27"/>
  </r>
  <r>
    <x v="0"/>
    <x v="2481"/>
    <n v="537.04"/>
    <n v="603.79999999999995"/>
    <n v="532.58000000000004"/>
    <n v="582.69000000000005"/>
    <n v="64642700"/>
    <n v="7254505067"/>
    <n v="2014"/>
    <n v="2"/>
    <n v="26"/>
  </r>
  <r>
    <x v="0"/>
    <x v="2482"/>
    <n v="540.24"/>
    <n v="541.38"/>
    <n v="420.41"/>
    <n v="538.71"/>
    <n v="126314000"/>
    <n v="6704461434"/>
    <n v="2014"/>
    <n v="2"/>
    <n v="25"/>
  </r>
  <r>
    <x v="0"/>
    <x v="2483"/>
    <n v="606.04"/>
    <n v="607.61"/>
    <n v="538.70000000000005"/>
    <n v="546.32000000000005"/>
    <n v="57893900"/>
    <n v="6796971990"/>
    <n v="2014"/>
    <n v="2"/>
    <n v="24"/>
  </r>
  <r>
    <x v="0"/>
    <x v="2484"/>
    <n v="606.47"/>
    <n v="639.91"/>
    <n v="599.70000000000005"/>
    <n v="605.82000000000005"/>
    <n v="31434400"/>
    <n v="7534325867"/>
    <n v="2014"/>
    <n v="2"/>
    <n v="23"/>
  </r>
  <r>
    <x v="0"/>
    <x v="2485"/>
    <n v="574.24"/>
    <n v="614.48"/>
    <n v="558.58000000000004"/>
    <n v="605.41999999999996"/>
    <n v="31254000"/>
    <n v="7526808473"/>
    <n v="2014"/>
    <n v="2"/>
    <n v="22"/>
  </r>
  <r>
    <x v="0"/>
    <x v="2486"/>
    <n v="556.88"/>
    <n v="582.96"/>
    <n v="530.47"/>
    <n v="574.16"/>
    <n v="47308100"/>
    <n v="7135603064"/>
    <n v="2014"/>
    <n v="2"/>
    <n v="21"/>
  </r>
  <r>
    <x v="0"/>
    <x v="2487"/>
    <n v="623.09"/>
    <n v="627.73"/>
    <n v="556.14"/>
    <n v="556.14"/>
    <n v="46905000"/>
    <n v="6909538974"/>
    <n v="2014"/>
    <n v="2"/>
    <n v="20"/>
  </r>
  <r>
    <x v="0"/>
    <x v="2488"/>
    <n v="625.97"/>
    <n v="631.77"/>
    <n v="618.70000000000005"/>
    <n v="623.03"/>
    <n v="13897800"/>
    <n v="7737830115"/>
    <n v="2014"/>
    <n v="2"/>
    <n v="19"/>
  </r>
  <r>
    <x v="0"/>
    <x v="2489"/>
    <n v="627.16"/>
    <n v="645.76"/>
    <n v="612.54"/>
    <n v="626.6"/>
    <n v="20015100"/>
    <n v="7779035355"/>
    <n v="2014"/>
    <n v="2"/>
    <n v="18"/>
  </r>
  <r>
    <x v="0"/>
    <x v="2490"/>
    <n v="614.23"/>
    <n v="656.95"/>
    <n v="607.30999999999995"/>
    <n v="626.27"/>
    <n v="31948400"/>
    <n v="7772386462"/>
    <n v="2014"/>
    <n v="2"/>
    <n v="17"/>
  </r>
  <r>
    <x v="0"/>
    <x v="2491"/>
    <n v="651.29999999999995"/>
    <n v="665.1"/>
    <n v="584.16999999999996"/>
    <n v="616.63"/>
    <n v="40061700"/>
    <n v="7650358837"/>
    <n v="2014"/>
    <n v="2"/>
    <n v="16"/>
  </r>
  <r>
    <x v="0"/>
    <x v="2492"/>
    <n v="660.9"/>
    <n v="661.84"/>
    <n v="632.84"/>
    <n v="650.91999999999996"/>
    <n v="26709200"/>
    <n v="8072579656"/>
    <n v="2014"/>
    <n v="2"/>
    <n v="15"/>
  </r>
  <r>
    <x v="0"/>
    <x v="2493"/>
    <n v="601.16999999999996"/>
    <n v="691.72"/>
    <n v="541.04"/>
    <n v="661.99"/>
    <n v="102506000"/>
    <n v="8206805878"/>
    <n v="2014"/>
    <n v="2"/>
    <n v="14"/>
  </r>
  <r>
    <x v="0"/>
    <x v="2494"/>
    <n v="651.08000000000004"/>
    <n v="657.99"/>
    <n v="601.91"/>
    <n v="605.24"/>
    <n v="38588100"/>
    <n v="7500376176"/>
    <n v="2014"/>
    <n v="2"/>
    <n v="13"/>
  </r>
  <r>
    <x v="0"/>
    <x v="2495"/>
    <n v="672.38"/>
    <n v="672.9"/>
    <n v="643.04"/>
    <n v="651.72"/>
    <n v="25367600"/>
    <n v="8073458481"/>
    <n v="2014"/>
    <n v="2"/>
    <n v="12"/>
  </r>
  <r>
    <x v="0"/>
    <x v="2496"/>
    <n v="683.5"/>
    <n v="712.46"/>
    <n v="636.66"/>
    <n v="672.17"/>
    <n v="72745200"/>
    <n v="8323817195"/>
    <n v="2014"/>
    <n v="2"/>
    <n v="11"/>
  </r>
  <r>
    <x v="0"/>
    <x v="2497"/>
    <n v="681.32"/>
    <n v="703.71"/>
    <n v="550.5"/>
    <n v="681.03"/>
    <n v="112758000"/>
    <n v="8430742782"/>
    <n v="2014"/>
    <n v="2"/>
    <n v="10"/>
  </r>
  <r>
    <x v="0"/>
    <x v="2498"/>
    <n v="671.46"/>
    <n v="712.27"/>
    <n v="655.25"/>
    <n v="682.9"/>
    <n v="39311400"/>
    <n v="8451228950"/>
    <n v="2014"/>
    <n v="2"/>
    <n v="9"/>
  </r>
  <r>
    <x v="0"/>
    <x v="2499"/>
    <n v="699.57"/>
    <n v="721.82"/>
    <n v="661.87"/>
    <n v="673.92"/>
    <n v="38742600"/>
    <n v="8337738240"/>
    <n v="2014"/>
    <n v="2"/>
    <n v="8"/>
  </r>
  <r>
    <x v="0"/>
    <x v="2500"/>
    <n v="783.2"/>
    <n v="783.2"/>
    <n v="654.35"/>
    <n v="712.4"/>
    <n v="113643000"/>
    <n v="8810607000"/>
    <n v="2014"/>
    <n v="2"/>
    <n v="7"/>
  </r>
  <r>
    <x v="0"/>
    <x v="2501"/>
    <n v="815.59"/>
    <n v="819.81"/>
    <n v="770.59"/>
    <n v="781.55"/>
    <n v="50108700"/>
    <n v="9662791119"/>
    <n v="2014"/>
    <n v="2"/>
    <n v="6"/>
  </r>
  <r>
    <x v="0"/>
    <x v="2502"/>
    <n v="829.96"/>
    <n v="837.32"/>
    <n v="811.91"/>
    <n v="811.91"/>
    <n v="22395100"/>
    <n v="10034436286"/>
    <n v="2014"/>
    <n v="2"/>
    <n v="5"/>
  </r>
  <r>
    <x v="0"/>
    <x v="2503"/>
    <n v="823.77"/>
    <n v="840.17"/>
    <n v="820.94"/>
    <n v="827.96"/>
    <n v="16609700"/>
    <n v="10229342305"/>
    <n v="2014"/>
    <n v="2"/>
    <n v="4"/>
  </r>
  <r>
    <x v="0"/>
    <x v="2504"/>
    <n v="824.08"/>
    <n v="826.48"/>
    <n v="807.22"/>
    <n v="823.83"/>
    <n v="13940100"/>
    <n v="10174774202"/>
    <n v="2014"/>
    <n v="2"/>
    <n v="3"/>
  </r>
  <r>
    <x v="0"/>
    <x v="2505"/>
    <n v="832.9"/>
    <n v="844.72"/>
    <n v="820.67"/>
    <n v="825.37"/>
    <n v="11300900"/>
    <n v="10190038654"/>
    <n v="2014"/>
    <n v="2"/>
    <n v="2"/>
  </r>
  <r>
    <x v="0"/>
    <x v="2506"/>
    <n v="828.61"/>
    <n v="853.52"/>
    <n v="827.11"/>
    <n v="832.58"/>
    <n v="19668700"/>
    <n v="10275202812"/>
    <n v="2014"/>
    <n v="2"/>
    <n v="1"/>
  </r>
  <r>
    <x v="0"/>
    <x v="2507"/>
    <n v="818.43"/>
    <n v="831.87"/>
    <n v="812.6"/>
    <n v="829.92"/>
    <n v="17107900"/>
    <n v="10238411820"/>
    <n v="2014"/>
    <n v="1"/>
    <n v="31"/>
  </r>
  <r>
    <x v="0"/>
    <x v="2508"/>
    <n v="826.02"/>
    <n v="830.5"/>
    <n v="799.06"/>
    <n v="819.03"/>
    <n v="29918200"/>
    <n v="10100339387"/>
    <n v="2014"/>
    <n v="1"/>
    <n v="30"/>
  </r>
  <r>
    <x v="0"/>
    <x v="2509"/>
    <n v="809.96"/>
    <n v="836.87"/>
    <n v="809.85"/>
    <n v="826"/>
    <n v="17984400"/>
    <n v="10182659550"/>
    <n v="2014"/>
    <n v="1"/>
    <n v="29"/>
  </r>
  <r>
    <x v="0"/>
    <x v="2510"/>
    <n v="774.02"/>
    <n v="832.5"/>
    <n v="766.98"/>
    <n v="812.51"/>
    <n v="44875500"/>
    <n v="10013251364"/>
    <n v="2014"/>
    <n v="1"/>
    <n v="28"/>
  </r>
  <r>
    <x v="0"/>
    <x v="2511"/>
    <n v="884.6"/>
    <n v="893"/>
    <n v="757.11"/>
    <n v="771.39"/>
    <n v="49233600"/>
    <n v="9503544085"/>
    <n v="2014"/>
    <n v="1"/>
    <n v="27"/>
  </r>
  <r>
    <x v="0"/>
    <x v="2512"/>
    <n v="853.68"/>
    <n v="897.02"/>
    <n v="844.86"/>
    <n v="885.28"/>
    <n v="32224300"/>
    <n v="10902798632"/>
    <n v="2014"/>
    <n v="1"/>
    <n v="26"/>
  </r>
  <r>
    <x v="0"/>
    <x v="2513"/>
    <n v="796.24"/>
    <n v="861.45"/>
    <n v="792.96"/>
    <n v="853.61"/>
    <n v="24303900"/>
    <n v="10509539619"/>
    <n v="2014"/>
    <n v="1"/>
    <n v="25"/>
  </r>
  <r>
    <x v="0"/>
    <x v="2514"/>
    <n v="822.43"/>
    <n v="822.43"/>
    <n v="783.58"/>
    <n v="797.07"/>
    <n v="34912000"/>
    <n v="9810138293"/>
    <n v="2014"/>
    <n v="1"/>
    <n v="24"/>
  </r>
  <r>
    <x v="0"/>
    <x v="2515"/>
    <n v="845.46"/>
    <n v="851.57"/>
    <n v="819.32"/>
    <n v="822.04"/>
    <n v="15607100"/>
    <n v="10113558120"/>
    <n v="2014"/>
    <n v="1"/>
    <n v="23"/>
  </r>
  <r>
    <x v="0"/>
    <x v="2516"/>
    <n v="867.21"/>
    <n v="870.15"/>
    <n v="837.36"/>
    <n v="845.59"/>
    <n v="18453700"/>
    <n v="10399573174"/>
    <n v="2014"/>
    <n v="1"/>
    <n v="22"/>
  </r>
  <r>
    <x v="0"/>
    <x v="2517"/>
    <n v="869.65"/>
    <n v="881.2"/>
    <n v="855.93"/>
    <n v="863.91"/>
    <n v="18997300"/>
    <n v="10620283205"/>
    <n v="2014"/>
    <n v="1"/>
    <n v="21"/>
  </r>
  <r>
    <x v="0"/>
    <x v="2518"/>
    <n v="871.39"/>
    <n v="886.39"/>
    <n v="853.87"/>
    <n v="870.2"/>
    <n v="27652700"/>
    <n v="10694453430"/>
    <n v="2014"/>
    <n v="1"/>
    <n v="20"/>
  </r>
  <r>
    <x v="0"/>
    <x v="2519"/>
    <n v="839.66"/>
    <n v="870.96"/>
    <n v="825.53"/>
    <n v="870.96"/>
    <n v="24365700"/>
    <n v="10699504086"/>
    <n v="2014"/>
    <n v="1"/>
    <n v="19"/>
  </r>
  <r>
    <x v="0"/>
    <x v="2520"/>
    <n v="816.07"/>
    <n v="841.49"/>
    <n v="816.07"/>
    <n v="840"/>
    <n v="18052700"/>
    <n v="10315662000"/>
    <n v="2014"/>
    <n v="1"/>
    <n v="18"/>
  </r>
  <r>
    <x v="0"/>
    <x v="2521"/>
    <n v="834.49"/>
    <n v="842.91"/>
    <n v="797.63"/>
    <n v="814.64"/>
    <n v="39031700"/>
    <n v="10000663202"/>
    <n v="2014"/>
    <n v="1"/>
    <n v="17"/>
  </r>
  <r>
    <x v="0"/>
    <x v="2522"/>
    <n v="860.29"/>
    <n v="866.16"/>
    <n v="835.63"/>
    <n v="835.63"/>
    <n v="19149300"/>
    <n v="10255185612"/>
    <n v="2014"/>
    <n v="1"/>
    <n v="16"/>
  </r>
  <r>
    <x v="0"/>
    <x v="2523"/>
    <n v="833.12"/>
    <n v="872.81"/>
    <n v="830.86"/>
    <n v="860.9"/>
    <n v="28107200"/>
    <n v="10561305975"/>
    <n v="2014"/>
    <n v="1"/>
    <n v="15"/>
  </r>
  <r>
    <x v="0"/>
    <x v="2524"/>
    <n v="843.17"/>
    <n v="855.69"/>
    <n v="825.66"/>
    <n v="833.27"/>
    <n v="20829800"/>
    <n v="10218535832"/>
    <n v="2014"/>
    <n v="1"/>
    <n v="14"/>
  </r>
  <r>
    <x v="0"/>
    <x v="2525"/>
    <n v="860.19"/>
    <n v="861.29"/>
    <n v="806.05"/>
    <n v="841.2"/>
    <n v="45580900"/>
    <n v="10312375950"/>
    <n v="2014"/>
    <n v="1"/>
    <n v="13"/>
  </r>
  <r>
    <x v="0"/>
    <x v="2526"/>
    <n v="919.6"/>
    <n v="928.52"/>
    <n v="851.17"/>
    <n v="863.22"/>
    <n v="39623500"/>
    <n v="10578653198"/>
    <n v="2014"/>
    <n v="1"/>
    <n v="12"/>
  </r>
  <r>
    <x v="0"/>
    <x v="2527"/>
    <n v="867.32"/>
    <n v="921.48"/>
    <n v="861.72"/>
    <n v="913.95"/>
    <n v="44754200"/>
    <n v="11195636164"/>
    <n v="2014"/>
    <n v="1"/>
    <n v="11"/>
  </r>
  <r>
    <x v="0"/>
    <x v="2528"/>
    <n v="846.69"/>
    <n v="871.19"/>
    <n v="822.6"/>
    <n v="868.48"/>
    <n v="31876800"/>
    <n v="10634081648"/>
    <n v="2014"/>
    <n v="1"/>
    <n v="10"/>
  </r>
  <r>
    <x v="0"/>
    <x v="2529"/>
    <n v="841.47"/>
    <n v="864.36"/>
    <n v="804.14"/>
    <n v="846.86"/>
    <n v="59998600"/>
    <n v="10365397028"/>
    <n v="2014"/>
    <n v="1"/>
    <n v="9"/>
  </r>
  <r>
    <x v="0"/>
    <x v="2530"/>
    <n v="795.99"/>
    <n v="870.68"/>
    <n v="776.18"/>
    <n v="842.72"/>
    <n v="74175600"/>
    <n v="10310363180"/>
    <n v="2014"/>
    <n v="1"/>
    <n v="8"/>
  </r>
  <r>
    <x v="0"/>
    <x v="2531"/>
    <n v="946.49"/>
    <n v="965.74"/>
    <n v="802"/>
    <n v="802"/>
    <n v="81311696"/>
    <n v="9808299600"/>
    <n v="2014"/>
    <n v="1"/>
    <n v="7"/>
  </r>
  <r>
    <x v="0"/>
    <x v="2532"/>
    <n v="936.05"/>
    <n v="1017.12"/>
    <n v="905.71"/>
    <n v="953.29"/>
    <n v="85565696"/>
    <n v="11620533603"/>
    <n v="2014"/>
    <n v="1"/>
    <n v="6"/>
  </r>
  <r>
    <x v="0"/>
    <x v="2533"/>
    <n v="858.55"/>
    <n v="952.4"/>
    <n v="854.52"/>
    <n v="933.53"/>
    <n v="72898496"/>
    <n v="11379660685"/>
    <n v="2014"/>
    <n v="1"/>
    <n v="5"/>
  </r>
  <r>
    <x v="0"/>
    <x v="2534"/>
    <n v="823.27"/>
    <n v="859.51"/>
    <n v="801.67"/>
    <n v="859.51"/>
    <n v="38005000"/>
    <n v="10477362437"/>
    <n v="2014"/>
    <n v="1"/>
    <n v="4"/>
  </r>
  <r>
    <x v="0"/>
    <x v="2535"/>
    <n v="802.85"/>
    <n v="834.15"/>
    <n v="789.12"/>
    <n v="818.72"/>
    <n v="37810100"/>
    <n v="9980135396"/>
    <n v="2014"/>
    <n v="1"/>
    <n v="3"/>
  </r>
  <r>
    <x v="0"/>
    <x v="2536"/>
    <n v="773.44"/>
    <n v="820.31"/>
    <n v="767.21"/>
    <n v="802.39"/>
    <n v="38489500"/>
    <n v="9781073921"/>
    <n v="2014"/>
    <n v="1"/>
    <n v="2"/>
  </r>
  <r>
    <x v="0"/>
    <x v="2537"/>
    <n v="754.97"/>
    <n v="775.35"/>
    <n v="754.97"/>
    <n v="771.4"/>
    <n v="22489400"/>
    <n v="9403308145"/>
    <n v="2014"/>
    <n v="1"/>
    <n v="1"/>
  </r>
  <r>
    <x v="0"/>
    <x v="2538"/>
    <n v="760.32"/>
    <n v="760.58"/>
    <n v="738.17"/>
    <n v="754.01"/>
    <n v="20897300"/>
    <n v="9191325349"/>
    <n v="2013"/>
    <n v="12"/>
    <n v="31"/>
  </r>
  <r>
    <x v="0"/>
    <x v="2539"/>
    <n v="741.35"/>
    <n v="766.6"/>
    <n v="740.24"/>
    <n v="756.13"/>
    <n v="20707700"/>
    <n v="9217167990"/>
    <n v="2013"/>
    <n v="12"/>
    <n v="30"/>
  </r>
  <r>
    <x v="0"/>
    <x v="2540"/>
    <n v="728.05"/>
    <n v="748.61"/>
    <n v="714.44"/>
    <n v="745.05"/>
    <n v="19011300"/>
    <n v="9082103621"/>
    <n v="2013"/>
    <n v="12"/>
    <n v="29"/>
  </r>
  <r>
    <x v="0"/>
    <x v="2541"/>
    <n v="737.98"/>
    <n v="747.06"/>
    <n v="705.35"/>
    <n v="727.83"/>
    <n v="32505800"/>
    <n v="8869918644"/>
    <n v="2013"/>
    <n v="12"/>
    <n v="28"/>
  </r>
  <r>
    <x v="0"/>
    <x v="2542"/>
    <n v="763.28"/>
    <n v="777.51"/>
    <n v="713.6"/>
    <n v="735.07"/>
    <n v="46862700"/>
    <n v="8955394564"/>
    <n v="2013"/>
    <n v="12"/>
    <n v="27"/>
  </r>
  <r>
    <x v="0"/>
    <x v="2543"/>
    <n v="683.94"/>
    <n v="777.75"/>
    <n v="683.94"/>
    <n v="761.98"/>
    <n v="0"/>
    <n v="9279735331"/>
    <n v="2013"/>
    <n v="12"/>
    <n v="26"/>
  </r>
  <r>
    <x v="0"/>
    <x v="2544"/>
    <n v="666.31"/>
    <n v="682.7"/>
    <n v="649.48"/>
    <n v="682.21"/>
    <n v="0"/>
    <n v="8305173374"/>
    <n v="2013"/>
    <n v="12"/>
    <n v="25"/>
  </r>
  <r>
    <x v="0"/>
    <x v="2545"/>
    <n v="672.36"/>
    <n v="684.39"/>
    <n v="645.71"/>
    <n v="665.58"/>
    <n v="0"/>
    <n v="8100042042"/>
    <n v="2013"/>
    <n v="12"/>
    <n v="24"/>
  </r>
  <r>
    <x v="0"/>
    <x v="2546"/>
    <n v="613.05999999999995"/>
    <n v="680.91"/>
    <n v="611.04"/>
    <n v="673.41"/>
    <n v="0"/>
    <n v="8192487202"/>
    <n v="2013"/>
    <n v="12"/>
    <n v="23"/>
  </r>
  <r>
    <x v="0"/>
    <x v="2547"/>
    <n v="601.78"/>
    <n v="666.74"/>
    <n v="585.64"/>
    <n v="617.17999999999995"/>
    <n v="0"/>
    <n v="7505757423"/>
    <n v="2013"/>
    <n v="12"/>
    <n v="22"/>
  </r>
  <r>
    <x v="0"/>
    <x v="2548"/>
    <n v="619.9"/>
    <n v="654.27"/>
    <n v="579.16999999999996"/>
    <n v="605.66"/>
    <n v="0"/>
    <n v="7363114611"/>
    <n v="2013"/>
    <n v="12"/>
    <n v="21"/>
  </r>
  <r>
    <x v="0"/>
    <x v="2549"/>
    <n v="694.22"/>
    <n v="729.16"/>
    <n v="595.33000000000004"/>
    <n v="625.32000000000005"/>
    <n v="0"/>
    <n v="7599576492"/>
    <n v="2013"/>
    <n v="12"/>
    <n v="20"/>
  </r>
  <r>
    <x v="0"/>
    <x v="2550"/>
    <n v="519.05999999999995"/>
    <n v="707.23"/>
    <n v="502.89"/>
    <n v="691.96"/>
    <n v="0"/>
    <n v="8406397153"/>
    <n v="2013"/>
    <n v="12"/>
    <n v="19"/>
  </r>
  <r>
    <x v="0"/>
    <x v="2551"/>
    <n v="678.2"/>
    <n v="679.32"/>
    <n v="420.51"/>
    <n v="522.70000000000005"/>
    <n v="0"/>
    <n v="6347159168"/>
    <n v="2013"/>
    <n v="12"/>
    <n v="18"/>
  </r>
  <r>
    <x v="0"/>
    <x v="2552"/>
    <n v="706.37"/>
    <n v="754.83"/>
    <n v="630.88"/>
    <n v="682.12"/>
    <n v="0"/>
    <n v="8279623719"/>
    <n v="2013"/>
    <n v="12"/>
    <n v="17"/>
  </r>
  <r>
    <x v="0"/>
    <x v="2553"/>
    <n v="880.33"/>
    <n v="882.25"/>
    <n v="668.25"/>
    <n v="705.97"/>
    <n v="0"/>
    <n v="8565534010"/>
    <n v="2013"/>
    <n v="12"/>
    <n v="16"/>
  </r>
  <r>
    <x v="0"/>
    <x v="2554"/>
    <n v="875.29"/>
    <n v="886.16"/>
    <n v="825"/>
    <n v="876.12"/>
    <n v="0"/>
    <n v="10625517651"/>
    <n v="2013"/>
    <n v="12"/>
    <n v="15"/>
  </r>
  <r>
    <x v="0"/>
    <x v="2555"/>
    <n v="899.85"/>
    <n v="904.65"/>
    <n v="858.36"/>
    <n v="872.6"/>
    <n v="0"/>
    <n v="10578987915"/>
    <n v="2013"/>
    <n v="12"/>
    <n v="14"/>
  </r>
  <r>
    <x v="0"/>
    <x v="2556"/>
    <n v="874.98"/>
    <n v="941.79"/>
    <n v="860.05"/>
    <n v="892.58"/>
    <n v="0"/>
    <n v="10816819988"/>
    <n v="2013"/>
    <n v="12"/>
    <n v="13"/>
  </r>
  <r>
    <x v="0"/>
    <x v="2557"/>
    <n v="882.78"/>
    <n v="901.94"/>
    <n v="844.95"/>
    <n v="873.26"/>
    <n v="0"/>
    <n v="10578889955"/>
    <n v="2013"/>
    <n v="12"/>
    <n v="12"/>
  </r>
  <r>
    <x v="0"/>
    <x v="2558"/>
    <n v="989.07"/>
    <n v="1001.58"/>
    <n v="834.23"/>
    <n v="878.48"/>
    <n v="0"/>
    <n v="10638546534"/>
    <n v="2013"/>
    <n v="12"/>
    <n v="11"/>
  </r>
  <r>
    <x v="0"/>
    <x v="2559"/>
    <n v="892.32"/>
    <n v="997.23"/>
    <n v="892.32"/>
    <n v="988.51"/>
    <n v="0"/>
    <n v="11966951486"/>
    <n v="2013"/>
    <n v="12"/>
    <n v="10"/>
  </r>
  <r>
    <x v="0"/>
    <x v="2560"/>
    <n v="793.8"/>
    <n v="921.93"/>
    <n v="780.9"/>
    <n v="893.19"/>
    <n v="0"/>
    <n v="10808715488"/>
    <n v="2013"/>
    <n v="12"/>
    <n v="9"/>
  </r>
  <r>
    <x v="0"/>
    <x v="2561"/>
    <n v="697.31"/>
    <n v="802.51"/>
    <n v="670.88"/>
    <n v="795.87"/>
    <n v="0"/>
    <n v="9627500113"/>
    <n v="2013"/>
    <n v="12"/>
    <n v="8"/>
  </r>
  <r>
    <x v="0"/>
    <x v="2562"/>
    <n v="835.32"/>
    <n v="854.64"/>
    <n v="640.22"/>
    <n v="698.23"/>
    <n v="0"/>
    <n v="8442962249"/>
    <n v="2013"/>
    <n v="12"/>
    <n v="7"/>
  </r>
  <r>
    <x v="0"/>
    <x v="2563"/>
    <n v="1042.3800000000001"/>
    <n v="1042.3800000000001"/>
    <n v="829.45"/>
    <n v="829.45"/>
    <n v="0"/>
    <n v="10025645095"/>
    <n v="2013"/>
    <n v="12"/>
    <n v="6"/>
  </r>
  <r>
    <x v="0"/>
    <x v="2564"/>
    <n v="1152.73"/>
    <n v="1154.3599999999999"/>
    <n v="897.11"/>
    <n v="1045.1099999999999"/>
    <n v="0"/>
    <n v="12626914509"/>
    <n v="2013"/>
    <n v="12"/>
    <n v="5"/>
  </r>
  <r>
    <x v="0"/>
    <x v="2565"/>
    <n v="1077.58"/>
    <n v="1156.1199999999999"/>
    <n v="1070.1600000000001"/>
    <n v="1151.17"/>
    <n v="0"/>
    <n v="13903428351"/>
    <n v="2013"/>
    <n v="12"/>
    <n v="4"/>
  </r>
  <r>
    <x v="0"/>
    <x v="2566"/>
    <n v="1046.4000000000001"/>
    <n v="1096"/>
    <n v="1011.21"/>
    <n v="1078.28"/>
    <n v="0"/>
    <n v="13018451838"/>
    <n v="2013"/>
    <n v="12"/>
    <n v="3"/>
  </r>
  <r>
    <x v="0"/>
    <x v="2567"/>
    <n v="951.42"/>
    <n v="1055.42"/>
    <n v="938.41"/>
    <n v="1043.33"/>
    <n v="0"/>
    <n v="12591271606"/>
    <n v="2013"/>
    <n v="12"/>
    <n v="2"/>
  </r>
  <r>
    <x v="0"/>
    <x v="2568"/>
    <n v="1128.92"/>
    <n v="1133.08"/>
    <n v="801.82"/>
    <n v="955.85"/>
    <n v="0"/>
    <n v="11531708948"/>
    <n v="2013"/>
    <n v="12"/>
    <n v="1"/>
  </r>
  <r>
    <x v="0"/>
    <x v="2569"/>
    <n v="1129.3699999999999"/>
    <n v="1156.1400000000001"/>
    <n v="1106.6099999999999"/>
    <n v="1129.43"/>
    <n v="0"/>
    <n v="13620389321"/>
    <n v="2013"/>
    <n v="11"/>
    <n v="30"/>
  </r>
  <r>
    <x v="0"/>
    <x v="2570"/>
    <n v="1042.01"/>
    <n v="1146.97"/>
    <n v="1000.64"/>
    <n v="1131.97"/>
    <n v="0"/>
    <n v="13646039846"/>
    <n v="2013"/>
    <n v="11"/>
    <n v="29"/>
  </r>
  <r>
    <x v="0"/>
    <x v="2571"/>
    <n v="1003.38"/>
    <n v="1077.56"/>
    <n v="962.17"/>
    <n v="1031.95"/>
    <n v="0"/>
    <n v="12435823060"/>
    <n v="2013"/>
    <n v="11"/>
    <n v="28"/>
  </r>
  <r>
    <x v="0"/>
    <x v="2572"/>
    <n v="923.85"/>
    <n v="1001.96"/>
    <n v="891.68"/>
    <n v="1001.96"/>
    <n v="0"/>
    <n v="12069885699"/>
    <n v="2013"/>
    <n v="11"/>
    <n v="27"/>
  </r>
  <r>
    <x v="0"/>
    <x v="2573"/>
    <n v="805.73"/>
    <n v="928.54"/>
    <n v="800.8"/>
    <n v="928.1"/>
    <n v="0"/>
    <n v="11176110593"/>
    <n v="2013"/>
    <n v="11"/>
    <n v="26"/>
  </r>
  <r>
    <x v="0"/>
    <x v="2574"/>
    <n v="773.02"/>
    <n v="810.68"/>
    <n v="754.43"/>
    <n v="799.11"/>
    <n v="0"/>
    <n v="9619646225"/>
    <n v="2013"/>
    <n v="11"/>
    <n v="25"/>
  </r>
  <r>
    <x v="0"/>
    <x v="2575"/>
    <n v="795.63"/>
    <n v="807.36"/>
    <n v="722.87"/>
    <n v="774.25"/>
    <n v="0"/>
    <n v="9317034156"/>
    <n v="2013"/>
    <n v="11"/>
    <n v="24"/>
  </r>
  <r>
    <x v="0"/>
    <x v="2576"/>
    <n v="771.7"/>
    <n v="844.97"/>
    <n v="771.7"/>
    <n v="797.82"/>
    <n v="0"/>
    <n v="9597335799"/>
    <n v="2013"/>
    <n v="11"/>
    <n v="23"/>
  </r>
  <r>
    <x v="0"/>
    <x v="2577"/>
    <n v="724.07"/>
    <n v="780.85"/>
    <n v="668.13"/>
    <n v="771.44"/>
    <n v="0"/>
    <n v="9276681716"/>
    <n v="2013"/>
    <n v="11"/>
    <n v="22"/>
  </r>
  <r>
    <x v="0"/>
    <x v="2578"/>
    <n v="594.32000000000005"/>
    <n v="733.4"/>
    <n v="577.29"/>
    <n v="722.43"/>
    <n v="0"/>
    <n v="8684240726"/>
    <n v="2013"/>
    <n v="11"/>
    <n v="21"/>
  </r>
  <r>
    <x v="0"/>
    <x v="2579"/>
    <n v="577.98"/>
    <n v="599.65"/>
    <n v="448.45"/>
    <n v="590.83000000000004"/>
    <n v="0"/>
    <n v="7100077964"/>
    <n v="2013"/>
    <n v="11"/>
    <n v="20"/>
  </r>
  <r>
    <x v="0"/>
    <x v="2580"/>
    <n v="712.76"/>
    <n v="806.11"/>
    <n v="456.39"/>
    <n v="584.61"/>
    <n v="0"/>
    <n v="7022949161"/>
    <n v="2013"/>
    <n v="11"/>
    <n v="19"/>
  </r>
  <r>
    <x v="0"/>
    <x v="2581"/>
    <n v="496.58"/>
    <n v="703.78"/>
    <n v="494.94"/>
    <n v="703.56"/>
    <n v="0"/>
    <n v="8449069629"/>
    <n v="2013"/>
    <n v="11"/>
    <n v="18"/>
  </r>
  <r>
    <x v="0"/>
    <x v="2582"/>
    <n v="440.96"/>
    <n v="500.58"/>
    <n v="440.24"/>
    <n v="492.11"/>
    <n v="0"/>
    <n v="5907842064"/>
    <n v="2013"/>
    <n v="11"/>
    <n v="17"/>
  </r>
  <r>
    <x v="0"/>
    <x v="2583"/>
    <n v="417.28"/>
    <n v="450.26"/>
    <n v="415.57"/>
    <n v="440.22"/>
    <n v="0"/>
    <n v="5282849105"/>
    <n v="2013"/>
    <n v="11"/>
    <n v="16"/>
  </r>
  <r>
    <x v="0"/>
    <x v="2584"/>
    <n v="419.41"/>
    <n v="437.89"/>
    <n v="396.11"/>
    <n v="417.95"/>
    <n v="0"/>
    <n v="5013561020"/>
    <n v="2013"/>
    <n v="11"/>
    <n v="15"/>
  </r>
  <r>
    <x v="0"/>
    <x v="2585"/>
    <n v="406.41"/>
    <n v="425.9"/>
    <n v="395.19"/>
    <n v="420.2"/>
    <n v="0"/>
    <n v="5038817795"/>
    <n v="2013"/>
    <n v="11"/>
    <n v="14"/>
  </r>
  <r>
    <x v="0"/>
    <x v="2586"/>
    <n v="360.97"/>
    <n v="414.05"/>
    <n v="359.8"/>
    <n v="407.37"/>
    <n v="0"/>
    <n v="4883103453"/>
    <n v="2013"/>
    <n v="11"/>
    <n v="13"/>
  </r>
  <r>
    <x v="0"/>
    <x v="2587"/>
    <n v="343.06"/>
    <n v="362.81"/>
    <n v="342.8"/>
    <n v="360.33"/>
    <n v="0"/>
    <n v="4317726291"/>
    <n v="2013"/>
    <n v="11"/>
    <n v="12"/>
  </r>
  <r>
    <x v="0"/>
    <x v="2588"/>
    <n v="325.41000000000003"/>
    <n v="351.27"/>
    <n v="311.77999999999997"/>
    <n v="342.44"/>
    <n v="0"/>
    <n v="4101635027"/>
    <n v="2013"/>
    <n v="11"/>
    <n v="11"/>
  </r>
  <r>
    <x v="0"/>
    <x v="2589"/>
    <n v="348.82"/>
    <n v="350.7"/>
    <n v="277.24"/>
    <n v="326.62"/>
    <n v="0"/>
    <n v="3910613095"/>
    <n v="2013"/>
    <n v="11"/>
    <n v="10"/>
  </r>
  <r>
    <x v="0"/>
    <x v="2590"/>
    <n v="338.58"/>
    <n v="370.82"/>
    <n v="319.70999999999998"/>
    <n v="339.11"/>
    <n v="0"/>
    <n v="4058705857"/>
    <n v="2013"/>
    <n v="11"/>
    <n v="9"/>
  </r>
  <r>
    <x v="0"/>
    <x v="2591"/>
    <n v="297.85000000000002"/>
    <n v="338.66"/>
    <n v="296.93"/>
    <n v="338.11"/>
    <n v="0"/>
    <n v="4045494603"/>
    <n v="2013"/>
    <n v="11"/>
    <n v="8"/>
  </r>
  <r>
    <x v="0"/>
    <x v="2592"/>
    <n v="261.68"/>
    <n v="304.17"/>
    <n v="261.55"/>
    <n v="296.41000000000003"/>
    <n v="0"/>
    <n v="3545560087"/>
    <n v="2013"/>
    <n v="11"/>
    <n v="7"/>
  </r>
  <r>
    <x v="0"/>
    <x v="2593"/>
    <n v="244.78"/>
    <n v="263"/>
    <n v="244.78"/>
    <n v="262.5"/>
    <n v="0"/>
    <n v="3138994688"/>
    <n v="2013"/>
    <n v="11"/>
    <n v="6"/>
  </r>
  <r>
    <x v="0"/>
    <x v="2594"/>
    <n v="229.21"/>
    <n v="250.66"/>
    <n v="226.22"/>
    <n v="245.24"/>
    <n v="0"/>
    <n v="2931598960"/>
    <n v="2013"/>
    <n v="11"/>
    <n v="5"/>
  </r>
  <r>
    <x v="0"/>
    <x v="2595"/>
    <n v="214.66"/>
    <n v="231.01"/>
    <n v="213.94"/>
    <n v="229.1"/>
    <n v="0"/>
    <n v="2737659088"/>
    <n v="2013"/>
    <n v="11"/>
    <n v="4"/>
  </r>
  <r>
    <x v="0"/>
    <x v="2596"/>
    <n v="205.99"/>
    <n v="215.05"/>
    <n v="203.99"/>
    <n v="215.05"/>
    <n v="0"/>
    <n v="2568713111"/>
    <n v="2013"/>
    <n v="11"/>
    <n v="3"/>
  </r>
  <r>
    <x v="0"/>
    <x v="2597"/>
    <n v="205.81"/>
    <n v="207.76"/>
    <n v="201.65"/>
    <n v="206.22"/>
    <n v="0"/>
    <n v="2462261645"/>
    <n v="2013"/>
    <n v="11"/>
    <n v="2"/>
  </r>
  <r>
    <x v="0"/>
    <x v="2598"/>
    <n v="203.9"/>
    <n v="206.65"/>
    <n v="202.13"/>
    <n v="206.18"/>
    <n v="0"/>
    <n v="2460742837"/>
    <n v="2013"/>
    <n v="11"/>
    <n v="1"/>
  </r>
  <r>
    <x v="0"/>
    <x v="2599"/>
    <n v="199.83"/>
    <n v="205.18"/>
    <n v="198.85"/>
    <n v="204"/>
    <n v="0"/>
    <n v="2433658800"/>
    <n v="2013"/>
    <n v="10"/>
    <n v="31"/>
  </r>
  <r>
    <x v="0"/>
    <x v="2600"/>
    <n v="204.39"/>
    <n v="209.16"/>
    <n v="199.97"/>
    <n v="199.97"/>
    <n v="0"/>
    <n v="2384492273"/>
    <n v="2013"/>
    <n v="10"/>
    <n v="30"/>
  </r>
  <r>
    <x v="0"/>
    <x v="2601"/>
    <n v="198.55"/>
    <n v="204.79"/>
    <n v="198.55"/>
    <n v="204.39"/>
    <n v="0"/>
    <n v="2436241934"/>
    <n v="2013"/>
    <n v="10"/>
    <n v="29"/>
  </r>
  <r>
    <x v="0"/>
    <x v="2602"/>
    <n v="196.21"/>
    <n v="198.62"/>
    <n v="192.06"/>
    <n v="198.55"/>
    <n v="0"/>
    <n v="2365837416"/>
    <n v="2013"/>
    <n v="10"/>
    <n v="28"/>
  </r>
  <r>
    <x v="0"/>
    <x v="2603"/>
    <n v="176.6"/>
    <n v="196.44"/>
    <n v="176.6"/>
    <n v="196.44"/>
    <n v="0"/>
    <n v="2339831217"/>
    <n v="2013"/>
    <n v="10"/>
    <n v="27"/>
  </r>
  <r>
    <x v="0"/>
    <x v="2604"/>
    <n v="187.45"/>
    <n v="188.41"/>
    <n v="175.75"/>
    <n v="177.32"/>
    <n v="0"/>
    <n v="2111296044"/>
    <n v="2013"/>
    <n v="10"/>
    <n v="26"/>
  </r>
  <r>
    <x v="0"/>
    <x v="2605"/>
    <n v="197.69"/>
    <n v="198.87"/>
    <n v="168.5"/>
    <n v="186.69"/>
    <n v="0"/>
    <n v="2222012384"/>
    <n v="2013"/>
    <n v="10"/>
    <n v="25"/>
  </r>
  <r>
    <x v="0"/>
    <x v="2606"/>
    <n v="214.3"/>
    <n v="217.42"/>
    <n v="168.52"/>
    <n v="198.23"/>
    <n v="0"/>
    <n v="2358198593"/>
    <n v="2013"/>
    <n v="10"/>
    <n v="24"/>
  </r>
  <r>
    <x v="0"/>
    <x v="2607"/>
    <n v="193.36"/>
    <n v="213.62"/>
    <n v="192.38"/>
    <n v="213.62"/>
    <n v="0"/>
    <n v="2540139399"/>
    <n v="2013"/>
    <n v="10"/>
    <n v="23"/>
  </r>
  <r>
    <x v="0"/>
    <x v="2608"/>
    <n v="182.65"/>
    <n v="196.27"/>
    <n v="182.65"/>
    <n v="193.76"/>
    <n v="0"/>
    <n v="2302910260"/>
    <n v="2013"/>
    <n v="10"/>
    <n v="22"/>
  </r>
  <r>
    <x v="0"/>
    <x v="2609"/>
    <n v="174.8"/>
    <n v="184.82"/>
    <n v="174.8"/>
    <n v="182.21"/>
    <n v="0"/>
    <n v="2164518143"/>
    <n v="2013"/>
    <n v="10"/>
    <n v="21"/>
  </r>
  <r>
    <x v="0"/>
    <x v="2610"/>
    <n v="171.66"/>
    <n v="174.91"/>
    <n v="168.95"/>
    <n v="174.61"/>
    <n v="0"/>
    <n v="2073319140"/>
    <n v="2013"/>
    <n v="10"/>
    <n v="20"/>
  </r>
  <r>
    <x v="0"/>
    <x v="2611"/>
    <n v="155.91"/>
    <n v="177.48"/>
    <n v="155.69999999999999"/>
    <n v="172.42"/>
    <n v="0"/>
    <n v="2046457291"/>
    <n v="2013"/>
    <n v="10"/>
    <n v="19"/>
  </r>
  <r>
    <x v="0"/>
    <x v="2612"/>
    <n v="146.37"/>
    <n v="155.96"/>
    <n v="145.57"/>
    <n v="155.96"/>
    <n v="0"/>
    <n v="1850219763"/>
    <n v="2013"/>
    <n v="10"/>
    <n v="18"/>
  </r>
  <r>
    <x v="0"/>
    <x v="2613"/>
    <n v="142.41"/>
    <n v="147.41999999999999"/>
    <n v="142.41"/>
    <n v="146.25"/>
    <n v="0"/>
    <n v="1734327563"/>
    <n v="2013"/>
    <n v="10"/>
    <n v="17"/>
  </r>
  <r>
    <x v="0"/>
    <x v="2614"/>
    <n v="145.65"/>
    <n v="152.22999999999999"/>
    <n v="142.43"/>
    <n v="142.55000000000001"/>
    <n v="0"/>
    <n v="1689851848"/>
    <n v="2013"/>
    <n v="10"/>
    <n v="16"/>
  </r>
  <r>
    <x v="0"/>
    <x v="2615"/>
    <n v="140.77000000000001"/>
    <n v="145.38999999999999"/>
    <n v="139.13"/>
    <n v="145.24"/>
    <n v="0"/>
    <n v="1720981439"/>
    <n v="2013"/>
    <n v="10"/>
    <n v="15"/>
  </r>
  <r>
    <x v="0"/>
    <x v="2616"/>
    <n v="139.27000000000001"/>
    <n v="144.12"/>
    <n v="138.9"/>
    <n v="140.52000000000001"/>
    <n v="0"/>
    <n v="1664129178"/>
    <n v="2013"/>
    <n v="10"/>
    <n v="14"/>
  </r>
  <r>
    <x v="0"/>
    <x v="2617"/>
    <n v="135.19"/>
    <n v="138.66"/>
    <n v="134.55000000000001"/>
    <n v="138.13"/>
    <n v="0"/>
    <n v="1634968839"/>
    <n v="2013"/>
    <n v="10"/>
    <n v="13"/>
  </r>
  <r>
    <x v="0"/>
    <x v="2618"/>
    <n v="130.9"/>
    <n v="135.66"/>
    <n v="130.56"/>
    <n v="135.19"/>
    <n v="0"/>
    <n v="1599426131"/>
    <n v="2013"/>
    <n v="10"/>
    <n v="12"/>
  </r>
  <r>
    <x v="0"/>
    <x v="2619"/>
    <n v="130.75"/>
    <n v="131.81"/>
    <n v="129.63999999999999"/>
    <n v="130.9"/>
    <n v="0"/>
    <n v="1547971040"/>
    <n v="2013"/>
    <n v="10"/>
    <n v="11"/>
  </r>
  <r>
    <x v="0"/>
    <x v="2620"/>
    <n v="130.66999999999999"/>
    <n v="131.5"/>
    <n v="129.26"/>
    <n v="130.59"/>
    <n v="0"/>
    <n v="1543701125"/>
    <n v="2013"/>
    <n v="10"/>
    <n v="10"/>
  </r>
  <r>
    <x v="0"/>
    <x v="2621"/>
    <n v="125.85"/>
    <n v="131.75"/>
    <n v="125.58"/>
    <n v="130.69"/>
    <n v="0"/>
    <n v="1544249376"/>
    <n v="2013"/>
    <n v="10"/>
    <n v="9"/>
  </r>
  <r>
    <x v="0"/>
    <x v="2622"/>
    <n v="126.74"/>
    <n v="127.47"/>
    <n v="124.71"/>
    <n v="126"/>
    <n v="0"/>
    <n v="1488277350"/>
    <n v="2013"/>
    <n v="10"/>
    <n v="8"/>
  </r>
  <r>
    <x v="0"/>
    <x v="2623"/>
    <n v="129.43"/>
    <n v="130.27000000000001"/>
    <n v="126.36"/>
    <n v="126.94"/>
    <n v="0"/>
    <n v="1498859918"/>
    <n v="2013"/>
    <n v="10"/>
    <n v="7"/>
  </r>
  <r>
    <x v="0"/>
    <x v="2624"/>
    <n v="128.36000000000001"/>
    <n v="129.66"/>
    <n v="126.15"/>
    <n v="129"/>
    <n v="0"/>
    <n v="1522686975"/>
    <n v="2013"/>
    <n v="10"/>
    <n v="6"/>
  </r>
  <r>
    <x v="0"/>
    <x v="2625"/>
    <n v="128.63"/>
    <n v="130.44"/>
    <n v="128.03"/>
    <n v="128.55000000000001"/>
    <n v="0"/>
    <n v="1516777519"/>
    <n v="2013"/>
    <n v="10"/>
    <n v="5"/>
  </r>
  <r>
    <x v="0"/>
    <x v="2626"/>
    <n v="123.41"/>
    <n v="130.09"/>
    <n v="123.41"/>
    <n v="129.01"/>
    <n v="0"/>
    <n v="1521498787"/>
    <n v="2013"/>
    <n v="10"/>
    <n v="4"/>
  </r>
  <r>
    <x v="0"/>
    <x v="2627"/>
    <n v="114.45"/>
    <n v="123.63"/>
    <n v="111.82"/>
    <n v="123.63"/>
    <n v="0"/>
    <n v="1457492615"/>
    <n v="2013"/>
    <n v="10"/>
    <n v="3"/>
  </r>
  <r>
    <x v="0"/>
    <x v="2628"/>
    <n v="132.05000000000001"/>
    <n v="133.59"/>
    <n v="102.25"/>
    <n v="114.13"/>
    <n v="0"/>
    <n v="1344930746"/>
    <n v="2013"/>
    <n v="10"/>
    <n v="2"/>
  </r>
  <r>
    <x v="0"/>
    <x v="2629"/>
    <n v="132.68"/>
    <n v="134.63"/>
    <n v="131.55000000000001"/>
    <n v="132.18"/>
    <n v="0"/>
    <n v="1557001092"/>
    <n v="2013"/>
    <n v="10"/>
    <n v="1"/>
  </r>
  <r>
    <x v="0"/>
    <x v="2630"/>
    <n v="137.15"/>
    <n v="138.35"/>
    <n v="130.27000000000001"/>
    <n v="133"/>
    <n v="0"/>
    <n v="1566038425"/>
    <n v="2013"/>
    <n v="9"/>
    <n v="30"/>
  </r>
  <r>
    <x v="0"/>
    <x v="2631"/>
    <n v="134.9"/>
    <n v="140.61000000000001"/>
    <n v="134.71"/>
    <n v="137.34"/>
    <n v="0"/>
    <n v="1616584505"/>
    <n v="2013"/>
    <n v="9"/>
    <n v="29"/>
  </r>
  <r>
    <x v="0"/>
    <x v="2632"/>
    <n v="133.77000000000001"/>
    <n v="135.63"/>
    <n v="132.56"/>
    <n v="134.78"/>
    <n v="0"/>
    <n v="1585878762"/>
    <n v="2013"/>
    <n v="9"/>
    <n v="28"/>
  </r>
  <r>
    <x v="0"/>
    <x v="2633"/>
    <n v="128.94"/>
    <n v="134.74"/>
    <n v="128.49"/>
    <n v="133.78"/>
    <n v="0"/>
    <n v="1573520360"/>
    <n v="2013"/>
    <n v="9"/>
    <n v="27"/>
  </r>
  <r>
    <x v="0"/>
    <x v="2634"/>
    <n v="128.21"/>
    <n v="134.93"/>
    <n v="127.32"/>
    <n v="128.38"/>
    <n v="0"/>
    <n v="1509434269"/>
    <n v="2013"/>
    <n v="9"/>
    <n v="26"/>
  </r>
  <r>
    <x v="0"/>
    <x v="2635"/>
    <n v="127.38"/>
    <n v="129.69"/>
    <n v="127.33"/>
    <n v="128.22"/>
    <n v="0"/>
    <n v="1507033770"/>
    <n v="2013"/>
    <n v="9"/>
    <n v="25"/>
  </r>
  <r>
    <x v="0"/>
    <x v="2636"/>
    <n v="126.05"/>
    <n v="127.46"/>
    <n v="125.39"/>
    <n v="127.25"/>
    <n v="0"/>
    <n v="1494974356"/>
    <n v="2013"/>
    <n v="9"/>
    <n v="24"/>
  </r>
  <r>
    <x v="0"/>
    <x v="2637"/>
    <n v="128.97999999999999"/>
    <n v="132.72999999999999"/>
    <n v="125.66"/>
    <n v="125.95"/>
    <n v="0"/>
    <n v="1479037148"/>
    <n v="2013"/>
    <n v="9"/>
    <n v="23"/>
  </r>
  <r>
    <x v="0"/>
    <x v="2638"/>
    <n v="127.87"/>
    <n v="133.94"/>
    <n v="126.59"/>
    <n v="129.12"/>
    <n v="0"/>
    <n v="1515584736"/>
    <n v="2013"/>
    <n v="9"/>
    <n v="22"/>
  </r>
  <r>
    <x v="0"/>
    <x v="2639"/>
    <n v="126.95"/>
    <n v="128.61000000000001"/>
    <n v="126.24"/>
    <n v="127.43"/>
    <n v="0"/>
    <n v="1495101147"/>
    <n v="2013"/>
    <n v="9"/>
    <n v="21"/>
  </r>
  <r>
    <x v="0"/>
    <x v="2640"/>
    <n v="129.69999999999999"/>
    <n v="135.62"/>
    <n v="126.68"/>
    <n v="127.04"/>
    <n v="0"/>
    <n v="1489921944"/>
    <n v="2013"/>
    <n v="9"/>
    <n v="20"/>
  </r>
  <r>
    <x v="0"/>
    <x v="2641"/>
    <n v="131.37"/>
    <n v="131.77000000000001"/>
    <n v="128.44999999999999"/>
    <n v="129.65"/>
    <n v="0"/>
    <n v="1519883709"/>
    <n v="2013"/>
    <n v="9"/>
    <n v="19"/>
  </r>
  <r>
    <x v="0"/>
    <x v="2642"/>
    <n v="131.71"/>
    <n v="133.19999999999999"/>
    <n v="130.54"/>
    <n v="131.47"/>
    <n v="0"/>
    <n v="1540598328"/>
    <n v="2013"/>
    <n v="9"/>
    <n v="18"/>
  </r>
  <r>
    <x v="0"/>
    <x v="2643"/>
    <n v="131.59"/>
    <n v="132.76"/>
    <n v="124.89"/>
    <n v="131.66"/>
    <n v="0"/>
    <n v="1542278406"/>
    <n v="2013"/>
    <n v="9"/>
    <n v="17"/>
  </r>
  <r>
    <x v="0"/>
    <x v="2644"/>
    <n v="130.86000000000001"/>
    <n v="132.72"/>
    <n v="129.77000000000001"/>
    <n v="131.72"/>
    <n v="0"/>
    <n v="1542395098"/>
    <n v="2013"/>
    <n v="9"/>
    <n v="16"/>
  </r>
  <r>
    <x v="0"/>
    <x v="2645"/>
    <n v="129.4"/>
    <n v="131.44"/>
    <n v="128.26"/>
    <n v="130.37"/>
    <n v="0"/>
    <n v="1526085146"/>
    <n v="2013"/>
    <n v="9"/>
    <n v="15"/>
  </r>
  <r>
    <x v="0"/>
    <x v="2646"/>
    <n v="135.01"/>
    <n v="135.85"/>
    <n v="128.87"/>
    <n v="129.22"/>
    <n v="0"/>
    <n v="1512038756"/>
    <n v="2013"/>
    <n v="9"/>
    <n v="14"/>
  </r>
  <r>
    <x v="0"/>
    <x v="2647"/>
    <n v="132.83000000000001"/>
    <n v="137.58000000000001"/>
    <n v="132.27000000000001"/>
    <n v="134.97999999999999"/>
    <n v="0"/>
    <n v="1578699084"/>
    <n v="2013"/>
    <n v="9"/>
    <n v="13"/>
  </r>
  <r>
    <x v="0"/>
    <x v="2648"/>
    <n v="135.55000000000001"/>
    <n v="136.08000000000001"/>
    <n v="131.81"/>
    <n v="133.13"/>
    <n v="0"/>
    <n v="1556386219"/>
    <n v="2013"/>
    <n v="9"/>
    <n v="12"/>
  </r>
  <r>
    <x v="0"/>
    <x v="2649"/>
    <n v="125.89"/>
    <n v="137.83000000000001"/>
    <n v="123.27"/>
    <n v="135.25"/>
    <n v="0"/>
    <n v="1580450350"/>
    <n v="2013"/>
    <n v="9"/>
    <n v="11"/>
  </r>
  <r>
    <x v="0"/>
    <x v="2650"/>
    <n v="127.27"/>
    <n v="129.74"/>
    <n v="125.9"/>
    <n v="125.91"/>
    <n v="0"/>
    <n v="1470679164"/>
    <n v="2013"/>
    <n v="9"/>
    <n v="10"/>
  </r>
  <r>
    <x v="0"/>
    <x v="2651"/>
    <n v="121.86"/>
    <n v="129.06"/>
    <n v="119.75"/>
    <n v="127.11"/>
    <n v="0"/>
    <n v="1484085516"/>
    <n v="2013"/>
    <n v="9"/>
    <n v="9"/>
  </r>
  <r>
    <x v="0"/>
    <x v="2652"/>
    <n v="124.13"/>
    <n v="124.72"/>
    <n v="120.49"/>
    <n v="121.66"/>
    <n v="0"/>
    <n v="1419836072"/>
    <n v="2013"/>
    <n v="9"/>
    <n v="8"/>
  </r>
  <r>
    <x v="0"/>
    <x v="2653"/>
    <n v="118.89"/>
    <n v="125.94"/>
    <n v="118.46"/>
    <n v="124.15"/>
    <n v="0"/>
    <n v="1448411494"/>
    <n v="2013"/>
    <n v="9"/>
    <n v="7"/>
  </r>
  <r>
    <x v="0"/>
    <x v="2654"/>
    <n v="126.49"/>
    <n v="127.34"/>
    <n v="119.15"/>
    <n v="119.15"/>
    <n v="0"/>
    <n v="1389646450"/>
    <n v="2013"/>
    <n v="9"/>
    <n v="6"/>
  </r>
  <r>
    <x v="0"/>
    <x v="2655"/>
    <n v="126.76"/>
    <n v="131.44"/>
    <n v="121.83"/>
    <n v="126.43"/>
    <n v="0"/>
    <n v="1473965191"/>
    <n v="2013"/>
    <n v="9"/>
    <n v="5"/>
  </r>
  <r>
    <x v="0"/>
    <x v="2656"/>
    <n v="136.53"/>
    <n v="144.5"/>
    <n v="123.61"/>
    <n v="126.74"/>
    <n v="0"/>
    <n v="1477012118"/>
    <n v="2013"/>
    <n v="9"/>
    <n v="4"/>
  </r>
  <r>
    <x v="0"/>
    <x v="2657"/>
    <n v="135.61000000000001"/>
    <n v="138.34"/>
    <n v="133"/>
    <n v="136.77000000000001"/>
    <n v="0"/>
    <n v="1593346565"/>
    <n v="2013"/>
    <n v="9"/>
    <n v="3"/>
  </r>
  <r>
    <x v="0"/>
    <x v="2658"/>
    <n v="138.63"/>
    <n v="146.5"/>
    <n v="134.88999999999999"/>
    <n v="135.85"/>
    <n v="0"/>
    <n v="1581969854"/>
    <n v="2013"/>
    <n v="9"/>
    <n v="2"/>
  </r>
  <r>
    <x v="0"/>
    <x v="2659"/>
    <n v="135.13999999999999"/>
    <n v="145.81"/>
    <n v="134.81"/>
    <n v="138.34"/>
    <n v="0"/>
    <n v="1610215347"/>
    <n v="2013"/>
    <n v="9"/>
    <n v="1"/>
  </r>
  <r>
    <x v="0"/>
    <x v="2660"/>
    <n v="133.09"/>
    <n v="140.88999999999999"/>
    <n v="132.72"/>
    <n v="135.35"/>
    <n v="0"/>
    <n v="1574672051"/>
    <n v="2013"/>
    <n v="8"/>
    <n v="31"/>
  </r>
  <r>
    <x v="0"/>
    <x v="2661"/>
    <n v="122.35"/>
    <n v="135.75"/>
    <n v="120.99"/>
    <n v="133.49"/>
    <n v="0"/>
    <n v="1552288465"/>
    <n v="2013"/>
    <n v="8"/>
    <n v="30"/>
  </r>
  <r>
    <x v="0"/>
    <x v="2662"/>
    <n v="122.62"/>
    <n v="123.7"/>
    <n v="122.21"/>
    <n v="122.39"/>
    <n v="0"/>
    <n v="1422584866"/>
    <n v="2013"/>
    <n v="8"/>
    <n v="29"/>
  </r>
  <r>
    <x v="0"/>
    <x v="2663"/>
    <n v="126.48"/>
    <n v="127.32"/>
    <n v="122.62"/>
    <n v="122.62"/>
    <n v="0"/>
    <n v="1424675798"/>
    <n v="2013"/>
    <n v="8"/>
    <n v="28"/>
  </r>
  <r>
    <x v="0"/>
    <x v="2664"/>
    <n v="120.07"/>
    <n v="127.24"/>
    <n v="120.07"/>
    <n v="126.5"/>
    <n v="0"/>
    <n v="1469193138"/>
    <n v="2013"/>
    <n v="8"/>
    <n v="27"/>
  </r>
  <r>
    <x v="0"/>
    <x v="2665"/>
    <n v="122.11"/>
    <n v="122.75"/>
    <n v="119.93"/>
    <n v="120.06"/>
    <n v="0"/>
    <n v="1393847159"/>
    <n v="2013"/>
    <n v="8"/>
    <n v="26"/>
  </r>
  <r>
    <x v="0"/>
    <x v="2666"/>
    <n v="119.6"/>
    <n v="122.99"/>
    <n v="119.17"/>
    <n v="122.11"/>
    <n v="0"/>
    <n v="1417198897"/>
    <n v="2013"/>
    <n v="8"/>
    <n v="25"/>
  </r>
  <r>
    <x v="0"/>
    <x v="2667"/>
    <n v="118.51"/>
    <n v="121.39"/>
    <n v="118.02"/>
    <n v="120.04"/>
    <n v="0"/>
    <n v="1392768092"/>
    <n v="2013"/>
    <n v="8"/>
    <n v="24"/>
  </r>
  <r>
    <x v="0"/>
    <x v="2668"/>
    <n v="122"/>
    <n v="122"/>
    <n v="118.44"/>
    <n v="118.5"/>
    <n v="0"/>
    <n v="1374309422"/>
    <n v="2013"/>
    <n v="8"/>
    <n v="23"/>
  </r>
  <r>
    <x v="0"/>
    <x v="2669"/>
    <n v="123.3"/>
    <n v="123.5"/>
    <n v="120.6"/>
    <n v="121.15"/>
    <n v="0"/>
    <n v="1404437433"/>
    <n v="2013"/>
    <n v="8"/>
    <n v="22"/>
  </r>
  <r>
    <x v="0"/>
    <x v="2670"/>
    <n v="121.21"/>
    <n v="124.91"/>
    <n v="119.68"/>
    <n v="123.3"/>
    <n v="0"/>
    <n v="1428698678"/>
    <n v="2013"/>
    <n v="8"/>
    <n v="21"/>
  </r>
  <r>
    <x v="0"/>
    <x v="2671"/>
    <n v="119"/>
    <n v="123.01"/>
    <n v="117.51"/>
    <n v="121.21"/>
    <n v="0"/>
    <n v="1403829641"/>
    <n v="2013"/>
    <n v="8"/>
    <n v="20"/>
  </r>
  <r>
    <x v="0"/>
    <x v="2672"/>
    <n v="113.38"/>
    <n v="123.06"/>
    <n v="111.77"/>
    <n v="119"/>
    <n v="0"/>
    <n v="1377725475"/>
    <n v="2013"/>
    <n v="8"/>
    <n v="19"/>
  </r>
  <r>
    <x v="0"/>
    <x v="2673"/>
    <n v="112.75"/>
    <n v="114.69"/>
    <n v="112"/>
    <n v="113.5"/>
    <n v="0"/>
    <n v="1313544013"/>
    <n v="2013"/>
    <n v="8"/>
    <n v="18"/>
  </r>
  <r>
    <x v="0"/>
    <x v="2674"/>
    <n v="108.99"/>
    <n v="113.75"/>
    <n v="108.22"/>
    <n v="113.5"/>
    <n v="0"/>
    <n v="1312996375"/>
    <n v="2013"/>
    <n v="8"/>
    <n v="17"/>
  </r>
  <r>
    <x v="0"/>
    <x v="2675"/>
    <n v="110"/>
    <n v="112.3"/>
    <n v="108.52"/>
    <n v="108.99"/>
    <n v="0"/>
    <n v="1260352119"/>
    <n v="2013"/>
    <n v="8"/>
    <n v="16"/>
  </r>
  <r>
    <x v="0"/>
    <x v="2676"/>
    <n v="112.56"/>
    <n v="113.25"/>
    <n v="109"/>
    <n v="109.99"/>
    <n v="0"/>
    <n v="1271404657"/>
    <n v="2013"/>
    <n v="8"/>
    <n v="15"/>
  </r>
  <r>
    <x v="0"/>
    <x v="2677"/>
    <n v="109.56"/>
    <n v="115"/>
    <n v="108"/>
    <n v="112.56"/>
    <n v="0"/>
    <n v="1300656724"/>
    <n v="2013"/>
    <n v="8"/>
    <n v="14"/>
  </r>
  <r>
    <x v="0"/>
    <x v="2678"/>
    <n v="106.99"/>
    <n v="109.35"/>
    <n v="104.65"/>
    <n v="109"/>
    <n v="0"/>
    <n v="1259042650"/>
    <n v="2013"/>
    <n v="8"/>
    <n v="13"/>
  </r>
  <r>
    <x v="0"/>
    <x v="2679"/>
    <n v="105"/>
    <n v="108"/>
    <n v="103.5"/>
    <n v="106.64"/>
    <n v="0"/>
    <n v="1231248581"/>
    <n v="2013"/>
    <n v="8"/>
    <n v="12"/>
  </r>
  <r>
    <x v="0"/>
    <x v="2680"/>
    <n v="103"/>
    <n v="105.19"/>
    <n v="102.75"/>
    <n v="105"/>
    <n v="0"/>
    <n v="1211789250"/>
    <n v="2013"/>
    <n v="8"/>
    <n v="11"/>
  </r>
  <r>
    <x v="0"/>
    <x v="2681"/>
    <n v="102.8"/>
    <n v="103.9"/>
    <n v="102.41"/>
    <n v="103"/>
    <n v="0"/>
    <n v="1188153925"/>
    <n v="2013"/>
    <n v="8"/>
    <n v="10"/>
  </r>
  <r>
    <x v="0"/>
    <x v="2682"/>
    <n v="103.07"/>
    <n v="105.75"/>
    <n v="101.93"/>
    <n v="102.8"/>
    <n v="0"/>
    <n v="1185307130"/>
    <n v="2013"/>
    <n v="8"/>
    <n v="9"/>
  </r>
  <r>
    <x v="0"/>
    <x v="2683"/>
    <n v="106.75"/>
    <n v="106.75"/>
    <n v="101.26"/>
    <n v="103"/>
    <n v="0"/>
    <n v="1187105900"/>
    <n v="2013"/>
    <n v="8"/>
    <n v="8"/>
  </r>
  <r>
    <x v="0"/>
    <x v="2684"/>
    <n v="106.75"/>
    <n v="106.75"/>
    <n v="106.75"/>
    <n v="106.75"/>
    <n v="0"/>
    <n v="1229098150"/>
    <n v="2013"/>
    <n v="8"/>
    <n v="7"/>
  </r>
  <r>
    <x v="0"/>
    <x v="2685"/>
    <n v="106.72"/>
    <n v="107.38"/>
    <n v="105.56"/>
    <n v="106.75"/>
    <n v="0"/>
    <n v="1229098150"/>
    <n v="2013"/>
    <n v="8"/>
    <n v="6"/>
  </r>
  <r>
    <x v="0"/>
    <x v="2686"/>
    <n v="105.12"/>
    <n v="107.77"/>
    <n v="105"/>
    <n v="106.22"/>
    <n v="0"/>
    <n v="1222677176"/>
    <n v="2013"/>
    <n v="8"/>
    <n v="5"/>
  </r>
  <r>
    <x v="0"/>
    <x v="2687"/>
    <n v="104.95"/>
    <n v="105.95"/>
    <n v="103.52"/>
    <n v="105.14"/>
    <n v="0"/>
    <n v="1209797378"/>
    <n v="2013"/>
    <n v="8"/>
    <n v="4"/>
  </r>
  <r>
    <x v="0"/>
    <x v="2688"/>
    <n v="104.5"/>
    <n v="105.78"/>
    <n v="102"/>
    <n v="104"/>
    <n v="0"/>
    <n v="1196226508"/>
    <n v="2013"/>
    <n v="8"/>
    <n v="3"/>
  </r>
  <r>
    <x v="0"/>
    <x v="2689"/>
    <n v="104.86"/>
    <n v="108"/>
    <n v="101.21"/>
    <n v="104.5"/>
    <n v="0"/>
    <n v="1201487185"/>
    <n v="2013"/>
    <n v="8"/>
    <n v="2"/>
  </r>
  <r>
    <x v="0"/>
    <x v="2690"/>
    <n v="106.21"/>
    <n v="108"/>
    <n v="103.01"/>
    <n v="104"/>
    <n v="0"/>
    <n v="1195225200"/>
    <n v="2013"/>
    <n v="8"/>
    <n v="1"/>
  </r>
  <r>
    <x v="0"/>
    <x v="2691"/>
    <n v="107.95"/>
    <n v="111.34"/>
    <n v="103.88"/>
    <n v="106.09"/>
    <n v="0"/>
    <n v="1218777834"/>
    <n v="2013"/>
    <n v="7"/>
    <n v="31"/>
  </r>
  <r>
    <x v="0"/>
    <x v="2692"/>
    <n v="101.49"/>
    <n v="107.99"/>
    <n v="100.47"/>
    <n v="107.99"/>
    <n v="0"/>
    <n v="1240092366"/>
    <n v="2013"/>
    <n v="7"/>
    <n v="30"/>
  </r>
  <r>
    <x v="0"/>
    <x v="2693"/>
    <n v="98.6"/>
    <n v="102.5"/>
    <n v="98.46"/>
    <n v="101.2"/>
    <n v="0"/>
    <n v="1161619140"/>
    <n v="2013"/>
    <n v="7"/>
    <n v="29"/>
  </r>
  <r>
    <x v="0"/>
    <x v="2694"/>
    <n v="94.4"/>
    <n v="100.58"/>
    <n v="94"/>
    <n v="99.76"/>
    <n v="0"/>
    <n v="1144602838"/>
    <n v="2013"/>
    <n v="7"/>
    <n v="28"/>
  </r>
  <r>
    <x v="0"/>
    <x v="2695"/>
    <n v="96.02"/>
    <n v="97"/>
    <n v="93"/>
    <n v="94.12"/>
    <n v="0"/>
    <n v="1079491697"/>
    <n v="2013"/>
    <n v="7"/>
    <n v="27"/>
  </r>
  <r>
    <x v="0"/>
    <x v="2696"/>
    <n v="96.95"/>
    <n v="97.47"/>
    <n v="96"/>
    <n v="96.02"/>
    <n v="0"/>
    <n v="1100902800"/>
    <n v="2013"/>
    <n v="7"/>
    <n v="26"/>
  </r>
  <r>
    <x v="0"/>
    <x v="2697"/>
    <n v="94.5"/>
    <n v="97.33"/>
    <n v="93.87"/>
    <n v="96.9"/>
    <n v="0"/>
    <n v="1110587858"/>
    <n v="2013"/>
    <n v="7"/>
    <n v="25"/>
  </r>
  <r>
    <x v="0"/>
    <x v="2698"/>
    <n v="95.56"/>
    <n v="95.99"/>
    <n v="93"/>
    <n v="94.51"/>
    <n v="0"/>
    <n v="1082848325"/>
    <n v="2013"/>
    <n v="7"/>
    <n v="24"/>
  </r>
  <r>
    <x v="0"/>
    <x v="2699"/>
    <n v="91.6"/>
    <n v="96.82"/>
    <n v="91.6"/>
    <n v="95.56"/>
    <n v="0"/>
    <n v="1094484058"/>
    <n v="2013"/>
    <n v="7"/>
    <n v="23"/>
  </r>
  <r>
    <x v="0"/>
    <x v="2700"/>
    <n v="92"/>
    <n v="92"/>
    <n v="90.08"/>
    <n v="91.61"/>
    <n v="0"/>
    <n v="1048939081"/>
    <n v="2013"/>
    <n v="7"/>
    <n v="22"/>
  </r>
  <r>
    <x v="0"/>
    <x v="2701"/>
    <n v="89.82"/>
    <n v="91.95"/>
    <n v="88"/>
    <n v="90.76"/>
    <n v="0"/>
    <n v="1038798980"/>
    <n v="2013"/>
    <n v="7"/>
    <n v="21"/>
  </r>
  <r>
    <x v="0"/>
    <x v="2702"/>
    <n v="92"/>
    <n v="93.1"/>
    <n v="89.27"/>
    <n v="89.39"/>
    <n v="0"/>
    <n v="1022707665"/>
    <n v="2013"/>
    <n v="7"/>
    <n v="20"/>
  </r>
  <r>
    <x v="0"/>
    <x v="2703"/>
    <n v="90.07"/>
    <n v="95.2"/>
    <n v="87.8"/>
    <n v="92.17"/>
    <n v="0"/>
    <n v="1054083771"/>
    <n v="2013"/>
    <n v="7"/>
    <n v="19"/>
  </r>
  <r>
    <x v="0"/>
    <x v="2704"/>
    <n v="98.5"/>
    <n v="98.8"/>
    <n v="86.2"/>
    <n v="90.58"/>
    <n v="0"/>
    <n v="1035512825"/>
    <n v="2013"/>
    <n v="7"/>
    <n v="18"/>
  </r>
  <r>
    <x v="0"/>
    <x v="2705"/>
    <n v="96.71"/>
    <n v="99.97"/>
    <n v="96.18"/>
    <n v="98.5"/>
    <n v="0"/>
    <n v="1125658000"/>
    <n v="2013"/>
    <n v="7"/>
    <n v="17"/>
  </r>
  <r>
    <x v="0"/>
    <x v="2706"/>
    <n v="98.89"/>
    <n v="99.86"/>
    <n v="96.14"/>
    <n v="97.45"/>
    <n v="0"/>
    <n v="1113217032"/>
    <n v="2013"/>
    <n v="7"/>
    <n v="16"/>
  </r>
  <r>
    <x v="0"/>
    <x v="2707"/>
    <n v="93.61"/>
    <n v="101.9"/>
    <n v="93.11"/>
    <n v="98.4"/>
    <n v="0"/>
    <n v="1123658944"/>
    <n v="2013"/>
    <n v="7"/>
    <n v="15"/>
  </r>
  <r>
    <x v="0"/>
    <x v="2708"/>
    <n v="98.7"/>
    <n v="98.7"/>
    <n v="92.86"/>
    <n v="94.69"/>
    <n v="0"/>
    <n v="1080917760"/>
    <n v="2013"/>
    <n v="7"/>
    <n v="14"/>
  </r>
  <r>
    <x v="0"/>
    <x v="2709"/>
    <n v="93.99"/>
    <n v="98.25"/>
    <n v="88.06"/>
    <n v="98.13"/>
    <n v="0"/>
    <n v="1119796120"/>
    <n v="2013"/>
    <n v="7"/>
    <n v="13"/>
  </r>
  <r>
    <x v="0"/>
    <x v="2710"/>
    <n v="88.98"/>
    <n v="104"/>
    <n v="88.17"/>
    <n v="93.59"/>
    <n v="0"/>
    <n v="1067634684"/>
    <n v="2013"/>
    <n v="7"/>
    <n v="12"/>
  </r>
  <r>
    <x v="0"/>
    <x v="2711"/>
    <n v="88"/>
    <n v="90.28"/>
    <n v="85.08"/>
    <n v="88.98"/>
    <n v="0"/>
    <n v="1014650063"/>
    <n v="2013"/>
    <n v="7"/>
    <n v="11"/>
  </r>
  <r>
    <x v="0"/>
    <x v="2712"/>
    <n v="76.72"/>
    <n v="87"/>
    <n v="76.2"/>
    <n v="86.76"/>
    <n v="0"/>
    <n v="988957719"/>
    <n v="2013"/>
    <n v="7"/>
    <n v="10"/>
  </r>
  <r>
    <x v="0"/>
    <x v="2713"/>
    <n v="76"/>
    <n v="78.3"/>
    <n v="72.52"/>
    <n v="76.69"/>
    <n v="0"/>
    <n v="873841849"/>
    <n v="2013"/>
    <n v="7"/>
    <n v="9"/>
  </r>
  <r>
    <x v="0"/>
    <x v="2714"/>
    <n v="76.5"/>
    <n v="80"/>
    <n v="72.599999999999994"/>
    <n v="76.52"/>
    <n v="0"/>
    <n v="871457940"/>
    <n v="2013"/>
    <n v="7"/>
    <n v="8"/>
  </r>
  <r>
    <x v="0"/>
    <x v="2715"/>
    <n v="68.75"/>
    <n v="74.56"/>
    <n v="66.62"/>
    <n v="74.56"/>
    <n v="0"/>
    <n v="848838979"/>
    <n v="2013"/>
    <n v="7"/>
    <n v="7"/>
  </r>
  <r>
    <x v="0"/>
    <x v="2716"/>
    <n v="68.5"/>
    <n v="75"/>
    <n v="66.819999999999993"/>
    <n v="70.28"/>
    <n v="0"/>
    <n v="799741619"/>
    <n v="2013"/>
    <n v="7"/>
    <n v="6"/>
  </r>
  <r>
    <x v="0"/>
    <x v="2717"/>
    <n v="79.989999999999995"/>
    <n v="80"/>
    <n v="65.53"/>
    <n v="68.430000000000007"/>
    <n v="0"/>
    <n v="778411179"/>
    <n v="2013"/>
    <n v="7"/>
    <n v="5"/>
  </r>
  <r>
    <x v="0"/>
    <x v="2718"/>
    <n v="78.89"/>
    <n v="83.11"/>
    <n v="72"/>
    <n v="80.53"/>
    <n v="0"/>
    <n v="915618609"/>
    <n v="2013"/>
    <n v="7"/>
    <n v="4"/>
  </r>
  <r>
    <x v="0"/>
    <x v="2719"/>
    <n v="90.4"/>
    <n v="90.98"/>
    <n v="76.98"/>
    <n v="77.53"/>
    <n v="0"/>
    <n v="881233116"/>
    <n v="2013"/>
    <n v="7"/>
    <n v="3"/>
  </r>
  <r>
    <x v="0"/>
    <x v="2720"/>
    <n v="88.05"/>
    <n v="92.3"/>
    <n v="87.51"/>
    <n v="90.13"/>
    <n v="0"/>
    <n v="1024082228"/>
    <n v="2013"/>
    <n v="7"/>
    <n v="2"/>
  </r>
  <r>
    <x v="0"/>
    <x v="2721"/>
    <n v="97.51"/>
    <n v="97.66"/>
    <n v="86.3"/>
    <n v="88.05"/>
    <n v="0"/>
    <n v="1000065296"/>
    <n v="2013"/>
    <n v="7"/>
    <n v="1"/>
  </r>
  <r>
    <x v="0"/>
    <x v="2722"/>
    <n v="95"/>
    <n v="98.12"/>
    <n v="94.22"/>
    <n v="96.61"/>
    <n v="0"/>
    <n v="1096957771"/>
    <n v="2013"/>
    <n v="6"/>
    <n v="30"/>
  </r>
  <r>
    <x v="0"/>
    <x v="2723"/>
    <n v="94.66"/>
    <n v="99.99"/>
    <n v="93"/>
    <n v="94.99"/>
    <n v="0"/>
    <n v="1078198524"/>
    <n v="2013"/>
    <n v="6"/>
    <n v="29"/>
  </r>
  <r>
    <x v="0"/>
    <x v="2724"/>
    <n v="101.74"/>
    <n v="101.74"/>
    <n v="92.33"/>
    <n v="94.65"/>
    <n v="0"/>
    <n v="1073887457"/>
    <n v="2013"/>
    <n v="6"/>
    <n v="28"/>
  </r>
  <r>
    <x v="0"/>
    <x v="2725"/>
    <n v="104"/>
    <n v="104"/>
    <n v="101.1"/>
    <n v="101.44"/>
    <n v="0"/>
    <n v="1150468023"/>
    <n v="2013"/>
    <n v="6"/>
    <n v="27"/>
  </r>
  <r>
    <x v="0"/>
    <x v="2726"/>
    <n v="103.33"/>
    <n v="105.49"/>
    <n v="102.79"/>
    <n v="104"/>
    <n v="0"/>
    <n v="1179105200"/>
    <n v="2013"/>
    <n v="6"/>
    <n v="26"/>
  </r>
  <r>
    <x v="0"/>
    <x v="2727"/>
    <n v="102.09"/>
    <n v="106.47"/>
    <n v="101.01"/>
    <n v="103.95"/>
    <n v="0"/>
    <n v="1178086140"/>
    <n v="2013"/>
    <n v="6"/>
    <n v="25"/>
  </r>
  <r>
    <x v="0"/>
    <x v="2728"/>
    <n v="107.9"/>
    <n v="108.33"/>
    <n v="100.98"/>
    <n v="102.74"/>
    <n v="0"/>
    <n v="1163935726"/>
    <n v="2013"/>
    <n v="6"/>
    <n v="24"/>
  </r>
  <r>
    <x v="0"/>
    <x v="2729"/>
    <n v="108.2"/>
    <n v="108.8"/>
    <n v="106.23"/>
    <n v="107.6"/>
    <n v="0"/>
    <n v="1218626490"/>
    <n v="2013"/>
    <n v="6"/>
    <n v="23"/>
  </r>
  <r>
    <x v="0"/>
    <x v="2730"/>
    <n v="109.5"/>
    <n v="109.96"/>
    <n v="107.51"/>
    <n v="108.3"/>
    <n v="0"/>
    <n v="1226110328"/>
    <n v="2013"/>
    <n v="6"/>
    <n v="22"/>
  </r>
  <r>
    <x v="0"/>
    <x v="2731"/>
    <n v="111.29"/>
    <n v="114.99"/>
    <n v="107.68"/>
    <n v="109.5"/>
    <n v="0"/>
    <n v="1239214238"/>
    <n v="2013"/>
    <n v="6"/>
    <n v="21"/>
  </r>
  <r>
    <x v="0"/>
    <x v="2732"/>
    <n v="108.25"/>
    <n v="114.3"/>
    <n v="107.5"/>
    <n v="110.15"/>
    <n v="0"/>
    <n v="1246104920"/>
    <n v="2013"/>
    <n v="6"/>
    <n v="20"/>
  </r>
  <r>
    <x v="0"/>
    <x v="2733"/>
    <n v="107.05"/>
    <n v="110.22"/>
    <n v="105.75"/>
    <n v="108.25"/>
    <n v="0"/>
    <n v="1224193838"/>
    <n v="2013"/>
    <n v="6"/>
    <n v="19"/>
  </r>
  <r>
    <x v="0"/>
    <x v="2734"/>
    <n v="101.95"/>
    <n v="111.11"/>
    <n v="101.03"/>
    <n v="107.4"/>
    <n v="0"/>
    <n v="1214216070"/>
    <n v="2013"/>
    <n v="6"/>
    <n v="18"/>
  </r>
  <r>
    <x v="0"/>
    <x v="2735"/>
    <n v="99.9"/>
    <n v="102.21"/>
    <n v="99"/>
    <n v="101.7"/>
    <n v="0"/>
    <n v="1149418485"/>
    <n v="2013"/>
    <n v="6"/>
    <n v="17"/>
  </r>
  <r>
    <x v="0"/>
    <x v="2736"/>
    <n v="99.8"/>
    <n v="101.6"/>
    <n v="98.95"/>
    <n v="99.51"/>
    <n v="0"/>
    <n v="1124306272"/>
    <n v="2013"/>
    <n v="6"/>
    <n v="16"/>
  </r>
  <r>
    <x v="0"/>
    <x v="2737"/>
    <n v="100"/>
    <n v="103.7"/>
    <n v="98"/>
    <n v="99.99"/>
    <n v="0"/>
    <n v="1129245604"/>
    <n v="2013"/>
    <n v="6"/>
    <n v="15"/>
  </r>
  <r>
    <x v="0"/>
    <x v="2738"/>
    <n v="103.95"/>
    <n v="104.7"/>
    <n v="98"/>
    <n v="99.98"/>
    <n v="0"/>
    <n v="1128709292"/>
    <n v="2013"/>
    <n v="6"/>
    <n v="14"/>
  </r>
  <r>
    <x v="0"/>
    <x v="2739"/>
    <n v="108.78"/>
    <n v="110.3"/>
    <n v="100.53"/>
    <n v="104"/>
    <n v="0"/>
    <n v="1173637400"/>
    <n v="2013"/>
    <n v="6"/>
    <n v="13"/>
  </r>
  <r>
    <x v="0"/>
    <x v="2740"/>
    <n v="109"/>
    <n v="111.79"/>
    <n v="106.73"/>
    <n v="108.15"/>
    <n v="0"/>
    <n v="1219969853"/>
    <n v="2013"/>
    <n v="6"/>
    <n v="12"/>
  </r>
  <r>
    <x v="0"/>
    <x v="2741"/>
    <n v="106.35"/>
    <n v="109.6"/>
    <n v="104"/>
    <n v="108.9"/>
    <n v="0"/>
    <n v="1227874725"/>
    <n v="2013"/>
    <n v="6"/>
    <n v="11"/>
  </r>
  <r>
    <x v="0"/>
    <x v="2742"/>
    <n v="100.44"/>
    <n v="110.1"/>
    <n v="95"/>
    <n v="106.35"/>
    <n v="0"/>
    <n v="1198638945"/>
    <n v="2013"/>
    <n v="6"/>
    <n v="10"/>
  </r>
  <r>
    <x v="0"/>
    <x v="2743"/>
    <n v="107.89"/>
    <n v="108.99"/>
    <n v="88.5"/>
    <n v="100"/>
    <n v="0"/>
    <n v="1126642500"/>
    <n v="2013"/>
    <n v="6"/>
    <n v="9"/>
  </r>
  <r>
    <x v="0"/>
    <x v="2744"/>
    <n v="111"/>
    <n v="111.42"/>
    <n v="107.3"/>
    <n v="108.3"/>
    <n v="0"/>
    <n v="1219717920"/>
    <n v="2013"/>
    <n v="6"/>
    <n v="8"/>
  </r>
  <r>
    <x v="0"/>
    <x v="2745"/>
    <n v="118.97"/>
    <n v="119"/>
    <n v="106.42"/>
    <n v="111.5"/>
    <n v="0"/>
    <n v="1255258638"/>
    <n v="2013"/>
    <n v="6"/>
    <n v="7"/>
  </r>
  <r>
    <x v="0"/>
    <x v="2746"/>
    <n v="121.9"/>
    <n v="123.1"/>
    <n v="117.25"/>
    <n v="118"/>
    <n v="0"/>
    <n v="1327960200"/>
    <n v="2013"/>
    <n v="6"/>
    <n v="6"/>
  </r>
  <r>
    <x v="0"/>
    <x v="2747"/>
    <n v="121.4"/>
    <n v="123.47"/>
    <n v="119.9"/>
    <n v="121.65"/>
    <n v="0"/>
    <n v="1368486469"/>
    <n v="2013"/>
    <n v="6"/>
    <n v="5"/>
  </r>
  <r>
    <x v="0"/>
    <x v="2748"/>
    <n v="120.74"/>
    <n v="123.84"/>
    <n v="119.1"/>
    <n v="121.42"/>
    <n v="0"/>
    <n v="1365337545"/>
    <n v="2013"/>
    <n v="6"/>
    <n v="4"/>
  </r>
  <r>
    <x v="0"/>
    <x v="2749"/>
    <n v="122.5"/>
    <n v="122.5"/>
    <n v="116"/>
    <n v="122.22"/>
    <n v="0"/>
    <n v="1373708058"/>
    <n v="2013"/>
    <n v="6"/>
    <n v="3"/>
  </r>
  <r>
    <x v="0"/>
    <x v="2750"/>
    <n v="129.30000000000001"/>
    <n v="129.4"/>
    <n v="115.05"/>
    <n v="122.29"/>
    <n v="0"/>
    <n v="1373837500"/>
    <n v="2013"/>
    <n v="6"/>
    <n v="2"/>
  </r>
  <r>
    <x v="0"/>
    <x v="2751"/>
    <n v="128.82"/>
    <n v="129.78"/>
    <n v="127.2"/>
    <n v="129.30000000000001"/>
    <n v="0"/>
    <n v="1451916165"/>
    <n v="2013"/>
    <n v="6"/>
    <n v="1"/>
  </r>
  <r>
    <x v="0"/>
    <x v="2752"/>
    <n v="128.80000000000001"/>
    <n v="129.9"/>
    <n v="126.4"/>
    <n v="129"/>
    <n v="0"/>
    <n v="1447870200"/>
    <n v="2013"/>
    <n v="5"/>
    <n v="31"/>
  </r>
  <r>
    <x v="0"/>
    <x v="2753"/>
    <n v="132.25"/>
    <n v="132.25"/>
    <n v="127"/>
    <n v="128.80000000000001"/>
    <n v="0"/>
    <n v="1445053941"/>
    <n v="2013"/>
    <n v="5"/>
    <n v="30"/>
  </r>
  <r>
    <x v="0"/>
    <x v="2754"/>
    <n v="129"/>
    <n v="132.59"/>
    <n v="127.66"/>
    <n v="132.30000000000001"/>
    <n v="0"/>
    <n v="1483734578"/>
    <n v="2013"/>
    <n v="5"/>
    <n v="29"/>
  </r>
  <r>
    <x v="0"/>
    <x v="2755"/>
    <n v="129.77000000000001"/>
    <n v="130.58000000000001"/>
    <n v="125.6"/>
    <n v="129"/>
    <n v="0"/>
    <n v="1446189975"/>
    <n v="2013"/>
    <n v="5"/>
    <n v="28"/>
  </r>
  <r>
    <x v="0"/>
    <x v="2756"/>
    <n v="133.5"/>
    <n v="135.46"/>
    <n v="124.7"/>
    <n v="129.74"/>
    <n v="0"/>
    <n v="1454029510"/>
    <n v="2013"/>
    <n v="5"/>
    <n v="27"/>
  </r>
  <r>
    <x v="0"/>
    <x v="2757"/>
    <n v="131.99"/>
    <n v="136"/>
    <n v="130.62"/>
    <n v="133.47999999999999"/>
    <n v="0"/>
    <n v="1495293015"/>
    <n v="2013"/>
    <n v="5"/>
    <n v="26"/>
  </r>
  <r>
    <x v="0"/>
    <x v="2758"/>
    <n v="133.1"/>
    <n v="133.22"/>
    <n v="128.9"/>
    <n v="131.97999999999999"/>
    <n v="0"/>
    <n v="1477958233"/>
    <n v="2013"/>
    <n v="5"/>
    <n v="25"/>
  </r>
  <r>
    <x v="0"/>
    <x v="2759"/>
    <n v="126.3"/>
    <n v="133.85"/>
    <n v="125.72"/>
    <n v="133.19999999999999"/>
    <n v="0"/>
    <n v="1491070770"/>
    <n v="2013"/>
    <n v="5"/>
    <n v="24"/>
  </r>
  <r>
    <x v="0"/>
    <x v="2760"/>
    <n v="123.8"/>
    <n v="126.93"/>
    <n v="123.1"/>
    <n v="126.7"/>
    <n v="0"/>
    <n v="1417769833"/>
    <n v="2013"/>
    <n v="5"/>
    <n v="23"/>
  </r>
  <r>
    <x v="0"/>
    <x v="2761"/>
    <n v="122.89"/>
    <n v="124"/>
    <n v="122"/>
    <n v="123.89"/>
    <n v="0"/>
    <n v="1385778993"/>
    <n v="2013"/>
    <n v="5"/>
    <n v="22"/>
  </r>
  <r>
    <x v="0"/>
    <x v="2762"/>
    <n v="122.02"/>
    <n v="123"/>
    <n v="121.21"/>
    <n v="122.88"/>
    <n v="0"/>
    <n v="1374013440"/>
    <n v="2013"/>
    <n v="5"/>
    <n v="21"/>
  </r>
  <r>
    <x v="0"/>
    <x v="2763"/>
    <n v="122.5"/>
    <n v="123.62"/>
    <n v="120.12"/>
    <n v="122"/>
    <n v="0"/>
    <n v="1363709900"/>
    <n v="2013"/>
    <n v="5"/>
    <n v="20"/>
  </r>
  <r>
    <x v="0"/>
    <x v="2764"/>
    <n v="123.21"/>
    <n v="124.5"/>
    <n v="119.57"/>
    <n v="121.99"/>
    <n v="0"/>
    <n v="1363204703"/>
    <n v="2013"/>
    <n v="5"/>
    <n v="19"/>
  </r>
  <r>
    <x v="0"/>
    <x v="2765"/>
    <n v="123.5"/>
    <n v="125.25"/>
    <n v="122.3"/>
    <n v="123.5"/>
    <n v="0"/>
    <n v="1379574546"/>
    <n v="2013"/>
    <n v="5"/>
    <n v="18"/>
  </r>
  <r>
    <x v="0"/>
    <x v="2766"/>
    <n v="118.21"/>
    <n v="125.3"/>
    <n v="116.57"/>
    <n v="123.01"/>
    <n v="0"/>
    <n v="1373723882"/>
    <n v="2013"/>
    <n v="5"/>
    <n v="17"/>
  </r>
  <r>
    <x v="0"/>
    <x v="2767"/>
    <n v="114.22"/>
    <n v="118.76"/>
    <n v="112.2"/>
    <n v="118.76"/>
    <n v="0"/>
    <n v="1325726787"/>
    <n v="2013"/>
    <n v="5"/>
    <n v="16"/>
  </r>
  <r>
    <x v="0"/>
    <x v="2768"/>
    <n v="111.4"/>
    <n v="115.81"/>
    <n v="103.5"/>
    <n v="114.22"/>
    <n v="0"/>
    <n v="1274623813"/>
    <n v="2013"/>
    <n v="5"/>
    <n v="15"/>
  </r>
  <r>
    <x v="0"/>
    <x v="2769"/>
    <n v="117.98"/>
    <n v="119.8"/>
    <n v="110.25"/>
    <n v="111.5"/>
    <n v="0"/>
    <n v="1243874488"/>
    <n v="2013"/>
    <n v="5"/>
    <n v="14"/>
  </r>
  <r>
    <x v="0"/>
    <x v="2770"/>
    <n v="114.82"/>
    <n v="118.7"/>
    <n v="114.5"/>
    <n v="117.98"/>
    <n v="0"/>
    <n v="1315710011"/>
    <n v="2013"/>
    <n v="5"/>
    <n v="13"/>
  </r>
  <r>
    <x v="0"/>
    <x v="2771"/>
    <n v="115.64"/>
    <n v="117.45"/>
    <n v="113.43"/>
    <n v="115"/>
    <n v="0"/>
    <n v="1281982625"/>
    <n v="2013"/>
    <n v="5"/>
    <n v="12"/>
  </r>
  <r>
    <x v="0"/>
    <x v="2772"/>
    <n v="117.7"/>
    <n v="118.68"/>
    <n v="113.01"/>
    <n v="115.24"/>
    <n v="0"/>
    <n v="1284207489"/>
    <n v="2013"/>
    <n v="5"/>
    <n v="11"/>
  </r>
  <r>
    <x v="0"/>
    <x v="2773"/>
    <n v="112.8"/>
    <n v="122"/>
    <n v="111.55"/>
    <n v="117.2"/>
    <n v="0"/>
    <n v="1305479080"/>
    <n v="2013"/>
    <n v="5"/>
    <n v="10"/>
  </r>
  <r>
    <x v="0"/>
    <x v="2774"/>
    <n v="113.2"/>
    <n v="113.46"/>
    <n v="109.26"/>
    <n v="112.67"/>
    <n v="0"/>
    <n v="1254535382"/>
    <n v="2013"/>
    <n v="5"/>
    <n v="9"/>
  </r>
  <r>
    <x v="0"/>
    <x v="2775"/>
    <n v="109.6"/>
    <n v="115.78"/>
    <n v="109.6"/>
    <n v="113.57"/>
    <n v="0"/>
    <n v="1264049202"/>
    <n v="2013"/>
    <n v="5"/>
    <n v="8"/>
  </r>
  <r>
    <x v="0"/>
    <x v="2776"/>
    <n v="112.25"/>
    <n v="113.44"/>
    <n v="97.7"/>
    <n v="111.5"/>
    <n v="0"/>
    <n v="1240593600"/>
    <n v="2013"/>
    <n v="5"/>
    <n v="7"/>
  </r>
  <r>
    <x v="0"/>
    <x v="2777"/>
    <n v="115.98"/>
    <n v="124.66"/>
    <n v="106.64"/>
    <n v="112.3"/>
    <n v="0"/>
    <n v="1249023060"/>
    <n v="2013"/>
    <n v="5"/>
    <n v="6"/>
  </r>
  <r>
    <x v="0"/>
    <x v="2778"/>
    <n v="112.9"/>
    <n v="118.8"/>
    <n v="107.14"/>
    <n v="115.91"/>
    <n v="0"/>
    <n v="1288693176"/>
    <n v="2013"/>
    <n v="5"/>
    <n v="5"/>
  </r>
  <r>
    <x v="0"/>
    <x v="2779"/>
    <n v="98.1"/>
    <n v="115"/>
    <n v="92.5"/>
    <n v="112.5"/>
    <n v="0"/>
    <n v="1250316563"/>
    <n v="2013"/>
    <n v="5"/>
    <n v="4"/>
  </r>
  <r>
    <x v="0"/>
    <x v="2780"/>
    <n v="106.25"/>
    <n v="108.13"/>
    <n v="79.099999999999994"/>
    <n v="97.75"/>
    <n v="0"/>
    <n v="1085995169"/>
    <n v="2013"/>
    <n v="5"/>
    <n v="3"/>
  </r>
  <r>
    <x v="0"/>
    <x v="2781"/>
    <n v="116.38"/>
    <n v="125.6"/>
    <n v="92.28"/>
    <n v="105.21"/>
    <n v="0"/>
    <n v="1168517495"/>
    <n v="2013"/>
    <n v="5"/>
    <n v="2"/>
  </r>
  <r>
    <x v="0"/>
    <x v="2782"/>
    <n v="139"/>
    <n v="139.88999999999999"/>
    <n v="107.72"/>
    <n v="116.99"/>
    <n v="0"/>
    <n v="1298954594"/>
    <n v="2013"/>
    <n v="5"/>
    <n v="1"/>
  </r>
  <r>
    <x v="0"/>
    <x v="2783"/>
    <n v="144"/>
    <n v="146.93"/>
    <n v="134.05000000000001"/>
    <n v="139"/>
    <n v="0"/>
    <n v="1542813125"/>
    <n v="2013"/>
    <n v="4"/>
    <n v="30"/>
  </r>
  <r>
    <x v="0"/>
    <x v="2784"/>
    <n v="134.44"/>
    <n v="147.49"/>
    <n v="134"/>
    <n v="144.54"/>
    <n v="0"/>
    <n v="1603768865"/>
    <n v="2013"/>
    <n v="4"/>
    <n v="29"/>
  </r>
  <r>
    <x v="1"/>
    <x v="0"/>
    <n v="545.58000000000004"/>
    <n v="573.34"/>
    <n v="545.25"/>
    <n v="568.57000000000005"/>
    <n v="8534557897"/>
    <n v="64706942226"/>
    <n v="2020"/>
    <n v="12"/>
    <n v="12"/>
  </r>
  <r>
    <x v="1"/>
    <x v="1"/>
    <n v="559.67999999999995"/>
    <n v="560.38"/>
    <n v="537.80999999999995"/>
    <n v="545.79999999999995"/>
    <n v="11098819124"/>
    <n v="62108208317"/>
    <n v="2020"/>
    <n v="12"/>
    <n v="11"/>
  </r>
  <r>
    <x v="1"/>
    <x v="2"/>
    <n v="573.5"/>
    <n v="574.6"/>
    <n v="549.78"/>
    <n v="559.67999999999995"/>
    <n v="11672582040"/>
    <n v="63680254165"/>
    <n v="2020"/>
    <n v="12"/>
    <n v="10"/>
  </r>
  <r>
    <x v="1"/>
    <x v="3"/>
    <n v="554.79"/>
    <n v="577.29"/>
    <n v="533"/>
    <n v="573.48"/>
    <n v="15855915840"/>
    <n v="65242758700"/>
    <n v="2020"/>
    <n v="12"/>
    <n v="9"/>
  </r>
  <r>
    <x v="1"/>
    <x v="4"/>
    <n v="591.9"/>
    <n v="594.75"/>
    <n v="552.47"/>
    <n v="554.83000000000004"/>
    <n v="14398919320"/>
    <n v="63113292237"/>
    <n v="2020"/>
    <n v="12"/>
    <n v="8"/>
  </r>
  <r>
    <x v="1"/>
    <x v="5"/>
    <n v="601.79999999999995"/>
    <n v="602.91999999999996"/>
    <n v="585.42999999999995"/>
    <n v="591.84"/>
    <n v="10720480962"/>
    <n v="67315962016"/>
    <n v="2020"/>
    <n v="12"/>
    <n v="7"/>
  </r>
  <r>
    <x v="1"/>
    <x v="6"/>
    <n v="596.57000000000005"/>
    <n v="606.79"/>
    <n v="584.41"/>
    <n v="601.91"/>
    <n v="11290893016"/>
    <n v="68452719868"/>
    <n v="2020"/>
    <n v="12"/>
    <n v="6"/>
  </r>
  <r>
    <x v="1"/>
    <x v="7"/>
    <n v="569.35"/>
    <n v="596.6"/>
    <n v="563.11"/>
    <n v="596.6"/>
    <n v="13498010566"/>
    <n v="67840334209"/>
    <n v="2020"/>
    <n v="12"/>
    <n v="5"/>
  </r>
  <r>
    <x v="1"/>
    <x v="8"/>
    <n v="616.72"/>
    <n v="618.98"/>
    <n v="569.28"/>
    <n v="569.35"/>
    <n v="16337589997"/>
    <n v="64734997135"/>
    <n v="2020"/>
    <n v="12"/>
    <n v="4"/>
  </r>
  <r>
    <x v="1"/>
    <x v="9"/>
    <n v="598.46"/>
    <n v="622.45000000000005"/>
    <n v="588.35"/>
    <n v="616.71"/>
    <n v="16146190946"/>
    <n v="70110808538"/>
    <n v="2020"/>
    <n v="12"/>
    <n v="3"/>
  </r>
  <r>
    <x v="1"/>
    <x v="10"/>
    <n v="587.26"/>
    <n v="604.02"/>
    <n v="578.74"/>
    <n v="598.35"/>
    <n v="16883292129"/>
    <n v="68015797685"/>
    <n v="2020"/>
    <n v="12"/>
    <n v="2"/>
  </r>
  <r>
    <x v="1"/>
    <x v="11"/>
    <n v="615.07000000000005"/>
    <n v="635.16"/>
    <n v="571.75"/>
    <n v="587.32000000000005"/>
    <n v="27178964465"/>
    <n v="66754367842"/>
    <n v="2020"/>
    <n v="12"/>
    <n v="1"/>
  </r>
  <r>
    <x v="1"/>
    <x v="12"/>
    <n v="575.76"/>
    <n v="615.24"/>
    <n v="571.54"/>
    <n v="614.84"/>
    <n v="20276867833"/>
    <n v="69873714778"/>
    <n v="2020"/>
    <n v="11"/>
    <n v="30"/>
  </r>
  <r>
    <x v="1"/>
    <x v="13"/>
    <n v="538.26"/>
    <n v="576.6"/>
    <n v="531.99"/>
    <n v="575.76"/>
    <n v="15017517758"/>
    <n v="65424084296"/>
    <n v="2020"/>
    <n v="11"/>
    <n v="29"/>
  </r>
  <r>
    <x v="1"/>
    <x v="14"/>
    <n v="517.6"/>
    <n v="548.04"/>
    <n v="508.13"/>
    <n v="538.23"/>
    <n v="14770243833"/>
    <n v="61152393529"/>
    <n v="2020"/>
    <n v="11"/>
    <n v="28"/>
  </r>
  <r>
    <x v="1"/>
    <x v="15"/>
    <n v="519.11"/>
    <n v="530.78"/>
    <n v="497.24"/>
    <n v="517.49"/>
    <n v="16831105703"/>
    <n v="58789344389"/>
    <n v="2020"/>
    <n v="11"/>
    <n v="27"/>
  </r>
  <r>
    <x v="1"/>
    <x v="16"/>
    <n v="570.51"/>
    <n v="575.64"/>
    <n v="485.5"/>
    <n v="518.79999999999995"/>
    <n v="31104004592"/>
    <n v="58930920929"/>
    <n v="2020"/>
    <n v="11"/>
    <n v="26"/>
  </r>
  <r>
    <x v="1"/>
    <x v="17"/>
    <n v="603.9"/>
    <n v="605.09"/>
    <n v="559.66999999999996"/>
    <n v="570.69000000000005"/>
    <n v="20088492893"/>
    <n v="64816875593"/>
    <n v="2020"/>
    <n v="11"/>
    <n v="25"/>
  </r>
  <r>
    <x v="1"/>
    <x v="18"/>
    <n v="608.52"/>
    <n v="621.16999999999996"/>
    <n v="593.84"/>
    <n v="603.9"/>
    <n v="23281758100"/>
    <n v="68580780139"/>
    <n v="2020"/>
    <n v="11"/>
    <n v="24"/>
  </r>
  <r>
    <x v="1"/>
    <x v="19"/>
    <n v="558.05999999999995"/>
    <n v="609.99"/>
    <n v="551.27"/>
    <n v="608.45000000000005"/>
    <n v="27272302872"/>
    <n v="69089845802"/>
    <n v="2020"/>
    <n v="11"/>
    <n v="23"/>
  </r>
  <r>
    <x v="1"/>
    <x v="20"/>
    <n v="549.49"/>
    <n v="579.37"/>
    <n v="514.52"/>
    <n v="558.07000000000005"/>
    <n v="21967049601"/>
    <n v="63361036975"/>
    <n v="2020"/>
    <n v="11"/>
    <n v="22"/>
  </r>
  <r>
    <x v="1"/>
    <x v="21"/>
    <n v="509.74"/>
    <n v="550.23"/>
    <n v="504.24"/>
    <n v="549.49"/>
    <n v="20757099184"/>
    <n v="62379287099"/>
    <n v="2020"/>
    <n v="11"/>
    <n v="21"/>
  </r>
  <r>
    <x v="1"/>
    <x v="22"/>
    <n v="471.63"/>
    <n v="513.61"/>
    <n v="471.63"/>
    <n v="509.74"/>
    <n v="18629943296"/>
    <n v="57860686204"/>
    <n v="2020"/>
    <n v="11"/>
    <n v="20"/>
  </r>
  <r>
    <x v="1"/>
    <x v="23"/>
    <n v="479.48"/>
    <n v="480.12"/>
    <n v="465.7"/>
    <n v="471.63"/>
    <n v="12473929218"/>
    <n v="53528035617"/>
    <n v="2020"/>
    <n v="11"/>
    <n v="19"/>
  </r>
  <r>
    <x v="1"/>
    <x v="24"/>
    <n v="480.35"/>
    <n v="492"/>
    <n v="465.83"/>
    <n v="479.48"/>
    <n v="17880199224"/>
    <n v="54412825617"/>
    <n v="2020"/>
    <n v="11"/>
    <n v="18"/>
  </r>
  <r>
    <x v="1"/>
    <x v="25"/>
    <n v="464.41"/>
    <n v="482.23"/>
    <n v="460.78"/>
    <n v="480.36"/>
    <n v="14593057877"/>
    <n v="54505786216"/>
    <n v="2020"/>
    <n v="11"/>
    <n v="17"/>
  </r>
  <r>
    <x v="1"/>
    <x v="26"/>
    <n v="447.56"/>
    <n v="463.83"/>
    <n v="445.5"/>
    <n v="459.94"/>
    <n v="11441239444"/>
    <n v="52182517297"/>
    <n v="2020"/>
    <n v="11"/>
    <n v="16"/>
  </r>
  <r>
    <x v="1"/>
    <x v="27"/>
    <n v="460.15"/>
    <n v="460.99"/>
    <n v="440.25"/>
    <n v="447.56"/>
    <n v="10308617165"/>
    <n v="50771836456"/>
    <n v="2020"/>
    <n v="11"/>
    <n v="15"/>
  </r>
  <r>
    <x v="1"/>
    <x v="28"/>
    <n v="474.63"/>
    <n v="475.16"/>
    <n v="452.99"/>
    <n v="460.15"/>
    <n v="10312037942"/>
    <n v="52193800907"/>
    <n v="2020"/>
    <n v="11"/>
    <n v="14"/>
  </r>
  <r>
    <x v="1"/>
    <x v="29"/>
    <n v="461.01"/>
    <n v="475.22"/>
    <n v="457.3"/>
    <n v="474.63"/>
    <n v="13191505725"/>
    <n v="53829432990"/>
    <n v="2020"/>
    <n v="11"/>
    <n v="13"/>
  </r>
  <r>
    <x v="1"/>
    <x v="30"/>
    <n v="462.96"/>
    <n v="467.68"/>
    <n v="452.07"/>
    <n v="461.01"/>
    <n v="12877327234"/>
    <n v="52278353038"/>
    <n v="2020"/>
    <n v="11"/>
    <n v="12"/>
  </r>
  <r>
    <x v="1"/>
    <x v="31"/>
    <n v="449.68"/>
    <n v="473.58"/>
    <n v="449.52"/>
    <n v="462.96"/>
    <n v="14075403511"/>
    <n v="52493805532"/>
    <n v="2020"/>
    <n v="11"/>
    <n v="11"/>
  </r>
  <r>
    <x v="1"/>
    <x v="32"/>
    <n v="444.17"/>
    <n v="453.76"/>
    <n v="439.6"/>
    <n v="449.68"/>
    <n v="12090381666"/>
    <n v="50981825542"/>
    <n v="2020"/>
    <n v="11"/>
    <n v="10"/>
  </r>
  <r>
    <x v="1"/>
    <x v="33"/>
    <n v="453.57"/>
    <n v="457.35"/>
    <n v="435.16"/>
    <n v="444.16"/>
    <n v="13704320630"/>
    <n v="50350406402"/>
    <n v="2020"/>
    <n v="11"/>
    <n v="9"/>
  </r>
  <r>
    <x v="1"/>
    <x v="34"/>
    <n v="435.72"/>
    <n v="457.78"/>
    <n v="433.15"/>
    <n v="453.55"/>
    <n v="11292383601"/>
    <n v="51408911250"/>
    <n v="2020"/>
    <n v="11"/>
    <n v="8"/>
  </r>
  <r>
    <x v="1"/>
    <x v="35"/>
    <n v="454.72"/>
    <n v="465.68"/>
    <n v="428.46"/>
    <n v="435.71"/>
    <n v="18873289788"/>
    <n v="49380744878"/>
    <n v="2020"/>
    <n v="11"/>
    <n v="7"/>
  </r>
  <r>
    <x v="1"/>
    <x v="36"/>
    <n v="414.07"/>
    <n v="456.2"/>
    <n v="412.98"/>
    <n v="454.72"/>
    <n v="16738305610"/>
    <n v="51528636308"/>
    <n v="2020"/>
    <n v="11"/>
    <n v="6"/>
  </r>
  <r>
    <x v="1"/>
    <x v="37"/>
    <n v="402.14"/>
    <n v="417.53"/>
    <n v="397.25"/>
    <n v="414.07"/>
    <n v="15440711038"/>
    <n v="46916321971"/>
    <n v="2020"/>
    <n v="11"/>
    <n v="5"/>
  </r>
  <r>
    <x v="1"/>
    <x v="38"/>
    <n v="387.6"/>
    <n v="407.67"/>
    <n v="377.83"/>
    <n v="402.14"/>
    <n v="15126077675"/>
    <n v="45559668259"/>
    <n v="2020"/>
    <n v="11"/>
    <n v="4"/>
  </r>
  <r>
    <x v="1"/>
    <x v="39"/>
    <n v="383.16"/>
    <n v="389.52"/>
    <n v="371.31"/>
    <n v="387.6"/>
    <n v="12588494762"/>
    <n v="43907159817"/>
    <n v="2020"/>
    <n v="11"/>
    <n v="3"/>
  </r>
  <r>
    <x v="1"/>
    <x v="40"/>
    <n v="396.36"/>
    <n v="403.24"/>
    <n v="381.02"/>
    <n v="383.16"/>
    <n v="13997574252"/>
    <n v="43398380101"/>
    <n v="2020"/>
    <n v="11"/>
    <n v="2"/>
  </r>
  <r>
    <x v="1"/>
    <x v="41"/>
    <n v="386.59"/>
    <n v="397.12"/>
    <n v="385.17"/>
    <n v="396.36"/>
    <n v="10475146018"/>
    <n v="44888307221"/>
    <n v="2020"/>
    <n v="11"/>
    <n v="1"/>
  </r>
  <r>
    <x v="1"/>
    <x v="42"/>
    <n v="382.82"/>
    <n v="393.01"/>
    <n v="381.3"/>
    <n v="386.59"/>
    <n v="11276963426"/>
    <n v="43776829150"/>
    <n v="2020"/>
    <n v="10"/>
    <n v="31"/>
  </r>
  <r>
    <x v="1"/>
    <x v="43"/>
    <n v="386.73"/>
    <n v="391.46"/>
    <n v="375.09"/>
    <n v="382.82"/>
    <n v="13688056970"/>
    <n v="43344676043"/>
    <n v="2020"/>
    <n v="10"/>
    <n v="30"/>
  </r>
  <r>
    <x v="1"/>
    <x v="44"/>
    <n v="388.65"/>
    <n v="393.23"/>
    <n v="381.29"/>
    <n v="386.73"/>
    <n v="12920477749"/>
    <n v="43782246356"/>
    <n v="2020"/>
    <n v="10"/>
    <n v="29"/>
  </r>
  <r>
    <x v="1"/>
    <x v="45"/>
    <n v="404"/>
    <n v="408.96"/>
    <n v="381.15"/>
    <n v="388.65"/>
    <n v="15276441134"/>
    <n v="43994384280"/>
    <n v="2020"/>
    <n v="10"/>
    <n v="28"/>
  </r>
  <r>
    <x v="1"/>
    <x v="46"/>
    <n v="393.89"/>
    <n v="409.77"/>
    <n v="390.61"/>
    <n v="404"/>
    <n v="13940434102"/>
    <n v="45726046137"/>
    <n v="2020"/>
    <n v="10"/>
    <n v="27"/>
  </r>
  <r>
    <x v="1"/>
    <x v="47"/>
    <n v="406.22"/>
    <n v="411.28"/>
    <n v="383.78"/>
    <n v="393.89"/>
    <n v="15155684229"/>
    <n v="44576504574"/>
    <n v="2020"/>
    <n v="10"/>
    <n v="26"/>
  </r>
  <r>
    <x v="1"/>
    <x v="48"/>
    <n v="412.46"/>
    <n v="417.16"/>
    <n v="405.35"/>
    <n v="406.22"/>
    <n v="10890207469"/>
    <n v="45966378925"/>
    <n v="2020"/>
    <n v="10"/>
    <n v="25"/>
  </r>
  <r>
    <x v="1"/>
    <x v="49"/>
    <n v="409.77"/>
    <n v="416.6"/>
    <n v="407.85"/>
    <n v="412.46"/>
    <n v="12201739194"/>
    <n v="46666915712"/>
    <n v="2020"/>
    <n v="10"/>
    <n v="24"/>
  </r>
  <r>
    <x v="1"/>
    <x v="50"/>
    <n v="414.05"/>
    <n v="418.96"/>
    <n v="403.08"/>
    <n v="409.77"/>
    <n v="14256222052"/>
    <n v="46356841440"/>
    <n v="2020"/>
    <n v="10"/>
    <n v="23"/>
  </r>
  <r>
    <x v="1"/>
    <x v="51"/>
    <n v="391.49"/>
    <n v="420.14"/>
    <n v="391.28"/>
    <n v="413.77"/>
    <n v="15772846485"/>
    <n v="46795599921"/>
    <n v="2020"/>
    <n v="10"/>
    <n v="22"/>
  </r>
  <r>
    <x v="1"/>
    <x v="52"/>
    <n v="369.06"/>
    <n v="400.63"/>
    <n v="368.73"/>
    <n v="392.19"/>
    <n v="20241324322"/>
    <n v="44354670582"/>
    <n v="2020"/>
    <n v="10"/>
    <n v="21"/>
  </r>
  <r>
    <x v="1"/>
    <x v="53"/>
    <n v="379.72"/>
    <n v="380.76"/>
    <n v="367.6"/>
    <n v="369.14"/>
    <n v="13741586582"/>
    <n v="41745418861"/>
    <n v="2020"/>
    <n v="10"/>
    <n v="20"/>
  </r>
  <r>
    <x v="1"/>
    <x v="54"/>
    <n v="378.47"/>
    <n v="383.32"/>
    <n v="373.7"/>
    <n v="379.94"/>
    <n v="12811242092"/>
    <n v="42961460206"/>
    <n v="2020"/>
    <n v="10"/>
    <n v="19"/>
  </r>
  <r>
    <x v="1"/>
    <x v="55"/>
    <n v="368.73"/>
    <n v="378.6"/>
    <n v="368.13"/>
    <n v="378.21"/>
    <n v="11047103109"/>
    <n v="42761561164"/>
    <n v="2020"/>
    <n v="10"/>
    <n v="18"/>
  </r>
  <r>
    <x v="1"/>
    <x v="56"/>
    <n v="366.02"/>
    <n v="369.77"/>
    <n v="364.49"/>
    <n v="368.86"/>
    <n v="10951115359"/>
    <n v="41698592886"/>
    <n v="2020"/>
    <n v="10"/>
    <n v="17"/>
  </r>
  <r>
    <x v="1"/>
    <x v="57"/>
    <n v="377.87"/>
    <n v="380.02"/>
    <n v="362.6"/>
    <n v="366.23"/>
    <n v="14670784817"/>
    <n v="41396681083"/>
    <n v="2020"/>
    <n v="10"/>
    <n v="16"/>
  </r>
  <r>
    <x v="1"/>
    <x v="58"/>
    <n v="379.19"/>
    <n v="381.21"/>
    <n v="371.35"/>
    <n v="377.44"/>
    <n v="14964182545"/>
    <n v="42659015495"/>
    <n v="2020"/>
    <n v="10"/>
    <n v="15"/>
  </r>
  <r>
    <x v="1"/>
    <x v="59"/>
    <n v="381.97"/>
    <n v="387.3"/>
    <n v="374.18"/>
    <n v="379.48"/>
    <n v="13918846567"/>
    <n v="42884585295"/>
    <n v="2020"/>
    <n v="10"/>
    <n v="14"/>
  </r>
  <r>
    <x v="1"/>
    <x v="60"/>
    <n v="387.14"/>
    <n v="387.38"/>
    <n v="375.58"/>
    <n v="381.19"/>
    <n v="14226744838"/>
    <n v="43072303018"/>
    <n v="2020"/>
    <n v="10"/>
    <n v="13"/>
  </r>
  <r>
    <x v="1"/>
    <x v="61"/>
    <n v="374.8"/>
    <n v="395.12"/>
    <n v="366.64"/>
    <n v="387.73"/>
    <n v="15867455424"/>
    <n v="43805601681"/>
    <n v="2020"/>
    <n v="10"/>
    <n v="12"/>
  </r>
  <r>
    <x v="1"/>
    <x v="62"/>
    <n v="370.93"/>
    <n v="377.25"/>
    <n v="369.83"/>
    <n v="375.14"/>
    <n v="12584512533"/>
    <n v="42376475415"/>
    <n v="2020"/>
    <n v="10"/>
    <n v="11"/>
  </r>
  <r>
    <x v="1"/>
    <x v="63"/>
    <n v="365.4"/>
    <n v="378.27"/>
    <n v="365.35"/>
    <n v="370.97"/>
    <n v="13618484324"/>
    <n v="41899893524"/>
    <n v="2020"/>
    <n v="10"/>
    <n v="10"/>
  </r>
  <r>
    <x v="1"/>
    <x v="64"/>
    <n v="351.11"/>
    <n v="368.31"/>
    <n v="348.21"/>
    <n v="365.59"/>
    <n v="13043501763"/>
    <n v="41287658660"/>
    <n v="2020"/>
    <n v="10"/>
    <n v="9"/>
  </r>
  <r>
    <x v="1"/>
    <x v="65"/>
    <n v="342.04"/>
    <n v="352.21"/>
    <n v="335.65"/>
    <n v="350.77"/>
    <n v="13461017711"/>
    <n v="39608808457"/>
    <n v="2020"/>
    <n v="10"/>
    <n v="8"/>
  </r>
  <r>
    <x v="1"/>
    <x v="66"/>
    <n v="340.94"/>
    <n v="342.45"/>
    <n v="334.55"/>
    <n v="341.81"/>
    <n v="11929918060"/>
    <n v="38592810957"/>
    <n v="2020"/>
    <n v="10"/>
    <n v="7"/>
  </r>
  <r>
    <x v="1"/>
    <x v="67"/>
    <n v="353.96"/>
    <n v="354.99"/>
    <n v="338"/>
    <n v="340.82"/>
    <n v="12830796112"/>
    <n v="38476195645"/>
    <n v="2020"/>
    <n v="10"/>
    <n v="6"/>
  </r>
  <r>
    <x v="1"/>
    <x v="68"/>
    <n v="352.74"/>
    <n v="355.21"/>
    <n v="349.68"/>
    <n v="353.96"/>
    <n v="11809507622"/>
    <n v="39954971652"/>
    <n v="2020"/>
    <n v="10"/>
    <n v="5"/>
  </r>
  <r>
    <x v="1"/>
    <x v="69"/>
    <n v="346.6"/>
    <n v="354.05"/>
    <n v="345.13"/>
    <n v="352.58"/>
    <n v="10696959020"/>
    <n v="39794771396"/>
    <n v="2020"/>
    <n v="10"/>
    <n v="4"/>
  </r>
  <r>
    <x v="1"/>
    <x v="70"/>
    <n v="346.22"/>
    <n v="351.31"/>
    <n v="344.67"/>
    <n v="346.52"/>
    <n v="10060167889"/>
    <n v="39106512854"/>
    <n v="2020"/>
    <n v="10"/>
    <n v="3"/>
  </r>
  <r>
    <x v="1"/>
    <x v="71"/>
    <n v="352.95"/>
    <n v="354.12"/>
    <n v="336.47"/>
    <n v="346.24"/>
    <n v="14215390463"/>
    <n v="39069960290"/>
    <n v="2020"/>
    <n v="10"/>
    <n v="2"/>
  </r>
  <r>
    <x v="1"/>
    <x v="72"/>
    <n v="360.31"/>
    <n v="369.26"/>
    <n v="346.48"/>
    <n v="353.21"/>
    <n v="14679481911"/>
    <n v="39851388059"/>
    <n v="2020"/>
    <n v="10"/>
    <n v="1"/>
  </r>
  <r>
    <x v="1"/>
    <x v="73"/>
    <n v="360.04"/>
    <n v="361.18"/>
    <n v="353.33"/>
    <n v="359.94"/>
    <n v="11818610610"/>
    <n v="40606130498"/>
    <n v="2020"/>
    <n v="9"/>
    <n v="30"/>
  </r>
  <r>
    <x v="1"/>
    <x v="74"/>
    <n v="354.36"/>
    <n v="360.35"/>
    <n v="352.15"/>
    <n v="359.76"/>
    <n v="11600013236"/>
    <n v="40581050364"/>
    <n v="2020"/>
    <n v="9"/>
    <n v="29"/>
  </r>
  <r>
    <x v="1"/>
    <x v="75"/>
    <n v="357.93"/>
    <n v="366.43"/>
    <n v="354.55"/>
    <n v="355.16"/>
    <n v="14258455166"/>
    <n v="40057637361"/>
    <n v="2020"/>
    <n v="9"/>
    <n v="28"/>
  </r>
  <r>
    <x v="1"/>
    <x v="76"/>
    <n v="354.96"/>
    <n v="361.98"/>
    <n v="349.83"/>
    <n v="357.44"/>
    <n v="13598126926"/>
    <n v="40309981004"/>
    <n v="2020"/>
    <n v="9"/>
    <n v="27"/>
  </r>
  <r>
    <x v="1"/>
    <x v="77"/>
    <n v="352.35"/>
    <n v="355.85"/>
    <n v="348.11"/>
    <n v="355.49"/>
    <n v="13049148579"/>
    <n v="40085290850"/>
    <n v="2020"/>
    <n v="9"/>
    <n v="26"/>
  </r>
  <r>
    <x v="1"/>
    <x v="78"/>
    <n v="349.41"/>
    <n v="357.77"/>
    <n v="339.02"/>
    <n v="352.18"/>
    <n v="14381086966"/>
    <n v="39707914546"/>
    <n v="2020"/>
    <n v="9"/>
    <n v="25"/>
  </r>
  <r>
    <x v="1"/>
    <x v="79"/>
    <n v="320.99"/>
    <n v="351.46"/>
    <n v="318.55"/>
    <n v="349.36"/>
    <n v="15714304470"/>
    <n v="39384347822"/>
    <n v="2020"/>
    <n v="9"/>
    <n v="24"/>
  </r>
  <r>
    <x v="1"/>
    <x v="80"/>
    <n v="344.59"/>
    <n v="344.67"/>
    <n v="318.97000000000003"/>
    <n v="321.12"/>
    <n v="12899346599"/>
    <n v="36196531454"/>
    <n v="2020"/>
    <n v="9"/>
    <n v="23"/>
  </r>
  <r>
    <x v="1"/>
    <x v="81"/>
    <n v="341.72"/>
    <n v="346.6"/>
    <n v="336.86"/>
    <n v="344.5"/>
    <n v="12732578043"/>
    <n v="38830213878"/>
    <n v="2020"/>
    <n v="9"/>
    <n v="22"/>
  </r>
  <r>
    <x v="1"/>
    <x v="82"/>
    <n v="371.4"/>
    <n v="375.74"/>
    <n v="336.07"/>
    <n v="341.79"/>
    <n v="17398267133"/>
    <n v="38519366615"/>
    <n v="2020"/>
    <n v="9"/>
    <n v="21"/>
  </r>
  <r>
    <x v="1"/>
    <x v="83"/>
    <n v="385.6"/>
    <n v="385.6"/>
    <n v="367.09"/>
    <n v="371.05"/>
    <n v="12292195784"/>
    <n v="41812641074"/>
    <n v="2020"/>
    <n v="9"/>
    <n v="20"/>
  </r>
  <r>
    <x v="1"/>
    <x v="84"/>
    <n v="384.04"/>
    <n v="387.08"/>
    <n v="378.72"/>
    <n v="385.54"/>
    <n v="11049507684"/>
    <n v="43440360815"/>
    <n v="2020"/>
    <n v="9"/>
    <n v="19"/>
  </r>
  <r>
    <x v="1"/>
    <x v="85"/>
    <n v="389.34"/>
    <n v="391.9"/>
    <n v="376.96"/>
    <n v="384.36"/>
    <n v="14108357740"/>
    <n v="43302193327"/>
    <n v="2020"/>
    <n v="9"/>
    <n v="18"/>
  </r>
  <r>
    <x v="1"/>
    <x v="86"/>
    <n v="365.87"/>
    <n v="393.9"/>
    <n v="364.8"/>
    <n v="389.02"/>
    <n v="19899531080"/>
    <n v="43821351213"/>
    <n v="2020"/>
    <n v="9"/>
    <n v="17"/>
  </r>
  <r>
    <x v="1"/>
    <x v="87"/>
    <n v="364.74"/>
    <n v="372.77"/>
    <n v="356.68"/>
    <n v="365.81"/>
    <n v="16107612177"/>
    <n v="41202147932"/>
    <n v="2020"/>
    <n v="9"/>
    <n v="16"/>
  </r>
  <r>
    <x v="1"/>
    <x v="88"/>
    <n v="377.15"/>
    <n v="381.51"/>
    <n v="363.61"/>
    <n v="364.84"/>
    <n v="16140584321"/>
    <n v="41087642853"/>
    <n v="2020"/>
    <n v="9"/>
    <n v="15"/>
  </r>
  <r>
    <x v="1"/>
    <x v="89"/>
    <n v="365.7"/>
    <n v="384.49"/>
    <n v="357.57"/>
    <n v="377.27"/>
    <n v="17536695361"/>
    <n v="42482307939"/>
    <n v="2020"/>
    <n v="9"/>
    <n v="14"/>
  </r>
  <r>
    <x v="1"/>
    <x v="90"/>
    <n v="387.52"/>
    <n v="388.96"/>
    <n v="354.34"/>
    <n v="365.57"/>
    <n v="15005899191"/>
    <n v="41160025962"/>
    <n v="2020"/>
    <n v="9"/>
    <n v="13"/>
  </r>
  <r>
    <x v="1"/>
    <x v="91"/>
    <n v="374.6"/>
    <n v="387.54"/>
    <n v="367.84"/>
    <n v="387.18"/>
    <n v="13295405814"/>
    <n v="43588199422"/>
    <n v="2020"/>
    <n v="9"/>
    <n v="12"/>
  </r>
  <r>
    <x v="1"/>
    <x v="92"/>
    <n v="368.12"/>
    <n v="376.63"/>
    <n v="355.58"/>
    <n v="374.7"/>
    <n v="27296269329"/>
    <n v="42177302259"/>
    <n v="2020"/>
    <n v="9"/>
    <n v="11"/>
  </r>
  <r>
    <x v="1"/>
    <x v="93"/>
    <n v="351.43"/>
    <n v="377.39"/>
    <n v="351.11"/>
    <n v="368.1"/>
    <n v="31421134556"/>
    <n v="41430053162"/>
    <n v="2020"/>
    <n v="9"/>
    <n v="10"/>
  </r>
  <r>
    <x v="1"/>
    <x v="94"/>
    <n v="337.82"/>
    <n v="359.16"/>
    <n v="332.16"/>
    <n v="351.11"/>
    <n v="14547933520"/>
    <n v="39512826170"/>
    <n v="2020"/>
    <n v="9"/>
    <n v="9"/>
  </r>
  <r>
    <x v="1"/>
    <x v="95"/>
    <n v="353.2"/>
    <n v="355.56"/>
    <n v="328.82"/>
    <n v="337.6"/>
    <n v="17991403432"/>
    <n v="37988119627"/>
    <n v="2020"/>
    <n v="9"/>
    <n v="8"/>
  </r>
  <r>
    <x v="1"/>
    <x v="96"/>
    <n v="353.45"/>
    <n v="358.21"/>
    <n v="326.25"/>
    <n v="352.67"/>
    <n v="21763614732"/>
    <n v="39679199320"/>
    <n v="2020"/>
    <n v="9"/>
    <n v="7"/>
  </r>
  <r>
    <x v="1"/>
    <x v="97"/>
    <n v="335.33"/>
    <n v="359.76"/>
    <n v="319.04000000000002"/>
    <n v="353.36"/>
    <n v="27643678917"/>
    <n v="39751917523"/>
    <n v="2020"/>
    <n v="9"/>
    <n v="6"/>
  </r>
  <r>
    <x v="1"/>
    <x v="98"/>
    <n v="388.04"/>
    <n v="394.17"/>
    <n v="316.77"/>
    <n v="335.26"/>
    <n v="29880047640"/>
    <n v="37710860058"/>
    <n v="2020"/>
    <n v="9"/>
    <n v="5"/>
  </r>
  <r>
    <x v="1"/>
    <x v="99"/>
    <n v="384.67"/>
    <n v="402.41"/>
    <n v="371.64"/>
    <n v="388.24"/>
    <n v="16747106257"/>
    <n v="43665020996"/>
    <n v="2020"/>
    <n v="9"/>
    <n v="4"/>
  </r>
  <r>
    <x v="1"/>
    <x v="100"/>
    <n v="440.24"/>
    <n v="449.53"/>
    <n v="381.13"/>
    <n v="385.67"/>
    <n v="19622845896"/>
    <n v="43370721326"/>
    <n v="2020"/>
    <n v="9"/>
    <n v="3"/>
  </r>
  <r>
    <x v="1"/>
    <x v="101"/>
    <n v="477.01"/>
    <n v="480.33"/>
    <n v="424.46"/>
    <n v="440.04"/>
    <n v="19691854014"/>
    <n v="49478789435"/>
    <n v="2020"/>
    <n v="9"/>
    <n v="2"/>
  </r>
  <r>
    <x v="1"/>
    <x v="102"/>
    <n v="434.87"/>
    <n v="487.21"/>
    <n v="432.08"/>
    <n v="477.05"/>
    <n v="18862763756"/>
    <n v="53633933560"/>
    <n v="2020"/>
    <n v="9"/>
    <n v="1"/>
  </r>
  <r>
    <x v="1"/>
    <x v="103"/>
    <n v="428.51"/>
    <n v="438.56"/>
    <n v="419.77"/>
    <n v="435.08"/>
    <n v="12774741797"/>
    <n v="48909170052"/>
    <n v="2020"/>
    <n v="8"/>
    <n v="31"/>
  </r>
  <r>
    <x v="1"/>
    <x v="104"/>
    <n v="399.62"/>
    <n v="428.66"/>
    <n v="399.61"/>
    <n v="428.4"/>
    <n v="11211948040"/>
    <n v="48151884394"/>
    <n v="2020"/>
    <n v="8"/>
    <n v="30"/>
  </r>
  <r>
    <x v="1"/>
    <x v="105"/>
    <n v="395.69"/>
    <n v="405.62"/>
    <n v="393.04"/>
    <n v="399.92"/>
    <n v="8777703481"/>
    <n v="44945899480"/>
    <n v="2020"/>
    <n v="8"/>
    <n v="29"/>
  </r>
  <r>
    <x v="1"/>
    <x v="106"/>
    <n v="382.63"/>
    <n v="397.76"/>
    <n v="381.27"/>
    <n v="395.87"/>
    <n v="9120674421"/>
    <n v="44485705032"/>
    <n v="2020"/>
    <n v="8"/>
    <n v="28"/>
  </r>
  <r>
    <x v="1"/>
    <x v="107"/>
    <n v="386.61"/>
    <n v="395.35"/>
    <n v="374.87"/>
    <n v="382.63"/>
    <n v="10457777652"/>
    <n v="42992439543"/>
    <n v="2020"/>
    <n v="8"/>
    <n v="27"/>
  </r>
  <r>
    <x v="1"/>
    <x v="108"/>
    <n v="383.98"/>
    <n v="391.87"/>
    <n v="378.71"/>
    <n v="386.47"/>
    <n v="9967343483"/>
    <n v="43417926668"/>
    <n v="2020"/>
    <n v="8"/>
    <n v="26"/>
  </r>
  <r>
    <x v="1"/>
    <x v="109"/>
    <n v="408.07"/>
    <n v="408.53"/>
    <n v="374.36"/>
    <n v="384"/>
    <n v="12428442042"/>
    <n v="43135697974"/>
    <n v="2020"/>
    <n v="8"/>
    <n v="25"/>
  </r>
  <r>
    <x v="1"/>
    <x v="110"/>
    <n v="391.68"/>
    <n v="409.39"/>
    <n v="389.31"/>
    <n v="408.14"/>
    <n v="10328860398"/>
    <n v="45842265023"/>
    <n v="2020"/>
    <n v="8"/>
    <n v="24"/>
  </r>
  <r>
    <x v="1"/>
    <x v="111"/>
    <n v="395.56"/>
    <n v="396.49"/>
    <n v="385.04"/>
    <n v="391.38"/>
    <n v="8137303970"/>
    <n v="43954518396"/>
    <n v="2020"/>
    <n v="8"/>
    <n v="23"/>
  </r>
  <r>
    <x v="1"/>
    <x v="112"/>
    <n v="389.03"/>
    <n v="396.47"/>
    <n v="382.81"/>
    <n v="395.84"/>
    <n v="10131847985"/>
    <n v="44448918222"/>
    <n v="2020"/>
    <n v="8"/>
    <n v="22"/>
  </r>
  <r>
    <x v="1"/>
    <x v="113"/>
    <n v="416.15"/>
    <n v="418.64"/>
    <n v="387.44"/>
    <n v="389.13"/>
    <n v="11781796374"/>
    <n v="43690315907"/>
    <n v="2020"/>
    <n v="8"/>
    <n v="21"/>
  </r>
  <r>
    <x v="1"/>
    <x v="114"/>
    <n v="406.76"/>
    <n v="418.73"/>
    <n v="404.03"/>
    <n v="416.44"/>
    <n v="10043032427"/>
    <n v="46751356941"/>
    <n v="2020"/>
    <n v="8"/>
    <n v="20"/>
  </r>
  <r>
    <x v="1"/>
    <x v="115"/>
    <n v="423.74"/>
    <n v="427.02"/>
    <n v="396.68"/>
    <n v="406.46"/>
    <n v="13137391167"/>
    <n v="45625864918"/>
    <n v="2020"/>
    <n v="8"/>
    <n v="19"/>
  </r>
  <r>
    <x v="1"/>
    <x v="116"/>
    <n v="429.67"/>
    <n v="432.58"/>
    <n v="419.67"/>
    <n v="423.67"/>
    <n v="11978984079"/>
    <n v="47551407033"/>
    <n v="2020"/>
    <n v="8"/>
    <n v="18"/>
  </r>
  <r>
    <x v="1"/>
    <x v="117"/>
    <n v="433.97"/>
    <n v="442.73"/>
    <n v="422.65"/>
    <n v="429.53"/>
    <n v="13227089410"/>
    <n v="48203426751"/>
    <n v="2020"/>
    <n v="8"/>
    <n v="17"/>
  </r>
  <r>
    <x v="1"/>
    <x v="118"/>
    <n v="433.35"/>
    <n v="436.27"/>
    <n v="415.09"/>
    <n v="433.79"/>
    <n v="12168816874"/>
    <n v="48675162267"/>
    <n v="2020"/>
    <n v="8"/>
    <n v="16"/>
  </r>
  <r>
    <x v="1"/>
    <x v="119"/>
    <n v="437.56"/>
    <n v="441.75"/>
    <n v="429.87"/>
    <n v="433.35"/>
    <n v="12416067894"/>
    <n v="48620820125"/>
    <n v="2020"/>
    <n v="8"/>
    <n v="15"/>
  </r>
  <r>
    <x v="1"/>
    <x v="120"/>
    <n v="428.68"/>
    <n v="444.58"/>
    <n v="423.35"/>
    <n v="437.4"/>
    <n v="15064589987"/>
    <n v="49068474083"/>
    <n v="2020"/>
    <n v="8"/>
    <n v="14"/>
  </r>
  <r>
    <x v="1"/>
    <x v="121"/>
    <n v="390.84"/>
    <n v="432.9"/>
    <n v="379.71"/>
    <n v="428.74"/>
    <n v="18480303526"/>
    <n v="48091569052"/>
    <n v="2020"/>
    <n v="8"/>
    <n v="13"/>
  </r>
  <r>
    <x v="1"/>
    <x v="122"/>
    <n v="380.06"/>
    <n v="391.31"/>
    <n v="367.92"/>
    <n v="391.02"/>
    <n v="12408772745"/>
    <n v="43855501072"/>
    <n v="2020"/>
    <n v="8"/>
    <n v="12"/>
  </r>
  <r>
    <x v="1"/>
    <x v="123"/>
    <n v="395.89"/>
    <n v="398.48"/>
    <n v="370.86"/>
    <n v="380.38"/>
    <n v="12792218737"/>
    <n v="42656945169"/>
    <n v="2020"/>
    <n v="8"/>
    <n v="11"/>
  </r>
  <r>
    <x v="1"/>
    <x v="124"/>
    <n v="391.04"/>
    <n v="399.38"/>
    <n v="391.04"/>
    <n v="395.89"/>
    <n v="11685827893"/>
    <n v="44390142137"/>
    <n v="2020"/>
    <n v="8"/>
    <n v="10"/>
  </r>
  <r>
    <x v="1"/>
    <x v="125"/>
    <n v="395.31"/>
    <n v="399.74"/>
    <n v="385.83"/>
    <n v="391.12"/>
    <n v="9451065592"/>
    <n v="43850292041"/>
    <n v="2020"/>
    <n v="8"/>
    <n v="9"/>
  </r>
  <r>
    <x v="1"/>
    <x v="126"/>
    <n v="379.55"/>
    <n v="393.99"/>
    <n v="377.35"/>
    <n v="393.99"/>
    <n v="9342060531"/>
    <n v="44166324646"/>
    <n v="2020"/>
    <n v="8"/>
    <n v="8"/>
  </r>
  <r>
    <x v="1"/>
    <x v="127"/>
    <n v="395.23"/>
    <n v="398.25"/>
    <n v="367.94"/>
    <n v="379.51"/>
    <n v="12751687084"/>
    <n v="42538578850"/>
    <n v="2020"/>
    <n v="8"/>
    <n v="7"/>
  </r>
  <r>
    <x v="1"/>
    <x v="128"/>
    <n v="401.58"/>
    <n v="403.49"/>
    <n v="392.6"/>
    <n v="394.96"/>
    <n v="11304626458"/>
    <n v="44264836294"/>
    <n v="2020"/>
    <n v="8"/>
    <n v="6"/>
  </r>
  <r>
    <x v="1"/>
    <x v="129"/>
    <n v="389.71"/>
    <n v="406.3"/>
    <n v="386.22"/>
    <n v="401.59"/>
    <n v="12875466638"/>
    <n v="45002213069"/>
    <n v="2020"/>
    <n v="8"/>
    <n v="5"/>
  </r>
  <r>
    <x v="1"/>
    <x v="130"/>
    <n v="386.16"/>
    <n v="400.7"/>
    <n v="382.99"/>
    <n v="389.88"/>
    <n v="14086704221"/>
    <n v="43684129572"/>
    <n v="2020"/>
    <n v="8"/>
    <n v="4"/>
  </r>
  <r>
    <x v="1"/>
    <x v="131"/>
    <n v="371.13"/>
    <n v="396.51"/>
    <n v="369.34"/>
    <n v="386.3"/>
    <n v="12834648062"/>
    <n v="43277729882"/>
    <n v="2020"/>
    <n v="8"/>
    <n v="3"/>
  </r>
  <r>
    <x v="1"/>
    <x v="132"/>
    <n v="385.55"/>
    <n v="411.23"/>
    <n v="357.14"/>
    <n v="370.67"/>
    <n v="18909744275"/>
    <n v="41522323563"/>
    <n v="2020"/>
    <n v="8"/>
    <n v="2"/>
  </r>
  <r>
    <x v="1"/>
    <x v="133"/>
    <n v="345.8"/>
    <n v="388.85"/>
    <n v="343.59"/>
    <n v="385.2"/>
    <n v="14045259477"/>
    <n v="43144477508"/>
    <n v="2020"/>
    <n v="8"/>
    <n v="1"/>
  </r>
  <r>
    <x v="1"/>
    <x v="134"/>
    <n v="334.63"/>
    <n v="348.61"/>
    <n v="329.34"/>
    <n v="345.55"/>
    <n v="12030600492"/>
    <n v="38699278449"/>
    <n v="2020"/>
    <n v="7"/>
    <n v="31"/>
  </r>
  <r>
    <x v="1"/>
    <x v="135"/>
    <n v="318.14"/>
    <n v="338.63"/>
    <n v="315.75"/>
    <n v="334.59"/>
    <n v="11827689045"/>
    <n v="37466380887"/>
    <n v="2020"/>
    <n v="7"/>
    <n v="30"/>
  </r>
  <r>
    <x v="1"/>
    <x v="136"/>
    <n v="316.56"/>
    <n v="324.38"/>
    <n v="313.11"/>
    <n v="318.19"/>
    <n v="10878845706"/>
    <n v="35626126751"/>
    <n v="2020"/>
    <n v="7"/>
    <n v="29"/>
  </r>
  <r>
    <x v="1"/>
    <x v="137"/>
    <n v="321.83"/>
    <n v="325.91000000000003"/>
    <n v="307.72000000000003"/>
    <n v="316.66000000000003"/>
    <n v="12357108065"/>
    <n v="35450097600"/>
    <n v="2020"/>
    <n v="7"/>
    <n v="28"/>
  </r>
  <r>
    <x v="1"/>
    <x v="138"/>
    <n v="309.66000000000003"/>
    <n v="330.7"/>
    <n v="309.66000000000003"/>
    <n v="321.51"/>
    <n v="15644257058"/>
    <n v="35989428749"/>
    <n v="2020"/>
    <n v="7"/>
    <n v="27"/>
  </r>
  <r>
    <x v="1"/>
    <x v="139"/>
    <n v="303.69"/>
    <n v="316.39"/>
    <n v="300.27"/>
    <n v="309.64"/>
    <n v="12003973026"/>
    <n v="34656472193"/>
    <n v="2020"/>
    <n v="7"/>
    <n v="26"/>
  </r>
  <r>
    <x v="1"/>
    <x v="140"/>
    <n v="279.02999999999997"/>
    <n v="306.74"/>
    <n v="279.02999999999997"/>
    <n v="304.06"/>
    <n v="10785021813"/>
    <n v="34027002730"/>
    <n v="2020"/>
    <n v="7"/>
    <n v="25"/>
  </r>
  <r>
    <x v="1"/>
    <x v="141"/>
    <n v="274.72000000000003"/>
    <n v="286.19"/>
    <n v="269.24"/>
    <n v="279.22000000000003"/>
    <n v="9466060358"/>
    <n v="31243266716"/>
    <n v="2020"/>
    <n v="7"/>
    <n v="24"/>
  </r>
  <r>
    <x v="1"/>
    <x v="142"/>
    <n v="262.39"/>
    <n v="277.58"/>
    <n v="261.05"/>
    <n v="274.69"/>
    <n v="10281309262"/>
    <n v="30733019165"/>
    <n v="2020"/>
    <n v="7"/>
    <n v="23"/>
  </r>
  <r>
    <x v="1"/>
    <x v="143"/>
    <n v="245.04"/>
    <n v="262.99"/>
    <n v="242.48"/>
    <n v="262.19"/>
    <n v="7702077383"/>
    <n v="29331058164"/>
    <n v="2020"/>
    <n v="7"/>
    <n v="22"/>
  </r>
  <r>
    <x v="1"/>
    <x v="144"/>
    <n v="236.3"/>
    <n v="246.19"/>
    <n v="235.68"/>
    <n v="245.02"/>
    <n v="6806696015"/>
    <n v="27406496758"/>
    <n v="2020"/>
    <n v="7"/>
    <n v="21"/>
  </r>
  <r>
    <x v="1"/>
    <x v="145"/>
    <n v="238.49"/>
    <n v="239.58"/>
    <n v="234.85"/>
    <n v="236.15"/>
    <n v="5600686192"/>
    <n v="26411853756"/>
    <n v="2020"/>
    <n v="7"/>
    <n v="20"/>
  </r>
  <r>
    <x v="1"/>
    <x v="146"/>
    <n v="235.46"/>
    <n v="239.16"/>
    <n v="233.28"/>
    <n v="238.49"/>
    <n v="6251377305"/>
    <n v="26669691075"/>
    <n v="2020"/>
    <n v="7"/>
    <n v="19"/>
  </r>
  <r>
    <x v="1"/>
    <x v="147"/>
    <n v="232.86"/>
    <n v="236.54"/>
    <n v="232.32"/>
    <n v="235.48"/>
    <n v="5397402117"/>
    <n v="26330601164"/>
    <n v="2020"/>
    <n v="7"/>
    <n v="18"/>
  </r>
  <r>
    <x v="1"/>
    <x v="148"/>
    <n v="233.69"/>
    <n v="234.42"/>
    <n v="232.11"/>
    <n v="232.77"/>
    <n v="5859850529"/>
    <n v="26024301468"/>
    <n v="2020"/>
    <n v="7"/>
    <n v="17"/>
  </r>
  <r>
    <x v="1"/>
    <x v="149"/>
    <n v="238.45"/>
    <n v="239.01"/>
    <n v="231.62"/>
    <n v="233.64"/>
    <n v="5832057567"/>
    <n v="26118155895"/>
    <n v="2020"/>
    <n v="7"/>
    <n v="16"/>
  </r>
  <r>
    <x v="1"/>
    <x v="150"/>
    <n v="240.14"/>
    <n v="241.4"/>
    <n v="237.1"/>
    <n v="238.42"/>
    <n v="6189328448"/>
    <n v="26649577378"/>
    <n v="2020"/>
    <n v="7"/>
    <n v="15"/>
  </r>
  <r>
    <x v="1"/>
    <x v="151"/>
    <n v="239.98"/>
    <n v="242"/>
    <n v="237.8"/>
    <n v="240.21"/>
    <n v="7357458555"/>
    <n v="26846147251"/>
    <n v="2020"/>
    <n v="7"/>
    <n v="14"/>
  </r>
  <r>
    <x v="1"/>
    <x v="152"/>
    <n v="242.18"/>
    <n v="244.31"/>
    <n v="238.23"/>
    <n v="239.6"/>
    <n v="7787751468"/>
    <n v="26775071858"/>
    <n v="2020"/>
    <n v="7"/>
    <n v="13"/>
  </r>
  <r>
    <x v="1"/>
    <x v="153"/>
    <n v="239.46"/>
    <n v="243.31"/>
    <n v="237.77"/>
    <n v="242.13"/>
    <n v="6596394718"/>
    <n v="27054158346"/>
    <n v="2020"/>
    <n v="7"/>
    <n v="12"/>
  </r>
  <r>
    <x v="1"/>
    <x v="154"/>
    <n v="241.04"/>
    <n v="241.53"/>
    <n v="238.33"/>
    <n v="239.46"/>
    <n v="5643067316"/>
    <n v="26752161985"/>
    <n v="2020"/>
    <n v="7"/>
    <n v="11"/>
  </r>
  <r>
    <x v="1"/>
    <x v="155"/>
    <n v="242.87"/>
    <n v="242.88"/>
    <n v="236.73"/>
    <n v="240.98"/>
    <n v="7281370522"/>
    <n v="26919422187"/>
    <n v="2020"/>
    <n v="7"/>
    <n v="10"/>
  </r>
  <r>
    <x v="1"/>
    <x v="156"/>
    <n v="246.75"/>
    <n v="247.29"/>
    <n v="239.9"/>
    <n v="243.02"/>
    <n v="8429099199"/>
    <n v="27143016879"/>
    <n v="2020"/>
    <n v="7"/>
    <n v="9"/>
  </r>
  <r>
    <x v="1"/>
    <x v="157"/>
    <n v="239.16"/>
    <n v="248.31"/>
    <n v="238.4"/>
    <n v="246.67"/>
    <n v="9892586411"/>
    <n v="27547785703"/>
    <n v="2020"/>
    <n v="7"/>
    <n v="8"/>
  </r>
  <r>
    <x v="1"/>
    <x v="158"/>
    <n v="240.97"/>
    <n v="242.68"/>
    <n v="234.22"/>
    <n v="239.08"/>
    <n v="6441497597"/>
    <n v="26696376073"/>
    <n v="2020"/>
    <n v="7"/>
    <n v="7"/>
  </r>
  <r>
    <x v="1"/>
    <x v="159"/>
    <n v="227.69"/>
    <n v="242.13"/>
    <n v="227.03"/>
    <n v="241.51"/>
    <n v="8782917553"/>
    <n v="26964937043"/>
    <n v="2020"/>
    <n v="7"/>
    <n v="6"/>
  </r>
  <r>
    <x v="1"/>
    <x v="160"/>
    <n v="228.98"/>
    <n v="229.86"/>
    <n v="224.54"/>
    <n v="227.66"/>
    <n v="5292172429"/>
    <n v="25415950649"/>
    <n v="2020"/>
    <n v="7"/>
    <n v="5"/>
  </r>
  <r>
    <x v="1"/>
    <x v="161"/>
    <n v="225.29"/>
    <n v="230.05"/>
    <n v="225.13"/>
    <n v="229.07"/>
    <n v="5228310135"/>
    <n v="25570190315"/>
    <n v="2020"/>
    <n v="7"/>
    <n v="4"/>
  </r>
  <r>
    <x v="1"/>
    <x v="162"/>
    <n v="229.32"/>
    <n v="229.63"/>
    <n v="224.91"/>
    <n v="225.39"/>
    <n v="5109032700"/>
    <n v="25155571600"/>
    <n v="2020"/>
    <n v="7"/>
    <n v="3"/>
  </r>
  <r>
    <x v="1"/>
    <x v="163"/>
    <n v="231.29"/>
    <n v="232.4"/>
    <n v="225.46"/>
    <n v="229.39"/>
    <n v="6212210566"/>
    <n v="25599453477"/>
    <n v="2020"/>
    <n v="7"/>
    <n v="2"/>
  </r>
  <r>
    <x v="1"/>
    <x v="164"/>
    <n v="226.13"/>
    <n v="232.76"/>
    <n v="224.84"/>
    <n v="231.11"/>
    <n v="6463737443"/>
    <n v="25788404350"/>
    <n v="2020"/>
    <n v="7"/>
    <n v="1"/>
  </r>
  <r>
    <x v="1"/>
    <x v="165"/>
    <n v="227.97"/>
    <n v="229.48"/>
    <n v="224.82"/>
    <n v="226.31"/>
    <n v="6094093001"/>
    <n v="25249913730"/>
    <n v="2020"/>
    <n v="6"/>
    <n v="30"/>
  </r>
  <r>
    <x v="1"/>
    <x v="166"/>
    <n v="225.36"/>
    <n v="229.9"/>
    <n v="222.25"/>
    <n v="228.19"/>
    <n v="6726164653"/>
    <n v="25456513994"/>
    <n v="2020"/>
    <n v="6"/>
    <n v="29"/>
  </r>
  <r>
    <x v="1"/>
    <x v="167"/>
    <n v="222.91"/>
    <n v="228.6"/>
    <n v="219.47"/>
    <n v="225.35"/>
    <n v="6205925718"/>
    <n v="25135786986"/>
    <n v="2020"/>
    <n v="6"/>
    <n v="28"/>
  </r>
  <r>
    <x v="1"/>
    <x v="168"/>
    <n v="229.63"/>
    <n v="232.49"/>
    <n v="220.56"/>
    <n v="222.96"/>
    <n v="6918380955"/>
    <n v="24866429445"/>
    <n v="2020"/>
    <n v="6"/>
    <n v="27"/>
  </r>
  <r>
    <x v="1"/>
    <x v="169"/>
    <n v="232.88"/>
    <n v="233.9"/>
    <n v="229.26"/>
    <n v="229.67"/>
    <n v="7187490226"/>
    <n v="25611500297"/>
    <n v="2020"/>
    <n v="6"/>
    <n v="26"/>
  </r>
  <r>
    <x v="1"/>
    <x v="170"/>
    <n v="235.7"/>
    <n v="236.05"/>
    <n v="230.3"/>
    <n v="232.94"/>
    <n v="7010426122"/>
    <n v="25973707946"/>
    <n v="2020"/>
    <n v="6"/>
    <n v="25"/>
  </r>
  <r>
    <x v="1"/>
    <x v="171"/>
    <n v="244.19"/>
    <n v="248.51"/>
    <n v="232.81"/>
    <n v="235.77"/>
    <n v="8815030025"/>
    <n v="26285822239"/>
    <n v="2020"/>
    <n v="6"/>
    <n v="24"/>
  </r>
  <r>
    <x v="1"/>
    <x v="172"/>
    <n v="242.54"/>
    <n v="244.86"/>
    <n v="239.76"/>
    <n v="244.14"/>
    <n v="6624530348"/>
    <n v="27215606543"/>
    <n v="2020"/>
    <n v="6"/>
    <n v="23"/>
  </r>
  <r>
    <x v="1"/>
    <x v="173"/>
    <n v="229"/>
    <n v="243.78"/>
    <n v="228.93"/>
    <n v="242.53"/>
    <n v="9079586552"/>
    <n v="27032930743"/>
    <n v="2020"/>
    <n v="6"/>
    <n v="22"/>
  </r>
  <r>
    <x v="1"/>
    <x v="174"/>
    <n v="229.22"/>
    <n v="232.36"/>
    <n v="228.49"/>
    <n v="228.99"/>
    <n v="5600408178"/>
    <n v="25520273837"/>
    <n v="2020"/>
    <n v="6"/>
    <n v="21"/>
  </r>
  <r>
    <x v="1"/>
    <x v="175"/>
    <n v="226.98"/>
    <n v="231.45"/>
    <n v="226.64"/>
    <n v="229.27"/>
    <n v="6252830566"/>
    <n v="25548837121"/>
    <n v="2020"/>
    <n v="6"/>
    <n v="20"/>
  </r>
  <r>
    <x v="1"/>
    <x v="176"/>
    <n v="231.95"/>
    <n v="232.15"/>
    <n v="226.8"/>
    <n v="227.14"/>
    <n v="6946372590"/>
    <n v="25307718819"/>
    <n v="2020"/>
    <n v="6"/>
    <n v="19"/>
  </r>
  <r>
    <x v="1"/>
    <x v="177"/>
    <n v="232.9"/>
    <n v="234.57"/>
    <n v="228.95"/>
    <n v="232.1"/>
    <n v="6713800872"/>
    <n v="25857495155"/>
    <n v="2020"/>
    <n v="6"/>
    <n v="18"/>
  </r>
  <r>
    <x v="1"/>
    <x v="178"/>
    <n v="234.49"/>
    <n v="235.95"/>
    <n v="229.34"/>
    <n v="233.03"/>
    <n v="7701391592"/>
    <n v="25957610764"/>
    <n v="2020"/>
    <n v="6"/>
    <n v="17"/>
  </r>
  <r>
    <x v="1"/>
    <x v="179"/>
    <n v="229.76"/>
    <n v="236.39"/>
    <n v="228.43"/>
    <n v="234.42"/>
    <n v="7965648016"/>
    <n v="26109047392"/>
    <n v="2020"/>
    <n v="6"/>
    <n v="16"/>
  </r>
  <r>
    <x v="1"/>
    <x v="180"/>
    <n v="234.06"/>
    <n v="234.24"/>
    <n v="221.24"/>
    <n v="229.93"/>
    <n v="10536099884"/>
    <n v="25606145743"/>
    <n v="2020"/>
    <n v="6"/>
    <n v="15"/>
  </r>
  <r>
    <x v="1"/>
    <x v="181"/>
    <n v="238.97"/>
    <n v="239.1"/>
    <n v="232.96"/>
    <n v="234.11"/>
    <n v="7439385176"/>
    <n v="26069111857"/>
    <n v="2020"/>
    <n v="6"/>
    <n v="14"/>
  </r>
  <r>
    <x v="1"/>
    <x v="182"/>
    <n v="237.54"/>
    <n v="239.19"/>
    <n v="235.89"/>
    <n v="238.91"/>
    <n v="7141624980"/>
    <n v="26599679550"/>
    <n v="2020"/>
    <n v="6"/>
    <n v="13"/>
  </r>
  <r>
    <x v="1"/>
    <x v="183"/>
    <n v="231.63"/>
    <n v="239.35"/>
    <n v="229.65"/>
    <n v="237.49"/>
    <n v="8868955009"/>
    <n v="26438827420"/>
    <n v="2020"/>
    <n v="6"/>
    <n v="12"/>
  </r>
  <r>
    <x v="1"/>
    <x v="184"/>
    <n v="247.55"/>
    <n v="249.89"/>
    <n v="229.94"/>
    <n v="231.7"/>
    <n v="12356528860"/>
    <n v="25791024831"/>
    <n v="2020"/>
    <n v="6"/>
    <n v="11"/>
  </r>
  <r>
    <x v="1"/>
    <x v="185"/>
    <n v="244.82"/>
    <n v="248.65"/>
    <n v="242.82"/>
    <n v="247.44"/>
    <n v="8792990206"/>
    <n v="27539945413"/>
    <n v="2020"/>
    <n v="6"/>
    <n v="10"/>
  </r>
  <r>
    <x v="1"/>
    <x v="186"/>
    <n v="246.18"/>
    <n v="248.34"/>
    <n v="242.34"/>
    <n v="244.91"/>
    <n v="8446545788"/>
    <n v="27254678255"/>
    <n v="2020"/>
    <n v="6"/>
    <n v="9"/>
  </r>
  <r>
    <x v="1"/>
    <x v="187"/>
    <n v="245.18"/>
    <n v="246.64"/>
    <n v="241.54"/>
    <n v="246.31"/>
    <n v="8076783299"/>
    <n v="27406923226"/>
    <n v="2020"/>
    <n v="6"/>
    <n v="8"/>
  </r>
  <r>
    <x v="1"/>
    <x v="188"/>
    <n v="241.91"/>
    <n v="245.44"/>
    <n v="236.33"/>
    <n v="245.17"/>
    <n v="9544883157"/>
    <n v="27276459502"/>
    <n v="2020"/>
    <n v="6"/>
    <n v="7"/>
  </r>
  <r>
    <x v="1"/>
    <x v="189"/>
    <n v="241.2"/>
    <n v="245.98"/>
    <n v="239.72"/>
    <n v="241.93"/>
    <n v="8114873845"/>
    <n v="26913140925"/>
    <n v="2020"/>
    <n v="6"/>
    <n v="6"/>
  </r>
  <r>
    <x v="1"/>
    <x v="190"/>
    <n v="244.35"/>
    <n v="247.33"/>
    <n v="240.68"/>
    <n v="241.22"/>
    <n v="9293963914"/>
    <n v="26830954614"/>
    <n v="2020"/>
    <n v="6"/>
    <n v="5"/>
  </r>
  <r>
    <x v="1"/>
    <x v="191"/>
    <n v="244.11"/>
    <n v="245.93"/>
    <n v="236.77"/>
    <n v="244.43"/>
    <n v="10170414304"/>
    <n v="27184018611"/>
    <n v="2020"/>
    <n v="6"/>
    <n v="4"/>
  </r>
  <r>
    <x v="1"/>
    <x v="192"/>
    <n v="237.4"/>
    <n v="244.18"/>
    <n v="235.46"/>
    <n v="244.18"/>
    <n v="9861760817"/>
    <n v="27153238868"/>
    <n v="2020"/>
    <n v="6"/>
    <n v="3"/>
  </r>
  <r>
    <x v="1"/>
    <x v="193"/>
    <n v="246.83"/>
    <n v="252.22"/>
    <n v="233.23"/>
    <n v="237.22"/>
    <n v="13782107567"/>
    <n v="26376031890"/>
    <n v="2020"/>
    <n v="6"/>
    <n v="2"/>
  </r>
  <r>
    <x v="1"/>
    <x v="194"/>
    <n v="230.86"/>
    <n v="248.24"/>
    <n v="230.49"/>
    <n v="246.99"/>
    <n v="13951727936"/>
    <n v="27459257209"/>
    <n v="2020"/>
    <n v="6"/>
    <n v="1"/>
  </r>
  <r>
    <x v="1"/>
    <x v="195"/>
    <n v="242.35"/>
    <n v="244.05"/>
    <n v="230.05"/>
    <n v="230.98"/>
    <n v="12234904813"/>
    <n v="25675542329"/>
    <n v="2020"/>
    <n v="5"/>
    <n v="31"/>
  </r>
  <r>
    <x v="1"/>
    <x v="196"/>
    <n v="220.72"/>
    <n v="243.94"/>
    <n v="218.74"/>
    <n v="242.35"/>
    <n v="15027397867"/>
    <n v="26936114604"/>
    <n v="2020"/>
    <n v="5"/>
    <n v="30"/>
  </r>
  <r>
    <x v="1"/>
    <x v="197"/>
    <n v="219.93"/>
    <n v="224.22"/>
    <n v="218.24"/>
    <n v="220.68"/>
    <n v="12265816557"/>
    <n v="24524484269"/>
    <n v="2020"/>
    <n v="5"/>
    <n v="29"/>
  </r>
  <r>
    <x v="1"/>
    <x v="198"/>
    <n v="208.89"/>
    <n v="220.28"/>
    <n v="206.24"/>
    <n v="219.84"/>
    <n v="12212469604"/>
    <n v="24428738047"/>
    <n v="2020"/>
    <n v="5"/>
    <n v="28"/>
  </r>
  <r>
    <x v="1"/>
    <x v="199"/>
    <n v="201.89"/>
    <n v="208.86"/>
    <n v="201.79"/>
    <n v="208.86"/>
    <n v="10631034756"/>
    <n v="23206144127"/>
    <n v="2020"/>
    <n v="5"/>
    <n v="27"/>
  </r>
  <r>
    <x v="1"/>
    <x v="200"/>
    <n v="205.26"/>
    <n v="205.75"/>
    <n v="200.26"/>
    <n v="201.9"/>
    <n v="10159741290"/>
    <n v="22429962991"/>
    <n v="2020"/>
    <n v="5"/>
    <n v="26"/>
  </r>
  <r>
    <x v="1"/>
    <x v="201"/>
    <n v="201.98"/>
    <n v="206.36"/>
    <n v="200.67"/>
    <n v="205.32"/>
    <n v="10415044124"/>
    <n v="22806813423"/>
    <n v="2020"/>
    <n v="5"/>
    <n v="25"/>
  </r>
  <r>
    <x v="1"/>
    <x v="202"/>
    <n v="208.72"/>
    <n v="210.6"/>
    <n v="202.37"/>
    <n v="202.37"/>
    <n v="11833299572"/>
    <n v="22476471750"/>
    <n v="2020"/>
    <n v="5"/>
    <n v="24"/>
  </r>
  <r>
    <x v="1"/>
    <x v="203"/>
    <n v="207.19"/>
    <n v="210.39"/>
    <n v="205.29"/>
    <n v="208.69"/>
    <n v="10665476768"/>
    <n v="23176030659"/>
    <n v="2020"/>
    <n v="5"/>
    <n v="23"/>
  </r>
  <r>
    <x v="1"/>
    <x v="204"/>
    <n v="199.84"/>
    <n v="208.59"/>
    <n v="198.04"/>
    <n v="207.17"/>
    <n v="12041592114"/>
    <n v="23003786385"/>
    <n v="2020"/>
    <n v="5"/>
    <n v="22"/>
  </r>
  <r>
    <x v="1"/>
    <x v="205"/>
    <n v="210.13"/>
    <n v="211.63"/>
    <n v="193.35"/>
    <n v="199.88"/>
    <n v="13308321229"/>
    <n v="22192109650"/>
    <n v="2020"/>
    <n v="5"/>
    <n v="21"/>
  </r>
  <r>
    <x v="1"/>
    <x v="206"/>
    <n v="213.45"/>
    <n v="214.72"/>
    <n v="207.98"/>
    <n v="210.1"/>
    <n v="12730175511"/>
    <n v="23323160696"/>
    <n v="2020"/>
    <n v="5"/>
    <n v="20"/>
  </r>
  <r>
    <x v="1"/>
    <x v="207"/>
    <n v="214.6"/>
    <n v="214.6"/>
    <n v="210.14"/>
    <n v="213.45"/>
    <n v="14346192779"/>
    <n v="23692625224"/>
    <n v="2020"/>
    <n v="5"/>
    <n v="19"/>
  </r>
  <r>
    <x v="1"/>
    <x v="208"/>
    <n v="207.18"/>
    <n v="215.91"/>
    <n v="207.11"/>
    <n v="214.53"/>
    <n v="17411566928"/>
    <n v="23808928396"/>
    <n v="2020"/>
    <n v="5"/>
    <n v="18"/>
  </r>
  <r>
    <x v="1"/>
    <x v="209"/>
    <n v="200.61"/>
    <n v="209.16"/>
    <n v="200.1"/>
    <n v="207.16"/>
    <n v="15470397303"/>
    <n v="22988575488"/>
    <n v="2020"/>
    <n v="5"/>
    <n v="17"/>
  </r>
  <r>
    <x v="1"/>
    <x v="210"/>
    <n v="195.61"/>
    <n v="202.77"/>
    <n v="194.5"/>
    <n v="200.68"/>
    <n v="15379081645"/>
    <n v="22266558227"/>
    <n v="2020"/>
    <n v="5"/>
    <n v="16"/>
  </r>
  <r>
    <x v="1"/>
    <x v="211"/>
    <n v="202.96"/>
    <n v="203.57"/>
    <n v="193.76"/>
    <n v="195.62"/>
    <n v="16602342092"/>
    <n v="21703086885"/>
    <n v="2020"/>
    <n v="5"/>
    <n v="15"/>
  </r>
  <r>
    <x v="1"/>
    <x v="212"/>
    <n v="198.89"/>
    <n v="204.12"/>
    <n v="196.87"/>
    <n v="202.95"/>
    <n v="20150524861"/>
    <n v="22513148759"/>
    <n v="2020"/>
    <n v="5"/>
    <n v="14"/>
  </r>
  <r>
    <x v="1"/>
    <x v="213"/>
    <n v="189.37"/>
    <n v="200.2"/>
    <n v="189.13"/>
    <n v="199.19"/>
    <n v="17054662289"/>
    <n v="22093789228"/>
    <n v="2020"/>
    <n v="5"/>
    <n v="13"/>
  </r>
  <r>
    <x v="1"/>
    <x v="214"/>
    <n v="185.88"/>
    <n v="191.6"/>
    <n v="185.7"/>
    <n v="189.31"/>
    <n v="15899726284"/>
    <n v="20995260629"/>
    <n v="2020"/>
    <n v="5"/>
    <n v="12"/>
  </r>
  <r>
    <x v="1"/>
    <x v="215"/>
    <n v="188.63"/>
    <n v="191.36"/>
    <n v="180.72"/>
    <n v="185.91"/>
    <n v="20054601647"/>
    <n v="20615704449"/>
    <n v="2020"/>
    <n v="5"/>
    <n v="11"/>
  </r>
  <r>
    <x v="1"/>
    <x v="216"/>
    <n v="211.55"/>
    <n v="211.55"/>
    <n v="182.71"/>
    <n v="188.6"/>
    <n v="25211575193"/>
    <n v="20911059578"/>
    <n v="2020"/>
    <n v="5"/>
    <n v="10"/>
  </r>
  <r>
    <x v="1"/>
    <x v="217"/>
    <n v="213.14"/>
    <n v="214.74"/>
    <n v="209.07"/>
    <n v="211.6"/>
    <n v="18950547549"/>
    <n v="23458353558"/>
    <n v="2020"/>
    <n v="5"/>
    <n v="9"/>
  </r>
  <r>
    <x v="1"/>
    <x v="218"/>
    <n v="212.2"/>
    <n v="216.33"/>
    <n v="208.83"/>
    <n v="212.99"/>
    <n v="20445139356"/>
    <n v="23609735113"/>
    <n v="2020"/>
    <n v="5"/>
    <n v="8"/>
  </r>
  <r>
    <x v="1"/>
    <x v="219"/>
    <n v="203.91"/>
    <n v="214.39"/>
    <n v="202.07"/>
    <n v="212.29"/>
    <n v="23594744655"/>
    <n v="23528981906"/>
    <n v="2020"/>
    <n v="5"/>
    <n v="7"/>
  </r>
  <r>
    <x v="1"/>
    <x v="220"/>
    <n v="206.48"/>
    <n v="211.53"/>
    <n v="204.04"/>
    <n v="204.06"/>
    <n v="20343543799"/>
    <n v="22613632877"/>
    <n v="2020"/>
    <n v="5"/>
    <n v="6"/>
  </r>
  <r>
    <x v="1"/>
    <x v="221"/>
    <n v="208.01"/>
    <n v="211.78"/>
    <n v="204.03"/>
    <n v="206.77"/>
    <n v="19004689099"/>
    <n v="22912129590"/>
    <n v="2020"/>
    <n v="5"/>
    <n v="5"/>
  </r>
  <r>
    <x v="1"/>
    <x v="222"/>
    <n v="210.89"/>
    <n v="211.83"/>
    <n v="199.05"/>
    <n v="208.17"/>
    <n v="22602446422"/>
    <n v="23064379025"/>
    <n v="2020"/>
    <n v="5"/>
    <n v="4"/>
  </r>
  <r>
    <x v="1"/>
    <x v="223"/>
    <n v="215.35"/>
    <n v="219.27"/>
    <n v="208.69"/>
    <n v="210.93"/>
    <n v="20469034664"/>
    <n v="23367177867"/>
    <n v="2020"/>
    <n v="5"/>
    <n v="3"/>
  </r>
  <r>
    <x v="1"/>
    <x v="224"/>
    <n v="214.23"/>
    <n v="215.85"/>
    <n v="212.88"/>
    <n v="215.33"/>
    <n v="18260876092"/>
    <n v="23850828459"/>
    <n v="2020"/>
    <n v="5"/>
    <n v="2"/>
  </r>
  <r>
    <x v="1"/>
    <x v="225"/>
    <n v="207.9"/>
    <n v="217.63"/>
    <n v="207.78"/>
    <n v="214.22"/>
    <n v="20816320834"/>
    <n v="23725367639"/>
    <n v="2020"/>
    <n v="5"/>
    <n v="1"/>
  </r>
  <r>
    <x v="1"/>
    <x v="226"/>
    <n v="216.91"/>
    <n v="227.53"/>
    <n v="206.44"/>
    <n v="207.6"/>
    <n v="28089191904"/>
    <n v="22989647065"/>
    <n v="2020"/>
    <n v="4"/>
    <n v="30"/>
  </r>
  <r>
    <x v="1"/>
    <x v="227"/>
    <n v="198.47"/>
    <n v="218.45"/>
    <n v="198.12"/>
    <n v="216.97"/>
    <n v="26397548759"/>
    <n v="24023887081"/>
    <n v="2020"/>
    <n v="4"/>
    <n v="29"/>
  </r>
  <r>
    <x v="1"/>
    <x v="228"/>
    <n v="197.27"/>
    <n v="198.79"/>
    <n v="194.85"/>
    <n v="198.42"/>
    <n v="18217507467"/>
    <n v="21966890357"/>
    <n v="2020"/>
    <n v="4"/>
    <n v="28"/>
  </r>
  <r>
    <x v="1"/>
    <x v="229"/>
    <n v="197.48"/>
    <n v="199.55"/>
    <n v="193.45"/>
    <n v="197.22"/>
    <n v="18670194595"/>
    <n v="21832392036"/>
    <n v="2020"/>
    <n v="4"/>
    <n v="27"/>
  </r>
  <r>
    <x v="1"/>
    <x v="230"/>
    <n v="195.41"/>
    <n v="199.34"/>
    <n v="194.77"/>
    <n v="197.32"/>
    <n v="18335367012"/>
    <n v="21839976557"/>
    <n v="2020"/>
    <n v="4"/>
    <n v="26"/>
  </r>
  <r>
    <x v="1"/>
    <x v="231"/>
    <n v="189.21"/>
    <n v="196.79"/>
    <n v="188.46"/>
    <n v="195.52"/>
    <n v="18260969748"/>
    <n v="21637838417"/>
    <n v="2020"/>
    <n v="4"/>
    <n v="25"/>
  </r>
  <r>
    <x v="1"/>
    <x v="232"/>
    <n v="185.22"/>
    <n v="190.21"/>
    <n v="185.22"/>
    <n v="189.24"/>
    <n v="16788555028"/>
    <n v="20940434737"/>
    <n v="2020"/>
    <n v="4"/>
    <n v="24"/>
  </r>
  <r>
    <x v="1"/>
    <x v="233"/>
    <n v="182.62"/>
    <n v="189.09"/>
    <n v="180.34"/>
    <n v="185.03"/>
    <n v="21275740032"/>
    <n v="20472236139"/>
    <n v="2020"/>
    <n v="4"/>
    <n v="23"/>
  </r>
  <r>
    <x v="1"/>
    <x v="234"/>
    <n v="172.67"/>
    <n v="183.75"/>
    <n v="171.83"/>
    <n v="182.6"/>
    <n v="17994666395"/>
    <n v="20200984352"/>
    <n v="2020"/>
    <n v="4"/>
    <n v="22"/>
  </r>
  <r>
    <x v="1"/>
    <x v="235"/>
    <n v="172.02"/>
    <n v="175.18"/>
    <n v="170.55"/>
    <n v="172.74"/>
    <n v="16458767984"/>
    <n v="19107591182"/>
    <n v="2020"/>
    <n v="4"/>
    <n v="21"/>
  </r>
  <r>
    <x v="1"/>
    <x v="236"/>
    <n v="181.48"/>
    <n v="186.08"/>
    <n v="170.32"/>
    <n v="172.3"/>
    <n v="21266681335"/>
    <n v="19056520718"/>
    <n v="2020"/>
    <n v="4"/>
    <n v="20"/>
  </r>
  <r>
    <x v="1"/>
    <x v="237"/>
    <n v="186.86"/>
    <n v="188.1"/>
    <n v="180.12"/>
    <n v="181.61"/>
    <n v="19146038381"/>
    <n v="20084614446"/>
    <n v="2020"/>
    <n v="4"/>
    <n v="19"/>
  </r>
  <r>
    <x v="1"/>
    <x v="238"/>
    <n v="171.62"/>
    <n v="187.94"/>
    <n v="171.62"/>
    <n v="186.91"/>
    <n v="20160323443"/>
    <n v="20668075857"/>
    <n v="2020"/>
    <n v="4"/>
    <n v="18"/>
  </r>
  <r>
    <x v="1"/>
    <x v="239"/>
    <n v="172.28"/>
    <n v="174.28"/>
    <n v="169.75"/>
    <n v="171.64"/>
    <n v="16714684266"/>
    <n v="18976660194"/>
    <n v="2020"/>
    <n v="4"/>
    <n v="17"/>
  </r>
  <r>
    <x v="1"/>
    <x v="240"/>
    <n v="153.19999999999999"/>
    <n v="173.16"/>
    <n v="150.36000000000001"/>
    <n v="172.16"/>
    <n v="22910469236"/>
    <n v="19031693317"/>
    <n v="2020"/>
    <n v="4"/>
    <n v="16"/>
  </r>
  <r>
    <x v="1"/>
    <x v="241"/>
    <n v="157.57"/>
    <n v="160.71"/>
    <n v="152.80000000000001"/>
    <n v="153.29"/>
    <n v="14171753737"/>
    <n v="16943501886"/>
    <n v="2020"/>
    <n v="4"/>
    <n v="15"/>
  </r>
  <r>
    <x v="1"/>
    <x v="242"/>
    <n v="156.36000000000001"/>
    <n v="160.94"/>
    <n v="155.87"/>
    <n v="157.6"/>
    <n v="14723156630"/>
    <n v="17417697024"/>
    <n v="2020"/>
    <n v="4"/>
    <n v="14"/>
  </r>
  <r>
    <x v="1"/>
    <x v="243"/>
    <n v="160.72"/>
    <n v="160.75"/>
    <n v="151.61000000000001"/>
    <n v="156.28"/>
    <n v="16465282133"/>
    <n v="17270031992"/>
    <n v="2020"/>
    <n v="4"/>
    <n v="13"/>
  </r>
  <r>
    <x v="1"/>
    <x v="244"/>
    <n v="158.22999999999999"/>
    <n v="164.52"/>
    <n v="156.32"/>
    <n v="161.13999999999999"/>
    <n v="15123721386"/>
    <n v="17805206568"/>
    <n v="2020"/>
    <n v="4"/>
    <n v="12"/>
  </r>
  <r>
    <x v="1"/>
    <x v="245"/>
    <n v="158.54"/>
    <n v="161.16999999999999"/>
    <n v="155.30000000000001"/>
    <n v="158.22"/>
    <n v="13555089447"/>
    <n v="17479687023"/>
    <n v="2020"/>
    <n v="4"/>
    <n v="11"/>
  </r>
  <r>
    <x v="1"/>
    <x v="246"/>
    <n v="170.83"/>
    <n v="170.95"/>
    <n v="154.91"/>
    <n v="158.41"/>
    <n v="17980944616"/>
    <n v="17499250378"/>
    <n v="2020"/>
    <n v="4"/>
    <n v="10"/>
  </r>
  <r>
    <x v="1"/>
    <x v="247"/>
    <n v="172.76"/>
    <n v="172.9"/>
    <n v="167.99"/>
    <n v="170.81"/>
    <n v="14901696210"/>
    <n v="18866106818"/>
    <n v="2020"/>
    <n v="4"/>
    <n v="9"/>
  </r>
  <r>
    <x v="1"/>
    <x v="248"/>
    <n v="165.24"/>
    <n v="173.21"/>
    <n v="164.49"/>
    <n v="172.64"/>
    <n v="17063110836"/>
    <n v="19066388908"/>
    <n v="2020"/>
    <n v="4"/>
    <n v="8"/>
  </r>
  <r>
    <x v="1"/>
    <x v="249"/>
    <n v="169.15"/>
    <n v="175.2"/>
    <n v="164.2"/>
    <n v="165.1"/>
    <n v="21659346091"/>
    <n v="18231455422"/>
    <n v="2020"/>
    <n v="4"/>
    <n v="7"/>
  </r>
  <r>
    <x v="1"/>
    <x v="250"/>
    <n v="143.61000000000001"/>
    <n v="169.27"/>
    <n v="143.54"/>
    <n v="169.14"/>
    <n v="21636382525"/>
    <n v="18674571701"/>
    <n v="2020"/>
    <n v="4"/>
    <n v="6"/>
  </r>
  <r>
    <x v="1"/>
    <x v="251"/>
    <n v="145.26"/>
    <n v="146.13"/>
    <n v="142.1"/>
    <n v="143.55000000000001"/>
    <n v="11280993591"/>
    <n v="15847283514"/>
    <n v="2020"/>
    <n v="4"/>
    <n v="5"/>
  </r>
  <r>
    <x v="1"/>
    <x v="252"/>
    <n v="142.22"/>
    <n v="145.38"/>
    <n v="140.12"/>
    <n v="145.22"/>
    <n v="11946658257"/>
    <n v="16029973618"/>
    <n v="2020"/>
    <n v="4"/>
    <n v="4"/>
  </r>
  <r>
    <x v="1"/>
    <x v="253"/>
    <n v="142.11000000000001"/>
    <n v="146.9"/>
    <n v="139.62"/>
    <n v="142.09"/>
    <n v="13184603402"/>
    <n v="15682757538"/>
    <n v="2020"/>
    <n v="4"/>
    <n v="3"/>
  </r>
  <r>
    <x v="1"/>
    <x v="254"/>
    <n v="135.72999999999999"/>
    <n v="146.79"/>
    <n v="135.72999999999999"/>
    <n v="142.03"/>
    <n v="15322861686"/>
    <n v="15673960169"/>
    <n v="2020"/>
    <n v="4"/>
    <n v="2"/>
  </r>
  <r>
    <x v="1"/>
    <x v="255"/>
    <n v="133.61000000000001"/>
    <n v="135.63"/>
    <n v="129.72999999999999"/>
    <n v="135.63"/>
    <n v="12456564435"/>
    <n v="14966424710"/>
    <n v="2020"/>
    <n v="4"/>
    <n v="1"/>
  </r>
  <r>
    <x v="1"/>
    <x v="256"/>
    <n v="132.82"/>
    <n v="134.27000000000001"/>
    <n v="131.65"/>
    <n v="133.59"/>
    <n v="11065246317"/>
    <n v="14739376438"/>
    <n v="2020"/>
    <n v="3"/>
    <n v="31"/>
  </r>
  <r>
    <x v="1"/>
    <x v="257"/>
    <n v="125.58"/>
    <n v="133.91"/>
    <n v="125.29"/>
    <n v="132.9"/>
    <n v="11841123306"/>
    <n v="14661550831"/>
    <n v="2020"/>
    <n v="3"/>
    <n v="30"/>
  </r>
  <r>
    <x v="1"/>
    <x v="258"/>
    <n v="131.02000000000001"/>
    <n v="131.16999999999999"/>
    <n v="125.45"/>
    <n v="125.58"/>
    <n v="9938133669"/>
    <n v="13852241607"/>
    <n v="2020"/>
    <n v="3"/>
    <n v="29"/>
  </r>
  <r>
    <x v="1"/>
    <x v="259"/>
    <n v="134.03"/>
    <n v="134.03"/>
    <n v="126.96"/>
    <n v="130.99"/>
    <n v="12162403960"/>
    <n v="14446379743"/>
    <n v="2020"/>
    <n v="3"/>
    <n v="28"/>
  </r>
  <r>
    <x v="1"/>
    <x v="260"/>
    <n v="138.37"/>
    <n v="139.9"/>
    <n v="133.94"/>
    <n v="133.94"/>
    <n v="11396286629"/>
    <n v="14770071750"/>
    <n v="2020"/>
    <n v="3"/>
    <n v="27"/>
  </r>
  <r>
    <x v="1"/>
    <x v="261"/>
    <n v="136.19"/>
    <n v="138.83000000000001"/>
    <n v="134.88999999999999"/>
    <n v="138.36000000000001"/>
    <n v="11367261176"/>
    <n v="15255985586"/>
    <n v="2020"/>
    <n v="3"/>
    <n v="26"/>
  </r>
  <r>
    <x v="1"/>
    <x v="262"/>
    <n v="138.91"/>
    <n v="141.4"/>
    <n v="134.30000000000001"/>
    <n v="136.19999999999999"/>
    <n v="13433092920"/>
    <n v="15015344150"/>
    <n v="2020"/>
    <n v="3"/>
    <n v="25"/>
  </r>
  <r>
    <x v="1"/>
    <x v="263"/>
    <n v="135.19"/>
    <n v="141.94999999999999"/>
    <n v="133.16999999999999"/>
    <n v="138.76"/>
    <n v="14609068673"/>
    <n v="15296295171"/>
    <n v="2020"/>
    <n v="3"/>
    <n v="24"/>
  </r>
  <r>
    <x v="1"/>
    <x v="264"/>
    <n v="123.37"/>
    <n v="134.91"/>
    <n v="121.87"/>
    <n v="134.91"/>
    <n v="14149877968"/>
    <n v="14870079035"/>
    <n v="2020"/>
    <n v="3"/>
    <n v="23"/>
  </r>
  <r>
    <x v="1"/>
    <x v="265"/>
    <n v="132.85"/>
    <n v="136.15"/>
    <n v="122.91"/>
    <n v="123.32"/>
    <n v="12497707224"/>
    <n v="13590860527"/>
    <n v="2020"/>
    <n v="3"/>
    <n v="22"/>
  </r>
  <r>
    <x v="1"/>
    <x v="266"/>
    <n v="133.1"/>
    <n v="135.97"/>
    <n v="127.16"/>
    <n v="132.82"/>
    <n v="13684083308"/>
    <n v="14635764102"/>
    <n v="2020"/>
    <n v="3"/>
    <n v="21"/>
  </r>
  <r>
    <x v="1"/>
    <x v="267"/>
    <n v="136.65"/>
    <n v="150.85"/>
    <n v="122.61"/>
    <n v="132.74"/>
    <n v="18960388062"/>
    <n v="14624949757"/>
    <n v="2020"/>
    <n v="3"/>
    <n v="20"/>
  </r>
  <r>
    <x v="1"/>
    <x v="268"/>
    <n v="114.84"/>
    <n v="140.53"/>
    <n v="114.73"/>
    <n v="136.59"/>
    <n v="16396753275"/>
    <n v="15048018840"/>
    <n v="2020"/>
    <n v="3"/>
    <n v="19"/>
  </r>
  <r>
    <x v="1"/>
    <x v="269"/>
    <n v="113.86"/>
    <n v="116.02"/>
    <n v="111.74"/>
    <n v="114.84"/>
    <n v="11617854009"/>
    <n v="12650160818"/>
    <n v="2020"/>
    <n v="3"/>
    <n v="18"/>
  </r>
  <r>
    <x v="1"/>
    <x v="270"/>
    <n v="110.41"/>
    <n v="118.99"/>
    <n v="110.41"/>
    <n v="113.94"/>
    <n v="12087490572"/>
    <n v="12549513954"/>
    <n v="2020"/>
    <n v="3"/>
    <n v="17"/>
  </r>
  <r>
    <x v="1"/>
    <x v="271"/>
    <n v="125"/>
    <n v="125"/>
    <n v="105.17"/>
    <n v="110.61"/>
    <n v="15984904590"/>
    <n v="12180483053"/>
    <n v="2020"/>
    <n v="3"/>
    <n v="16"/>
  </r>
  <r>
    <x v="1"/>
    <x v="272"/>
    <n v="123.25"/>
    <n v="132.24"/>
    <n v="121.85"/>
    <n v="125.21"/>
    <n v="12719251813"/>
    <n v="13787534423"/>
    <n v="2020"/>
    <n v="3"/>
    <n v="15"/>
  </r>
  <r>
    <x v="1"/>
    <x v="273"/>
    <n v="133.58000000000001"/>
    <n v="134.47999999999999"/>
    <n v="122.41"/>
    <n v="123.31"/>
    <n v="12740784545"/>
    <n v="13575727275"/>
    <n v="2020"/>
    <n v="3"/>
    <n v="14"/>
  </r>
  <r>
    <x v="1"/>
    <x v="274"/>
    <n v="112.69"/>
    <n v="137.43"/>
    <n v="95.18"/>
    <n v="133.19999999999999"/>
    <n v="27864623061"/>
    <n v="14663417618"/>
    <n v="2020"/>
    <n v="3"/>
    <n v="13"/>
  </r>
  <r>
    <x v="1"/>
    <x v="275"/>
    <n v="194.74"/>
    <n v="195.15"/>
    <n v="111.21"/>
    <n v="112.35"/>
    <n v="22134741655"/>
    <n v="12366138225"/>
    <n v="2020"/>
    <n v="3"/>
    <n v="12"/>
  </r>
  <r>
    <x v="1"/>
    <x v="276"/>
    <n v="200.77"/>
    <n v="202.95"/>
    <n v="184.36"/>
    <n v="194.87"/>
    <n v="16984790291"/>
    <n v="21446678546"/>
    <n v="2020"/>
    <n v="3"/>
    <n v="11"/>
  </r>
  <r>
    <x v="1"/>
    <x v="277"/>
    <n v="202.86"/>
    <n v="205.71"/>
    <n v="198.06"/>
    <n v="200.77"/>
    <n v="18344930072"/>
    <n v="22093126953"/>
    <n v="2020"/>
    <n v="3"/>
    <n v="10"/>
  </r>
  <r>
    <x v="1"/>
    <x v="278"/>
    <n v="201.32"/>
    <n v="207.45"/>
    <n v="192.27"/>
    <n v="201.99"/>
    <n v="23645428606"/>
    <n v="22224520906"/>
    <n v="2020"/>
    <n v="3"/>
    <n v="9"/>
  </r>
  <r>
    <x v="1"/>
    <x v="279"/>
    <n v="237.78"/>
    <n v="237.78"/>
    <n v="200.6"/>
    <n v="200.69"/>
    <n v="21381823651"/>
    <n v="22079071207"/>
    <n v="2020"/>
    <n v="3"/>
    <n v="8"/>
  </r>
  <r>
    <x v="1"/>
    <x v="280"/>
    <n v="243.75"/>
    <n v="249.98"/>
    <n v="237.55"/>
    <n v="237.85"/>
    <n v="19431652027"/>
    <n v="26164459704"/>
    <n v="2020"/>
    <n v="3"/>
    <n v="7"/>
  </r>
  <r>
    <x v="1"/>
    <x v="281"/>
    <n v="229.17"/>
    <n v="243.55"/>
    <n v="228.74"/>
    <n v="243.53"/>
    <n v="19374772256"/>
    <n v="26785082139"/>
    <n v="2020"/>
    <n v="3"/>
    <n v="6"/>
  </r>
  <r>
    <x v="1"/>
    <x v="282"/>
    <n v="224.64"/>
    <n v="234.36"/>
    <n v="224.64"/>
    <n v="229.27"/>
    <n v="18201291785"/>
    <n v="25213804821"/>
    <n v="2020"/>
    <n v="3"/>
    <n v="5"/>
  </r>
  <r>
    <x v="1"/>
    <x v="283"/>
    <n v="224.57"/>
    <n v="228.04"/>
    <n v="222.09"/>
    <n v="224.52"/>
    <n v="16567075208"/>
    <n v="24688386921"/>
    <n v="2020"/>
    <n v="3"/>
    <n v="4"/>
  </r>
  <r>
    <x v="1"/>
    <x v="284"/>
    <n v="230.52"/>
    <n v="232.33"/>
    <n v="221.73"/>
    <n v="224.48"/>
    <n v="19853178572"/>
    <n v="24681090483"/>
    <n v="2020"/>
    <n v="3"/>
    <n v="3"/>
  </r>
  <r>
    <x v="1"/>
    <x v="285"/>
    <n v="218.71"/>
    <n v="232.81"/>
    <n v="217.28"/>
    <n v="230.57"/>
    <n v="20305587789"/>
    <n v="25347534007"/>
    <n v="2020"/>
    <n v="3"/>
    <n v="2"/>
  </r>
  <r>
    <x v="1"/>
    <x v="286"/>
    <n v="219.75"/>
    <n v="226.68"/>
    <n v="214.13"/>
    <n v="218.97"/>
    <n v="18179807469"/>
    <n v="24069393932"/>
    <n v="2020"/>
    <n v="3"/>
    <n v="1"/>
  </r>
  <r>
    <x v="1"/>
    <x v="287"/>
    <n v="226.83"/>
    <n v="232.26"/>
    <n v="219.85"/>
    <n v="219.85"/>
    <n v="18181296376"/>
    <n v="24162913195"/>
    <n v="2020"/>
    <n v="2"/>
    <n v="29"/>
  </r>
  <r>
    <x v="1"/>
    <x v="288"/>
    <n v="226.99"/>
    <n v="234.21"/>
    <n v="216.35"/>
    <n v="226.76"/>
    <n v="22563530559"/>
    <n v="24919509265"/>
    <n v="2020"/>
    <n v="2"/>
    <n v="28"/>
  </r>
  <r>
    <x v="1"/>
    <x v="289"/>
    <n v="225.69"/>
    <n v="237.23"/>
    <n v="212.66"/>
    <n v="226.75"/>
    <n v="25645522790"/>
    <n v="24915636231"/>
    <n v="2020"/>
    <n v="2"/>
    <n v="27"/>
  </r>
  <r>
    <x v="1"/>
    <x v="290"/>
    <n v="247.74"/>
    <n v="249.65"/>
    <n v="221.27"/>
    <n v="225.68"/>
    <n v="26235617201"/>
    <n v="24794645345"/>
    <n v="2020"/>
    <n v="2"/>
    <n v="26"/>
  </r>
  <r>
    <x v="1"/>
    <x v="291"/>
    <n v="265.27999999999997"/>
    <n v="265.43"/>
    <n v="246.86"/>
    <n v="247.82"/>
    <n v="21878882134"/>
    <n v="27223398195"/>
    <n v="2020"/>
    <n v="2"/>
    <n v="25"/>
  </r>
  <r>
    <x v="1"/>
    <x v="292"/>
    <n v="273.70999999999998"/>
    <n v="275.54000000000002"/>
    <n v="259.63"/>
    <n v="265.22000000000003"/>
    <n v="22400845640"/>
    <n v="29131114037"/>
    <n v="2020"/>
    <n v="2"/>
    <n v="24"/>
  </r>
  <r>
    <x v="1"/>
    <x v="293"/>
    <n v="262.27999999999997"/>
    <n v="273.75"/>
    <n v="261.95999999999998"/>
    <n v="273.75"/>
    <n v="19585998814"/>
    <n v="30065188433"/>
    <n v="2020"/>
    <n v="2"/>
    <n v="23"/>
  </r>
  <r>
    <x v="1"/>
    <x v="294"/>
    <n v="265.55"/>
    <n v="266.39"/>
    <n v="258.91000000000003"/>
    <n v="262.33"/>
    <n v="16906032862"/>
    <n v="28807130266"/>
    <n v="2020"/>
    <n v="2"/>
    <n v="22"/>
  </r>
  <r>
    <x v="1"/>
    <x v="295"/>
    <n v="257.89"/>
    <n v="267"/>
    <n v="255.69"/>
    <n v="265.60000000000002"/>
    <n v="20867593292"/>
    <n v="29162464509"/>
    <n v="2020"/>
    <n v="2"/>
    <n v="21"/>
  </r>
  <r>
    <x v="1"/>
    <x v="296"/>
    <n v="259.82"/>
    <n v="263.7"/>
    <n v="250.95"/>
    <n v="257.95"/>
    <n v="23229828870"/>
    <n v="28318879771"/>
    <n v="2020"/>
    <n v="2"/>
    <n v="20"/>
  </r>
  <r>
    <x v="1"/>
    <x v="297"/>
    <n v="282.04000000000002"/>
    <n v="283.54000000000002"/>
    <n v="259.76"/>
    <n v="259.76"/>
    <n v="22679414413"/>
    <n v="28514562065"/>
    <n v="2020"/>
    <n v="2"/>
    <n v="19"/>
  </r>
  <r>
    <x v="1"/>
    <x v="298"/>
    <n v="266.51"/>
    <n v="283.2"/>
    <n v="261.45999999999998"/>
    <n v="281.94"/>
    <n v="26511477187"/>
    <n v="30945457816"/>
    <n v="2020"/>
    <n v="2"/>
    <n v="18"/>
  </r>
  <r>
    <x v="1"/>
    <x v="299"/>
    <n v="259.89"/>
    <n v="266.87"/>
    <n v="244.34"/>
    <n v="266.36"/>
    <n v="26024080089"/>
    <n v="29231690264"/>
    <n v="2020"/>
    <n v="2"/>
    <n v="17"/>
  </r>
  <r>
    <x v="1"/>
    <x v="300"/>
    <n v="264.89999999999998"/>
    <n v="272.88"/>
    <n v="242.48"/>
    <n v="259.89"/>
    <n v="25152366643"/>
    <n v="28518254585"/>
    <n v="2020"/>
    <n v="2"/>
    <n v="16"/>
  </r>
  <r>
    <x v="1"/>
    <x v="301"/>
    <n v="284.56"/>
    <n v="287.12"/>
    <n v="264.27999999999997"/>
    <n v="264.73"/>
    <n v="23682452994"/>
    <n v="29045044403"/>
    <n v="2020"/>
    <n v="2"/>
    <n v="15"/>
  </r>
  <r>
    <x v="1"/>
    <x v="302"/>
    <n v="268.02"/>
    <n v="285.06"/>
    <n v="262.76"/>
    <n v="284.22000000000003"/>
    <n v="23558253463"/>
    <n v="31179427623"/>
    <n v="2020"/>
    <n v="2"/>
    <n v="14"/>
  </r>
  <r>
    <x v="1"/>
    <x v="303"/>
    <n v="265.05"/>
    <n v="273.74"/>
    <n v="258.92"/>
    <n v="268.10000000000002"/>
    <n v="25801317504"/>
    <n v="29407537084"/>
    <n v="2020"/>
    <n v="2"/>
    <n v="13"/>
  </r>
  <r>
    <x v="1"/>
    <x v="304"/>
    <n v="235.9"/>
    <n v="272.39999999999998"/>
    <n v="235.9"/>
    <n v="265.41000000000003"/>
    <n v="24545049386"/>
    <n v="29108513969"/>
    <n v="2020"/>
    <n v="2"/>
    <n v="12"/>
  </r>
  <r>
    <x v="1"/>
    <x v="305"/>
    <n v="223.38"/>
    <n v="236.55"/>
    <n v="218.62"/>
    <n v="235.85"/>
    <n v="16964695963"/>
    <n v="25863852653"/>
    <n v="2020"/>
    <n v="2"/>
    <n v="11"/>
  </r>
  <r>
    <x v="1"/>
    <x v="306"/>
    <n v="228.55"/>
    <n v="229.18"/>
    <n v="218.08"/>
    <n v="223.52"/>
    <n v="16210008511"/>
    <n v="24508831903"/>
    <n v="2020"/>
    <n v="2"/>
    <n v="10"/>
  </r>
  <r>
    <x v="1"/>
    <x v="307"/>
    <n v="222.98"/>
    <n v="229.86"/>
    <n v="222.98"/>
    <n v="228.58"/>
    <n v="15031356241"/>
    <n v="25060056859"/>
    <n v="2020"/>
    <n v="2"/>
    <n v="9"/>
  </r>
  <r>
    <x v="1"/>
    <x v="308"/>
    <n v="222.51"/>
    <n v="226.59"/>
    <n v="215.39"/>
    <n v="223.15"/>
    <n v="16741203125"/>
    <n v="24461492839"/>
    <n v="2020"/>
    <n v="2"/>
    <n v="8"/>
  </r>
  <r>
    <x v="1"/>
    <x v="309"/>
    <n v="212.32"/>
    <n v="223.14"/>
    <n v="212.3"/>
    <n v="222.73"/>
    <n v="16673443564"/>
    <n v="24412375482"/>
    <n v="2020"/>
    <n v="2"/>
    <n v="7"/>
  </r>
  <r>
    <x v="1"/>
    <x v="310"/>
    <n v="204.13"/>
    <n v="214.6"/>
    <n v="201.9"/>
    <n v="212.34"/>
    <n v="16425589683"/>
    <n v="23270983772"/>
    <n v="2020"/>
    <n v="2"/>
    <n v="6"/>
  </r>
  <r>
    <x v="1"/>
    <x v="311"/>
    <n v="189.3"/>
    <n v="206.8"/>
    <n v="188.75"/>
    <n v="204.23"/>
    <n v="14865434435"/>
    <n v="22379510312"/>
    <n v="2020"/>
    <n v="2"/>
    <n v="5"/>
  </r>
  <r>
    <x v="1"/>
    <x v="312"/>
    <n v="189.86"/>
    <n v="191.11"/>
    <n v="185.4"/>
    <n v="189.25"/>
    <n v="11714191695"/>
    <n v="20735478720"/>
    <n v="2020"/>
    <n v="2"/>
    <n v="4"/>
  </r>
  <r>
    <x v="1"/>
    <x v="313"/>
    <n v="188.61"/>
    <n v="193.44"/>
    <n v="188.01"/>
    <n v="189.87"/>
    <n v="12392875241"/>
    <n v="20800183238"/>
    <n v="2020"/>
    <n v="2"/>
    <n v="3"/>
  </r>
  <r>
    <x v="1"/>
    <x v="314"/>
    <n v="183.53"/>
    <n v="193.08"/>
    <n v="180.17"/>
    <n v="188.62"/>
    <n v="14054425389"/>
    <n v="20660936267"/>
    <n v="2020"/>
    <n v="2"/>
    <n v="2"/>
  </r>
  <r>
    <x v="1"/>
    <x v="315"/>
    <n v="180.11"/>
    <n v="183.85"/>
    <n v="179.75"/>
    <n v="183.67"/>
    <n v="11569697182"/>
    <n v="20116913728"/>
    <n v="2020"/>
    <n v="2"/>
    <n v="1"/>
  </r>
  <r>
    <x v="1"/>
    <x v="316"/>
    <n v="184.74"/>
    <n v="185.41"/>
    <n v="176.3"/>
    <n v="180.16"/>
    <n v="11728616394"/>
    <n v="19729633078"/>
    <n v="2020"/>
    <n v="1"/>
    <n v="31"/>
  </r>
  <r>
    <x v="1"/>
    <x v="317"/>
    <n v="174.92"/>
    <n v="186.26"/>
    <n v="172.37"/>
    <n v="184.69"/>
    <n v="12604789338"/>
    <n v="20223232964"/>
    <n v="2020"/>
    <n v="1"/>
    <n v="30"/>
  </r>
  <r>
    <x v="1"/>
    <x v="318"/>
    <n v="176.35"/>
    <n v="178.84"/>
    <n v="175.05"/>
    <n v="175.05"/>
    <n v="10725267311"/>
    <n v="19165292202"/>
    <n v="2020"/>
    <n v="1"/>
    <n v="29"/>
  </r>
  <r>
    <x v="1"/>
    <x v="319"/>
    <n v="170.88"/>
    <n v="176.37"/>
    <n v="170.74"/>
    <n v="176.37"/>
    <n v="11772875064"/>
    <n v="19307396128"/>
    <n v="2020"/>
    <n v="1"/>
    <n v="28"/>
  </r>
  <r>
    <x v="1"/>
    <x v="320"/>
    <n v="168.01"/>
    <n v="172.92"/>
    <n v="166.9"/>
    <n v="170.93"/>
    <n v="11004476145"/>
    <n v="18709615891"/>
    <n v="2020"/>
    <n v="1"/>
    <n v="27"/>
  </r>
  <r>
    <x v="1"/>
    <x v="321"/>
    <n v="161.18"/>
    <n v="168.22"/>
    <n v="160.28"/>
    <n v="168.08"/>
    <n v="9261861590"/>
    <n v="18394952135"/>
    <n v="2020"/>
    <n v="1"/>
    <n v="26"/>
  </r>
  <r>
    <x v="1"/>
    <x v="322"/>
    <n v="163.07"/>
    <n v="163.22999999999999"/>
    <n v="158.63"/>
    <n v="161.28"/>
    <n v="8256956802"/>
    <n v="17649296256"/>
    <n v="2020"/>
    <n v="1"/>
    <n v="25"/>
  </r>
  <r>
    <x v="1"/>
    <x v="323"/>
    <n v="162.9"/>
    <n v="164.31"/>
    <n v="156.75"/>
    <n v="163.05000000000001"/>
    <n v="10657671162"/>
    <n v="17840465424"/>
    <n v="2020"/>
    <n v="1"/>
    <n v="24"/>
  </r>
  <r>
    <x v="1"/>
    <x v="324"/>
    <n v="168.3"/>
    <n v="168.31"/>
    <n v="160.30000000000001"/>
    <n v="162.93"/>
    <n v="10396868698"/>
    <n v="17824835899"/>
    <n v="2020"/>
    <n v="1"/>
    <n v="23"/>
  </r>
  <r>
    <x v="1"/>
    <x v="325"/>
    <n v="169.61"/>
    <n v="171.01"/>
    <n v="166.77"/>
    <n v="168.29"/>
    <n v="9209827928"/>
    <n v="18409534609"/>
    <n v="2020"/>
    <n v="1"/>
    <n v="22"/>
  </r>
  <r>
    <x v="1"/>
    <x v="326"/>
    <n v="167.06"/>
    <n v="169.91"/>
    <n v="165.82"/>
    <n v="169.7"/>
    <n v="9789369362"/>
    <n v="18560711557"/>
    <n v="2020"/>
    <n v="1"/>
    <n v="21"/>
  </r>
  <r>
    <x v="1"/>
    <x v="327"/>
    <n v="166.9"/>
    <n v="169.11"/>
    <n v="162.33000000000001"/>
    <n v="167.12"/>
    <n v="11144529787"/>
    <n v="18276600992"/>
    <n v="2020"/>
    <n v="1"/>
    <n v="20"/>
  </r>
  <r>
    <x v="1"/>
    <x v="328"/>
    <n v="175.47"/>
    <n v="177.25"/>
    <n v="163.68"/>
    <n v="166.97"/>
    <n v="13713374132"/>
    <n v="18257853532"/>
    <n v="2020"/>
    <n v="1"/>
    <n v="19"/>
  </r>
  <r>
    <x v="1"/>
    <x v="329"/>
    <n v="170.75"/>
    <n v="178.53"/>
    <n v="166.79"/>
    <n v="175.37"/>
    <n v="14929342256"/>
    <n v="19173512823"/>
    <n v="2020"/>
    <n v="1"/>
    <n v="18"/>
  </r>
  <r>
    <x v="1"/>
    <x v="330"/>
    <n v="164.49"/>
    <n v="173.07"/>
    <n v="162.78"/>
    <n v="170.78"/>
    <n v="14997091826"/>
    <n v="18669811576"/>
    <n v="2020"/>
    <n v="1"/>
    <n v="17"/>
  </r>
  <r>
    <x v="1"/>
    <x v="331"/>
    <n v="166.33"/>
    <n v="167.06"/>
    <n v="159.71"/>
    <n v="164.39"/>
    <n v="13735193018"/>
    <n v="17969103321"/>
    <n v="2020"/>
    <n v="1"/>
    <n v="16"/>
  </r>
  <r>
    <x v="1"/>
    <x v="332"/>
    <n v="165.73"/>
    <n v="170.43"/>
    <n v="161.11000000000001"/>
    <n v="166.23"/>
    <n v="15173694057"/>
    <n v="18167930411"/>
    <n v="2020"/>
    <n v="1"/>
    <n v="15"/>
  </r>
  <r>
    <x v="1"/>
    <x v="333"/>
    <n v="144.25"/>
    <n v="167.68"/>
    <n v="144.06"/>
    <n v="165.96"/>
    <n v="16712318373"/>
    <n v="18135588271"/>
    <n v="2020"/>
    <n v="1"/>
    <n v="14"/>
  </r>
  <r>
    <x v="1"/>
    <x v="334"/>
    <n v="146.22"/>
    <n v="146.79"/>
    <n v="142.91"/>
    <n v="144.22999999999999"/>
    <n v="8378529470"/>
    <n v="15759102081"/>
    <n v="2020"/>
    <n v="1"/>
    <n v="13"/>
  </r>
  <r>
    <x v="1"/>
    <x v="335"/>
    <n v="143.03"/>
    <n v="146.15"/>
    <n v="142.71"/>
    <n v="145.87"/>
    <n v="8528167453"/>
    <n v="15937115426"/>
    <n v="2020"/>
    <n v="1"/>
    <n v="12"/>
  </r>
  <r>
    <x v="1"/>
    <x v="336"/>
    <n v="143.41"/>
    <n v="146.47999999999999"/>
    <n v="142.21"/>
    <n v="142.93"/>
    <n v="9332208590"/>
    <n v="15613213640"/>
    <n v="2020"/>
    <n v="1"/>
    <n v="11"/>
  </r>
  <r>
    <x v="1"/>
    <x v="337"/>
    <n v="138.97"/>
    <n v="144.16999999999999"/>
    <n v="135.52000000000001"/>
    <n v="143.96"/>
    <n v="9084816203"/>
    <n v="15724494553"/>
    <n v="2020"/>
    <n v="1"/>
    <n v="10"/>
  </r>
  <r>
    <x v="1"/>
    <x v="338"/>
    <n v="141.16"/>
    <n v="141.38999999999999"/>
    <n v="136.24"/>
    <n v="138.97999999999999"/>
    <n v="7697325348"/>
    <n v="15178151517"/>
    <n v="2020"/>
    <n v="1"/>
    <n v="9"/>
  </r>
  <r>
    <x v="1"/>
    <x v="339"/>
    <n v="143.49"/>
    <n v="146.83000000000001"/>
    <n v="138.27000000000001"/>
    <n v="141.26"/>
    <n v="9387194957"/>
    <n v="15425115411"/>
    <n v="2020"/>
    <n v="1"/>
    <n v="8"/>
  </r>
  <r>
    <x v="1"/>
    <x v="340"/>
    <n v="144.31"/>
    <n v="145"/>
    <n v="140.49"/>
    <n v="143.54"/>
    <n v="9257954672"/>
    <n v="15672773110"/>
    <n v="2020"/>
    <n v="1"/>
    <n v="7"/>
  </r>
  <r>
    <x v="1"/>
    <x v="341"/>
    <n v="136.31"/>
    <n v="144.33000000000001"/>
    <n v="136.08000000000001"/>
    <n v="144.30000000000001"/>
    <n v="9093747121"/>
    <n v="15753803340"/>
    <n v="2020"/>
    <n v="1"/>
    <n v="6"/>
  </r>
  <r>
    <x v="1"/>
    <x v="342"/>
    <n v="135.07"/>
    <n v="139.41"/>
    <n v="135.05000000000001"/>
    <n v="136.28"/>
    <n v="7526675353"/>
    <n v="14875569430"/>
    <n v="2020"/>
    <n v="1"/>
    <n v="5"/>
  </r>
  <r>
    <x v="1"/>
    <x v="343"/>
    <n v="134.16999999999999"/>
    <n v="136.05000000000001"/>
    <n v="133.04"/>
    <n v="135.07"/>
    <n v="7430904515"/>
    <n v="14741946278"/>
    <n v="2020"/>
    <n v="1"/>
    <n v="4"/>
  </r>
  <r>
    <x v="1"/>
    <x v="344"/>
    <n v="127.41"/>
    <n v="134.55000000000001"/>
    <n v="126.49"/>
    <n v="134.16999999999999"/>
    <n v="10476845358"/>
    <n v="14642130120"/>
    <n v="2020"/>
    <n v="1"/>
    <n v="3"/>
  </r>
  <r>
    <x v="1"/>
    <x v="345"/>
    <n v="130.82"/>
    <n v="130.82"/>
    <n v="126.95"/>
    <n v="127.41"/>
    <n v="8032709256"/>
    <n v="13902505466"/>
    <n v="2020"/>
    <n v="1"/>
    <n v="2"/>
  </r>
  <r>
    <x v="1"/>
    <x v="346"/>
    <n v="129.63"/>
    <n v="132.84"/>
    <n v="129.19999999999999"/>
    <n v="130.80000000000001"/>
    <n v="7935230330"/>
    <n v="14271059633"/>
    <n v="2020"/>
    <n v="1"/>
    <n v="1"/>
  </r>
  <r>
    <x v="1"/>
    <x v="347"/>
    <n v="132.61000000000001"/>
    <n v="133.72999999999999"/>
    <n v="128.80000000000001"/>
    <n v="129.61000000000001"/>
    <n v="8936866397"/>
    <n v="14139765786"/>
    <n v="2019"/>
    <n v="12"/>
    <n v="31"/>
  </r>
  <r>
    <x v="1"/>
    <x v="348"/>
    <n v="134.80000000000001"/>
    <n v="136.76"/>
    <n v="131.55000000000001"/>
    <n v="132.63"/>
    <n v="9796951716"/>
    <n v="14468140712"/>
    <n v="2019"/>
    <n v="12"/>
    <n v="30"/>
  </r>
  <r>
    <x v="1"/>
    <x v="349"/>
    <n v="128.27000000000001"/>
    <n v="136.81"/>
    <n v="128"/>
    <n v="134.76"/>
    <n v="9708776786"/>
    <n v="14698483422"/>
    <n v="2019"/>
    <n v="12"/>
    <n v="29"/>
  </r>
  <r>
    <x v="1"/>
    <x v="350"/>
    <n v="127.21"/>
    <n v="130.26"/>
    <n v="126.9"/>
    <n v="128.32"/>
    <n v="8069298610"/>
    <n v="13995233088"/>
    <n v="2019"/>
    <n v="12"/>
    <n v="28"/>
  </r>
  <r>
    <x v="1"/>
    <x v="351"/>
    <n v="126.37"/>
    <n v="128.1"/>
    <n v="124.82"/>
    <n v="127.21"/>
    <n v="8299390176"/>
    <n v="13873046817"/>
    <n v="2019"/>
    <n v="12"/>
    <n v="27"/>
  </r>
  <r>
    <x v="1"/>
    <x v="352"/>
    <n v="126.49"/>
    <n v="130.9"/>
    <n v="125.41"/>
    <n v="126.36"/>
    <n v="8600871980"/>
    <n v="13778664460"/>
    <n v="2019"/>
    <n v="12"/>
    <n v="26"/>
  </r>
  <r>
    <x v="1"/>
    <x v="353"/>
    <n v="129.07"/>
    <n v="129.07"/>
    <n v="124.89"/>
    <n v="126.45"/>
    <n v="8418019054"/>
    <n v="13787538200"/>
    <n v="2019"/>
    <n v="12"/>
    <n v="25"/>
  </r>
  <r>
    <x v="1"/>
    <x v="354"/>
    <n v="128.63"/>
    <n v="131.66999999999999"/>
    <n v="127.31"/>
    <n v="129.06"/>
    <n v="7961819689"/>
    <n v="14070696528"/>
    <n v="2019"/>
    <n v="12"/>
    <n v="24"/>
  </r>
  <r>
    <x v="1"/>
    <x v="355"/>
    <n v="132.31"/>
    <n v="134.72999999999999"/>
    <n v="127.42"/>
    <n v="128.61000000000001"/>
    <n v="9622497693"/>
    <n v="14020312860"/>
    <n v="2019"/>
    <n v="12"/>
    <n v="23"/>
  </r>
  <r>
    <x v="1"/>
    <x v="356"/>
    <n v="128.1"/>
    <n v="133.16"/>
    <n v="127.93"/>
    <n v="132.37"/>
    <n v="9121058481"/>
    <n v="14428651183"/>
    <n v="2019"/>
    <n v="12"/>
    <n v="22"/>
  </r>
  <r>
    <x v="1"/>
    <x v="357"/>
    <n v="129.1"/>
    <n v="129.15"/>
    <n v="127.61"/>
    <n v="128.13"/>
    <n v="7449064703"/>
    <n v="13964992761"/>
    <n v="2019"/>
    <n v="12"/>
    <n v="21"/>
  </r>
  <r>
    <x v="1"/>
    <x v="358"/>
    <n v="129.38"/>
    <n v="129.76"/>
    <n v="126.99"/>
    <n v="129.07"/>
    <n v="8173594150"/>
    <n v="14065549620"/>
    <n v="2019"/>
    <n v="12"/>
    <n v="20"/>
  </r>
  <r>
    <x v="1"/>
    <x v="359"/>
    <n v="133.05000000000001"/>
    <n v="134.19"/>
    <n v="125.97"/>
    <n v="129.32"/>
    <n v="9564699140"/>
    <n v="14092012421"/>
    <n v="2019"/>
    <n v="12"/>
    <n v="19"/>
  </r>
  <r>
    <x v="1"/>
    <x v="360"/>
    <n v="122.66"/>
    <n v="133.38999999999999"/>
    <n v="119.78"/>
    <n v="133.09"/>
    <n v="11864518321"/>
    <n v="14501554620"/>
    <n v="2019"/>
    <n v="12"/>
    <n v="18"/>
  </r>
  <r>
    <x v="1"/>
    <x v="361"/>
    <n v="133.65"/>
    <n v="134.01"/>
    <n v="121.4"/>
    <n v="122.6"/>
    <n v="9057166141"/>
    <n v="13357486656"/>
    <n v="2019"/>
    <n v="12"/>
    <n v="17"/>
  </r>
  <r>
    <x v="1"/>
    <x v="362"/>
    <n v="143.13999999999999"/>
    <n v="143.22"/>
    <n v="132.46"/>
    <n v="133.61000000000001"/>
    <n v="8992282119"/>
    <n v="14555616655"/>
    <n v="2019"/>
    <n v="12"/>
    <n v="16"/>
  </r>
  <r>
    <x v="1"/>
    <x v="363"/>
    <n v="142.86000000000001"/>
    <n v="143.93"/>
    <n v="139.43"/>
    <n v="143.11000000000001"/>
    <n v="7235153411"/>
    <n v="15589117504"/>
    <n v="2019"/>
    <n v="12"/>
    <n v="15"/>
  </r>
  <r>
    <x v="1"/>
    <x v="364"/>
    <n v="144.94999999999999"/>
    <n v="145.53"/>
    <n v="142.43"/>
    <n v="142.87"/>
    <n v="7048066973"/>
    <n v="15560820323"/>
    <n v="2019"/>
    <n v="12"/>
    <n v="14"/>
  </r>
  <r>
    <x v="1"/>
    <x v="365"/>
    <n v="145.66"/>
    <n v="145.86000000000001"/>
    <n v="143.75"/>
    <n v="144.94"/>
    <n v="7264810247"/>
    <n v="15785338920"/>
    <n v="2019"/>
    <n v="12"/>
    <n v="13"/>
  </r>
  <r>
    <x v="1"/>
    <x v="366"/>
    <n v="143.62"/>
    <n v="145.75"/>
    <n v="141.44"/>
    <n v="145.6"/>
    <n v="7890383413"/>
    <n v="15855473988"/>
    <n v="2019"/>
    <n v="12"/>
    <n v="12"/>
  </r>
  <r>
    <x v="1"/>
    <x v="367"/>
    <n v="146.32"/>
    <n v="147.13999999999999"/>
    <n v="143.05000000000001"/>
    <n v="143.61000000000001"/>
    <n v="7037180049"/>
    <n v="15636405555"/>
    <n v="2019"/>
    <n v="12"/>
    <n v="11"/>
  </r>
  <r>
    <x v="1"/>
    <x v="368"/>
    <n v="148.18"/>
    <n v="148.56"/>
    <n v="144.91"/>
    <n v="146.27000000000001"/>
    <n v="6859512025"/>
    <n v="15924221614"/>
    <n v="2019"/>
    <n v="12"/>
    <n v="10"/>
  </r>
  <r>
    <x v="1"/>
    <x v="369"/>
    <n v="151.22"/>
    <n v="151.91"/>
    <n v="147.62"/>
    <n v="148.22999999999999"/>
    <n v="6744206747"/>
    <n v="16135631420"/>
    <n v="2019"/>
    <n v="12"/>
    <n v="9"/>
  </r>
  <r>
    <x v="1"/>
    <x v="370"/>
    <n v="148.74"/>
    <n v="152.38999999999999"/>
    <n v="148.31"/>
    <n v="151.26"/>
    <n v="6441727252"/>
    <n v="16464729150"/>
    <n v="2019"/>
    <n v="12"/>
    <n v="8"/>
  </r>
  <r>
    <x v="1"/>
    <x v="371"/>
    <n v="149.19999999999999"/>
    <n v="149.80000000000001"/>
    <n v="148.37"/>
    <n v="148.77000000000001"/>
    <n v="5911233284"/>
    <n v="16191247024"/>
    <n v="2019"/>
    <n v="12"/>
    <n v="7"/>
  </r>
  <r>
    <x v="1"/>
    <x v="372"/>
    <n v="149.4"/>
    <n v="149.66999999999999"/>
    <n v="147.61000000000001"/>
    <n v="149.19"/>
    <n v="6458766441"/>
    <n v="16235876301"/>
    <n v="2019"/>
    <n v="12"/>
    <n v="6"/>
  </r>
  <r>
    <x v="1"/>
    <x v="373"/>
    <n v="146.69"/>
    <n v="153.16"/>
    <n v="145.46"/>
    <n v="149.25"/>
    <n v="6745910228"/>
    <n v="16240052430"/>
    <n v="2019"/>
    <n v="12"/>
    <n v="5"/>
  </r>
  <r>
    <x v="1"/>
    <x v="374"/>
    <n v="147.91999999999999"/>
    <n v="150.68"/>
    <n v="145"/>
    <n v="146.75"/>
    <n v="7865937094"/>
    <n v="15966157442"/>
    <n v="2019"/>
    <n v="12"/>
    <n v="4"/>
  </r>
  <r>
    <x v="1"/>
    <x v="375"/>
    <n v="149.06"/>
    <n v="150.31"/>
    <n v="146"/>
    <n v="147.96"/>
    <n v="6204379850"/>
    <n v="16095928402"/>
    <n v="2019"/>
    <n v="12"/>
    <n v="3"/>
  </r>
  <r>
    <x v="1"/>
    <x v="376"/>
    <n v="151.18"/>
    <n v="152.12"/>
    <n v="147.61000000000001"/>
    <n v="149.06"/>
    <n v="6670561362"/>
    <n v="16214125032"/>
    <n v="2019"/>
    <n v="12"/>
    <n v="2"/>
  </r>
  <r>
    <x v="1"/>
    <x v="377"/>
    <n v="152.49"/>
    <n v="152.49"/>
    <n v="147.07"/>
    <n v="151.19"/>
    <n v="7102780298"/>
    <n v="16443650814"/>
    <n v="2019"/>
    <n v="12"/>
    <n v="1"/>
  </r>
  <r>
    <x v="1"/>
    <x v="378"/>
    <n v="155.29"/>
    <n v="156.69"/>
    <n v="151.22999999999999"/>
    <n v="152.54"/>
    <n v="6565950868"/>
    <n v="16589132426"/>
    <n v="2019"/>
    <n v="11"/>
    <n v="30"/>
  </r>
  <r>
    <x v="1"/>
    <x v="379"/>
    <n v="151.77000000000001"/>
    <n v="156.85"/>
    <n v="151.46"/>
    <n v="155.30000000000001"/>
    <n v="7503898278"/>
    <n v="16887922522"/>
    <n v="2019"/>
    <n v="11"/>
    <n v="29"/>
  </r>
  <r>
    <x v="1"/>
    <x v="380"/>
    <n v="153.07"/>
    <n v="156.61000000000001"/>
    <n v="151.09"/>
    <n v="151.72"/>
    <n v="7346531960"/>
    <n v="16496129470"/>
    <n v="2019"/>
    <n v="11"/>
    <n v="28"/>
  </r>
  <r>
    <x v="1"/>
    <x v="381"/>
    <n v="148.4"/>
    <n v="154.88999999999999"/>
    <n v="143.53"/>
    <n v="153.01"/>
    <n v="8778095308"/>
    <n v="16634910472"/>
    <n v="2019"/>
    <n v="11"/>
    <n v="27"/>
  </r>
  <r>
    <x v="1"/>
    <x v="382"/>
    <n v="146.4"/>
    <n v="150"/>
    <n v="145.22"/>
    <n v="148.97"/>
    <n v="7648516297"/>
    <n v="16193326033"/>
    <n v="2019"/>
    <n v="11"/>
    <n v="26"/>
  </r>
  <r>
    <x v="1"/>
    <x v="383"/>
    <n v="142.69999999999999"/>
    <n v="150.21"/>
    <n v="133.80000000000001"/>
    <n v="146.47999999999999"/>
    <n v="10962753356"/>
    <n v="15921080564"/>
    <n v="2019"/>
    <n v="11"/>
    <n v="25"/>
  </r>
  <r>
    <x v="1"/>
    <x v="384"/>
    <n v="153.43"/>
    <n v="153.97"/>
    <n v="142.83000000000001"/>
    <n v="142.83000000000001"/>
    <n v="7782769098"/>
    <n v="15523459920"/>
    <n v="2019"/>
    <n v="11"/>
    <n v="24"/>
  </r>
  <r>
    <x v="1"/>
    <x v="385"/>
    <n v="150.21"/>
    <n v="154.1"/>
    <n v="147.6"/>
    <n v="153.41999999999999"/>
    <n v="8289198330"/>
    <n v="16671705910"/>
    <n v="2019"/>
    <n v="11"/>
    <n v="23"/>
  </r>
  <r>
    <x v="1"/>
    <x v="386"/>
    <n v="161.51"/>
    <n v="163.03"/>
    <n v="142.34"/>
    <n v="150.27000000000001"/>
    <n v="12020749863"/>
    <n v="16327536038"/>
    <n v="2019"/>
    <n v="11"/>
    <n v="22"/>
  </r>
  <r>
    <x v="1"/>
    <x v="387"/>
    <n v="175.67"/>
    <n v="176.21"/>
    <n v="159.37"/>
    <n v="161.46"/>
    <n v="8546371325"/>
    <n v="17541867626"/>
    <n v="2019"/>
    <n v="11"/>
    <n v="21"/>
  </r>
  <r>
    <x v="1"/>
    <x v="388"/>
    <n v="177.42"/>
    <n v="178.99"/>
    <n v="175.29"/>
    <n v="175.7"/>
    <n v="7205785149"/>
    <n v="19086228092"/>
    <n v="2019"/>
    <n v="11"/>
    <n v="20"/>
  </r>
  <r>
    <x v="1"/>
    <x v="389"/>
    <n v="180.5"/>
    <n v="182.53"/>
    <n v="175.2"/>
    <n v="177.46"/>
    <n v="7536699743"/>
    <n v="19274876583"/>
    <n v="2019"/>
    <n v="11"/>
    <n v="19"/>
  </r>
  <r>
    <x v="1"/>
    <x v="390"/>
    <n v="185.04"/>
    <n v="186.93"/>
    <n v="179.18"/>
    <n v="180.56"/>
    <n v="7787662111"/>
    <n v="19609782345"/>
    <n v="2019"/>
    <n v="11"/>
    <n v="18"/>
  </r>
  <r>
    <x v="1"/>
    <x v="391"/>
    <n v="183.35"/>
    <n v="188.19"/>
    <n v="182.34"/>
    <n v="185.12"/>
    <n v="7364325471"/>
    <n v="20102654601"/>
    <n v="2019"/>
    <n v="11"/>
    <n v="17"/>
  </r>
  <r>
    <x v="1"/>
    <x v="392"/>
    <n v="180.5"/>
    <n v="184.16"/>
    <n v="179.99"/>
    <n v="183.35"/>
    <n v="6789888120"/>
    <n v="19908020821"/>
    <n v="2019"/>
    <n v="11"/>
    <n v="16"/>
  </r>
  <r>
    <x v="1"/>
    <x v="393"/>
    <n v="186.06"/>
    <n v="186.25"/>
    <n v="179.38"/>
    <n v="180.52"/>
    <n v="8815678477"/>
    <n v="19598770324"/>
    <n v="2019"/>
    <n v="11"/>
    <n v="15"/>
  </r>
  <r>
    <x v="1"/>
    <x v="394"/>
    <n v="188.27"/>
    <n v="188.63"/>
    <n v="184.99"/>
    <n v="186"/>
    <n v="7872664470"/>
    <n v="20191206220"/>
    <n v="2019"/>
    <n v="11"/>
    <n v="14"/>
  </r>
  <r>
    <x v="1"/>
    <x v="395"/>
    <n v="186.94"/>
    <n v="189.33"/>
    <n v="185.94"/>
    <n v="188.26"/>
    <n v="7343173596"/>
    <n v="20434064781"/>
    <n v="2019"/>
    <n v="11"/>
    <n v="13"/>
  </r>
  <r>
    <x v="1"/>
    <x v="396"/>
    <n v="185.56"/>
    <n v="187.95"/>
    <n v="184.19"/>
    <n v="186.84"/>
    <n v="7792186666"/>
    <n v="20278071676"/>
    <n v="2019"/>
    <n v="11"/>
    <n v="12"/>
  </r>
  <r>
    <x v="1"/>
    <x v="397"/>
    <n v="189.5"/>
    <n v="190.34"/>
    <n v="185.09"/>
    <n v="185.49"/>
    <n v="7877424106"/>
    <n v="20128792760"/>
    <n v="2019"/>
    <n v="11"/>
    <n v="11"/>
  </r>
  <r>
    <x v="1"/>
    <x v="398"/>
    <n v="184.94"/>
    <n v="190.92"/>
    <n v="184.69"/>
    <n v="189.48"/>
    <n v="8752784211"/>
    <n v="20559121065"/>
    <n v="2019"/>
    <n v="11"/>
    <n v="10"/>
  </r>
  <r>
    <x v="1"/>
    <x v="399"/>
    <n v="184.31"/>
    <n v="185.84"/>
    <n v="183.9"/>
    <n v="185.03"/>
    <n v="7277418704"/>
    <n v="20074095541"/>
    <n v="2019"/>
    <n v="11"/>
    <n v="9"/>
  </r>
  <r>
    <x v="1"/>
    <x v="400"/>
    <n v="187.92"/>
    <n v="188.82"/>
    <n v="182.54"/>
    <n v="184.21"/>
    <n v="9176780911"/>
    <n v="19983058356"/>
    <n v="2019"/>
    <n v="11"/>
    <n v="8"/>
  </r>
  <r>
    <x v="1"/>
    <x v="401"/>
    <n v="191.5"/>
    <n v="191.86"/>
    <n v="186.57"/>
    <n v="187.98"/>
    <n v="9081247799"/>
    <n v="20389037934"/>
    <n v="2019"/>
    <n v="11"/>
    <n v="7"/>
  </r>
  <r>
    <x v="1"/>
    <x v="402"/>
    <n v="189.11"/>
    <n v="193.55"/>
    <n v="188.67"/>
    <n v="191.59"/>
    <n v="10156458684"/>
    <n v="20778894603"/>
    <n v="2019"/>
    <n v="11"/>
    <n v="6"/>
  </r>
  <r>
    <x v="1"/>
    <x v="403"/>
    <n v="186.31"/>
    <n v="191.26"/>
    <n v="184.33"/>
    <n v="189.3"/>
    <n v="10024177342"/>
    <n v="20528094420"/>
    <n v="2019"/>
    <n v="11"/>
    <n v="5"/>
  </r>
  <r>
    <x v="1"/>
    <x v="404"/>
    <n v="182.32"/>
    <n v="188.02"/>
    <n v="181.82"/>
    <n v="186.36"/>
    <n v="10551917945"/>
    <n v="20205859402"/>
    <n v="2019"/>
    <n v="11"/>
    <n v="4"/>
  </r>
  <r>
    <x v="1"/>
    <x v="405"/>
    <n v="183.99"/>
    <n v="185.02"/>
    <n v="179.82"/>
    <n v="182.43"/>
    <n v="8760247744"/>
    <n v="19777347724"/>
    <n v="2019"/>
    <n v="11"/>
    <n v="3"/>
  </r>
  <r>
    <x v="1"/>
    <x v="406"/>
    <n v="184.02"/>
    <n v="185.71"/>
    <n v="182.8"/>
    <n v="183.93"/>
    <n v="8087991830"/>
    <n v="19937622287"/>
    <n v="2019"/>
    <n v="11"/>
    <n v="2"/>
  </r>
  <r>
    <x v="1"/>
    <x v="407"/>
    <n v="183.8"/>
    <n v="185.06"/>
    <n v="181.09"/>
    <n v="183.97"/>
    <n v="9145611130"/>
    <n v="19940014311"/>
    <n v="2019"/>
    <n v="11"/>
    <n v="1"/>
  </r>
  <r>
    <x v="1"/>
    <x v="408"/>
    <n v="184.8"/>
    <n v="188.75"/>
    <n v="180.07"/>
    <n v="183.97"/>
    <n v="9607939606"/>
    <n v="19937256794"/>
    <n v="2019"/>
    <n v="10"/>
    <n v="31"/>
  </r>
  <r>
    <x v="1"/>
    <x v="409"/>
    <n v="190.34"/>
    <n v="191.11"/>
    <n v="181.55"/>
    <n v="184.69"/>
    <n v="10484902804"/>
    <n v="20013431227"/>
    <n v="2019"/>
    <n v="10"/>
    <n v="30"/>
  </r>
  <r>
    <x v="1"/>
    <x v="410"/>
    <n v="182.67"/>
    <n v="191.85"/>
    <n v="182.36"/>
    <n v="190.34"/>
    <n v="10622761958"/>
    <n v="20623205054"/>
    <n v="2019"/>
    <n v="10"/>
    <n v="29"/>
  </r>
  <r>
    <x v="1"/>
    <x v="411"/>
    <n v="184.4"/>
    <n v="187.88"/>
    <n v="180.25"/>
    <n v="182.66"/>
    <n v="10406734124"/>
    <n v="19788729316"/>
    <n v="2019"/>
    <n v="10"/>
    <n v="28"/>
  </r>
  <r>
    <x v="1"/>
    <x v="412"/>
    <n v="179.93"/>
    <n v="188.16"/>
    <n v="177.68"/>
    <n v="184.24"/>
    <n v="10815941952"/>
    <n v="19957408085"/>
    <n v="2019"/>
    <n v="10"/>
    <n v="27"/>
  </r>
  <r>
    <x v="1"/>
    <x v="413"/>
    <n v="181.67"/>
    <n v="195.94"/>
    <n v="176.13"/>
    <n v="179.84"/>
    <n v="13831784986"/>
    <n v="19477741705"/>
    <n v="2019"/>
    <n v="10"/>
    <n v="26"/>
  </r>
  <r>
    <x v="1"/>
    <x v="414"/>
    <n v="162.19"/>
    <n v="183"/>
    <n v="161.97"/>
    <n v="181.52"/>
    <n v="10358594018"/>
    <n v="19658140299"/>
    <n v="2019"/>
    <n v="10"/>
    <n v="25"/>
  </r>
  <r>
    <x v="1"/>
    <x v="415"/>
    <n v="162.51"/>
    <n v="164.15"/>
    <n v="160.88999999999999"/>
    <n v="162.16999999999999"/>
    <n v="7300917537"/>
    <n v="17560021218"/>
    <n v="2019"/>
    <n v="10"/>
    <n v="24"/>
  </r>
  <r>
    <x v="1"/>
    <x v="416"/>
    <n v="172.26"/>
    <n v="172.42"/>
    <n v="157.46"/>
    <n v="162.4"/>
    <n v="9624925919"/>
    <n v="17583244177"/>
    <n v="2019"/>
    <n v="10"/>
    <n v="23"/>
  </r>
  <r>
    <x v="1"/>
    <x v="417"/>
    <n v="174.91"/>
    <n v="175.65"/>
    <n v="172.27"/>
    <n v="172.3"/>
    <n v="6990951966"/>
    <n v="18652588580"/>
    <n v="2019"/>
    <n v="10"/>
    <n v="22"/>
  </r>
  <r>
    <x v="1"/>
    <x v="418"/>
    <n v="175.52"/>
    <n v="177.74"/>
    <n v="173.29"/>
    <n v="174.92"/>
    <n v="6815820627"/>
    <n v="18933882640"/>
    <n v="2019"/>
    <n v="10"/>
    <n v="21"/>
  </r>
  <r>
    <x v="1"/>
    <x v="419"/>
    <n v="172.97"/>
    <n v="176.72"/>
    <n v="171.21"/>
    <n v="175.53"/>
    <n v="6801091120"/>
    <n v="18997957789"/>
    <n v="2019"/>
    <n v="10"/>
    <n v="20"/>
  </r>
  <r>
    <x v="1"/>
    <x v="420"/>
    <n v="173.65"/>
    <n v="175.61"/>
    <n v="172.22"/>
    <n v="172.91"/>
    <n v="6551453871"/>
    <n v="18711940303"/>
    <n v="2019"/>
    <n v="10"/>
    <n v="19"/>
  </r>
  <r>
    <x v="1"/>
    <x v="421"/>
    <n v="177.99"/>
    <n v="178.18"/>
    <n v="171.01"/>
    <n v="173.62"/>
    <n v="7566257807"/>
    <n v="18786275035"/>
    <n v="2019"/>
    <n v="10"/>
    <n v="18"/>
  </r>
  <r>
    <x v="1"/>
    <x v="422"/>
    <n v="175.91"/>
    <n v="178.9"/>
    <n v="174.57"/>
    <n v="178.03"/>
    <n v="6737237423"/>
    <n v="19260755682"/>
    <n v="2019"/>
    <n v="10"/>
    <n v="17"/>
  </r>
  <r>
    <x v="1"/>
    <x v="423"/>
    <n v="181.34"/>
    <n v="181.67"/>
    <n v="174.06"/>
    <n v="176.01"/>
    <n v="7691244590"/>
    <n v="19040429002"/>
    <n v="2019"/>
    <n v="10"/>
    <n v="16"/>
  </r>
  <r>
    <x v="1"/>
    <x v="424"/>
    <n v="186.98"/>
    <n v="187.76"/>
    <n v="179.46"/>
    <n v="181.41"/>
    <n v="7731456579"/>
    <n v="19621350993"/>
    <n v="2019"/>
    <n v="10"/>
    <n v="15"/>
  </r>
  <r>
    <x v="1"/>
    <x v="425"/>
    <n v="182.03"/>
    <n v="187.3"/>
    <n v="181.66"/>
    <n v="186.96"/>
    <n v="7276520699"/>
    <n v="20219637357"/>
    <n v="2019"/>
    <n v="10"/>
    <n v="14"/>
  </r>
  <r>
    <x v="1"/>
    <x v="426"/>
    <n v="180.86"/>
    <n v="185.08"/>
    <n v="180.32"/>
    <n v="182.08"/>
    <n v="6733182273"/>
    <n v="19688808994"/>
    <n v="2019"/>
    <n v="10"/>
    <n v="13"/>
  </r>
  <r>
    <x v="1"/>
    <x v="427"/>
    <n v="182.53"/>
    <n v="186.3"/>
    <n v="179.98"/>
    <n v="180.83"/>
    <n v="7494328840"/>
    <n v="19551368532"/>
    <n v="2019"/>
    <n v="10"/>
    <n v="12"/>
  </r>
  <r>
    <x v="1"/>
    <x v="428"/>
    <n v="191.8"/>
    <n v="195.32"/>
    <n v="181.66"/>
    <n v="182.57"/>
    <n v="9128522970"/>
    <n v="19737401838"/>
    <n v="2019"/>
    <n v="10"/>
    <n v="11"/>
  </r>
  <r>
    <x v="1"/>
    <x v="429"/>
    <n v="193.19"/>
    <n v="193.9"/>
    <n v="188.31"/>
    <n v="191.66"/>
    <n v="8375913276"/>
    <n v="20717535747"/>
    <n v="2019"/>
    <n v="10"/>
    <n v="10"/>
  </r>
  <r>
    <x v="1"/>
    <x v="430"/>
    <n v="182.04"/>
    <n v="194.3"/>
    <n v="180.67"/>
    <n v="193.29"/>
    <n v="9088122101"/>
    <n v="20891536595"/>
    <n v="2019"/>
    <n v="10"/>
    <n v="9"/>
  </r>
  <r>
    <x v="1"/>
    <x v="431"/>
    <n v="181.11"/>
    <n v="184.36"/>
    <n v="179.13"/>
    <n v="182.02"/>
    <n v="7466282780"/>
    <n v="19670825764"/>
    <n v="2019"/>
    <n v="10"/>
    <n v="8"/>
  </r>
  <r>
    <x v="1"/>
    <x v="432"/>
    <n v="172.94"/>
    <n v="182.36"/>
    <n v="171.53"/>
    <n v="181.19"/>
    <n v="7844316834"/>
    <n v="19578142143"/>
    <n v="2019"/>
    <n v="10"/>
    <n v="7"/>
  </r>
  <r>
    <x v="1"/>
    <x v="433"/>
    <n v="176.36"/>
    <n v="177.36"/>
    <n v="171.3"/>
    <n v="173.06"/>
    <n v="5852890674"/>
    <n v="18697637484"/>
    <n v="2019"/>
    <n v="10"/>
    <n v="6"/>
  </r>
  <r>
    <x v="1"/>
    <x v="434"/>
    <n v="176.95"/>
    <n v="177.71"/>
    <n v="173.07"/>
    <n v="176.35"/>
    <n v="5837211771"/>
    <n v="19050956367"/>
    <n v="2019"/>
    <n v="10"/>
    <n v="5"/>
  </r>
  <r>
    <x v="1"/>
    <x v="435"/>
    <n v="175.24"/>
    <n v="178.55"/>
    <n v="173.56"/>
    <n v="176.99"/>
    <n v="6248928449"/>
    <n v="19116991692"/>
    <n v="2019"/>
    <n v="10"/>
    <n v="4"/>
  </r>
  <r>
    <x v="1"/>
    <x v="436"/>
    <n v="180.7"/>
    <n v="180.8"/>
    <n v="172.6"/>
    <n v="175.2"/>
    <n v="6381403725"/>
    <n v="18921747814"/>
    <n v="2019"/>
    <n v="10"/>
    <n v="3"/>
  </r>
  <r>
    <x v="1"/>
    <x v="437"/>
    <n v="177.22"/>
    <n v="180.83"/>
    <n v="175.33"/>
    <n v="180.71"/>
    <n v="6335595250"/>
    <n v="19514521236"/>
    <n v="2019"/>
    <n v="10"/>
    <n v="2"/>
  </r>
  <r>
    <x v="1"/>
    <x v="438"/>
    <n v="180.21"/>
    <n v="185.05"/>
    <n v="175.81"/>
    <n v="177.34"/>
    <n v="7676276225"/>
    <n v="19148222892"/>
    <n v="2019"/>
    <n v="10"/>
    <n v="1"/>
  </r>
  <r>
    <x v="1"/>
    <x v="439"/>
    <n v="170.46"/>
    <n v="179.87"/>
    <n v="167.04"/>
    <n v="179.87"/>
    <n v="7552915148"/>
    <n v="19419149343"/>
    <n v="2019"/>
    <n v="9"/>
    <n v="30"/>
  </r>
  <r>
    <x v="1"/>
    <x v="440"/>
    <n v="174.61"/>
    <n v="175.21"/>
    <n v="167"/>
    <n v="170.5"/>
    <n v="6497088199"/>
    <n v="18405401315"/>
    <n v="2019"/>
    <n v="9"/>
    <n v="29"/>
  </r>
  <r>
    <x v="1"/>
    <x v="441"/>
    <n v="174.68"/>
    <n v="175.78"/>
    <n v="170.77"/>
    <n v="174.57"/>
    <n v="6895423445"/>
    <n v="18842313324"/>
    <n v="2019"/>
    <n v="9"/>
    <n v="28"/>
  </r>
  <r>
    <x v="1"/>
    <x v="442"/>
    <n v="166.65"/>
    <n v="175.61"/>
    <n v="163.21"/>
    <n v="174.71"/>
    <n v="7909313625"/>
    <n v="18854855889"/>
    <n v="2019"/>
    <n v="9"/>
    <n v="27"/>
  </r>
  <r>
    <x v="1"/>
    <x v="443"/>
    <n v="170.76"/>
    <n v="171.69"/>
    <n v="157.13"/>
    <n v="166.73"/>
    <n v="7848286154"/>
    <n v="17991000062"/>
    <n v="2019"/>
    <n v="9"/>
    <n v="26"/>
  </r>
  <r>
    <x v="1"/>
    <x v="444"/>
    <n v="168.13"/>
    <n v="174.72"/>
    <n v="164.91"/>
    <n v="170.89"/>
    <n v="9766632018"/>
    <n v="18438188568"/>
    <n v="2019"/>
    <n v="9"/>
    <n v="25"/>
  </r>
  <r>
    <x v="1"/>
    <x v="445"/>
    <n v="201.84"/>
    <n v="203.5"/>
    <n v="162.72999999999999"/>
    <n v="168.11"/>
    <n v="11757739233"/>
    <n v="18135747380"/>
    <n v="2019"/>
    <n v="9"/>
    <n v="24"/>
  </r>
  <r>
    <x v="1"/>
    <x v="446"/>
    <n v="211.71"/>
    <n v="211.84"/>
    <n v="201.89"/>
    <n v="201.92"/>
    <n v="7494673136"/>
    <n v="21780534855"/>
    <n v="2019"/>
    <n v="9"/>
    <n v="23"/>
  </r>
  <r>
    <x v="1"/>
    <x v="447"/>
    <n v="215.49"/>
    <n v="216.09"/>
    <n v="207.64"/>
    <n v="211.55"/>
    <n v="7812854576"/>
    <n v="22815755536"/>
    <n v="2019"/>
    <n v="9"/>
    <n v="22"/>
  </r>
  <r>
    <x v="1"/>
    <x v="448"/>
    <n v="217.9"/>
    <n v="220.96"/>
    <n v="215"/>
    <n v="215.52"/>
    <n v="7743309778"/>
    <n v="23241121351"/>
    <n v="2019"/>
    <n v="9"/>
    <n v="21"/>
  </r>
  <r>
    <x v="1"/>
    <x v="449"/>
    <n v="221.07"/>
    <n v="221.6"/>
    <n v="215.16"/>
    <n v="218.05"/>
    <n v="8027974273"/>
    <n v="23511410671"/>
    <n v="2019"/>
    <n v="9"/>
    <n v="20"/>
  </r>
  <r>
    <x v="1"/>
    <x v="450"/>
    <n v="211.25"/>
    <n v="222.87"/>
    <n v="204.69"/>
    <n v="221.28"/>
    <n v="10620070913"/>
    <n v="23856751722"/>
    <n v="2019"/>
    <n v="9"/>
    <n v="19"/>
  </r>
  <r>
    <x v="1"/>
    <x v="451"/>
    <n v="208.05"/>
    <n v="216.71"/>
    <n v="208.05"/>
    <n v="211.39"/>
    <n v="9194634557"/>
    <n v="22787891774"/>
    <n v="2019"/>
    <n v="9"/>
    <n v="18"/>
  </r>
  <r>
    <x v="1"/>
    <x v="452"/>
    <n v="197.11"/>
    <n v="213.73"/>
    <n v="196.72"/>
    <n v="208.61"/>
    <n v="10232590812"/>
    <n v="22484889435"/>
    <n v="2019"/>
    <n v="9"/>
    <n v="17"/>
  </r>
  <r>
    <x v="1"/>
    <x v="453"/>
    <n v="189.69"/>
    <n v="198.2"/>
    <n v="189.69"/>
    <n v="197.11"/>
    <n v="8242029488"/>
    <n v="21243167877"/>
    <n v="2019"/>
    <n v="9"/>
    <n v="16"/>
  </r>
  <r>
    <x v="1"/>
    <x v="454"/>
    <n v="188.07"/>
    <n v="190.4"/>
    <n v="186.45"/>
    <n v="189.79"/>
    <n v="6222874780"/>
    <n v="20451239362"/>
    <n v="2019"/>
    <n v="9"/>
    <n v="15"/>
  </r>
  <r>
    <x v="1"/>
    <x v="455"/>
    <n v="181.32"/>
    <n v="188.45"/>
    <n v="180.37"/>
    <n v="188.11"/>
    <n v="6500686511"/>
    <n v="20267272633"/>
    <n v="2019"/>
    <n v="9"/>
    <n v="14"/>
  </r>
  <r>
    <x v="1"/>
    <x v="456"/>
    <n v="180.98"/>
    <n v="181.5"/>
    <n v="178.58"/>
    <n v="181.11"/>
    <n v="5955041237"/>
    <n v="19511050764"/>
    <n v="2019"/>
    <n v="9"/>
    <n v="13"/>
  </r>
  <r>
    <x v="1"/>
    <x v="457"/>
    <n v="178.8"/>
    <n v="182"/>
    <n v="177.85"/>
    <n v="181.02"/>
    <n v="5838605477"/>
    <n v="19498542852"/>
    <n v="2019"/>
    <n v="9"/>
    <n v="12"/>
  </r>
  <r>
    <x v="1"/>
    <x v="458"/>
    <n v="179.84"/>
    <n v="181.76"/>
    <n v="176.5"/>
    <n v="178.73"/>
    <n v="7157139035"/>
    <n v="19249367782"/>
    <n v="2019"/>
    <n v="9"/>
    <n v="11"/>
  </r>
  <r>
    <x v="1"/>
    <x v="459"/>
    <n v="181.21"/>
    <n v="184.06"/>
    <n v="178.12"/>
    <n v="179.79"/>
    <n v="6291476772"/>
    <n v="19361276593"/>
    <n v="2019"/>
    <n v="9"/>
    <n v="10"/>
  </r>
  <r>
    <x v="1"/>
    <x v="460"/>
    <n v="181.36"/>
    <n v="184.15"/>
    <n v="177.42"/>
    <n v="181.15"/>
    <n v="7232938985"/>
    <n v="19505534124"/>
    <n v="2019"/>
    <n v="9"/>
    <n v="9"/>
  </r>
  <r>
    <x v="1"/>
    <x v="461"/>
    <n v="178.28"/>
    <n v="182.98"/>
    <n v="178.14"/>
    <n v="181.36"/>
    <n v="6472677266"/>
    <n v="19525276831"/>
    <n v="2019"/>
    <n v="9"/>
    <n v="8"/>
  </r>
  <r>
    <x v="1"/>
    <x v="462"/>
    <n v="169.96"/>
    <n v="180.85"/>
    <n v="169.44"/>
    <n v="178.26"/>
    <n v="6791531342"/>
    <n v="19189873689"/>
    <n v="2019"/>
    <n v="9"/>
    <n v="7"/>
  </r>
  <r>
    <x v="1"/>
    <x v="463"/>
    <n v="174.17"/>
    <n v="177.72"/>
    <n v="168.34"/>
    <n v="169.96"/>
    <n v="6797611878"/>
    <n v="18293376881"/>
    <n v="2019"/>
    <n v="9"/>
    <n v="6"/>
  </r>
  <r>
    <x v="1"/>
    <x v="464"/>
    <n v="175.97"/>
    <n v="176.16"/>
    <n v="171.75"/>
    <n v="174.22"/>
    <n v="5589476516"/>
    <n v="18749645579"/>
    <n v="2019"/>
    <n v="9"/>
    <n v="5"/>
  </r>
  <r>
    <x v="1"/>
    <x v="465"/>
    <n v="179.49"/>
    <n v="180.14"/>
    <n v="175.33"/>
    <n v="175.99"/>
    <n v="5938120494"/>
    <n v="18938360723"/>
    <n v="2019"/>
    <n v="9"/>
    <n v="4"/>
  </r>
  <r>
    <x v="1"/>
    <x v="466"/>
    <n v="178.36"/>
    <n v="182.35"/>
    <n v="175.97"/>
    <n v="179.5"/>
    <n v="6962728938"/>
    <n v="19313265198"/>
    <n v="2019"/>
    <n v="9"/>
    <n v="3"/>
  </r>
  <r>
    <x v="1"/>
    <x v="467"/>
    <n v="171.7"/>
    <n v="180.15"/>
    <n v="170.45"/>
    <n v="178.35"/>
    <n v="6503447137"/>
    <n v="19186913439"/>
    <n v="2019"/>
    <n v="9"/>
    <n v="2"/>
  </r>
  <r>
    <x v="1"/>
    <x v="468"/>
    <n v="172.46"/>
    <n v="173.7"/>
    <n v="169.53"/>
    <n v="171.63"/>
    <n v="5554799576"/>
    <n v="18461846968"/>
    <n v="2019"/>
    <n v="9"/>
    <n v="1"/>
  </r>
  <r>
    <x v="1"/>
    <x v="469"/>
    <n v="168.89"/>
    <n v="174.32"/>
    <n v="167.8"/>
    <n v="172.47"/>
    <n v="5830212249"/>
    <n v="18549906272"/>
    <n v="2019"/>
    <n v="8"/>
    <n v="31"/>
  </r>
  <r>
    <x v="1"/>
    <x v="470"/>
    <n v="169.49"/>
    <n v="170.77"/>
    <n v="167.07"/>
    <n v="168.83"/>
    <n v="5776520220"/>
    <n v="18156660601"/>
    <n v="2019"/>
    <n v="8"/>
    <n v="30"/>
  </r>
  <r>
    <x v="1"/>
    <x v="471"/>
    <n v="173.96"/>
    <n v="174"/>
    <n v="167.17"/>
    <n v="169.52"/>
    <n v="7129569083"/>
    <n v="18227677831"/>
    <n v="2019"/>
    <n v="8"/>
    <n v="29"/>
  </r>
  <r>
    <x v="1"/>
    <x v="472"/>
    <n v="187.5"/>
    <n v="187.93"/>
    <n v="172.19"/>
    <n v="173.89"/>
    <n v="6696604087"/>
    <n v="18695530287"/>
    <n v="2019"/>
    <n v="8"/>
    <n v="28"/>
  </r>
  <r>
    <x v="1"/>
    <x v="473"/>
    <n v="188.95"/>
    <n v="188.96"/>
    <n v="185.47"/>
    <n v="187.52"/>
    <n v="6042327402"/>
    <n v="20158029984"/>
    <n v="2019"/>
    <n v="8"/>
    <n v="27"/>
  </r>
  <r>
    <x v="1"/>
    <x v="474"/>
    <n v="186.74"/>
    <n v="193.44"/>
    <n v="186.74"/>
    <n v="188.93"/>
    <n v="7207986636"/>
    <n v="20307338403"/>
    <n v="2019"/>
    <n v="8"/>
    <n v="26"/>
  </r>
  <r>
    <x v="1"/>
    <x v="475"/>
    <n v="191.23"/>
    <n v="192.16"/>
    <n v="184.96"/>
    <n v="186.84"/>
    <n v="5826017143"/>
    <n v="20080495261"/>
    <n v="2019"/>
    <n v="8"/>
    <n v="25"/>
  </r>
  <r>
    <x v="1"/>
    <x v="476"/>
    <n v="194.67"/>
    <n v="194.78"/>
    <n v="187.63"/>
    <n v="191.29"/>
    <n v="6249737982"/>
    <n v="20555802874"/>
    <n v="2019"/>
    <n v="8"/>
    <n v="24"/>
  </r>
  <r>
    <x v="1"/>
    <x v="477"/>
    <n v="191.11"/>
    <n v="195.91"/>
    <n v="189.56"/>
    <n v="194.71"/>
    <n v="6658162377"/>
    <n v="20920364879"/>
    <n v="2019"/>
    <n v="8"/>
    <n v="23"/>
  </r>
  <r>
    <x v="1"/>
    <x v="478"/>
    <n v="186.94"/>
    <n v="194.42"/>
    <n v="183.38"/>
    <n v="191.33"/>
    <n v="7569043874"/>
    <n v="20555295233"/>
    <n v="2019"/>
    <n v="8"/>
    <n v="22"/>
  </r>
  <r>
    <x v="1"/>
    <x v="479"/>
    <n v="196.62"/>
    <n v="197.03"/>
    <n v="182.69"/>
    <n v="186.89"/>
    <n v="7775772700"/>
    <n v="20075644245"/>
    <n v="2019"/>
    <n v="8"/>
    <n v="21"/>
  </r>
  <r>
    <x v="1"/>
    <x v="480"/>
    <n v="202.81"/>
    <n v="203.02"/>
    <n v="195.62"/>
    <n v="196.57"/>
    <n v="6408417610"/>
    <n v="21112106339"/>
    <n v="2019"/>
    <n v="8"/>
    <n v="20"/>
  </r>
  <r>
    <x v="1"/>
    <x v="481"/>
    <n v="194.56"/>
    <n v="203.56"/>
    <n v="193.11"/>
    <n v="203.09"/>
    <n v="6145148692"/>
    <n v="21810324618"/>
    <n v="2019"/>
    <n v="8"/>
    <n v="19"/>
  </r>
  <r>
    <x v="1"/>
    <x v="482"/>
    <n v="185.84"/>
    <n v="197.52"/>
    <n v="183.69"/>
    <n v="194.49"/>
    <n v="5969012024"/>
    <n v="20884307088"/>
    <n v="2019"/>
    <n v="8"/>
    <n v="18"/>
  </r>
  <r>
    <x v="1"/>
    <x v="483"/>
    <n v="185.53"/>
    <n v="186.7"/>
    <n v="182.59"/>
    <n v="185.69"/>
    <n v="5512696513"/>
    <n v="19936235953"/>
    <n v="2019"/>
    <n v="8"/>
    <n v="17"/>
  </r>
  <r>
    <x v="1"/>
    <x v="484"/>
    <n v="188.64"/>
    <n v="188.91"/>
    <n v="180.38"/>
    <n v="185.44"/>
    <n v="7133915837"/>
    <n v="19907120204"/>
    <n v="2019"/>
    <n v="8"/>
    <n v="16"/>
  </r>
  <r>
    <x v="1"/>
    <x v="485"/>
    <n v="186.68"/>
    <n v="189.46"/>
    <n v="178.14"/>
    <n v="188.5"/>
    <n v="8197244441"/>
    <n v="20233249251"/>
    <n v="2019"/>
    <n v="8"/>
    <n v="15"/>
  </r>
  <r>
    <x v="1"/>
    <x v="486"/>
    <n v="208.6"/>
    <n v="209.07"/>
    <n v="186.33"/>
    <n v="186.61"/>
    <n v="7444456154"/>
    <n v="20027397541"/>
    <n v="2019"/>
    <n v="8"/>
    <n v="14"/>
  </r>
  <r>
    <x v="1"/>
    <x v="487"/>
    <n v="211.34"/>
    <n v="211.38"/>
    <n v="205.42"/>
    <n v="208.71"/>
    <n v="5946313205"/>
    <n v="22396531009"/>
    <n v="2019"/>
    <n v="8"/>
    <n v="13"/>
  </r>
  <r>
    <x v="1"/>
    <x v="488"/>
    <n v="216.06"/>
    <n v="216.14"/>
    <n v="210.95"/>
    <n v="211.29"/>
    <n v="5674315559"/>
    <n v="22670420643"/>
    <n v="2019"/>
    <n v="8"/>
    <n v="12"/>
  </r>
  <r>
    <x v="1"/>
    <x v="489"/>
    <n v="206.73"/>
    <n v="216.6"/>
    <n v="206.51"/>
    <n v="216.09"/>
    <n v="6440605605"/>
    <n v="23183002869"/>
    <n v="2019"/>
    <n v="8"/>
    <n v="11"/>
  </r>
  <r>
    <x v="1"/>
    <x v="490"/>
    <n v="210.53"/>
    <n v="213.73"/>
    <n v="203.79"/>
    <n v="206.73"/>
    <n v="6584748527"/>
    <n v="22176113561"/>
    <n v="2019"/>
    <n v="8"/>
    <n v="10"/>
  </r>
  <r>
    <x v="1"/>
    <x v="491"/>
    <n v="220.91"/>
    <n v="221.36"/>
    <n v="208.25"/>
    <n v="210.49"/>
    <n v="6964818795"/>
    <n v="22576055651"/>
    <n v="2019"/>
    <n v="8"/>
    <n v="9"/>
  </r>
  <r>
    <x v="1"/>
    <x v="492"/>
    <n v="226.52"/>
    <n v="226.77"/>
    <n v="216.52"/>
    <n v="220.94"/>
    <n v="6713525644"/>
    <n v="23694202562"/>
    <n v="2019"/>
    <n v="8"/>
    <n v="8"/>
  </r>
  <r>
    <x v="1"/>
    <x v="493"/>
    <n v="225.93"/>
    <n v="229.66"/>
    <n v="222.78"/>
    <n v="226.39"/>
    <n v="7020342210"/>
    <n v="24275514217"/>
    <n v="2019"/>
    <n v="8"/>
    <n v="7"/>
  </r>
  <r>
    <x v="1"/>
    <x v="494"/>
    <n v="234.25"/>
    <n v="239.12"/>
    <n v="223.55"/>
    <n v="226.02"/>
    <n v="7647742672"/>
    <n v="24232708406"/>
    <n v="2019"/>
    <n v="8"/>
    <n v="6"/>
  </r>
  <r>
    <x v="1"/>
    <x v="495"/>
    <n v="222.65"/>
    <n v="235.64"/>
    <n v="222.6"/>
    <n v="234.22"/>
    <n v="7765060287"/>
    <n v="25108076876"/>
    <n v="2019"/>
    <n v="8"/>
    <n v="5"/>
  </r>
  <r>
    <x v="1"/>
    <x v="496"/>
    <n v="222.58"/>
    <n v="224.23"/>
    <n v="218.49"/>
    <n v="222.67"/>
    <n v="5238542572"/>
    <n v="23867371249"/>
    <n v="2019"/>
    <n v="8"/>
    <n v="4"/>
  </r>
  <r>
    <x v="1"/>
    <x v="497"/>
    <n v="217.9"/>
    <n v="224.62"/>
    <n v="217.33"/>
    <n v="222.49"/>
    <n v="5697798687"/>
    <n v="23845116864"/>
    <n v="2019"/>
    <n v="8"/>
    <n v="3"/>
  </r>
  <r>
    <x v="1"/>
    <x v="498"/>
    <n v="217.88"/>
    <n v="222.18"/>
    <n v="215.98"/>
    <n v="217.87"/>
    <n v="6159440229"/>
    <n v="23347127327"/>
    <n v="2019"/>
    <n v="8"/>
    <n v="2"/>
  </r>
  <r>
    <x v="1"/>
    <x v="499"/>
    <n v="218.55"/>
    <n v="218.81"/>
    <n v="212.91"/>
    <n v="217.81"/>
    <n v="5965442642"/>
    <n v="23337361749"/>
    <n v="2019"/>
    <n v="8"/>
    <n v="1"/>
  </r>
  <r>
    <x v="1"/>
    <x v="500"/>
    <n v="210.49"/>
    <n v="218.65"/>
    <n v="210.44"/>
    <n v="218.65"/>
    <n v="6003828340"/>
    <n v="23425015630"/>
    <n v="2019"/>
    <n v="7"/>
    <n v="31"/>
  </r>
  <r>
    <x v="1"/>
    <x v="501"/>
    <n v="211.34"/>
    <n v="213.61"/>
    <n v="206.87"/>
    <n v="210.52"/>
    <n v="5489918859"/>
    <n v="22551013736"/>
    <n v="2019"/>
    <n v="7"/>
    <n v="30"/>
  </r>
  <r>
    <x v="1"/>
    <x v="502"/>
    <n v="211.12"/>
    <n v="213.93"/>
    <n v="208.76"/>
    <n v="211.27"/>
    <n v="5485190664"/>
    <n v="22627969069"/>
    <n v="2019"/>
    <n v="7"/>
    <n v="29"/>
  </r>
  <r>
    <x v="1"/>
    <x v="503"/>
    <n v="207.41"/>
    <n v="212.04"/>
    <n v="202.25"/>
    <n v="211.19"/>
    <n v="5504887934"/>
    <n v="22616386468"/>
    <n v="2019"/>
    <n v="7"/>
    <n v="28"/>
  </r>
  <r>
    <x v="1"/>
    <x v="504"/>
    <n v="219.62"/>
    <n v="223.52"/>
    <n v="204.9"/>
    <n v="207.41"/>
    <n v="6257703908"/>
    <n v="22208955063"/>
    <n v="2019"/>
    <n v="7"/>
    <n v="27"/>
  </r>
  <r>
    <x v="1"/>
    <x v="505"/>
    <n v="219.63"/>
    <n v="220.24"/>
    <n v="214.13"/>
    <n v="219.63"/>
    <n v="5729852178"/>
    <n v="23514586698"/>
    <n v="2019"/>
    <n v="7"/>
    <n v="26"/>
  </r>
  <r>
    <x v="1"/>
    <x v="506"/>
    <n v="216.97"/>
    <n v="224.25"/>
    <n v="216.14"/>
    <n v="219.62"/>
    <n v="6731281160"/>
    <n v="23510336984"/>
    <n v="2019"/>
    <n v="7"/>
    <n v="25"/>
  </r>
  <r>
    <x v="1"/>
    <x v="507"/>
    <n v="212.55"/>
    <n v="217.54"/>
    <n v="203.89"/>
    <n v="217.05"/>
    <n v="7168982843"/>
    <n v="23232101232"/>
    <n v="2019"/>
    <n v="7"/>
    <n v="24"/>
  </r>
  <r>
    <x v="1"/>
    <x v="508"/>
    <n v="217.57"/>
    <n v="218.52"/>
    <n v="209.64"/>
    <n v="212.73"/>
    <n v="6976091534"/>
    <n v="22767023810"/>
    <n v="2019"/>
    <n v="7"/>
    <n v="23"/>
  </r>
  <r>
    <x v="1"/>
    <x v="509"/>
    <n v="225.7"/>
    <n v="226.86"/>
    <n v="213.45"/>
    <n v="217.56"/>
    <n v="6338843919"/>
    <n v="23281138563"/>
    <n v="2019"/>
    <n v="7"/>
    <n v="22"/>
  </r>
  <r>
    <x v="1"/>
    <x v="510"/>
    <n v="229.17"/>
    <n v="229.86"/>
    <n v="219.03"/>
    <n v="225.63"/>
    <n v="6685082868"/>
    <n v="24141704293"/>
    <n v="2019"/>
    <n v="7"/>
    <n v="21"/>
  </r>
  <r>
    <x v="1"/>
    <x v="511"/>
    <n v="221.41"/>
    <n v="234.2"/>
    <n v="221.19"/>
    <n v="229.12"/>
    <n v="7976245988"/>
    <n v="24511869214"/>
    <n v="2019"/>
    <n v="7"/>
    <n v="20"/>
  </r>
  <r>
    <x v="1"/>
    <x v="512"/>
    <n v="226.66"/>
    <n v="226.94"/>
    <n v="215.84"/>
    <n v="221.33"/>
    <n v="7606433131"/>
    <n v="23675884534"/>
    <n v="2019"/>
    <n v="7"/>
    <n v="19"/>
  </r>
  <r>
    <x v="1"/>
    <x v="513"/>
    <n v="211.44"/>
    <n v="229.24"/>
    <n v="208.04"/>
    <n v="226.57"/>
    <n v="9327816059"/>
    <n v="24232572603"/>
    <n v="2019"/>
    <n v="7"/>
    <n v="18"/>
  </r>
  <r>
    <x v="1"/>
    <x v="514"/>
    <n v="199.07"/>
    <n v="217.98"/>
    <n v="193.99"/>
    <n v="211.48"/>
    <n v="9387747640"/>
    <n v="22616651114"/>
    <n v="2019"/>
    <n v="7"/>
    <n v="17"/>
  </r>
  <r>
    <x v="1"/>
    <x v="515"/>
    <n v="229.75"/>
    <n v="234.51"/>
    <n v="197.38"/>
    <n v="199.19"/>
    <n v="9036620494"/>
    <n v="21298941499"/>
    <n v="2019"/>
    <n v="7"/>
    <n v="16"/>
  </r>
  <r>
    <x v="1"/>
    <x v="516"/>
    <n v="227.97"/>
    <n v="235.03"/>
    <n v="210.39"/>
    <n v="229.78"/>
    <n v="9723674244"/>
    <n v="24566488597"/>
    <n v="2019"/>
    <n v="7"/>
    <n v="15"/>
  </r>
  <r>
    <x v="1"/>
    <x v="517"/>
    <n v="269.27999999999997"/>
    <n v="269.64"/>
    <n v="227.27"/>
    <n v="227.58"/>
    <n v="8578339386"/>
    <n v="24328422207"/>
    <n v="2019"/>
    <n v="7"/>
    <n v="14"/>
  </r>
  <r>
    <x v="1"/>
    <x v="518"/>
    <n v="276.29000000000002"/>
    <n v="276.69"/>
    <n v="263.07"/>
    <n v="269.45999999999998"/>
    <n v="6716829429"/>
    <n v="28801816023"/>
    <n v="2019"/>
    <n v="7"/>
    <n v="13"/>
  </r>
  <r>
    <x v="1"/>
    <x v="519"/>
    <n v="268.69"/>
    <n v="278.86"/>
    <n v="268"/>
    <n v="276.27999999999997"/>
    <n v="8148936015"/>
    <n v="29526802979"/>
    <n v="2019"/>
    <n v="7"/>
    <n v="12"/>
  </r>
  <r>
    <x v="1"/>
    <x v="520"/>
    <n v="289.95"/>
    <n v="290.02"/>
    <n v="266.08999999999997"/>
    <n v="268.7"/>
    <n v="10216287022"/>
    <n v="28713849048"/>
    <n v="2019"/>
    <n v="7"/>
    <n v="11"/>
  </r>
  <r>
    <x v="1"/>
    <x v="521"/>
    <n v="308.85000000000002"/>
    <n v="313.07"/>
    <n v="285.57"/>
    <n v="290"/>
    <n v="11679985167"/>
    <n v="30985827113"/>
    <n v="2019"/>
    <n v="7"/>
    <n v="10"/>
  </r>
  <r>
    <x v="1"/>
    <x v="522"/>
    <n v="313.33"/>
    <n v="318.22000000000003"/>
    <n v="305.29000000000002"/>
    <n v="308.88"/>
    <n v="10055159803"/>
    <n v="32998749928"/>
    <n v="2019"/>
    <n v="7"/>
    <n v="9"/>
  </r>
  <r>
    <x v="1"/>
    <x v="523"/>
    <n v="305.73"/>
    <n v="314.27"/>
    <n v="303.5"/>
    <n v="313.25"/>
    <n v="9078905628"/>
    <n v="33461369498"/>
    <n v="2019"/>
    <n v="7"/>
    <n v="8"/>
  </r>
  <r>
    <x v="1"/>
    <x v="524"/>
    <n v="287.60000000000002"/>
    <n v="310.14"/>
    <n v="286.11"/>
    <n v="305.7"/>
    <n v="8119724981"/>
    <n v="32650611906"/>
    <n v="2019"/>
    <n v="7"/>
    <n v="7"/>
  </r>
  <r>
    <x v="1"/>
    <x v="525"/>
    <n v="287.89"/>
    <n v="295.99"/>
    <n v="286.67"/>
    <n v="287.55"/>
    <n v="7674615025"/>
    <n v="30707785756"/>
    <n v="2019"/>
    <n v="7"/>
    <n v="6"/>
  </r>
  <r>
    <x v="1"/>
    <x v="526"/>
    <n v="284.38"/>
    <n v="293.92"/>
    <n v="282.69"/>
    <n v="288"/>
    <n v="8723493015"/>
    <n v="30751916427"/>
    <n v="2019"/>
    <n v="7"/>
    <n v="5"/>
  </r>
  <r>
    <x v="1"/>
    <x v="527"/>
    <n v="303.02999999999997"/>
    <n v="303.95999999999998"/>
    <n v="282.77"/>
    <n v="284.52"/>
    <n v="8403513106"/>
    <n v="30377082394"/>
    <n v="2019"/>
    <n v="7"/>
    <n v="4"/>
  </r>
  <r>
    <x v="1"/>
    <x v="528"/>
    <n v="291.76"/>
    <n v="303.33999999999997"/>
    <n v="291.39999999999998"/>
    <n v="303.10000000000002"/>
    <n v="9926711979"/>
    <n v="32356299765"/>
    <n v="2019"/>
    <n v="7"/>
    <n v="3"/>
  </r>
  <r>
    <x v="1"/>
    <x v="529"/>
    <n v="293.54000000000002"/>
    <n v="295.66000000000003"/>
    <n v="272.60000000000002"/>
    <n v="291.60000000000002"/>
    <n v="10618413952"/>
    <n v="31124332021"/>
    <n v="2019"/>
    <n v="7"/>
    <n v="2"/>
  </r>
  <r>
    <x v="1"/>
    <x v="530"/>
    <n v="290.27"/>
    <n v="301.02999999999997"/>
    <n v="280.02"/>
    <n v="293.64"/>
    <n v="10292223948"/>
    <n v="31338571563"/>
    <n v="2019"/>
    <n v="7"/>
    <n v="1"/>
  </r>
  <r>
    <x v="1"/>
    <x v="531"/>
    <n v="319.58"/>
    <n v="322.79000000000002"/>
    <n v="290.7"/>
    <n v="290.7"/>
    <n v="10303111000"/>
    <n v="31020295932"/>
    <n v="2019"/>
    <n v="6"/>
    <n v="30"/>
  </r>
  <r>
    <x v="1"/>
    <x v="532"/>
    <n v="311.27999999999997"/>
    <n v="322.04000000000002"/>
    <n v="294.75"/>
    <n v="320.06"/>
    <n v="10929374565"/>
    <n v="34149263832"/>
    <n v="2019"/>
    <n v="6"/>
    <n v="29"/>
  </r>
  <r>
    <x v="1"/>
    <x v="533"/>
    <n v="294.14"/>
    <n v="313.02999999999997"/>
    <n v="292.94"/>
    <n v="311.23"/>
    <n v="11514656820"/>
    <n v="33202586960"/>
    <n v="2019"/>
    <n v="6"/>
    <n v="28"/>
  </r>
  <r>
    <x v="1"/>
    <x v="534"/>
    <n v="336.96"/>
    <n v="343.43"/>
    <n v="278.57"/>
    <n v="294.27"/>
    <n v="14038092503"/>
    <n v="31389390615"/>
    <n v="2019"/>
    <n v="6"/>
    <n v="27"/>
  </r>
  <r>
    <x v="1"/>
    <x v="535"/>
    <n v="317.99"/>
    <n v="361.4"/>
    <n v="315.95"/>
    <n v="336.75"/>
    <n v="16437084081"/>
    <n v="35916727561"/>
    <n v="2019"/>
    <n v="6"/>
    <n v="26"/>
  </r>
  <r>
    <x v="1"/>
    <x v="536"/>
    <n v="310.68"/>
    <n v="318.13"/>
    <n v="307.64"/>
    <n v="318.13"/>
    <n v="9641764965"/>
    <n v="33925713000"/>
    <n v="2019"/>
    <n v="6"/>
    <n v="25"/>
  </r>
  <r>
    <x v="1"/>
    <x v="537"/>
    <n v="307.72000000000003"/>
    <n v="312.33"/>
    <n v="299.56"/>
    <n v="310.42"/>
    <n v="8205712062"/>
    <n v="33100160024"/>
    <n v="2019"/>
    <n v="6"/>
    <n v="24"/>
  </r>
  <r>
    <x v="1"/>
    <x v="538"/>
    <n v="309.42"/>
    <n v="318.57"/>
    <n v="305.76"/>
    <n v="307.83"/>
    <n v="8161062380"/>
    <n v="32819043043"/>
    <n v="2019"/>
    <n v="6"/>
    <n v="23"/>
  </r>
  <r>
    <x v="1"/>
    <x v="539"/>
    <n v="295.12"/>
    <n v="315.19"/>
    <n v="294.73"/>
    <n v="309.38"/>
    <n v="10613731255"/>
    <n v="32980338717"/>
    <n v="2019"/>
    <n v="6"/>
    <n v="22"/>
  </r>
  <r>
    <x v="1"/>
    <x v="540"/>
    <n v="271.74"/>
    <n v="295.3"/>
    <n v="271.74"/>
    <n v="294.91000000000003"/>
    <n v="9331694140"/>
    <n v="31433771859"/>
    <n v="2019"/>
    <n v="6"/>
    <n v="21"/>
  </r>
  <r>
    <x v="1"/>
    <x v="541"/>
    <n v="269.41000000000003"/>
    <n v="274.07"/>
    <n v="265.5"/>
    <n v="271.7"/>
    <n v="6408981097"/>
    <n v="28955655290"/>
    <n v="2019"/>
    <n v="6"/>
    <n v="20"/>
  </r>
  <r>
    <x v="1"/>
    <x v="542"/>
    <n v="265.06"/>
    <n v="270.33"/>
    <n v="264.75"/>
    <n v="269.43"/>
    <n v="5516510947"/>
    <n v="28710780975"/>
    <n v="2019"/>
    <n v="6"/>
    <n v="19"/>
  </r>
  <r>
    <x v="1"/>
    <x v="543"/>
    <n v="274.32"/>
    <n v="274.32"/>
    <n v="263.14"/>
    <n v="265.05"/>
    <n v="6205242504"/>
    <n v="28240458529"/>
    <n v="2019"/>
    <n v="6"/>
    <n v="18"/>
  </r>
  <r>
    <x v="1"/>
    <x v="544"/>
    <n v="269.08999999999997"/>
    <n v="275.44"/>
    <n v="268.35000000000002"/>
    <n v="274.35000000000002"/>
    <n v="6009795781"/>
    <n v="29227567867"/>
    <n v="2019"/>
    <n v="6"/>
    <n v="17"/>
  </r>
  <r>
    <x v="1"/>
    <x v="545"/>
    <n v="268.89999999999998"/>
    <n v="278.14"/>
    <n v="265.54000000000002"/>
    <n v="269.22000000000003"/>
    <n v="9676746453"/>
    <n v="28677606760"/>
    <n v="2019"/>
    <n v="6"/>
    <n v="16"/>
  </r>
  <r>
    <x v="1"/>
    <x v="546"/>
    <n v="263.93"/>
    <n v="271.51"/>
    <n v="262.12"/>
    <n v="269.02"/>
    <n v="8126853944"/>
    <n v="28652203067"/>
    <n v="2019"/>
    <n v="6"/>
    <n v="15"/>
  </r>
  <r>
    <x v="1"/>
    <x v="547"/>
    <n v="256.18"/>
    <n v="265.37"/>
    <n v="254.15"/>
    <n v="264.08999999999997"/>
    <n v="8676891267"/>
    <n v="28123338884"/>
    <n v="2019"/>
    <n v="6"/>
    <n v="14"/>
  </r>
  <r>
    <x v="1"/>
    <x v="548"/>
    <n v="260.91000000000003"/>
    <n v="262.16000000000003"/>
    <n v="255.6"/>
    <n v="256.17"/>
    <n v="8442077836"/>
    <n v="27276572627"/>
    <n v="2019"/>
    <n v="6"/>
    <n v="13"/>
  </r>
  <r>
    <x v="1"/>
    <x v="549"/>
    <n v="245.93"/>
    <n v="261.02"/>
    <n v="244.49"/>
    <n v="260.89999999999998"/>
    <n v="8645598618"/>
    <n v="27777154177"/>
    <n v="2019"/>
    <n v="6"/>
    <n v="12"/>
  </r>
  <r>
    <x v="1"/>
    <x v="550"/>
    <n v="247.86"/>
    <n v="248.66"/>
    <n v="239.83"/>
    <n v="245.78"/>
    <n v="7382269700"/>
    <n v="26163906569"/>
    <n v="2019"/>
    <n v="6"/>
    <n v="11"/>
  </r>
  <r>
    <x v="1"/>
    <x v="551"/>
    <n v="232.83"/>
    <n v="247.66"/>
    <n v="229.34"/>
    <n v="247.52"/>
    <n v="8141159848"/>
    <n v="26345596475"/>
    <n v="2019"/>
    <n v="6"/>
    <n v="10"/>
  </r>
  <r>
    <x v="1"/>
    <x v="552"/>
    <n v="245.54"/>
    <n v="245.97"/>
    <n v="229.26"/>
    <n v="233.09"/>
    <n v="7566421456"/>
    <n v="24806123509"/>
    <n v="2019"/>
    <n v="6"/>
    <n v="9"/>
  </r>
  <r>
    <x v="1"/>
    <x v="553"/>
    <n v="251.25"/>
    <n v="252.38"/>
    <n v="243.23"/>
    <n v="245.74"/>
    <n v="7225996863"/>
    <n v="26149221979"/>
    <n v="2019"/>
    <n v="6"/>
    <n v="8"/>
  </r>
  <r>
    <x v="1"/>
    <x v="554"/>
    <n v="249.34"/>
    <n v="254.35"/>
    <n v="246.6"/>
    <n v="250.93"/>
    <n v="8379534528"/>
    <n v="26698353830"/>
    <n v="2019"/>
    <n v="6"/>
    <n v="7"/>
  </r>
  <r>
    <x v="1"/>
    <x v="555"/>
    <n v="246.93"/>
    <n v="249.94"/>
    <n v="238.5"/>
    <n v="249.47"/>
    <n v="8265146806"/>
    <n v="26540057659"/>
    <n v="2019"/>
    <n v="6"/>
    <n v="6"/>
  </r>
  <r>
    <x v="1"/>
    <x v="556"/>
    <n v="241.5"/>
    <n v="248.14"/>
    <n v="239.98"/>
    <n v="247.05"/>
    <n v="8548917062"/>
    <n v="26278874480"/>
    <n v="2019"/>
    <n v="6"/>
    <n v="5"/>
  </r>
  <r>
    <x v="1"/>
    <x v="557"/>
    <n v="252.51"/>
    <n v="252.51"/>
    <n v="236.13"/>
    <n v="241.34"/>
    <n v="10132549747"/>
    <n v="25667971281"/>
    <n v="2019"/>
    <n v="6"/>
    <n v="4"/>
  </r>
  <r>
    <x v="1"/>
    <x v="558"/>
    <n v="270.08999999999997"/>
    <n v="270.33"/>
    <n v="251.26"/>
    <n v="252.61"/>
    <n v="9375712917"/>
    <n v="26863086906"/>
    <n v="2019"/>
    <n v="6"/>
    <n v="3"/>
  </r>
  <r>
    <x v="1"/>
    <x v="559"/>
    <n v="265.51"/>
    <n v="272.81"/>
    <n v="265.04000000000002"/>
    <n v="270.23"/>
    <n v="8744111713"/>
    <n v="28732949885"/>
    <n v="2019"/>
    <n v="6"/>
    <n v="2"/>
  </r>
  <r>
    <x v="1"/>
    <x v="560"/>
    <n v="268.43"/>
    <n v="273.56"/>
    <n v="263.52"/>
    <n v="265.39"/>
    <n v="9942869852"/>
    <n v="28215330784"/>
    <n v="2019"/>
    <n v="6"/>
    <n v="1"/>
  </r>
  <r>
    <x v="1"/>
    <x v="561"/>
    <n v="256.02"/>
    <n v="268.66000000000003"/>
    <n v="249.11"/>
    <n v="268.11"/>
    <n v="11255023515"/>
    <n v="28501098831"/>
    <n v="2019"/>
    <n v="5"/>
    <n v="31"/>
  </r>
  <r>
    <x v="1"/>
    <x v="562"/>
    <n v="269.55"/>
    <n v="287.2"/>
    <n v="247.35"/>
    <n v="255.86"/>
    <n v="13604268584"/>
    <n v="27194892741"/>
    <n v="2019"/>
    <n v="5"/>
    <n v="30"/>
  </r>
  <r>
    <x v="1"/>
    <x v="563"/>
    <n v="271.77999999999997"/>
    <n v="273.76"/>
    <n v="263.08999999999997"/>
    <n v="269.45999999999998"/>
    <n v="9819132174"/>
    <n v="28636457373"/>
    <n v="2019"/>
    <n v="5"/>
    <n v="29"/>
  </r>
  <r>
    <x v="1"/>
    <x v="564"/>
    <n v="272.58999999999997"/>
    <n v="274.32"/>
    <n v="267.51"/>
    <n v="271.77"/>
    <n v="10362846898"/>
    <n v="28878512607"/>
    <n v="2019"/>
    <n v="5"/>
    <n v="28"/>
  </r>
  <r>
    <x v="1"/>
    <x v="565"/>
    <n v="267.14"/>
    <n v="278.51"/>
    <n v="265.44"/>
    <n v="272.86"/>
    <n v="12074664736"/>
    <n v="28991071396"/>
    <n v="2019"/>
    <n v="5"/>
    <n v="27"/>
  </r>
  <r>
    <x v="1"/>
    <x v="566"/>
    <n v="251.72"/>
    <n v="269.17"/>
    <n v="247.25"/>
    <n v="267.07"/>
    <n v="9664267731"/>
    <n v="28371943145"/>
    <n v="2019"/>
    <n v="5"/>
    <n v="26"/>
  </r>
  <r>
    <x v="1"/>
    <x v="567"/>
    <n v="249.69"/>
    <n v="257.36"/>
    <n v="249.09"/>
    <n v="251.76"/>
    <n v="8924985385"/>
    <n v="26742086786"/>
    <n v="2019"/>
    <n v="5"/>
    <n v="25"/>
  </r>
  <r>
    <x v="1"/>
    <x v="568"/>
    <n v="245.99"/>
    <n v="255.26"/>
    <n v="243.24"/>
    <n v="249.48"/>
    <n v="9929433206"/>
    <n v="26497014858"/>
    <n v="2019"/>
    <n v="5"/>
    <n v="24"/>
  </r>
  <r>
    <x v="1"/>
    <x v="569"/>
    <n v="244.67"/>
    <n v="247.62"/>
    <n v="233.79"/>
    <n v="245.97"/>
    <n v="10671663487"/>
    <n v="26119891327"/>
    <n v="2019"/>
    <n v="5"/>
    <n v="23"/>
  </r>
  <r>
    <x v="1"/>
    <x v="570"/>
    <n v="255"/>
    <n v="258.8"/>
    <n v="242.73"/>
    <n v="244.7"/>
    <n v="9818257463"/>
    <n v="25982060192"/>
    <n v="2019"/>
    <n v="5"/>
    <n v="22"/>
  </r>
  <r>
    <x v="1"/>
    <x v="571"/>
    <n v="251.65"/>
    <n v="262.11"/>
    <n v="248.2"/>
    <n v="255.22"/>
    <n v="11545049593"/>
    <n v="27095257004"/>
    <n v="2019"/>
    <n v="5"/>
    <n v="21"/>
  </r>
  <r>
    <x v="1"/>
    <x v="572"/>
    <n v="261.27"/>
    <n v="261.55"/>
    <n v="241.8"/>
    <n v="251.86"/>
    <n v="10834541285"/>
    <n v="26736046292"/>
    <n v="2019"/>
    <n v="5"/>
    <n v="20"/>
  </r>
  <r>
    <x v="1"/>
    <x v="573"/>
    <n v="234.45"/>
    <n v="263.74"/>
    <n v="233.76"/>
    <n v="261.29000000000002"/>
    <n v="12049250894"/>
    <n v="27733299057"/>
    <n v="2019"/>
    <n v="5"/>
    <n v="19"/>
  </r>
  <r>
    <x v="1"/>
    <x v="574"/>
    <n v="243.91"/>
    <n v="246.36"/>
    <n v="233.1"/>
    <n v="234.6"/>
    <n v="10933142646"/>
    <n v="24896520187"/>
    <n v="2019"/>
    <n v="5"/>
    <n v="18"/>
  </r>
  <r>
    <x v="1"/>
    <x v="575"/>
    <n v="263.85000000000002"/>
    <n v="266.98"/>
    <n v="227.77"/>
    <n v="243.76"/>
    <n v="16037551694"/>
    <n v="25866318005"/>
    <n v="2019"/>
    <n v="5"/>
    <n v="17"/>
  </r>
  <r>
    <x v="1"/>
    <x v="576"/>
    <n v="246.94"/>
    <n v="275.39"/>
    <n v="245.8"/>
    <n v="264.01"/>
    <n v="18661465873"/>
    <n v="28010958253"/>
    <n v="2019"/>
    <n v="5"/>
    <n v="16"/>
  </r>
  <r>
    <x v="1"/>
    <x v="577"/>
    <n v="217.01"/>
    <n v="247.45"/>
    <n v="216.82"/>
    <n v="247.15"/>
    <n v="13460006534"/>
    <n v="26219111162"/>
    <n v="2019"/>
    <n v="5"/>
    <n v="15"/>
  </r>
  <r>
    <x v="1"/>
    <x v="578"/>
    <n v="196.74"/>
    <n v="217.87"/>
    <n v="196.05"/>
    <n v="217.15"/>
    <n v="12751049755"/>
    <n v="23033114137"/>
    <n v="2019"/>
    <n v="5"/>
    <n v="14"/>
  </r>
  <r>
    <x v="1"/>
    <x v="579"/>
    <n v="187.42"/>
    <n v="205.1"/>
    <n v="185.31"/>
    <n v="196.85"/>
    <n v="10367149039"/>
    <n v="20876934045"/>
    <n v="2019"/>
    <n v="5"/>
    <n v="13"/>
  </r>
  <r>
    <x v="1"/>
    <x v="580"/>
    <n v="194.16"/>
    <n v="201.88"/>
    <n v="183.65"/>
    <n v="187.33"/>
    <n v="10326050090"/>
    <n v="19864635091"/>
    <n v="2019"/>
    <n v="5"/>
    <n v="12"/>
  </r>
  <r>
    <x v="1"/>
    <x v="581"/>
    <n v="173.14"/>
    <n v="203.47"/>
    <n v="173.14"/>
    <n v="194.3"/>
    <n v="12578331654"/>
    <n v="20602050120"/>
    <n v="2019"/>
    <n v="5"/>
    <n v="11"/>
  </r>
  <r>
    <x v="1"/>
    <x v="582"/>
    <n v="170.31"/>
    <n v="175.89"/>
    <n v="168.99"/>
    <n v="173.14"/>
    <n v="8036919053"/>
    <n v="18355936406"/>
    <n v="2019"/>
    <n v="5"/>
    <n v="10"/>
  </r>
  <r>
    <x v="1"/>
    <x v="583"/>
    <n v="170.95"/>
    <n v="172.88"/>
    <n v="167.25"/>
    <n v="170.29"/>
    <n v="6546914198"/>
    <n v="18051087500"/>
    <n v="2019"/>
    <n v="5"/>
    <n v="9"/>
  </r>
  <r>
    <x v="1"/>
    <x v="584"/>
    <n v="169.9"/>
    <n v="172.18"/>
    <n v="166.41"/>
    <n v="170.95"/>
    <n v="6416569598"/>
    <n v="18118602844"/>
    <n v="2019"/>
    <n v="5"/>
    <n v="8"/>
  </r>
  <r>
    <x v="1"/>
    <x v="585"/>
    <n v="172.43"/>
    <n v="180.39"/>
    <n v="169.69"/>
    <n v="169.8"/>
    <n v="8411140170"/>
    <n v="17994460619"/>
    <n v="2019"/>
    <n v="5"/>
    <n v="7"/>
  </r>
  <r>
    <x v="1"/>
    <x v="586"/>
    <n v="163.34"/>
    <n v="175.76"/>
    <n v="159.99"/>
    <n v="172.65"/>
    <n v="7540096853"/>
    <n v="18294624766"/>
    <n v="2019"/>
    <n v="5"/>
    <n v="6"/>
  </r>
  <r>
    <x v="1"/>
    <x v="587"/>
    <n v="164.02"/>
    <n v="165.4"/>
    <n v="159.69999999999999"/>
    <n v="163.44999999999999"/>
    <n v="5938415562"/>
    <n v="17317292591"/>
    <n v="2019"/>
    <n v="5"/>
    <n v="5"/>
  </r>
  <r>
    <x v="1"/>
    <x v="588"/>
    <n v="167.89"/>
    <n v="170.65"/>
    <n v="161.79"/>
    <n v="164.03"/>
    <n v="6658100049"/>
    <n v="17376070198"/>
    <n v="2019"/>
    <n v="5"/>
    <n v="4"/>
  </r>
  <r>
    <x v="1"/>
    <x v="589"/>
    <n v="162.08000000000001"/>
    <n v="170.07"/>
    <n v="161.08000000000001"/>
    <n v="167.95"/>
    <n v="7299410672"/>
    <n v="17789626262"/>
    <n v="2019"/>
    <n v="5"/>
    <n v="3"/>
  </r>
  <r>
    <x v="1"/>
    <x v="590"/>
    <n v="160.85"/>
    <n v="162.94"/>
    <n v="160.06"/>
    <n v="162.12"/>
    <n v="6044171062"/>
    <n v="17169962760"/>
    <n v="2019"/>
    <n v="5"/>
    <n v="2"/>
  </r>
  <r>
    <x v="1"/>
    <x v="591"/>
    <n v="162.19"/>
    <n v="164.06"/>
    <n v="159.66"/>
    <n v="160.82"/>
    <n v="5789172433"/>
    <n v="17029616915"/>
    <n v="2019"/>
    <n v="5"/>
    <n v="1"/>
  </r>
  <r>
    <x v="1"/>
    <x v="592"/>
    <n v="155.16999999999999"/>
    <n v="162.43"/>
    <n v="155.16999999999999"/>
    <n v="162.16999999999999"/>
    <n v="6275803460"/>
    <n v="17170110493"/>
    <n v="2019"/>
    <n v="4"/>
    <n v="30"/>
  </r>
  <r>
    <x v="1"/>
    <x v="593"/>
    <n v="157.29"/>
    <n v="158.33000000000001"/>
    <n v="153.19"/>
    <n v="155.19999999999999"/>
    <n v="6053776253"/>
    <n v="16430642271"/>
    <n v="2019"/>
    <n v="4"/>
    <n v="29"/>
  </r>
  <r>
    <x v="1"/>
    <x v="594"/>
    <n v="158.5"/>
    <n v="159.57"/>
    <n v="157.13"/>
    <n v="157.30000000000001"/>
    <n v="5379894433"/>
    <n v="16650076837"/>
    <n v="2019"/>
    <n v="4"/>
    <n v="28"/>
  </r>
  <r>
    <x v="1"/>
    <x v="595"/>
    <n v="156.27000000000001"/>
    <n v="160.59"/>
    <n v="155.62"/>
    <n v="158.43"/>
    <n v="5863109118"/>
    <n v="16768575998"/>
    <n v="2019"/>
    <n v="4"/>
    <n v="27"/>
  </r>
  <r>
    <x v="1"/>
    <x v="596"/>
    <n v="154.58000000000001"/>
    <n v="158.03"/>
    <n v="152.09"/>
    <n v="156.35"/>
    <n v="7505283355"/>
    <n v="16545462357"/>
    <n v="2019"/>
    <n v="4"/>
    <n v="26"/>
  </r>
  <r>
    <x v="1"/>
    <x v="597"/>
    <n v="165.91"/>
    <n v="166.51"/>
    <n v="153.85"/>
    <n v="154.46"/>
    <n v="6820332362"/>
    <n v="16343573973"/>
    <n v="2019"/>
    <n v="4"/>
    <n v="25"/>
  </r>
  <r>
    <x v="1"/>
    <x v="598"/>
    <n v="171.35"/>
    <n v="171.57"/>
    <n v="161.97999999999999"/>
    <n v="165.83"/>
    <n v="7351304156"/>
    <n v="17544029659"/>
    <n v="2019"/>
    <n v="4"/>
    <n v="24"/>
  </r>
  <r>
    <x v="1"/>
    <x v="599"/>
    <n v="172.01"/>
    <n v="176.85"/>
    <n v="170.9"/>
    <n v="171.45"/>
    <n v="7097827092"/>
    <n v="18136462572"/>
    <n v="2019"/>
    <n v="4"/>
    <n v="23"/>
  </r>
  <r>
    <x v="1"/>
    <x v="600"/>
    <n v="170.02"/>
    <n v="173.07"/>
    <n v="168.73"/>
    <n v="171.87"/>
    <n v="6094878077"/>
    <n v="18179292263"/>
    <n v="2019"/>
    <n v="4"/>
    <n v="22"/>
  </r>
  <r>
    <x v="1"/>
    <x v="601"/>
    <n v="173.72"/>
    <n v="174.42"/>
    <n v="167.43"/>
    <n v="170.05"/>
    <n v="6005571688"/>
    <n v="17983602095"/>
    <n v="2019"/>
    <n v="4"/>
    <n v="21"/>
  </r>
  <r>
    <x v="1"/>
    <x v="602"/>
    <n v="173.72"/>
    <n v="176.71"/>
    <n v="171.79"/>
    <n v="173.75"/>
    <n v="6142567812"/>
    <n v="18373023202"/>
    <n v="2019"/>
    <n v="4"/>
    <n v="20"/>
  </r>
  <r>
    <x v="1"/>
    <x v="603"/>
    <n v="173.79"/>
    <n v="173.98"/>
    <n v="170.62"/>
    <n v="173.71"/>
    <n v="6541053061"/>
    <n v="18366130180"/>
    <n v="2019"/>
    <n v="4"/>
    <n v="19"/>
  </r>
  <r>
    <x v="1"/>
    <x v="604"/>
    <n v="166.91"/>
    <n v="175.37"/>
    <n v="166.67"/>
    <n v="173.81"/>
    <n v="6971581464"/>
    <n v="18374913022"/>
    <n v="2019"/>
    <n v="4"/>
    <n v="18"/>
  </r>
  <r>
    <x v="1"/>
    <x v="605"/>
    <n v="167.55"/>
    <n v="168.94"/>
    <n v="165.5"/>
    <n v="166.95"/>
    <n v="5596102715"/>
    <n v="17647086048"/>
    <n v="2019"/>
    <n v="4"/>
    <n v="17"/>
  </r>
  <r>
    <x v="1"/>
    <x v="606"/>
    <n v="161.53"/>
    <n v="167.67"/>
    <n v="160.88999999999999"/>
    <n v="167.62"/>
    <n v="5180105341"/>
    <n v="17715913572"/>
    <n v="2019"/>
    <n v="4"/>
    <n v="16"/>
  </r>
  <r>
    <x v="1"/>
    <x v="607"/>
    <n v="167.9"/>
    <n v="168.82"/>
    <n v="159.56"/>
    <n v="161.57"/>
    <n v="5672311824"/>
    <n v="17074367783"/>
    <n v="2019"/>
    <n v="4"/>
    <n v="15"/>
  </r>
  <r>
    <x v="1"/>
    <x v="608"/>
    <n v="164.48"/>
    <n v="168.59"/>
    <n v="162.78"/>
    <n v="167.84"/>
    <n v="4846298303"/>
    <n v="17734050269"/>
    <n v="2019"/>
    <n v="4"/>
    <n v="14"/>
  </r>
  <r>
    <x v="1"/>
    <x v="609"/>
    <n v="164.62"/>
    <n v="166.36"/>
    <n v="163.01"/>
    <n v="164.51"/>
    <n v="4959301561"/>
    <n v="17380468169"/>
    <n v="2019"/>
    <n v="4"/>
    <n v="13"/>
  </r>
  <r>
    <x v="1"/>
    <x v="610"/>
    <n v="165.34"/>
    <n v="166.13"/>
    <n v="161.03"/>
    <n v="164.74"/>
    <n v="6237185309"/>
    <n v="17401765647"/>
    <n v="2019"/>
    <n v="4"/>
    <n v="12"/>
  </r>
  <r>
    <x v="1"/>
    <x v="611"/>
    <n v="177.34"/>
    <n v="177.49"/>
    <n v="162.32"/>
    <n v="165.5"/>
    <n v="7859383417"/>
    <n v="17479876008"/>
    <n v="2019"/>
    <n v="4"/>
    <n v="11"/>
  </r>
  <r>
    <x v="1"/>
    <x v="612"/>
    <n v="176.07"/>
    <n v="183.13"/>
    <n v="175.23"/>
    <n v="177.34"/>
    <n v="7856924879"/>
    <n v="18728058767"/>
    <n v="2019"/>
    <n v="4"/>
    <n v="10"/>
  </r>
  <r>
    <x v="1"/>
    <x v="613"/>
    <n v="180.22"/>
    <n v="180.25"/>
    <n v="175.09"/>
    <n v="176.11"/>
    <n v="7632529578"/>
    <n v="18596496042"/>
    <n v="2019"/>
    <n v="4"/>
    <n v="9"/>
  </r>
  <r>
    <x v="1"/>
    <x v="614"/>
    <n v="174.45"/>
    <n v="184.38"/>
    <n v="174.16"/>
    <n v="180.26"/>
    <n v="9304964610"/>
    <n v="19031640376"/>
    <n v="2019"/>
    <n v="4"/>
    <n v="8"/>
  </r>
  <r>
    <x v="1"/>
    <x v="615"/>
    <n v="165.98"/>
    <n v="175.21"/>
    <n v="164.93"/>
    <n v="174.53"/>
    <n v="7596176020"/>
    <n v="18424576820"/>
    <n v="2019"/>
    <n v="4"/>
    <n v="7"/>
  </r>
  <r>
    <x v="1"/>
    <x v="616"/>
    <n v="165.51"/>
    <n v="172.52"/>
    <n v="161.80000000000001"/>
    <n v="165.95"/>
    <n v="7167016221"/>
    <n v="17516082778"/>
    <n v="2019"/>
    <n v="4"/>
    <n v="6"/>
  </r>
  <r>
    <x v="1"/>
    <x v="617"/>
    <n v="158.02000000000001"/>
    <n v="167.22"/>
    <n v="157.44"/>
    <n v="165.51"/>
    <n v="7531316908"/>
    <n v="17468192986"/>
    <n v="2019"/>
    <n v="4"/>
    <n v="5"/>
  </r>
  <r>
    <x v="1"/>
    <x v="618"/>
    <n v="161.43"/>
    <n v="164.93"/>
    <n v="155.24"/>
    <n v="158.05000000000001"/>
    <n v="7953123529"/>
    <n v="16678477300"/>
    <n v="2019"/>
    <n v="4"/>
    <n v="4"/>
  </r>
  <r>
    <x v="1"/>
    <x v="619"/>
    <n v="164.01"/>
    <n v="178.32"/>
    <n v="157.32"/>
    <n v="161.46"/>
    <n v="10622456246"/>
    <n v="17035703564"/>
    <n v="2019"/>
    <n v="4"/>
    <n v="3"/>
  </r>
  <r>
    <x v="1"/>
    <x v="620"/>
    <n v="141.84"/>
    <n v="165.23"/>
    <n v="141.63999999999999"/>
    <n v="163.96"/>
    <n v="9826645698"/>
    <n v="17297572365"/>
    <n v="2019"/>
    <n v="4"/>
    <n v="2"/>
  </r>
  <r>
    <x v="1"/>
    <x v="621"/>
    <n v="141.47"/>
    <n v="142.72999999999999"/>
    <n v="140.74"/>
    <n v="141.83000000000001"/>
    <n v="4611999536"/>
    <n v="14960828861"/>
    <n v="2019"/>
    <n v="4"/>
    <n v="1"/>
  </r>
  <r>
    <x v="1"/>
    <x v="622"/>
    <n v="142.13999999999999"/>
    <n v="142.19"/>
    <n v="140.69999999999999"/>
    <n v="141.51"/>
    <n v="4249050197"/>
    <n v="14925533137"/>
    <n v="2019"/>
    <n v="3"/>
    <n v="31"/>
  </r>
  <r>
    <x v="1"/>
    <x v="623"/>
    <n v="142.36000000000001"/>
    <n v="149.61000000000001"/>
    <n v="141.03"/>
    <n v="142.09"/>
    <n v="5144662127"/>
    <n v="14984615423"/>
    <n v="2019"/>
    <n v="3"/>
    <n v="30"/>
  </r>
  <r>
    <x v="1"/>
    <x v="624"/>
    <n v="139.34"/>
    <n v="142.55000000000001"/>
    <n v="138.05000000000001"/>
    <n v="142.5"/>
    <n v="5125602702"/>
    <n v="15025361637"/>
    <n v="2019"/>
    <n v="3"/>
    <n v="29"/>
  </r>
  <r>
    <x v="1"/>
    <x v="625"/>
    <n v="141.01"/>
    <n v="141.01"/>
    <n v="138.43"/>
    <n v="139.41999999999999"/>
    <n v="4163212475"/>
    <n v="14698609599"/>
    <n v="2019"/>
    <n v="3"/>
    <n v="28"/>
  </r>
  <r>
    <x v="1"/>
    <x v="626"/>
    <n v="135.44999999999999"/>
    <n v="141.08000000000001"/>
    <n v="135.34"/>
    <n v="140.99"/>
    <n v="5228240093"/>
    <n v="14862394451"/>
    <n v="2019"/>
    <n v="3"/>
    <n v="27"/>
  </r>
  <r>
    <x v="1"/>
    <x v="627"/>
    <n v="135.05000000000001"/>
    <n v="135.46"/>
    <n v="133.76"/>
    <n v="135.46"/>
    <n v="4499271679"/>
    <n v="14277816266"/>
    <n v="2019"/>
    <n v="3"/>
    <n v="26"/>
  </r>
  <r>
    <x v="1"/>
    <x v="628"/>
    <n v="137.08000000000001"/>
    <n v="137.69999999999999"/>
    <n v="133.49"/>
    <n v="135.03"/>
    <n v="4480516753"/>
    <n v="14230733149"/>
    <n v="2019"/>
    <n v="3"/>
    <n v="25"/>
  </r>
  <r>
    <x v="1"/>
    <x v="629"/>
    <n v="138.32"/>
    <n v="138.38"/>
    <n v="136.31"/>
    <n v="136.99"/>
    <n v="4266845458"/>
    <n v="14434995337"/>
    <n v="2019"/>
    <n v="3"/>
    <n v="24"/>
  </r>
  <r>
    <x v="1"/>
    <x v="630"/>
    <n v="137.04"/>
    <n v="139.38999999999999"/>
    <n v="136.91"/>
    <n v="138.24"/>
    <n v="4436568613"/>
    <n v="14565143357"/>
    <n v="2019"/>
    <n v="3"/>
    <n v="23"/>
  </r>
  <r>
    <x v="1"/>
    <x v="631"/>
    <n v="136.56"/>
    <n v="138.79"/>
    <n v="136.22999999999999"/>
    <n v="137.18"/>
    <n v="4490899266"/>
    <n v="14451740115"/>
    <n v="2019"/>
    <n v="3"/>
    <n v="22"/>
  </r>
  <r>
    <x v="1"/>
    <x v="632"/>
    <n v="140.47999999999999"/>
    <n v="141"/>
    <n v="135.86000000000001"/>
    <n v="136.63999999999999"/>
    <n v="5087247796"/>
    <n v="14392427839"/>
    <n v="2019"/>
    <n v="3"/>
    <n v="21"/>
  </r>
  <r>
    <x v="1"/>
    <x v="633"/>
    <n v="140.47999999999999"/>
    <n v="140.94999999999999"/>
    <n v="138.31"/>
    <n v="140.69"/>
    <n v="4664134462"/>
    <n v="14817151375"/>
    <n v="2019"/>
    <n v="3"/>
    <n v="20"/>
  </r>
  <r>
    <x v="1"/>
    <x v="634"/>
    <n v="139.25"/>
    <n v="140.99"/>
    <n v="139.13999999999999"/>
    <n v="140.52000000000001"/>
    <n v="4251488129"/>
    <n v="14797612389"/>
    <n v="2019"/>
    <n v="3"/>
    <n v="19"/>
  </r>
  <r>
    <x v="1"/>
    <x v="635"/>
    <n v="140.1"/>
    <n v="142.27000000000001"/>
    <n v="138.84"/>
    <n v="139.37"/>
    <n v="4551739879"/>
    <n v="14675181094"/>
    <n v="2019"/>
    <n v="3"/>
    <n v="18"/>
  </r>
  <r>
    <x v="1"/>
    <x v="636"/>
    <n v="142.24"/>
    <n v="142.37"/>
    <n v="139.32"/>
    <n v="140"/>
    <n v="3827157729"/>
    <n v="14739201597"/>
    <n v="2019"/>
    <n v="3"/>
    <n v="17"/>
  </r>
  <r>
    <x v="1"/>
    <x v="637"/>
    <n v="137.91"/>
    <n v="144.56"/>
    <n v="137.91"/>
    <n v="142.4"/>
    <n v="4839003569"/>
    <n v="14989691491"/>
    <n v="2019"/>
    <n v="3"/>
    <n v="16"/>
  </r>
  <r>
    <x v="1"/>
    <x v="638"/>
    <n v="133.57"/>
    <n v="138.4"/>
    <n v="133.57"/>
    <n v="137.69"/>
    <n v="4506861856"/>
    <n v="14492364551"/>
    <n v="2019"/>
    <n v="3"/>
    <n v="15"/>
  </r>
  <r>
    <x v="1"/>
    <x v="639"/>
    <n v="133.19999999999999"/>
    <n v="135.18"/>
    <n v="132.75"/>
    <n v="133.71"/>
    <n v="4476532147"/>
    <n v="14071628064"/>
    <n v="2019"/>
    <n v="3"/>
    <n v="14"/>
  </r>
  <r>
    <x v="1"/>
    <x v="640"/>
    <n v="134.61000000000001"/>
    <n v="134.61000000000001"/>
    <n v="132.72"/>
    <n v="133.26"/>
    <n v="4265162099"/>
    <n v="14022610219"/>
    <n v="2019"/>
    <n v="3"/>
    <n v="13"/>
  </r>
  <r>
    <x v="1"/>
    <x v="641"/>
    <n v="134.01"/>
    <n v="135.27000000000001"/>
    <n v="130.94"/>
    <n v="134.44"/>
    <n v="4709988000"/>
    <n v="14144929392"/>
    <n v="2019"/>
    <n v="3"/>
    <n v="12"/>
  </r>
  <r>
    <x v="1"/>
    <x v="642"/>
    <n v="136.85"/>
    <n v="137.35"/>
    <n v="133.1"/>
    <n v="133.83000000000001"/>
    <n v="4689807419"/>
    <n v="14079044648"/>
    <n v="2019"/>
    <n v="3"/>
    <n v="11"/>
  </r>
  <r>
    <x v="1"/>
    <x v="643"/>
    <n v="138.18"/>
    <n v="138.27000000000001"/>
    <n v="135.69"/>
    <n v="136.76"/>
    <n v="4578438499"/>
    <n v="14384860876"/>
    <n v="2019"/>
    <n v="3"/>
    <n v="10"/>
  </r>
  <r>
    <x v="1"/>
    <x v="644"/>
    <n v="134.88999999999999"/>
    <n v="139.12"/>
    <n v="134.68"/>
    <n v="137.97"/>
    <n v="5011918715"/>
    <n v="14509873018"/>
    <n v="2019"/>
    <n v="3"/>
    <n v="9"/>
  </r>
  <r>
    <x v="1"/>
    <x v="645"/>
    <n v="138.31"/>
    <n v="139.5"/>
    <n v="133.56"/>
    <n v="135.13"/>
    <n v="4678816794"/>
    <n v="14209542041"/>
    <n v="2019"/>
    <n v="3"/>
    <n v="8"/>
  </r>
  <r>
    <x v="1"/>
    <x v="646"/>
    <n v="138.94"/>
    <n v="140.86000000000001"/>
    <n v="137.27000000000001"/>
    <n v="138.03"/>
    <n v="4339206292"/>
    <n v="14513398954"/>
    <n v="2019"/>
    <n v="3"/>
    <n v="7"/>
  </r>
  <r>
    <x v="1"/>
    <x v="647"/>
    <n v="137.96"/>
    <n v="139.97"/>
    <n v="136.15"/>
    <n v="138.79"/>
    <n v="4589054219"/>
    <n v="14590867639"/>
    <n v="2019"/>
    <n v="3"/>
    <n v="6"/>
  </r>
  <r>
    <x v="1"/>
    <x v="648"/>
    <n v="127.79"/>
    <n v="138.22999999999999"/>
    <n v="126.74"/>
    <n v="137.82"/>
    <n v="4764849990"/>
    <n v="14492117352"/>
    <n v="2019"/>
    <n v="3"/>
    <n v="5"/>
  </r>
  <r>
    <x v="1"/>
    <x v="649"/>
    <n v="132.16"/>
    <n v="132.72999999999999"/>
    <n v="125.4"/>
    <n v="127.77"/>
    <n v="4008171341"/>
    <n v="13432896659"/>
    <n v="2019"/>
    <n v="3"/>
    <n v="4"/>
  </r>
  <r>
    <x v="1"/>
    <x v="650"/>
    <n v="134.79"/>
    <n v="135.85"/>
    <n v="131.33000000000001"/>
    <n v="132.25"/>
    <n v="3454374053"/>
    <n v="13900679027"/>
    <n v="2019"/>
    <n v="3"/>
    <n v="3"/>
  </r>
  <r>
    <x v="1"/>
    <x v="651"/>
    <n v="136.35"/>
    <n v="137.18"/>
    <n v="132.44"/>
    <n v="134.21"/>
    <n v="3747176425"/>
    <n v="14103698392"/>
    <n v="2019"/>
    <n v="3"/>
    <n v="2"/>
  </r>
  <r>
    <x v="1"/>
    <x v="652"/>
    <n v="136.84"/>
    <n v="139"/>
    <n v="136.43"/>
    <n v="136.44"/>
    <n v="3756124824"/>
    <n v="14335957425"/>
    <n v="2019"/>
    <n v="3"/>
    <n v="1"/>
  </r>
  <r>
    <x v="1"/>
    <x v="653"/>
    <n v="136.28"/>
    <n v="138.85"/>
    <n v="135.66"/>
    <n v="136.75"/>
    <n v="4535438953"/>
    <n v="14365118213"/>
    <n v="2019"/>
    <n v="2"/>
    <n v="28"/>
  </r>
  <r>
    <x v="1"/>
    <x v="654"/>
    <n v="138.03"/>
    <n v="141.34"/>
    <n v="131.6"/>
    <n v="136.13"/>
    <n v="4469776860"/>
    <n v="14298070644"/>
    <n v="2019"/>
    <n v="2"/>
    <n v="27"/>
  </r>
  <r>
    <x v="1"/>
    <x v="655"/>
    <n v="139.65"/>
    <n v="139.97999999999999"/>
    <n v="136.58000000000001"/>
    <n v="138.09"/>
    <n v="3791292839"/>
    <n v="14502464167"/>
    <n v="2019"/>
    <n v="2"/>
    <n v="26"/>
  </r>
  <r>
    <x v="1"/>
    <x v="656"/>
    <n v="135.5"/>
    <n v="142.53"/>
    <n v="135.47999999999999"/>
    <n v="139.82"/>
    <n v="4914392068"/>
    <n v="14682597926"/>
    <n v="2019"/>
    <n v="2"/>
    <n v="25"/>
  </r>
  <r>
    <x v="1"/>
    <x v="657"/>
    <n v="158.9"/>
    <n v="165.55"/>
    <n v="135.85"/>
    <n v="135.85"/>
    <n v="5957715043"/>
    <n v="14263873721"/>
    <n v="2019"/>
    <n v="2"/>
    <n v="24"/>
  </r>
  <r>
    <x v="1"/>
    <x v="658"/>
    <n v="148.68"/>
    <n v="159.13"/>
    <n v="147.33000000000001"/>
    <n v="158.80000000000001"/>
    <n v="4519468458"/>
    <n v="16670632412"/>
    <n v="2019"/>
    <n v="2"/>
    <n v="23"/>
  </r>
  <r>
    <x v="1"/>
    <x v="659"/>
    <n v="146.07"/>
    <n v="149.27000000000001"/>
    <n v="145.21"/>
    <n v="149.09"/>
    <n v="3731099284"/>
    <n v="15649961167"/>
    <n v="2019"/>
    <n v="2"/>
    <n v="22"/>
  </r>
  <r>
    <x v="1"/>
    <x v="660"/>
    <n v="149.35"/>
    <n v="149.35"/>
    <n v="144.56"/>
    <n v="146.13"/>
    <n v="3995766856"/>
    <n v="15337145738"/>
    <n v="2019"/>
    <n v="2"/>
    <n v="21"/>
  </r>
  <r>
    <x v="1"/>
    <x v="661"/>
    <n v="145.16999999999999"/>
    <n v="149.55000000000001"/>
    <n v="142.5"/>
    <n v="149.55000000000001"/>
    <n v="4500094965"/>
    <n v="15694462393"/>
    <n v="2019"/>
    <n v="2"/>
    <n v="20"/>
  </r>
  <r>
    <x v="1"/>
    <x v="662"/>
    <n v="146.4"/>
    <n v="149.93"/>
    <n v="145.13"/>
    <n v="145.35"/>
    <n v="5310842625"/>
    <n v="15250901019"/>
    <n v="2019"/>
    <n v="2"/>
    <n v="19"/>
  </r>
  <r>
    <x v="1"/>
    <x v="663"/>
    <n v="133.03"/>
    <n v="147.69"/>
    <n v="133"/>
    <n v="146.1"/>
    <n v="5387525773"/>
    <n v="15327852479"/>
    <n v="2019"/>
    <n v="2"/>
    <n v="18"/>
  </r>
  <r>
    <x v="1"/>
    <x v="664"/>
    <n v="123.18"/>
    <n v="134.46"/>
    <n v="123.09"/>
    <n v="133.6"/>
    <n v="4236081130"/>
    <n v="14014695490"/>
    <n v="2019"/>
    <n v="2"/>
    <n v="17"/>
  </r>
  <r>
    <x v="1"/>
    <x v="665"/>
    <n v="122.4"/>
    <n v="124.13"/>
    <n v="122.3"/>
    <n v="123.26"/>
    <n v="2905833287"/>
    <n v="12928550184"/>
    <n v="2019"/>
    <n v="2"/>
    <n v="16"/>
  </r>
  <r>
    <x v="1"/>
    <x v="666"/>
    <n v="121.45"/>
    <n v="123.66"/>
    <n v="121.37"/>
    <n v="122.1"/>
    <n v="3021741615"/>
    <n v="12805280766"/>
    <n v="2019"/>
    <n v="2"/>
    <n v="15"/>
  </r>
  <r>
    <x v="1"/>
    <x v="667"/>
    <n v="122.42"/>
    <n v="124.45"/>
    <n v="121.33"/>
    <n v="121.39"/>
    <n v="3331701628"/>
    <n v="12729213675"/>
    <n v="2019"/>
    <n v="2"/>
    <n v="14"/>
  </r>
  <r>
    <x v="1"/>
    <x v="668"/>
    <n v="122.54"/>
    <n v="125.55"/>
    <n v="121.61"/>
    <n v="122.55"/>
    <n v="3386585799"/>
    <n v="12849605819"/>
    <n v="2019"/>
    <n v="2"/>
    <n v="13"/>
  </r>
  <r>
    <x v="1"/>
    <x v="669"/>
    <n v="121.18"/>
    <n v="123.47"/>
    <n v="119.6"/>
    <n v="122.57"/>
    <n v="3149576429"/>
    <n v="12849965121"/>
    <n v="2019"/>
    <n v="2"/>
    <n v="12"/>
  </r>
  <r>
    <x v="1"/>
    <x v="670"/>
    <n v="124.87"/>
    <n v="124.87"/>
    <n v="120.31"/>
    <n v="121.3"/>
    <n v="3222473887"/>
    <n v="12714795026"/>
    <n v="2019"/>
    <n v="2"/>
    <n v="11"/>
  </r>
  <r>
    <x v="1"/>
    <x v="671"/>
    <n v="119.41"/>
    <n v="124.85"/>
    <n v="117.11"/>
    <n v="124.81"/>
    <n v="3148766590"/>
    <n v="13080881910"/>
    <n v="2019"/>
    <n v="2"/>
    <n v="10"/>
  </r>
  <r>
    <x v="1"/>
    <x v="672"/>
    <n v="119.21"/>
    <n v="120.69"/>
    <n v="118"/>
    <n v="119.43"/>
    <n v="2884650400"/>
    <n v="12515870173"/>
    <n v="2019"/>
    <n v="2"/>
    <n v="9"/>
  </r>
  <r>
    <x v="1"/>
    <x v="673"/>
    <n v="104.65"/>
    <n v="119.81"/>
    <n v="104.19"/>
    <n v="119.27"/>
    <n v="3656841347"/>
    <n v="12496945336"/>
    <n v="2019"/>
    <n v="2"/>
    <n v="8"/>
  </r>
  <r>
    <x v="1"/>
    <x v="674"/>
    <n v="104.84"/>
    <n v="106.06"/>
    <n v="104.41"/>
    <n v="104.54"/>
    <n v="2326764622"/>
    <n v="10951652648"/>
    <n v="2019"/>
    <n v="2"/>
    <n v="7"/>
  </r>
  <r>
    <x v="1"/>
    <x v="675"/>
    <n v="107.57"/>
    <n v="107.57"/>
    <n v="102.93"/>
    <n v="104.92"/>
    <n v="2593048199"/>
    <n v="10990266833"/>
    <n v="2019"/>
    <n v="2"/>
    <n v="6"/>
  </r>
  <r>
    <x v="1"/>
    <x v="676"/>
    <n v="107.63"/>
    <n v="108.13"/>
    <n v="106.91"/>
    <n v="107.44"/>
    <n v="2515863999"/>
    <n v="11253035388"/>
    <n v="2019"/>
    <n v="2"/>
    <n v="5"/>
  </r>
  <r>
    <x v="1"/>
    <x v="677"/>
    <n v="107.63"/>
    <n v="108.7"/>
    <n v="107.07"/>
    <n v="107.82"/>
    <n v="2491888675"/>
    <n v="11290969364"/>
    <n v="2019"/>
    <n v="2"/>
    <n v="4"/>
  </r>
  <r>
    <x v="1"/>
    <x v="678"/>
    <n v="110.49"/>
    <n v="110.83"/>
    <n v="106.56"/>
    <n v="107.49"/>
    <n v="2519334757"/>
    <n v="11254870706"/>
    <n v="2019"/>
    <n v="2"/>
    <n v="3"/>
  </r>
  <r>
    <x v="1"/>
    <x v="679"/>
    <n v="107.47"/>
    <n v="110.65"/>
    <n v="106.76"/>
    <n v="110.43"/>
    <n v="2385157838"/>
    <n v="11560765573"/>
    <n v="2019"/>
    <n v="2"/>
    <n v="2"/>
  </r>
  <r>
    <x v="1"/>
    <x v="680"/>
    <n v="107.15"/>
    <n v="108.64"/>
    <n v="105.05"/>
    <n v="107.61"/>
    <n v="2541271519"/>
    <n v="11263815610"/>
    <n v="2019"/>
    <n v="2"/>
    <n v="1"/>
  </r>
  <r>
    <x v="1"/>
    <x v="681"/>
    <n v="108.9"/>
    <n v="110.46"/>
    <n v="106.53"/>
    <n v="107.06"/>
    <n v="2828796031"/>
    <n v="11204735502"/>
    <n v="2019"/>
    <n v="1"/>
    <n v="31"/>
  </r>
  <r>
    <x v="1"/>
    <x v="682"/>
    <n v="105.41"/>
    <n v="109.45"/>
    <n v="104.84"/>
    <n v="108.91"/>
    <n v="2874370355"/>
    <n v="11396282341"/>
    <n v="2019"/>
    <n v="1"/>
    <n v="30"/>
  </r>
  <r>
    <x v="1"/>
    <x v="683"/>
    <n v="106.72"/>
    <n v="107.17"/>
    <n v="104"/>
    <n v="105.6"/>
    <n v="2900418606"/>
    <n v="11048347342"/>
    <n v="2019"/>
    <n v="1"/>
    <n v="29"/>
  </r>
  <r>
    <x v="1"/>
    <x v="684"/>
    <n v="113.29"/>
    <n v="113.69"/>
    <n v="103.34"/>
    <n v="106.59"/>
    <n v="3366895505"/>
    <n v="11150461958"/>
    <n v="2019"/>
    <n v="1"/>
    <n v="28"/>
  </r>
  <r>
    <x v="1"/>
    <x v="685"/>
    <n v="116.51"/>
    <n v="116.69"/>
    <n v="113.41"/>
    <n v="113.41"/>
    <n v="2775888287"/>
    <n v="11861671822"/>
    <n v="2019"/>
    <n v="1"/>
    <n v="27"/>
  </r>
  <r>
    <x v="1"/>
    <x v="686"/>
    <n v="116.37"/>
    <n v="118.08"/>
    <n v="115.98"/>
    <n v="116.49"/>
    <n v="2412181169"/>
    <n v="12182338148"/>
    <n v="2019"/>
    <n v="1"/>
    <n v="26"/>
  </r>
  <r>
    <x v="1"/>
    <x v="687"/>
    <n v="117.59"/>
    <n v="117.8"/>
    <n v="115.83"/>
    <n v="116.38"/>
    <n v="2606881898"/>
    <n v="12168932300"/>
    <n v="2019"/>
    <n v="1"/>
    <n v="25"/>
  </r>
  <r>
    <x v="1"/>
    <x v="688"/>
    <n v="117.46"/>
    <n v="118.03"/>
    <n v="116.01"/>
    <n v="117.36"/>
    <n v="2520843420"/>
    <n v="12269992351"/>
    <n v="2019"/>
    <n v="1"/>
    <n v="24"/>
  </r>
  <r>
    <x v="1"/>
    <x v="689"/>
    <n v="118.71"/>
    <n v="119.42"/>
    <n v="116.38"/>
    <n v="117.45"/>
    <n v="2556952198"/>
    <n v="12277481872"/>
    <n v="2019"/>
    <n v="1"/>
    <n v="23"/>
  </r>
  <r>
    <x v="1"/>
    <x v="690"/>
    <n v="117.11"/>
    <n v="119.66"/>
    <n v="114.68"/>
    <n v="118.75"/>
    <n v="2552507405"/>
    <n v="12410972241"/>
    <n v="2019"/>
    <n v="1"/>
    <n v="22"/>
  </r>
  <r>
    <x v="1"/>
    <x v="691"/>
    <n v="119.64"/>
    <n v="119.72"/>
    <n v="116.16"/>
    <n v="117.16"/>
    <n v="2421720343"/>
    <n v="12242940197"/>
    <n v="2019"/>
    <n v="1"/>
    <n v="21"/>
  </r>
  <r>
    <x v="1"/>
    <x v="692"/>
    <n v="124.63"/>
    <n v="125.07"/>
    <n v="118.7"/>
    <n v="119.47"/>
    <n v="2964108269"/>
    <n v="12483136112"/>
    <n v="2019"/>
    <n v="1"/>
    <n v="20"/>
  </r>
  <r>
    <x v="1"/>
    <x v="693"/>
    <n v="121.61"/>
    <n v="125.9"/>
    <n v="121.16"/>
    <n v="124.52"/>
    <n v="3048261797"/>
    <n v="13007954846"/>
    <n v="2019"/>
    <n v="1"/>
    <n v="19"/>
  </r>
  <r>
    <x v="1"/>
    <x v="694"/>
    <n v="123.65"/>
    <n v="123.84"/>
    <n v="120.24"/>
    <n v="121.01"/>
    <n v="2305389800"/>
    <n v="12639234713"/>
    <n v="2019"/>
    <n v="1"/>
    <n v="18"/>
  </r>
  <r>
    <x v="1"/>
    <x v="695"/>
    <n v="123.57"/>
    <n v="124.27"/>
    <n v="120.82"/>
    <n v="123.74"/>
    <n v="2594091285"/>
    <n v="12922347330"/>
    <n v="2019"/>
    <n v="1"/>
    <n v="17"/>
  </r>
  <r>
    <x v="1"/>
    <x v="696"/>
    <n v="121.81"/>
    <n v="127.12"/>
    <n v="121.44"/>
    <n v="123.55"/>
    <n v="2746469340"/>
    <n v="12899812275"/>
    <n v="2019"/>
    <n v="1"/>
    <n v="16"/>
  </r>
  <r>
    <x v="1"/>
    <x v="697"/>
    <n v="129.16999999999999"/>
    <n v="130.74"/>
    <n v="120.31"/>
    <n v="122.03"/>
    <n v="2735449164"/>
    <n v="12739543688"/>
    <n v="2019"/>
    <n v="1"/>
    <n v="15"/>
  </r>
  <r>
    <x v="1"/>
    <x v="698"/>
    <n v="116.98"/>
    <n v="130.86000000000001"/>
    <n v="116.97"/>
    <n v="129.07"/>
    <n v="2798085735"/>
    <n v="13471754802"/>
    <n v="2019"/>
    <n v="1"/>
    <n v="14"/>
  </r>
  <r>
    <x v="1"/>
    <x v="699"/>
    <n v="125.91"/>
    <n v="126.27"/>
    <n v="116.09"/>
    <n v="116.9"/>
    <n v="2268263944"/>
    <n v="12199288487"/>
    <n v="2019"/>
    <n v="1"/>
    <n v="13"/>
  </r>
  <r>
    <x v="1"/>
    <x v="700"/>
    <n v="127.53"/>
    <n v="128.66999999999999"/>
    <n v="125.45"/>
    <n v="125.97"/>
    <n v="2212109224"/>
    <n v="13143426379"/>
    <n v="2019"/>
    <n v="1"/>
    <n v="12"/>
  </r>
  <r>
    <x v="1"/>
    <x v="701"/>
    <n v="127.81"/>
    <n v="130.16999999999999"/>
    <n v="125.24"/>
    <n v="127.55"/>
    <n v="2667585234"/>
    <n v="13306214134"/>
    <n v="2019"/>
    <n v="1"/>
    <n v="11"/>
  </r>
  <r>
    <x v="1"/>
    <x v="702"/>
    <n v="150.84"/>
    <n v="152.15"/>
    <n v="126.53"/>
    <n v="128.63"/>
    <n v="3397734456"/>
    <n v="13416263931"/>
    <n v="2019"/>
    <n v="1"/>
    <n v="10"/>
  </r>
  <r>
    <x v="1"/>
    <x v="703"/>
    <n v="150.55000000000001"/>
    <n v="153.62"/>
    <n v="150.29"/>
    <n v="150.80000000000001"/>
    <n v="2369241197"/>
    <n v="15726845711"/>
    <n v="2019"/>
    <n v="1"/>
    <n v="9"/>
  </r>
  <r>
    <x v="1"/>
    <x v="704"/>
    <n v="151.97"/>
    <n v="153.63"/>
    <n v="148.66999999999999"/>
    <n v="150.36000000000001"/>
    <n v="2459808140"/>
    <n v="15677889902"/>
    <n v="2019"/>
    <n v="1"/>
    <n v="8"/>
  </r>
  <r>
    <x v="1"/>
    <x v="705"/>
    <n v="157.81"/>
    <n v="158.44999999999999"/>
    <n v="151.15"/>
    <n v="151.69999999999999"/>
    <n v="2712108388"/>
    <n v="15814868678"/>
    <n v="2019"/>
    <n v="1"/>
    <n v="7"/>
  </r>
  <r>
    <x v="1"/>
    <x v="706"/>
    <n v="155.80000000000001"/>
    <n v="159.37"/>
    <n v="152.09"/>
    <n v="157.75"/>
    <n v="3231294371"/>
    <n v="16442429109"/>
    <n v="2019"/>
    <n v="1"/>
    <n v="6"/>
  </r>
  <r>
    <x v="1"/>
    <x v="707"/>
    <n v="154.34"/>
    <n v="160.82"/>
    <n v="154.34"/>
    <n v="155.63999999999999"/>
    <n v="3338211928"/>
    <n v="16219974745"/>
    <n v="2019"/>
    <n v="1"/>
    <n v="5"/>
  </r>
  <r>
    <x v="1"/>
    <x v="708"/>
    <n v="148.91"/>
    <n v="156.88"/>
    <n v="147.91"/>
    <n v="154.58000000000001"/>
    <n v="3126192535"/>
    <n v="16107068093"/>
    <n v="2019"/>
    <n v="1"/>
    <n v="4"/>
  </r>
  <r>
    <x v="1"/>
    <x v="709"/>
    <n v="155.19999999999999"/>
    <n v="155.86000000000001"/>
    <n v="147.19999999999999"/>
    <n v="149.13999999999999"/>
    <n v="2676164880"/>
    <n v="15536849936"/>
    <n v="2019"/>
    <n v="1"/>
    <n v="3"/>
  </r>
  <r>
    <x v="1"/>
    <x v="710"/>
    <n v="141.52000000000001"/>
    <n v="156.93"/>
    <n v="140.65"/>
    <n v="155.05000000000001"/>
    <n v="3328240369"/>
    <n v="16150049902"/>
    <n v="2019"/>
    <n v="1"/>
    <n v="2"/>
  </r>
  <r>
    <x v="1"/>
    <x v="711"/>
    <n v="133.41999999999999"/>
    <n v="141.4"/>
    <n v="132.65"/>
    <n v="140.82"/>
    <n v="2258709868"/>
    <n v="14665318370"/>
    <n v="2019"/>
    <n v="1"/>
    <n v="1"/>
  </r>
  <r>
    <x v="1"/>
    <x v="712"/>
    <n v="140.03"/>
    <n v="140.18"/>
    <n v="132.52000000000001"/>
    <n v="133.37"/>
    <n v="2358360234"/>
    <n v="13886837730"/>
    <n v="2018"/>
    <n v="12"/>
    <n v="31"/>
  </r>
  <r>
    <x v="1"/>
    <x v="713"/>
    <n v="137.63"/>
    <n v="140.69"/>
    <n v="133.97999999999999"/>
    <n v="139.86000000000001"/>
    <n v="2660086834"/>
    <n v="14560066114"/>
    <n v="2018"/>
    <n v="12"/>
    <n v="30"/>
  </r>
  <r>
    <x v="1"/>
    <x v="714"/>
    <n v="138.47"/>
    <n v="147.03"/>
    <n v="134.57"/>
    <n v="138.02000000000001"/>
    <n v="3169029972"/>
    <n v="14365797196"/>
    <n v="2018"/>
    <n v="12"/>
    <n v="29"/>
  </r>
  <r>
    <x v="1"/>
    <x v="715"/>
    <n v="116.9"/>
    <n v="137.65"/>
    <n v="115.69"/>
    <n v="137.65"/>
    <n v="3130201009"/>
    <n v="14324511544"/>
    <n v="2018"/>
    <n v="12"/>
    <n v="28"/>
  </r>
  <r>
    <x v="1"/>
    <x v="716"/>
    <n v="131.91999999999999"/>
    <n v="132.68"/>
    <n v="115.65"/>
    <n v="116.58"/>
    <n v="2612804378"/>
    <n v="12129493222"/>
    <n v="2018"/>
    <n v="12"/>
    <n v="27"/>
  </r>
  <r>
    <x v="1"/>
    <x v="717"/>
    <n v="129.88999999999999"/>
    <n v="136.68"/>
    <n v="126.29"/>
    <n v="131.87"/>
    <n v="2720469126"/>
    <n v="13717858346"/>
    <n v="2018"/>
    <n v="12"/>
    <n v="26"/>
  </r>
  <r>
    <x v="1"/>
    <x v="718"/>
    <n v="141"/>
    <n v="141"/>
    <n v="125.11"/>
    <n v="129.84"/>
    <n v="3298280609"/>
    <n v="13505089290"/>
    <n v="2018"/>
    <n v="12"/>
    <n v="25"/>
  </r>
  <r>
    <x v="1"/>
    <x v="719"/>
    <n v="130.63999999999999"/>
    <n v="157.66999999999999"/>
    <n v="130.63999999999999"/>
    <n v="140.24"/>
    <n v="4370343387"/>
    <n v="14583457939"/>
    <n v="2018"/>
    <n v="12"/>
    <n v="24"/>
  </r>
  <r>
    <x v="1"/>
    <x v="720"/>
    <n v="117.27"/>
    <n v="133.08000000000001"/>
    <n v="117.27"/>
    <n v="130.77000000000001"/>
    <n v="3579715061"/>
    <n v="13595887732"/>
    <n v="2018"/>
    <n v="12"/>
    <n v="23"/>
  </r>
  <r>
    <x v="1"/>
    <x v="721"/>
    <n v="109.46"/>
    <n v="116.76"/>
    <n v="107.5"/>
    <n v="116.76"/>
    <n v="2338772939"/>
    <n v="12137481655"/>
    <n v="2018"/>
    <n v="12"/>
    <n v="22"/>
  </r>
  <r>
    <x v="1"/>
    <x v="722"/>
    <n v="115.84"/>
    <n v="119.09"/>
    <n v="107.58"/>
    <n v="109.5"/>
    <n v="2632539990"/>
    <n v="11380357569"/>
    <n v="2018"/>
    <n v="12"/>
    <n v="21"/>
  </r>
  <r>
    <x v="1"/>
    <x v="723"/>
    <n v="101.09"/>
    <n v="117.17"/>
    <n v="100.64"/>
    <n v="116.22"/>
    <n v="3063842618"/>
    <n v="12076674310"/>
    <n v="2018"/>
    <n v="12"/>
    <n v="20"/>
  </r>
  <r>
    <x v="1"/>
    <x v="724"/>
    <n v="101.68"/>
    <n v="108.55"/>
    <n v="100.69"/>
    <n v="101.27"/>
    <n v="2456482115"/>
    <n v="10521416481"/>
    <n v="2018"/>
    <n v="12"/>
    <n v="19"/>
  </r>
  <r>
    <x v="1"/>
    <x v="725"/>
    <n v="95.11"/>
    <n v="101.32"/>
    <n v="92.97"/>
    <n v="101.11"/>
    <n v="2277514076"/>
    <n v="10503295749"/>
    <n v="2018"/>
    <n v="12"/>
    <n v="18"/>
  </r>
  <r>
    <x v="1"/>
    <x v="726"/>
    <n v="85.38"/>
    <n v="96.81"/>
    <n v="85.38"/>
    <n v="95.13"/>
    <n v="2101453024"/>
    <n v="9880456239"/>
    <n v="2018"/>
    <n v="12"/>
    <n v="17"/>
  </r>
  <r>
    <x v="1"/>
    <x v="727"/>
    <n v="84.47"/>
    <n v="87.57"/>
    <n v="84.47"/>
    <n v="85.26"/>
    <n v="1565817037"/>
    <n v="8853567311"/>
    <n v="2018"/>
    <n v="12"/>
    <n v="16"/>
  </r>
  <r>
    <x v="1"/>
    <x v="728"/>
    <n v="84.28"/>
    <n v="85.34"/>
    <n v="82.83"/>
    <n v="84.44"/>
    <n v="1496176898"/>
    <n v="8766638124"/>
    <n v="2018"/>
    <n v="12"/>
    <n v="15"/>
  </r>
  <r>
    <x v="1"/>
    <x v="729"/>
    <n v="86.63"/>
    <n v="87.14"/>
    <n v="83.23"/>
    <n v="84.31"/>
    <n v="1651491877"/>
    <n v="8751209554"/>
    <n v="2018"/>
    <n v="12"/>
    <n v="14"/>
  </r>
  <r>
    <x v="1"/>
    <x v="730"/>
    <n v="90.66"/>
    <n v="91.11"/>
    <n v="85.52"/>
    <n v="86.54"/>
    <n v="1754475622"/>
    <n v="8981108543"/>
    <n v="2018"/>
    <n v="12"/>
    <n v="13"/>
  </r>
  <r>
    <x v="1"/>
    <x v="731"/>
    <n v="88.61"/>
    <n v="92.24"/>
    <n v="88.26"/>
    <n v="90.59"/>
    <n v="1533050103"/>
    <n v="9400044026"/>
    <n v="2018"/>
    <n v="12"/>
    <n v="12"/>
  </r>
  <r>
    <x v="1"/>
    <x v="732"/>
    <n v="91.58"/>
    <n v="92.78"/>
    <n v="87.69"/>
    <n v="88.95"/>
    <n v="1707497898"/>
    <n v="9227301064"/>
    <n v="2018"/>
    <n v="12"/>
    <n v="11"/>
  </r>
  <r>
    <x v="1"/>
    <x v="733"/>
    <n v="94.99"/>
    <n v="96.26"/>
    <n v="90.65"/>
    <n v="91.69"/>
    <n v="1756437577"/>
    <n v="9509816315"/>
    <n v="2018"/>
    <n v="12"/>
    <n v="10"/>
  </r>
  <r>
    <x v="1"/>
    <x v="734"/>
    <n v="92.04"/>
    <n v="98.9"/>
    <n v="91.03"/>
    <n v="95.14"/>
    <n v="1875567180"/>
    <n v="9866414732"/>
    <n v="2018"/>
    <n v="12"/>
    <n v="9"/>
  </r>
  <r>
    <x v="1"/>
    <x v="735"/>
    <n v="93.41"/>
    <n v="97.06"/>
    <n v="86.83"/>
    <n v="92.16"/>
    <n v="1855759401"/>
    <n v="9555327946"/>
    <n v="2018"/>
    <n v="12"/>
    <n v="8"/>
  </r>
  <r>
    <x v="1"/>
    <x v="736"/>
    <n v="91.65"/>
    <n v="96.09"/>
    <n v="83.47"/>
    <n v="93.29"/>
    <n v="2554304530"/>
    <n v="9671177427"/>
    <n v="2018"/>
    <n v="12"/>
    <n v="7"/>
  </r>
  <r>
    <x v="1"/>
    <x v="737"/>
    <n v="102.45"/>
    <n v="104.1"/>
    <n v="91.76"/>
    <n v="91.76"/>
    <n v="2310716932"/>
    <n v="9510417097"/>
    <n v="2018"/>
    <n v="12"/>
    <n v="6"/>
  </r>
  <r>
    <x v="1"/>
    <x v="738"/>
    <n v="110.34"/>
    <n v="110.6"/>
    <n v="102.48"/>
    <n v="102.48"/>
    <n v="1990157607"/>
    <n v="10618884099"/>
    <n v="2018"/>
    <n v="12"/>
    <n v="5"/>
  </r>
  <r>
    <x v="1"/>
    <x v="739"/>
    <n v="108.8"/>
    <n v="113.14"/>
    <n v="107.4"/>
    <n v="110.21"/>
    <n v="1748116495"/>
    <n v="11418617063"/>
    <n v="2018"/>
    <n v="12"/>
    <n v="4"/>
  </r>
  <r>
    <x v="1"/>
    <x v="740"/>
    <n v="116.38"/>
    <n v="116.62"/>
    <n v="107.42"/>
    <n v="108.93"/>
    <n v="1772756193"/>
    <n v="11282911404"/>
    <n v="2018"/>
    <n v="12"/>
    <n v="3"/>
  </r>
  <r>
    <x v="1"/>
    <x v="741"/>
    <n v="118.27"/>
    <n v="120.56"/>
    <n v="116.09"/>
    <n v="116.39"/>
    <n v="1856199149"/>
    <n v="12053770487"/>
    <n v="2018"/>
    <n v="12"/>
    <n v="2"/>
  </r>
  <r>
    <x v="1"/>
    <x v="742"/>
    <n v="113.4"/>
    <n v="120.84"/>
    <n v="111.62"/>
    <n v="118.64"/>
    <n v="2131475768"/>
    <n v="12284117522"/>
    <n v="2018"/>
    <n v="12"/>
    <n v="1"/>
  </r>
  <r>
    <x v="1"/>
    <x v="743"/>
    <n v="117.73"/>
    <n v="119.42"/>
    <n v="111.74"/>
    <n v="113.17"/>
    <n v="2020748396"/>
    <n v="11716096076"/>
    <n v="2018"/>
    <n v="11"/>
    <n v="30"/>
  </r>
  <r>
    <x v="1"/>
    <x v="744"/>
    <n v="122.72"/>
    <n v="123.23"/>
    <n v="115.3"/>
    <n v="117.54"/>
    <n v="2196099151"/>
    <n v="12166285642"/>
    <n v="2018"/>
    <n v="11"/>
    <n v="29"/>
  </r>
  <r>
    <x v="1"/>
    <x v="745"/>
    <n v="110.2"/>
    <n v="126.05"/>
    <n v="110.2"/>
    <n v="122.44"/>
    <n v="2673470000"/>
    <n v="12670491119"/>
    <n v="2018"/>
    <n v="11"/>
    <n v="28"/>
  </r>
  <r>
    <x v="1"/>
    <x v="746"/>
    <n v="107.91"/>
    <n v="111.84"/>
    <n v="102.45"/>
    <n v="110.01"/>
    <n v="2320010000"/>
    <n v="11382216773"/>
    <n v="2018"/>
    <n v="11"/>
    <n v="27"/>
  </r>
  <r>
    <x v="1"/>
    <x v="747"/>
    <n v="116.34"/>
    <n v="118.2"/>
    <n v="104.89"/>
    <n v="108.34"/>
    <n v="2139490000"/>
    <n v="11206775318"/>
    <n v="2018"/>
    <n v="11"/>
    <n v="26"/>
  </r>
  <r>
    <x v="1"/>
    <x v="748"/>
    <n v="113.13"/>
    <n v="118.88"/>
    <n v="101.77"/>
    <n v="116.45"/>
    <n v="2466750000"/>
    <n v="12043900588"/>
    <n v="2018"/>
    <n v="11"/>
    <n v="25"/>
  </r>
  <r>
    <x v="1"/>
    <x v="749"/>
    <n v="123.3"/>
    <n v="126.79"/>
    <n v="110.83"/>
    <n v="113.49"/>
    <n v="1800960000"/>
    <n v="11735901799"/>
    <n v="2018"/>
    <n v="11"/>
    <n v="24"/>
  </r>
  <r>
    <x v="1"/>
    <x v="750"/>
    <n v="126.42"/>
    <n v="127.03"/>
    <n v="119.56"/>
    <n v="123.3"/>
    <n v="1998010000"/>
    <n v="12747016419"/>
    <n v="2018"/>
    <n v="11"/>
    <n v="23"/>
  </r>
  <r>
    <x v="1"/>
    <x v="751"/>
    <n v="136.81"/>
    <n v="137.74"/>
    <n v="126.71"/>
    <n v="126.71"/>
    <n v="1792150000"/>
    <n v="13097009562"/>
    <n v="2018"/>
    <n v="11"/>
    <n v="22"/>
  </r>
  <r>
    <x v="1"/>
    <x v="752"/>
    <n v="131.13999999999999"/>
    <n v="138.88999999999999"/>
    <n v="125.76"/>
    <n v="136.69999999999999"/>
    <n v="2685930000"/>
    <n v="14127420909"/>
    <n v="2018"/>
    <n v="11"/>
    <n v="21"/>
  </r>
  <r>
    <x v="1"/>
    <x v="753"/>
    <n v="148.81"/>
    <n v="151.25"/>
    <n v="126.36"/>
    <n v="130.34"/>
    <n v="3134410000"/>
    <n v="13467303239"/>
    <n v="2018"/>
    <n v="11"/>
    <n v="20"/>
  </r>
  <r>
    <x v="1"/>
    <x v="754"/>
    <n v="177.18"/>
    <n v="177.18"/>
    <n v="147.85"/>
    <n v="149.18"/>
    <n v="2745160000"/>
    <n v="15410551811"/>
    <n v="2018"/>
    <n v="11"/>
    <n v="19"/>
  </r>
  <r>
    <x v="1"/>
    <x v="755"/>
    <n v="174.18"/>
    <n v="179.15"/>
    <n v="174.18"/>
    <n v="177.07"/>
    <n v="1810920000"/>
    <n v="18288411984"/>
    <n v="2018"/>
    <n v="11"/>
    <n v="18"/>
  </r>
  <r>
    <x v="1"/>
    <x v="756"/>
    <n v="175.36"/>
    <n v="175.85"/>
    <n v="172.87"/>
    <n v="174"/>
    <n v="1832800000"/>
    <n v="17968221715"/>
    <n v="2018"/>
    <n v="11"/>
    <n v="17"/>
  </r>
  <r>
    <x v="1"/>
    <x v="757"/>
    <n v="180.87"/>
    <n v="181.35"/>
    <n v="173.13"/>
    <n v="175.18"/>
    <n v="2015330000"/>
    <n v="18086156169"/>
    <n v="2018"/>
    <n v="11"/>
    <n v="16"/>
  </r>
  <r>
    <x v="1"/>
    <x v="758"/>
    <n v="181.9"/>
    <n v="184.25"/>
    <n v="170.19"/>
    <n v="180.81"/>
    <n v="2638410000"/>
    <n v="18663659629"/>
    <n v="2018"/>
    <n v="11"/>
    <n v="15"/>
  </r>
  <r>
    <x v="1"/>
    <x v="759"/>
    <n v="206.53"/>
    <n v="207.05"/>
    <n v="174.08"/>
    <n v="181.4"/>
    <n v="2595330000"/>
    <n v="18721032761"/>
    <n v="2018"/>
    <n v="11"/>
    <n v="14"/>
  </r>
  <r>
    <x v="1"/>
    <x v="760"/>
    <n v="210.15"/>
    <n v="210.52"/>
    <n v="206.14"/>
    <n v="206.83"/>
    <n v="1610260000"/>
    <n v="21341261802"/>
    <n v="2018"/>
    <n v="11"/>
    <n v="13"/>
  </r>
  <r>
    <x v="1"/>
    <x v="761"/>
    <n v="211.51"/>
    <n v="212.62"/>
    <n v="208.92"/>
    <n v="210.42"/>
    <n v="1452380000"/>
    <n v="21707637540"/>
    <n v="2018"/>
    <n v="11"/>
    <n v="12"/>
  </r>
  <r>
    <x v="1"/>
    <x v="762"/>
    <n v="212.48"/>
    <n v="213"/>
    <n v="208.87"/>
    <n v="211.34"/>
    <n v="1501600000"/>
    <n v="21798464881"/>
    <n v="2018"/>
    <n v="11"/>
    <n v="11"/>
  </r>
  <r>
    <x v="1"/>
    <x v="763"/>
    <n v="209.98"/>
    <n v="213.86"/>
    <n v="209.81"/>
    <n v="212.53"/>
    <n v="1377760000"/>
    <n v="21917195708"/>
    <n v="2018"/>
    <n v="11"/>
    <n v="10"/>
  </r>
  <r>
    <x v="1"/>
    <x v="764"/>
    <n v="211.99"/>
    <n v="213.32"/>
    <n v="209.52"/>
    <n v="210.07"/>
    <n v="1554750000"/>
    <n v="21659329261"/>
    <n v="2018"/>
    <n v="11"/>
    <n v="9"/>
  </r>
  <r>
    <x v="1"/>
    <x v="765"/>
    <n v="217.33"/>
    <n v="218.34"/>
    <n v="212.2"/>
    <n v="212.23"/>
    <n v="1769080000"/>
    <n v="21877424057"/>
    <n v="2018"/>
    <n v="11"/>
    <n v="8"/>
  </r>
  <r>
    <x v="1"/>
    <x v="766"/>
    <n v="218.9"/>
    <n v="221.65"/>
    <n v="216.8"/>
    <n v="217.18"/>
    <n v="1927830000"/>
    <n v="22383497662"/>
    <n v="2018"/>
    <n v="11"/>
    <n v="7"/>
  </r>
  <r>
    <x v="1"/>
    <x v="767"/>
    <n v="209.47"/>
    <n v="218.45"/>
    <n v="207.89"/>
    <n v="218.45"/>
    <n v="1856940000"/>
    <n v="22445690692"/>
    <n v="2018"/>
    <n v="11"/>
    <n v="6"/>
  </r>
  <r>
    <x v="1"/>
    <x v="768"/>
    <n v="207.1"/>
    <n v="210.82"/>
    <n v="206.57"/>
    <n v="209.09"/>
    <n v="1613510000"/>
    <n v="21540996877"/>
    <n v="2018"/>
    <n v="11"/>
    <n v="5"/>
  </r>
  <r>
    <x v="1"/>
    <x v="769"/>
    <n v="200.16"/>
    <n v="211.27"/>
    <n v="198.99"/>
    <n v="207.49"/>
    <n v="1749300000"/>
    <n v="21371416840"/>
    <n v="2018"/>
    <n v="11"/>
    <n v="4"/>
  </r>
  <r>
    <x v="1"/>
    <x v="770"/>
    <n v="200.74"/>
    <n v="200.74"/>
    <n v="199.53"/>
    <n v="200.19"/>
    <n v="1307150000"/>
    <n v="20615439151"/>
    <n v="2018"/>
    <n v="11"/>
    <n v="3"/>
  </r>
  <r>
    <x v="1"/>
    <x v="771"/>
    <n v="198.98"/>
    <n v="201.27"/>
    <n v="198.76"/>
    <n v="200.64"/>
    <n v="1451870000"/>
    <n v="20657629735"/>
    <n v="2018"/>
    <n v="11"/>
    <n v="2"/>
  </r>
  <r>
    <x v="1"/>
    <x v="772"/>
    <n v="197.54"/>
    <n v="203.75"/>
    <n v="197.33"/>
    <n v="198.87"/>
    <n v="1336700000"/>
    <n v="20472105764"/>
    <n v="2018"/>
    <n v="11"/>
    <n v="1"/>
  </r>
  <r>
    <x v="1"/>
    <x v="773"/>
    <n v="197.65"/>
    <n v="198.34"/>
    <n v="196.53"/>
    <n v="197.38"/>
    <n v="1442380000"/>
    <n v="20314628127"/>
    <n v="2018"/>
    <n v="10"/>
    <n v="31"/>
  </r>
  <r>
    <x v="1"/>
    <x v="774"/>
    <n v="197.2"/>
    <n v="198.12"/>
    <n v="196.35"/>
    <n v="197.56"/>
    <n v="1363500000"/>
    <n v="20328580026"/>
    <n v="2018"/>
    <n v="10"/>
    <n v="30"/>
  </r>
  <r>
    <x v="1"/>
    <x v="775"/>
    <n v="205.17"/>
    <n v="205.6"/>
    <n v="195.73"/>
    <n v="197.25"/>
    <n v="1517230000"/>
    <n v="20292811278"/>
    <n v="2018"/>
    <n v="10"/>
    <n v="29"/>
  </r>
  <r>
    <x v="1"/>
    <x v="776"/>
    <n v="204.51"/>
    <n v="205.92"/>
    <n v="203.52"/>
    <n v="205.37"/>
    <n v="1139140000"/>
    <n v="21123907349"/>
    <n v="2018"/>
    <n v="10"/>
    <n v="28"/>
  </r>
  <r>
    <x v="1"/>
    <x v="777"/>
    <n v="203.36"/>
    <n v="206.08"/>
    <n v="203.13"/>
    <n v="204.21"/>
    <n v="1084810000"/>
    <n v="21000852987"/>
    <n v="2018"/>
    <n v="10"/>
    <n v="27"/>
  </r>
  <r>
    <x v="1"/>
    <x v="778"/>
    <n v="202.34"/>
    <n v="204.78"/>
    <n v="201.55"/>
    <n v="203.33"/>
    <n v="1161310000"/>
    <n v="20906130835"/>
    <n v="2018"/>
    <n v="10"/>
    <n v="26"/>
  </r>
  <r>
    <x v="1"/>
    <x v="779"/>
    <n v="203.87"/>
    <n v="204.13"/>
    <n v="201.82"/>
    <n v="202.72"/>
    <n v="1102900000"/>
    <n v="20839259066"/>
    <n v="2018"/>
    <n v="10"/>
    <n v="25"/>
  </r>
  <r>
    <x v="1"/>
    <x v="780"/>
    <n v="204.13"/>
    <n v="205.58"/>
    <n v="203.35"/>
    <n v="203.85"/>
    <n v="1102220000"/>
    <n v="20951603018"/>
    <n v="2018"/>
    <n v="10"/>
    <n v="24"/>
  </r>
  <r>
    <x v="1"/>
    <x v="781"/>
    <n v="204.02"/>
    <n v="205.15"/>
    <n v="201.91"/>
    <n v="204.34"/>
    <n v="1237490000"/>
    <n v="20997181867"/>
    <n v="2018"/>
    <n v="10"/>
    <n v="23"/>
  </r>
  <r>
    <x v="1"/>
    <x v="782"/>
    <n v="205.17"/>
    <n v="206.93"/>
    <n v="203.38"/>
    <n v="204.04"/>
    <n v="1328980000"/>
    <n v="20962977292"/>
    <n v="2018"/>
    <n v="10"/>
    <n v="22"/>
  </r>
  <r>
    <x v="1"/>
    <x v="783"/>
    <n v="205.39"/>
    <n v="208.16"/>
    <n v="204.62"/>
    <n v="205.14"/>
    <n v="1190300000"/>
    <n v="21071630786"/>
    <n v="2018"/>
    <n v="10"/>
    <n v="21"/>
  </r>
  <r>
    <x v="1"/>
    <x v="784"/>
    <n v="203.52"/>
    <n v="206.22"/>
    <n v="203.09"/>
    <n v="205.43"/>
    <n v="1238780000"/>
    <n v="21097037289"/>
    <n v="2018"/>
    <n v="10"/>
    <n v="20"/>
  </r>
  <r>
    <x v="1"/>
    <x v="785"/>
    <n v="203.26"/>
    <n v="204.66"/>
    <n v="201.84"/>
    <n v="203.73"/>
    <n v="1264480000"/>
    <n v="20917973393"/>
    <n v="2018"/>
    <n v="10"/>
    <n v="19"/>
  </r>
  <r>
    <x v="1"/>
    <x v="786"/>
    <n v="207.4"/>
    <n v="208.47"/>
    <n v="201.74"/>
    <n v="203.35"/>
    <n v="1365860000"/>
    <n v="20875341345"/>
    <n v="2018"/>
    <n v="10"/>
    <n v="18"/>
  </r>
  <r>
    <x v="1"/>
    <x v="787"/>
    <n v="210.22"/>
    <n v="211.13"/>
    <n v="205.93"/>
    <n v="207.08"/>
    <n v="1444130000"/>
    <n v="21254117736"/>
    <n v="2018"/>
    <n v="10"/>
    <n v="17"/>
  </r>
  <r>
    <x v="1"/>
    <x v="788"/>
    <n v="209.63"/>
    <n v="212.17"/>
    <n v="207.98"/>
    <n v="210.12"/>
    <n v="1532280000"/>
    <n v="21561538445"/>
    <n v="2018"/>
    <n v="10"/>
    <n v="16"/>
  </r>
  <r>
    <x v="1"/>
    <x v="789"/>
    <n v="195.27"/>
    <n v="222.12"/>
    <n v="194.16"/>
    <n v="209.7"/>
    <n v="2865830000"/>
    <n v="21514574462"/>
    <n v="2018"/>
    <n v="10"/>
    <n v="15"/>
  </r>
  <r>
    <x v="1"/>
    <x v="790"/>
    <n v="199.69"/>
    <n v="201.83"/>
    <n v="195.24"/>
    <n v="195.72"/>
    <n v="1169260000"/>
    <n v="20075397007"/>
    <n v="2018"/>
    <n v="10"/>
    <n v="14"/>
  </r>
  <r>
    <x v="1"/>
    <x v="791"/>
    <n v="196.36"/>
    <n v="201.28"/>
    <n v="196.36"/>
    <n v="199.84"/>
    <n v="1167610000"/>
    <n v="20494529773"/>
    <n v="2018"/>
    <n v="10"/>
    <n v="13"/>
  </r>
  <r>
    <x v="1"/>
    <x v="792"/>
    <n v="188.71"/>
    <n v="199.4"/>
    <n v="188.71"/>
    <n v="196.73"/>
    <n v="1487900000"/>
    <n v="20171157774"/>
    <n v="2018"/>
    <n v="10"/>
    <n v="12"/>
  </r>
  <r>
    <x v="1"/>
    <x v="793"/>
    <n v="225.61"/>
    <n v="225.61"/>
    <n v="189.28"/>
    <n v="189.5"/>
    <n v="2167620000"/>
    <n v="19426181717"/>
    <n v="2018"/>
    <n v="10"/>
    <n v="11"/>
  </r>
  <r>
    <x v="1"/>
    <x v="794"/>
    <n v="227.62"/>
    <n v="227.71"/>
    <n v="224.5"/>
    <n v="225.77"/>
    <n v="1384040000"/>
    <n v="23139713070"/>
    <n v="2018"/>
    <n v="10"/>
    <n v="10"/>
  </r>
  <r>
    <x v="1"/>
    <x v="795"/>
    <n v="229.71"/>
    <n v="230.16"/>
    <n v="226.4"/>
    <n v="227.98"/>
    <n v="1405130000"/>
    <n v="23361891401"/>
    <n v="2018"/>
    <n v="10"/>
    <n v="9"/>
  </r>
  <r>
    <x v="1"/>
    <x v="796"/>
    <n v="226.51"/>
    <n v="230.77"/>
    <n v="224.56"/>
    <n v="229.26"/>
    <n v="1470740000"/>
    <n v="23487673000"/>
    <n v="2018"/>
    <n v="10"/>
    <n v="8"/>
  </r>
  <r>
    <x v="1"/>
    <x v="797"/>
    <n v="225.44"/>
    <n v="226.37"/>
    <n v="223"/>
    <n v="226.12"/>
    <n v="1470480000"/>
    <n v="23161767973"/>
    <n v="2018"/>
    <n v="10"/>
    <n v="7"/>
  </r>
  <r>
    <x v="1"/>
    <x v="798"/>
    <n v="227.55"/>
    <n v="227.93"/>
    <n v="224.25"/>
    <n v="225.12"/>
    <n v="1505070000"/>
    <n v="23054817089"/>
    <n v="2018"/>
    <n v="10"/>
    <n v="6"/>
  </r>
  <r>
    <x v="1"/>
    <x v="799"/>
    <n v="222.27"/>
    <n v="228.32"/>
    <n v="220.96"/>
    <n v="227.6"/>
    <n v="1547330000"/>
    <n v="23304234601"/>
    <n v="2018"/>
    <n v="10"/>
    <n v="5"/>
  </r>
  <r>
    <x v="1"/>
    <x v="800"/>
    <n v="220.45"/>
    <n v="226.15"/>
    <n v="220.09"/>
    <n v="222.22"/>
    <n v="1479500000"/>
    <n v="22748580859"/>
    <n v="2018"/>
    <n v="10"/>
    <n v="4"/>
  </r>
  <r>
    <x v="1"/>
    <x v="801"/>
    <n v="226.41"/>
    <n v="226.46"/>
    <n v="213.97"/>
    <n v="220.49"/>
    <n v="1683930000"/>
    <n v="22567089086"/>
    <n v="2018"/>
    <n v="10"/>
    <n v="3"/>
  </r>
  <r>
    <x v="1"/>
    <x v="802"/>
    <n v="231.1"/>
    <n v="231.17"/>
    <n v="225.84"/>
    <n v="227.18"/>
    <n v="1542080000"/>
    <n v="23247403474"/>
    <n v="2018"/>
    <n v="10"/>
    <n v="2"/>
  </r>
  <r>
    <x v="1"/>
    <x v="803"/>
    <n v="233.22"/>
    <n v="234.15"/>
    <n v="226.95"/>
    <n v="230.77"/>
    <n v="1597500000"/>
    <n v="23609728018"/>
    <n v="2018"/>
    <n v="10"/>
    <n v="1"/>
  </r>
  <r>
    <x v="1"/>
    <x v="804"/>
    <n v="231.33"/>
    <n v="236.99"/>
    <n v="228.45"/>
    <n v="232.85"/>
    <n v="1765560000"/>
    <n v="23817805502"/>
    <n v="2018"/>
    <n v="9"/>
    <n v="30"/>
  </r>
  <r>
    <x v="1"/>
    <x v="805"/>
    <n v="221.71"/>
    <n v="234.01"/>
    <n v="216.08"/>
    <n v="231.64"/>
    <n v="2208720000"/>
    <n v="23688983896"/>
    <n v="2018"/>
    <n v="9"/>
    <n v="29"/>
  </r>
  <r>
    <x v="1"/>
    <x v="806"/>
    <n v="229.04"/>
    <n v="231.75"/>
    <n v="218.67"/>
    <n v="222.4"/>
    <n v="2018120000"/>
    <n v="22740233568"/>
    <n v="2018"/>
    <n v="9"/>
    <n v="28"/>
  </r>
  <r>
    <x v="1"/>
    <x v="807"/>
    <n v="215.44"/>
    <n v="230.61"/>
    <n v="212.65"/>
    <n v="228.49"/>
    <n v="2030320000"/>
    <n v="23358464739"/>
    <n v="2018"/>
    <n v="9"/>
    <n v="27"/>
  </r>
  <r>
    <x v="1"/>
    <x v="808"/>
    <n v="218.65"/>
    <n v="221.44"/>
    <n v="209.11"/>
    <n v="215.85"/>
    <n v="1756100000"/>
    <n v="22061164303"/>
    <n v="2018"/>
    <n v="9"/>
    <n v="26"/>
  </r>
  <r>
    <x v="1"/>
    <x v="809"/>
    <n v="228.33"/>
    <n v="228.33"/>
    <n v="206.49"/>
    <n v="218.51"/>
    <n v="2120360000"/>
    <n v="22328327983"/>
    <n v="2018"/>
    <n v="9"/>
    <n v="25"/>
  </r>
  <r>
    <x v="1"/>
    <x v="810"/>
    <n v="244.84"/>
    <n v="245.11"/>
    <n v="227.49"/>
    <n v="228.73"/>
    <n v="1748740000"/>
    <n v="23368514475"/>
    <n v="2018"/>
    <n v="9"/>
    <n v="24"/>
  </r>
  <r>
    <x v="1"/>
    <x v="811"/>
    <n v="240.99"/>
    <n v="247.46"/>
    <n v="237.86"/>
    <n v="244.33"/>
    <n v="1693470000"/>
    <n v="24957339670"/>
    <n v="2018"/>
    <n v="9"/>
    <n v="23"/>
  </r>
  <r>
    <x v="1"/>
    <x v="812"/>
    <n v="247.34"/>
    <n v="251.2"/>
    <n v="233.81"/>
    <n v="240.48"/>
    <n v="1921820000"/>
    <n v="24559189741"/>
    <n v="2018"/>
    <n v="9"/>
    <n v="22"/>
  </r>
  <r>
    <x v="1"/>
    <x v="813"/>
    <n v="225.25"/>
    <n v="248.39"/>
    <n v="221.57"/>
    <n v="246.58"/>
    <n v="2836200000"/>
    <n v="25177561991"/>
    <n v="2018"/>
    <n v="9"/>
    <n v="21"/>
  </r>
  <r>
    <x v="1"/>
    <x v="814"/>
    <n v="210.29"/>
    <n v="224.82"/>
    <n v="207.79"/>
    <n v="224.59"/>
    <n v="1782070000"/>
    <n v="22927300808"/>
    <n v="2018"/>
    <n v="9"/>
    <n v="20"/>
  </r>
  <r>
    <x v="1"/>
    <x v="815"/>
    <n v="209.47"/>
    <n v="213.87"/>
    <n v="201.66"/>
    <n v="209.97"/>
    <n v="1733330000"/>
    <n v="21430323331"/>
    <n v="2018"/>
    <n v="9"/>
    <n v="19"/>
  </r>
  <r>
    <x v="1"/>
    <x v="816"/>
    <n v="197.1"/>
    <n v="213.36"/>
    <n v="195.93"/>
    <n v="209.98"/>
    <n v="1800640000"/>
    <n v="21426628309"/>
    <n v="2018"/>
    <n v="9"/>
    <n v="18"/>
  </r>
  <r>
    <x v="1"/>
    <x v="817"/>
    <n v="221.58"/>
    <n v="224.26"/>
    <n v="195.31"/>
    <n v="197.88"/>
    <n v="2019910000"/>
    <n v="20187902505"/>
    <n v="2018"/>
    <n v="9"/>
    <n v="17"/>
  </r>
  <r>
    <x v="1"/>
    <x v="818"/>
    <n v="222.8"/>
    <n v="222.8"/>
    <n v="211.12"/>
    <n v="220.59"/>
    <n v="1502260000"/>
    <n v="22500748646"/>
    <n v="2018"/>
    <n v="9"/>
    <n v="16"/>
  </r>
  <r>
    <x v="1"/>
    <x v="819"/>
    <n v="209.81"/>
    <n v="226.6"/>
    <n v="209.61"/>
    <n v="223.07"/>
    <n v="1670490000"/>
    <n v="22749647321"/>
    <n v="2018"/>
    <n v="9"/>
    <n v="15"/>
  </r>
  <r>
    <x v="1"/>
    <x v="820"/>
    <n v="212.67"/>
    <n v="222.79"/>
    <n v="204.87"/>
    <n v="211.75"/>
    <n v="2232190000"/>
    <n v="21590366996"/>
    <n v="2018"/>
    <n v="9"/>
    <n v="14"/>
  </r>
  <r>
    <x v="1"/>
    <x v="821"/>
    <n v="183.68"/>
    <n v="214"/>
    <n v="183.68"/>
    <n v="211.35"/>
    <n v="2330720000"/>
    <n v="21545775837"/>
    <n v="2018"/>
    <n v="9"/>
    <n v="13"/>
  </r>
  <r>
    <x v="1"/>
    <x v="822"/>
    <n v="185.42"/>
    <n v="185.59"/>
    <n v="170.26"/>
    <n v="183.33"/>
    <n v="1874850000"/>
    <n v="18685319378"/>
    <n v="2018"/>
    <n v="9"/>
    <n v="12"/>
  </r>
  <r>
    <x v="1"/>
    <x v="823"/>
    <n v="198.18"/>
    <n v="198.51"/>
    <n v="180.6"/>
    <n v="185.07"/>
    <n v="1568900000"/>
    <n v="18858381966"/>
    <n v="2018"/>
    <n v="9"/>
    <n v="11"/>
  </r>
  <r>
    <x v="1"/>
    <x v="824"/>
    <n v="197.85"/>
    <n v="201.88"/>
    <n v="189.58"/>
    <n v="197.08"/>
    <n v="1502960000"/>
    <n v="20078523984"/>
    <n v="2018"/>
    <n v="9"/>
    <n v="10"/>
  </r>
  <r>
    <x v="1"/>
    <x v="825"/>
    <n v="198.39"/>
    <n v="207.67"/>
    <n v="188.31"/>
    <n v="196.92"/>
    <n v="1585980000"/>
    <n v="20058708800"/>
    <n v="2018"/>
    <n v="9"/>
    <n v="9"/>
  </r>
  <r>
    <x v="1"/>
    <x v="826"/>
    <n v="217.91"/>
    <n v="220.37"/>
    <n v="193.26"/>
    <n v="197.95"/>
    <n v="1517200000"/>
    <n v="20159309964"/>
    <n v="2018"/>
    <n v="9"/>
    <n v="8"/>
  </r>
  <r>
    <x v="1"/>
    <x v="827"/>
    <n v="229.54"/>
    <n v="233.9"/>
    <n v="217.08"/>
    <n v="217.2"/>
    <n v="1678260000"/>
    <n v="22115522904"/>
    <n v="2018"/>
    <n v="9"/>
    <n v="7"/>
  </r>
  <r>
    <x v="1"/>
    <x v="828"/>
    <n v="231.65"/>
    <n v="231.76"/>
    <n v="218.12"/>
    <n v="230.22"/>
    <n v="2097310000"/>
    <n v="23435751842"/>
    <n v="2018"/>
    <n v="9"/>
    <n v="6"/>
  </r>
  <r>
    <x v="1"/>
    <x v="829"/>
    <n v="286.05"/>
    <n v="288.16000000000003"/>
    <n v="232.33"/>
    <n v="232.33"/>
    <n v="2390390000"/>
    <n v="23646371777"/>
    <n v="2018"/>
    <n v="9"/>
    <n v="5"/>
  </r>
  <r>
    <x v="1"/>
    <x v="830"/>
    <n v="289.3"/>
    <n v="291.58"/>
    <n v="284.26"/>
    <n v="285.72000000000003"/>
    <n v="1554870000"/>
    <n v="29074743101"/>
    <n v="2018"/>
    <n v="9"/>
    <n v="4"/>
  </r>
  <r>
    <x v="1"/>
    <x v="831"/>
    <n v="295.18"/>
    <n v="295.58999999999997"/>
    <n v="287.43"/>
    <n v="289.26"/>
    <n v="1394490000"/>
    <n v="29428616901"/>
    <n v="2018"/>
    <n v="9"/>
    <n v="3"/>
  </r>
  <r>
    <x v="1"/>
    <x v="832"/>
    <n v="295.45"/>
    <n v="298.69"/>
    <n v="290.93"/>
    <n v="294.37"/>
    <n v="1321050000"/>
    <n v="29942718225"/>
    <n v="2018"/>
    <n v="9"/>
    <n v="2"/>
  </r>
  <r>
    <x v="1"/>
    <x v="833"/>
    <n v="283.5"/>
    <n v="301.14"/>
    <n v="283.5"/>
    <n v="295.33999999999997"/>
    <n v="1546630000"/>
    <n v="30035327410"/>
    <n v="2018"/>
    <n v="9"/>
    <n v="1"/>
  </r>
  <r>
    <x v="1"/>
    <x v="834"/>
    <n v="284.12"/>
    <n v="284.55"/>
    <n v="278.51"/>
    <n v="283"/>
    <n v="1411910000"/>
    <n v="28774922508"/>
    <n v="2018"/>
    <n v="8"/>
    <n v="31"/>
  </r>
  <r>
    <x v="1"/>
    <x v="835"/>
    <n v="289.75"/>
    <n v="291.24"/>
    <n v="275.20999999999998"/>
    <n v="284.11"/>
    <n v="1513100000"/>
    <n v="28881058148"/>
    <n v="2018"/>
    <n v="8"/>
    <n v="30"/>
  </r>
  <r>
    <x v="1"/>
    <x v="836"/>
    <n v="296.16000000000003"/>
    <n v="297.07"/>
    <n v="287.29000000000002"/>
    <n v="289.31"/>
    <n v="1474460000"/>
    <n v="29404459725"/>
    <n v="2018"/>
    <n v="8"/>
    <n v="29"/>
  </r>
  <r>
    <x v="1"/>
    <x v="837"/>
    <n v="286.64999999999998"/>
    <n v="297.39999999999998"/>
    <n v="283.57"/>
    <n v="296.5"/>
    <n v="1513350000"/>
    <n v="30128902937"/>
    <n v="2018"/>
    <n v="8"/>
    <n v="28"/>
  </r>
  <r>
    <x v="1"/>
    <x v="838"/>
    <n v="275.35000000000002"/>
    <n v="285.60000000000002"/>
    <n v="273.64999999999998"/>
    <n v="285.60000000000002"/>
    <n v="1406790000"/>
    <n v="29015874948"/>
    <n v="2018"/>
    <n v="8"/>
    <n v="27"/>
  </r>
  <r>
    <x v="1"/>
    <x v="839"/>
    <n v="279.52999999999997"/>
    <n v="279.52999999999997"/>
    <n v="272.44"/>
    <n v="275.2"/>
    <n v="1206650000"/>
    <n v="27953028997"/>
    <n v="2018"/>
    <n v="8"/>
    <n v="26"/>
  </r>
  <r>
    <x v="1"/>
    <x v="840"/>
    <n v="283.27999999999997"/>
    <n v="283.52"/>
    <n v="278.47000000000003"/>
    <n v="279.64999999999998"/>
    <n v="1208360000"/>
    <n v="28399212923"/>
    <n v="2018"/>
    <n v="8"/>
    <n v="25"/>
  </r>
  <r>
    <x v="1"/>
    <x v="841"/>
    <n v="278.11"/>
    <n v="283.3"/>
    <n v="273.86"/>
    <n v="282.97000000000003"/>
    <n v="1450170000"/>
    <n v="28730705349"/>
    <n v="2018"/>
    <n v="8"/>
    <n v="24"/>
  </r>
  <r>
    <x v="1"/>
    <x v="842"/>
    <n v="271.75"/>
    <n v="279.55"/>
    <n v="271.08999999999997"/>
    <n v="277.10000000000002"/>
    <n v="1271160000"/>
    <n v="28129662664"/>
    <n v="2018"/>
    <n v="8"/>
    <n v="23"/>
  </r>
  <r>
    <x v="1"/>
    <x v="843"/>
    <n v="281.97000000000003"/>
    <n v="297.49"/>
    <n v="265"/>
    <n v="271.33999999999997"/>
    <n v="1507660000"/>
    <n v="27539119679"/>
    <n v="2018"/>
    <n v="8"/>
    <n v="22"/>
  </r>
  <r>
    <x v="1"/>
    <x v="844"/>
    <n v="273.33"/>
    <n v="285.97000000000003"/>
    <n v="273.33"/>
    <n v="281.94"/>
    <n v="1164120000"/>
    <n v="28609531323"/>
    <n v="2018"/>
    <n v="8"/>
    <n v="21"/>
  </r>
  <r>
    <x v="1"/>
    <x v="845"/>
    <n v="301.38"/>
    <n v="304.37"/>
    <n v="273.51"/>
    <n v="274.32"/>
    <n v="1413790000"/>
    <n v="27829775231"/>
    <n v="2018"/>
    <n v="8"/>
    <n v="20"/>
  </r>
  <r>
    <x v="1"/>
    <x v="846"/>
    <n v="295.67"/>
    <n v="307.10000000000002"/>
    <n v="291.33"/>
    <n v="300.83"/>
    <n v="1447910000"/>
    <n v="30514025774"/>
    <n v="2018"/>
    <n v="8"/>
    <n v="19"/>
  </r>
  <r>
    <x v="1"/>
    <x v="847"/>
    <n v="316.79000000000002"/>
    <n v="320.45"/>
    <n v="286.55"/>
    <n v="295.81"/>
    <n v="1764020000"/>
    <n v="29998584852"/>
    <n v="2018"/>
    <n v="8"/>
    <n v="18"/>
  </r>
  <r>
    <x v="1"/>
    <x v="848"/>
    <n v="287.68"/>
    <n v="316.17"/>
    <n v="287.35000000000002"/>
    <n v="315.73"/>
    <n v="1995460000"/>
    <n v="32011921283"/>
    <n v="2018"/>
    <n v="8"/>
    <n v="17"/>
  </r>
  <r>
    <x v="1"/>
    <x v="849"/>
    <n v="282.74"/>
    <n v="298.48"/>
    <n v="280.93"/>
    <n v="288.05"/>
    <n v="1552970000"/>
    <n v="29199228646"/>
    <n v="2018"/>
    <n v="8"/>
    <n v="16"/>
  </r>
  <r>
    <x v="1"/>
    <x v="850"/>
    <n v="280.39"/>
    <n v="303.58999999999997"/>
    <n v="280.12"/>
    <n v="282.36"/>
    <n v="1878150000"/>
    <n v="28617473116"/>
    <n v="2018"/>
    <n v="8"/>
    <n v="15"/>
  </r>
  <r>
    <x v="1"/>
    <x v="851"/>
    <n v="286.37"/>
    <n v="286.37"/>
    <n v="254.65"/>
    <n v="278.93"/>
    <n v="2137850000"/>
    <n v="28263969132"/>
    <n v="2018"/>
    <n v="8"/>
    <n v="14"/>
  </r>
  <r>
    <x v="1"/>
    <x v="852"/>
    <n v="320.20999999999998"/>
    <n v="323.55"/>
    <n v="284.93"/>
    <n v="286.5"/>
    <n v="1751190000"/>
    <n v="29024490503"/>
    <n v="2018"/>
    <n v="8"/>
    <n v="13"/>
  </r>
  <r>
    <x v="1"/>
    <x v="853"/>
    <n v="320.82"/>
    <n v="328.59"/>
    <n v="318.60000000000002"/>
    <n v="319.57"/>
    <n v="1625420000"/>
    <n v="32368768332"/>
    <n v="2018"/>
    <n v="8"/>
    <n v="12"/>
  </r>
  <r>
    <x v="1"/>
    <x v="854"/>
    <n v="334.26"/>
    <n v="334.26"/>
    <n v="308.49"/>
    <n v="322.11"/>
    <n v="1790370000"/>
    <n v="32619681420"/>
    <n v="2018"/>
    <n v="8"/>
    <n v="11"/>
  </r>
  <r>
    <x v="1"/>
    <x v="855"/>
    <n v="365.78"/>
    <n v="367.05"/>
    <n v="329.59"/>
    <n v="334.18"/>
    <n v="1699400000"/>
    <n v="33834485092"/>
    <n v="2018"/>
    <n v="8"/>
    <n v="10"/>
  </r>
  <r>
    <x v="1"/>
    <x v="856"/>
    <n v="356.97"/>
    <n v="370.95"/>
    <n v="353.61"/>
    <n v="365.59"/>
    <n v="1616610000"/>
    <n v="37007391031"/>
    <n v="2018"/>
    <n v="8"/>
    <n v="9"/>
  </r>
  <r>
    <x v="1"/>
    <x v="857"/>
    <n v="379.89"/>
    <n v="380.67"/>
    <n v="353.73"/>
    <n v="356.61"/>
    <n v="2016080000"/>
    <n v="36091566801"/>
    <n v="2018"/>
    <n v="8"/>
    <n v="8"/>
  </r>
  <r>
    <x v="1"/>
    <x v="858"/>
    <n v="406.8"/>
    <n v="411.41"/>
    <n v="376.08"/>
    <n v="380.22"/>
    <n v="1828350000"/>
    <n v="38472420233"/>
    <n v="2018"/>
    <n v="8"/>
    <n v="7"/>
  </r>
  <r>
    <x v="1"/>
    <x v="859"/>
    <n v="410.57"/>
    <n v="414.54"/>
    <n v="403.32"/>
    <n v="406.66"/>
    <n v="1384880000"/>
    <n v="41139790462"/>
    <n v="2018"/>
    <n v="8"/>
    <n v="6"/>
  </r>
  <r>
    <x v="1"/>
    <x v="860"/>
    <n v="407.35"/>
    <n v="413.72"/>
    <n v="402.43"/>
    <n v="410.52"/>
    <n v="1396820000"/>
    <n v="41521715110"/>
    <n v="2018"/>
    <n v="8"/>
    <n v="5"/>
  </r>
  <r>
    <x v="1"/>
    <x v="861"/>
    <n v="418.24"/>
    <n v="420.19"/>
    <n v="403.78"/>
    <n v="407.25"/>
    <n v="1466540000"/>
    <n v="41183215694"/>
    <n v="2018"/>
    <n v="8"/>
    <n v="4"/>
  </r>
  <r>
    <x v="1"/>
    <x v="862"/>
    <n v="412.57"/>
    <n v="420.55"/>
    <n v="399.91"/>
    <n v="418.26"/>
    <n v="1722340000"/>
    <n v="42287977978"/>
    <n v="2018"/>
    <n v="8"/>
    <n v="3"/>
  </r>
  <r>
    <x v="1"/>
    <x v="863"/>
    <n v="420.81"/>
    <n v="425.03"/>
    <n v="410.31"/>
    <n v="412.62"/>
    <n v="1569300000"/>
    <n v="41709183608"/>
    <n v="2018"/>
    <n v="8"/>
    <n v="2"/>
  </r>
  <r>
    <x v="1"/>
    <x v="864"/>
    <n v="433.87"/>
    <n v="435.46"/>
    <n v="410.46"/>
    <n v="420.75"/>
    <n v="1888060000"/>
    <n v="42521937218"/>
    <n v="2018"/>
    <n v="8"/>
    <n v="1"/>
  </r>
  <r>
    <x v="1"/>
    <x v="865"/>
    <n v="457.25"/>
    <n v="457.25"/>
    <n v="430.44"/>
    <n v="433.87"/>
    <n v="1820680000"/>
    <n v="43839034237"/>
    <n v="2018"/>
    <n v="7"/>
    <n v="31"/>
  </r>
  <r>
    <x v="1"/>
    <x v="866"/>
    <n v="466.83"/>
    <n v="467.95"/>
    <n v="448.64"/>
    <n v="457.08"/>
    <n v="2141590000"/>
    <n v="46175217427"/>
    <n v="2018"/>
    <n v="7"/>
    <n v="30"/>
  </r>
  <r>
    <x v="1"/>
    <x v="867"/>
    <n v="466.92"/>
    <n v="470.36"/>
    <n v="462.71"/>
    <n v="466.67"/>
    <n v="1631910016"/>
    <n v="47133881666"/>
    <n v="2018"/>
    <n v="7"/>
    <n v="29"/>
  </r>
  <r>
    <x v="1"/>
    <x v="868"/>
    <n v="469.68"/>
    <n v="471.59"/>
    <n v="462.99"/>
    <n v="466.9"/>
    <n v="1531890048"/>
    <n v="47147853886"/>
    <n v="2018"/>
    <n v="7"/>
    <n v="28"/>
  </r>
  <r>
    <x v="1"/>
    <x v="869"/>
    <n v="464.01"/>
    <n v="473.22"/>
    <n v="458.29"/>
    <n v="469.67"/>
    <n v="1734259968"/>
    <n v="47417755376"/>
    <n v="2018"/>
    <n v="7"/>
    <n v="27"/>
  </r>
  <r>
    <x v="1"/>
    <x v="870"/>
    <n v="472.33"/>
    <n v="483.7"/>
    <n v="461.42"/>
    <n v="464.04"/>
    <n v="1621560064"/>
    <n v="46839932193"/>
    <n v="2018"/>
    <n v="7"/>
    <n v="26"/>
  </r>
  <r>
    <x v="1"/>
    <x v="871"/>
    <n v="479.91"/>
    <n v="482.87"/>
    <n v="466.47"/>
    <n v="472.49"/>
    <n v="1930780032"/>
    <n v="47683830874"/>
    <n v="2018"/>
    <n v="7"/>
    <n v="25"/>
  </r>
  <r>
    <x v="1"/>
    <x v="872"/>
    <n v="451.14"/>
    <n v="481.14"/>
    <n v="450.57"/>
    <n v="479.37"/>
    <n v="2287520000"/>
    <n v="48368209917"/>
    <n v="2018"/>
    <n v="7"/>
    <n v="24"/>
  </r>
  <r>
    <x v="1"/>
    <x v="873"/>
    <n v="459.44"/>
    <n v="469.77"/>
    <n v="449.73"/>
    <n v="450.85"/>
    <n v="1596999936"/>
    <n v="45481301491"/>
    <n v="2018"/>
    <n v="7"/>
    <n v="23"/>
  </r>
  <r>
    <x v="1"/>
    <x v="874"/>
    <n v="462.44"/>
    <n v="470.9"/>
    <n v="458.12"/>
    <n v="459.66"/>
    <n v="1338589952"/>
    <n v="46360029757"/>
    <n v="2018"/>
    <n v="7"/>
    <n v="22"/>
  </r>
  <r>
    <x v="1"/>
    <x v="875"/>
    <n v="450.68"/>
    <n v="468.08"/>
    <n v="445.78"/>
    <n v="462.44"/>
    <n v="1504310016"/>
    <n v="46630720739"/>
    <n v="2018"/>
    <n v="7"/>
    <n v="21"/>
  </r>
  <r>
    <x v="1"/>
    <x v="876"/>
    <n v="469.31"/>
    <n v="469.31"/>
    <n v="443.69"/>
    <n v="450.7"/>
    <n v="1821350016"/>
    <n v="45437819522"/>
    <n v="2018"/>
    <n v="7"/>
    <n v="20"/>
  </r>
  <r>
    <x v="1"/>
    <x v="877"/>
    <n v="480.63"/>
    <n v="483.24"/>
    <n v="465.14"/>
    <n v="469.62"/>
    <n v="2068739968"/>
    <n v="47335899963"/>
    <n v="2018"/>
    <n v="7"/>
    <n v="19"/>
  </r>
  <r>
    <x v="1"/>
    <x v="878"/>
    <n v="500.84"/>
    <n v="513.42999999999995"/>
    <n v="474.36"/>
    <n v="480.51"/>
    <n v="2371559936"/>
    <n v="48424155624"/>
    <n v="2018"/>
    <n v="7"/>
    <n v="18"/>
  </r>
  <r>
    <x v="1"/>
    <x v="879"/>
    <n v="480.08"/>
    <n v="508.78"/>
    <n v="468.92"/>
    <n v="501"/>
    <n v="2288100096"/>
    <n v="50478766285"/>
    <n v="2018"/>
    <n v="7"/>
    <n v="17"/>
  </r>
  <r>
    <x v="1"/>
    <x v="880"/>
    <n v="450.42"/>
    <n v="480.66"/>
    <n v="446.8"/>
    <n v="480.66"/>
    <n v="1858680064"/>
    <n v="48419026521"/>
    <n v="2018"/>
    <n v="7"/>
    <n v="16"/>
  </r>
  <r>
    <x v="1"/>
    <x v="881"/>
    <n v="435.88"/>
    <n v="454"/>
    <n v="433.92"/>
    <n v="449.85"/>
    <n v="1350160000"/>
    <n v="45306414380"/>
    <n v="2018"/>
    <n v="7"/>
    <n v="15"/>
  </r>
  <r>
    <x v="1"/>
    <x v="882"/>
    <n v="434.51"/>
    <n v="439.43"/>
    <n v="431.47"/>
    <n v="436.09"/>
    <n v="1235820032"/>
    <n v="43911193561"/>
    <n v="2018"/>
    <n v="7"/>
    <n v="14"/>
  </r>
  <r>
    <x v="1"/>
    <x v="883"/>
    <n v="430.74"/>
    <n v="442.36"/>
    <n v="430.74"/>
    <n v="434.03"/>
    <n v="1489670016"/>
    <n v="43694988769"/>
    <n v="2018"/>
    <n v="7"/>
    <n v="13"/>
  </r>
  <r>
    <x v="1"/>
    <x v="884"/>
    <n v="446.5"/>
    <n v="446.5"/>
    <n v="422.81"/>
    <n v="430.07"/>
    <n v="1495440000"/>
    <n v="43288294177"/>
    <n v="2018"/>
    <n v="7"/>
    <n v="12"/>
  </r>
  <r>
    <x v="1"/>
    <x v="885"/>
    <n v="434.52"/>
    <n v="447.32"/>
    <n v="429.51"/>
    <n v="446.52"/>
    <n v="1422470016"/>
    <n v="44934271235"/>
    <n v="2018"/>
    <n v="7"/>
    <n v="11"/>
  </r>
  <r>
    <x v="1"/>
    <x v="886"/>
    <n v="476.16"/>
    <n v="478.32"/>
    <n v="433.96"/>
    <n v="434.42"/>
    <n v="1789069952"/>
    <n v="43708241775"/>
    <n v="2018"/>
    <n v="7"/>
    <n v="10"/>
  </r>
  <r>
    <x v="1"/>
    <x v="887"/>
    <n v="488.88"/>
    <n v="490.85"/>
    <n v="475.17"/>
    <n v="476.68"/>
    <n v="1533799936"/>
    <n v="47950212027"/>
    <n v="2018"/>
    <n v="7"/>
    <n v="9"/>
  </r>
  <r>
    <x v="1"/>
    <x v="888"/>
    <n v="492.07"/>
    <n v="503.2"/>
    <n v="488.42"/>
    <n v="489.12"/>
    <n v="1344560000"/>
    <n v="49191161178"/>
    <n v="2018"/>
    <n v="7"/>
    <n v="8"/>
  </r>
  <r>
    <x v="1"/>
    <x v="889"/>
    <n v="474.06"/>
    <n v="491.66"/>
    <n v="466.84"/>
    <n v="491.66"/>
    <n v="1358360064"/>
    <n v="49436674025"/>
    <n v="2018"/>
    <n v="7"/>
    <n v="7"/>
  </r>
  <r>
    <x v="1"/>
    <x v="890"/>
    <n v="474.36"/>
    <n v="479.65"/>
    <n v="457.61"/>
    <n v="474.01"/>
    <n v="1627609984"/>
    <n v="47652424064"/>
    <n v="2018"/>
    <n v="7"/>
    <n v="6"/>
  </r>
  <r>
    <x v="1"/>
    <x v="891"/>
    <n v="467.29"/>
    <n v="483.23"/>
    <n v="464.63"/>
    <n v="474.41"/>
    <n v="1828610048"/>
    <n v="47682968020"/>
    <n v="2018"/>
    <n v="7"/>
    <n v="5"/>
  </r>
  <r>
    <x v="1"/>
    <x v="892"/>
    <n v="464.15"/>
    <n v="481.44"/>
    <n v="455.18"/>
    <n v="467.32"/>
    <n v="1549769984"/>
    <n v="46960391871"/>
    <n v="2018"/>
    <n v="7"/>
    <n v="4"/>
  </r>
  <r>
    <x v="1"/>
    <x v="893"/>
    <n v="475.39"/>
    <n v="483.85"/>
    <n v="462.58"/>
    <n v="464.2"/>
    <n v="1683939968"/>
    <n v="46637067239"/>
    <n v="2018"/>
    <n v="7"/>
    <n v="3"/>
  </r>
  <r>
    <x v="1"/>
    <x v="894"/>
    <n v="453.82"/>
    <n v="479.13"/>
    <n v="447.11"/>
    <n v="475.35"/>
    <n v="1625789952"/>
    <n v="47747743959"/>
    <n v="2018"/>
    <n v="7"/>
    <n v="2"/>
  </r>
  <r>
    <x v="1"/>
    <x v="895"/>
    <n v="455.24"/>
    <n v="457.14"/>
    <n v="446.39"/>
    <n v="453.92"/>
    <n v="1511730048"/>
    <n v="45585861718"/>
    <n v="2018"/>
    <n v="7"/>
    <n v="1"/>
  </r>
  <r>
    <x v="1"/>
    <x v="896"/>
    <n v="436.21"/>
    <n v="458.8"/>
    <n v="436.21"/>
    <n v="455.18"/>
    <n v="1475939968"/>
    <n v="45703302056"/>
    <n v="2018"/>
    <n v="6"/>
    <n v="30"/>
  </r>
  <r>
    <x v="1"/>
    <x v="897"/>
    <n v="422.59"/>
    <n v="441.79"/>
    <n v="407.95"/>
    <n v="436.01"/>
    <n v="1564499968"/>
    <n v="43769409548"/>
    <n v="2018"/>
    <n v="6"/>
    <n v="29"/>
  </r>
  <r>
    <x v="1"/>
    <x v="898"/>
    <n v="442.29"/>
    <n v="443.62"/>
    <n v="419.68"/>
    <n v="422.36"/>
    <n v="1360790016"/>
    <n v="42391125054"/>
    <n v="2018"/>
    <n v="6"/>
    <n v="28"/>
  </r>
  <r>
    <x v="1"/>
    <x v="899"/>
    <n v="432.24"/>
    <n v="444.24"/>
    <n v="424.84"/>
    <n v="442.36"/>
    <n v="1368940032"/>
    <n v="44389430889"/>
    <n v="2018"/>
    <n v="6"/>
    <n v="27"/>
  </r>
  <r>
    <x v="1"/>
    <x v="900"/>
    <n v="460.73"/>
    <n v="461.21"/>
    <n v="432.77"/>
    <n v="432.77"/>
    <n v="1356560000"/>
    <n v="43417898248"/>
    <n v="2018"/>
    <n v="6"/>
    <n v="26"/>
  </r>
  <r>
    <x v="1"/>
    <x v="901"/>
    <n v="455.94"/>
    <n v="470.34"/>
    <n v="448.9"/>
    <n v="460.31"/>
    <n v="4007950080"/>
    <n v="46171165114"/>
    <n v="2018"/>
    <n v="6"/>
    <n v="25"/>
  </r>
  <r>
    <x v="1"/>
    <x v="902"/>
    <n v="474.77"/>
    <n v="475.36"/>
    <n v="426.47"/>
    <n v="457.67"/>
    <n v="2490579968"/>
    <n v="45897156207"/>
    <n v="2018"/>
    <n v="6"/>
    <n v="24"/>
  </r>
  <r>
    <x v="1"/>
    <x v="903"/>
    <n v="466.27"/>
    <n v="479.13"/>
    <n v="462.39"/>
    <n v="474.52"/>
    <n v="1651379968"/>
    <n v="47577076102"/>
    <n v="2018"/>
    <n v="6"/>
    <n v="23"/>
  </r>
  <r>
    <x v="1"/>
    <x v="904"/>
    <n v="527.19000000000005"/>
    <n v="527.19000000000005"/>
    <n v="456.88"/>
    <n v="465.82"/>
    <n v="2226030080"/>
    <n v="46694859628"/>
    <n v="2018"/>
    <n v="6"/>
    <n v="22"/>
  </r>
  <r>
    <x v="1"/>
    <x v="905"/>
    <n v="536.45000000000005"/>
    <n v="543.72"/>
    <n v="524.26"/>
    <n v="527.37"/>
    <n v="1462070016"/>
    <n v="52853921455"/>
    <n v="2018"/>
    <n v="6"/>
    <n v="21"/>
  </r>
  <r>
    <x v="1"/>
    <x v="906"/>
    <n v="538.51"/>
    <n v="541.02"/>
    <n v="519.37"/>
    <n v="536.27"/>
    <n v="1596290048"/>
    <n v="53735032875"/>
    <n v="2018"/>
    <n v="6"/>
    <n v="20"/>
  </r>
  <r>
    <x v="1"/>
    <x v="907"/>
    <n v="519.02"/>
    <n v="542.35"/>
    <n v="516.30999999999995"/>
    <n v="537.96"/>
    <n v="1726569984"/>
    <n v="53893191559"/>
    <n v="2018"/>
    <n v="6"/>
    <n v="19"/>
  </r>
  <r>
    <x v="1"/>
    <x v="908"/>
    <n v="499.38"/>
    <n v="521.79999999999995"/>
    <n v="494.07"/>
    <n v="518.89"/>
    <n v="1513869952"/>
    <n v="51972519171"/>
    <n v="2018"/>
    <n v="6"/>
    <n v="18"/>
  </r>
  <r>
    <x v="1"/>
    <x v="909"/>
    <n v="499.46"/>
    <n v="507.64"/>
    <n v="498.65"/>
    <n v="500.45"/>
    <n v="1264870016"/>
    <n v="50114921288"/>
    <n v="2018"/>
    <n v="6"/>
    <n v="17"/>
  </r>
  <r>
    <x v="1"/>
    <x v="910"/>
    <n v="490.41"/>
    <n v="503.22"/>
    <n v="488.85"/>
    <n v="499.64"/>
    <n v="1314109952"/>
    <n v="50024018701"/>
    <n v="2018"/>
    <n v="6"/>
    <n v="16"/>
  </r>
  <r>
    <x v="1"/>
    <x v="911"/>
    <n v="520.48"/>
    <n v="521.29999999999995"/>
    <n v="487.47"/>
    <n v="491"/>
    <n v="1808269952"/>
    <n v="49149084090"/>
    <n v="2018"/>
    <n v="6"/>
    <n v="15"/>
  </r>
  <r>
    <x v="1"/>
    <x v="912"/>
    <n v="478.38"/>
    <n v="523.54"/>
    <n v="467.47"/>
    <n v="519.74"/>
    <n v="2458650112"/>
    <n v="52015066663"/>
    <n v="2018"/>
    <n v="6"/>
    <n v="14"/>
  </r>
  <r>
    <x v="1"/>
    <x v="913"/>
    <n v="498.02"/>
    <n v="501.9"/>
    <n v="459"/>
    <n v="477.49"/>
    <n v="2080130048"/>
    <n v="47777150787"/>
    <n v="2018"/>
    <n v="6"/>
    <n v="13"/>
  </r>
  <r>
    <x v="1"/>
    <x v="914"/>
    <n v="532.71"/>
    <n v="538.96"/>
    <n v="491.23"/>
    <n v="496.84"/>
    <n v="1932760064"/>
    <n v="49702985162"/>
    <n v="2018"/>
    <n v="6"/>
    <n v="12"/>
  </r>
  <r>
    <x v="1"/>
    <x v="915"/>
    <n v="524.86"/>
    <n v="536.86"/>
    <n v="515.27"/>
    <n v="533.28"/>
    <n v="1982119936"/>
    <n v="53337466294"/>
    <n v="2018"/>
    <n v="6"/>
    <n v="11"/>
  </r>
  <r>
    <x v="1"/>
    <x v="916"/>
    <n v="594.34"/>
    <n v="594.34"/>
    <n v="511.89"/>
    <n v="526.48"/>
    <n v="2234880000"/>
    <n v="52645885461"/>
    <n v="2018"/>
    <n v="6"/>
    <n v="10"/>
  </r>
  <r>
    <x v="1"/>
    <x v="917"/>
    <n v="600.91"/>
    <n v="608.58000000000004"/>
    <n v="597.55999999999995"/>
    <n v="597.55999999999995"/>
    <n v="1519309952"/>
    <n v="59741701633"/>
    <n v="2018"/>
    <n v="6"/>
    <n v="9"/>
  </r>
  <r>
    <x v="1"/>
    <x v="918"/>
    <n v="605.44000000000005"/>
    <n v="608.80999999999995"/>
    <n v="595.59"/>
    <n v="601.08000000000004"/>
    <n v="1637779968"/>
    <n v="60080608858"/>
    <n v="2018"/>
    <n v="6"/>
    <n v="8"/>
  </r>
  <r>
    <x v="1"/>
    <x v="919"/>
    <n v="607.69000000000005"/>
    <n v="616.14"/>
    <n v="601.69000000000005"/>
    <n v="605.19000000000005"/>
    <n v="1880140032"/>
    <n v="60478879395"/>
    <n v="2018"/>
    <n v="6"/>
    <n v="7"/>
  </r>
  <r>
    <x v="1"/>
    <x v="920"/>
    <n v="610.26"/>
    <n v="611.64"/>
    <n v="596.4"/>
    <n v="607.12"/>
    <n v="1756530048"/>
    <n v="60659842641"/>
    <n v="2018"/>
    <n v="6"/>
    <n v="6"/>
  </r>
  <r>
    <x v="1"/>
    <x v="921"/>
    <n v="593.41"/>
    <n v="611.33000000000004"/>
    <n v="580.98"/>
    <n v="609.29999999999995"/>
    <n v="1844269952"/>
    <n v="60864980395"/>
    <n v="2018"/>
    <n v="6"/>
    <n v="5"/>
  </r>
  <r>
    <x v="1"/>
    <x v="922"/>
    <n v="619.44000000000005"/>
    <n v="623.42999999999995"/>
    <n v="583.75"/>
    <n v="592.98"/>
    <n v="1903430016"/>
    <n v="59222873880"/>
    <n v="2018"/>
    <n v="6"/>
    <n v="4"/>
  </r>
  <r>
    <x v="1"/>
    <x v="923"/>
    <n v="591.26"/>
    <n v="624.51"/>
    <n v="591.26"/>
    <n v="618.33000000000004"/>
    <n v="1832550016"/>
    <n v="61740821846"/>
    <n v="2018"/>
    <n v="6"/>
    <n v="3"/>
  </r>
  <r>
    <x v="1"/>
    <x v="924"/>
    <n v="580.42999999999995"/>
    <n v="597.08000000000004"/>
    <n v="577.32000000000005"/>
    <n v="591.80999999999995"/>
    <n v="1880390016"/>
    <n v="59080880117"/>
    <n v="2018"/>
    <n v="6"/>
    <n v="2"/>
  </r>
  <r>
    <x v="1"/>
    <x v="925"/>
    <n v="578.66999999999996"/>
    <n v="589.09"/>
    <n v="567.66"/>
    <n v="580.04"/>
    <n v="1945890048"/>
    <n v="57894350583"/>
    <n v="2018"/>
    <n v="6"/>
    <n v="1"/>
  </r>
  <r>
    <x v="1"/>
    <x v="926"/>
    <n v="558.5"/>
    <n v="585.54"/>
    <n v="557.07000000000005"/>
    <n v="577.65"/>
    <n v="1985040000"/>
    <n v="57643138807"/>
    <n v="2018"/>
    <n v="5"/>
    <n v="31"/>
  </r>
  <r>
    <x v="1"/>
    <x v="927"/>
    <n v="566.83000000000004"/>
    <n v="583.14"/>
    <n v="545.42999999999995"/>
    <n v="559.59"/>
    <n v="2053970048"/>
    <n v="55829809817"/>
    <n v="2018"/>
    <n v="5"/>
    <n v="30"/>
  </r>
  <r>
    <x v="1"/>
    <x v="928"/>
    <n v="516.15"/>
    <n v="572.26"/>
    <n v="516.15"/>
    <n v="565.39"/>
    <n v="2330820096"/>
    <n v="56396587656"/>
    <n v="2018"/>
    <n v="5"/>
    <n v="29"/>
  </r>
  <r>
    <x v="1"/>
    <x v="929"/>
    <n v="573.04"/>
    <n v="576.04999999999995"/>
    <n v="512.54999999999995"/>
    <n v="516.04"/>
    <n v="2356900096"/>
    <n v="51463146627"/>
    <n v="2018"/>
    <n v="5"/>
    <n v="28"/>
  </r>
  <r>
    <x v="1"/>
    <x v="930"/>
    <n v="588.52"/>
    <n v="590.33000000000004"/>
    <n v="562.87"/>
    <n v="572.66999999999996"/>
    <n v="1788790016"/>
    <n v="57099072056"/>
    <n v="2018"/>
    <n v="5"/>
    <n v="27"/>
  </r>
  <r>
    <x v="1"/>
    <x v="931"/>
    <n v="587.42999999999995"/>
    <n v="606.16999999999996"/>
    <n v="583.51"/>
    <n v="587.28"/>
    <n v="1694300032"/>
    <n v="58544016481"/>
    <n v="2018"/>
    <n v="5"/>
    <n v="26"/>
  </r>
  <r>
    <x v="1"/>
    <x v="932"/>
    <n v="602.14"/>
    <n v="617.19000000000005"/>
    <n v="575.62"/>
    <n v="586.73"/>
    <n v="2110919936"/>
    <n v="58477440268"/>
    <n v="2018"/>
    <n v="5"/>
    <n v="25"/>
  </r>
  <r>
    <x v="1"/>
    <x v="933"/>
    <n v="584.54"/>
    <n v="610.82000000000005"/>
    <n v="557.21"/>
    <n v="601.76"/>
    <n v="2791099904"/>
    <n v="59962094302"/>
    <n v="2018"/>
    <n v="5"/>
    <n v="24"/>
  </r>
  <r>
    <x v="1"/>
    <x v="934"/>
    <n v="646.66999999999996"/>
    <n v="651.64"/>
    <n v="572.95000000000005"/>
    <n v="583.59"/>
    <n v="2995429888"/>
    <n v="58139666822"/>
    <n v="2018"/>
    <n v="5"/>
    <n v="23"/>
  </r>
  <r>
    <x v="1"/>
    <x v="935"/>
    <n v="700.18"/>
    <n v="700.98"/>
    <n v="644.03"/>
    <n v="647.74"/>
    <n v="2230469888"/>
    <n v="64517663406"/>
    <n v="2018"/>
    <n v="5"/>
    <n v="22"/>
  </r>
  <r>
    <x v="1"/>
    <x v="936"/>
    <n v="717.19"/>
    <n v="719.28"/>
    <n v="692.49"/>
    <n v="699.22"/>
    <n v="2005170048"/>
    <n v="69631032596"/>
    <n v="2018"/>
    <n v="5"/>
    <n v="21"/>
  </r>
  <r>
    <x v="1"/>
    <x v="937"/>
    <n v="697.92"/>
    <n v="723.75"/>
    <n v="692.67"/>
    <n v="715.37"/>
    <n v="2156910080"/>
    <n v="71224213260"/>
    <n v="2018"/>
    <n v="5"/>
    <n v="20"/>
  </r>
  <r>
    <x v="1"/>
    <x v="938"/>
    <n v="695.07"/>
    <n v="715.58"/>
    <n v="686.79"/>
    <n v="696.53"/>
    <n v="2021549952"/>
    <n v="69334147807"/>
    <n v="2018"/>
    <n v="5"/>
    <n v="19"/>
  </r>
  <r>
    <x v="1"/>
    <x v="939"/>
    <n v="672.1"/>
    <n v="695.03"/>
    <n v="663.81"/>
    <n v="694.37"/>
    <n v="2305740032"/>
    <n v="69104455849"/>
    <n v="2018"/>
    <n v="5"/>
    <n v="18"/>
  </r>
  <r>
    <x v="1"/>
    <x v="940"/>
    <n v="708.72"/>
    <n v="718.83"/>
    <n v="668.83"/>
    <n v="672.66"/>
    <n v="2350619904"/>
    <n v="66929938612"/>
    <n v="2018"/>
    <n v="5"/>
    <n v="17"/>
  </r>
  <r>
    <x v="1"/>
    <x v="941"/>
    <n v="708.09"/>
    <n v="710.2"/>
    <n v="682.54"/>
    <n v="707.05"/>
    <n v="2476130048"/>
    <n v="70337446111"/>
    <n v="2018"/>
    <n v="5"/>
    <n v="16"/>
  </r>
  <r>
    <x v="1"/>
    <x v="942"/>
    <n v="731.14"/>
    <n v="739.05"/>
    <n v="700.99"/>
    <n v="708.87"/>
    <n v="2523069952"/>
    <n v="70504110201"/>
    <n v="2018"/>
    <n v="5"/>
    <n v="15"/>
  </r>
  <r>
    <x v="1"/>
    <x v="943"/>
    <n v="732.73"/>
    <n v="742.17"/>
    <n v="695.79"/>
    <n v="730.55"/>
    <n v="3005110016"/>
    <n v="72645181706"/>
    <n v="2018"/>
    <n v="5"/>
    <n v="14"/>
  </r>
  <r>
    <x v="1"/>
    <x v="944"/>
    <n v="687.17"/>
    <n v="741.31"/>
    <n v="675.32"/>
    <n v="733.5"/>
    <n v="2362500096"/>
    <n v="72923278119"/>
    <n v="2018"/>
    <n v="5"/>
    <n v="13"/>
  </r>
  <r>
    <x v="1"/>
    <x v="945"/>
    <n v="679.88"/>
    <n v="691.41"/>
    <n v="644.07000000000005"/>
    <n v="686.05"/>
    <n v="2668480000"/>
    <n v="68192028458"/>
    <n v="2018"/>
    <n v="5"/>
    <n v="12"/>
  </r>
  <r>
    <x v="1"/>
    <x v="946"/>
    <n v="727.01"/>
    <n v="736.98"/>
    <n v="669.83"/>
    <n v="679.59"/>
    <n v="3290080000"/>
    <n v="67535702572"/>
    <n v="2018"/>
    <n v="5"/>
    <n v="11"/>
  </r>
  <r>
    <x v="1"/>
    <x v="947"/>
    <n v="752.58"/>
    <n v="766.75"/>
    <n v="726.66"/>
    <n v="727.28"/>
    <n v="2748950016"/>
    <n v="72260117775"/>
    <n v="2018"/>
    <n v="5"/>
    <n v="10"/>
  </r>
  <r>
    <x v="1"/>
    <x v="948"/>
    <n v="752.9"/>
    <n v="759.53"/>
    <n v="718.47"/>
    <n v="752.28"/>
    <n v="2877870080"/>
    <n v="74728439730"/>
    <n v="2018"/>
    <n v="5"/>
    <n v="9"/>
  </r>
  <r>
    <x v="1"/>
    <x v="949"/>
    <n v="755.01"/>
    <n v="774.25"/>
    <n v="728.13"/>
    <n v="752.86"/>
    <n v="2920489984"/>
    <n v="74770813968"/>
    <n v="2018"/>
    <n v="5"/>
    <n v="8"/>
  </r>
  <r>
    <x v="1"/>
    <x v="950"/>
    <n v="793.34"/>
    <n v="795.76"/>
    <n v="710.18"/>
    <n v="753.72"/>
    <n v="4316120064"/>
    <n v="74841655792"/>
    <n v="2018"/>
    <n v="5"/>
    <n v="7"/>
  </r>
  <r>
    <x v="1"/>
    <x v="951"/>
    <n v="816.09"/>
    <n v="835.06"/>
    <n v="764.88"/>
    <n v="792.31"/>
    <n v="3105570048"/>
    <n v="78656662788"/>
    <n v="2018"/>
    <n v="5"/>
    <n v="6"/>
  </r>
  <r>
    <x v="1"/>
    <x v="952"/>
    <n v="784.58"/>
    <n v="827.46"/>
    <n v="784.24"/>
    <n v="816.12"/>
    <n v="3035040000"/>
    <n v="81003446783"/>
    <n v="2018"/>
    <n v="5"/>
    <n v="5"/>
  </r>
  <r>
    <x v="1"/>
    <x v="953"/>
    <n v="776.78"/>
    <n v="803.75"/>
    <n v="762.63"/>
    <n v="785.62"/>
    <n v="3533410048"/>
    <n v="77960306236"/>
    <n v="2018"/>
    <n v="5"/>
    <n v="4"/>
  </r>
  <r>
    <x v="1"/>
    <x v="954"/>
    <n v="686.59"/>
    <n v="784.34"/>
    <n v="686.59"/>
    <n v="779.54"/>
    <n v="4210939904"/>
    <n v="77340839220"/>
    <n v="2018"/>
    <n v="5"/>
    <n v="3"/>
  </r>
  <r>
    <x v="1"/>
    <x v="955"/>
    <n v="674.08"/>
    <n v="688.84"/>
    <n v="667.42"/>
    <n v="687.15"/>
    <n v="2822269952"/>
    <n v="68159979253"/>
    <n v="2018"/>
    <n v="5"/>
    <n v="2"/>
  </r>
  <r>
    <x v="1"/>
    <x v="956"/>
    <n v="670.46"/>
    <n v="674.4"/>
    <n v="637.54"/>
    <n v="673.61"/>
    <n v="2678960128"/>
    <n v="66803233984"/>
    <n v="2018"/>
    <n v="5"/>
    <n v="1"/>
  </r>
  <r>
    <x v="1"/>
    <x v="957"/>
    <n v="689.76"/>
    <n v="694.44"/>
    <n v="666.12"/>
    <n v="669.92"/>
    <n v="2853100032"/>
    <n v="66423712256"/>
    <n v="2018"/>
    <n v="4"/>
    <n v="30"/>
  </r>
  <r>
    <x v="1"/>
    <x v="958"/>
    <n v="683.91"/>
    <n v="697.76"/>
    <n v="670.51"/>
    <n v="688.88"/>
    <n v="2740559872"/>
    <n v="68289153706"/>
    <n v="2018"/>
    <n v="4"/>
    <n v="29"/>
  </r>
  <r>
    <x v="1"/>
    <x v="959"/>
    <n v="644.65"/>
    <n v="691.44"/>
    <n v="644.65"/>
    <n v="683.68"/>
    <n v="2496659968"/>
    <n v="67759208004"/>
    <n v="2018"/>
    <n v="4"/>
    <n v="28"/>
  </r>
  <r>
    <x v="1"/>
    <x v="960"/>
    <n v="662.11"/>
    <n v="684.87"/>
    <n v="647.03"/>
    <n v="647.03"/>
    <n v="2598129920"/>
    <n v="64114105428"/>
    <n v="2018"/>
    <n v="4"/>
    <n v="27"/>
  </r>
  <r>
    <x v="1"/>
    <x v="961"/>
    <n v="618.08000000000004"/>
    <n v="663.18"/>
    <n v="604.01"/>
    <n v="662.81"/>
    <n v="2984009984"/>
    <n v="65663946135"/>
    <n v="2018"/>
    <n v="4"/>
    <n v="26"/>
  </r>
  <r>
    <x v="1"/>
    <x v="962"/>
    <n v="707.06"/>
    <n v="707.06"/>
    <n v="600.21"/>
    <n v="615.41999999999996"/>
    <n v="4216140032"/>
    <n v="60955966711"/>
    <n v="2018"/>
    <n v="4"/>
    <n v="25"/>
  </r>
  <r>
    <x v="1"/>
    <x v="963"/>
    <n v="643.4"/>
    <n v="708.88"/>
    <n v="643.4"/>
    <n v="708.16"/>
    <n v="3581860096"/>
    <n v="70127342534"/>
    <n v="2018"/>
    <n v="4"/>
    <n v="24"/>
  </r>
  <r>
    <x v="1"/>
    <x v="964"/>
    <n v="621.20000000000005"/>
    <n v="646.70000000000005"/>
    <n v="621.03"/>
    <n v="642.54999999999995"/>
    <n v="2386830080"/>
    <n v="63617020167"/>
    <n v="2018"/>
    <n v="4"/>
    <n v="23"/>
  </r>
  <r>
    <x v="1"/>
    <x v="965"/>
    <n v="606.12"/>
    <n v="640.77"/>
    <n v="593.87"/>
    <n v="621.86"/>
    <n v="2426269952"/>
    <n v="61556034015"/>
    <n v="2018"/>
    <n v="4"/>
    <n v="22"/>
  </r>
  <r>
    <x v="1"/>
    <x v="966"/>
    <n v="616"/>
    <n v="621.89"/>
    <n v="578.54999999999995"/>
    <n v="605.4"/>
    <n v="2612460032"/>
    <n v="59913832194"/>
    <n v="2018"/>
    <n v="4"/>
    <n v="21"/>
  </r>
  <r>
    <x v="1"/>
    <x v="967"/>
    <n v="567.99"/>
    <n v="618.72"/>
    <n v="560.28"/>
    <n v="615.72"/>
    <n v="2849469952"/>
    <n v="60922818296"/>
    <n v="2018"/>
    <n v="4"/>
    <n v="20"/>
  </r>
  <r>
    <x v="1"/>
    <x v="968"/>
    <n v="524.04"/>
    <n v="567.89"/>
    <n v="523.26"/>
    <n v="567.89"/>
    <n v="2256869888"/>
    <n v="56178772001"/>
    <n v="2018"/>
    <n v="4"/>
    <n v="19"/>
  </r>
  <r>
    <x v="1"/>
    <x v="969"/>
    <n v="503.31"/>
    <n v="525.09"/>
    <n v="503.05"/>
    <n v="524.79"/>
    <n v="1762940032"/>
    <n v="51904227886"/>
    <n v="2018"/>
    <n v="4"/>
    <n v="18"/>
  </r>
  <r>
    <x v="1"/>
    <x v="970"/>
    <n v="511.14"/>
    <n v="518.03"/>
    <n v="502.56"/>
    <n v="502.89"/>
    <n v="1760359936"/>
    <n v="49728519115"/>
    <n v="2018"/>
    <n v="4"/>
    <n v="17"/>
  </r>
  <r>
    <x v="1"/>
    <x v="971"/>
    <n v="532.07000000000005"/>
    <n v="534.20000000000005"/>
    <n v="500.25"/>
    <n v="511.15"/>
    <n v="1758979968"/>
    <n v="50534185799"/>
    <n v="2018"/>
    <n v="4"/>
    <n v="16"/>
  </r>
  <r>
    <x v="1"/>
    <x v="972"/>
    <n v="502.88"/>
    <n v="531.70000000000005"/>
    <n v="502.88"/>
    <n v="531.70000000000005"/>
    <n v="1726089984"/>
    <n v="52555419462"/>
    <n v="2018"/>
    <n v="4"/>
    <n v="15"/>
  </r>
  <r>
    <x v="1"/>
    <x v="973"/>
    <n v="492.58"/>
    <n v="512.02"/>
    <n v="488.28"/>
    <n v="501.48"/>
    <n v="1519079936"/>
    <n v="49557725333"/>
    <n v="2018"/>
    <n v="4"/>
    <n v="14"/>
  </r>
  <r>
    <x v="1"/>
    <x v="974"/>
    <n v="493.16"/>
    <n v="526.47"/>
    <n v="482.66"/>
    <n v="492.73"/>
    <n v="2419249920"/>
    <n v="48683660481"/>
    <n v="2018"/>
    <n v="4"/>
    <n v="13"/>
  </r>
  <r>
    <x v="1"/>
    <x v="975"/>
    <n v="430.16"/>
    <n v="493.06"/>
    <n v="417.41"/>
    <n v="492.94"/>
    <n v="2519360000"/>
    <n v="48693844481"/>
    <n v="2018"/>
    <n v="4"/>
    <n v="12"/>
  </r>
  <r>
    <x v="1"/>
    <x v="976"/>
    <n v="415.02"/>
    <n v="430.54"/>
    <n v="412.47"/>
    <n v="430.54"/>
    <n v="1439040000"/>
    <n v="42521044920"/>
    <n v="2018"/>
    <n v="4"/>
    <n v="11"/>
  </r>
  <r>
    <x v="1"/>
    <x v="977"/>
    <n v="399.41"/>
    <n v="415.89"/>
    <n v="393.88"/>
    <n v="414.24"/>
    <n v="1196000000"/>
    <n v="40903130396"/>
    <n v="2018"/>
    <n v="4"/>
    <n v="10"/>
  </r>
  <r>
    <x v="1"/>
    <x v="978"/>
    <n v="400.86"/>
    <n v="429.25"/>
    <n v="390.61"/>
    <n v="398.53"/>
    <n v="1478390016"/>
    <n v="39343018191"/>
    <n v="2018"/>
    <n v="4"/>
    <n v="9"/>
  </r>
  <r>
    <x v="1"/>
    <x v="979"/>
    <n v="385.74"/>
    <n v="402.59"/>
    <n v="385.6"/>
    <n v="400.51"/>
    <n v="948488000"/>
    <n v="39530560784"/>
    <n v="2018"/>
    <n v="4"/>
    <n v="8"/>
  </r>
  <r>
    <x v="1"/>
    <x v="980"/>
    <n v="370.38"/>
    <n v="393.06"/>
    <n v="369.94"/>
    <n v="385.31"/>
    <n v="951475008"/>
    <n v="38023057371"/>
    <n v="2018"/>
    <n v="4"/>
    <n v="7"/>
  </r>
  <r>
    <x v="1"/>
    <x v="981"/>
    <n v="382.73"/>
    <n v="385.2"/>
    <n v="366.91"/>
    <n v="370.29"/>
    <n v="967105984"/>
    <n v="36532478896"/>
    <n v="2018"/>
    <n v="4"/>
    <n v="6"/>
  </r>
  <r>
    <x v="1"/>
    <x v="982"/>
    <n v="379.95"/>
    <n v="387.72"/>
    <n v="369.82"/>
    <n v="383.23"/>
    <n v="1210680064"/>
    <n v="37802008408"/>
    <n v="2018"/>
    <n v="4"/>
    <n v="5"/>
  </r>
  <r>
    <x v="1"/>
    <x v="983"/>
    <n v="416.48"/>
    <n v="417.47"/>
    <n v="375.31"/>
    <n v="380.54"/>
    <n v="1287730048"/>
    <n v="37528933631"/>
    <n v="2018"/>
    <n v="4"/>
    <n v="4"/>
  </r>
  <r>
    <x v="1"/>
    <x v="984"/>
    <n v="387.31"/>
    <n v="418.97"/>
    <n v="383.53"/>
    <n v="416.89"/>
    <n v="1363399936"/>
    <n v="41105280498"/>
    <n v="2018"/>
    <n v="4"/>
    <n v="3"/>
  </r>
  <r>
    <x v="1"/>
    <x v="985"/>
    <n v="379.7"/>
    <n v="395.17"/>
    <n v="377.59"/>
    <n v="386.42"/>
    <n v="1102259968"/>
    <n v="38093277842"/>
    <n v="2018"/>
    <n v="4"/>
    <n v="2"/>
  </r>
  <r>
    <x v="1"/>
    <x v="986"/>
    <n v="397.25"/>
    <n v="400.53"/>
    <n v="363.8"/>
    <n v="379.61"/>
    <n v="1256930048"/>
    <n v="37413407420"/>
    <n v="2018"/>
    <n v="4"/>
    <n v="1"/>
  </r>
  <r>
    <x v="1"/>
    <x v="987"/>
    <n v="395"/>
    <n v="418.47"/>
    <n v="392.95"/>
    <n v="396.46"/>
    <n v="1323920000"/>
    <n v="39066085342"/>
    <n v="2018"/>
    <n v="3"/>
    <n v="31"/>
  </r>
  <r>
    <x v="1"/>
    <x v="988"/>
    <n v="385.9"/>
    <n v="409.93"/>
    <n v="368.63"/>
    <n v="394.64"/>
    <n v="1878130048"/>
    <n v="38879465944"/>
    <n v="2018"/>
    <n v="3"/>
    <n v="30"/>
  </r>
  <r>
    <x v="1"/>
    <x v="989"/>
    <n v="448.08"/>
    <n v="450.81"/>
    <n v="385.81"/>
    <n v="385.97"/>
    <n v="1970230016"/>
    <n v="38016727209"/>
    <n v="2018"/>
    <n v="3"/>
    <n v="29"/>
  </r>
  <r>
    <x v="1"/>
    <x v="990"/>
    <n v="450.29"/>
    <n v="466.21"/>
    <n v="444.86"/>
    <n v="446.28"/>
    <n v="1514179968"/>
    <n v="43948072321"/>
    <n v="2018"/>
    <n v="3"/>
    <n v="28"/>
  </r>
  <r>
    <x v="1"/>
    <x v="991"/>
    <n v="489.59"/>
    <n v="491.46"/>
    <n v="449.97"/>
    <n v="450.12"/>
    <n v="1617939968"/>
    <n v="44316774118"/>
    <n v="2018"/>
    <n v="3"/>
    <n v="27"/>
  </r>
  <r>
    <x v="1"/>
    <x v="992"/>
    <n v="524.29"/>
    <n v="526.38"/>
    <n v="470.44"/>
    <n v="489.95"/>
    <n v="1638880000"/>
    <n v="48228842327"/>
    <n v="2018"/>
    <n v="3"/>
    <n v="26"/>
  </r>
  <r>
    <x v="1"/>
    <x v="993"/>
    <n v="522.70000000000005"/>
    <n v="535.82000000000005"/>
    <n v="515.66"/>
    <n v="524.29"/>
    <n v="1151170048"/>
    <n v="51598047955"/>
    <n v="2018"/>
    <n v="3"/>
    <n v="25"/>
  </r>
  <r>
    <x v="1"/>
    <x v="994"/>
    <n v="542.57000000000005"/>
    <n v="545.38"/>
    <n v="526.08000000000004"/>
    <n v="526.44000000000005"/>
    <n v="1300009984"/>
    <n v="51799123912"/>
    <n v="2018"/>
    <n v="3"/>
    <n v="24"/>
  </r>
  <r>
    <x v="1"/>
    <x v="995"/>
    <n v="539.86"/>
    <n v="540.49"/>
    <n v="512.13"/>
    <n v="539.62"/>
    <n v="1596349952"/>
    <n v="53084905906"/>
    <n v="2018"/>
    <n v="3"/>
    <n v="23"/>
  </r>
  <r>
    <x v="1"/>
    <x v="996"/>
    <n v="562.1"/>
    <n v="577.57000000000005"/>
    <n v="523.09"/>
    <n v="539.70000000000005"/>
    <n v="1523459968"/>
    <n v="53082150649"/>
    <n v="2018"/>
    <n v="3"/>
    <n v="22"/>
  </r>
  <r>
    <x v="1"/>
    <x v="997"/>
    <n v="559.1"/>
    <n v="589.61"/>
    <n v="550.57000000000005"/>
    <n v="561.73"/>
    <n v="1781270016"/>
    <n v="55237391316"/>
    <n v="2018"/>
    <n v="3"/>
    <n v="21"/>
  </r>
  <r>
    <x v="1"/>
    <x v="998"/>
    <n v="556.72"/>
    <n v="567.09"/>
    <n v="521.20000000000005"/>
    <n v="557.16999999999996"/>
    <n v="1833680000"/>
    <n v="54777982164"/>
    <n v="2018"/>
    <n v="3"/>
    <n v="20"/>
  </r>
  <r>
    <x v="1"/>
    <x v="999"/>
    <n v="546.63"/>
    <n v="558.1"/>
    <n v="519.12"/>
    <n v="556.73"/>
    <n v="2046790016"/>
    <n v="54722473140"/>
    <n v="2018"/>
    <n v="3"/>
    <n v="19"/>
  </r>
  <r>
    <x v="1"/>
    <x v="1000"/>
    <n v="551.64"/>
    <n v="551.64"/>
    <n v="460.09"/>
    <n v="538.64"/>
    <n v="2685499904"/>
    <n v="52934184182"/>
    <n v="2018"/>
    <n v="3"/>
    <n v="18"/>
  </r>
  <r>
    <x v="1"/>
    <x v="1001"/>
    <n v="601.67999999999995"/>
    <n v="609.15"/>
    <n v="549.1"/>
    <n v="552.78"/>
    <n v="1267810048"/>
    <n v="54312035489"/>
    <n v="2018"/>
    <n v="3"/>
    <n v="17"/>
  </r>
  <r>
    <x v="1"/>
    <x v="1002"/>
    <n v="611.78"/>
    <n v="623.16999999999996"/>
    <n v="587.86"/>
    <n v="601.66999999999996"/>
    <n v="1417350016"/>
    <n v="59103031871"/>
    <n v="2018"/>
    <n v="3"/>
    <n v="16"/>
  </r>
  <r>
    <x v="1"/>
    <x v="1003"/>
    <n v="614.84"/>
    <n v="620.62"/>
    <n v="579.51"/>
    <n v="611.29999999999995"/>
    <n v="1770460032"/>
    <n v="60037233577"/>
    <n v="2018"/>
    <n v="3"/>
    <n v="15"/>
  </r>
  <r>
    <x v="1"/>
    <x v="1004"/>
    <n v="691.22"/>
    <n v="702.78"/>
    <n v="594.1"/>
    <n v="614.29"/>
    <n v="1810560000"/>
    <n v="60318025226"/>
    <n v="2018"/>
    <n v="3"/>
    <n v="14"/>
  </r>
  <r>
    <x v="1"/>
    <x v="1005"/>
    <n v="698.15"/>
    <n v="713.73"/>
    <n v="682.35"/>
    <n v="690.83"/>
    <n v="1425959936"/>
    <n v="67819092121"/>
    <n v="2018"/>
    <n v="3"/>
    <n v="13"/>
  </r>
  <r>
    <x v="1"/>
    <x v="1006"/>
    <n v="724.41"/>
    <n v="742.51"/>
    <n v="683.27"/>
    <n v="699.83"/>
    <n v="1764999936"/>
    <n v="68688764839"/>
    <n v="2018"/>
    <n v="3"/>
    <n v="12"/>
  </r>
  <r>
    <x v="1"/>
    <x v="1007"/>
    <n v="685.31"/>
    <n v="735.83"/>
    <n v="668.12"/>
    <n v="723.34"/>
    <n v="1562680064"/>
    <n v="70981343639"/>
    <n v="2018"/>
    <n v="3"/>
    <n v="11"/>
  </r>
  <r>
    <x v="1"/>
    <x v="1008"/>
    <n v="730.16"/>
    <n v="748.03"/>
    <n v="682.7"/>
    <n v="686.89"/>
    <n v="1532960000"/>
    <n v="67390487259"/>
    <n v="2018"/>
    <n v="3"/>
    <n v="10"/>
  </r>
  <r>
    <x v="1"/>
    <x v="1009"/>
    <n v="702.2"/>
    <n v="729.16"/>
    <n v="648.11"/>
    <n v="728.92"/>
    <n v="2233019904"/>
    <n v="71498733754"/>
    <n v="2018"/>
    <n v="3"/>
    <n v="9"/>
  </r>
  <r>
    <x v="1"/>
    <x v="1010"/>
    <n v="752.57"/>
    <n v="773.77"/>
    <n v="696.17"/>
    <n v="704.6"/>
    <n v="1891640064"/>
    <n v="69098851661"/>
    <n v="2018"/>
    <n v="3"/>
    <n v="8"/>
  </r>
  <r>
    <x v="1"/>
    <x v="1011"/>
    <n v="816.27"/>
    <n v="825.61"/>
    <n v="726.55"/>
    <n v="752.83"/>
    <n v="2175419904"/>
    <n v="73813918307"/>
    <n v="2018"/>
    <n v="3"/>
    <n v="7"/>
  </r>
  <r>
    <x v="1"/>
    <x v="1012"/>
    <n v="853.82"/>
    <n v="853.82"/>
    <n v="809.93"/>
    <n v="816.95"/>
    <n v="1943069952"/>
    <n v="80083929891"/>
    <n v="2018"/>
    <n v="3"/>
    <n v="6"/>
  </r>
  <r>
    <x v="1"/>
    <x v="1013"/>
    <n v="866.85"/>
    <n v="869.92"/>
    <n v="853.52"/>
    <n v="853.68"/>
    <n v="1898489984"/>
    <n v="83667342992"/>
    <n v="2018"/>
    <n v="3"/>
    <n v="5"/>
  </r>
  <r>
    <x v="1"/>
    <x v="1014"/>
    <n v="856.19"/>
    <n v="867.95"/>
    <n v="840.28"/>
    <n v="866.68"/>
    <n v="1697939968"/>
    <n v="84923240778"/>
    <n v="2018"/>
    <n v="3"/>
    <n v="4"/>
  </r>
  <r>
    <x v="1"/>
    <x v="1015"/>
    <n v="856.71"/>
    <n v="868.45"/>
    <n v="855.21"/>
    <n v="857.22"/>
    <n v="1699369984"/>
    <n v="83979651073"/>
    <n v="2018"/>
    <n v="3"/>
    <n v="3"/>
  </r>
  <r>
    <x v="1"/>
    <x v="1016"/>
    <n v="871.76"/>
    <n v="876.38"/>
    <n v="852.42"/>
    <n v="856.85"/>
    <n v="1894419968"/>
    <n v="83925690001"/>
    <n v="2018"/>
    <n v="3"/>
    <n v="2"/>
  </r>
  <r>
    <x v="1"/>
    <x v="1017"/>
    <n v="856.01"/>
    <n v="880.3"/>
    <n v="851.92"/>
    <n v="872.2"/>
    <n v="1868519936"/>
    <n v="85410827047"/>
    <n v="2018"/>
    <n v="3"/>
    <n v="1"/>
  </r>
  <r>
    <x v="1"/>
    <x v="1018"/>
    <n v="877.93"/>
    <n v="890.11"/>
    <n v="855.12"/>
    <n v="855.2"/>
    <n v="1963980032"/>
    <n v="83728564149"/>
    <n v="2018"/>
    <n v="2"/>
    <n v="28"/>
  </r>
  <r>
    <x v="1"/>
    <x v="1019"/>
    <n v="870.36"/>
    <n v="896.26"/>
    <n v="867.1"/>
    <n v="878.27"/>
    <n v="2053980032"/>
    <n v="85968788108"/>
    <n v="2018"/>
    <n v="2"/>
    <n v="27"/>
  </r>
  <r>
    <x v="1"/>
    <x v="1020"/>
    <n v="845.28"/>
    <n v="880.39"/>
    <n v="842.32"/>
    <n v="869.32"/>
    <n v="2044480000"/>
    <n v="85074973200"/>
    <n v="2018"/>
    <n v="2"/>
    <n v="26"/>
  </r>
  <r>
    <x v="1"/>
    <x v="1021"/>
    <n v="839.46"/>
    <n v="853.15"/>
    <n v="822.38"/>
    <n v="844.81"/>
    <n v="1646960000"/>
    <n v="82659602549"/>
    <n v="2018"/>
    <n v="2"/>
    <n v="25"/>
  </r>
  <r>
    <x v="1"/>
    <x v="1022"/>
    <n v="861.59"/>
    <n v="879.53"/>
    <n v="818.55"/>
    <n v="840.52"/>
    <n v="1926579968"/>
    <n v="82222377928"/>
    <n v="2018"/>
    <n v="2"/>
    <n v="24"/>
  </r>
  <r>
    <x v="1"/>
    <x v="1023"/>
    <n v="811.59"/>
    <n v="886.32"/>
    <n v="794.79"/>
    <n v="864.19"/>
    <n v="2334820096"/>
    <n v="84520567485"/>
    <n v="2018"/>
    <n v="2"/>
    <n v="23"/>
  </r>
  <r>
    <x v="1"/>
    <x v="1024"/>
    <n v="849.26"/>
    <n v="875.93"/>
    <n v="802.67"/>
    <n v="812.84"/>
    <n v="2150370048"/>
    <n v="79482140044"/>
    <n v="2018"/>
    <n v="2"/>
    <n v="22"/>
  </r>
  <r>
    <x v="1"/>
    <x v="1025"/>
    <n v="894.14"/>
    <n v="912.38"/>
    <n v="830.56"/>
    <n v="849.97"/>
    <n v="2531729920"/>
    <n v="83095081059"/>
    <n v="2018"/>
    <n v="2"/>
    <n v="21"/>
  </r>
  <r>
    <x v="1"/>
    <x v="1026"/>
    <n v="943.57"/>
    <n v="965.27"/>
    <n v="892.95"/>
    <n v="895.37"/>
    <n v="2545260032"/>
    <n v="87514997546"/>
    <n v="2018"/>
    <n v="2"/>
    <n v="20"/>
  </r>
  <r>
    <x v="1"/>
    <x v="1027"/>
    <n v="921.67"/>
    <n v="957.78"/>
    <n v="921.55"/>
    <n v="943.86"/>
    <n v="2169019904"/>
    <n v="92235641556"/>
    <n v="2018"/>
    <n v="2"/>
    <n v="19"/>
  </r>
  <r>
    <x v="1"/>
    <x v="1028"/>
    <n v="973.35"/>
    <n v="982.93"/>
    <n v="915.45"/>
    <n v="923.92"/>
    <n v="2567290112"/>
    <n v="90267805476"/>
    <n v="2018"/>
    <n v="2"/>
    <n v="18"/>
  </r>
  <r>
    <x v="1"/>
    <x v="1029"/>
    <n v="944.75"/>
    <n v="976.59"/>
    <n v="940.75"/>
    <n v="974.11"/>
    <n v="2525720064"/>
    <n v="95151956513"/>
    <n v="2018"/>
    <n v="2"/>
    <n v="17"/>
  </r>
  <r>
    <x v="1"/>
    <x v="1030"/>
    <n v="934.79"/>
    <n v="950.01"/>
    <n v="917.85"/>
    <n v="944.21"/>
    <n v="2369449984"/>
    <n v="92211437654"/>
    <n v="2018"/>
    <n v="2"/>
    <n v="16"/>
  </r>
  <r>
    <x v="1"/>
    <x v="1031"/>
    <n v="923.73"/>
    <n v="951.95"/>
    <n v="911.11"/>
    <n v="936.98"/>
    <n v="2900100096"/>
    <n v="91485862822"/>
    <n v="2018"/>
    <n v="2"/>
    <n v="15"/>
  </r>
  <r>
    <x v="1"/>
    <x v="1032"/>
    <n v="844.28"/>
    <n v="926.43"/>
    <n v="844.28"/>
    <n v="923.56"/>
    <n v="2818370048"/>
    <n v="90157005929"/>
    <n v="2018"/>
    <n v="2"/>
    <n v="14"/>
  </r>
  <r>
    <x v="1"/>
    <x v="1033"/>
    <n v="869.29"/>
    <n v="870.71"/>
    <n v="828.84"/>
    <n v="845.26"/>
    <n v="2081170048"/>
    <n v="82496189206"/>
    <n v="2018"/>
    <n v="2"/>
    <n v="13"/>
  </r>
  <r>
    <x v="1"/>
    <x v="1034"/>
    <n v="817.51"/>
    <n v="875.94"/>
    <n v="817.51"/>
    <n v="868.71"/>
    <n v="2243450112"/>
    <n v="84767037716"/>
    <n v="2018"/>
    <n v="2"/>
    <n v="12"/>
  </r>
  <r>
    <x v="1"/>
    <x v="1035"/>
    <n v="859.29"/>
    <n v="859.29"/>
    <n v="788.22"/>
    <n v="814.66"/>
    <n v="2486650112"/>
    <n v="79476512347"/>
    <n v="2018"/>
    <n v="2"/>
    <n v="11"/>
  </r>
  <r>
    <x v="1"/>
    <x v="1036"/>
    <n v="882.47"/>
    <n v="917.4"/>
    <n v="825.58"/>
    <n v="860.41"/>
    <n v="2930530048"/>
    <n v="83922989198"/>
    <n v="2018"/>
    <n v="2"/>
    <n v="10"/>
  </r>
  <r>
    <x v="1"/>
    <x v="1037"/>
    <n v="818.48"/>
    <n v="884"/>
    <n v="788.83"/>
    <n v="883.86"/>
    <n v="2495820032"/>
    <n v="86191922699"/>
    <n v="2018"/>
    <n v="2"/>
    <n v="9"/>
  </r>
  <r>
    <x v="1"/>
    <x v="1038"/>
    <n v="755.84"/>
    <n v="845.09"/>
    <n v="755.84"/>
    <n v="817.81"/>
    <n v="3708189952"/>
    <n v="79733609806"/>
    <n v="2018"/>
    <n v="2"/>
    <n v="8"/>
  </r>
  <r>
    <x v="1"/>
    <x v="1039"/>
    <n v="790.43"/>
    <n v="851.2"/>
    <n v="723.43"/>
    <n v="757.07"/>
    <n v="3896179968"/>
    <n v="73796288509"/>
    <n v="2018"/>
    <n v="2"/>
    <n v="7"/>
  </r>
  <r>
    <x v="1"/>
    <x v="1040"/>
    <n v="707.74"/>
    <n v="796.44"/>
    <n v="574.41999999999996"/>
    <n v="793.12"/>
    <n v="6518269952"/>
    <n v="77294507868"/>
    <n v="2018"/>
    <n v="2"/>
    <n v="6"/>
  </r>
  <r>
    <x v="1"/>
    <x v="1041"/>
    <n v="834.96"/>
    <n v="856.65"/>
    <n v="644.6"/>
    <n v="697.95"/>
    <n v="4269530112"/>
    <n v="68005284183"/>
    <n v="2018"/>
    <n v="2"/>
    <n v="5"/>
  </r>
  <r>
    <x v="1"/>
    <x v="1042"/>
    <n v="964.67"/>
    <n v="969.03"/>
    <n v="805.06"/>
    <n v="834.68"/>
    <n v="2997090048"/>
    <n v="81310521832"/>
    <n v="2018"/>
    <n v="2"/>
    <n v="4"/>
  </r>
  <r>
    <x v="1"/>
    <x v="1043"/>
    <n v="919.21"/>
    <n v="991.94"/>
    <n v="847.69"/>
    <n v="964.02"/>
    <n v="3243480064"/>
    <n v="93890299032"/>
    <n v="2018"/>
    <n v="2"/>
    <n v="3"/>
  </r>
  <r>
    <x v="1"/>
    <x v="1044"/>
    <n v="1035.77"/>
    <n v="1035.77"/>
    <n v="757.98"/>
    <n v="915.78"/>
    <n v="6713290240"/>
    <n v="89173962074"/>
    <n v="2018"/>
    <n v="2"/>
    <n v="2"/>
  </r>
  <r>
    <x v="1"/>
    <x v="1045"/>
    <n v="1119.3699999999999"/>
    <n v="1161.3499999999999"/>
    <n v="984.82"/>
    <n v="1036.79"/>
    <n v="5261680128"/>
    <n v="100935354837"/>
    <n v="2018"/>
    <n v="2"/>
    <n v="1"/>
  </r>
  <r>
    <x v="1"/>
    <x v="1046"/>
    <n v="1071.0899999999999"/>
    <n v="1128.6600000000001"/>
    <n v="1034.5"/>
    <n v="1118.31"/>
    <n v="3757560064"/>
    <n v="108848638400"/>
    <n v="2018"/>
    <n v="1"/>
    <n v="31"/>
  </r>
  <r>
    <x v="1"/>
    <x v="1047"/>
    <n v="1184.1300000000001"/>
    <n v="1184.6300000000001"/>
    <n v="1058.97"/>
    <n v="1071.1300000000001"/>
    <n v="4107859968"/>
    <n v="104234481555"/>
    <n v="2018"/>
    <n v="1"/>
    <n v="30"/>
  </r>
  <r>
    <x v="1"/>
    <x v="1048"/>
    <n v="1246.7"/>
    <n v="1256.7"/>
    <n v="1169.08"/>
    <n v="1182.3599999999999"/>
    <n v="3715079936"/>
    <n v="115034583684"/>
    <n v="2018"/>
    <n v="1"/>
    <n v="29"/>
  </r>
  <r>
    <x v="1"/>
    <x v="1049"/>
    <n v="1111.78"/>
    <n v="1257.77"/>
    <n v="1111.78"/>
    <n v="1246.01"/>
    <n v="5372329984"/>
    <n v="121201618306"/>
    <n v="2018"/>
    <n v="1"/>
    <n v="28"/>
  </r>
  <r>
    <x v="1"/>
    <x v="1050"/>
    <n v="1055.75"/>
    <n v="1121.98"/>
    <n v="1042.1199999999999"/>
    <n v="1107.07"/>
    <n v="3002870016"/>
    <n v="107663911307"/>
    <n v="2018"/>
    <n v="1"/>
    <n v="27"/>
  </r>
  <r>
    <x v="1"/>
    <x v="1051"/>
    <n v="1052.7"/>
    <n v="1080.5999999999999"/>
    <n v="996.78"/>
    <n v="1055.17"/>
    <n v="3617690112"/>
    <n v="102595008990"/>
    <n v="2018"/>
    <n v="1"/>
    <n v="26"/>
  </r>
  <r>
    <x v="1"/>
    <x v="1052"/>
    <n v="1063.22"/>
    <n v="1104.6600000000001"/>
    <n v="1034.74"/>
    <n v="1056.03"/>
    <n v="4050190080"/>
    <n v="102657059605"/>
    <n v="2018"/>
    <n v="1"/>
    <n v="25"/>
  </r>
  <r>
    <x v="1"/>
    <x v="1053"/>
    <n v="987.48"/>
    <n v="1062.44"/>
    <n v="965.81"/>
    <n v="1058.78"/>
    <n v="3944039936"/>
    <n v="102902843882"/>
    <n v="2018"/>
    <n v="1"/>
    <n v="24"/>
  </r>
  <r>
    <x v="1"/>
    <x v="1054"/>
    <n v="1004.17"/>
    <n v="1023.23"/>
    <n v="920.54"/>
    <n v="986.23"/>
    <n v="3556699904"/>
    <n v="95831359552"/>
    <n v="2018"/>
    <n v="1"/>
    <n v="23"/>
  </r>
  <r>
    <x v="1"/>
    <x v="1055"/>
    <n v="1055.3499999999999"/>
    <n v="1089.0999999999999"/>
    <n v="930.74"/>
    <n v="1003.26"/>
    <n v="3810099968"/>
    <n v="97465684890"/>
    <n v="2018"/>
    <n v="1"/>
    <n v="22"/>
  </r>
  <r>
    <x v="1"/>
    <x v="1056"/>
    <n v="1155.68"/>
    <n v="1155.68"/>
    <n v="1021.5"/>
    <n v="1049.58"/>
    <n v="3378089984"/>
    <n v="101943726022"/>
    <n v="2018"/>
    <n v="1"/>
    <n v="21"/>
  </r>
  <r>
    <x v="1"/>
    <x v="1057"/>
    <n v="1044.95"/>
    <n v="1167.1099999999999"/>
    <n v="1044.95"/>
    <n v="1155.1500000000001"/>
    <n v="3975190016"/>
    <n v="112174461242"/>
    <n v="2018"/>
    <n v="1"/>
    <n v="20"/>
  </r>
  <r>
    <x v="1"/>
    <x v="1058"/>
    <n v="1028.82"/>
    <n v="1093.22"/>
    <n v="1003.71"/>
    <n v="1039.0999999999999"/>
    <n v="4084450048"/>
    <n v="100883462786"/>
    <n v="2018"/>
    <n v="1"/>
    <n v="19"/>
  </r>
  <r>
    <x v="1"/>
    <x v="1059"/>
    <n v="1016.44"/>
    <n v="1100.31"/>
    <n v="967.76"/>
    <n v="1036.28"/>
    <n v="5938319872"/>
    <n v="100588318055"/>
    <n v="2018"/>
    <n v="1"/>
    <n v="18"/>
  </r>
  <r>
    <x v="1"/>
    <x v="1060"/>
    <n v="1061.3399999999999"/>
    <n v="1090.23"/>
    <n v="780.92"/>
    <n v="1014.25"/>
    <n v="8545160192"/>
    <n v="98429091487"/>
    <n v="2018"/>
    <n v="1"/>
    <n v="17"/>
  </r>
  <r>
    <x v="1"/>
    <x v="1061"/>
    <n v="1292.6300000000001"/>
    <n v="1292.6300000000001"/>
    <n v="875.54"/>
    <n v="1053.69"/>
    <n v="8405139968"/>
    <n v="102231295311"/>
    <n v="2018"/>
    <n v="1"/>
    <n v="16"/>
  </r>
  <r>
    <x v="1"/>
    <x v="1062"/>
    <n v="1365.21"/>
    <n v="1390.59"/>
    <n v="1290.5999999999999"/>
    <n v="1291.92"/>
    <n v="4781100032"/>
    <n v="125319766537"/>
    <n v="2018"/>
    <n v="1"/>
    <n v="15"/>
  </r>
  <r>
    <x v="1"/>
    <x v="1063"/>
    <n v="1397.48"/>
    <n v="1400.56"/>
    <n v="1286.21"/>
    <n v="1366.77"/>
    <n v="4841630208"/>
    <n v="132554906162"/>
    <n v="2018"/>
    <n v="1"/>
    <n v="14"/>
  </r>
  <r>
    <x v="1"/>
    <x v="1064"/>
    <n v="1270.47"/>
    <n v="1432.88"/>
    <n v="1270.47"/>
    <n v="1396.42"/>
    <n v="5746760192"/>
    <n v="135400735922"/>
    <n v="2018"/>
    <n v="1"/>
    <n v="13"/>
  </r>
  <r>
    <x v="1"/>
    <x v="1065"/>
    <n v="1158.29"/>
    <n v="1296.04"/>
    <n v="1120.0899999999999"/>
    <n v="1273.2"/>
    <n v="5222300160"/>
    <n v="123426938667"/>
    <n v="2018"/>
    <n v="1"/>
    <n v="12"/>
  </r>
  <r>
    <x v="1"/>
    <x v="1066"/>
    <n v="1268.0899999999999"/>
    <n v="1337.3"/>
    <n v="1135.17"/>
    <n v="1154.93"/>
    <n v="7235899904"/>
    <n v="111937424561"/>
    <n v="2018"/>
    <n v="1"/>
    <n v="11"/>
  </r>
  <r>
    <x v="1"/>
    <x v="1067"/>
    <n v="1300.3399999999999"/>
    <n v="1417.38"/>
    <n v="1226.5999999999999"/>
    <n v="1255.82"/>
    <n v="9214950400"/>
    <n v="121689425203"/>
    <n v="2018"/>
    <n v="1"/>
    <n v="10"/>
  </r>
  <r>
    <x v="1"/>
    <x v="1068"/>
    <n v="1146"/>
    <n v="1320.98"/>
    <n v="1145.49"/>
    <n v="1299.74"/>
    <n v="7965459968"/>
    <n v="125917925182"/>
    <n v="2018"/>
    <n v="1"/>
    <n v="9"/>
  </r>
  <r>
    <x v="1"/>
    <x v="1069"/>
    <n v="1158.26"/>
    <n v="1266.93"/>
    <n v="1016.05"/>
    <n v="1148.53"/>
    <n v="8450970112"/>
    <n v="111244629093"/>
    <n v="2018"/>
    <n v="1"/>
    <n v="8"/>
  </r>
  <r>
    <x v="1"/>
    <x v="1070"/>
    <n v="1043.01"/>
    <n v="1153.17"/>
    <n v="1043.01"/>
    <n v="1153.17"/>
    <n v="5569880064"/>
    <n v="111670667774"/>
    <n v="2018"/>
    <n v="1"/>
    <n v="7"/>
  </r>
  <r>
    <x v="1"/>
    <x v="1071"/>
    <n v="995.15"/>
    <n v="1060.71"/>
    <n v="994.62"/>
    <n v="1041.68"/>
    <n v="4662219776"/>
    <n v="100852102738"/>
    <n v="2018"/>
    <n v="1"/>
    <n v="6"/>
  </r>
  <r>
    <x v="1"/>
    <x v="1072"/>
    <n v="975.75"/>
    <n v="1075.3900000000001"/>
    <n v="956.33"/>
    <n v="997.72"/>
    <n v="6683149824"/>
    <n v="96574936368"/>
    <n v="2018"/>
    <n v="1"/>
    <n v="5"/>
  </r>
  <r>
    <x v="1"/>
    <x v="1073"/>
    <n v="961.71"/>
    <n v="1045.08"/>
    <n v="946.09"/>
    <n v="980.92"/>
    <n v="6502859776"/>
    <n v="94924308783"/>
    <n v="2018"/>
    <n v="1"/>
    <n v="4"/>
  </r>
  <r>
    <x v="1"/>
    <x v="1074"/>
    <n v="886"/>
    <n v="974.47"/>
    <n v="868.45"/>
    <n v="962.72"/>
    <n v="5093159936"/>
    <n v="93146829617"/>
    <n v="2018"/>
    <n v="1"/>
    <n v="3"/>
  </r>
  <r>
    <x v="1"/>
    <x v="1075"/>
    <n v="772.35"/>
    <n v="914.83"/>
    <n v="772.35"/>
    <n v="884.44"/>
    <n v="5783349760"/>
    <n v="85552984077"/>
    <n v="2018"/>
    <n v="1"/>
    <n v="2"/>
  </r>
  <r>
    <x v="1"/>
    <x v="1076"/>
    <n v="755.76"/>
    <n v="782.53"/>
    <n v="742"/>
    <n v="772.64"/>
    <n v="2595760128"/>
    <n v="74724233458"/>
    <n v="2018"/>
    <n v="1"/>
    <n v="1"/>
  </r>
  <r>
    <x v="1"/>
    <x v="1077"/>
    <n v="712.21"/>
    <n v="760.35"/>
    <n v="710.12"/>
    <n v="756.73"/>
    <n v="2554269952"/>
    <n v="73170170967"/>
    <n v="2017"/>
    <n v="12"/>
    <n v="31"/>
  </r>
  <r>
    <x v="1"/>
    <x v="1078"/>
    <n v="753.82"/>
    <n v="753.82"/>
    <n v="685.23"/>
    <n v="717.26"/>
    <n v="3187780096"/>
    <n v="69338470696"/>
    <n v="2017"/>
    <n v="12"/>
    <n v="30"/>
  </r>
  <r>
    <x v="1"/>
    <x v="1079"/>
    <n v="740.39"/>
    <n v="770.12"/>
    <n v="729.61"/>
    <n v="753.59"/>
    <n v="2648969984"/>
    <n v="72835328712"/>
    <n v="2017"/>
    <n v="12"/>
    <n v="29"/>
  </r>
  <r>
    <x v="1"/>
    <x v="1080"/>
    <n v="762.21"/>
    <n v="763.32"/>
    <n v="701.19"/>
    <n v="737.02"/>
    <n v="2389149952"/>
    <n v="71219054808"/>
    <n v="2017"/>
    <n v="12"/>
    <n v="28"/>
  </r>
  <r>
    <x v="1"/>
    <x v="1081"/>
    <n v="774.97"/>
    <n v="789.25"/>
    <n v="738.41"/>
    <n v="762.84"/>
    <n v="2100029952"/>
    <n v="73698377070"/>
    <n v="2017"/>
    <n v="12"/>
    <n v="27"/>
  </r>
  <r>
    <x v="1"/>
    <x v="1082"/>
    <n v="763.37"/>
    <n v="786.79"/>
    <n v="760.93"/>
    <n v="773.84"/>
    <n v="2201159936"/>
    <n v="74744613931"/>
    <n v="2017"/>
    <n v="12"/>
    <n v="26"/>
  </r>
  <r>
    <x v="1"/>
    <x v="1083"/>
    <n v="698.87"/>
    <n v="782.52"/>
    <n v="698.87"/>
    <n v="765.83"/>
    <n v="2491760128"/>
    <n v="73955757349"/>
    <n v="2017"/>
    <n v="12"/>
    <n v="25"/>
  </r>
  <r>
    <x v="1"/>
    <x v="1084"/>
    <n v="721.77"/>
    <n v="721.77"/>
    <n v="614.91999999999996"/>
    <n v="694.15"/>
    <n v="2300549888"/>
    <n v="67019237420"/>
    <n v="2017"/>
    <n v="12"/>
    <n v="24"/>
  </r>
  <r>
    <x v="1"/>
    <x v="1085"/>
    <n v="681.32"/>
    <n v="763.9"/>
    <n v="679.73"/>
    <n v="719.39"/>
    <n v="2480339968"/>
    <n v="69441297649"/>
    <n v="2017"/>
    <n v="12"/>
    <n v="23"/>
  </r>
  <r>
    <x v="1"/>
    <x v="1086"/>
    <n v="822.64"/>
    <n v="827.68"/>
    <n v="543.76"/>
    <n v="674.86"/>
    <n v="4977710080"/>
    <n v="65129109277"/>
    <n v="2017"/>
    <n v="12"/>
    <n v="22"/>
  </r>
  <r>
    <x v="1"/>
    <x v="1087"/>
    <n v="820.24"/>
    <n v="880.54"/>
    <n v="792.69"/>
    <n v="821.06"/>
    <n v="3569060096"/>
    <n v="79221896341"/>
    <n v="2017"/>
    <n v="12"/>
    <n v="21"/>
  </r>
  <r>
    <x v="1"/>
    <x v="1088"/>
    <n v="827.52"/>
    <n v="845.06"/>
    <n v="756"/>
    <n v="819.09"/>
    <n v="3969939968"/>
    <n v="79014430828"/>
    <n v="2017"/>
    <n v="12"/>
    <n v="20"/>
  </r>
  <r>
    <x v="1"/>
    <x v="1089"/>
    <n v="793.9"/>
    <n v="881.94"/>
    <n v="785.34"/>
    <n v="826.82"/>
    <n v="4096549888"/>
    <n v="79743740362"/>
    <n v="2017"/>
    <n v="12"/>
    <n v="19"/>
  </r>
  <r>
    <x v="1"/>
    <x v="1090"/>
    <n v="721.73"/>
    <n v="803.93"/>
    <n v="689.23"/>
    <n v="794.65"/>
    <n v="3249230080"/>
    <n v="76623897492"/>
    <n v="2017"/>
    <n v="12"/>
    <n v="18"/>
  </r>
  <r>
    <x v="1"/>
    <x v="1091"/>
    <n v="696.24"/>
    <n v="735.83"/>
    <n v="696.24"/>
    <n v="719.97"/>
    <n v="2147389952"/>
    <n v="69409025338"/>
    <n v="2017"/>
    <n v="12"/>
    <n v="17"/>
  </r>
  <r>
    <x v="1"/>
    <x v="1092"/>
    <n v="686.19"/>
    <n v="718.39"/>
    <n v="680.79"/>
    <n v="696.21"/>
    <n v="2165690112"/>
    <n v="67103695920"/>
    <n v="2017"/>
    <n v="12"/>
    <n v="16"/>
  </r>
  <r>
    <x v="1"/>
    <x v="1093"/>
    <n v="696.38"/>
    <n v="697.13"/>
    <n v="621.05999999999995"/>
    <n v="684.45"/>
    <n v="2758710016"/>
    <n v="65956174321"/>
    <n v="2017"/>
    <n v="12"/>
    <n v="15"/>
  </r>
  <r>
    <x v="1"/>
    <x v="1094"/>
    <n v="700.59"/>
    <n v="753.12"/>
    <n v="664.99"/>
    <n v="695.82"/>
    <n v="3821580032"/>
    <n v="67036917107"/>
    <n v="2017"/>
    <n v="12"/>
    <n v="14"/>
  </r>
  <r>
    <x v="1"/>
    <x v="1095"/>
    <n v="644.91"/>
    <n v="747.99"/>
    <n v="597.79999999999995"/>
    <n v="702.77"/>
    <n v="4524539904"/>
    <n v="67692231422"/>
    <n v="2017"/>
    <n v="12"/>
    <n v="13"/>
  </r>
  <r>
    <x v="1"/>
    <x v="1096"/>
    <n v="522.29"/>
    <n v="657.32"/>
    <n v="504.49"/>
    <n v="651.42999999999995"/>
    <n v="5179829760"/>
    <n v="62733982232"/>
    <n v="2017"/>
    <n v="12"/>
    <n v="12"/>
  </r>
  <r>
    <x v="1"/>
    <x v="1097"/>
    <n v="440.36"/>
    <n v="516.97"/>
    <n v="439.1"/>
    <n v="515.14"/>
    <n v="1771440000"/>
    <n v="49597927198"/>
    <n v="2017"/>
    <n v="12"/>
    <n v="11"/>
  </r>
  <r>
    <x v="1"/>
    <x v="1098"/>
    <n v="472.79"/>
    <n v="472.79"/>
    <n v="429.51"/>
    <n v="441.72"/>
    <n v="1404179968"/>
    <n v="42520479602"/>
    <n v="2017"/>
    <n v="12"/>
    <n v="10"/>
  </r>
  <r>
    <x v="1"/>
    <x v="1099"/>
    <n v="457.34"/>
    <n v="504.15"/>
    <n v="456.25"/>
    <n v="473.5"/>
    <n v="2003849984"/>
    <n v="45570080683"/>
    <n v="2017"/>
    <n v="12"/>
    <n v="9"/>
  </r>
  <r>
    <x v="1"/>
    <x v="1100"/>
    <n v="434.99"/>
    <n v="466.06"/>
    <n v="422.37"/>
    <n v="456.03"/>
    <n v="2336379904"/>
    <n v="43879256076"/>
    <n v="2017"/>
    <n v="12"/>
    <n v="8"/>
  </r>
  <r>
    <x v="1"/>
    <x v="1101"/>
    <n v="426.37"/>
    <n v="441.4"/>
    <n v="414.41"/>
    <n v="434.41"/>
    <n v="2129570048"/>
    <n v="41789848007"/>
    <n v="2017"/>
    <n v="12"/>
    <n v="7"/>
  </r>
  <r>
    <x v="1"/>
    <x v="1102"/>
    <n v="462.6"/>
    <n v="462.71"/>
    <n v="420.21"/>
    <n v="428.59"/>
    <n v="1998259968"/>
    <n v="41220997942"/>
    <n v="2017"/>
    <n v="12"/>
    <n v="6"/>
  </r>
  <r>
    <x v="1"/>
    <x v="1103"/>
    <n v="470.29"/>
    <n v="473.56"/>
    <n v="457.66"/>
    <n v="463.28"/>
    <n v="1216720000"/>
    <n v="44548159326"/>
    <n v="2017"/>
    <n v="12"/>
    <n v="5"/>
  </r>
  <r>
    <x v="1"/>
    <x v="1104"/>
    <n v="466.05"/>
    <n v="474.78"/>
    <n v="453.31"/>
    <n v="470.2"/>
    <n v="1005550016"/>
    <n v="45204145125"/>
    <n v="2017"/>
    <n v="12"/>
    <n v="4"/>
  </r>
  <r>
    <x v="1"/>
    <x v="1105"/>
    <n v="463.7"/>
    <n v="482.81"/>
    <n v="451.85"/>
    <n v="465.85"/>
    <n v="990556992"/>
    <n v="44776362724"/>
    <n v="2017"/>
    <n v="12"/>
    <n v="3"/>
  </r>
  <r>
    <x v="1"/>
    <x v="1106"/>
    <n v="466.85"/>
    <n v="476.24"/>
    <n v="456.65"/>
    <n v="463.45"/>
    <n v="943649984"/>
    <n v="44535863933"/>
    <n v="2017"/>
    <n v="12"/>
    <n v="2"/>
  </r>
  <r>
    <x v="1"/>
    <x v="1107"/>
    <n v="445.21"/>
    <n v="472.61"/>
    <n v="428.31"/>
    <n v="466.54"/>
    <n v="1247879936"/>
    <n v="44823457369"/>
    <n v="2017"/>
    <n v="12"/>
    <n v="1"/>
  </r>
  <r>
    <x v="1"/>
    <x v="1108"/>
    <n v="431.21"/>
    <n v="465.5"/>
    <n v="401.24"/>
    <n v="447.11"/>
    <n v="1903040000"/>
    <n v="42947937239"/>
    <n v="2017"/>
    <n v="11"/>
    <n v="30"/>
  </r>
  <r>
    <x v="1"/>
    <x v="1109"/>
    <n v="473.28"/>
    <n v="522.30999999999995"/>
    <n v="425.07"/>
    <n v="427.52"/>
    <n v="2675940096"/>
    <n v="41057383009"/>
    <n v="2017"/>
    <n v="11"/>
    <n v="29"/>
  </r>
  <r>
    <x v="1"/>
    <x v="1110"/>
    <n v="480.52"/>
    <n v="482.48"/>
    <n v="466.35"/>
    <n v="472.9"/>
    <n v="1346499968"/>
    <n v="45405717909"/>
    <n v="2017"/>
    <n v="11"/>
    <n v="28"/>
  </r>
  <r>
    <x v="1"/>
    <x v="1111"/>
    <n v="471.53"/>
    <n v="493.4"/>
    <n v="468.48"/>
    <n v="480.36"/>
    <n v="1396480000"/>
    <n v="46111561438"/>
    <n v="2017"/>
    <n v="11"/>
    <n v="27"/>
  </r>
  <r>
    <x v="1"/>
    <x v="1112"/>
    <n v="465.97"/>
    <n v="472.72"/>
    <n v="451.61"/>
    <n v="471.33"/>
    <n v="1197779968"/>
    <n v="45235644662"/>
    <n v="2017"/>
    <n v="11"/>
    <n v="26"/>
  </r>
  <r>
    <x v="1"/>
    <x v="1113"/>
    <n v="475.68"/>
    <n v="485.19"/>
    <n v="461.05"/>
    <n v="466.28"/>
    <n v="1422080000"/>
    <n v="44741093552"/>
    <n v="2017"/>
    <n v="11"/>
    <n v="25"/>
  </r>
  <r>
    <x v="1"/>
    <x v="1114"/>
    <n v="412.5"/>
    <n v="480.97"/>
    <n v="402.76"/>
    <n v="474.91"/>
    <n v="2292829952"/>
    <n v="45560021462"/>
    <n v="2017"/>
    <n v="11"/>
    <n v="24"/>
  </r>
  <r>
    <x v="1"/>
    <x v="1115"/>
    <n v="381.44"/>
    <n v="425.55"/>
    <n v="376.09"/>
    <n v="410.17"/>
    <n v="1845680000"/>
    <n v="39340408036"/>
    <n v="2017"/>
    <n v="11"/>
    <n v="23"/>
  </r>
  <r>
    <x v="1"/>
    <x v="1116"/>
    <n v="360.31"/>
    <n v="381.42"/>
    <n v="360.15"/>
    <n v="380.65"/>
    <n v="800819008"/>
    <n v="36501878925"/>
    <n v="2017"/>
    <n v="11"/>
    <n v="22"/>
  </r>
  <r>
    <x v="1"/>
    <x v="1117"/>
    <n v="367.44"/>
    <n v="372.47"/>
    <n v="350.69"/>
    <n v="360.4"/>
    <n v="949912000"/>
    <n v="34552559750"/>
    <n v="2017"/>
    <n v="11"/>
    <n v="21"/>
  </r>
  <r>
    <x v="1"/>
    <x v="1118"/>
    <n v="354.09"/>
    <n v="372.14"/>
    <n v="353.29"/>
    <n v="366.73"/>
    <n v="807027008"/>
    <n v="35151847933"/>
    <n v="2017"/>
    <n v="11"/>
    <n v="20"/>
  </r>
  <r>
    <x v="1"/>
    <x v="1119"/>
    <n v="347.4"/>
    <n v="371.29"/>
    <n v="344.74"/>
    <n v="354.39"/>
    <n v="1181529984"/>
    <n v="33961430090"/>
    <n v="2017"/>
    <n v="11"/>
    <n v="19"/>
  </r>
  <r>
    <x v="1"/>
    <x v="1120"/>
    <n v="331.98"/>
    <n v="349.62"/>
    <n v="327.69"/>
    <n v="347.61"/>
    <n v="649638976"/>
    <n v="33305160559"/>
    <n v="2017"/>
    <n v="11"/>
    <n v="18"/>
  </r>
  <r>
    <x v="1"/>
    <x v="1121"/>
    <n v="330.17"/>
    <n v="334.96"/>
    <n v="327.52"/>
    <n v="332.39"/>
    <n v="621732992"/>
    <n v="31840349187"/>
    <n v="2017"/>
    <n v="11"/>
    <n v="17"/>
  </r>
  <r>
    <x v="1"/>
    <x v="1122"/>
    <n v="333.44"/>
    <n v="336.16"/>
    <n v="323.61"/>
    <n v="330.92"/>
    <n v="797254016"/>
    <n v="31692795453"/>
    <n v="2017"/>
    <n v="11"/>
    <n v="16"/>
  </r>
  <r>
    <x v="1"/>
    <x v="1123"/>
    <n v="337.96"/>
    <n v="340.91"/>
    <n v="329.81"/>
    <n v="333.36"/>
    <n v="722665984"/>
    <n v="31919060540"/>
    <n v="2017"/>
    <n v="11"/>
    <n v="15"/>
  </r>
  <r>
    <x v="1"/>
    <x v="1124"/>
    <n v="316.76"/>
    <n v="340.18"/>
    <n v="316.76"/>
    <n v="337.63"/>
    <n v="1069680000"/>
    <n v="32321383639"/>
    <n v="2017"/>
    <n v="11"/>
    <n v="14"/>
  </r>
  <r>
    <x v="1"/>
    <x v="1125"/>
    <n v="307.02"/>
    <n v="328.42"/>
    <n v="307.02"/>
    <n v="316.72000000000003"/>
    <n v="1041889984"/>
    <n v="30312834756"/>
    <n v="2017"/>
    <n v="11"/>
    <n v="13"/>
  </r>
  <r>
    <x v="1"/>
    <x v="1126"/>
    <n v="314.69"/>
    <n v="319.14999999999998"/>
    <n v="298.51"/>
    <n v="307.91000000000003"/>
    <n v="1613479936"/>
    <n v="29463540579"/>
    <n v="2017"/>
    <n v="11"/>
    <n v="12"/>
  </r>
  <r>
    <x v="1"/>
    <x v="1127"/>
    <n v="298.58999999999997"/>
    <n v="319.45"/>
    <n v="298.19"/>
    <n v="314.68"/>
    <n v="842300992"/>
    <n v="30105285828"/>
    <n v="2017"/>
    <n v="11"/>
    <n v="11"/>
  </r>
  <r>
    <x v="1"/>
    <x v="1128"/>
    <n v="320.67"/>
    <n v="324.72000000000003"/>
    <n v="294.54000000000002"/>
    <n v="299.25"/>
    <n v="885985984"/>
    <n v="28623188738"/>
    <n v="2017"/>
    <n v="11"/>
    <n v="10"/>
  </r>
  <r>
    <x v="1"/>
    <x v="1129"/>
    <n v="308.64"/>
    <n v="329.45"/>
    <n v="307.06"/>
    <n v="320.88"/>
    <n v="893249984"/>
    <n v="30685584327"/>
    <n v="2017"/>
    <n v="11"/>
    <n v="9"/>
  </r>
  <r>
    <x v="1"/>
    <x v="1130"/>
    <n v="294.27"/>
    <n v="318.7"/>
    <n v="293.10000000000002"/>
    <n v="309.07"/>
    <n v="967955968"/>
    <n v="29549552409"/>
    <n v="2017"/>
    <n v="11"/>
    <n v="8"/>
  </r>
  <r>
    <x v="1"/>
    <x v="1131"/>
    <n v="298.57"/>
    <n v="304.83999999999997"/>
    <n v="290.77"/>
    <n v="294.66000000000003"/>
    <n v="540766016"/>
    <n v="28165778801"/>
    <n v="2017"/>
    <n v="11"/>
    <n v="7"/>
  </r>
  <r>
    <x v="1"/>
    <x v="1132"/>
    <n v="296.43"/>
    <n v="305.42"/>
    <n v="293.72000000000003"/>
    <n v="298.89"/>
    <n v="579358976"/>
    <n v="28564296472"/>
    <n v="2017"/>
    <n v="11"/>
    <n v="6"/>
  </r>
  <r>
    <x v="1"/>
    <x v="1133"/>
    <n v="300.04000000000002"/>
    <n v="301.37"/>
    <n v="295.12"/>
    <n v="296.26"/>
    <n v="337657984"/>
    <n v="28307052341"/>
    <n v="2017"/>
    <n v="11"/>
    <n v="5"/>
  </r>
  <r>
    <x v="1"/>
    <x v="1134"/>
    <n v="305.48"/>
    <n v="305.48"/>
    <n v="295.8"/>
    <n v="300.47000000000003"/>
    <n v="416479008"/>
    <n v="28702737365"/>
    <n v="2017"/>
    <n v="11"/>
    <n v="4"/>
  </r>
  <r>
    <x v="1"/>
    <x v="1135"/>
    <n v="288.5"/>
    <n v="308.31"/>
    <n v="287.69"/>
    <n v="305.70999999999998"/>
    <n v="646339968"/>
    <n v="29197317355"/>
    <n v="2017"/>
    <n v="11"/>
    <n v="3"/>
  </r>
  <r>
    <x v="1"/>
    <x v="1136"/>
    <n v="290.73"/>
    <n v="293.91000000000003"/>
    <n v="281.17"/>
    <n v="287.43"/>
    <n v="904900992"/>
    <n v="27445442368"/>
    <n v="2017"/>
    <n v="11"/>
    <n v="2"/>
  </r>
  <r>
    <x v="1"/>
    <x v="1137"/>
    <n v="305.76"/>
    <n v="306.39999999999998"/>
    <n v="290.58"/>
    <n v="291.69"/>
    <n v="553864000"/>
    <n v="27846764494"/>
    <n v="2017"/>
    <n v="11"/>
    <n v="1"/>
  </r>
  <r>
    <x v="1"/>
    <x v="1138"/>
    <n v="307.38"/>
    <n v="310.55"/>
    <n v="305.88"/>
    <n v="305.88"/>
    <n v="369583008"/>
    <n v="29194751985"/>
    <n v="2017"/>
    <n v="10"/>
    <n v="31"/>
  </r>
  <r>
    <x v="1"/>
    <x v="1139"/>
    <n v="304.77999999999997"/>
    <n v="310.5"/>
    <n v="304.35000000000002"/>
    <n v="307.75"/>
    <n v="331441984"/>
    <n v="29367079933"/>
    <n v="2017"/>
    <n v="10"/>
    <n v="30"/>
  </r>
  <r>
    <x v="1"/>
    <x v="1140"/>
    <n v="296.38"/>
    <n v="313.76"/>
    <n v="296.38"/>
    <n v="305.08999999999997"/>
    <n v="551752000"/>
    <n v="29106827254"/>
    <n v="2017"/>
    <n v="10"/>
    <n v="29"/>
  </r>
  <r>
    <x v="1"/>
    <x v="1141"/>
    <n v="297.92"/>
    <n v="300.36"/>
    <n v="293.58"/>
    <n v="296.3"/>
    <n v="264424000"/>
    <n v="28262202960"/>
    <n v="2017"/>
    <n v="10"/>
    <n v="28"/>
  </r>
  <r>
    <x v="1"/>
    <x v="1142"/>
    <n v="296.51"/>
    <n v="299.26"/>
    <n v="294.06"/>
    <n v="297.42"/>
    <n v="257168992"/>
    <n v="28363439564"/>
    <n v="2017"/>
    <n v="10"/>
    <n v="27"/>
  </r>
  <r>
    <x v="1"/>
    <x v="1143"/>
    <n v="298.02"/>
    <n v="301.07"/>
    <n v="295.22000000000003"/>
    <n v="296.52999999999997"/>
    <n v="270272992"/>
    <n v="28271925666"/>
    <n v="2017"/>
    <n v="10"/>
    <n v="26"/>
  </r>
  <r>
    <x v="1"/>
    <x v="1144"/>
    <n v="298.44"/>
    <n v="301.85000000000002"/>
    <n v="290.72000000000003"/>
    <n v="297.92"/>
    <n v="325040000"/>
    <n v="28399185652"/>
    <n v="2017"/>
    <n v="10"/>
    <n v="25"/>
  </r>
  <r>
    <x v="1"/>
    <x v="1145"/>
    <n v="287.12"/>
    <n v="311.95999999999998"/>
    <n v="282.66000000000003"/>
    <n v="298.33"/>
    <n v="684281024"/>
    <n v="28431576038"/>
    <n v="2017"/>
    <n v="10"/>
    <n v="24"/>
  </r>
  <r>
    <x v="1"/>
    <x v="1146"/>
    <n v="295.10000000000002"/>
    <n v="295.75"/>
    <n v="277.58"/>
    <n v="286.95"/>
    <n v="482336000"/>
    <n v="27341319876"/>
    <n v="2017"/>
    <n v="10"/>
    <n v="23"/>
  </r>
  <r>
    <x v="1"/>
    <x v="1147"/>
    <n v="300.55"/>
    <n v="305.5"/>
    <n v="292.81"/>
    <n v="295.45"/>
    <n v="327387008"/>
    <n v="28144794782"/>
    <n v="2017"/>
    <n v="10"/>
    <n v="22"/>
  </r>
  <r>
    <x v="1"/>
    <x v="1148"/>
    <n v="303.57"/>
    <n v="303.93"/>
    <n v="291.77"/>
    <n v="300.19"/>
    <n v="408014016"/>
    <n v="28590314194"/>
    <n v="2017"/>
    <n v="10"/>
    <n v="21"/>
  </r>
  <r>
    <x v="1"/>
    <x v="1149"/>
    <n v="308.05"/>
    <n v="311.44"/>
    <n v="303.49"/>
    <n v="304.01"/>
    <n v="396672992"/>
    <n v="28947916800"/>
    <n v="2017"/>
    <n v="10"/>
    <n v="20"/>
  </r>
  <r>
    <x v="1"/>
    <x v="1150"/>
    <n v="314.54000000000002"/>
    <n v="316.70999999999998"/>
    <n v="305.83"/>
    <n v="308.08999999999997"/>
    <n v="349830016"/>
    <n v="29330304837"/>
    <n v="2017"/>
    <n v="10"/>
    <n v="19"/>
  </r>
  <r>
    <x v="1"/>
    <x v="1151"/>
    <n v="316.94"/>
    <n v="317.24"/>
    <n v="290.64"/>
    <n v="314.32"/>
    <n v="606113984"/>
    <n v="29917084625"/>
    <n v="2017"/>
    <n v="10"/>
    <n v="18"/>
  </r>
  <r>
    <x v="1"/>
    <x v="1152"/>
    <n v="333.48"/>
    <n v="333.48"/>
    <n v="311.79000000000002"/>
    <n v="317.08"/>
    <n v="509924000"/>
    <n v="30173609812"/>
    <n v="2017"/>
    <n v="10"/>
    <n v="17"/>
  </r>
  <r>
    <x v="1"/>
    <x v="1153"/>
    <n v="336.71"/>
    <n v="349.35"/>
    <n v="332.04"/>
    <n v="333.38"/>
    <n v="692884992"/>
    <n v="31718200756"/>
    <n v="2017"/>
    <n v="10"/>
    <n v="16"/>
  </r>
  <r>
    <x v="1"/>
    <x v="1154"/>
    <n v="339.53"/>
    <n v="342.72"/>
    <n v="320.43"/>
    <n v="336.6"/>
    <n v="635406976"/>
    <n v="32018244067"/>
    <n v="2017"/>
    <n v="10"/>
    <n v="15"/>
  </r>
  <r>
    <x v="1"/>
    <x v="1155"/>
    <n v="338.85"/>
    <n v="347.98"/>
    <n v="334.7"/>
    <n v="339.63"/>
    <n v="516561984"/>
    <n v="32301459659"/>
    <n v="2017"/>
    <n v="10"/>
    <n v="14"/>
  </r>
  <r>
    <x v="1"/>
    <x v="1156"/>
    <n v="304.08"/>
    <n v="348.6"/>
    <n v="299.66000000000003"/>
    <n v="338.76"/>
    <n v="1304359936"/>
    <n v="32213441854"/>
    <n v="2017"/>
    <n v="10"/>
    <n v="13"/>
  </r>
  <r>
    <x v="1"/>
    <x v="1157"/>
    <n v="303.5"/>
    <n v="309.14999999999998"/>
    <n v="303.29000000000002"/>
    <n v="304.14"/>
    <n v="527556992"/>
    <n v="28916525240"/>
    <n v="2017"/>
    <n v="10"/>
    <n v="12"/>
  </r>
  <r>
    <x v="1"/>
    <x v="1158"/>
    <n v="301.18"/>
    <n v="304.39"/>
    <n v="299.10000000000002"/>
    <n v="303.45999999999998"/>
    <n v="264146000"/>
    <n v="28847211568"/>
    <n v="2017"/>
    <n v="10"/>
    <n v="11"/>
  </r>
  <r>
    <x v="1"/>
    <x v="1159"/>
    <n v="297.60000000000002"/>
    <n v="306.14999999999998"/>
    <n v="293.17"/>
    <n v="299.87"/>
    <n v="359705984"/>
    <n v="28501667385"/>
    <n v="2017"/>
    <n v="10"/>
    <n v="10"/>
  </r>
  <r>
    <x v="1"/>
    <x v="1160"/>
    <n v="308.67"/>
    <n v="309.31"/>
    <n v="288.18"/>
    <n v="297.39"/>
    <n v="559467008"/>
    <n v="28261533648"/>
    <n v="2017"/>
    <n v="10"/>
    <n v="9"/>
  </r>
  <r>
    <x v="1"/>
    <x v="1161"/>
    <n v="311.06"/>
    <n v="312.54000000000002"/>
    <n v="308.02999999999997"/>
    <n v="308.61"/>
    <n v="293167008"/>
    <n v="29322710612"/>
    <n v="2017"/>
    <n v="10"/>
    <n v="8"/>
  </r>
  <r>
    <x v="1"/>
    <x v="1162"/>
    <n v="308.89"/>
    <n v="313.13"/>
    <n v="304.98"/>
    <n v="311.12"/>
    <n v="342204992"/>
    <n v="29557048403"/>
    <n v="2017"/>
    <n v="10"/>
    <n v="7"/>
  </r>
  <r>
    <x v="1"/>
    <x v="1163"/>
    <n v="295.14999999999998"/>
    <n v="308.83999999999997"/>
    <n v="294.95"/>
    <n v="308.58999999999997"/>
    <n v="318664000"/>
    <n v="29311483315"/>
    <n v="2017"/>
    <n v="10"/>
    <n v="6"/>
  </r>
  <r>
    <x v="1"/>
    <x v="1164"/>
    <n v="292.77"/>
    <n v="298.04000000000002"/>
    <n v="288.83999999999997"/>
    <n v="295.86"/>
    <n v="253747008"/>
    <n v="28098336333"/>
    <n v="2017"/>
    <n v="10"/>
    <n v="5"/>
  </r>
  <r>
    <x v="1"/>
    <x v="1165"/>
    <n v="292.75"/>
    <n v="299.39"/>
    <n v="290.89"/>
    <n v="292.66000000000003"/>
    <n v="257906000"/>
    <n v="27789444567"/>
    <n v="2017"/>
    <n v="10"/>
    <n v="4"/>
  </r>
  <r>
    <x v="1"/>
    <x v="1166"/>
    <n v="297.48"/>
    <n v="300.11"/>
    <n v="288.13"/>
    <n v="292.45999999999998"/>
    <n v="321680000"/>
    <n v="27766443809"/>
    <n v="2017"/>
    <n v="10"/>
    <n v="3"/>
  </r>
  <r>
    <x v="1"/>
    <x v="1167"/>
    <n v="302.48"/>
    <n v="302.92"/>
    <n v="294.58"/>
    <n v="297.48"/>
    <n v="339443008"/>
    <n v="28237763674"/>
    <n v="2017"/>
    <n v="10"/>
    <n v="2"/>
  </r>
  <r>
    <x v="1"/>
    <x v="1168"/>
    <n v="301.55"/>
    <n v="303.19"/>
    <n v="295.06"/>
    <n v="302.33999999999997"/>
    <n v="306184992"/>
    <n v="28694730559"/>
    <n v="2017"/>
    <n v="10"/>
    <n v="1"/>
  </r>
  <r>
    <x v="1"/>
    <x v="1169"/>
    <n v="291.48"/>
    <n v="303.95999999999998"/>
    <n v="291.11"/>
    <n v="301.45999999999998"/>
    <n v="332439008"/>
    <n v="28607406298"/>
    <n v="2017"/>
    <n v="9"/>
    <n v="30"/>
  </r>
  <r>
    <x v="1"/>
    <x v="1170"/>
    <n v="299.12"/>
    <n v="299.92"/>
    <n v="279.77"/>
    <n v="291.47000000000003"/>
    <n v="541374976"/>
    <n v="27654290280"/>
    <n v="2017"/>
    <n v="9"/>
    <n v="29"/>
  </r>
  <r>
    <x v="1"/>
    <x v="1171"/>
    <n v="306.47000000000003"/>
    <n v="307.2"/>
    <n v="295.47000000000003"/>
    <n v="299.14999999999998"/>
    <n v="501894016"/>
    <n v="28379292201"/>
    <n v="2017"/>
    <n v="9"/>
    <n v="28"/>
  </r>
  <r>
    <x v="1"/>
    <x v="1172"/>
    <n v="287.02"/>
    <n v="308.02"/>
    <n v="286.82"/>
    <n v="306.47000000000003"/>
    <n v="550243968"/>
    <n v="29068342956"/>
    <n v="2017"/>
    <n v="9"/>
    <n v="27"/>
  </r>
  <r>
    <x v="1"/>
    <x v="1173"/>
    <n v="292.35000000000002"/>
    <n v="293.75"/>
    <n v="287.02"/>
    <n v="287.44"/>
    <n v="345800992"/>
    <n v="27259015800"/>
    <n v="2017"/>
    <n v="9"/>
    <n v="26"/>
  </r>
  <r>
    <x v="1"/>
    <x v="1174"/>
    <n v="282.22000000000003"/>
    <n v="293.52"/>
    <n v="281.88"/>
    <n v="292.33"/>
    <n v="483160992"/>
    <n v="27718684465"/>
    <n v="2017"/>
    <n v="9"/>
    <n v="25"/>
  </r>
  <r>
    <x v="1"/>
    <x v="1175"/>
    <n v="286.20999999999998"/>
    <n v="292.95"/>
    <n v="278.13"/>
    <n v="282.48"/>
    <n v="571411008"/>
    <n v="26780610986"/>
    <n v="2017"/>
    <n v="9"/>
    <n v="24"/>
  </r>
  <r>
    <x v="1"/>
    <x v="1176"/>
    <n v="264.60000000000002"/>
    <n v="286.17"/>
    <n v="261.12"/>
    <n v="286.17"/>
    <n v="450934016"/>
    <n v="27125537826"/>
    <n v="2017"/>
    <n v="9"/>
    <n v="23"/>
  </r>
  <r>
    <x v="1"/>
    <x v="1177"/>
    <n v="258.11"/>
    <n v="270.54000000000002"/>
    <n v="256.22000000000003"/>
    <n v="264.31"/>
    <n v="430080992"/>
    <n v="25049676632"/>
    <n v="2017"/>
    <n v="9"/>
    <n v="22"/>
  </r>
  <r>
    <x v="1"/>
    <x v="1178"/>
    <n v="283.26"/>
    <n v="286.61"/>
    <n v="255.02"/>
    <n v="258.58"/>
    <n v="601265984"/>
    <n v="24502550354"/>
    <n v="2017"/>
    <n v="9"/>
    <n v="21"/>
  </r>
  <r>
    <x v="1"/>
    <x v="1179"/>
    <n v="282.02"/>
    <n v="290.89"/>
    <n v="278.05"/>
    <n v="283.74"/>
    <n v="421404000"/>
    <n v="26881372918"/>
    <n v="2017"/>
    <n v="9"/>
    <n v="20"/>
  </r>
  <r>
    <x v="1"/>
    <x v="1180"/>
    <n v="293.66000000000003"/>
    <n v="295.77"/>
    <n v="274.48"/>
    <n v="282.8"/>
    <n v="646908992"/>
    <n v="26787085258"/>
    <n v="2017"/>
    <n v="9"/>
    <n v="19"/>
  </r>
  <r>
    <x v="1"/>
    <x v="1181"/>
    <n v="252.23"/>
    <n v="293.5"/>
    <n v="252.23"/>
    <n v="293.5"/>
    <n v="1127750016"/>
    <n v="27794233413"/>
    <n v="2017"/>
    <n v="9"/>
    <n v="18"/>
  </r>
  <r>
    <x v="1"/>
    <x v="1182"/>
    <n v="245.85"/>
    <n v="257"/>
    <n v="235.24"/>
    <n v="251.75"/>
    <n v="427452000"/>
    <n v="23835888183"/>
    <n v="2017"/>
    <n v="9"/>
    <n v="17"/>
  </r>
  <r>
    <x v="1"/>
    <x v="1183"/>
    <n v="250.87"/>
    <n v="262.58999999999997"/>
    <n v="238.22"/>
    <n v="246.52"/>
    <n v="711737024"/>
    <n v="23336257868"/>
    <n v="2017"/>
    <n v="9"/>
    <n v="16"/>
  </r>
  <r>
    <x v="1"/>
    <x v="1184"/>
    <n v="215.22"/>
    <n v="258.64999999999998"/>
    <n v="195.04"/>
    <n v="250.46"/>
    <n v="1935699968"/>
    <n v="23704566170"/>
    <n v="2017"/>
    <n v="9"/>
    <n v="15"/>
  </r>
  <r>
    <x v="1"/>
    <x v="1185"/>
    <n v="276.58999999999997"/>
    <n v="280.83999999999997"/>
    <n v="213.91"/>
    <n v="213.91"/>
    <n v="1184589952"/>
    <n v="20240633669"/>
    <n v="2017"/>
    <n v="9"/>
    <n v="14"/>
  </r>
  <r>
    <x v="1"/>
    <x v="1186"/>
    <n v="291.12"/>
    <n v="291.12"/>
    <n v="260.61"/>
    <n v="277.11"/>
    <n v="921692032"/>
    <n v="26215830135"/>
    <n v="2017"/>
    <n v="9"/>
    <n v="13"/>
  </r>
  <r>
    <x v="1"/>
    <x v="1187"/>
    <n v="294.63"/>
    <n v="311.2"/>
    <n v="287.23"/>
    <n v="291.45999999999998"/>
    <n v="753144000"/>
    <n v="27568017613"/>
    <n v="2017"/>
    <n v="9"/>
    <n v="12"/>
  </r>
  <r>
    <x v="1"/>
    <x v="1188"/>
    <n v="289.74"/>
    <n v="300.69"/>
    <n v="286.68"/>
    <n v="294.52999999999997"/>
    <n v="571307008"/>
    <n v="27852586150"/>
    <n v="2017"/>
    <n v="9"/>
    <n v="11"/>
  </r>
  <r>
    <x v="1"/>
    <x v="1189"/>
    <n v="294.06"/>
    <n v="294.76"/>
    <n v="268.97000000000003"/>
    <n v="288.75"/>
    <n v="698326016"/>
    <n v="27300089799"/>
    <n v="2017"/>
    <n v="9"/>
    <n v="10"/>
  </r>
  <r>
    <x v="1"/>
    <x v="1190"/>
    <n v="296.17"/>
    <n v="299.89"/>
    <n v="287.22000000000003"/>
    <n v="294.39999999999998"/>
    <n v="528620992"/>
    <n v="27829435118"/>
    <n v="2017"/>
    <n v="9"/>
    <n v="9"/>
  </r>
  <r>
    <x v="1"/>
    <x v="1191"/>
    <n v="329.64"/>
    <n v="329.64"/>
    <n v="285.16000000000003"/>
    <n v="296.5"/>
    <n v="1098780032"/>
    <n v="28021550341"/>
    <n v="2017"/>
    <n v="9"/>
    <n v="8"/>
  </r>
  <r>
    <x v="1"/>
    <x v="1192"/>
    <n v="333.52"/>
    <n v="333.52"/>
    <n v="319.94"/>
    <n v="329.43"/>
    <n v="718624000"/>
    <n v="31127463390"/>
    <n v="2017"/>
    <n v="9"/>
    <n v="7"/>
  </r>
  <r>
    <x v="1"/>
    <x v="1193"/>
    <n v="313.8"/>
    <n v="334.66"/>
    <n v="313.49"/>
    <n v="334.34"/>
    <n v="1058830016"/>
    <n v="31584914370"/>
    <n v="2017"/>
    <n v="9"/>
    <n v="6"/>
  </r>
  <r>
    <x v="1"/>
    <x v="1194"/>
    <n v="297.57"/>
    <n v="318.57"/>
    <n v="268.29000000000002"/>
    <n v="312.99"/>
    <n v="1551049984"/>
    <n v="29562162666"/>
    <n v="2017"/>
    <n v="9"/>
    <n v="5"/>
  </r>
  <r>
    <x v="1"/>
    <x v="1195"/>
    <n v="347.13"/>
    <n v="347.13"/>
    <n v="279.94"/>
    <n v="295.17"/>
    <n v="1801689984"/>
    <n v="27873682151"/>
    <n v="2017"/>
    <n v="9"/>
    <n v="4"/>
  </r>
  <r>
    <x v="1"/>
    <x v="1196"/>
    <n v="350.23"/>
    <n v="366.49"/>
    <n v="332.23"/>
    <n v="347.48"/>
    <n v="986265984"/>
    <n v="32807142041"/>
    <n v="2017"/>
    <n v="9"/>
    <n v="3"/>
  </r>
  <r>
    <x v="1"/>
    <x v="1197"/>
    <n v="387.82"/>
    <n v="389.35"/>
    <n v="328.1"/>
    <n v="348.98"/>
    <n v="1483600000"/>
    <n v="32942250738"/>
    <n v="2017"/>
    <n v="9"/>
    <n v="2"/>
  </r>
  <r>
    <x v="1"/>
    <x v="1198"/>
    <n v="383.47"/>
    <n v="390.04"/>
    <n v="383.47"/>
    <n v="387.74"/>
    <n v="874222016"/>
    <n v="36593410761"/>
    <n v="2017"/>
    <n v="9"/>
    <n v="1"/>
  </r>
  <r>
    <x v="1"/>
    <x v="1199"/>
    <n v="378.44"/>
    <n v="386.14"/>
    <n v="376.35"/>
    <n v="383.04"/>
    <n v="706254016"/>
    <n v="36142706814"/>
    <n v="2017"/>
    <n v="8"/>
    <n v="31"/>
  </r>
  <r>
    <x v="1"/>
    <x v="1200"/>
    <n v="369.47"/>
    <n v="388.75"/>
    <n v="361.97"/>
    <n v="378.48"/>
    <n v="1333319936"/>
    <n v="35705639885"/>
    <n v="2017"/>
    <n v="8"/>
    <n v="30"/>
  </r>
  <r>
    <x v="1"/>
    <x v="1201"/>
    <n v="347.96"/>
    <n v="373.76"/>
    <n v="347.79"/>
    <n v="370.67"/>
    <n v="1220029952"/>
    <n v="34961063278"/>
    <n v="2017"/>
    <n v="8"/>
    <n v="29"/>
  </r>
  <r>
    <x v="1"/>
    <x v="1202"/>
    <n v="350.04"/>
    <n v="352.05"/>
    <n v="338.41"/>
    <n v="347.75"/>
    <n v="854318976"/>
    <n v="32792635350"/>
    <n v="2017"/>
    <n v="8"/>
    <n v="28"/>
  </r>
  <r>
    <x v="1"/>
    <x v="1203"/>
    <n v="334.36"/>
    <n v="347.89"/>
    <n v="334.36"/>
    <n v="347.89"/>
    <n v="633369984"/>
    <n v="32799991739"/>
    <n v="2017"/>
    <n v="8"/>
    <n v="27"/>
  </r>
  <r>
    <x v="1"/>
    <x v="1204"/>
    <n v="331.99"/>
    <n v="334.98"/>
    <n v="327.92"/>
    <n v="333.88"/>
    <n v="514180992"/>
    <n v="31472781162"/>
    <n v="2017"/>
    <n v="8"/>
    <n v="26"/>
  </r>
  <r>
    <x v="1"/>
    <x v="1205"/>
    <n v="326.11"/>
    <n v="336.4"/>
    <n v="325.8"/>
    <n v="331.92"/>
    <n v="760329024"/>
    <n v="31281210162"/>
    <n v="2017"/>
    <n v="8"/>
    <n v="25"/>
  </r>
  <r>
    <x v="1"/>
    <x v="1206"/>
    <n v="317.45"/>
    <n v="327.96"/>
    <n v="317.08"/>
    <n v="325.61"/>
    <n v="697665024"/>
    <n v="30680964300"/>
    <n v="2017"/>
    <n v="8"/>
    <n v="24"/>
  </r>
  <r>
    <x v="1"/>
    <x v="1207"/>
    <n v="315.27"/>
    <n v="324.20999999999998"/>
    <n v="314.54000000000002"/>
    <n v="317.52"/>
    <n v="811990016"/>
    <n v="29911326162"/>
    <n v="2017"/>
    <n v="8"/>
    <n v="23"/>
  </r>
  <r>
    <x v="1"/>
    <x v="1208"/>
    <n v="321.05"/>
    <n v="327.36"/>
    <n v="297.91000000000003"/>
    <n v="314.79000000000002"/>
    <n v="1336400000"/>
    <n v="29646659314"/>
    <n v="2017"/>
    <n v="8"/>
    <n v="22"/>
  </r>
  <r>
    <x v="1"/>
    <x v="1209"/>
    <n v="300.48"/>
    <n v="347.05"/>
    <n v="297.23"/>
    <n v="321.58999999999997"/>
    <n v="2448969984"/>
    <n v="30280406340"/>
    <n v="2017"/>
    <n v="8"/>
    <n v="21"/>
  </r>
  <r>
    <x v="1"/>
    <x v="1210"/>
    <n v="296.64"/>
    <n v="301.43"/>
    <n v="291.58"/>
    <n v="301.43"/>
    <n v="571947008"/>
    <n v="28375046491"/>
    <n v="2017"/>
    <n v="8"/>
    <n v="20"/>
  </r>
  <r>
    <x v="1"/>
    <x v="1211"/>
    <n v="296.18"/>
    <n v="301.67"/>
    <n v="286.18"/>
    <n v="297.47000000000003"/>
    <n v="860201984"/>
    <n v="27995885731"/>
    <n v="2017"/>
    <n v="8"/>
    <n v="19"/>
  </r>
  <r>
    <x v="1"/>
    <x v="1212"/>
    <n v="301.7"/>
    <n v="307.95999999999998"/>
    <n v="292.5"/>
    <n v="295.58999999999997"/>
    <n v="936160000"/>
    <n v="27812276026"/>
    <n v="2017"/>
    <n v="8"/>
    <n v="18"/>
  </r>
  <r>
    <x v="1"/>
    <x v="1213"/>
    <n v="302.8"/>
    <n v="311.02999999999997"/>
    <n v="300.25"/>
    <n v="301.45999999999998"/>
    <n v="909494016"/>
    <n v="28357573570"/>
    <n v="2017"/>
    <n v="8"/>
    <n v="17"/>
  </r>
  <r>
    <x v="1"/>
    <x v="1214"/>
    <n v="289.82"/>
    <n v="303.41000000000003"/>
    <n v="285.39"/>
    <n v="302.27"/>
    <n v="967643008"/>
    <n v="28426961863"/>
    <n v="2017"/>
    <n v="8"/>
    <n v="16"/>
  </r>
  <r>
    <x v="1"/>
    <x v="1215"/>
    <n v="299.95"/>
    <n v="300.41000000000003"/>
    <n v="279.33"/>
    <n v="289.82"/>
    <n v="1051800000"/>
    <n v="27249639651"/>
    <n v="2017"/>
    <n v="8"/>
    <n v="15"/>
  </r>
  <r>
    <x v="1"/>
    <x v="1216"/>
    <n v="298.02999999999997"/>
    <n v="306.81"/>
    <n v="296.41000000000003"/>
    <n v="300.10000000000002"/>
    <n v="864390976"/>
    <n v="28209451117"/>
    <n v="2017"/>
    <n v="8"/>
    <n v="14"/>
  </r>
  <r>
    <x v="1"/>
    <x v="1217"/>
    <n v="310.37"/>
    <n v="310.82"/>
    <n v="289.31"/>
    <n v="298.06"/>
    <n v="1369369984"/>
    <n v="28011760531"/>
    <n v="2017"/>
    <n v="8"/>
    <n v="13"/>
  </r>
  <r>
    <x v="1"/>
    <x v="1218"/>
    <n v="308.70999999999998"/>
    <n v="317.56"/>
    <n v="307.89999999999998"/>
    <n v="310.60000000000002"/>
    <n v="1111650048"/>
    <n v="29183139234"/>
    <n v="2017"/>
    <n v="8"/>
    <n v="12"/>
  </r>
  <r>
    <x v="1"/>
    <x v="1219"/>
    <n v="294.49"/>
    <n v="309.20999999999998"/>
    <n v="294.49"/>
    <n v="308.86"/>
    <n v="953576000"/>
    <n v="29013166489"/>
    <n v="2017"/>
    <n v="8"/>
    <n v="11"/>
  </r>
  <r>
    <x v="1"/>
    <x v="1220"/>
    <n v="296.95999999999998"/>
    <n v="306.58999999999997"/>
    <n v="289.93"/>
    <n v="295.89"/>
    <n v="1076819968"/>
    <n v="27788165832"/>
    <n v="2017"/>
    <n v="8"/>
    <n v="10"/>
  </r>
  <r>
    <x v="1"/>
    <x v="1221"/>
    <n v="297.63"/>
    <n v="318.72000000000003"/>
    <n v="276.69"/>
    <n v="296.02999999999997"/>
    <n v="2638579968"/>
    <n v="27794475648"/>
    <n v="2017"/>
    <n v="8"/>
    <n v="9"/>
  </r>
  <r>
    <x v="1"/>
    <x v="1222"/>
    <n v="269.10000000000002"/>
    <n v="298.91000000000003"/>
    <n v="266.8"/>
    <n v="296.77"/>
    <n v="1502409984"/>
    <n v="27857712299"/>
    <n v="2017"/>
    <n v="8"/>
    <n v="8"/>
  </r>
  <r>
    <x v="1"/>
    <x v="1223"/>
    <n v="261.24"/>
    <n v="271.95999999999998"/>
    <n v="256.69"/>
    <n v="269.18"/>
    <n v="935726976"/>
    <n v="25262099071"/>
    <n v="2017"/>
    <n v="8"/>
    <n v="7"/>
  </r>
  <r>
    <x v="1"/>
    <x v="1224"/>
    <n v="256.42"/>
    <n v="271.05"/>
    <n v="252.85"/>
    <n v="261.57"/>
    <n v="1482979968"/>
    <n v="24541904159"/>
    <n v="2017"/>
    <n v="8"/>
    <n v="6"/>
  </r>
  <r>
    <x v="1"/>
    <x v="1225"/>
    <n v="222.85"/>
    <n v="256.51"/>
    <n v="221.95"/>
    <n v="256.51"/>
    <n v="1332999936"/>
    <n v="24061766194"/>
    <n v="2017"/>
    <n v="8"/>
    <n v="5"/>
  </r>
  <r>
    <x v="1"/>
    <x v="1226"/>
    <n v="225.31"/>
    <n v="227.62"/>
    <n v="222.06"/>
    <n v="223.07"/>
    <n v="539782976"/>
    <n v="20920682038"/>
    <n v="2017"/>
    <n v="8"/>
    <n v="4"/>
  </r>
  <r>
    <x v="1"/>
    <x v="1227"/>
    <n v="220.18"/>
    <n v="228.29"/>
    <n v="219.89"/>
    <n v="225.34"/>
    <n v="557217024"/>
    <n v="21128736918"/>
    <n v="2017"/>
    <n v="8"/>
    <n v="3"/>
  </r>
  <r>
    <x v="1"/>
    <x v="1228"/>
    <n v="227.01"/>
    <n v="229.51"/>
    <n v="218.12"/>
    <n v="219.95"/>
    <n v="632606016"/>
    <n v="20618746852"/>
    <n v="2017"/>
    <n v="8"/>
    <n v="2"/>
  </r>
  <r>
    <x v="1"/>
    <x v="1229"/>
    <n v="204.69"/>
    <n v="227.74"/>
    <n v="204.69"/>
    <n v="226.77"/>
    <n v="1585330048"/>
    <n v="21252988047"/>
    <n v="2017"/>
    <n v="8"/>
    <n v="1"/>
  </r>
  <r>
    <x v="1"/>
    <x v="1230"/>
    <n v="197.4"/>
    <n v="203.87"/>
    <n v="193.41"/>
    <n v="203.87"/>
    <n v="569414016"/>
    <n v="19102596755"/>
    <n v="2017"/>
    <n v="7"/>
    <n v="31"/>
  </r>
  <r>
    <x v="1"/>
    <x v="1231"/>
    <n v="206.74"/>
    <n v="208.54"/>
    <n v="196.15"/>
    <n v="197.98"/>
    <n v="596233984"/>
    <n v="18545669554"/>
    <n v="2017"/>
    <n v="7"/>
    <n v="30"/>
  </r>
  <r>
    <x v="1"/>
    <x v="1232"/>
    <n v="193.34"/>
    <n v="208.68"/>
    <n v="179.65"/>
    <n v="205.79"/>
    <n v="824355008"/>
    <n v="19272280500"/>
    <n v="2017"/>
    <n v="7"/>
    <n v="29"/>
  </r>
  <r>
    <x v="1"/>
    <x v="1233"/>
    <n v="204.32"/>
    <n v="204.9"/>
    <n v="192.3"/>
    <n v="193.12"/>
    <n v="562571008"/>
    <n v="18081289103"/>
    <n v="2017"/>
    <n v="7"/>
    <n v="28"/>
  </r>
  <r>
    <x v="1"/>
    <x v="1234"/>
    <n v="204.86"/>
    <n v="206.44"/>
    <n v="201.26"/>
    <n v="204.32"/>
    <n v="393283008"/>
    <n v="19124468250"/>
    <n v="2017"/>
    <n v="7"/>
    <n v="27"/>
  </r>
  <r>
    <x v="1"/>
    <x v="1235"/>
    <n v="207.09"/>
    <n v="210.77"/>
    <n v="194.78"/>
    <n v="203.95"/>
    <n v="717692032"/>
    <n v="19085332800"/>
    <n v="2017"/>
    <n v="7"/>
    <n v="26"/>
  </r>
  <r>
    <x v="1"/>
    <x v="1236"/>
    <n v="224.37"/>
    <n v="225.32"/>
    <n v="195.85"/>
    <n v="206.71"/>
    <n v="1095760000"/>
    <n v="19338262506"/>
    <n v="2017"/>
    <n v="7"/>
    <n v="25"/>
  </r>
  <r>
    <x v="1"/>
    <x v="1237"/>
    <n v="226.29"/>
    <n v="227.54"/>
    <n v="222.45"/>
    <n v="224.71"/>
    <n v="431691008"/>
    <n v="21016755177"/>
    <n v="2017"/>
    <n v="7"/>
    <n v="24"/>
  </r>
  <r>
    <x v="1"/>
    <x v="1238"/>
    <n v="229.12"/>
    <n v="231.68"/>
    <n v="217.72"/>
    <n v="225.95"/>
    <n v="649614976"/>
    <n v="21127295409"/>
    <n v="2017"/>
    <n v="7"/>
    <n v="23"/>
  </r>
  <r>
    <x v="1"/>
    <x v="1239"/>
    <n v="217.86"/>
    <n v="232.7"/>
    <n v="216.87"/>
    <n v="229.48"/>
    <n v="618259968"/>
    <n v="21451273566"/>
    <n v="2017"/>
    <n v="7"/>
    <n v="22"/>
  </r>
  <r>
    <x v="1"/>
    <x v="1240"/>
    <n v="226.06"/>
    <n v="235.12"/>
    <n v="213.01"/>
    <n v="218.3"/>
    <n v="1006129984"/>
    <n v="20401709506"/>
    <n v="2017"/>
    <n v="7"/>
    <n v="21"/>
  </r>
  <r>
    <x v="1"/>
    <x v="1241"/>
    <n v="205.42"/>
    <n v="233.9"/>
    <n v="203.22"/>
    <n v="227.26"/>
    <n v="2224999936"/>
    <n v="21233651866"/>
    <n v="2017"/>
    <n v="7"/>
    <n v="20"/>
  </r>
  <r>
    <x v="1"/>
    <x v="1242"/>
    <n v="234.94"/>
    <n v="245.65"/>
    <n v="191.74"/>
    <n v="199.7"/>
    <n v="2328790016"/>
    <n v="18653610729"/>
    <n v="2017"/>
    <n v="7"/>
    <n v="19"/>
  </r>
  <r>
    <x v="1"/>
    <x v="1243"/>
    <n v="195.03"/>
    <n v="267.99"/>
    <n v="182.06"/>
    <n v="234.39"/>
    <n v="2709260032"/>
    <n v="21887962776"/>
    <n v="2017"/>
    <n v="7"/>
    <n v="18"/>
  </r>
  <r>
    <x v="1"/>
    <x v="1244"/>
    <n v="159.99"/>
    <n v="194.75"/>
    <n v="158.04"/>
    <n v="193.42"/>
    <n v="1669500032"/>
    <n v="18057735704"/>
    <n v="2017"/>
    <n v="7"/>
    <n v="17"/>
  </r>
  <r>
    <x v="1"/>
    <x v="1245"/>
    <n v="169.57"/>
    <n v="172.01"/>
    <n v="133.72"/>
    <n v="157.36000000000001"/>
    <n v="1516889984"/>
    <n v="14687441605"/>
    <n v="2017"/>
    <n v="7"/>
    <n v="16"/>
  </r>
  <r>
    <x v="1"/>
    <x v="1246"/>
    <n v="199.71"/>
    <n v="200.16"/>
    <n v="170.65"/>
    <n v="170.65"/>
    <n v="810451968"/>
    <n v="15923953593"/>
    <n v="2017"/>
    <n v="7"/>
    <n v="15"/>
  </r>
  <r>
    <x v="1"/>
    <x v="1247"/>
    <n v="209.53"/>
    <n v="211.1"/>
    <n v="187.37"/>
    <n v="199.66"/>
    <n v="749382016"/>
    <n v="18625794688"/>
    <n v="2017"/>
    <n v="7"/>
    <n v="14"/>
  </r>
  <r>
    <x v="1"/>
    <x v="1248"/>
    <n v="231.81"/>
    <n v="231.81"/>
    <n v="200.07"/>
    <n v="209.73"/>
    <n v="828489024"/>
    <n v="19560300930"/>
    <n v="2017"/>
    <n v="7"/>
    <n v="13"/>
  </r>
  <r>
    <x v="1"/>
    <x v="1249"/>
    <n v="197.15"/>
    <n v="230.77"/>
    <n v="189.59"/>
    <n v="230.77"/>
    <n v="1241190016"/>
    <n v="21517152174"/>
    <n v="2017"/>
    <n v="7"/>
    <n v="12"/>
  </r>
  <r>
    <x v="1"/>
    <x v="1250"/>
    <n v="211.52"/>
    <n v="220.29"/>
    <n v="183.39"/>
    <n v="197.4"/>
    <n v="1440950016"/>
    <n v="18401040701"/>
    <n v="2017"/>
    <n v="7"/>
    <n v="11"/>
  </r>
  <r>
    <x v="1"/>
    <x v="1251"/>
    <n v="243.01"/>
    <n v="243.07"/>
    <n v="196.96"/>
    <n v="215.36"/>
    <n v="937219008"/>
    <n v="20069373698"/>
    <n v="2017"/>
    <n v="7"/>
    <n v="10"/>
  </r>
  <r>
    <x v="1"/>
    <x v="1252"/>
    <n v="251.82"/>
    <n v="255.1"/>
    <n v="242.14"/>
    <n v="242.14"/>
    <n v="505118016"/>
    <n v="22559120946"/>
    <n v="2017"/>
    <n v="7"/>
    <n v="9"/>
  </r>
  <r>
    <x v="1"/>
    <x v="1253"/>
    <n v="245.89"/>
    <n v="273.48"/>
    <n v="236.55"/>
    <n v="251.7"/>
    <n v="754958016"/>
    <n v="23443013086"/>
    <n v="2017"/>
    <n v="7"/>
    <n v="8"/>
  </r>
  <r>
    <x v="1"/>
    <x v="1254"/>
    <n v="270.35000000000002"/>
    <n v="273.94"/>
    <n v="244.17"/>
    <n v="245.99"/>
    <n v="687251968"/>
    <n v="22900134646"/>
    <n v="2017"/>
    <n v="7"/>
    <n v="7"/>
  </r>
  <r>
    <x v="1"/>
    <x v="1255"/>
    <n v="268.86"/>
    <n v="278.48"/>
    <n v="265.51"/>
    <n v="270.55"/>
    <n v="623080000"/>
    <n v="25179348911"/>
    <n v="2017"/>
    <n v="7"/>
    <n v="6"/>
  </r>
  <r>
    <x v="1"/>
    <x v="1256"/>
    <n v="273.10000000000002"/>
    <n v="275.13"/>
    <n v="261.45"/>
    <n v="268.77"/>
    <n v="790256000"/>
    <n v="25011710285"/>
    <n v="2017"/>
    <n v="7"/>
    <n v="5"/>
  </r>
  <r>
    <x v="1"/>
    <x v="1257"/>
    <n v="282.19"/>
    <n v="287.39"/>
    <n v="273.11"/>
    <n v="273.3"/>
    <n v="687691008"/>
    <n v="25425860777"/>
    <n v="2017"/>
    <n v="7"/>
    <n v="4"/>
  </r>
  <r>
    <x v="1"/>
    <x v="1258"/>
    <n v="288.41000000000003"/>
    <n v="291.10000000000002"/>
    <n v="281.18"/>
    <n v="282.89999999999998"/>
    <n v="851408000"/>
    <n v="26310761677"/>
    <n v="2017"/>
    <n v="7"/>
    <n v="3"/>
  </r>
  <r>
    <x v="1"/>
    <x v="1259"/>
    <n v="275.12"/>
    <n v="295.51"/>
    <n v="262.52"/>
    <n v="287.99"/>
    <n v="1123330048"/>
    <n v="26776243984"/>
    <n v="2017"/>
    <n v="7"/>
    <n v="2"/>
  </r>
  <r>
    <x v="1"/>
    <x v="1260"/>
    <n v="293.35000000000002"/>
    <n v="293.75"/>
    <n v="268.62"/>
    <n v="274.60000000000002"/>
    <n v="1089200000"/>
    <n v="25524313603"/>
    <n v="2017"/>
    <n v="7"/>
    <n v="1"/>
  </r>
  <r>
    <x v="1"/>
    <x v="1261"/>
    <n v="303.14999999999998"/>
    <n v="315.17"/>
    <n v="288.44"/>
    <n v="294.92"/>
    <n v="1011800000"/>
    <n v="27404731861"/>
    <n v="2017"/>
    <n v="6"/>
    <n v="30"/>
  </r>
  <r>
    <x v="1"/>
    <x v="1262"/>
    <n v="328.37"/>
    <n v="330.71"/>
    <n v="297.37"/>
    <n v="302.88"/>
    <n v="1508579968"/>
    <n v="28136918558"/>
    <n v="2017"/>
    <n v="6"/>
    <n v="29"/>
  </r>
  <r>
    <x v="1"/>
    <x v="1263"/>
    <n v="293.04000000000002"/>
    <n v="333.1"/>
    <n v="276.41000000000003"/>
    <n v="327.93"/>
    <n v="2056550016"/>
    <n v="30454577323"/>
    <n v="2017"/>
    <n v="6"/>
    <n v="28"/>
  </r>
  <r>
    <x v="1"/>
    <x v="1264"/>
    <n v="272.69"/>
    <n v="293.08999999999997"/>
    <n v="227.14"/>
    <n v="293.08999999999997"/>
    <n v="1973869952"/>
    <n v="27211279055"/>
    <n v="2017"/>
    <n v="6"/>
    <n v="27"/>
  </r>
  <r>
    <x v="1"/>
    <x v="1265"/>
    <n v="302.95"/>
    <n v="311.45999999999998"/>
    <n v="238.65"/>
    <n v="272.69"/>
    <n v="2081810048"/>
    <n v="25309759968"/>
    <n v="2017"/>
    <n v="6"/>
    <n v="26"/>
  </r>
  <r>
    <x v="1"/>
    <x v="1266"/>
    <n v="323.47000000000003"/>
    <n v="332.79"/>
    <n v="284.64999999999998"/>
    <n v="303.25"/>
    <n v="1186880000"/>
    <n v="28138409364"/>
    <n v="2017"/>
    <n v="6"/>
    <n v="25"/>
  </r>
  <r>
    <x v="1"/>
    <x v="1267"/>
    <n v="341.63"/>
    <n v="343.62"/>
    <n v="322.08999999999997"/>
    <n v="323.7"/>
    <n v="673585024"/>
    <n v="30027238696"/>
    <n v="2017"/>
    <n v="6"/>
    <n v="24"/>
  </r>
  <r>
    <x v="1"/>
    <x v="1268"/>
    <n v="336.48"/>
    <n v="348.01"/>
    <n v="334.99"/>
    <n v="341.74"/>
    <n v="593206976"/>
    <n v="31691908924"/>
    <n v="2017"/>
    <n v="6"/>
    <n v="23"/>
  </r>
  <r>
    <x v="1"/>
    <x v="1269"/>
    <n v="337.73"/>
    <n v="342.03"/>
    <n v="330.62"/>
    <n v="336.37"/>
    <n v="925766976"/>
    <n v="31185326164"/>
    <n v="2017"/>
    <n v="6"/>
    <n v="22"/>
  </r>
  <r>
    <x v="1"/>
    <x v="1270"/>
    <n v="359.54"/>
    <n v="361.34"/>
    <n v="319.48"/>
    <n v="336.87"/>
    <n v="1420130048"/>
    <n v="31222823000"/>
    <n v="2017"/>
    <n v="6"/>
    <n v="21"/>
  </r>
  <r>
    <x v="1"/>
    <x v="1271"/>
    <n v="370.33"/>
    <n v="377.97"/>
    <n v="350.94"/>
    <n v="359.01"/>
    <n v="1020390016"/>
    <n v="33260958885"/>
    <n v="2017"/>
    <n v="6"/>
    <n v="20"/>
  </r>
  <r>
    <x v="1"/>
    <x v="1272"/>
    <n v="371.86"/>
    <n v="377.11"/>
    <n v="369.76"/>
    <n v="370.06"/>
    <n v="685171968"/>
    <n v="34278915230"/>
    <n v="2017"/>
    <n v="6"/>
    <n v="19"/>
  </r>
  <r>
    <x v="1"/>
    <x v="1273"/>
    <n v="379.52"/>
    <n v="390.58"/>
    <n v="368.84"/>
    <n v="371.46"/>
    <n v="904702976"/>
    <n v="34398150201"/>
    <n v="2017"/>
    <n v="6"/>
    <n v="18"/>
  </r>
  <r>
    <x v="1"/>
    <x v="1274"/>
    <n v="369.88"/>
    <n v="379.41"/>
    <n v="364"/>
    <n v="379.41"/>
    <n v="904652992"/>
    <n v="35124053707"/>
    <n v="2017"/>
    <n v="6"/>
    <n v="17"/>
  </r>
  <r>
    <x v="1"/>
    <x v="1275"/>
    <n v="361.18"/>
    <n v="373.05"/>
    <n v="341.42"/>
    <n v="370.23"/>
    <n v="1096280064"/>
    <n v="34263095462"/>
    <n v="2017"/>
    <n v="6"/>
    <n v="16"/>
  </r>
  <r>
    <x v="1"/>
    <x v="1276"/>
    <n v="358.51"/>
    <n v="364.44"/>
    <n v="300.7"/>
    <n v="361.93"/>
    <n v="2463450112"/>
    <n v="33485258152"/>
    <n v="2017"/>
    <n v="6"/>
    <n v="15"/>
  </r>
  <r>
    <x v="1"/>
    <x v="1277"/>
    <n v="397.59"/>
    <n v="399.32"/>
    <n v="342.21"/>
    <n v="359.05"/>
    <n v="1272579968"/>
    <n v="33208658542"/>
    <n v="2017"/>
    <n v="6"/>
    <n v="14"/>
  </r>
  <r>
    <x v="1"/>
    <x v="1278"/>
    <n v="395.69"/>
    <n v="411.18"/>
    <n v="370.06"/>
    <n v="397.54"/>
    <n v="1717379968"/>
    <n v="36756801123"/>
    <n v="2017"/>
    <n v="6"/>
    <n v="13"/>
  </r>
  <r>
    <x v="1"/>
    <x v="1279"/>
    <n v="341.16"/>
    <n v="414.76"/>
    <n v="341.16"/>
    <n v="401.49"/>
    <n v="2882650112"/>
    <n v="37110948644"/>
    <n v="2017"/>
    <n v="6"/>
    <n v="12"/>
  </r>
  <r>
    <x v="1"/>
    <x v="1280"/>
    <n v="338.79"/>
    <n v="353.01"/>
    <n v="318.17"/>
    <n v="340.61"/>
    <n v="1373219968"/>
    <n v="31473965821"/>
    <n v="2017"/>
    <n v="6"/>
    <n v="11"/>
  </r>
  <r>
    <x v="1"/>
    <x v="1281"/>
    <n v="282.01"/>
    <n v="350.26"/>
    <n v="282.01"/>
    <n v="337.67"/>
    <n v="1611629952"/>
    <n v="31192780483"/>
    <n v="2017"/>
    <n v="6"/>
    <n v="10"/>
  </r>
  <r>
    <x v="1"/>
    <x v="1282"/>
    <n v="261.75"/>
    <n v="282.76"/>
    <n v="261.75"/>
    <n v="281.74"/>
    <n v="557985984"/>
    <n v="26018098658"/>
    <n v="2017"/>
    <n v="6"/>
    <n v="9"/>
  </r>
  <r>
    <x v="1"/>
    <x v="1283"/>
    <n v="257.99"/>
    <n v="262.25"/>
    <n v="253.98"/>
    <n v="261.67"/>
    <n v="385494016"/>
    <n v="24157329921"/>
    <n v="2017"/>
    <n v="6"/>
    <n v="8"/>
  </r>
  <r>
    <x v="1"/>
    <x v="1284"/>
    <n v="264.26"/>
    <n v="264.67"/>
    <n v="254.04"/>
    <n v="258.07"/>
    <n v="461648992"/>
    <n v="23818300202"/>
    <n v="2017"/>
    <n v="6"/>
    <n v="7"/>
  </r>
  <r>
    <x v="1"/>
    <x v="1285"/>
    <n v="248.6"/>
    <n v="267.51"/>
    <n v="246.84"/>
    <n v="264.47000000000003"/>
    <n v="741553024"/>
    <n v="24401181121"/>
    <n v="2017"/>
    <n v="6"/>
    <n v="6"/>
  </r>
  <r>
    <x v="1"/>
    <x v="1286"/>
    <n v="245.26"/>
    <n v="249.47"/>
    <n v="243.05"/>
    <n v="248.46"/>
    <n v="435660000"/>
    <n v="22917910489"/>
    <n v="2017"/>
    <n v="6"/>
    <n v="5"/>
  </r>
  <r>
    <x v="1"/>
    <x v="1287"/>
    <n v="224.12"/>
    <n v="250.41"/>
    <n v="223.98"/>
    <n v="245.33"/>
    <n v="753820032"/>
    <n v="22622207553"/>
    <n v="2017"/>
    <n v="6"/>
    <n v="4"/>
  </r>
  <r>
    <x v="1"/>
    <x v="1288"/>
    <n v="223.46"/>
    <n v="225.97"/>
    <n v="219.42"/>
    <n v="224.38"/>
    <n v="427896000"/>
    <n v="20683715605"/>
    <n v="2017"/>
    <n v="6"/>
    <n v="3"/>
  </r>
  <r>
    <x v="1"/>
    <x v="1289"/>
    <n v="222.29"/>
    <n v="229.41"/>
    <n v="219.58"/>
    <n v="223.77"/>
    <n v="469532000"/>
    <n v="20622162299"/>
    <n v="2017"/>
    <n v="6"/>
    <n v="2"/>
  </r>
  <r>
    <x v="1"/>
    <x v="1290"/>
    <n v="230.89"/>
    <n v="236.22"/>
    <n v="214.48"/>
    <n v="222.24"/>
    <n v="812924032"/>
    <n v="20474652879"/>
    <n v="2017"/>
    <n v="6"/>
    <n v="1"/>
  </r>
  <r>
    <x v="1"/>
    <x v="1291"/>
    <n v="231.58"/>
    <n v="236.96"/>
    <n v="215.57"/>
    <n v="230.67"/>
    <n v="1271600000"/>
    <n v="21244817139"/>
    <n v="2017"/>
    <n v="5"/>
    <n v="31"/>
  </r>
  <r>
    <x v="1"/>
    <x v="1292"/>
    <n v="195.61"/>
    <n v="233.71"/>
    <n v="189.29"/>
    <n v="231.91"/>
    <n v="1586669952"/>
    <n v="21352550184"/>
    <n v="2017"/>
    <n v="5"/>
    <n v="30"/>
  </r>
  <r>
    <x v="1"/>
    <x v="1293"/>
    <n v="170.13"/>
    <n v="197.13"/>
    <n v="164.53"/>
    <n v="194.91"/>
    <n v="718828032"/>
    <n v="17939882189"/>
    <n v="2017"/>
    <n v="5"/>
    <n v="29"/>
  </r>
  <r>
    <x v="1"/>
    <x v="1294"/>
    <n v="158.82"/>
    <n v="179.93"/>
    <n v="157.6"/>
    <n v="170.51"/>
    <n v="717971008"/>
    <n v="15689192548"/>
    <n v="2017"/>
    <n v="5"/>
    <n v="28"/>
  </r>
  <r>
    <x v="1"/>
    <x v="1295"/>
    <n v="159.82"/>
    <n v="166.95"/>
    <n v="120.44"/>
    <n v="157.76"/>
    <n v="1217059968"/>
    <n v="14511207045"/>
    <n v="2017"/>
    <n v="5"/>
    <n v="27"/>
  </r>
  <r>
    <x v="1"/>
    <x v="1296"/>
    <n v="175.22"/>
    <n v="193.69"/>
    <n v="150.28"/>
    <n v="160.4"/>
    <n v="792457984"/>
    <n v="14749889600"/>
    <n v="2017"/>
    <n v="5"/>
    <n v="26"/>
  </r>
  <r>
    <x v="1"/>
    <x v="1297"/>
    <n v="189.85"/>
    <n v="210.98"/>
    <n v="170.51"/>
    <n v="174.45"/>
    <n v="943636992"/>
    <n v="16036165877"/>
    <n v="2017"/>
    <n v="5"/>
    <n v="25"/>
  </r>
  <r>
    <x v="1"/>
    <x v="1298"/>
    <n v="182.65"/>
    <n v="228.37"/>
    <n v="182.45"/>
    <n v="190.05"/>
    <n v="561014016"/>
    <n v="17464735543"/>
    <n v="2017"/>
    <n v="5"/>
    <n v="24"/>
  </r>
  <r>
    <x v="1"/>
    <x v="1299"/>
    <n v="170.82"/>
    <n v="183.55"/>
    <n v="169.93"/>
    <n v="181.95"/>
    <n v="530708992"/>
    <n v="16715702521"/>
    <n v="2017"/>
    <n v="5"/>
    <n v="23"/>
  </r>
  <r>
    <x v="1"/>
    <x v="1300"/>
    <n v="158.16999999999999"/>
    <n v="201.75"/>
    <n v="152.47"/>
    <n v="174.26"/>
    <n v="1188909952"/>
    <n v="16004156112"/>
    <n v="2017"/>
    <n v="5"/>
    <n v="22"/>
  </r>
  <r>
    <x v="1"/>
    <x v="1301"/>
    <n v="127.54"/>
    <n v="159.03"/>
    <n v="125.89"/>
    <n v="157.94"/>
    <n v="570361024"/>
    <n v="14500421529"/>
    <n v="2017"/>
    <n v="5"/>
    <n v="21"/>
  </r>
  <r>
    <x v="1"/>
    <x v="1302"/>
    <n v="129.22"/>
    <n v="133.63999999999999"/>
    <n v="124.7"/>
    <n v="126.52"/>
    <n v="331455008"/>
    <n v="11612447946"/>
    <n v="2017"/>
    <n v="5"/>
    <n v="20"/>
  </r>
  <r>
    <x v="1"/>
    <x v="1303"/>
    <n v="97.05"/>
    <n v="133.56"/>
    <n v="97.05"/>
    <n v="129.53"/>
    <n v="626945024"/>
    <n v="11884632930"/>
    <n v="2017"/>
    <n v="5"/>
    <n v="19"/>
  </r>
  <r>
    <x v="1"/>
    <x v="1304"/>
    <n v="89.84"/>
    <n v="97.37"/>
    <n v="89.84"/>
    <n v="96.91"/>
    <n v="196236992"/>
    <n v="8888797357"/>
    <n v="2017"/>
    <n v="5"/>
    <n v="18"/>
  </r>
  <r>
    <x v="1"/>
    <x v="1305"/>
    <n v="89.25"/>
    <n v="91.27"/>
    <n v="84.43"/>
    <n v="89.86"/>
    <n v="183031008"/>
    <n v="8239948169"/>
    <n v="2017"/>
    <n v="5"/>
    <n v="17"/>
  </r>
  <r>
    <x v="1"/>
    <x v="1306"/>
    <n v="92.39"/>
    <n v="93.56"/>
    <n v="89.12"/>
    <n v="89.44"/>
    <n v="152284992"/>
    <n v="8198722531"/>
    <n v="2017"/>
    <n v="5"/>
    <n v="16"/>
  </r>
  <r>
    <x v="1"/>
    <x v="1307"/>
    <n v="90.78"/>
    <n v="95.43"/>
    <n v="86.83"/>
    <n v="92.41"/>
    <n v="170999008"/>
    <n v="8468960166"/>
    <n v="2017"/>
    <n v="5"/>
    <n v="15"/>
  </r>
  <r>
    <x v="1"/>
    <x v="1308"/>
    <n v="90.87"/>
    <n v="91.25"/>
    <n v="89.61"/>
    <n v="90.79"/>
    <n v="66046600"/>
    <n v="8317148601"/>
    <n v="2017"/>
    <n v="5"/>
    <n v="14"/>
  </r>
  <r>
    <x v="1"/>
    <x v="1309"/>
    <n v="88.69"/>
    <n v="93.81"/>
    <n v="86.66"/>
    <n v="90.84"/>
    <n v="88742200"/>
    <n v="8319066651"/>
    <n v="2017"/>
    <n v="5"/>
    <n v="13"/>
  </r>
  <r>
    <x v="1"/>
    <x v="1310"/>
    <n v="89.43"/>
    <n v="93.12"/>
    <n v="88.66"/>
    <n v="88.66"/>
    <n v="145824992"/>
    <n v="8116816184"/>
    <n v="2017"/>
    <n v="5"/>
    <n v="12"/>
  </r>
  <r>
    <x v="1"/>
    <x v="1311"/>
    <n v="89.77"/>
    <n v="102.55"/>
    <n v="88.48"/>
    <n v="89.88"/>
    <n v="132722000"/>
    <n v="8226220249"/>
    <n v="2017"/>
    <n v="5"/>
    <n v="11"/>
  </r>
  <r>
    <x v="1"/>
    <x v="1312"/>
    <n v="91.15"/>
    <n v="92.85"/>
    <n v="85.29"/>
    <n v="89.52"/>
    <n v="145602000"/>
    <n v="8191083680"/>
    <n v="2017"/>
    <n v="5"/>
    <n v="10"/>
  </r>
  <r>
    <x v="1"/>
    <x v="1313"/>
    <n v="91.23"/>
    <n v="93.06"/>
    <n v="80.39"/>
    <n v="91.16"/>
    <n v="363433984"/>
    <n v="8338258352"/>
    <n v="2017"/>
    <n v="5"/>
    <n v="9"/>
  </r>
  <r>
    <x v="1"/>
    <x v="1314"/>
    <n v="93.75"/>
    <n v="95.14"/>
    <n v="89.51"/>
    <n v="91.42"/>
    <n v="231344000"/>
    <n v="8359085414"/>
    <n v="2017"/>
    <n v="5"/>
    <n v="8"/>
  </r>
  <r>
    <x v="1"/>
    <x v="1315"/>
    <n v="97.87"/>
    <n v="98.24"/>
    <n v="89.87"/>
    <n v="94.01"/>
    <n v="183295008"/>
    <n v="8592854298"/>
    <n v="2017"/>
    <n v="5"/>
    <n v="7"/>
  </r>
  <r>
    <x v="1"/>
    <x v="1316"/>
    <n v="94.91"/>
    <n v="97.88"/>
    <n v="90.95"/>
    <n v="97.81"/>
    <n v="151462000"/>
    <n v="8937843151"/>
    <n v="2017"/>
    <n v="5"/>
    <n v="6"/>
  </r>
  <r>
    <x v="1"/>
    <x v="1317"/>
    <n v="96.73"/>
    <n v="103.23"/>
    <n v="92.22"/>
    <n v="94.4"/>
    <n v="331928000"/>
    <n v="8622992171"/>
    <n v="2017"/>
    <n v="5"/>
    <n v="5"/>
  </r>
  <r>
    <x v="1"/>
    <x v="1318"/>
    <n v="79.72"/>
    <n v="97.56"/>
    <n v="79.430000000000007"/>
    <n v="96.98"/>
    <n v="366847008"/>
    <n v="8856050446"/>
    <n v="2017"/>
    <n v="5"/>
    <n v="4"/>
  </r>
  <r>
    <x v="1"/>
    <x v="1319"/>
    <n v="77.25"/>
    <n v="80.099999999999994"/>
    <n v="75.760000000000005"/>
    <n v="79.72"/>
    <n v="141922000"/>
    <n v="7277279246"/>
    <n v="2017"/>
    <n v="5"/>
    <n v="3"/>
  </r>
  <r>
    <x v="1"/>
    <x v="1320"/>
    <n v="76.650000000000006"/>
    <n v="79.349999999999994"/>
    <n v="74.38"/>
    <n v="77.260000000000005"/>
    <n v="193772992"/>
    <n v="7050941746"/>
    <n v="2017"/>
    <n v="5"/>
    <n v="2"/>
  </r>
  <r>
    <x v="1"/>
    <x v="1321"/>
    <n v="79.319999999999993"/>
    <n v="82.52"/>
    <n v="73.09"/>
    <n v="76.3"/>
    <n v="376841984"/>
    <n v="6960466482"/>
    <n v="2017"/>
    <n v="5"/>
    <n v="1"/>
  </r>
  <r>
    <x v="1"/>
    <x v="1322"/>
    <n v="68.540000000000006"/>
    <n v="79.02"/>
    <n v="68.349999999999994"/>
    <n v="79.02"/>
    <n v="229944992"/>
    <n v="7206669917"/>
    <n v="2017"/>
    <n v="4"/>
    <n v="30"/>
  </r>
  <r>
    <x v="1"/>
    <x v="1323"/>
    <n v="71.39"/>
    <n v="71.900000000000006"/>
    <n v="66.78"/>
    <n v="68.38"/>
    <n v="165448000"/>
    <n v="6233911088"/>
    <n v="2017"/>
    <n v="4"/>
    <n v="29"/>
  </r>
  <r>
    <x v="1"/>
    <x v="1324"/>
    <n v="62.23"/>
    <n v="70.849999999999994"/>
    <n v="62.13"/>
    <n v="70.16"/>
    <n v="346545984"/>
    <n v="6394355247"/>
    <n v="2017"/>
    <n v="4"/>
    <n v="28"/>
  </r>
  <r>
    <x v="1"/>
    <x v="1325"/>
    <n v="52.81"/>
    <n v="62.17"/>
    <n v="52.29"/>
    <n v="62.17"/>
    <n v="246775008"/>
    <n v="5664157655"/>
    <n v="2017"/>
    <n v="4"/>
    <n v="27"/>
  </r>
  <r>
    <x v="1"/>
    <x v="1326"/>
    <n v="49.91"/>
    <n v="53.44"/>
    <n v="49.91"/>
    <n v="52.72"/>
    <n v="104884000"/>
    <n v="4801851008"/>
    <n v="2017"/>
    <n v="4"/>
    <n v="26"/>
  </r>
  <r>
    <x v="1"/>
    <x v="1327"/>
    <n v="50.07"/>
    <n v="50.3"/>
    <n v="49.81"/>
    <n v="49.89"/>
    <n v="38264600"/>
    <n v="4542708761"/>
    <n v="2017"/>
    <n v="4"/>
    <n v="25"/>
  </r>
  <r>
    <x v="1"/>
    <x v="1328"/>
    <n v="48.87"/>
    <n v="50.18"/>
    <n v="48.87"/>
    <n v="50.03"/>
    <n v="55580600"/>
    <n v="4553943109"/>
    <n v="2017"/>
    <n v="4"/>
    <n v="24"/>
  </r>
  <r>
    <x v="1"/>
    <x v="1329"/>
    <n v="48.59"/>
    <n v="48.89"/>
    <n v="48.17"/>
    <n v="48.49"/>
    <n v="36234000"/>
    <n v="4412126295"/>
    <n v="2017"/>
    <n v="4"/>
    <n v="23"/>
  </r>
  <r>
    <x v="1"/>
    <x v="1330"/>
    <n v="48.18"/>
    <n v="48.74"/>
    <n v="48.17"/>
    <n v="48.55"/>
    <n v="37357600"/>
    <n v="4416442028"/>
    <n v="2017"/>
    <n v="4"/>
    <n v="22"/>
  </r>
  <r>
    <x v="1"/>
    <x v="1331"/>
    <n v="49.64"/>
    <n v="49.66"/>
    <n v="48.14"/>
    <n v="48.22"/>
    <n v="45048300"/>
    <n v="4385105012"/>
    <n v="2017"/>
    <n v="4"/>
    <n v="21"/>
  </r>
  <r>
    <x v="1"/>
    <x v="1332"/>
    <n v="48.13"/>
    <n v="49.99"/>
    <n v="48.13"/>
    <n v="49.67"/>
    <n v="79600896"/>
    <n v="4515241563"/>
    <n v="2017"/>
    <n v="4"/>
    <n v="20"/>
  </r>
  <r>
    <x v="1"/>
    <x v="1333"/>
    <n v="50.73"/>
    <n v="50.95"/>
    <n v="47.26"/>
    <n v="48.31"/>
    <n v="76281000"/>
    <n v="4389519738"/>
    <n v="2017"/>
    <n v="4"/>
    <n v="19"/>
  </r>
  <r>
    <x v="1"/>
    <x v="1334"/>
    <n v="48.32"/>
    <n v="51.03"/>
    <n v="48.3"/>
    <n v="50.71"/>
    <n v="78748496"/>
    <n v="4606307174"/>
    <n v="2017"/>
    <n v="4"/>
    <n v="18"/>
  </r>
  <r>
    <x v="1"/>
    <x v="1335"/>
    <n v="48.66"/>
    <n v="48.75"/>
    <n v="48.05"/>
    <n v="48.3"/>
    <n v="44013300"/>
    <n v="4386552041"/>
    <n v="2017"/>
    <n v="4"/>
    <n v="17"/>
  </r>
  <r>
    <x v="1"/>
    <x v="1336"/>
    <n v="49.04"/>
    <n v="49.14"/>
    <n v="48.19"/>
    <n v="48.72"/>
    <n v="31343800"/>
    <n v="4422644315"/>
    <n v="2017"/>
    <n v="4"/>
    <n v="16"/>
  </r>
  <r>
    <x v="1"/>
    <x v="1337"/>
    <n v="47.65"/>
    <n v="49.57"/>
    <n v="47.18"/>
    <n v="49.1"/>
    <n v="66207800"/>
    <n v="4455916490"/>
    <n v="2017"/>
    <n v="4"/>
    <n v="15"/>
  </r>
  <r>
    <x v="1"/>
    <x v="1338"/>
    <n v="49.97"/>
    <n v="50.05"/>
    <n v="46.76"/>
    <n v="47.57"/>
    <n v="91674400"/>
    <n v="4315878957"/>
    <n v="2017"/>
    <n v="4"/>
    <n v="14"/>
  </r>
  <r>
    <x v="1"/>
    <x v="1339"/>
    <n v="46.31"/>
    <n v="50.91"/>
    <n v="46.31"/>
    <n v="50.22"/>
    <n v="157200000"/>
    <n v="4554299452"/>
    <n v="2017"/>
    <n v="4"/>
    <n v="13"/>
  </r>
  <r>
    <x v="1"/>
    <x v="1340"/>
    <n v="43.46"/>
    <n v="47.23"/>
    <n v="43.11"/>
    <n v="46.29"/>
    <n v="88045696"/>
    <n v="4196302994"/>
    <n v="2017"/>
    <n v="4"/>
    <n v="12"/>
  </r>
  <r>
    <x v="1"/>
    <x v="1341"/>
    <n v="43.5"/>
    <n v="44.25"/>
    <n v="43.3"/>
    <n v="43.41"/>
    <n v="38303300"/>
    <n v="3933886291"/>
    <n v="2017"/>
    <n v="4"/>
    <n v="11"/>
  </r>
  <r>
    <x v="1"/>
    <x v="1342"/>
    <n v="43.28"/>
    <n v="44.14"/>
    <n v="42.42"/>
    <n v="43.44"/>
    <n v="44061500"/>
    <n v="3935103268"/>
    <n v="2017"/>
    <n v="4"/>
    <n v="10"/>
  </r>
  <r>
    <x v="1"/>
    <x v="1343"/>
    <n v="44.28"/>
    <n v="44.49"/>
    <n v="42.89"/>
    <n v="43.27"/>
    <n v="55143000"/>
    <n v="3918563431"/>
    <n v="2017"/>
    <n v="4"/>
    <n v="9"/>
  </r>
  <r>
    <x v="1"/>
    <x v="1344"/>
    <n v="41.8"/>
    <n v="45.21"/>
    <n v="41.73"/>
    <n v="44.31"/>
    <n v="74138800"/>
    <n v="4011422381"/>
    <n v="2017"/>
    <n v="4"/>
    <n v="8"/>
  </r>
  <r>
    <x v="1"/>
    <x v="1345"/>
    <n v="42.87"/>
    <n v="44.04"/>
    <n v="41.65"/>
    <n v="42.16"/>
    <n v="81474704"/>
    <n v="3815963046"/>
    <n v="2017"/>
    <n v="4"/>
    <n v="7"/>
  </r>
  <r>
    <x v="1"/>
    <x v="1346"/>
    <n v="45.22"/>
    <n v="45.64"/>
    <n v="40.9"/>
    <n v="43.24"/>
    <n v="147120000"/>
    <n v="3912317959"/>
    <n v="2017"/>
    <n v="4"/>
    <n v="6"/>
  </r>
  <r>
    <x v="1"/>
    <x v="1347"/>
    <n v="44.66"/>
    <n v="47.84"/>
    <n v="44.54"/>
    <n v="45.3"/>
    <n v="119733000"/>
    <n v="4097477788"/>
    <n v="2017"/>
    <n v="4"/>
    <n v="5"/>
  </r>
  <r>
    <x v="1"/>
    <x v="1348"/>
    <n v="43.92"/>
    <n v="45.74"/>
    <n v="41.72"/>
    <n v="44.64"/>
    <n v="157568000"/>
    <n v="4036201194"/>
    <n v="2017"/>
    <n v="4"/>
    <n v="4"/>
  </r>
  <r>
    <x v="1"/>
    <x v="1349"/>
    <n v="48.82"/>
    <n v="48.82"/>
    <n v="43.41"/>
    <n v="44.36"/>
    <n v="190512992"/>
    <n v="4009009196"/>
    <n v="2017"/>
    <n v="4"/>
    <n v="3"/>
  </r>
  <r>
    <x v="1"/>
    <x v="1350"/>
    <n v="50.74"/>
    <n v="51.27"/>
    <n v="45.43"/>
    <n v="48.75"/>
    <n v="134604000"/>
    <n v="4404475423"/>
    <n v="2017"/>
    <n v="4"/>
    <n v="2"/>
  </r>
  <r>
    <x v="1"/>
    <x v="1351"/>
    <n v="50.03"/>
    <n v="51.93"/>
    <n v="48.88"/>
    <n v="50.7"/>
    <n v="92461904"/>
    <n v="4579187936"/>
    <n v="2017"/>
    <n v="4"/>
    <n v="1"/>
  </r>
  <r>
    <x v="1"/>
    <x v="1352"/>
    <n v="51.75"/>
    <n v="51.77"/>
    <n v="47.38"/>
    <n v="50.04"/>
    <n v="151416000"/>
    <n v="4517835716"/>
    <n v="2017"/>
    <n v="3"/>
    <n v="31"/>
  </r>
  <r>
    <x v="1"/>
    <x v="1353"/>
    <n v="53.12"/>
    <n v="53.31"/>
    <n v="51.87"/>
    <n v="52.21"/>
    <n v="86885696"/>
    <n v="4711996588"/>
    <n v="2017"/>
    <n v="3"/>
    <n v="30"/>
  </r>
  <r>
    <x v="1"/>
    <x v="1354"/>
    <n v="50.57"/>
    <n v="53.87"/>
    <n v="50.55"/>
    <n v="53.13"/>
    <n v="144998000"/>
    <n v="4793424049"/>
    <n v="2017"/>
    <n v="3"/>
    <n v="29"/>
  </r>
  <r>
    <x v="1"/>
    <x v="1355"/>
    <n v="49.71"/>
    <n v="50.96"/>
    <n v="49.15"/>
    <n v="50.77"/>
    <n v="97745296"/>
    <n v="4579693493"/>
    <n v="2017"/>
    <n v="3"/>
    <n v="28"/>
  </r>
  <r>
    <x v="1"/>
    <x v="1356"/>
    <n v="51.31"/>
    <n v="52.46"/>
    <n v="48.93"/>
    <n v="49.67"/>
    <n v="118978000"/>
    <n v="4478238274"/>
    <n v="2017"/>
    <n v="3"/>
    <n v="27"/>
  </r>
  <r>
    <x v="1"/>
    <x v="1357"/>
    <n v="50.77"/>
    <n v="51.8"/>
    <n v="49.28"/>
    <n v="50.52"/>
    <n v="106859000"/>
    <n v="4553738462"/>
    <n v="2017"/>
    <n v="3"/>
    <n v="26"/>
  </r>
  <r>
    <x v="1"/>
    <x v="1358"/>
    <n v="53.58"/>
    <n v="53.58"/>
    <n v="48.31"/>
    <n v="51.25"/>
    <n v="223059008"/>
    <n v="4617794703"/>
    <n v="2017"/>
    <n v="3"/>
    <n v="25"/>
  </r>
  <r>
    <x v="1"/>
    <x v="1359"/>
    <n v="43.64"/>
    <n v="54.14"/>
    <n v="43.21"/>
    <n v="53.11"/>
    <n v="297046016"/>
    <n v="4783511280"/>
    <n v="2017"/>
    <n v="3"/>
    <n v="24"/>
  </r>
  <r>
    <x v="1"/>
    <x v="1360"/>
    <n v="42.57"/>
    <n v="44.75"/>
    <n v="41.3"/>
    <n v="43.68"/>
    <n v="100724000"/>
    <n v="3932863932"/>
    <n v="2017"/>
    <n v="3"/>
    <n v="23"/>
  </r>
  <r>
    <x v="1"/>
    <x v="1361"/>
    <n v="43.12"/>
    <n v="43.52"/>
    <n v="39.69"/>
    <n v="42.34"/>
    <n v="113952000"/>
    <n v="3811229796"/>
    <n v="2017"/>
    <n v="3"/>
    <n v="22"/>
  </r>
  <r>
    <x v="1"/>
    <x v="1362"/>
    <n v="43.51"/>
    <n v="44.26"/>
    <n v="42.37"/>
    <n v="43.15"/>
    <n v="91265400"/>
    <n v="3882154700"/>
    <n v="2017"/>
    <n v="3"/>
    <n v="21"/>
  </r>
  <r>
    <x v="1"/>
    <x v="1363"/>
    <n v="44.83"/>
    <n v="46.23"/>
    <n v="42.44"/>
    <n v="43.39"/>
    <n v="154700992"/>
    <n v="3902862599"/>
    <n v="2017"/>
    <n v="3"/>
    <n v="20"/>
  </r>
  <r>
    <x v="1"/>
    <x v="1364"/>
    <n v="35.53"/>
    <n v="47"/>
    <n v="35.340000000000003"/>
    <n v="44.74"/>
    <n v="239430000"/>
    <n v="4022867100"/>
    <n v="2017"/>
    <n v="3"/>
    <n v="19"/>
  </r>
  <r>
    <x v="1"/>
    <x v="1365"/>
    <n v="46.87"/>
    <n v="46.87"/>
    <n v="31.7"/>
    <n v="34.159999999999997"/>
    <n v="262180000"/>
    <n v="3070500515"/>
    <n v="2017"/>
    <n v="3"/>
    <n v="18"/>
  </r>
  <r>
    <x v="1"/>
    <x v="1366"/>
    <n v="45.93"/>
    <n v="55.11"/>
    <n v="38.21"/>
    <n v="46.83"/>
    <n v="497534016"/>
    <n v="4207676009"/>
    <n v="2017"/>
    <n v="3"/>
    <n v="17"/>
  </r>
  <r>
    <x v="1"/>
    <x v="1367"/>
    <n v="35.36"/>
    <n v="47.17"/>
    <n v="35.36"/>
    <n v="46.35"/>
    <n v="454417984"/>
    <n v="4162873752"/>
    <n v="2017"/>
    <n v="3"/>
    <n v="16"/>
  </r>
  <r>
    <x v="1"/>
    <x v="1368"/>
    <n v="28.65"/>
    <n v="35.06"/>
    <n v="28.43"/>
    <n v="35.06"/>
    <n v="170344000"/>
    <n v="3147689118"/>
    <n v="2017"/>
    <n v="3"/>
    <n v="15"/>
  </r>
  <r>
    <x v="1"/>
    <x v="1369"/>
    <n v="28.57"/>
    <n v="29.93"/>
    <n v="27.32"/>
    <n v="28.65"/>
    <n v="101797000"/>
    <n v="2572014998"/>
    <n v="2017"/>
    <n v="3"/>
    <n v="14"/>
  </r>
  <r>
    <x v="1"/>
    <x v="1370"/>
    <n v="23.5"/>
    <n v="30.6"/>
    <n v="23.5"/>
    <n v="28.59"/>
    <n v="255488000"/>
    <n v="2565583285"/>
    <n v="2017"/>
    <n v="3"/>
    <n v="13"/>
  </r>
  <r>
    <x v="1"/>
    <x v="1371"/>
    <n v="21.46"/>
    <n v="23.44"/>
    <n v="21.38"/>
    <n v="23.44"/>
    <n v="74628896"/>
    <n v="2102276260"/>
    <n v="2017"/>
    <n v="3"/>
    <n v="12"/>
  </r>
  <r>
    <x v="1"/>
    <x v="1372"/>
    <n v="19.37"/>
    <n v="21.59"/>
    <n v="19.010000000000002"/>
    <n v="21.47"/>
    <n v="69150096"/>
    <n v="1925342939"/>
    <n v="2017"/>
    <n v="3"/>
    <n v="11"/>
  </r>
  <r>
    <x v="1"/>
    <x v="1373"/>
    <n v="17.739999999999998"/>
    <n v="19.66"/>
    <n v="17.68"/>
    <n v="19.329999999999998"/>
    <n v="87506800"/>
    <n v="1732837145"/>
    <n v="2017"/>
    <n v="3"/>
    <n v="10"/>
  </r>
  <r>
    <x v="1"/>
    <x v="1374"/>
    <n v="16.64"/>
    <n v="17.87"/>
    <n v="16.37"/>
    <n v="17.75"/>
    <n v="31418400"/>
    <n v="1590879625"/>
    <n v="2017"/>
    <n v="3"/>
    <n v="9"/>
  </r>
  <r>
    <x v="1"/>
    <x v="1375"/>
    <n v="18.88"/>
    <n v="18.88"/>
    <n v="16.649999999999999"/>
    <n v="16.649999999999999"/>
    <n v="44304600"/>
    <n v="1491498830"/>
    <n v="2017"/>
    <n v="3"/>
    <n v="8"/>
  </r>
  <r>
    <x v="1"/>
    <x v="1376"/>
    <n v="19.579999999999998"/>
    <n v="19.63"/>
    <n v="18.64"/>
    <n v="18.89"/>
    <n v="37972200"/>
    <n v="1691307055"/>
    <n v="2017"/>
    <n v="3"/>
    <n v="7"/>
  </r>
  <r>
    <x v="1"/>
    <x v="1377"/>
    <n v="19.28"/>
    <n v="20.100000000000001"/>
    <n v="19.11"/>
    <n v="19.61"/>
    <n v="32432700"/>
    <n v="1754907794"/>
    <n v="2017"/>
    <n v="3"/>
    <n v="6"/>
  </r>
  <r>
    <x v="1"/>
    <x v="1378"/>
    <n v="18.5"/>
    <n v="19.420000000000002"/>
    <n v="18.23"/>
    <n v="19.3"/>
    <n v="26816300"/>
    <n v="1727148626"/>
    <n v="2017"/>
    <n v="3"/>
    <n v="5"/>
  </r>
  <r>
    <x v="1"/>
    <x v="1379"/>
    <n v="19.52"/>
    <n v="20.059999999999999"/>
    <n v="18.62"/>
    <n v="18.62"/>
    <n v="27341900"/>
    <n v="1665411583"/>
    <n v="2017"/>
    <n v="3"/>
    <n v="4"/>
  </r>
  <r>
    <x v="1"/>
    <x v="1380"/>
    <n v="19.04"/>
    <n v="20.67"/>
    <n v="18.41"/>
    <n v="19.46"/>
    <n v="95863400"/>
    <n v="1739949803"/>
    <n v="2017"/>
    <n v="3"/>
    <n v="3"/>
  </r>
  <r>
    <x v="1"/>
    <x v="1381"/>
    <n v="17.36"/>
    <n v="19.350000000000001"/>
    <n v="16.95"/>
    <n v="19.03"/>
    <n v="83627104"/>
    <n v="1701011948"/>
    <n v="2017"/>
    <n v="3"/>
    <n v="2"/>
  </r>
  <r>
    <x v="1"/>
    <x v="1382"/>
    <n v="15.85"/>
    <n v="17.37"/>
    <n v="15.56"/>
    <n v="17.350000000000001"/>
    <n v="44927500"/>
    <n v="1550251865"/>
    <n v="2017"/>
    <n v="3"/>
    <n v="1"/>
  </r>
  <r>
    <x v="1"/>
    <x v="1383"/>
    <n v="15.45"/>
    <n v="16.059999999999999"/>
    <n v="15.12"/>
    <n v="15.82"/>
    <n v="65478900"/>
    <n v="1412825288"/>
    <n v="2017"/>
    <n v="2"/>
    <n v="28"/>
  </r>
  <r>
    <x v="1"/>
    <x v="1384"/>
    <n v="14.51"/>
    <n v="15.68"/>
    <n v="14.27"/>
    <n v="15.4"/>
    <n v="31667000"/>
    <n v="1374757041"/>
    <n v="2017"/>
    <n v="2"/>
    <n v="27"/>
  </r>
  <r>
    <x v="1"/>
    <x v="1385"/>
    <n v="13.52"/>
    <n v="14.54"/>
    <n v="13.4"/>
    <n v="14.52"/>
    <n v="20307500"/>
    <n v="1296040794"/>
    <n v="2017"/>
    <n v="2"/>
    <n v="26"/>
  </r>
  <r>
    <x v="1"/>
    <x v="1386"/>
    <n v="13.06"/>
    <n v="13.72"/>
    <n v="12.98"/>
    <n v="13.55"/>
    <n v="18533900"/>
    <n v="1208911983"/>
    <n v="2017"/>
    <n v="2"/>
    <n v="25"/>
  </r>
  <r>
    <x v="1"/>
    <x v="1387"/>
    <n v="13.13"/>
    <n v="13.23"/>
    <n v="12.88"/>
    <n v="13.07"/>
    <n v="19574400"/>
    <n v="1165715765"/>
    <n v="2017"/>
    <n v="2"/>
    <n v="24"/>
  </r>
  <r>
    <x v="1"/>
    <x v="1388"/>
    <n v="12.6"/>
    <n v="13.21"/>
    <n v="12.56"/>
    <n v="13.12"/>
    <n v="14522300"/>
    <n v="1169783161"/>
    <n v="2017"/>
    <n v="2"/>
    <n v="23"/>
  </r>
  <r>
    <x v="1"/>
    <x v="1389"/>
    <n v="12.69"/>
    <n v="12.76"/>
    <n v="12.55"/>
    <n v="12.6"/>
    <n v="10360900"/>
    <n v="1123050433"/>
    <n v="2017"/>
    <n v="2"/>
    <n v="22"/>
  </r>
  <r>
    <x v="1"/>
    <x v="1390"/>
    <n v="12.34"/>
    <n v="12.77"/>
    <n v="12.21"/>
    <n v="12.67"/>
    <n v="15183300"/>
    <n v="1128781640"/>
    <n v="2017"/>
    <n v="2"/>
    <n v="21"/>
  </r>
  <r>
    <x v="1"/>
    <x v="1391"/>
    <n v="12.77"/>
    <n v="12.9"/>
    <n v="12.43"/>
    <n v="12.43"/>
    <n v="12994400"/>
    <n v="1107158285"/>
    <n v="2017"/>
    <n v="2"/>
    <n v="20"/>
  </r>
  <r>
    <x v="1"/>
    <x v="1392"/>
    <n v="12.82"/>
    <n v="12.87"/>
    <n v="12.71"/>
    <n v="12.76"/>
    <n v="7799740"/>
    <n v="1136008890"/>
    <n v="2017"/>
    <n v="2"/>
    <n v="19"/>
  </r>
  <r>
    <x v="1"/>
    <x v="1393"/>
    <n v="12.71"/>
    <n v="12.83"/>
    <n v="12.68"/>
    <n v="12.81"/>
    <n v="9370010"/>
    <n v="1140211197"/>
    <n v="2017"/>
    <n v="2"/>
    <n v="18"/>
  </r>
  <r>
    <x v="1"/>
    <x v="1394"/>
    <n v="12.9"/>
    <n v="12.91"/>
    <n v="12.66"/>
    <n v="12.68"/>
    <n v="11636500"/>
    <n v="1127915204"/>
    <n v="2017"/>
    <n v="2"/>
    <n v="17"/>
  </r>
  <r>
    <x v="1"/>
    <x v="1395"/>
    <n v="12.92"/>
    <n v="12.92"/>
    <n v="12.54"/>
    <n v="12.9"/>
    <n v="38002600"/>
    <n v="1147726668"/>
    <n v="2017"/>
    <n v="2"/>
    <n v="16"/>
  </r>
  <r>
    <x v="1"/>
    <x v="1396"/>
    <n v="13.04"/>
    <n v="13.04"/>
    <n v="12.64"/>
    <n v="12.92"/>
    <n v="18464700"/>
    <n v="1148742628"/>
    <n v="2017"/>
    <n v="2"/>
    <n v="15"/>
  </r>
  <r>
    <x v="1"/>
    <x v="1397"/>
    <n v="11.29"/>
    <n v="13.33"/>
    <n v="11.29"/>
    <n v="13.03"/>
    <n v="42911500"/>
    <n v="1157709435"/>
    <n v="2017"/>
    <n v="2"/>
    <n v="14"/>
  </r>
  <r>
    <x v="1"/>
    <x v="1398"/>
    <n v="11.38"/>
    <n v="11.39"/>
    <n v="11.17"/>
    <n v="11.27"/>
    <n v="7216520"/>
    <n v="1001304093"/>
    <n v="2017"/>
    <n v="2"/>
    <n v="13"/>
  </r>
  <r>
    <x v="1"/>
    <x v="1399"/>
    <n v="11.35"/>
    <n v="11.4"/>
    <n v="11.3"/>
    <n v="11.4"/>
    <n v="6264900"/>
    <n v="1012466457"/>
    <n v="2017"/>
    <n v="2"/>
    <n v="12"/>
  </r>
  <r>
    <x v="1"/>
    <x v="1400"/>
    <n v="11.29"/>
    <n v="11.43"/>
    <n v="11.24"/>
    <n v="11.35"/>
    <n v="7544520"/>
    <n v="1007694076"/>
    <n v="2017"/>
    <n v="2"/>
    <n v="11"/>
  </r>
  <r>
    <x v="1"/>
    <x v="1401"/>
    <n v="11.05"/>
    <n v="11.34"/>
    <n v="10.78"/>
    <n v="11.28"/>
    <n v="11914200"/>
    <n v="1001069228"/>
    <n v="2017"/>
    <n v="2"/>
    <n v="10"/>
  </r>
  <r>
    <x v="1"/>
    <x v="1402"/>
    <n v="11.44"/>
    <n v="11.6"/>
    <n v="10.67"/>
    <n v="11.03"/>
    <n v="18400300"/>
    <n v="978825690"/>
    <n v="2017"/>
    <n v="2"/>
    <n v="9"/>
  </r>
  <r>
    <x v="1"/>
    <x v="1403"/>
    <n v="11.54"/>
    <n v="11.63"/>
    <n v="11.24"/>
    <n v="11.43"/>
    <n v="9688630"/>
    <n v="1013867331"/>
    <n v="2017"/>
    <n v="2"/>
    <n v="8"/>
  </r>
  <r>
    <x v="1"/>
    <x v="1404"/>
    <n v="11.43"/>
    <n v="11.61"/>
    <n v="11.41"/>
    <n v="11.52"/>
    <n v="7629640"/>
    <n v="1020961130"/>
    <n v="2017"/>
    <n v="2"/>
    <n v="7"/>
  </r>
  <r>
    <x v="1"/>
    <x v="1405"/>
    <n v="11.35"/>
    <n v="11.48"/>
    <n v="11.34"/>
    <n v="11.39"/>
    <n v="5695440"/>
    <n v="1009440330"/>
    <n v="2017"/>
    <n v="2"/>
    <n v="6"/>
  </r>
  <r>
    <x v="1"/>
    <x v="1406"/>
    <n v="11.44"/>
    <n v="11.49"/>
    <n v="11.32"/>
    <n v="11.35"/>
    <n v="5942960"/>
    <n v="1005855021"/>
    <n v="2017"/>
    <n v="2"/>
    <n v="5"/>
  </r>
  <r>
    <x v="1"/>
    <x v="1407"/>
    <n v="11.13"/>
    <n v="11.5"/>
    <n v="11.13"/>
    <n v="11.43"/>
    <n v="14139500"/>
    <n v="1012625893"/>
    <n v="2017"/>
    <n v="2"/>
    <n v="4"/>
  </r>
  <r>
    <x v="1"/>
    <x v="1408"/>
    <n v="10.81"/>
    <n v="11.11"/>
    <n v="10.76"/>
    <n v="11.11"/>
    <n v="12897800"/>
    <n v="984019776"/>
    <n v="2017"/>
    <n v="2"/>
    <n v="3"/>
  </r>
  <r>
    <x v="1"/>
    <x v="1409"/>
    <n v="10.74"/>
    <n v="10.89"/>
    <n v="10.55"/>
    <n v="10.82"/>
    <n v="10172500"/>
    <n v="957731836"/>
    <n v="2017"/>
    <n v="2"/>
    <n v="2"/>
  </r>
  <r>
    <x v="1"/>
    <x v="1410"/>
    <n v="10.74"/>
    <n v="10.85"/>
    <n v="10.56"/>
    <n v="10.73"/>
    <n v="12852200"/>
    <n v="949491718"/>
    <n v="2017"/>
    <n v="2"/>
    <n v="1"/>
  </r>
  <r>
    <x v="1"/>
    <x v="1411"/>
    <n v="10.56"/>
    <n v="10.75"/>
    <n v="10.55"/>
    <n v="10.73"/>
    <n v="11648700"/>
    <n v="948748952"/>
    <n v="2017"/>
    <n v="1"/>
    <n v="31"/>
  </r>
  <r>
    <x v="1"/>
    <x v="1412"/>
    <n v="10.49"/>
    <n v="10.71"/>
    <n v="10.47"/>
    <n v="10.57"/>
    <n v="8042180"/>
    <n v="934593362"/>
    <n v="2017"/>
    <n v="1"/>
    <n v="30"/>
  </r>
  <r>
    <x v="1"/>
    <x v="1413"/>
    <n v="10.56"/>
    <n v="10.57"/>
    <n v="10.45"/>
    <n v="10.48"/>
    <n v="4689950"/>
    <n v="926548657"/>
    <n v="2017"/>
    <n v="1"/>
    <n v="29"/>
  </r>
  <r>
    <x v="1"/>
    <x v="1414"/>
    <n v="10.54"/>
    <n v="10.58"/>
    <n v="10.43"/>
    <n v="10.56"/>
    <n v="6580700"/>
    <n v="933378690"/>
    <n v="2017"/>
    <n v="1"/>
    <n v="28"/>
  </r>
  <r>
    <x v="1"/>
    <x v="1415"/>
    <n v="10.58"/>
    <n v="10.61"/>
    <n v="10.44"/>
    <n v="10.54"/>
    <n v="7189170"/>
    <n v="930599699"/>
    <n v="2017"/>
    <n v="1"/>
    <n v="27"/>
  </r>
  <r>
    <x v="1"/>
    <x v="1416"/>
    <n v="10.57"/>
    <n v="10.67"/>
    <n v="10.51"/>
    <n v="10.59"/>
    <n v="8465020"/>
    <n v="934844928"/>
    <n v="2017"/>
    <n v="1"/>
    <n v="26"/>
  </r>
  <r>
    <x v="1"/>
    <x v="1417"/>
    <n v="10.62"/>
    <n v="10.62"/>
    <n v="10.48"/>
    <n v="10.57"/>
    <n v="6751450"/>
    <n v="932866678"/>
    <n v="2017"/>
    <n v="1"/>
    <n v="25"/>
  </r>
  <r>
    <x v="1"/>
    <x v="1418"/>
    <n v="10.73"/>
    <n v="10.77"/>
    <n v="10.57"/>
    <n v="10.63"/>
    <n v="8327330"/>
    <n v="938004330"/>
    <n v="2017"/>
    <n v="1"/>
    <n v="24"/>
  </r>
  <r>
    <x v="1"/>
    <x v="1419"/>
    <n v="10.71"/>
    <n v="10.84"/>
    <n v="10.67"/>
    <n v="10.82"/>
    <n v="7267210"/>
    <n v="954275900"/>
    <n v="2017"/>
    <n v="1"/>
    <n v="23"/>
  </r>
  <r>
    <x v="1"/>
    <x v="1420"/>
    <n v="10.91"/>
    <n v="10.97"/>
    <n v="10.58"/>
    <n v="10.7"/>
    <n v="8678620"/>
    <n v="943567856"/>
    <n v="2017"/>
    <n v="1"/>
    <n v="22"/>
  </r>
  <r>
    <x v="1"/>
    <x v="1421"/>
    <n v="10.6"/>
    <n v="10.98"/>
    <n v="10.58"/>
    <n v="10.91"/>
    <n v="11937600"/>
    <n v="961383820"/>
    <n v="2017"/>
    <n v="1"/>
    <n v="21"/>
  </r>
  <r>
    <x v="1"/>
    <x v="1422"/>
    <n v="10.39"/>
    <n v="10.76"/>
    <n v="10.35"/>
    <n v="10.6"/>
    <n v="10992800"/>
    <n v="933854252"/>
    <n v="2017"/>
    <n v="1"/>
    <n v="20"/>
  </r>
  <r>
    <x v="1"/>
    <x v="1423"/>
    <n v="10.24"/>
    <n v="10.44"/>
    <n v="10.18"/>
    <n v="10.4"/>
    <n v="8347550"/>
    <n v="915611849"/>
    <n v="2017"/>
    <n v="1"/>
    <n v="19"/>
  </r>
  <r>
    <x v="1"/>
    <x v="1424"/>
    <n v="10.3"/>
    <n v="10.52"/>
    <n v="9.94"/>
    <n v="10.23"/>
    <n v="10788200"/>
    <n v="900365728"/>
    <n v="2017"/>
    <n v="1"/>
    <n v="18"/>
  </r>
  <r>
    <x v="1"/>
    <x v="1425"/>
    <n v="9.64"/>
    <n v="10.61"/>
    <n v="9.5399999999999991"/>
    <n v="10.3"/>
    <n v="18391900"/>
    <n v="906597925"/>
    <n v="2017"/>
    <n v="1"/>
    <n v="17"/>
  </r>
  <r>
    <x v="1"/>
    <x v="1426"/>
    <n v="9.8800000000000008"/>
    <n v="9.93"/>
    <n v="9.58"/>
    <n v="9.64"/>
    <n v="14937400"/>
    <n v="847706513"/>
    <n v="2017"/>
    <n v="1"/>
    <n v="16"/>
  </r>
  <r>
    <x v="1"/>
    <x v="1427"/>
    <n v="9.83"/>
    <n v="10"/>
    <n v="9.6"/>
    <n v="9.9"/>
    <n v="14837900"/>
    <n v="870948977"/>
    <n v="2017"/>
    <n v="1"/>
    <n v="15"/>
  </r>
  <r>
    <x v="1"/>
    <x v="1428"/>
    <n v="9.7899999999999991"/>
    <n v="9.89"/>
    <n v="9.44"/>
    <n v="9.65"/>
    <n v="20085800"/>
    <n v="847990590"/>
    <n v="2017"/>
    <n v="1"/>
    <n v="14"/>
  </r>
  <r>
    <x v="1"/>
    <x v="1429"/>
    <n v="9.83"/>
    <n v="9.85"/>
    <n v="9.51"/>
    <n v="9.77"/>
    <n v="25066600"/>
    <n v="858481082"/>
    <n v="2017"/>
    <n v="1"/>
    <n v="13"/>
  </r>
  <r>
    <x v="1"/>
    <x v="1430"/>
    <n v="9.7200000000000006"/>
    <n v="10.08"/>
    <n v="9.18"/>
    <n v="9.86"/>
    <n v="30453800"/>
    <n v="866237622"/>
    <n v="2017"/>
    <n v="1"/>
    <n v="12"/>
  </r>
  <r>
    <x v="1"/>
    <x v="1431"/>
    <n v="10.54"/>
    <n v="10.66"/>
    <n v="9.4600000000000009"/>
    <n v="9.7200000000000006"/>
    <n v="26823500"/>
    <n v="853319722"/>
    <n v="2017"/>
    <n v="1"/>
    <n v="11"/>
  </r>
  <r>
    <x v="1"/>
    <x v="1432"/>
    <n v="10.37"/>
    <n v="10.69"/>
    <n v="10.29"/>
    <n v="10.55"/>
    <n v="10879700"/>
    <n v="926031183"/>
    <n v="2017"/>
    <n v="1"/>
    <n v="10"/>
  </r>
  <r>
    <x v="1"/>
    <x v="1433"/>
    <n v="10.31"/>
    <n v="10.78"/>
    <n v="10.14"/>
    <n v="10.33"/>
    <n v="25718300"/>
    <n v="906044584"/>
    <n v="2017"/>
    <n v="1"/>
    <n v="9"/>
  </r>
  <r>
    <x v="1"/>
    <x v="1434"/>
    <n v="9.8699999999999992"/>
    <n v="10.39"/>
    <n v="9.83"/>
    <n v="10.29"/>
    <n v="16676600"/>
    <n v="902576769"/>
    <n v="2017"/>
    <n v="1"/>
    <n v="8"/>
  </r>
  <r>
    <x v="1"/>
    <x v="1435"/>
    <n v="10.24"/>
    <n v="10.28"/>
    <n v="9.59"/>
    <n v="9.8699999999999992"/>
    <n v="23153600"/>
    <n v="865194523"/>
    <n v="2017"/>
    <n v="1"/>
    <n v="7"/>
  </r>
  <r>
    <x v="1"/>
    <x v="1436"/>
    <n v="10.29"/>
    <n v="10.63"/>
    <n v="9.6300000000000008"/>
    <n v="10.25"/>
    <n v="29471800"/>
    <n v="898845928"/>
    <n v="2017"/>
    <n v="1"/>
    <n v="6"/>
  </r>
  <r>
    <x v="1"/>
    <x v="1437"/>
    <n v="11.29"/>
    <n v="11.89"/>
    <n v="9.4"/>
    <n v="10.25"/>
    <n v="41557400"/>
    <n v="898497892"/>
    <n v="2017"/>
    <n v="1"/>
    <n v="5"/>
  </r>
  <r>
    <x v="1"/>
    <x v="1438"/>
    <n v="9.7100000000000009"/>
    <n v="11.28"/>
    <n v="9.56"/>
    <n v="11.25"/>
    <n v="41051200"/>
    <n v="985515893"/>
    <n v="2017"/>
    <n v="1"/>
    <n v="4"/>
  </r>
  <r>
    <x v="1"/>
    <x v="1439"/>
    <n v="8.3699999999999992"/>
    <n v="10"/>
    <n v="8.32"/>
    <n v="9.73"/>
    <n v="33625200"/>
    <n v="851512055"/>
    <n v="2017"/>
    <n v="1"/>
    <n v="3"/>
  </r>
  <r>
    <x v="1"/>
    <x v="1440"/>
    <n v="8.17"/>
    <n v="8.44"/>
    <n v="8.0500000000000007"/>
    <n v="8.3800000000000008"/>
    <n v="14579600"/>
    <n v="733331654"/>
    <n v="2017"/>
    <n v="1"/>
    <n v="2"/>
  </r>
  <r>
    <x v="1"/>
    <x v="1441"/>
    <n v="7.98"/>
    <n v="8.4700000000000006"/>
    <n v="7.98"/>
    <n v="8.17"/>
    <n v="14731700"/>
    <n v="715049208"/>
    <n v="2017"/>
    <n v="1"/>
    <n v="1"/>
  </r>
  <r>
    <x v="1"/>
    <x v="1442"/>
    <n v="8.15"/>
    <n v="8.16"/>
    <n v="7.91"/>
    <n v="7.97"/>
    <n v="9066800"/>
    <n v="696993600"/>
    <n v="2016"/>
    <n v="12"/>
    <n v="31"/>
  </r>
  <r>
    <x v="1"/>
    <x v="1443"/>
    <n v="8.2899999999999991"/>
    <n v="8.4700000000000006"/>
    <n v="8.0500000000000007"/>
    <n v="8.16"/>
    <n v="13909900"/>
    <n v="713433620"/>
    <n v="2016"/>
    <n v="12"/>
    <n v="30"/>
  </r>
  <r>
    <x v="1"/>
    <x v="1444"/>
    <n v="7.54"/>
    <n v="8.5299999999999994"/>
    <n v="7.54"/>
    <n v="8.2799999999999994"/>
    <n v="27543800"/>
    <n v="724028107"/>
    <n v="2016"/>
    <n v="12"/>
    <n v="29"/>
  </r>
  <r>
    <x v="1"/>
    <x v="1445"/>
    <n v="7.15"/>
    <n v="7.62"/>
    <n v="7.08"/>
    <n v="7.52"/>
    <n v="17453300"/>
    <n v="657011884"/>
    <n v="2016"/>
    <n v="12"/>
    <n v="28"/>
  </r>
  <r>
    <x v="1"/>
    <x v="1446"/>
    <n v="7.28"/>
    <n v="7.32"/>
    <n v="7.09"/>
    <n v="7.17"/>
    <n v="8778610"/>
    <n v="626268701"/>
    <n v="2016"/>
    <n v="12"/>
    <n v="27"/>
  </r>
  <r>
    <x v="1"/>
    <x v="1447"/>
    <n v="7.13"/>
    <n v="7.33"/>
    <n v="7.05"/>
    <n v="7.27"/>
    <n v="5836810"/>
    <n v="635060699"/>
    <n v="2016"/>
    <n v="12"/>
    <n v="26"/>
  </r>
  <r>
    <x v="1"/>
    <x v="1448"/>
    <n v="7.26"/>
    <n v="7.34"/>
    <n v="7.14"/>
    <n v="7.18"/>
    <n v="8671840"/>
    <n v="626189631"/>
    <n v="2016"/>
    <n v="12"/>
    <n v="25"/>
  </r>
  <r>
    <x v="1"/>
    <x v="1449"/>
    <n v="7.15"/>
    <n v="7.41"/>
    <n v="7.15"/>
    <n v="7.27"/>
    <n v="7626020"/>
    <n v="633871896"/>
    <n v="2016"/>
    <n v="12"/>
    <n v="24"/>
  </r>
  <r>
    <x v="1"/>
    <x v="1450"/>
    <n v="7.58"/>
    <n v="7.69"/>
    <n v="7.16"/>
    <n v="7.17"/>
    <n v="19613100"/>
    <n v="624956487"/>
    <n v="2016"/>
    <n v="12"/>
    <n v="23"/>
  </r>
  <r>
    <x v="1"/>
    <x v="1451"/>
    <n v="7.9"/>
    <n v="7.91"/>
    <n v="7.5"/>
    <n v="7.59"/>
    <n v="16376700"/>
    <n v="661247899"/>
    <n v="2016"/>
    <n v="12"/>
    <n v="22"/>
  </r>
  <r>
    <x v="1"/>
    <x v="1452"/>
    <n v="7.66"/>
    <n v="7.94"/>
    <n v="7.66"/>
    <n v="7.91"/>
    <n v="9393550"/>
    <n v="689718972"/>
    <n v="2016"/>
    <n v="12"/>
    <n v="21"/>
  </r>
  <r>
    <x v="1"/>
    <x v="1453"/>
    <n v="7.63"/>
    <n v="7.75"/>
    <n v="7.57"/>
    <n v="7.66"/>
    <n v="6313550"/>
    <n v="667309961"/>
    <n v="2016"/>
    <n v="12"/>
    <n v="20"/>
  </r>
  <r>
    <x v="1"/>
    <x v="1454"/>
    <n v="7.87"/>
    <n v="7.87"/>
    <n v="7.63"/>
    <n v="7.64"/>
    <n v="5894760"/>
    <n v="665654987"/>
    <n v="2016"/>
    <n v="12"/>
    <n v="19"/>
  </r>
  <r>
    <x v="1"/>
    <x v="1455"/>
    <n v="7.86"/>
    <n v="7.93"/>
    <n v="7.72"/>
    <n v="7.87"/>
    <n v="5890020"/>
    <n v="684696555"/>
    <n v="2016"/>
    <n v="12"/>
    <n v="18"/>
  </r>
  <r>
    <x v="1"/>
    <x v="1456"/>
    <n v="7.86"/>
    <n v="7.9"/>
    <n v="7.52"/>
    <n v="7.88"/>
    <n v="8502620"/>
    <n v="685426528"/>
    <n v="2016"/>
    <n v="12"/>
    <n v="17"/>
  </r>
  <r>
    <x v="1"/>
    <x v="1457"/>
    <n v="7.86"/>
    <n v="7.93"/>
    <n v="7.8"/>
    <n v="7.86"/>
    <n v="5178610"/>
    <n v="683575806"/>
    <n v="2016"/>
    <n v="12"/>
    <n v="16"/>
  </r>
  <r>
    <x v="1"/>
    <x v="1458"/>
    <n v="8.24"/>
    <n v="8.24"/>
    <n v="7.72"/>
    <n v="7.83"/>
    <n v="13184400"/>
    <n v="680740349"/>
    <n v="2016"/>
    <n v="12"/>
    <n v="15"/>
  </r>
  <r>
    <x v="1"/>
    <x v="1459"/>
    <n v="8.4499999999999993"/>
    <n v="8.52"/>
    <n v="8.25"/>
    <n v="8.27"/>
    <n v="7337220"/>
    <n v="718460239"/>
    <n v="2016"/>
    <n v="12"/>
    <n v="14"/>
  </r>
  <r>
    <x v="1"/>
    <x v="1460"/>
    <n v="8.52"/>
    <n v="8.5299999999999994"/>
    <n v="8.35"/>
    <n v="8.42"/>
    <n v="4486190"/>
    <n v="731892846"/>
    <n v="2016"/>
    <n v="12"/>
    <n v="13"/>
  </r>
  <r>
    <x v="1"/>
    <x v="1461"/>
    <n v="8.19"/>
    <n v="8.61"/>
    <n v="8.17"/>
    <n v="8.52"/>
    <n v="9119700"/>
    <n v="740255866"/>
    <n v="2016"/>
    <n v="12"/>
    <n v="12"/>
  </r>
  <r>
    <x v="1"/>
    <x v="1462"/>
    <n v="8.1300000000000008"/>
    <n v="8.27"/>
    <n v="8.1"/>
    <n v="8.19"/>
    <n v="5545500"/>
    <n v="711457159"/>
    <n v="2016"/>
    <n v="12"/>
    <n v="11"/>
  </r>
  <r>
    <x v="1"/>
    <x v="1463"/>
    <n v="8.44"/>
    <n v="8.5299999999999994"/>
    <n v="8.02"/>
    <n v="8.1300000000000008"/>
    <n v="8108370"/>
    <n v="705254561"/>
    <n v="2016"/>
    <n v="12"/>
    <n v="10"/>
  </r>
  <r>
    <x v="1"/>
    <x v="1464"/>
    <n v="8.17"/>
    <n v="8.67"/>
    <n v="8.0500000000000007"/>
    <n v="8.4499999999999993"/>
    <n v="12916300"/>
    <n v="732836297"/>
    <n v="2016"/>
    <n v="12"/>
    <n v="9"/>
  </r>
  <r>
    <x v="1"/>
    <x v="1465"/>
    <n v="8.3800000000000008"/>
    <n v="8.86"/>
    <n v="8.23"/>
    <n v="8.23"/>
    <n v="16042700"/>
    <n v="713877391"/>
    <n v="2016"/>
    <n v="12"/>
    <n v="8"/>
  </r>
  <r>
    <x v="1"/>
    <x v="1466"/>
    <n v="7.89"/>
    <n v="8.5399999999999991"/>
    <n v="7.33"/>
    <n v="8.3800000000000008"/>
    <n v="22229600"/>
    <n v="726702380"/>
    <n v="2016"/>
    <n v="12"/>
    <n v="7"/>
  </r>
  <r>
    <x v="1"/>
    <x v="1467"/>
    <n v="6.8"/>
    <n v="7.92"/>
    <n v="5.98"/>
    <n v="7.87"/>
    <n v="50671200"/>
    <n v="682013454"/>
    <n v="2016"/>
    <n v="12"/>
    <n v="6"/>
  </r>
  <r>
    <x v="1"/>
    <x v="1468"/>
    <n v="7.41"/>
    <n v="7.64"/>
    <n v="6.66"/>
    <n v="6.82"/>
    <n v="17344500"/>
    <n v="591026579"/>
    <n v="2016"/>
    <n v="12"/>
    <n v="5"/>
  </r>
  <r>
    <x v="1"/>
    <x v="1469"/>
    <n v="7.9"/>
    <n v="7.95"/>
    <n v="7.44"/>
    <n v="7.44"/>
    <n v="8450790"/>
    <n v="644685715"/>
    <n v="2016"/>
    <n v="12"/>
    <n v="4"/>
  </r>
  <r>
    <x v="1"/>
    <x v="1470"/>
    <n v="7.77"/>
    <n v="8.15"/>
    <n v="7.67"/>
    <n v="7.92"/>
    <n v="12112100"/>
    <n v="685808136"/>
    <n v="2016"/>
    <n v="12"/>
    <n v="3"/>
  </r>
  <r>
    <x v="1"/>
    <x v="1471"/>
    <n v="8.4600000000000009"/>
    <n v="8.4600000000000009"/>
    <n v="7.42"/>
    <n v="7.76"/>
    <n v="18579800"/>
    <n v="671587252"/>
    <n v="2016"/>
    <n v="12"/>
    <n v="2"/>
  </r>
  <r>
    <x v="1"/>
    <x v="1472"/>
    <n v="8.6"/>
    <n v="8.65"/>
    <n v="8.36"/>
    <n v="8.4499999999999993"/>
    <n v="5882340"/>
    <n v="731254342"/>
    <n v="2016"/>
    <n v="12"/>
    <n v="1"/>
  </r>
  <r>
    <x v="1"/>
    <x v="1473"/>
    <n v="8.16"/>
    <n v="8.75"/>
    <n v="8.16"/>
    <n v="8.59"/>
    <n v="10626600"/>
    <n v="742664775"/>
    <n v="2016"/>
    <n v="11"/>
    <n v="30"/>
  </r>
  <r>
    <x v="1"/>
    <x v="1474"/>
    <n v="8.73"/>
    <n v="8.74"/>
    <n v="7.88"/>
    <n v="8.17"/>
    <n v="17000400"/>
    <n v="706651179"/>
    <n v="2016"/>
    <n v="11"/>
    <n v="29"/>
  </r>
  <r>
    <x v="1"/>
    <x v="1475"/>
    <n v="9"/>
    <n v="9.01"/>
    <n v="8.7200000000000006"/>
    <n v="8.7200000000000006"/>
    <n v="6046890"/>
    <n v="753971438"/>
    <n v="2016"/>
    <n v="11"/>
    <n v="28"/>
  </r>
  <r>
    <x v="1"/>
    <x v="1476"/>
    <n v="9.31"/>
    <n v="9.33"/>
    <n v="8.7799999999999994"/>
    <n v="9"/>
    <n v="8707660"/>
    <n v="777313922"/>
    <n v="2016"/>
    <n v="11"/>
    <n v="27"/>
  </r>
  <r>
    <x v="1"/>
    <x v="1477"/>
    <n v="9.42"/>
    <n v="9.5"/>
    <n v="9.31"/>
    <n v="9.33"/>
    <n v="3505990"/>
    <n v="805474198"/>
    <n v="2016"/>
    <n v="11"/>
    <n v="26"/>
  </r>
  <r>
    <x v="1"/>
    <x v="1478"/>
    <n v="9.23"/>
    <n v="9.75"/>
    <n v="9.2100000000000009"/>
    <n v="9.4"/>
    <n v="7669720"/>
    <n v="811553949"/>
    <n v="2016"/>
    <n v="11"/>
    <n v="25"/>
  </r>
  <r>
    <x v="1"/>
    <x v="1479"/>
    <n v="9.85"/>
    <n v="9.85"/>
    <n v="8.93"/>
    <n v="9.23"/>
    <n v="15987800"/>
    <n v="796538442"/>
    <n v="2016"/>
    <n v="11"/>
    <n v="24"/>
  </r>
  <r>
    <x v="1"/>
    <x v="1480"/>
    <n v="9.92"/>
    <n v="9.9600000000000009"/>
    <n v="9.76"/>
    <n v="9.84"/>
    <n v="4812310"/>
    <n v="849020680"/>
    <n v="2016"/>
    <n v="11"/>
    <n v="23"/>
  </r>
  <r>
    <x v="1"/>
    <x v="1481"/>
    <n v="9.6300000000000008"/>
    <n v="10.24"/>
    <n v="9.59"/>
    <n v="9.91"/>
    <n v="11284400"/>
    <n v="854053528"/>
    <n v="2016"/>
    <n v="11"/>
    <n v="22"/>
  </r>
  <r>
    <x v="1"/>
    <x v="1482"/>
    <n v="9.58"/>
    <n v="9.64"/>
    <n v="9.5399999999999991"/>
    <n v="9.6199999999999992"/>
    <n v="3663210"/>
    <n v="829190391"/>
    <n v="2016"/>
    <n v="11"/>
    <n v="21"/>
  </r>
  <r>
    <x v="1"/>
    <x v="1483"/>
    <n v="9.66"/>
    <n v="9.7100000000000009"/>
    <n v="9.52"/>
    <n v="9.58"/>
    <n v="5173420"/>
    <n v="825305262"/>
    <n v="2016"/>
    <n v="11"/>
    <n v="20"/>
  </r>
  <r>
    <x v="1"/>
    <x v="1484"/>
    <n v="9.48"/>
    <n v="9.75"/>
    <n v="9.48"/>
    <n v="9.66"/>
    <n v="5186540"/>
    <n v="832183861"/>
    <n v="2016"/>
    <n v="11"/>
    <n v="19"/>
  </r>
  <r>
    <x v="1"/>
    <x v="1485"/>
    <n v="9.99"/>
    <n v="10.01"/>
    <n v="9.48"/>
    <n v="9.48"/>
    <n v="10816100"/>
    <n v="815806832"/>
    <n v="2016"/>
    <n v="11"/>
    <n v="18"/>
  </r>
  <r>
    <x v="1"/>
    <x v="1486"/>
    <n v="10.06"/>
    <n v="10.19"/>
    <n v="9.92"/>
    <n v="9.99"/>
    <n v="6984700"/>
    <n v="859814328"/>
    <n v="2016"/>
    <n v="11"/>
    <n v="17"/>
  </r>
  <r>
    <x v="1"/>
    <x v="1487"/>
    <n v="10.220000000000001"/>
    <n v="10.33"/>
    <n v="9.93"/>
    <n v="10.06"/>
    <n v="9533550"/>
    <n v="865349966"/>
    <n v="2016"/>
    <n v="11"/>
    <n v="16"/>
  </r>
  <r>
    <x v="1"/>
    <x v="1488"/>
    <n v="9.9700000000000006"/>
    <n v="10.32"/>
    <n v="9.85"/>
    <n v="10.220000000000001"/>
    <n v="6557550"/>
    <n v="878653067"/>
    <n v="2016"/>
    <n v="11"/>
    <n v="15"/>
  </r>
  <r>
    <x v="1"/>
    <x v="1489"/>
    <n v="10.1"/>
    <n v="10.16"/>
    <n v="9.9600000000000009"/>
    <n v="9.9700000000000006"/>
    <n v="3573250"/>
    <n v="856753361"/>
    <n v="2016"/>
    <n v="11"/>
    <n v="14"/>
  </r>
  <r>
    <x v="1"/>
    <x v="1490"/>
    <n v="9.89"/>
    <n v="10.41"/>
    <n v="9.84"/>
    <n v="10.1"/>
    <n v="8227770"/>
    <n v="868038290"/>
    <n v="2016"/>
    <n v="11"/>
    <n v="13"/>
  </r>
  <r>
    <x v="1"/>
    <x v="1491"/>
    <n v="10.29"/>
    <n v="10.34"/>
    <n v="9.6999999999999993"/>
    <n v="9.8800000000000008"/>
    <n v="10052500"/>
    <n v="848509382"/>
    <n v="2016"/>
    <n v="11"/>
    <n v="12"/>
  </r>
  <r>
    <x v="1"/>
    <x v="1492"/>
    <n v="10.51"/>
    <n v="10.57"/>
    <n v="10.26"/>
    <n v="10.29"/>
    <n v="6056300"/>
    <n v="883565427"/>
    <n v="2016"/>
    <n v="11"/>
    <n v="11"/>
  </r>
  <r>
    <x v="1"/>
    <x v="1493"/>
    <n v="10.67"/>
    <n v="10.68"/>
    <n v="10.51"/>
    <n v="10.52"/>
    <n v="4253980"/>
    <n v="903380024"/>
    <n v="2016"/>
    <n v="11"/>
    <n v="10"/>
  </r>
  <r>
    <x v="1"/>
    <x v="1494"/>
    <n v="10.82"/>
    <n v="10.83"/>
    <n v="10.220000000000001"/>
    <n v="10.66"/>
    <n v="14606600"/>
    <n v="914292103"/>
    <n v="2016"/>
    <n v="11"/>
    <n v="9"/>
  </r>
  <r>
    <x v="1"/>
    <x v="1495"/>
    <n v="10.85"/>
    <n v="10.92"/>
    <n v="10.74"/>
    <n v="10.83"/>
    <n v="6258150"/>
    <n v="929246807"/>
    <n v="2016"/>
    <n v="11"/>
    <n v="8"/>
  </r>
  <r>
    <x v="1"/>
    <x v="1496"/>
    <n v="10.9"/>
    <n v="10.96"/>
    <n v="10.78"/>
    <n v="10.81"/>
    <n v="5992480"/>
    <n v="926761430"/>
    <n v="2016"/>
    <n v="11"/>
    <n v="7"/>
  </r>
  <r>
    <x v="1"/>
    <x v="1497"/>
    <n v="10.99"/>
    <n v="11.25"/>
    <n v="10.85"/>
    <n v="10.87"/>
    <n v="5688710"/>
    <n v="931947467"/>
    <n v="2016"/>
    <n v="11"/>
    <n v="6"/>
  </r>
  <r>
    <x v="1"/>
    <x v="1498"/>
    <n v="11.09"/>
    <n v="11.24"/>
    <n v="10.88"/>
    <n v="11"/>
    <n v="5502670"/>
    <n v="942653972"/>
    <n v="2016"/>
    <n v="11"/>
    <n v="5"/>
  </r>
  <r>
    <x v="1"/>
    <x v="1499"/>
    <n v="10.82"/>
    <n v="11.12"/>
    <n v="10.82"/>
    <n v="11.09"/>
    <n v="9958040"/>
    <n v="949862035"/>
    <n v="2016"/>
    <n v="11"/>
    <n v="4"/>
  </r>
  <r>
    <x v="1"/>
    <x v="1500"/>
    <n v="10.8"/>
    <n v="11.11"/>
    <n v="10.76"/>
    <n v="10.8"/>
    <n v="15228600"/>
    <n v="924716659"/>
    <n v="2016"/>
    <n v="11"/>
    <n v="3"/>
  </r>
  <r>
    <x v="1"/>
    <x v="1501"/>
    <n v="10.77"/>
    <n v="11.16"/>
    <n v="10.69"/>
    <n v="10.75"/>
    <n v="11691700"/>
    <n v="920236997"/>
    <n v="2016"/>
    <n v="11"/>
    <n v="2"/>
  </r>
  <r>
    <x v="1"/>
    <x v="1502"/>
    <n v="10.96"/>
    <n v="11.18"/>
    <n v="10.3"/>
    <n v="10.77"/>
    <n v="22901300"/>
    <n v="921057444"/>
    <n v="2016"/>
    <n v="11"/>
    <n v="1"/>
  </r>
  <r>
    <x v="1"/>
    <x v="1503"/>
    <n v="11.23"/>
    <n v="11.5"/>
    <n v="10.94"/>
    <n v="11"/>
    <n v="13393900"/>
    <n v="940578264"/>
    <n v="2016"/>
    <n v="10"/>
    <n v="31"/>
  </r>
  <r>
    <x v="1"/>
    <x v="1504"/>
    <n v="10.43"/>
    <n v="11.45"/>
    <n v="10.29"/>
    <n v="11.18"/>
    <n v="16694900"/>
    <n v="956007454"/>
    <n v="2016"/>
    <n v="10"/>
    <n v="30"/>
  </r>
  <r>
    <x v="1"/>
    <x v="1505"/>
    <n v="11.1"/>
    <n v="11.2"/>
    <n v="9.56"/>
    <n v="10.44"/>
    <n v="27070400"/>
    <n v="892565736"/>
    <n v="2016"/>
    <n v="10"/>
    <n v="29"/>
  </r>
  <r>
    <x v="1"/>
    <x v="1506"/>
    <n v="11.47"/>
    <n v="11.58"/>
    <n v="10.95"/>
    <n v="11.09"/>
    <n v="13971500"/>
    <n v="946972469"/>
    <n v="2016"/>
    <n v="10"/>
    <n v="28"/>
  </r>
  <r>
    <x v="1"/>
    <x v="1507"/>
    <n v="11.53"/>
    <n v="11.61"/>
    <n v="11.26"/>
    <n v="11.5"/>
    <n v="13255400"/>
    <n v="982033774"/>
    <n v="2016"/>
    <n v="10"/>
    <n v="27"/>
  </r>
  <r>
    <x v="1"/>
    <x v="1508"/>
    <n v="11.38"/>
    <n v="11.66"/>
    <n v="11.38"/>
    <n v="11.53"/>
    <n v="10221800"/>
    <n v="984429110"/>
    <n v="2016"/>
    <n v="10"/>
    <n v="26"/>
  </r>
  <r>
    <x v="1"/>
    <x v="1509"/>
    <n v="11.97"/>
    <n v="11.99"/>
    <n v="11.15"/>
    <n v="11.41"/>
    <n v="19316000"/>
    <n v="973991742"/>
    <n v="2016"/>
    <n v="10"/>
    <n v="25"/>
  </r>
  <r>
    <x v="1"/>
    <x v="1510"/>
    <n v="12.04"/>
    <n v="12.1"/>
    <n v="11.91"/>
    <n v="11.97"/>
    <n v="5739690"/>
    <n v="1020971991"/>
    <n v="2016"/>
    <n v="10"/>
    <n v="24"/>
  </r>
  <r>
    <x v="1"/>
    <x v="1511"/>
    <n v="12.13"/>
    <n v="12.14"/>
    <n v="11.94"/>
    <n v="12.04"/>
    <n v="5774660"/>
    <n v="1026301229"/>
    <n v="2016"/>
    <n v="10"/>
    <n v="23"/>
  </r>
  <r>
    <x v="1"/>
    <x v="1512"/>
    <n v="12.18"/>
    <n v="12.19"/>
    <n v="11.95"/>
    <n v="12.07"/>
    <n v="7583820"/>
    <n v="1028949804"/>
    <n v="2016"/>
    <n v="10"/>
    <n v="22"/>
  </r>
  <r>
    <x v="1"/>
    <x v="1513"/>
    <n v="12.13"/>
    <n v="12.21"/>
    <n v="12.02"/>
    <n v="12.18"/>
    <n v="5676920"/>
    <n v="1037420190"/>
    <n v="2016"/>
    <n v="10"/>
    <n v="21"/>
  </r>
  <r>
    <x v="1"/>
    <x v="1514"/>
    <n v="12.05"/>
    <n v="12.29"/>
    <n v="12"/>
    <n v="12.1"/>
    <n v="8170760"/>
    <n v="1030522234"/>
    <n v="2016"/>
    <n v="10"/>
    <n v="20"/>
  </r>
  <r>
    <x v="1"/>
    <x v="1515"/>
    <n v="12.59"/>
    <n v="12.62"/>
    <n v="11.91"/>
    <n v="12.02"/>
    <n v="10576200"/>
    <n v="1023599502"/>
    <n v="2016"/>
    <n v="10"/>
    <n v="19"/>
  </r>
  <r>
    <x v="1"/>
    <x v="1516"/>
    <n v="12"/>
    <n v="12.93"/>
    <n v="12"/>
    <n v="12.59"/>
    <n v="18864200"/>
    <n v="1071362741"/>
    <n v="2016"/>
    <n v="10"/>
    <n v="18"/>
  </r>
  <r>
    <x v="1"/>
    <x v="1517"/>
    <n v="11.96"/>
    <n v="12.03"/>
    <n v="11.86"/>
    <n v="12.01"/>
    <n v="5724440"/>
    <n v="1021302744"/>
    <n v="2016"/>
    <n v="10"/>
    <n v="17"/>
  </r>
  <r>
    <x v="1"/>
    <x v="1518"/>
    <n v="11.98"/>
    <n v="12.01"/>
    <n v="11.93"/>
    <n v="11.95"/>
    <n v="3617280"/>
    <n v="1016373308"/>
    <n v="2016"/>
    <n v="10"/>
    <n v="16"/>
  </r>
  <r>
    <x v="1"/>
    <x v="1519"/>
    <n v="11.94"/>
    <n v="12"/>
    <n v="11.78"/>
    <n v="11.98"/>
    <n v="4991840"/>
    <n v="1018682988"/>
    <n v="2016"/>
    <n v="10"/>
    <n v="15"/>
  </r>
  <r>
    <x v="1"/>
    <x v="1520"/>
    <n v="11.99"/>
    <n v="12.07"/>
    <n v="11.9"/>
    <n v="11.94"/>
    <n v="4333510"/>
    <n v="1014456176"/>
    <n v="2016"/>
    <n v="10"/>
    <n v="14"/>
  </r>
  <r>
    <x v="1"/>
    <x v="1521"/>
    <n v="11.91"/>
    <n v="12.13"/>
    <n v="11.78"/>
    <n v="11.96"/>
    <n v="8665190"/>
    <n v="1016169767"/>
    <n v="2016"/>
    <n v="10"/>
    <n v="13"/>
  </r>
  <r>
    <x v="1"/>
    <x v="1522"/>
    <n v="11.78"/>
    <n v="12.07"/>
    <n v="11.71"/>
    <n v="11.93"/>
    <n v="9694640"/>
    <n v="1013248317"/>
    <n v="2016"/>
    <n v="10"/>
    <n v="12"/>
  </r>
  <r>
    <x v="1"/>
    <x v="1523"/>
    <n v="11.76"/>
    <n v="12.16"/>
    <n v="11.75"/>
    <n v="11.79"/>
    <n v="11727700"/>
    <n v="1000308761"/>
    <n v="2016"/>
    <n v="10"/>
    <n v="11"/>
  </r>
  <r>
    <x v="1"/>
    <x v="1524"/>
    <n v="12.06"/>
    <n v="12.06"/>
    <n v="11.62"/>
    <n v="11.76"/>
    <n v="10809200"/>
    <n v="997363895"/>
    <n v="2016"/>
    <n v="10"/>
    <n v="10"/>
  </r>
  <r>
    <x v="1"/>
    <x v="1525"/>
    <n v="12.22"/>
    <n v="12.36"/>
    <n v="11.98"/>
    <n v="12.05"/>
    <n v="7208480"/>
    <n v="1022264082"/>
    <n v="2016"/>
    <n v="10"/>
    <n v="9"/>
  </r>
  <r>
    <x v="1"/>
    <x v="1526"/>
    <n v="12.67"/>
    <n v="12.69"/>
    <n v="12.05"/>
    <n v="12.22"/>
    <n v="11611200"/>
    <n v="1035883228"/>
    <n v="2016"/>
    <n v="10"/>
    <n v="8"/>
  </r>
  <r>
    <x v="1"/>
    <x v="1527"/>
    <n v="12.85"/>
    <n v="12.99"/>
    <n v="12.53"/>
    <n v="12.67"/>
    <n v="8933050"/>
    <n v="1073405275"/>
    <n v="2016"/>
    <n v="10"/>
    <n v="7"/>
  </r>
  <r>
    <x v="1"/>
    <x v="1528"/>
    <n v="13.03"/>
    <n v="13.14"/>
    <n v="12.69"/>
    <n v="12.85"/>
    <n v="12044800"/>
    <n v="1088798918"/>
    <n v="2016"/>
    <n v="10"/>
    <n v="6"/>
  </r>
  <r>
    <x v="1"/>
    <x v="1529"/>
    <n v="13.28"/>
    <n v="13.35"/>
    <n v="13.04"/>
    <n v="13.04"/>
    <n v="9881370"/>
    <n v="1103736600"/>
    <n v="2016"/>
    <n v="10"/>
    <n v="5"/>
  </r>
  <r>
    <x v="1"/>
    <x v="1530"/>
    <n v="13.45"/>
    <n v="13.53"/>
    <n v="13.21"/>
    <n v="13.28"/>
    <n v="8348280"/>
    <n v="1123727868"/>
    <n v="2016"/>
    <n v="10"/>
    <n v="4"/>
  </r>
  <r>
    <x v="1"/>
    <x v="1531"/>
    <n v="13.2"/>
    <n v="13.49"/>
    <n v="13.19"/>
    <n v="13.45"/>
    <n v="7458320"/>
    <n v="1138142255"/>
    <n v="2016"/>
    <n v="10"/>
    <n v="3"/>
  </r>
  <r>
    <x v="1"/>
    <x v="1532"/>
    <n v="13.18"/>
    <n v="13.3"/>
    <n v="13.14"/>
    <n v="13.2"/>
    <n v="4079660"/>
    <n v="1116323115"/>
    <n v="2016"/>
    <n v="10"/>
    <n v="2"/>
  </r>
  <r>
    <x v="1"/>
    <x v="1533"/>
    <n v="13.2"/>
    <n v="13.31"/>
    <n v="13.05"/>
    <n v="13.17"/>
    <n v="6331160"/>
    <n v="1113568557"/>
    <n v="2016"/>
    <n v="10"/>
    <n v="1"/>
  </r>
  <r>
    <x v="1"/>
    <x v="1534"/>
    <n v="13.08"/>
    <n v="13.34"/>
    <n v="13.02"/>
    <n v="13.22"/>
    <n v="5950840"/>
    <n v="1117517388"/>
    <n v="2016"/>
    <n v="9"/>
    <n v="30"/>
  </r>
  <r>
    <x v="1"/>
    <x v="1535"/>
    <n v="13.28"/>
    <n v="13.34"/>
    <n v="13.07"/>
    <n v="13.07"/>
    <n v="5990630"/>
    <n v="1104310043"/>
    <n v="2016"/>
    <n v="9"/>
    <n v="29"/>
  </r>
  <r>
    <x v="1"/>
    <x v="1536"/>
    <n v="13.11"/>
    <n v="13.48"/>
    <n v="13.08"/>
    <n v="13.27"/>
    <n v="10239000"/>
    <n v="1120893441"/>
    <n v="2016"/>
    <n v="9"/>
    <n v="28"/>
  </r>
  <r>
    <x v="1"/>
    <x v="1537"/>
    <n v="12.86"/>
    <n v="13.21"/>
    <n v="12.86"/>
    <n v="13.1"/>
    <n v="6831070"/>
    <n v="1105565483"/>
    <n v="2016"/>
    <n v="9"/>
    <n v="27"/>
  </r>
  <r>
    <x v="1"/>
    <x v="1538"/>
    <n v="13.17"/>
    <n v="13.17"/>
    <n v="12.74"/>
    <n v="12.82"/>
    <n v="7213070"/>
    <n v="1081884909"/>
    <n v="2016"/>
    <n v="9"/>
    <n v="26"/>
  </r>
  <r>
    <x v="1"/>
    <x v="1539"/>
    <n v="12.85"/>
    <n v="13.11"/>
    <n v="12.8"/>
    <n v="13.1"/>
    <n v="5283440"/>
    <n v="1104901553"/>
    <n v="2016"/>
    <n v="9"/>
    <n v="25"/>
  </r>
  <r>
    <x v="1"/>
    <x v="1540"/>
    <n v="13.32"/>
    <n v="13.34"/>
    <n v="12.68"/>
    <n v="12.88"/>
    <n v="9824880"/>
    <n v="1085651021"/>
    <n v="2016"/>
    <n v="9"/>
    <n v="24"/>
  </r>
  <r>
    <x v="1"/>
    <x v="1541"/>
    <n v="13.21"/>
    <n v="13.45"/>
    <n v="13.1"/>
    <n v="13.33"/>
    <n v="9166430"/>
    <n v="1123430818"/>
    <n v="2016"/>
    <n v="9"/>
    <n v="23"/>
  </r>
  <r>
    <x v="1"/>
    <x v="1542"/>
    <n v="13.66"/>
    <n v="13.66"/>
    <n v="12.48"/>
    <n v="13.25"/>
    <n v="27382800"/>
    <n v="1115922936"/>
    <n v="2016"/>
    <n v="9"/>
    <n v="22"/>
  </r>
  <r>
    <x v="1"/>
    <x v="1543"/>
    <n v="14.43"/>
    <n v="14.43"/>
    <n v="13.17"/>
    <n v="13.77"/>
    <n v="28645000"/>
    <n v="1159365902"/>
    <n v="2016"/>
    <n v="9"/>
    <n v="21"/>
  </r>
  <r>
    <x v="1"/>
    <x v="1544"/>
    <n v="13.21"/>
    <n v="14.43"/>
    <n v="13.12"/>
    <n v="14.43"/>
    <n v="31929100"/>
    <n v="1214629780"/>
    <n v="2016"/>
    <n v="9"/>
    <n v="20"/>
  </r>
  <r>
    <x v="1"/>
    <x v="1545"/>
    <n v="12.44"/>
    <n v="13.19"/>
    <n v="12.42"/>
    <n v="13.19"/>
    <n v="13838800"/>
    <n v="1109717807"/>
    <n v="2016"/>
    <n v="9"/>
    <n v="19"/>
  </r>
  <r>
    <x v="1"/>
    <x v="1546"/>
    <n v="12.69"/>
    <n v="12.99"/>
    <n v="12.16"/>
    <n v="12.43"/>
    <n v="22433300"/>
    <n v="1045462817"/>
    <n v="2016"/>
    <n v="9"/>
    <n v="18"/>
  </r>
  <r>
    <x v="1"/>
    <x v="1547"/>
    <n v="12.56"/>
    <n v="12.76"/>
    <n v="12.44"/>
    <n v="12.7"/>
    <n v="7446610"/>
    <n v="1067645133"/>
    <n v="2016"/>
    <n v="9"/>
    <n v="17"/>
  </r>
  <r>
    <x v="1"/>
    <x v="1548"/>
    <n v="11.96"/>
    <n v="12.75"/>
    <n v="11.9"/>
    <n v="12.56"/>
    <n v="17421500"/>
    <n v="1055235487"/>
    <n v="2016"/>
    <n v="9"/>
    <n v="16"/>
  </r>
  <r>
    <x v="1"/>
    <x v="1549"/>
    <n v="11.94"/>
    <n v="12.14"/>
    <n v="11.92"/>
    <n v="11.94"/>
    <n v="7309090"/>
    <n v="1002844845"/>
    <n v="2016"/>
    <n v="9"/>
    <n v="15"/>
  </r>
  <r>
    <x v="1"/>
    <x v="1550"/>
    <n v="11.9"/>
    <n v="12"/>
    <n v="11.86"/>
    <n v="11.92"/>
    <n v="5694820"/>
    <n v="1001301306"/>
    <n v="2016"/>
    <n v="9"/>
    <n v="14"/>
  </r>
  <r>
    <x v="1"/>
    <x v="1551"/>
    <n v="11.89"/>
    <n v="12.09"/>
    <n v="11.88"/>
    <n v="11.92"/>
    <n v="11704300"/>
    <n v="1000535934"/>
    <n v="2016"/>
    <n v="9"/>
    <n v="13"/>
  </r>
  <r>
    <x v="1"/>
    <x v="1552"/>
    <n v="11.64"/>
    <n v="11.95"/>
    <n v="11.61"/>
    <n v="11.89"/>
    <n v="7478080"/>
    <n v="998057810"/>
    <n v="2016"/>
    <n v="9"/>
    <n v="12"/>
  </r>
  <r>
    <x v="1"/>
    <x v="1553"/>
    <n v="12.21"/>
    <n v="12.21"/>
    <n v="11.59"/>
    <n v="11.64"/>
    <n v="8791180"/>
    <n v="976259356"/>
    <n v="2016"/>
    <n v="9"/>
    <n v="11"/>
  </r>
  <r>
    <x v="1"/>
    <x v="1554"/>
    <n v="11.66"/>
    <n v="12.22"/>
    <n v="11.54"/>
    <n v="12.17"/>
    <n v="7220300"/>
    <n v="1020331771"/>
    <n v="2016"/>
    <n v="9"/>
    <n v="10"/>
  </r>
  <r>
    <x v="1"/>
    <x v="1555"/>
    <n v="11.41"/>
    <n v="11.68"/>
    <n v="11.39"/>
    <n v="11.65"/>
    <n v="6109200"/>
    <n v="976718524"/>
    <n v="2016"/>
    <n v="9"/>
    <n v="9"/>
  </r>
  <r>
    <x v="1"/>
    <x v="1556"/>
    <n v="11.55"/>
    <n v="11.7"/>
    <n v="11.25"/>
    <n v="11.35"/>
    <n v="11535000"/>
    <n v="950629714"/>
    <n v="2016"/>
    <n v="9"/>
    <n v="8"/>
  </r>
  <r>
    <x v="1"/>
    <x v="1557"/>
    <n v="11.69"/>
    <n v="11.73"/>
    <n v="11.52"/>
    <n v="11.55"/>
    <n v="6115050"/>
    <n v="967186182"/>
    <n v="2016"/>
    <n v="9"/>
    <n v="7"/>
  </r>
  <r>
    <x v="1"/>
    <x v="1558"/>
    <n v="11.73"/>
    <n v="11.73"/>
    <n v="11.47"/>
    <n v="11.69"/>
    <n v="6346330"/>
    <n v="978635238"/>
    <n v="2016"/>
    <n v="9"/>
    <n v="6"/>
  </r>
  <r>
    <x v="1"/>
    <x v="1559"/>
    <n v="11.68"/>
    <n v="11.81"/>
    <n v="11.59"/>
    <n v="11.72"/>
    <n v="5724100"/>
    <n v="980599518"/>
    <n v="2016"/>
    <n v="9"/>
    <n v="5"/>
  </r>
  <r>
    <x v="1"/>
    <x v="1560"/>
    <n v="11.75"/>
    <n v="11.79"/>
    <n v="11.47"/>
    <n v="11.68"/>
    <n v="7220550"/>
    <n v="977118527"/>
    <n v="2016"/>
    <n v="9"/>
    <n v="4"/>
  </r>
  <r>
    <x v="1"/>
    <x v="1561"/>
    <n v="12.11"/>
    <n v="12.36"/>
    <n v="11.35"/>
    <n v="11.76"/>
    <n v="13358800"/>
    <n v="983336326"/>
    <n v="2016"/>
    <n v="9"/>
    <n v="3"/>
  </r>
  <r>
    <x v="1"/>
    <x v="1562"/>
    <n v="11.96"/>
    <n v="12.31"/>
    <n v="11.88"/>
    <n v="12.11"/>
    <n v="9368300"/>
    <n v="1012583470"/>
    <n v="2016"/>
    <n v="9"/>
    <n v="2"/>
  </r>
  <r>
    <x v="1"/>
    <x v="1563"/>
    <n v="11.67"/>
    <n v="12.58"/>
    <n v="11.65"/>
    <n v="11.99"/>
    <n v="24051500"/>
    <n v="1002322694"/>
    <n v="2016"/>
    <n v="9"/>
    <n v="1"/>
  </r>
  <r>
    <x v="1"/>
    <x v="1564"/>
    <n v="11.24"/>
    <n v="11.68"/>
    <n v="11.18"/>
    <n v="11.67"/>
    <n v="11073700"/>
    <n v="975003119"/>
    <n v="2016"/>
    <n v="8"/>
    <n v="31"/>
  </r>
  <r>
    <x v="1"/>
    <x v="1565"/>
    <n v="10.99"/>
    <n v="11.3"/>
    <n v="10.96"/>
    <n v="11.23"/>
    <n v="7221260"/>
    <n v="937596563"/>
    <n v="2016"/>
    <n v="8"/>
    <n v="30"/>
  </r>
  <r>
    <x v="1"/>
    <x v="1566"/>
    <n v="10.92"/>
    <n v="11.15"/>
    <n v="10.79"/>
    <n v="10.98"/>
    <n v="8130540"/>
    <n v="916781161"/>
    <n v="2016"/>
    <n v="8"/>
    <n v="29"/>
  </r>
  <r>
    <x v="1"/>
    <x v="1567"/>
    <n v="11.15"/>
    <n v="11.15"/>
    <n v="10.92"/>
    <n v="10.93"/>
    <n v="5303040"/>
    <n v="911883241"/>
    <n v="2016"/>
    <n v="8"/>
    <n v="28"/>
  </r>
  <r>
    <x v="1"/>
    <x v="1568"/>
    <n v="11.29"/>
    <n v="11.29"/>
    <n v="11.14"/>
    <n v="11.15"/>
    <n v="15108400"/>
    <n v="929789646"/>
    <n v="2016"/>
    <n v="8"/>
    <n v="27"/>
  </r>
  <r>
    <x v="1"/>
    <x v="1569"/>
    <n v="11.35"/>
    <n v="11.45"/>
    <n v="11.21"/>
    <n v="11.3"/>
    <n v="5857850"/>
    <n v="941701926"/>
    <n v="2016"/>
    <n v="8"/>
    <n v="26"/>
  </r>
  <r>
    <x v="1"/>
    <x v="1570"/>
    <n v="11.03"/>
    <n v="11.39"/>
    <n v="11.02"/>
    <n v="11.36"/>
    <n v="8552380"/>
    <n v="946508890"/>
    <n v="2016"/>
    <n v="8"/>
    <n v="25"/>
  </r>
  <r>
    <x v="1"/>
    <x v="1571"/>
    <n v="11.02"/>
    <n v="11.15"/>
    <n v="11.01"/>
    <n v="11.04"/>
    <n v="4423420"/>
    <n v="919368975"/>
    <n v="2016"/>
    <n v="8"/>
    <n v="24"/>
  </r>
  <r>
    <x v="1"/>
    <x v="1572"/>
    <n v="11.14"/>
    <n v="11.23"/>
    <n v="10.9"/>
    <n v="11.03"/>
    <n v="6489380"/>
    <n v="918563334"/>
    <n v="2016"/>
    <n v="8"/>
    <n v="23"/>
  </r>
  <r>
    <x v="1"/>
    <x v="1573"/>
    <n v="11.19"/>
    <n v="11.34"/>
    <n v="11.07"/>
    <n v="11.12"/>
    <n v="6588920"/>
    <n v="925725247"/>
    <n v="2016"/>
    <n v="8"/>
    <n v="22"/>
  </r>
  <r>
    <x v="1"/>
    <x v="1574"/>
    <n v="11.25"/>
    <n v="11.25"/>
    <n v="10.99"/>
    <n v="11.18"/>
    <n v="4355660"/>
    <n v="930217061"/>
    <n v="2016"/>
    <n v="8"/>
    <n v="21"/>
  </r>
  <r>
    <x v="1"/>
    <x v="1575"/>
    <n v="10.75"/>
    <n v="11.3"/>
    <n v="10.75"/>
    <n v="11.25"/>
    <n v="7443540"/>
    <n v="935523908"/>
    <n v="2016"/>
    <n v="8"/>
    <n v="20"/>
  </r>
  <r>
    <x v="1"/>
    <x v="1576"/>
    <n v="10.75"/>
    <n v="10.8"/>
    <n v="10.73"/>
    <n v="10.75"/>
    <n v="5390850"/>
    <n v="893697474"/>
    <n v="2016"/>
    <n v="8"/>
    <n v="19"/>
  </r>
  <r>
    <x v="1"/>
    <x v="1577"/>
    <n v="10.75"/>
    <n v="11.01"/>
    <n v="10.74"/>
    <n v="10.76"/>
    <n v="6935800"/>
    <n v="893970119"/>
    <n v="2016"/>
    <n v="8"/>
    <n v="18"/>
  </r>
  <r>
    <x v="1"/>
    <x v="1578"/>
    <n v="11.13"/>
    <n v="11.15"/>
    <n v="10.75"/>
    <n v="10.75"/>
    <n v="8833760"/>
    <n v="893343056"/>
    <n v="2016"/>
    <n v="8"/>
    <n v="17"/>
  </r>
  <r>
    <x v="1"/>
    <x v="1579"/>
    <n v="11.23"/>
    <n v="11.24"/>
    <n v="11"/>
    <n v="11.14"/>
    <n v="7051510"/>
    <n v="925130735"/>
    <n v="2016"/>
    <n v="8"/>
    <n v="16"/>
  </r>
  <r>
    <x v="1"/>
    <x v="1580"/>
    <n v="11.2"/>
    <n v="11.31"/>
    <n v="11"/>
    <n v="11.22"/>
    <n v="7500840"/>
    <n v="931306989"/>
    <n v="2016"/>
    <n v="8"/>
    <n v="15"/>
  </r>
  <r>
    <x v="1"/>
    <x v="1581"/>
    <n v="11.58"/>
    <n v="11.69"/>
    <n v="11.1"/>
    <n v="11.19"/>
    <n v="8680160"/>
    <n v="928985642"/>
    <n v="2016"/>
    <n v="8"/>
    <n v="14"/>
  </r>
  <r>
    <x v="1"/>
    <x v="1582"/>
    <n v="11.77"/>
    <n v="11.79"/>
    <n v="11.51"/>
    <n v="11.57"/>
    <n v="7539490"/>
    <n v="959859186"/>
    <n v="2016"/>
    <n v="8"/>
    <n v="13"/>
  </r>
  <r>
    <x v="1"/>
    <x v="1583"/>
    <n v="11.69"/>
    <n v="12.04"/>
    <n v="11.64"/>
    <n v="11.78"/>
    <n v="13690100"/>
    <n v="976670290"/>
    <n v="2016"/>
    <n v="8"/>
    <n v="12"/>
  </r>
  <r>
    <x v="1"/>
    <x v="1584"/>
    <n v="12.14"/>
    <n v="12.27"/>
    <n v="11.63"/>
    <n v="11.69"/>
    <n v="17505000"/>
    <n v="969030731"/>
    <n v="2016"/>
    <n v="8"/>
    <n v="11"/>
  </r>
  <r>
    <x v="1"/>
    <x v="1585"/>
    <n v="12.23"/>
    <n v="12.46"/>
    <n v="11.98"/>
    <n v="12.14"/>
    <n v="28096300"/>
    <n v="1006130318"/>
    <n v="2016"/>
    <n v="8"/>
    <n v="10"/>
  </r>
  <r>
    <x v="1"/>
    <x v="1586"/>
    <n v="11.27"/>
    <n v="12.45"/>
    <n v="11.2"/>
    <n v="12.24"/>
    <n v="36656600"/>
    <n v="1014113084"/>
    <n v="2016"/>
    <n v="8"/>
    <n v="9"/>
  </r>
  <r>
    <x v="1"/>
    <x v="1587"/>
    <n v="10.91"/>
    <n v="11.33"/>
    <n v="10.86"/>
    <n v="11.25"/>
    <n v="14956700"/>
    <n v="931013385"/>
    <n v="2016"/>
    <n v="8"/>
    <n v="8"/>
  </r>
  <r>
    <x v="1"/>
    <x v="1588"/>
    <n v="10.86"/>
    <n v="11.09"/>
    <n v="10.78"/>
    <n v="10.91"/>
    <n v="16551000"/>
    <n v="903026897"/>
    <n v="2016"/>
    <n v="8"/>
    <n v="7"/>
  </r>
  <r>
    <x v="1"/>
    <x v="1589"/>
    <n v="10.92"/>
    <n v="10.94"/>
    <n v="10.29"/>
    <n v="10.88"/>
    <n v="16712600"/>
    <n v="900151688"/>
    <n v="2016"/>
    <n v="8"/>
    <n v="6"/>
  </r>
  <r>
    <x v="1"/>
    <x v="1590"/>
    <n v="11.02"/>
    <n v="11.18"/>
    <n v="10.76"/>
    <n v="10.93"/>
    <n v="15487900"/>
    <n v="903471435"/>
    <n v="2016"/>
    <n v="8"/>
    <n v="5"/>
  </r>
  <r>
    <x v="1"/>
    <x v="1591"/>
    <n v="10.31"/>
    <n v="11.29"/>
    <n v="10.16"/>
    <n v="11.04"/>
    <n v="38151400"/>
    <n v="912823135"/>
    <n v="2016"/>
    <n v="8"/>
    <n v="4"/>
  </r>
  <r>
    <x v="1"/>
    <x v="1592"/>
    <n v="8.8800000000000008"/>
    <n v="10.42"/>
    <n v="8.8800000000000008"/>
    <n v="10.29"/>
    <n v="53979400"/>
    <n v="850578647"/>
    <n v="2016"/>
    <n v="8"/>
    <n v="3"/>
  </r>
  <r>
    <x v="1"/>
    <x v="1593"/>
    <n v="10.95"/>
    <n v="11.14"/>
    <n v="8.1999999999999993"/>
    <n v="8.7899999999999991"/>
    <n v="88803296"/>
    <n v="725809584"/>
    <n v="2016"/>
    <n v="8"/>
    <n v="2"/>
  </r>
  <r>
    <x v="1"/>
    <x v="1594"/>
    <n v="11.89"/>
    <n v="12.01"/>
    <n v="10.94"/>
    <n v="10.94"/>
    <n v="23999500"/>
    <n v="903408507"/>
    <n v="2016"/>
    <n v="8"/>
    <n v="1"/>
  </r>
  <r>
    <x v="1"/>
    <x v="1595"/>
    <n v="12.44"/>
    <n v="12.51"/>
    <n v="11.55"/>
    <n v="11.88"/>
    <n v="25441400"/>
    <n v="980174931"/>
    <n v="2016"/>
    <n v="7"/>
    <n v="31"/>
  </r>
  <r>
    <x v="1"/>
    <x v="1596"/>
    <n v="12.8"/>
    <n v="12.8"/>
    <n v="12.46"/>
    <n v="12.46"/>
    <n v="9047810"/>
    <n v="1028064459"/>
    <n v="2016"/>
    <n v="7"/>
    <n v="30"/>
  </r>
  <r>
    <x v="1"/>
    <x v="1597"/>
    <n v="12.84"/>
    <n v="12.87"/>
    <n v="12.55"/>
    <n v="12.79"/>
    <n v="14082300"/>
    <n v="1055182413"/>
    <n v="2016"/>
    <n v="7"/>
    <n v="29"/>
  </r>
  <r>
    <x v="1"/>
    <x v="1598"/>
    <n v="12.98"/>
    <n v="12.99"/>
    <n v="12.49"/>
    <n v="12.84"/>
    <n v="24603900"/>
    <n v="1058813509"/>
    <n v="2016"/>
    <n v="7"/>
    <n v="28"/>
  </r>
  <r>
    <x v="1"/>
    <x v="1599"/>
    <n v="12.05"/>
    <n v="13.31"/>
    <n v="11.84"/>
    <n v="12.97"/>
    <n v="58278800"/>
    <n v="1069044527"/>
    <n v="2016"/>
    <n v="7"/>
    <n v="27"/>
  </r>
  <r>
    <x v="1"/>
    <x v="1600"/>
    <n v="13.82"/>
    <n v="13.85"/>
    <n v="11.73"/>
    <n v="11.99"/>
    <n v="94428800"/>
    <n v="987619812"/>
    <n v="2016"/>
    <n v="7"/>
    <n v="26"/>
  </r>
  <r>
    <x v="1"/>
    <x v="1601"/>
    <n v="12.74"/>
    <n v="13.86"/>
    <n v="12.68"/>
    <n v="13.84"/>
    <n v="36673800"/>
    <n v="1139304848"/>
    <n v="2016"/>
    <n v="7"/>
    <n v="25"/>
  </r>
  <r>
    <x v="1"/>
    <x v="1602"/>
    <n v="14.3"/>
    <n v="14.44"/>
    <n v="12.32"/>
    <n v="12.75"/>
    <n v="77750800"/>
    <n v="1049423539"/>
    <n v="2016"/>
    <n v="7"/>
    <n v="24"/>
  </r>
  <r>
    <x v="1"/>
    <x v="1603"/>
    <n v="14.67"/>
    <n v="14.9"/>
    <n v="14.05"/>
    <n v="14.3"/>
    <n v="32489700"/>
    <n v="1176571490"/>
    <n v="2016"/>
    <n v="7"/>
    <n v="23"/>
  </r>
  <r>
    <x v="1"/>
    <x v="1604"/>
    <n v="12.66"/>
    <n v="14.81"/>
    <n v="12.54"/>
    <n v="14.66"/>
    <n v="74779504"/>
    <n v="1205898353"/>
    <n v="2016"/>
    <n v="7"/>
    <n v="22"/>
  </r>
  <r>
    <x v="1"/>
    <x v="1605"/>
    <n v="12.46"/>
    <n v="12.71"/>
    <n v="11.99"/>
    <n v="12.65"/>
    <n v="24636900"/>
    <n v="1040082090"/>
    <n v="2016"/>
    <n v="7"/>
    <n v="21"/>
  </r>
  <r>
    <x v="1"/>
    <x v="1606"/>
    <n v="11.59"/>
    <n v="12.99"/>
    <n v="11.57"/>
    <n v="12.45"/>
    <n v="60226100"/>
    <n v="1023222624"/>
    <n v="2016"/>
    <n v="7"/>
    <n v="20"/>
  </r>
  <r>
    <x v="1"/>
    <x v="1607"/>
    <n v="11.05"/>
    <n v="12.01"/>
    <n v="11.01"/>
    <n v="11.62"/>
    <n v="21730000"/>
    <n v="954516828"/>
    <n v="2016"/>
    <n v="7"/>
    <n v="19"/>
  </r>
  <r>
    <x v="1"/>
    <x v="1608"/>
    <n v="11.17"/>
    <n v="11.61"/>
    <n v="10.95"/>
    <n v="11.03"/>
    <n v="15931900"/>
    <n v="906133047"/>
    <n v="2016"/>
    <n v="7"/>
    <n v="18"/>
  </r>
  <r>
    <x v="1"/>
    <x v="1609"/>
    <n v="11.62"/>
    <n v="11.67"/>
    <n v="11.01"/>
    <n v="11.16"/>
    <n v="17921600"/>
    <n v="915977475"/>
    <n v="2016"/>
    <n v="7"/>
    <n v="17"/>
  </r>
  <r>
    <x v="1"/>
    <x v="1610"/>
    <n v="11.92"/>
    <n v="11.94"/>
    <n v="11.59"/>
    <n v="11.65"/>
    <n v="10445700"/>
    <n v="956165958"/>
    <n v="2016"/>
    <n v="7"/>
    <n v="16"/>
  </r>
  <r>
    <x v="1"/>
    <x v="1611"/>
    <n v="11.5"/>
    <n v="12.43"/>
    <n v="11.49"/>
    <n v="11.95"/>
    <n v="26838900"/>
    <n v="980299532"/>
    <n v="2016"/>
    <n v="7"/>
    <n v="15"/>
  </r>
  <r>
    <x v="1"/>
    <x v="1612"/>
    <n v="10.6"/>
    <n v="11.68"/>
    <n v="10.6"/>
    <n v="11.51"/>
    <n v="23621900"/>
    <n v="943973547"/>
    <n v="2016"/>
    <n v="7"/>
    <n v="14"/>
  </r>
  <r>
    <x v="1"/>
    <x v="1613"/>
    <n v="10.51"/>
    <n v="10.59"/>
    <n v="10.4"/>
    <n v="10.5"/>
    <n v="6715660"/>
    <n v="860607720"/>
    <n v="2016"/>
    <n v="7"/>
    <n v="13"/>
  </r>
  <r>
    <x v="1"/>
    <x v="1614"/>
    <n v="10.45"/>
    <n v="10.76"/>
    <n v="10.43"/>
    <n v="10.52"/>
    <n v="11127700"/>
    <n v="861548337"/>
    <n v="2016"/>
    <n v="7"/>
    <n v="12"/>
  </r>
  <r>
    <x v="1"/>
    <x v="1615"/>
    <n v="10.94"/>
    <n v="11.01"/>
    <n v="10.26"/>
    <n v="10.46"/>
    <n v="13098000"/>
    <n v="856538034"/>
    <n v="2016"/>
    <n v="7"/>
    <n v="11"/>
  </r>
  <r>
    <x v="1"/>
    <x v="1616"/>
    <n v="10.96"/>
    <n v="11.01"/>
    <n v="10.78"/>
    <n v="10.95"/>
    <n v="5479240"/>
    <n v="896201853"/>
    <n v="2016"/>
    <n v="7"/>
    <n v="10"/>
  </r>
  <r>
    <x v="1"/>
    <x v="1617"/>
    <n v="11.42"/>
    <n v="11.46"/>
    <n v="10.73"/>
    <n v="10.97"/>
    <n v="17254800"/>
    <n v="897316512"/>
    <n v="2016"/>
    <n v="7"/>
    <n v="9"/>
  </r>
  <r>
    <x v="1"/>
    <x v="1618"/>
    <n v="10.119999999999999"/>
    <n v="11.52"/>
    <n v="9.9600000000000009"/>
    <n v="11.39"/>
    <n v="20039800"/>
    <n v="932056896"/>
    <n v="2016"/>
    <n v="7"/>
    <n v="8"/>
  </r>
  <r>
    <x v="1"/>
    <x v="1619"/>
    <n v="10.54"/>
    <n v="10.57"/>
    <n v="9.8000000000000007"/>
    <n v="10.11"/>
    <n v="15407200"/>
    <n v="826607193"/>
    <n v="2016"/>
    <n v="7"/>
    <n v="7"/>
  </r>
  <r>
    <x v="1"/>
    <x v="1620"/>
    <n v="10.58"/>
    <n v="11.11"/>
    <n v="10.28"/>
    <n v="10.53"/>
    <n v="18137300"/>
    <n v="860571470"/>
    <n v="2016"/>
    <n v="7"/>
    <n v="6"/>
  </r>
  <r>
    <x v="1"/>
    <x v="1621"/>
    <n v="11.46"/>
    <n v="11.52"/>
    <n v="9.58"/>
    <n v="10.61"/>
    <n v="45526900"/>
    <n v="866971680"/>
    <n v="2016"/>
    <n v="7"/>
    <n v="5"/>
  </r>
  <r>
    <x v="1"/>
    <x v="1622"/>
    <n v="11.7"/>
    <n v="11.88"/>
    <n v="11.39"/>
    <n v="11.47"/>
    <n v="12943500"/>
    <n v="936840410"/>
    <n v="2016"/>
    <n v="7"/>
    <n v="4"/>
  </r>
  <r>
    <x v="1"/>
    <x v="1623"/>
    <n v="12.12"/>
    <n v="12.15"/>
    <n v="11.59"/>
    <n v="11.72"/>
    <n v="10588700"/>
    <n v="956815986"/>
    <n v="2016"/>
    <n v="7"/>
    <n v="3"/>
  </r>
  <r>
    <x v="1"/>
    <x v="1624"/>
    <n v="12.22"/>
    <n v="12.22"/>
    <n v="11.95"/>
    <n v="12.13"/>
    <n v="8987070"/>
    <n v="989751702"/>
    <n v="2016"/>
    <n v="7"/>
    <n v="2"/>
  </r>
  <r>
    <x v="1"/>
    <x v="1625"/>
    <n v="12.44"/>
    <n v="12.49"/>
    <n v="11.73"/>
    <n v="12.2"/>
    <n v="17236500"/>
    <n v="995164390"/>
    <n v="2016"/>
    <n v="7"/>
    <n v="1"/>
  </r>
  <r>
    <x v="1"/>
    <x v="1626"/>
    <n v="12.6"/>
    <n v="12.74"/>
    <n v="12.25"/>
    <n v="12.46"/>
    <n v="15801300"/>
    <n v="1016130567"/>
    <n v="2016"/>
    <n v="6"/>
    <n v="30"/>
  </r>
  <r>
    <x v="1"/>
    <x v="1627"/>
    <n v="12.17"/>
    <n v="13.04"/>
    <n v="11.69"/>
    <n v="12.61"/>
    <n v="26982800"/>
    <n v="1027934140"/>
    <n v="2016"/>
    <n v="6"/>
    <n v="29"/>
  </r>
  <r>
    <x v="1"/>
    <x v="1628"/>
    <n v="13.93"/>
    <n v="13.98"/>
    <n v="11.72"/>
    <n v="12.18"/>
    <n v="43436600"/>
    <n v="992040075"/>
    <n v="2016"/>
    <n v="6"/>
    <n v="28"/>
  </r>
  <r>
    <x v="1"/>
    <x v="1629"/>
    <n v="13.81"/>
    <n v="14.12"/>
    <n v="13.75"/>
    <n v="13.88"/>
    <n v="10994700"/>
    <n v="1130782777"/>
    <n v="2016"/>
    <n v="6"/>
    <n v="27"/>
  </r>
  <r>
    <x v="1"/>
    <x v="1630"/>
    <n v="14.26"/>
    <n v="14.37"/>
    <n v="13.66"/>
    <n v="13.85"/>
    <n v="14747600"/>
    <n v="1127593040"/>
    <n v="2016"/>
    <n v="6"/>
    <n v="26"/>
  </r>
  <r>
    <x v="1"/>
    <x v="1631"/>
    <n v="14.3"/>
    <n v="14.58"/>
    <n v="14.02"/>
    <n v="14.28"/>
    <n v="15383100"/>
    <n v="1162367709"/>
    <n v="2016"/>
    <n v="6"/>
    <n v="25"/>
  </r>
  <r>
    <x v="1"/>
    <x v="1632"/>
    <n v="13.68"/>
    <n v="14.57"/>
    <n v="13.22"/>
    <n v="14.33"/>
    <n v="33332900"/>
    <n v="1165908840"/>
    <n v="2016"/>
    <n v="6"/>
    <n v="24"/>
  </r>
  <r>
    <x v="1"/>
    <x v="1633"/>
    <n v="13.22"/>
    <n v="13.79"/>
    <n v="12.56"/>
    <n v="13.68"/>
    <n v="30806400"/>
    <n v="1112111665"/>
    <n v="2016"/>
    <n v="6"/>
    <n v="23"/>
  </r>
  <r>
    <x v="1"/>
    <x v="1634"/>
    <n v="13.2"/>
    <n v="15.79"/>
    <n v="13.1"/>
    <n v="13.1"/>
    <n v="96994096"/>
    <n v="1064441461"/>
    <n v="2016"/>
    <n v="6"/>
    <n v="22"/>
  </r>
  <r>
    <x v="1"/>
    <x v="1635"/>
    <n v="11.82"/>
    <n v="13.42"/>
    <n v="11.29"/>
    <n v="13.31"/>
    <n v="69245600"/>
    <n v="1081206507"/>
    <n v="2016"/>
    <n v="6"/>
    <n v="21"/>
  </r>
  <r>
    <x v="1"/>
    <x v="1636"/>
    <n v="12.24"/>
    <n v="12.45"/>
    <n v="10.52"/>
    <n v="11.84"/>
    <n v="58143600"/>
    <n v="961613934"/>
    <n v="2016"/>
    <n v="6"/>
    <n v="20"/>
  </r>
  <r>
    <x v="1"/>
    <x v="1637"/>
    <n v="11.17"/>
    <n v="13.18"/>
    <n v="10.64"/>
    <n v="12.23"/>
    <n v="69783600"/>
    <n v="993283674"/>
    <n v="2016"/>
    <n v="6"/>
    <n v="19"/>
  </r>
  <r>
    <x v="1"/>
    <x v="1638"/>
    <n v="15.38"/>
    <n v="15.38"/>
    <n v="9.9600000000000009"/>
    <n v="11.33"/>
    <n v="133937000"/>
    <n v="919553125"/>
    <n v="2016"/>
    <n v="6"/>
    <n v="18"/>
  </r>
  <r>
    <x v="1"/>
    <x v="1639"/>
    <n v="20.65"/>
    <n v="21.52"/>
    <n v="13.57"/>
    <n v="15.38"/>
    <n v="199408000"/>
    <n v="1247381862"/>
    <n v="2016"/>
    <n v="6"/>
    <n v="17"/>
  </r>
  <r>
    <x v="1"/>
    <x v="1640"/>
    <n v="18.36"/>
    <n v="20.83"/>
    <n v="18.36"/>
    <n v="20.59"/>
    <n v="38531000"/>
    <n v="1669490450"/>
    <n v="2016"/>
    <n v="6"/>
    <n v="16"/>
  </r>
  <r>
    <x v="1"/>
    <x v="1641"/>
    <n v="18.91"/>
    <n v="18.91"/>
    <n v="17.71"/>
    <n v="18.350000000000001"/>
    <n v="19393400"/>
    <n v="1487730475"/>
    <n v="2016"/>
    <n v="6"/>
    <n v="15"/>
  </r>
  <r>
    <x v="1"/>
    <x v="1642"/>
    <n v="17.61"/>
    <n v="19.27"/>
    <n v="17.3"/>
    <n v="18.89"/>
    <n v="64412200"/>
    <n v="1530808958"/>
    <n v="2016"/>
    <n v="6"/>
    <n v="14"/>
  </r>
  <r>
    <x v="1"/>
    <x v="1643"/>
    <n v="15.77"/>
    <n v="17.64"/>
    <n v="15.72"/>
    <n v="17.600000000000001"/>
    <n v="38023400"/>
    <n v="1425681023"/>
    <n v="2016"/>
    <n v="6"/>
    <n v="13"/>
  </r>
  <r>
    <x v="1"/>
    <x v="1644"/>
    <n v="14.19"/>
    <n v="15.9"/>
    <n v="14.19"/>
    <n v="15.74"/>
    <n v="38210300"/>
    <n v="1274609697"/>
    <n v="2016"/>
    <n v="6"/>
    <n v="12"/>
  </r>
  <r>
    <x v="1"/>
    <x v="1645"/>
    <n v="13.91"/>
    <n v="14.19"/>
    <n v="13.72"/>
    <n v="14.19"/>
    <n v="12176500"/>
    <n v="1148494818"/>
    <n v="2016"/>
    <n v="6"/>
    <n v="11"/>
  </r>
  <r>
    <x v="1"/>
    <x v="1646"/>
    <n v="14.38"/>
    <n v="14.43"/>
    <n v="13.82"/>
    <n v="13.91"/>
    <n v="11312900"/>
    <n v="1125141726"/>
    <n v="2016"/>
    <n v="6"/>
    <n v="10"/>
  </r>
  <r>
    <x v="1"/>
    <x v="1647"/>
    <n v="14.43"/>
    <n v="14.57"/>
    <n v="14.34"/>
    <n v="14.4"/>
    <n v="8256830"/>
    <n v="1164331165"/>
    <n v="2016"/>
    <n v="6"/>
    <n v="9"/>
  </r>
  <r>
    <x v="1"/>
    <x v="1648"/>
    <n v="14.51"/>
    <n v="14.78"/>
    <n v="14.28"/>
    <n v="14.42"/>
    <n v="16941800"/>
    <n v="1165411416"/>
    <n v="2016"/>
    <n v="6"/>
    <n v="8"/>
  </r>
  <r>
    <x v="1"/>
    <x v="1649"/>
    <n v="13.95"/>
    <n v="14.51"/>
    <n v="13.81"/>
    <n v="14.51"/>
    <n v="21421600"/>
    <n v="1172565099"/>
    <n v="2016"/>
    <n v="6"/>
    <n v="7"/>
  </r>
  <r>
    <x v="1"/>
    <x v="1650"/>
    <n v="14"/>
    <n v="14.06"/>
    <n v="13.73"/>
    <n v="13.93"/>
    <n v="8720400"/>
    <n v="1125426017"/>
    <n v="2016"/>
    <n v="6"/>
    <n v="6"/>
  </r>
  <r>
    <x v="1"/>
    <x v="1651"/>
    <n v="13.76"/>
    <n v="14.07"/>
    <n v="13.57"/>
    <n v="13.98"/>
    <n v="11088400"/>
    <n v="1128276672"/>
    <n v="2016"/>
    <n v="6"/>
    <n v="5"/>
  </r>
  <r>
    <x v="1"/>
    <x v="1652"/>
    <n v="13.86"/>
    <n v="13.95"/>
    <n v="13.42"/>
    <n v="13.74"/>
    <n v="15792400"/>
    <n v="1108902326"/>
    <n v="2016"/>
    <n v="6"/>
    <n v="4"/>
  </r>
  <r>
    <x v="1"/>
    <x v="1653"/>
    <n v="13.74"/>
    <n v="13.87"/>
    <n v="13.25"/>
    <n v="13.85"/>
    <n v="22981500"/>
    <n v="1117035879"/>
    <n v="2016"/>
    <n v="6"/>
    <n v="3"/>
  </r>
  <r>
    <x v="1"/>
    <x v="1654"/>
    <n v="13.99"/>
    <n v="14.05"/>
    <n v="13.63"/>
    <n v="13.74"/>
    <n v="10477200"/>
    <n v="1107823663"/>
    <n v="2016"/>
    <n v="6"/>
    <n v="2"/>
  </r>
  <r>
    <x v="1"/>
    <x v="1655"/>
    <n v="14.11"/>
    <n v="14.32"/>
    <n v="13.44"/>
    <n v="14"/>
    <n v="22471300"/>
    <n v="1128621280"/>
    <n v="2016"/>
    <n v="6"/>
    <n v="1"/>
  </r>
  <r>
    <x v="1"/>
    <x v="1656"/>
    <n v="12.74"/>
    <n v="14.27"/>
    <n v="12.64"/>
    <n v="14.08"/>
    <n v="42433400"/>
    <n v="1134278934"/>
    <n v="2016"/>
    <n v="5"/>
    <n v="31"/>
  </r>
  <r>
    <x v="1"/>
    <x v="1657"/>
    <n v="12.33"/>
    <n v="12.88"/>
    <n v="12.27"/>
    <n v="12.73"/>
    <n v="14733800"/>
    <n v="1024940354"/>
    <n v="2016"/>
    <n v="5"/>
    <n v="30"/>
  </r>
  <r>
    <x v="1"/>
    <x v="1658"/>
    <n v="12.11"/>
    <n v="12.69"/>
    <n v="11.78"/>
    <n v="12.35"/>
    <n v="28598400"/>
    <n v="994349367"/>
    <n v="2016"/>
    <n v="5"/>
    <n v="29"/>
  </r>
  <r>
    <x v="1"/>
    <x v="1659"/>
    <n v="11.33"/>
    <n v="12.36"/>
    <n v="10.37"/>
    <n v="11.89"/>
    <n v="47274800"/>
    <n v="957134590"/>
    <n v="2016"/>
    <n v="5"/>
    <n v="28"/>
  </r>
  <r>
    <x v="1"/>
    <x v="1660"/>
    <n v="12.39"/>
    <n v="12.39"/>
    <n v="10.5"/>
    <n v="11.3"/>
    <n v="57496400"/>
    <n v="908715671"/>
    <n v="2016"/>
    <n v="5"/>
    <n v="27"/>
  </r>
  <r>
    <x v="1"/>
    <x v="1661"/>
    <n v="12.52"/>
    <n v="12.99"/>
    <n v="12.06"/>
    <n v="12.43"/>
    <n v="20764000"/>
    <n v="999589702"/>
    <n v="2016"/>
    <n v="5"/>
    <n v="26"/>
  </r>
  <r>
    <x v="1"/>
    <x v="1662"/>
    <n v="12.79"/>
    <n v="12.9"/>
    <n v="11.77"/>
    <n v="12.53"/>
    <n v="27444700"/>
    <n v="1006875564"/>
    <n v="2016"/>
    <n v="5"/>
    <n v="25"/>
  </r>
  <r>
    <x v="1"/>
    <x v="1663"/>
    <n v="13.31"/>
    <n v="13.77"/>
    <n v="12.01"/>
    <n v="12.73"/>
    <n v="41560600"/>
    <n v="1023046506"/>
    <n v="2016"/>
    <n v="5"/>
    <n v="24"/>
  </r>
  <r>
    <x v="1"/>
    <x v="1664"/>
    <n v="14.28"/>
    <n v="14.49"/>
    <n v="13.19"/>
    <n v="13.46"/>
    <n v="23842800"/>
    <n v="1081207347"/>
    <n v="2016"/>
    <n v="5"/>
    <n v="23"/>
  </r>
  <r>
    <x v="1"/>
    <x v="1665"/>
    <n v="14.04"/>
    <n v="14.35"/>
    <n v="13.77"/>
    <n v="14.29"/>
    <n v="17938900"/>
    <n v="1146979484"/>
    <n v="2016"/>
    <n v="5"/>
    <n v="22"/>
  </r>
  <r>
    <x v="1"/>
    <x v="1666"/>
    <n v="13.69"/>
    <n v="14.05"/>
    <n v="13.12"/>
    <n v="14.02"/>
    <n v="24648400"/>
    <n v="1124761560"/>
    <n v="2016"/>
    <n v="5"/>
    <n v="21"/>
  </r>
  <r>
    <x v="1"/>
    <x v="1667"/>
    <n v="14.85"/>
    <n v="15.05"/>
    <n v="13.38"/>
    <n v="13.64"/>
    <n v="50544100"/>
    <n v="1093879433"/>
    <n v="2016"/>
    <n v="5"/>
    <n v="20"/>
  </r>
  <r>
    <x v="1"/>
    <x v="1668"/>
    <n v="13.54"/>
    <n v="14.87"/>
    <n v="13.34"/>
    <n v="14.77"/>
    <n v="53757500"/>
    <n v="1184385765"/>
    <n v="2016"/>
    <n v="5"/>
    <n v="19"/>
  </r>
  <r>
    <x v="1"/>
    <x v="1669"/>
    <n v="12.18"/>
    <n v="14.26"/>
    <n v="12.18"/>
    <n v="13.56"/>
    <n v="65389900"/>
    <n v="1086834954"/>
    <n v="2016"/>
    <n v="5"/>
    <n v="18"/>
  </r>
  <r>
    <x v="1"/>
    <x v="1670"/>
    <n v="11.19"/>
    <n v="12.49"/>
    <n v="11.15"/>
    <n v="12.2"/>
    <n v="37198700"/>
    <n v="977439936"/>
    <n v="2016"/>
    <n v="5"/>
    <n v="17"/>
  </r>
  <r>
    <x v="1"/>
    <x v="1671"/>
    <n v="9.9700000000000006"/>
    <n v="11.44"/>
    <n v="9.9700000000000006"/>
    <n v="11.17"/>
    <n v="29079900"/>
    <n v="894750992"/>
    <n v="2016"/>
    <n v="5"/>
    <n v="16"/>
  </r>
  <r>
    <x v="1"/>
    <x v="1672"/>
    <n v="10.24"/>
    <n v="10.44"/>
    <n v="9.93"/>
    <n v="9.9600000000000009"/>
    <n v="9218400"/>
    <n v="797607883"/>
    <n v="2016"/>
    <n v="5"/>
    <n v="15"/>
  </r>
  <r>
    <x v="1"/>
    <x v="1673"/>
    <n v="10.51"/>
    <n v="10.61"/>
    <n v="9.81"/>
    <n v="10.24"/>
    <n v="18808000"/>
    <n v="819487228"/>
    <n v="2016"/>
    <n v="5"/>
    <n v="14"/>
  </r>
  <r>
    <x v="1"/>
    <x v="1674"/>
    <n v="10.06"/>
    <n v="11.05"/>
    <n v="10.02"/>
    <n v="10.51"/>
    <n v="31276900"/>
    <n v="840514936"/>
    <n v="2016"/>
    <n v="5"/>
    <n v="13"/>
  </r>
  <r>
    <x v="1"/>
    <x v="1675"/>
    <n v="10"/>
    <n v="10.51"/>
    <n v="9.86"/>
    <n v="10.06"/>
    <n v="24137700"/>
    <n v="804287196"/>
    <n v="2016"/>
    <n v="5"/>
    <n v="12"/>
  </r>
  <r>
    <x v="1"/>
    <x v="1676"/>
    <n v="9.43"/>
    <n v="10.01"/>
    <n v="9.39"/>
    <n v="10"/>
    <n v="15267500"/>
    <n v="799045673"/>
    <n v="2016"/>
    <n v="5"/>
    <n v="11"/>
  </r>
  <r>
    <x v="1"/>
    <x v="1677"/>
    <n v="9.2799999999999994"/>
    <n v="9.48"/>
    <n v="9.26"/>
    <n v="9.36"/>
    <n v="9321790"/>
    <n v="748013846"/>
    <n v="2016"/>
    <n v="5"/>
    <n v="10"/>
  </r>
  <r>
    <x v="1"/>
    <x v="1678"/>
    <n v="9.49"/>
    <n v="9.64"/>
    <n v="9.1999999999999993"/>
    <n v="9.3000000000000007"/>
    <n v="13085300"/>
    <n v="742621899"/>
    <n v="2016"/>
    <n v="5"/>
    <n v="9"/>
  </r>
  <r>
    <x v="1"/>
    <x v="1679"/>
    <n v="9.3699999999999992"/>
    <n v="9.6"/>
    <n v="8.93"/>
    <n v="9.48"/>
    <n v="15031000"/>
    <n v="757112769"/>
    <n v="2016"/>
    <n v="5"/>
    <n v="8"/>
  </r>
  <r>
    <x v="1"/>
    <x v="1680"/>
    <n v="9.32"/>
    <n v="9.48"/>
    <n v="9.2100000000000009"/>
    <n v="9.3699999999999992"/>
    <n v="10806500"/>
    <n v="747838842"/>
    <n v="2016"/>
    <n v="5"/>
    <n v="7"/>
  </r>
  <r>
    <x v="1"/>
    <x v="1681"/>
    <n v="9.81"/>
    <n v="9.9499999999999993"/>
    <n v="9.0399999999999991"/>
    <n v="9.35"/>
    <n v="21510600"/>
    <n v="745638476"/>
    <n v="2016"/>
    <n v="5"/>
    <n v="6"/>
  </r>
  <r>
    <x v="1"/>
    <x v="1682"/>
    <n v="9.4"/>
    <n v="10.050000000000001"/>
    <n v="9.2899999999999991"/>
    <n v="9.83"/>
    <n v="18296200"/>
    <n v="783576042"/>
    <n v="2016"/>
    <n v="5"/>
    <n v="5"/>
  </r>
  <r>
    <x v="1"/>
    <x v="1683"/>
    <n v="9.3800000000000008"/>
    <n v="10.029999999999999"/>
    <n v="9.27"/>
    <n v="9.41"/>
    <n v="17622400"/>
    <n v="750396087"/>
    <n v="2016"/>
    <n v="5"/>
    <n v="4"/>
  </r>
  <r>
    <x v="1"/>
    <x v="1684"/>
    <n v="10.17"/>
    <n v="10.17"/>
    <n v="9.2799999999999994"/>
    <n v="9.31"/>
    <n v="21463900"/>
    <n v="741932869"/>
    <n v="2016"/>
    <n v="5"/>
    <n v="3"/>
  </r>
  <r>
    <x v="1"/>
    <x v="1685"/>
    <n v="8.89"/>
    <n v="10.32"/>
    <n v="8.85"/>
    <n v="10.16"/>
    <n v="41019200"/>
    <n v="809492236"/>
    <n v="2016"/>
    <n v="5"/>
    <n v="2"/>
  </r>
  <r>
    <x v="1"/>
    <x v="1686"/>
    <n v="8.7799999999999994"/>
    <n v="9.01"/>
    <n v="8.43"/>
    <n v="8.85"/>
    <n v="16713800"/>
    <n v="704335725"/>
    <n v="2016"/>
    <n v="5"/>
    <n v="1"/>
  </r>
  <r>
    <x v="1"/>
    <x v="1687"/>
    <n v="7.45"/>
    <n v="9.3699999999999992"/>
    <n v="7.45"/>
    <n v="8.81"/>
    <n v="36573300"/>
    <n v="701473017"/>
    <n v="2016"/>
    <n v="4"/>
    <n v="30"/>
  </r>
  <r>
    <x v="1"/>
    <x v="1688"/>
    <n v="7.21"/>
    <n v="7.73"/>
    <n v="7.17"/>
    <n v="7.46"/>
    <n v="8762080"/>
    <n v="593261114"/>
    <n v="2016"/>
    <n v="4"/>
    <n v="29"/>
  </r>
  <r>
    <x v="1"/>
    <x v="1689"/>
    <n v="7.74"/>
    <n v="7.91"/>
    <n v="7.17"/>
    <n v="7.17"/>
    <n v="11576000"/>
    <n v="570380061"/>
    <n v="2016"/>
    <n v="4"/>
    <n v="28"/>
  </r>
  <r>
    <x v="1"/>
    <x v="1690"/>
    <n v="7.39"/>
    <n v="7.97"/>
    <n v="7.32"/>
    <n v="7.76"/>
    <n v="19254500"/>
    <n v="616849026"/>
    <n v="2016"/>
    <n v="4"/>
    <n v="27"/>
  </r>
  <r>
    <x v="1"/>
    <x v="1691"/>
    <n v="7.53"/>
    <n v="7.55"/>
    <n v="7.06"/>
    <n v="7.4"/>
    <n v="17667300"/>
    <n v="587763650"/>
    <n v="2016"/>
    <n v="4"/>
    <n v="26"/>
  </r>
  <r>
    <x v="1"/>
    <x v="1692"/>
    <n v="8.01"/>
    <n v="8.09"/>
    <n v="7.24"/>
    <n v="7.55"/>
    <n v="18239900"/>
    <n v="600026226"/>
    <n v="2016"/>
    <n v="4"/>
    <n v="25"/>
  </r>
  <r>
    <x v="1"/>
    <x v="1693"/>
    <n v="8.2899999999999991"/>
    <n v="8.4700000000000006"/>
    <n v="7.96"/>
    <n v="8"/>
    <n v="10786400"/>
    <n v="635274078"/>
    <n v="2016"/>
    <n v="4"/>
    <n v="24"/>
  </r>
  <r>
    <x v="1"/>
    <x v="1694"/>
    <n v="7.79"/>
    <n v="8.5500000000000007"/>
    <n v="7.74"/>
    <n v="8.2899999999999991"/>
    <n v="14565200"/>
    <n v="658310822"/>
    <n v="2016"/>
    <n v="4"/>
    <n v="23"/>
  </r>
  <r>
    <x v="1"/>
    <x v="1695"/>
    <n v="8.15"/>
    <n v="8.27"/>
    <n v="7.67"/>
    <n v="7.82"/>
    <n v="13309300"/>
    <n v="620481616"/>
    <n v="2016"/>
    <n v="4"/>
    <n v="22"/>
  </r>
  <r>
    <x v="1"/>
    <x v="1696"/>
    <n v="8.4499999999999993"/>
    <n v="8.7200000000000006"/>
    <n v="7.96"/>
    <n v="8.1"/>
    <n v="13355400"/>
    <n v="642511137"/>
    <n v="2016"/>
    <n v="4"/>
    <n v="21"/>
  </r>
  <r>
    <x v="1"/>
    <x v="1697"/>
    <n v="8.69"/>
    <n v="8.83"/>
    <n v="8.31"/>
    <n v="8.4700000000000006"/>
    <n v="15634700"/>
    <n v="671081004"/>
    <n v="2016"/>
    <n v="4"/>
    <n v="20"/>
  </r>
  <r>
    <x v="1"/>
    <x v="1698"/>
    <n v="9.08"/>
    <n v="9.31"/>
    <n v="8.6"/>
    <n v="8.7100000000000009"/>
    <n v="12899100"/>
    <n v="690548723"/>
    <n v="2016"/>
    <n v="4"/>
    <n v="19"/>
  </r>
  <r>
    <x v="1"/>
    <x v="1699"/>
    <n v="9.33"/>
    <n v="9.51"/>
    <n v="8.5"/>
    <n v="9.0399999999999991"/>
    <n v="21084100"/>
    <n v="715710193"/>
    <n v="2016"/>
    <n v="4"/>
    <n v="18"/>
  </r>
  <r>
    <x v="1"/>
    <x v="1700"/>
    <n v="8.6199999999999992"/>
    <n v="9.6999999999999993"/>
    <n v="8.56"/>
    <n v="9.31"/>
    <n v="24619600"/>
    <n v="737045140"/>
    <n v="2016"/>
    <n v="4"/>
    <n v="17"/>
  </r>
  <r>
    <x v="1"/>
    <x v="1701"/>
    <n v="8.24"/>
    <n v="8.65"/>
    <n v="8.11"/>
    <n v="8.61"/>
    <n v="9888460"/>
    <n v="681383666"/>
    <n v="2016"/>
    <n v="4"/>
    <n v="16"/>
  </r>
  <r>
    <x v="1"/>
    <x v="1702"/>
    <n v="8.39"/>
    <n v="8.6199999999999992"/>
    <n v="8.1"/>
    <n v="8.24"/>
    <n v="12179000"/>
    <n v="652099781"/>
    <n v="2016"/>
    <n v="4"/>
    <n v="15"/>
  </r>
  <r>
    <x v="1"/>
    <x v="1703"/>
    <n v="8.08"/>
    <n v="8.76"/>
    <n v="8.02"/>
    <n v="8.39"/>
    <n v="13590700"/>
    <n v="663262434"/>
    <n v="2016"/>
    <n v="4"/>
    <n v="14"/>
  </r>
  <r>
    <x v="1"/>
    <x v="1704"/>
    <n v="7.44"/>
    <n v="8.7200000000000006"/>
    <n v="7.07"/>
    <n v="8.0399999999999991"/>
    <n v="31403300"/>
    <n v="635899507"/>
    <n v="2016"/>
    <n v="4"/>
    <n v="13"/>
  </r>
  <r>
    <x v="1"/>
    <x v="1705"/>
    <n v="8.64"/>
    <n v="8.64"/>
    <n v="7.15"/>
    <n v="7.44"/>
    <n v="23190100"/>
    <n v="588069234"/>
    <n v="2016"/>
    <n v="4"/>
    <n v="12"/>
  </r>
  <r>
    <x v="1"/>
    <x v="1706"/>
    <n v="8.94"/>
    <n v="8.9499999999999993"/>
    <n v="8"/>
    <n v="8.64"/>
    <n v="15138100"/>
    <n v="682735835"/>
    <n v="2016"/>
    <n v="4"/>
    <n v="11"/>
  </r>
  <r>
    <x v="1"/>
    <x v="1707"/>
    <n v="9.15"/>
    <n v="9.2200000000000006"/>
    <n v="7.46"/>
    <n v="8.94"/>
    <n v="42613400"/>
    <n v="705565730"/>
    <n v="2016"/>
    <n v="4"/>
    <n v="10"/>
  </r>
  <r>
    <x v="1"/>
    <x v="1708"/>
    <n v="9.69"/>
    <n v="10.09"/>
    <n v="9.07"/>
    <n v="9.15"/>
    <n v="16194800"/>
    <n v="722193576"/>
    <n v="2016"/>
    <n v="4"/>
    <n v="9"/>
  </r>
  <r>
    <x v="1"/>
    <x v="1709"/>
    <n v="10.08"/>
    <n v="10.39"/>
    <n v="9.66"/>
    <n v="9.7200000000000006"/>
    <n v="14660600"/>
    <n v="766797893"/>
    <n v="2016"/>
    <n v="4"/>
    <n v="8"/>
  </r>
  <r>
    <x v="1"/>
    <x v="1710"/>
    <n v="10.7"/>
    <n v="10.81"/>
    <n v="9.9499999999999993"/>
    <n v="10.07"/>
    <n v="13464500"/>
    <n v="794097554"/>
    <n v="2016"/>
    <n v="4"/>
    <n v="7"/>
  </r>
  <r>
    <x v="1"/>
    <x v="1711"/>
    <n v="10.45"/>
    <n v="10.97"/>
    <n v="10.28"/>
    <n v="10.69"/>
    <n v="16997100"/>
    <n v="842318789"/>
    <n v="2016"/>
    <n v="4"/>
    <n v="6"/>
  </r>
  <r>
    <x v="1"/>
    <x v="1712"/>
    <n v="11.21"/>
    <n v="11.21"/>
    <n v="10.130000000000001"/>
    <n v="10.44"/>
    <n v="20557300"/>
    <n v="822498173"/>
    <n v="2016"/>
    <n v="4"/>
    <n v="5"/>
  </r>
  <r>
    <x v="1"/>
    <x v="1713"/>
    <n v="11.62"/>
    <n v="11.62"/>
    <n v="11.02"/>
    <n v="11.16"/>
    <n v="9599070"/>
    <n v="878817015"/>
    <n v="2016"/>
    <n v="4"/>
    <n v="4"/>
  </r>
  <r>
    <x v="1"/>
    <x v="1714"/>
    <n v="11.63"/>
    <n v="11.71"/>
    <n v="11.51"/>
    <n v="11.62"/>
    <n v="5580550"/>
    <n v="914757199"/>
    <n v="2016"/>
    <n v="4"/>
    <n v="3"/>
  </r>
  <r>
    <x v="1"/>
    <x v="1715"/>
    <n v="11.63"/>
    <n v="11.69"/>
    <n v="11.4"/>
    <n v="11.6"/>
    <n v="8682620"/>
    <n v="912861404"/>
    <n v="2016"/>
    <n v="4"/>
    <n v="2"/>
  </r>
  <r>
    <x v="1"/>
    <x v="1716"/>
    <n v="11.4"/>
    <n v="11.85"/>
    <n v="11.4"/>
    <n v="11.66"/>
    <n v="11373100"/>
    <n v="917590806"/>
    <n v="2016"/>
    <n v="4"/>
    <n v="1"/>
  </r>
  <r>
    <x v="1"/>
    <x v="1717"/>
    <n v="11.92"/>
    <n v="12.01"/>
    <n v="11.32"/>
    <n v="11.4"/>
    <n v="14966700"/>
    <n v="896764774"/>
    <n v="2016"/>
    <n v="3"/>
    <n v="31"/>
  </r>
  <r>
    <x v="1"/>
    <x v="1718"/>
    <n v="11.61"/>
    <n v="12.18"/>
    <n v="11.47"/>
    <n v="11.95"/>
    <n v="19351200"/>
    <n v="939593767"/>
    <n v="2016"/>
    <n v="3"/>
    <n v="30"/>
  </r>
  <r>
    <x v="1"/>
    <x v="1719"/>
    <n v="11.75"/>
    <n v="11.91"/>
    <n v="11.35"/>
    <n v="11.66"/>
    <n v="17684200"/>
    <n v="915917612"/>
    <n v="2016"/>
    <n v="3"/>
    <n v="29"/>
  </r>
  <r>
    <x v="1"/>
    <x v="1720"/>
    <n v="10.43"/>
    <n v="11.86"/>
    <n v="10.41"/>
    <n v="11.67"/>
    <n v="23188300"/>
    <n v="916272916"/>
    <n v="2016"/>
    <n v="3"/>
    <n v="28"/>
  </r>
  <r>
    <x v="1"/>
    <x v="1721"/>
    <n v="10.99"/>
    <n v="11.05"/>
    <n v="10.11"/>
    <n v="10.42"/>
    <n v="16744800"/>
    <n v="818048967"/>
    <n v="2016"/>
    <n v="3"/>
    <n v="27"/>
  </r>
  <r>
    <x v="1"/>
    <x v="1722"/>
    <n v="10.77"/>
    <n v="11.18"/>
    <n v="10.59"/>
    <n v="10.97"/>
    <n v="9425480"/>
    <n v="861261383"/>
    <n v="2016"/>
    <n v="3"/>
    <n v="26"/>
  </r>
  <r>
    <x v="1"/>
    <x v="1723"/>
    <n v="11.26"/>
    <n v="11.37"/>
    <n v="10.53"/>
    <n v="10.74"/>
    <n v="13782000"/>
    <n v="842804289"/>
    <n v="2016"/>
    <n v="3"/>
    <n v="25"/>
  </r>
  <r>
    <x v="1"/>
    <x v="1724"/>
    <n v="12.44"/>
    <n v="12.5"/>
    <n v="10.8"/>
    <n v="11.23"/>
    <n v="26081800"/>
    <n v="881027910"/>
    <n v="2016"/>
    <n v="3"/>
    <n v="24"/>
  </r>
  <r>
    <x v="1"/>
    <x v="1725"/>
    <n v="11.33"/>
    <n v="12.43"/>
    <n v="11.24"/>
    <n v="12.42"/>
    <n v="19353200"/>
    <n v="973296475"/>
    <n v="2016"/>
    <n v="3"/>
    <n v="23"/>
  </r>
  <r>
    <x v="1"/>
    <x v="1726"/>
    <n v="11.88"/>
    <n v="12.03"/>
    <n v="11.18"/>
    <n v="11.27"/>
    <n v="19730300"/>
    <n v="883434497"/>
    <n v="2016"/>
    <n v="3"/>
    <n v="22"/>
  </r>
  <r>
    <x v="1"/>
    <x v="1727"/>
    <n v="10.3"/>
    <n v="12.01"/>
    <n v="10.16"/>
    <n v="11.86"/>
    <n v="28572600"/>
    <n v="928428770"/>
    <n v="2016"/>
    <n v="3"/>
    <n v="21"/>
  </r>
  <r>
    <x v="1"/>
    <x v="1728"/>
    <n v="10.52"/>
    <n v="10.9"/>
    <n v="9.57"/>
    <n v="10.32"/>
    <n v="17651100"/>
    <n v="807256577"/>
    <n v="2016"/>
    <n v="3"/>
    <n v="20"/>
  </r>
  <r>
    <x v="1"/>
    <x v="1729"/>
    <n v="11.2"/>
    <n v="11.2"/>
    <n v="9.7799999999999994"/>
    <n v="10.53"/>
    <n v="26735700"/>
    <n v="823422650"/>
    <n v="2016"/>
    <n v="3"/>
    <n v="19"/>
  </r>
  <r>
    <x v="1"/>
    <x v="1730"/>
    <n v="11.11"/>
    <n v="11.18"/>
    <n v="8.52"/>
    <n v="11"/>
    <n v="53956800"/>
    <n v="859618881"/>
    <n v="2016"/>
    <n v="3"/>
    <n v="18"/>
  </r>
  <r>
    <x v="1"/>
    <x v="1731"/>
    <n v="12.56"/>
    <n v="12.64"/>
    <n v="10.44"/>
    <n v="11.08"/>
    <n v="41650600"/>
    <n v="865792703"/>
    <n v="2016"/>
    <n v="3"/>
    <n v="17"/>
  </r>
  <r>
    <x v="1"/>
    <x v="1732"/>
    <n v="13.02"/>
    <n v="13.73"/>
    <n v="12.5"/>
    <n v="12.52"/>
    <n v="24335500"/>
    <n v="974447125"/>
    <n v="2016"/>
    <n v="3"/>
    <n v="16"/>
  </r>
  <r>
    <x v="1"/>
    <x v="1733"/>
    <n v="13"/>
    <n v="13.2"/>
    <n v="12.05"/>
    <n v="13.01"/>
    <n v="28404500"/>
    <n v="1012119266"/>
    <n v="2016"/>
    <n v="3"/>
    <n v="15"/>
  </r>
  <r>
    <x v="1"/>
    <x v="1734"/>
    <n v="14.51"/>
    <n v="15.01"/>
    <n v="11.58"/>
    <n v="12.45"/>
    <n v="58385100"/>
    <n v="968384041"/>
    <n v="2016"/>
    <n v="3"/>
    <n v="14"/>
  </r>
  <r>
    <x v="1"/>
    <x v="1735"/>
    <n v="13.51"/>
    <n v="15.26"/>
    <n v="13.47"/>
    <n v="14.48"/>
    <n v="43915100"/>
    <n v="1125287882"/>
    <n v="2016"/>
    <n v="3"/>
    <n v="13"/>
  </r>
  <r>
    <x v="1"/>
    <x v="1736"/>
    <n v="11.13"/>
    <n v="13.53"/>
    <n v="11.09"/>
    <n v="13.53"/>
    <n v="48957300"/>
    <n v="1051728778"/>
    <n v="2016"/>
    <n v="3"/>
    <n v="12"/>
  </r>
  <r>
    <x v="1"/>
    <x v="1737"/>
    <n v="11.22"/>
    <n v="11.6"/>
    <n v="10.39"/>
    <n v="11.08"/>
    <n v="21002700"/>
    <n v="861012043"/>
    <n v="2016"/>
    <n v="3"/>
    <n v="11"/>
  </r>
  <r>
    <x v="1"/>
    <x v="1738"/>
    <n v="11.88"/>
    <n v="12.24"/>
    <n v="10.99"/>
    <n v="11.31"/>
    <n v="26851500"/>
    <n v="877988473"/>
    <n v="2016"/>
    <n v="3"/>
    <n v="10"/>
  </r>
  <r>
    <x v="1"/>
    <x v="1739"/>
    <n v="9.7899999999999991"/>
    <n v="12.05"/>
    <n v="9.67"/>
    <n v="11.9"/>
    <n v="27540500"/>
    <n v="923733301"/>
    <n v="2016"/>
    <n v="3"/>
    <n v="9"/>
  </r>
  <r>
    <x v="1"/>
    <x v="1740"/>
    <n v="9.58"/>
    <n v="10.17"/>
    <n v="8.82"/>
    <n v="9.85"/>
    <n v="25524300"/>
    <n v="764269545"/>
    <n v="2016"/>
    <n v="3"/>
    <n v="8"/>
  </r>
  <r>
    <x v="1"/>
    <x v="1741"/>
    <n v="11.43"/>
    <n v="11.65"/>
    <n v="9.31"/>
    <n v="9.5500000000000007"/>
    <n v="34085100"/>
    <n v="741166643"/>
    <n v="2016"/>
    <n v="3"/>
    <n v="7"/>
  </r>
  <r>
    <x v="1"/>
    <x v="1742"/>
    <n v="11.2"/>
    <n v="11.84"/>
    <n v="9.99"/>
    <n v="11.38"/>
    <n v="39112000"/>
    <n v="882886756"/>
    <n v="2016"/>
    <n v="3"/>
    <n v="6"/>
  </r>
  <r>
    <x v="1"/>
    <x v="1743"/>
    <n v="10.37"/>
    <n v="12.27"/>
    <n v="9.9700000000000006"/>
    <n v="11"/>
    <n v="56439600"/>
    <n v="853205226"/>
    <n v="2016"/>
    <n v="3"/>
    <n v="5"/>
  </r>
  <r>
    <x v="1"/>
    <x v="1744"/>
    <n v="9.24"/>
    <n v="10.41"/>
    <n v="8.48"/>
    <n v="10.41"/>
    <n v="35520100"/>
    <n v="806593727"/>
    <n v="2016"/>
    <n v="3"/>
    <n v="4"/>
  </r>
  <r>
    <x v="1"/>
    <x v="1745"/>
    <n v="8.44"/>
    <n v="10.1"/>
    <n v="8.33"/>
    <n v="9.2899999999999991"/>
    <n v="40314900"/>
    <n v="720179291"/>
    <n v="2016"/>
    <n v="3"/>
    <n v="3"/>
  </r>
  <r>
    <x v="1"/>
    <x v="1746"/>
    <n v="7.63"/>
    <n v="8.75"/>
    <n v="7.37"/>
    <n v="8.4700000000000006"/>
    <n v="29130200"/>
    <n v="655748796"/>
    <n v="2016"/>
    <n v="3"/>
    <n v="2"/>
  </r>
  <r>
    <x v="1"/>
    <x v="1747"/>
    <n v="6.32"/>
    <n v="7.91"/>
    <n v="6.31"/>
    <n v="7.65"/>
    <n v="23098100"/>
    <n v="592677993"/>
    <n v="2016"/>
    <n v="3"/>
    <n v="1"/>
  </r>
  <r>
    <x v="1"/>
    <x v="1748"/>
    <n v="6.46"/>
    <n v="6.61"/>
    <n v="6.05"/>
    <n v="6.34"/>
    <n v="7648020"/>
    <n v="490556570"/>
    <n v="2016"/>
    <n v="2"/>
    <n v="29"/>
  </r>
  <r>
    <x v="1"/>
    <x v="1749"/>
    <n v="6.41"/>
    <n v="6.62"/>
    <n v="6.24"/>
    <n v="6.47"/>
    <n v="9851660"/>
    <n v="500569665"/>
    <n v="2016"/>
    <n v="2"/>
    <n v="28"/>
  </r>
  <r>
    <x v="1"/>
    <x v="1750"/>
    <n v="5.96"/>
    <n v="6.53"/>
    <n v="5.92"/>
    <n v="6.43"/>
    <n v="8903210"/>
    <n v="497119698"/>
    <n v="2016"/>
    <n v="2"/>
    <n v="27"/>
  </r>
  <r>
    <x v="1"/>
    <x v="1751"/>
    <n v="6.04"/>
    <n v="6.27"/>
    <n v="5.74"/>
    <n v="5.92"/>
    <n v="9526860"/>
    <n v="457966535"/>
    <n v="2016"/>
    <n v="2"/>
    <n v="26"/>
  </r>
  <r>
    <x v="1"/>
    <x v="1752"/>
    <n v="6.19"/>
    <n v="6.65"/>
    <n v="5.55"/>
    <n v="6.1"/>
    <n v="21471800"/>
    <n v="471975064"/>
    <n v="2016"/>
    <n v="2"/>
    <n v="25"/>
  </r>
  <r>
    <x v="1"/>
    <x v="1753"/>
    <n v="5.6"/>
    <n v="6.24"/>
    <n v="5.51"/>
    <n v="6.24"/>
    <n v="11426500"/>
    <n v="481995066"/>
    <n v="2016"/>
    <n v="2"/>
    <n v="24"/>
  </r>
  <r>
    <x v="1"/>
    <x v="1754"/>
    <n v="5.68"/>
    <n v="5.95"/>
    <n v="5.39"/>
    <n v="5.59"/>
    <n v="13380600"/>
    <n v="431598157"/>
    <n v="2016"/>
    <n v="2"/>
    <n v="23"/>
  </r>
  <r>
    <x v="1"/>
    <x v="1755"/>
    <n v="4.66"/>
    <n v="5.65"/>
    <n v="4.6399999999999997"/>
    <n v="5.62"/>
    <n v="15056200"/>
    <n v="433798974"/>
    <n v="2016"/>
    <n v="2"/>
    <n v="22"/>
  </r>
  <r>
    <x v="1"/>
    <x v="1756"/>
    <n v="4.3600000000000003"/>
    <n v="4.71"/>
    <n v="4.2300000000000004"/>
    <n v="4.6500000000000004"/>
    <n v="6413550"/>
    <n v="359310563"/>
    <n v="2016"/>
    <n v="2"/>
    <n v="21"/>
  </r>
  <r>
    <x v="1"/>
    <x v="1757"/>
    <n v="4.68"/>
    <n v="4.75"/>
    <n v="4.13"/>
    <n v="4.34"/>
    <n v="8631090"/>
    <n v="335088727"/>
    <n v="2016"/>
    <n v="2"/>
    <n v="20"/>
  </r>
  <r>
    <x v="1"/>
    <x v="1758"/>
    <n v="4.38"/>
    <n v="4.79"/>
    <n v="4.2699999999999996"/>
    <n v="4.74"/>
    <n v="7666320"/>
    <n v="365577845"/>
    <n v="2016"/>
    <n v="2"/>
    <n v="19"/>
  </r>
  <r>
    <x v="1"/>
    <x v="1759"/>
    <n v="3.77"/>
    <n v="4.7699999999999996"/>
    <n v="3.42"/>
    <n v="4.4000000000000004"/>
    <n v="17054000"/>
    <n v="339328346"/>
    <n v="2016"/>
    <n v="2"/>
    <n v="18"/>
  </r>
  <r>
    <x v="1"/>
    <x v="1760"/>
    <n v="4.29"/>
    <n v="4.7699999999999996"/>
    <n v="3.5"/>
    <n v="3.76"/>
    <n v="15451000"/>
    <n v="289721943"/>
    <n v="2016"/>
    <n v="2"/>
    <n v="17"/>
  </r>
  <r>
    <x v="1"/>
    <x v="1761"/>
    <n v="5.33"/>
    <n v="5.47"/>
    <n v="4.03"/>
    <n v="4.32"/>
    <n v="15889100"/>
    <n v="332648533"/>
    <n v="2016"/>
    <n v="2"/>
    <n v="16"/>
  </r>
  <r>
    <x v="1"/>
    <x v="1762"/>
    <n v="5.33"/>
    <n v="5.89"/>
    <n v="5.0199999999999996"/>
    <n v="5.29"/>
    <n v="13934200"/>
    <n v="407524960"/>
    <n v="2016"/>
    <n v="2"/>
    <n v="15"/>
  </r>
  <r>
    <x v="1"/>
    <x v="1763"/>
    <n v="5.4"/>
    <n v="5.47"/>
    <n v="4.45"/>
    <n v="5.24"/>
    <n v="11226500"/>
    <n v="403647764"/>
    <n v="2016"/>
    <n v="2"/>
    <n v="14"/>
  </r>
  <r>
    <x v="1"/>
    <x v="1764"/>
    <n v="5.69"/>
    <n v="5.72"/>
    <n v="4.1900000000000004"/>
    <n v="5.39"/>
    <n v="24218800"/>
    <n v="414729231"/>
    <n v="2016"/>
    <n v="2"/>
    <n v="13"/>
  </r>
  <r>
    <x v="1"/>
    <x v="1765"/>
    <n v="5.95"/>
    <n v="6.58"/>
    <n v="5.07"/>
    <n v="5.55"/>
    <n v="23360800"/>
    <n v="427037697"/>
    <n v="2016"/>
    <n v="2"/>
    <n v="12"/>
  </r>
  <r>
    <x v="1"/>
    <x v="1766"/>
    <n v="4.5"/>
    <n v="6.29"/>
    <n v="4.34"/>
    <n v="6.01"/>
    <n v="26408200"/>
    <n v="462770855"/>
    <n v="2016"/>
    <n v="2"/>
    <n v="11"/>
  </r>
  <r>
    <x v="1"/>
    <x v="1767"/>
    <n v="4"/>
    <n v="4.8600000000000003"/>
    <n v="3.78"/>
    <n v="4.4400000000000004"/>
    <n v="28640400"/>
    <n v="341305129"/>
    <n v="2016"/>
    <n v="2"/>
    <n v="10"/>
  </r>
  <r>
    <x v="1"/>
    <x v="1768"/>
    <n v="3.17"/>
    <n v="4.04"/>
    <n v="3.17"/>
    <n v="4.04"/>
    <n v="17954000"/>
    <n v="311075408"/>
    <n v="2016"/>
    <n v="2"/>
    <n v="9"/>
  </r>
  <r>
    <x v="1"/>
    <x v="1769"/>
    <n v="2.97"/>
    <n v="3.27"/>
    <n v="2.88"/>
    <n v="3.18"/>
    <n v="9725690"/>
    <n v="244479014"/>
    <n v="2016"/>
    <n v="2"/>
    <n v="8"/>
  </r>
  <r>
    <x v="1"/>
    <x v="1770"/>
    <n v="2.54"/>
    <n v="3.06"/>
    <n v="2.54"/>
    <n v="2.96"/>
    <n v="7007060"/>
    <n v="227838892"/>
    <n v="2016"/>
    <n v="2"/>
    <n v="7"/>
  </r>
  <r>
    <x v="1"/>
    <x v="1771"/>
    <n v="2.5299999999999998"/>
    <n v="2.56"/>
    <n v="2.4700000000000002"/>
    <n v="2.5299999999999998"/>
    <n v="1921240"/>
    <n v="194733892"/>
    <n v="2016"/>
    <n v="2"/>
    <n v="6"/>
  </r>
  <r>
    <x v="1"/>
    <x v="1772"/>
    <n v="2.57"/>
    <n v="2.61"/>
    <n v="2.4700000000000002"/>
    <n v="2.54"/>
    <n v="2636700"/>
    <n v="195018592"/>
    <n v="2016"/>
    <n v="2"/>
    <n v="5"/>
  </r>
  <r>
    <x v="1"/>
    <x v="1773"/>
    <n v="2.5299999999999998"/>
    <n v="2.63"/>
    <n v="2.44"/>
    <n v="2.58"/>
    <n v="3552320"/>
    <n v="197953037"/>
    <n v="2016"/>
    <n v="2"/>
    <n v="4"/>
  </r>
  <r>
    <x v="1"/>
    <x v="1774"/>
    <n v="2.4300000000000002"/>
    <n v="2.54"/>
    <n v="2.34"/>
    <n v="2.5299999999999998"/>
    <n v="3987750"/>
    <n v="194099730"/>
    <n v="2016"/>
    <n v="2"/>
    <n v="3"/>
  </r>
  <r>
    <x v="1"/>
    <x v="1775"/>
    <n v="2.2200000000000002"/>
    <n v="2.4500000000000002"/>
    <n v="2.16"/>
    <n v="2.44"/>
    <n v="3451270"/>
    <n v="187200922"/>
    <n v="2016"/>
    <n v="2"/>
    <n v="2"/>
  </r>
  <r>
    <x v="1"/>
    <x v="1776"/>
    <n v="2.3199999999999998"/>
    <n v="2.3199999999999998"/>
    <n v="2.12"/>
    <n v="2.21"/>
    <n v="3994100"/>
    <n v="169654871"/>
    <n v="2016"/>
    <n v="2"/>
    <n v="1"/>
  </r>
  <r>
    <x v="1"/>
    <x v="1777"/>
    <n v="2.44"/>
    <n v="2.5299999999999998"/>
    <n v="2.19"/>
    <n v="2.31"/>
    <n v="5847500"/>
    <n v="176834424"/>
    <n v="2016"/>
    <n v="1"/>
    <n v="31"/>
  </r>
  <r>
    <x v="1"/>
    <x v="1778"/>
    <n v="2.5099999999999998"/>
    <n v="2.61"/>
    <n v="2.4"/>
    <n v="2.4500000000000002"/>
    <n v="3725080"/>
    <n v="187435391"/>
    <n v="2016"/>
    <n v="1"/>
    <n v="30"/>
  </r>
  <r>
    <x v="1"/>
    <x v="1779"/>
    <n v="2.54"/>
    <n v="2.61"/>
    <n v="2.2999999999999998"/>
    <n v="2.4900000000000002"/>
    <n v="6662340"/>
    <n v="191198055"/>
    <n v="2016"/>
    <n v="1"/>
    <n v="29"/>
  </r>
  <r>
    <x v="1"/>
    <x v="1780"/>
    <n v="2.41"/>
    <n v="2.68"/>
    <n v="2.34"/>
    <n v="2.5299999999999998"/>
    <n v="4903850"/>
    <n v="193551356"/>
    <n v="2016"/>
    <n v="1"/>
    <n v="28"/>
  </r>
  <r>
    <x v="1"/>
    <x v="1781"/>
    <n v="2.25"/>
    <n v="2.59"/>
    <n v="2.19"/>
    <n v="2.39"/>
    <n v="6961080"/>
    <n v="182923580"/>
    <n v="2016"/>
    <n v="1"/>
    <n v="27"/>
  </r>
  <r>
    <x v="1"/>
    <x v="1782"/>
    <n v="2.5299999999999998"/>
    <n v="2.84"/>
    <n v="1.99"/>
    <n v="2.2799999999999998"/>
    <n v="13939200"/>
    <n v="174275656"/>
    <n v="2016"/>
    <n v="1"/>
    <n v="26"/>
  </r>
  <r>
    <x v="1"/>
    <x v="1783"/>
    <n v="2.15"/>
    <n v="2.66"/>
    <n v="2.06"/>
    <n v="2.5"/>
    <n v="10739300"/>
    <n v="191276220"/>
    <n v="2016"/>
    <n v="1"/>
    <n v="25"/>
  </r>
  <r>
    <x v="1"/>
    <x v="1784"/>
    <n v="1.9"/>
    <n v="2.2999999999999998"/>
    <n v="1.9"/>
    <n v="2.14"/>
    <n v="9669770"/>
    <n v="163819884"/>
    <n v="2016"/>
    <n v="1"/>
    <n v="24"/>
  </r>
  <r>
    <x v="1"/>
    <x v="1785"/>
    <n v="1.5"/>
    <n v="2.0299999999999998"/>
    <n v="1.5"/>
    <n v="1.97"/>
    <n v="7370980"/>
    <n v="150874912"/>
    <n v="2016"/>
    <n v="1"/>
    <n v="23"/>
  </r>
  <r>
    <x v="1"/>
    <x v="1786"/>
    <n v="1.55"/>
    <n v="1.58"/>
    <n v="1.47"/>
    <n v="1.5"/>
    <n v="1567240"/>
    <n v="114784065"/>
    <n v="2016"/>
    <n v="1"/>
    <n v="22"/>
  </r>
  <r>
    <x v="1"/>
    <x v="1787"/>
    <n v="1.53"/>
    <n v="1.59"/>
    <n v="1.49"/>
    <n v="1.55"/>
    <n v="1614960"/>
    <n v="118743869"/>
    <n v="2016"/>
    <n v="1"/>
    <n v="21"/>
  </r>
  <r>
    <x v="1"/>
    <x v="1788"/>
    <n v="1.36"/>
    <n v="1.62"/>
    <n v="1.35"/>
    <n v="1.53"/>
    <n v="2933220"/>
    <n v="117043472"/>
    <n v="2016"/>
    <n v="1"/>
    <n v="20"/>
  </r>
  <r>
    <x v="1"/>
    <x v="1789"/>
    <n v="1.42"/>
    <n v="1.46"/>
    <n v="1.31"/>
    <n v="1.37"/>
    <n v="2446740"/>
    <n v="104750746"/>
    <n v="2016"/>
    <n v="1"/>
    <n v="19"/>
  </r>
  <r>
    <x v="1"/>
    <x v="1790"/>
    <n v="1.33"/>
    <n v="1.54"/>
    <n v="1.32"/>
    <n v="1.43"/>
    <n v="4278930"/>
    <n v="108912542"/>
    <n v="2016"/>
    <n v="1"/>
    <n v="18"/>
  </r>
  <r>
    <x v="1"/>
    <x v="1791"/>
    <n v="1.22"/>
    <n v="1.33"/>
    <n v="1.21"/>
    <n v="1.33"/>
    <n v="1171150"/>
    <n v="101329330"/>
    <n v="2016"/>
    <n v="1"/>
    <n v="17"/>
  </r>
  <r>
    <x v="1"/>
    <x v="1792"/>
    <n v="1.22"/>
    <n v="1.31"/>
    <n v="1.17"/>
    <n v="1.22"/>
    <n v="2462630"/>
    <n v="93117298"/>
    <n v="2016"/>
    <n v="1"/>
    <n v="16"/>
  </r>
  <r>
    <x v="1"/>
    <x v="1793"/>
    <n v="1.18"/>
    <n v="1.32"/>
    <n v="1.1399999999999999"/>
    <n v="1.21"/>
    <n v="3910550"/>
    <n v="92149709"/>
    <n v="2016"/>
    <n v="1"/>
    <n v="15"/>
  </r>
  <r>
    <x v="1"/>
    <x v="1794"/>
    <n v="1.1200000000000001"/>
    <n v="1.19"/>
    <n v="1.1000000000000001"/>
    <n v="1.19"/>
    <n v="751961"/>
    <n v="90714399"/>
    <n v="2016"/>
    <n v="1"/>
    <n v="14"/>
  </r>
  <r>
    <x v="1"/>
    <x v="1795"/>
    <n v="1.1399999999999999"/>
    <n v="1.1499999999999999"/>
    <n v="1.08"/>
    <n v="1.1299999999999999"/>
    <n v="1005910"/>
    <n v="85775572"/>
    <n v="2016"/>
    <n v="1"/>
    <n v="13"/>
  </r>
  <r>
    <x v="1"/>
    <x v="1796"/>
    <n v="1.07"/>
    <n v="1.28"/>
    <n v="1.05"/>
    <n v="1.1399999999999999"/>
    <n v="2898760"/>
    <n v="86951446"/>
    <n v="2016"/>
    <n v="1"/>
    <n v="12"/>
  </r>
  <r>
    <x v="1"/>
    <x v="1797"/>
    <n v="0.99921599999999999"/>
    <n v="1.07"/>
    <n v="0.99921599999999999"/>
    <n v="1.06"/>
    <n v="1011920"/>
    <n v="80874514"/>
    <n v="2016"/>
    <n v="1"/>
    <n v="11"/>
  </r>
  <r>
    <x v="1"/>
    <x v="1798"/>
    <n v="0.98555700000000002"/>
    <n v="1"/>
    <n v="0.97509900000000005"/>
    <n v="0.99923099999999998"/>
    <n v="390888"/>
    <n v="76097646"/>
    <n v="2016"/>
    <n v="1"/>
    <n v="10"/>
  </r>
  <r>
    <x v="1"/>
    <x v="1799"/>
    <n v="0.98550099999999996"/>
    <n v="0.99234500000000003"/>
    <n v="0.97360000000000002"/>
    <n v="0.98683299999999996"/>
    <n v="226281"/>
    <n v="75128312"/>
    <n v="2016"/>
    <n v="1"/>
    <n v="9"/>
  </r>
  <r>
    <x v="1"/>
    <x v="1800"/>
    <n v="0.94275200000000003"/>
    <n v="0.99182499999999996"/>
    <n v="0.93971499999999997"/>
    <n v="0.98678900000000003"/>
    <n v="545600"/>
    <n v="75099809"/>
    <n v="2016"/>
    <n v="1"/>
    <n v="8"/>
  </r>
  <r>
    <x v="1"/>
    <x v="1801"/>
    <n v="0.95580100000000001"/>
    <n v="0.97462300000000002"/>
    <n v="0.93583000000000005"/>
    <n v="0.94200499999999998"/>
    <n v="647462"/>
    <n v="71667152"/>
    <n v="2016"/>
    <n v="1"/>
    <n v="7"/>
  </r>
  <r>
    <x v="1"/>
    <x v="1802"/>
    <n v="0.95002799999999998"/>
    <n v="0.96065900000000004"/>
    <n v="0.93570799999999998"/>
    <n v="0.95086000000000004"/>
    <n v="308791"/>
    <n v="72317149"/>
    <n v="2016"/>
    <n v="1"/>
    <n v="6"/>
  </r>
  <r>
    <x v="1"/>
    <x v="1803"/>
    <n v="0.95314699999999997"/>
    <n v="0.97059700000000004"/>
    <n v="0.94654300000000002"/>
    <n v="0.95017600000000002"/>
    <n v="219833"/>
    <n v="72240974"/>
    <n v="2016"/>
    <n v="1"/>
    <n v="5"/>
  </r>
  <r>
    <x v="1"/>
    <x v="1804"/>
    <n v="0.97204500000000005"/>
    <n v="0.97643800000000003"/>
    <n v="0.92983499999999997"/>
    <n v="0.95448"/>
    <n v="346245"/>
    <n v="72543707"/>
    <n v="2016"/>
    <n v="1"/>
    <n v="4"/>
  </r>
  <r>
    <x v="1"/>
    <x v="1805"/>
    <n v="0.93842999999999999"/>
    <n v="0.99136199999999997"/>
    <n v="0.93431299999999995"/>
    <n v="0.97190500000000002"/>
    <n v="407632"/>
    <n v="73843292"/>
    <n v="2016"/>
    <n v="1"/>
    <n v="3"/>
  </r>
  <r>
    <x v="1"/>
    <x v="1806"/>
    <n v="0.94740100000000005"/>
    <n v="0.96963699999999997"/>
    <n v="0.93655999999999995"/>
    <n v="0.93712399999999996"/>
    <n v="255504"/>
    <n v="71176658"/>
    <n v="2016"/>
    <n v="1"/>
    <n v="2"/>
  </r>
  <r>
    <x v="1"/>
    <x v="1807"/>
    <n v="0.93371199999999999"/>
    <n v="0.95482199999999995"/>
    <n v="0.93144199999999999"/>
    <n v="0.94802399999999998"/>
    <n v="206062"/>
    <n v="71980386"/>
    <n v="2016"/>
    <n v="1"/>
    <n v="1"/>
  </r>
  <r>
    <x v="1"/>
    <x v="1808"/>
    <n v="0.91209799999999996"/>
    <n v="0.975414"/>
    <n v="0.910277"/>
    <n v="0.93354199999999998"/>
    <n v="663994"/>
    <n v="70858023"/>
    <n v="2015"/>
    <n v="12"/>
    <n v="31"/>
  </r>
  <r>
    <x v="1"/>
    <x v="1809"/>
    <n v="0.87425799999999998"/>
    <n v="0.94109900000000002"/>
    <n v="0.86664699999999995"/>
    <n v="0.91195800000000005"/>
    <n v="604078"/>
    <n v="69196765"/>
    <n v="2015"/>
    <n v="12"/>
    <n v="30"/>
  </r>
  <r>
    <x v="1"/>
    <x v="1810"/>
    <n v="0.843835"/>
    <n v="0.873054"/>
    <n v="0.83323199999999997"/>
    <n v="0.873054"/>
    <n v="215742"/>
    <n v="66222901"/>
    <n v="2015"/>
    <n v="12"/>
    <n v="29"/>
  </r>
  <r>
    <x v="1"/>
    <x v="1811"/>
    <n v="0.85635600000000001"/>
    <n v="0.872394"/>
    <n v="0.83293200000000001"/>
    <n v="0.84500500000000001"/>
    <n v="235134"/>
    <n v="64074279"/>
    <n v="2015"/>
    <n v="12"/>
    <n v="28"/>
  </r>
  <r>
    <x v="1"/>
    <x v="1812"/>
    <n v="0.85316599999999998"/>
    <n v="0.86153800000000003"/>
    <n v="0.84115099999999998"/>
    <n v="0.85636500000000004"/>
    <n v="164565"/>
    <n v="64913919"/>
    <n v="2015"/>
    <n v="12"/>
    <n v="27"/>
  </r>
  <r>
    <x v="1"/>
    <x v="1813"/>
    <n v="0.87076600000000004"/>
    <n v="0.89745299999999995"/>
    <n v="0.838314"/>
    <n v="0.854603"/>
    <n v="425282"/>
    <n v="64758910"/>
    <n v="2015"/>
    <n v="12"/>
    <n v="26"/>
  </r>
  <r>
    <x v="1"/>
    <x v="1814"/>
    <n v="0.86199300000000001"/>
    <n v="0.88255600000000001"/>
    <n v="0.86199300000000001"/>
    <n v="0.870363"/>
    <n v="187114"/>
    <n v="65931377"/>
    <n v="2015"/>
    <n v="12"/>
    <n v="25"/>
  </r>
  <r>
    <x v="1"/>
    <x v="1815"/>
    <n v="0.859433"/>
    <n v="0.88281799999999999"/>
    <n v="0.84760000000000002"/>
    <n v="0.86326199999999997"/>
    <n v="354646"/>
    <n v="65371538"/>
    <n v="2015"/>
    <n v="12"/>
    <n v="24"/>
  </r>
  <r>
    <x v="1"/>
    <x v="1816"/>
    <n v="0.86178200000000005"/>
    <n v="0.88293999999999995"/>
    <n v="0.85606499999999996"/>
    <n v="0.85807699999999998"/>
    <n v="334993"/>
    <n v="64957356"/>
    <n v="2015"/>
    <n v="12"/>
    <n v="23"/>
  </r>
  <r>
    <x v="1"/>
    <x v="1817"/>
    <n v="0.89497300000000002"/>
    <n v="0.90952599999999995"/>
    <n v="0.86205900000000002"/>
    <n v="0.86420200000000003"/>
    <n v="454249"/>
    <n v="65398932"/>
    <n v="2015"/>
    <n v="12"/>
    <n v="22"/>
  </r>
  <r>
    <x v="1"/>
    <x v="1818"/>
    <n v="0.90606500000000001"/>
    <n v="0.91739000000000004"/>
    <n v="0.89118200000000003"/>
    <n v="0.90077099999999999"/>
    <n v="549113"/>
    <n v="68143246"/>
    <n v="2015"/>
    <n v="12"/>
    <n v="21"/>
  </r>
  <r>
    <x v="1"/>
    <x v="1819"/>
    <n v="0.90824000000000005"/>
    <n v="0.94318500000000005"/>
    <n v="0.89944100000000005"/>
    <n v="0.90388500000000005"/>
    <n v="472164"/>
    <n v="68356313"/>
    <n v="2015"/>
    <n v="12"/>
    <n v="20"/>
  </r>
  <r>
    <x v="1"/>
    <x v="1820"/>
    <n v="0.92152400000000001"/>
    <n v="0.92587399999999997"/>
    <n v="0.88891600000000004"/>
    <n v="0.90807199999999999"/>
    <n v="343535"/>
    <n v="68650439"/>
    <n v="2015"/>
    <n v="12"/>
    <n v="19"/>
  </r>
  <r>
    <x v="1"/>
    <x v="1821"/>
    <n v="0.93832700000000002"/>
    <n v="0.93949300000000002"/>
    <n v="0.90808100000000003"/>
    <n v="0.92012700000000003"/>
    <n v="300787"/>
    <n v="69538663"/>
    <n v="2015"/>
    <n v="12"/>
    <n v="18"/>
  </r>
  <r>
    <x v="1"/>
    <x v="1822"/>
    <n v="0.99304300000000001"/>
    <n v="0.99761100000000003"/>
    <n v="0.91180700000000003"/>
    <n v="0.94070100000000001"/>
    <n v="640765"/>
    <n v="71069938"/>
    <n v="2015"/>
    <n v="12"/>
    <n v="17"/>
  </r>
  <r>
    <x v="1"/>
    <x v="1823"/>
    <n v="1.02"/>
    <n v="1.02"/>
    <n v="0.97492699999999999"/>
    <n v="0.99118200000000001"/>
    <n v="320767"/>
    <n v="74858729"/>
    <n v="2015"/>
    <n v="12"/>
    <n v="16"/>
  </r>
  <r>
    <x v="1"/>
    <x v="1824"/>
    <n v="0.99058900000000005"/>
    <n v="1.03"/>
    <n v="0.98224"/>
    <n v="1.01"/>
    <n v="578618"/>
    <n v="76568082"/>
    <n v="2015"/>
    <n v="12"/>
    <n v="15"/>
  </r>
  <r>
    <x v="1"/>
    <x v="1825"/>
    <n v="0.95662000000000003"/>
    <n v="1.01"/>
    <n v="0.95017799999999997"/>
    <n v="0.99302199999999996"/>
    <n v="563436"/>
    <n v="74947760"/>
    <n v="2015"/>
    <n v="12"/>
    <n v="14"/>
  </r>
  <r>
    <x v="1"/>
    <x v="1826"/>
    <n v="0.97153800000000001"/>
    <n v="0.989394"/>
    <n v="0.93743799999999999"/>
    <n v="0.95288399999999995"/>
    <n v="273614"/>
    <n v="71894531"/>
    <n v="2015"/>
    <n v="12"/>
    <n v="13"/>
  </r>
  <r>
    <x v="1"/>
    <x v="1827"/>
    <n v="0.93119600000000002"/>
    <n v="1.05"/>
    <n v="0.92854599999999998"/>
    <n v="0.97697299999999998"/>
    <n v="1376280"/>
    <n v="73686284"/>
    <n v="2015"/>
    <n v="12"/>
    <n v="12"/>
  </r>
  <r>
    <x v="1"/>
    <x v="1828"/>
    <n v="0.83999500000000005"/>
    <n v="0.92976199999999998"/>
    <n v="0.81978899999999999"/>
    <n v="0.92976199999999998"/>
    <n v="801072"/>
    <n v="70101842"/>
    <n v="2015"/>
    <n v="12"/>
    <n v="11"/>
  </r>
  <r>
    <x v="1"/>
    <x v="1829"/>
    <n v="0.79559000000000002"/>
    <n v="0.86158999999999997"/>
    <n v="0.78729099999999996"/>
    <n v="0.84039600000000003"/>
    <n v="369589"/>
    <n v="63342630"/>
    <n v="2015"/>
    <n v="12"/>
    <n v="10"/>
  </r>
  <r>
    <x v="1"/>
    <x v="1830"/>
    <n v="0.82445400000000002"/>
    <n v="0.82445400000000002"/>
    <n v="0.77048799999999995"/>
    <n v="0.79216699999999995"/>
    <n v="624221"/>
    <n v="59687098"/>
    <n v="2015"/>
    <n v="12"/>
    <n v="9"/>
  </r>
  <r>
    <x v="1"/>
    <x v="1831"/>
    <n v="0.80602399999999996"/>
    <n v="0.82364499999999996"/>
    <n v="0.78232800000000002"/>
    <n v="0.82211800000000002"/>
    <n v="445903"/>
    <n v="61922409"/>
    <n v="2015"/>
    <n v="12"/>
    <n v="8"/>
  </r>
  <r>
    <x v="1"/>
    <x v="1832"/>
    <n v="0.83632200000000001"/>
    <n v="0.85079099999999996"/>
    <n v="0.78764999999999996"/>
    <n v="0.81126399999999999"/>
    <n v="520409"/>
    <n v="61084951"/>
    <n v="2015"/>
    <n v="12"/>
    <n v="7"/>
  </r>
  <r>
    <x v="1"/>
    <x v="1833"/>
    <n v="0.86641699999999999"/>
    <n v="0.882436"/>
    <n v="0.83311500000000005"/>
    <n v="0.83550000000000002"/>
    <n v="443608"/>
    <n v="62889050"/>
    <n v="2015"/>
    <n v="12"/>
    <n v="6"/>
  </r>
  <r>
    <x v="1"/>
    <x v="1834"/>
    <n v="0.84119500000000003"/>
    <n v="0.87282099999999996"/>
    <n v="0.82444399999999995"/>
    <n v="0.86243800000000004"/>
    <n v="232743"/>
    <n v="64895497"/>
    <n v="2015"/>
    <n v="12"/>
    <n v="5"/>
  </r>
  <r>
    <x v="1"/>
    <x v="1835"/>
    <n v="0.81208199999999997"/>
    <n v="0.85957499999999998"/>
    <n v="0.802373"/>
    <n v="0.84004100000000004"/>
    <n v="241278"/>
    <n v="63189182"/>
    <n v="2015"/>
    <n v="12"/>
    <n v="4"/>
  </r>
  <r>
    <x v="1"/>
    <x v="1836"/>
    <n v="0.818546"/>
    <n v="0.83766399999999996"/>
    <n v="0.78508599999999995"/>
    <n v="0.81214299999999995"/>
    <n v="539969"/>
    <n v="61070307"/>
    <n v="2015"/>
    <n v="12"/>
    <n v="3"/>
  </r>
  <r>
    <x v="1"/>
    <x v="1837"/>
    <n v="0.87317100000000003"/>
    <n v="0.87801700000000005"/>
    <n v="0.81892399999999999"/>
    <n v="0.82121"/>
    <n v="506307"/>
    <n v="61730775"/>
    <n v="2015"/>
    <n v="12"/>
    <n v="2"/>
  </r>
  <r>
    <x v="1"/>
    <x v="1838"/>
    <n v="0.87831599999999999"/>
    <n v="0.88673599999999997"/>
    <n v="0.85393699999999995"/>
    <n v="0.87480000000000002"/>
    <n v="652857"/>
    <n v="65738067"/>
    <n v="2015"/>
    <n v="12"/>
    <n v="1"/>
  </r>
  <r>
    <x v="1"/>
    <x v="1839"/>
    <n v="0.87995100000000004"/>
    <n v="0.89505400000000002"/>
    <n v="0.84769600000000001"/>
    <n v="0.87311899999999998"/>
    <n v="784439"/>
    <n v="65589555"/>
    <n v="2015"/>
    <n v="11"/>
    <n v="30"/>
  </r>
  <r>
    <x v="1"/>
    <x v="1840"/>
    <n v="0.91414399999999996"/>
    <n v="0.91415299999999999"/>
    <n v="0.86053299999999999"/>
    <n v="0.87861400000000001"/>
    <n v="448358"/>
    <n v="65980042"/>
    <n v="2015"/>
    <n v="11"/>
    <n v="29"/>
  </r>
  <r>
    <x v="1"/>
    <x v="1841"/>
    <n v="0.86810200000000004"/>
    <n v="0.92929300000000004"/>
    <n v="0.86212200000000005"/>
    <n v="0.91570300000000004"/>
    <n v="462464"/>
    <n v="68742122"/>
    <n v="2015"/>
    <n v="11"/>
    <n v="28"/>
  </r>
  <r>
    <x v="1"/>
    <x v="1842"/>
    <n v="0.8821"/>
    <n v="0.90005100000000005"/>
    <n v="0.86069499999999999"/>
    <n v="0.86795100000000003"/>
    <n v="403813"/>
    <n v="65135635"/>
    <n v="2015"/>
    <n v="11"/>
    <n v="27"/>
  </r>
  <r>
    <x v="1"/>
    <x v="1843"/>
    <n v="0.86327299999999996"/>
    <n v="0.90364299999999997"/>
    <n v="0.80435999999999996"/>
    <n v="0.88418300000000005"/>
    <n v="947473"/>
    <n v="66330892"/>
    <n v="2015"/>
    <n v="11"/>
    <n v="26"/>
  </r>
  <r>
    <x v="1"/>
    <x v="1844"/>
    <n v="0.89382700000000004"/>
    <n v="0.89949299999999999"/>
    <n v="0.85110600000000003"/>
    <n v="0.863537"/>
    <n v="622991"/>
    <n v="64760707"/>
    <n v="2015"/>
    <n v="11"/>
    <n v="25"/>
  </r>
  <r>
    <x v="1"/>
    <x v="1845"/>
    <n v="0.94644200000000001"/>
    <n v="0.94805499999999998"/>
    <n v="0.89593100000000003"/>
    <n v="0.90019099999999996"/>
    <n v="524195"/>
    <n v="67487356"/>
    <n v="2015"/>
    <n v="11"/>
    <n v="24"/>
  </r>
  <r>
    <x v="1"/>
    <x v="1846"/>
    <n v="0.96749300000000005"/>
    <n v="0.96905699999999995"/>
    <n v="0.93386999999999998"/>
    <n v="0.94696899999999995"/>
    <n v="441875"/>
    <n v="70970606"/>
    <n v="2015"/>
    <n v="11"/>
    <n v="23"/>
  </r>
  <r>
    <x v="1"/>
    <x v="1847"/>
    <n v="0.979765"/>
    <n v="0.98413200000000001"/>
    <n v="0.958982"/>
    <n v="0.96801800000000005"/>
    <n v="372173"/>
    <n v="72523507"/>
    <n v="2015"/>
    <n v="11"/>
    <n v="22"/>
  </r>
  <r>
    <x v="1"/>
    <x v="1848"/>
    <n v="0.92875799999999997"/>
    <n v="0.97874300000000003"/>
    <n v="0.92093999999999998"/>
    <n v="0.97614000000000001"/>
    <n v="455976"/>
    <n v="73107357"/>
    <n v="2015"/>
    <n v="11"/>
    <n v="21"/>
  </r>
  <r>
    <x v="1"/>
    <x v="1849"/>
    <n v="0.955735"/>
    <n v="0.955735"/>
    <n v="0.89857600000000004"/>
    <n v="0.92491999999999996"/>
    <n v="614335"/>
    <n v="69247998"/>
    <n v="2015"/>
    <n v="11"/>
    <n v="20"/>
  </r>
  <r>
    <x v="1"/>
    <x v="1850"/>
    <n v="0.98871299999999995"/>
    <n v="1.01"/>
    <n v="0.93749800000000005"/>
    <n v="0.95553200000000005"/>
    <n v="443528"/>
    <n v="71517342"/>
    <n v="2015"/>
    <n v="11"/>
    <n v="19"/>
  </r>
  <r>
    <x v="1"/>
    <x v="1851"/>
    <n v="0.99321400000000004"/>
    <n v="1.01"/>
    <n v="0.94051600000000002"/>
    <n v="0.99331899999999995"/>
    <n v="681104"/>
    <n v="74320769"/>
    <n v="2015"/>
    <n v="11"/>
    <n v="18"/>
  </r>
  <r>
    <x v="1"/>
    <x v="1852"/>
    <n v="0.92494799999999999"/>
    <n v="1.03"/>
    <n v="0.90579399999999999"/>
    <n v="1.01"/>
    <n v="1145440"/>
    <n v="75392162"/>
    <n v="2015"/>
    <n v="11"/>
    <n v="17"/>
  </r>
  <r>
    <x v="1"/>
    <x v="1853"/>
    <n v="0.90616600000000003"/>
    <n v="0.94473200000000002"/>
    <n v="0.89197099999999996"/>
    <n v="0.92896199999999995"/>
    <n v="620945"/>
    <n v="69458011"/>
    <n v="2015"/>
    <n v="11"/>
    <n v="16"/>
  </r>
  <r>
    <x v="1"/>
    <x v="1854"/>
    <n v="0.89121700000000004"/>
    <n v="0.921516"/>
    <n v="0.87495699999999998"/>
    <n v="0.90636799999999995"/>
    <n v="411848"/>
    <n v="67745801"/>
    <n v="2015"/>
    <n v="11"/>
    <n v="15"/>
  </r>
  <r>
    <x v="1"/>
    <x v="1855"/>
    <n v="0.90546899999999997"/>
    <n v="0.90611299999999995"/>
    <n v="0.87690800000000002"/>
    <n v="0.88881200000000005"/>
    <n v="372514"/>
    <n v="66410518"/>
    <n v="2015"/>
    <n v="11"/>
    <n v="14"/>
  </r>
  <r>
    <x v="1"/>
    <x v="1856"/>
    <n v="0.90772200000000003"/>
    <n v="0.91730900000000004"/>
    <n v="0.84602299999999997"/>
    <n v="0.90409600000000001"/>
    <n v="543671"/>
    <n v="67529354"/>
    <n v="2015"/>
    <n v="11"/>
    <n v="13"/>
  </r>
  <r>
    <x v="1"/>
    <x v="1857"/>
    <n v="0.79645500000000002"/>
    <n v="0.91391900000000004"/>
    <n v="0.76351000000000002"/>
    <n v="0.89571100000000003"/>
    <n v="806156"/>
    <n v="66880152"/>
    <n v="2015"/>
    <n v="11"/>
    <n v="12"/>
  </r>
  <r>
    <x v="1"/>
    <x v="1858"/>
    <n v="0.94129600000000002"/>
    <n v="0.94527799999999995"/>
    <n v="0.72977499999999995"/>
    <n v="0.79182900000000001"/>
    <n v="1278580"/>
    <n v="59103443"/>
    <n v="2015"/>
    <n v="11"/>
    <n v="11"/>
  </r>
  <r>
    <x v="1"/>
    <x v="1859"/>
    <n v="1"/>
    <n v="1.05"/>
    <n v="0.92096800000000001"/>
    <n v="0.93434799999999996"/>
    <n v="854581"/>
    <n v="69717801"/>
    <n v="2015"/>
    <n v="11"/>
    <n v="10"/>
  </r>
  <r>
    <x v="1"/>
    <x v="1860"/>
    <n v="1.03"/>
    <n v="1.1100000000000001"/>
    <n v="0.94526299999999996"/>
    <n v="0.999278"/>
    <n v="2045290"/>
    <n v="74537426"/>
    <n v="2015"/>
    <n v="11"/>
    <n v="9"/>
  </r>
  <r>
    <x v="1"/>
    <x v="1861"/>
    <n v="0.91566099999999995"/>
    <n v="1.03"/>
    <n v="0.91566099999999995"/>
    <n v="1.03"/>
    <n v="1021460"/>
    <n v="76614488"/>
    <n v="2015"/>
    <n v="11"/>
    <n v="8"/>
  </r>
  <r>
    <x v="1"/>
    <x v="1862"/>
    <n v="0.923732"/>
    <n v="0.94378700000000004"/>
    <n v="0.86353899999999995"/>
    <n v="0.92797399999999997"/>
    <n v="890187"/>
    <n v="69172171"/>
    <n v="2015"/>
    <n v="11"/>
    <n v="7"/>
  </r>
  <r>
    <x v="1"/>
    <x v="1863"/>
    <n v="0.90477200000000002"/>
    <n v="0.98984799999999995"/>
    <n v="0.85292900000000005"/>
    <n v="0.92603199999999997"/>
    <n v="913666"/>
    <n v="69004595"/>
    <n v="2015"/>
    <n v="11"/>
    <n v="6"/>
  </r>
  <r>
    <x v="1"/>
    <x v="1864"/>
    <n v="0.90069900000000003"/>
    <n v="0.991259"/>
    <n v="0.86038199999999998"/>
    <n v="0.89563700000000002"/>
    <n v="1179840"/>
    <n v="66716645"/>
    <n v="2015"/>
    <n v="11"/>
    <n v="5"/>
  </r>
  <r>
    <x v="1"/>
    <x v="1865"/>
    <n v="1.01"/>
    <n v="1.04"/>
    <n v="0.725665"/>
    <n v="0.89905000000000002"/>
    <n v="3060340"/>
    <n v="66947930"/>
    <n v="2015"/>
    <n v="11"/>
    <n v="4"/>
  </r>
  <r>
    <x v="1"/>
    <x v="1866"/>
    <n v="0.99456800000000001"/>
    <n v="1.07"/>
    <n v="0.93661499999999998"/>
    <n v="1.01"/>
    <n v="1907690"/>
    <n v="75434114"/>
    <n v="2015"/>
    <n v="11"/>
    <n v="3"/>
  </r>
  <r>
    <x v="1"/>
    <x v="1867"/>
    <n v="1.06"/>
    <n v="1.1000000000000001"/>
    <n v="0.95364700000000002"/>
    <n v="0.98978900000000003"/>
    <n v="1145200"/>
    <n v="73654327"/>
    <n v="2015"/>
    <n v="11"/>
    <n v="2"/>
  </r>
  <r>
    <x v="1"/>
    <x v="1868"/>
    <n v="0.92084699999999997"/>
    <n v="1.08"/>
    <n v="0.89908200000000005"/>
    <n v="1.06"/>
    <n v="588913"/>
    <n v="78530263"/>
    <n v="2015"/>
    <n v="11"/>
    <n v="1"/>
  </r>
  <r>
    <x v="1"/>
    <x v="1869"/>
    <n v="1.05"/>
    <n v="1.06"/>
    <n v="0.90017100000000005"/>
    <n v="0.91662699999999997"/>
    <n v="673892"/>
    <n v="68163368"/>
    <n v="2015"/>
    <n v="10"/>
    <n v="31"/>
  </r>
  <r>
    <x v="1"/>
    <x v="1870"/>
    <n v="1.21"/>
    <n v="1.35"/>
    <n v="0.96816000000000002"/>
    <n v="1.04"/>
    <n v="2429200"/>
    <n v="77401817"/>
    <n v="2015"/>
    <n v="10"/>
    <n v="30"/>
  </r>
  <r>
    <x v="1"/>
    <x v="1871"/>
    <n v="1.01"/>
    <n v="1.21"/>
    <n v="0.94737400000000005"/>
    <n v="1.21"/>
    <n v="2279240"/>
    <n v="89668667"/>
    <n v="2015"/>
    <n v="10"/>
    <n v="29"/>
  </r>
  <r>
    <x v="1"/>
    <x v="1872"/>
    <n v="0.87093799999999999"/>
    <n v="1.06"/>
    <n v="0.80785700000000005"/>
    <n v="1"/>
    <n v="2373050"/>
    <n v="74469864"/>
    <n v="2015"/>
    <n v="10"/>
    <n v="28"/>
  </r>
  <r>
    <x v="1"/>
    <x v="1873"/>
    <n v="0.70889000000000002"/>
    <n v="0.89817199999999997"/>
    <n v="0.70889000000000002"/>
    <n v="0.869641"/>
    <n v="1846370"/>
    <n v="64580263"/>
    <n v="2015"/>
    <n v="10"/>
    <n v="27"/>
  </r>
  <r>
    <x v="1"/>
    <x v="1874"/>
    <n v="0.61974300000000004"/>
    <n v="0.757517"/>
    <n v="0.59709800000000002"/>
    <n v="0.73131699999999999"/>
    <n v="1089120"/>
    <n v="54289124"/>
    <n v="2015"/>
    <n v="10"/>
    <n v="26"/>
  </r>
  <r>
    <x v="1"/>
    <x v="1875"/>
    <n v="0.56320700000000001"/>
    <n v="0.68819200000000003"/>
    <n v="0.56138299999999997"/>
    <n v="0.616039"/>
    <n v="635384"/>
    <n v="45716387"/>
    <n v="2015"/>
    <n v="10"/>
    <n v="25"/>
  </r>
  <r>
    <x v="1"/>
    <x v="1876"/>
    <n v="0.53968099999999997"/>
    <n v="0.57739600000000002"/>
    <n v="0.51868800000000004"/>
    <n v="0.56359000000000004"/>
    <n v="258356"/>
    <n v="41809764"/>
    <n v="2015"/>
    <n v="10"/>
    <n v="24"/>
  </r>
  <r>
    <x v="1"/>
    <x v="1877"/>
    <n v="0.56637000000000004"/>
    <n v="0.61174300000000004"/>
    <n v="0.50428399999999995"/>
    <n v="0.53965700000000005"/>
    <n v="878822"/>
    <n v="40020348"/>
    <n v="2015"/>
    <n v="10"/>
    <n v="23"/>
  </r>
  <r>
    <x v="1"/>
    <x v="1878"/>
    <n v="0.44498799999999999"/>
    <n v="0.61946599999999996"/>
    <n v="0.420991"/>
    <n v="0.56770200000000004"/>
    <n v="924822"/>
    <n v="42085192"/>
    <n v="2015"/>
    <n v="10"/>
    <n v="22"/>
  </r>
  <r>
    <x v="1"/>
    <x v="1879"/>
    <n v="0.431589"/>
    <n v="0.48298799999999997"/>
    <n v="0.42089700000000002"/>
    <n v="0.44732899999999998"/>
    <n v="609085"/>
    <n v="33150826"/>
    <n v="2015"/>
    <n v="10"/>
    <n v="21"/>
  </r>
  <r>
    <x v="1"/>
    <x v="1880"/>
    <n v="0.48962899999999998"/>
    <n v="0.50189799999999996"/>
    <n v="0.43164799999999998"/>
    <n v="0.43482900000000002"/>
    <n v="383921"/>
    <n v="32213626"/>
    <n v="2015"/>
    <n v="10"/>
    <n v="20"/>
  </r>
  <r>
    <x v="1"/>
    <x v="1881"/>
    <n v="0.517621"/>
    <n v="0.52154599999999995"/>
    <n v="0.48099399999999998"/>
    <n v="0.489014"/>
    <n v="243742"/>
    <n v="36215624"/>
    <n v="2015"/>
    <n v="10"/>
    <n v="19"/>
  </r>
  <r>
    <x v="1"/>
    <x v="1882"/>
    <n v="0.54791299999999998"/>
    <n v="0.552234"/>
    <n v="0.51286100000000001"/>
    <n v="0.51773400000000003"/>
    <n v="133690"/>
    <n v="38329702"/>
    <n v="2015"/>
    <n v="10"/>
    <n v="18"/>
  </r>
  <r>
    <x v="1"/>
    <x v="1883"/>
    <n v="0.53411699999999995"/>
    <n v="0.56345999999999996"/>
    <n v="0.52696100000000001"/>
    <n v="0.54717800000000005"/>
    <n v="313860"/>
    <n v="40496031"/>
    <n v="2015"/>
    <n v="10"/>
    <n v="17"/>
  </r>
  <r>
    <x v="1"/>
    <x v="1884"/>
    <n v="0.56259300000000001"/>
    <n v="0.56886099999999995"/>
    <n v="0.52253300000000003"/>
    <n v="0.53649500000000006"/>
    <n v="249891"/>
    <n v="39691829"/>
    <n v="2015"/>
    <n v="10"/>
    <n v="16"/>
  </r>
  <r>
    <x v="1"/>
    <x v="1885"/>
    <n v="0.52327800000000002"/>
    <n v="0.57271399999999995"/>
    <n v="0.51473000000000002"/>
    <n v="0.56187799999999999"/>
    <n v="371022"/>
    <n v="41556025"/>
    <n v="2015"/>
    <n v="10"/>
    <n v="15"/>
  </r>
  <r>
    <x v="1"/>
    <x v="1886"/>
    <n v="0.61224000000000001"/>
    <n v="0.61224000000000001"/>
    <n v="0.48397400000000002"/>
    <n v="0.52296799999999999"/>
    <n v="971664"/>
    <n v="38665409"/>
    <n v="2015"/>
    <n v="10"/>
    <n v="14"/>
  </r>
  <r>
    <x v="1"/>
    <x v="1887"/>
    <n v="0.62794300000000003"/>
    <n v="0.63024000000000002"/>
    <n v="0.59921400000000002"/>
    <n v="0.60765499999999995"/>
    <n v="303044"/>
    <n v="44911718"/>
    <n v="2015"/>
    <n v="10"/>
    <n v="13"/>
  </r>
  <r>
    <x v="1"/>
    <x v="1888"/>
    <n v="0.63451500000000005"/>
    <n v="0.65778899999999996"/>
    <n v="0.62602999999999998"/>
    <n v="0.62602999999999998"/>
    <n v="109567"/>
    <n v="46253823"/>
    <n v="2015"/>
    <n v="10"/>
    <n v="12"/>
  </r>
  <r>
    <x v="1"/>
    <x v="1889"/>
    <n v="0.62746100000000005"/>
    <n v="0.63950600000000002"/>
    <n v="0.61833499999999997"/>
    <n v="0.63496300000000006"/>
    <n v="102128"/>
    <n v="46897253"/>
    <n v="2015"/>
    <n v="10"/>
    <n v="11"/>
  </r>
  <r>
    <x v="1"/>
    <x v="1890"/>
    <n v="0.64118699999999995"/>
    <n v="0.64902199999999999"/>
    <n v="0.62437399999999998"/>
    <n v="0.627857"/>
    <n v="141555"/>
    <n v="46356711"/>
    <n v="2015"/>
    <n v="10"/>
    <n v="10"/>
  </r>
  <r>
    <x v="1"/>
    <x v="1891"/>
    <n v="0.655084"/>
    <n v="0.69229600000000002"/>
    <n v="0.63211600000000001"/>
    <n v="0.65062799999999998"/>
    <n v="386420"/>
    <n v="48022036"/>
    <n v="2015"/>
    <n v="10"/>
    <n v="9"/>
  </r>
  <r>
    <x v="1"/>
    <x v="1892"/>
    <n v="0.60950099999999996"/>
    <n v="0.63313799999999998"/>
    <n v="0.59197100000000002"/>
    <n v="0.62171600000000005"/>
    <n v="310266"/>
    <n v="45872837"/>
    <n v="2015"/>
    <n v="10"/>
    <n v="8"/>
  </r>
  <r>
    <x v="1"/>
    <x v="1893"/>
    <n v="0.65051499999999995"/>
    <n v="0.65630100000000002"/>
    <n v="0.60242300000000004"/>
    <n v="0.60938800000000004"/>
    <n v="218327"/>
    <n v="44947527"/>
    <n v="2015"/>
    <n v="10"/>
    <n v="7"/>
  </r>
  <r>
    <x v="1"/>
    <x v="1894"/>
    <n v="0.62221800000000005"/>
    <n v="0.65394399999999997"/>
    <n v="0.60623000000000005"/>
    <n v="0.65064500000000003"/>
    <n v="262674"/>
    <n v="47974298"/>
    <n v="2015"/>
    <n v="10"/>
    <n v="6"/>
  </r>
  <r>
    <x v="1"/>
    <x v="1895"/>
    <n v="0.66678400000000004"/>
    <n v="0.67443799999999998"/>
    <n v="0.62444999999999995"/>
    <n v="0.62864299999999995"/>
    <n v="234263"/>
    <n v="46336892"/>
    <n v="2015"/>
    <n v="10"/>
    <n v="5"/>
  </r>
  <r>
    <x v="1"/>
    <x v="1896"/>
    <n v="0.68634300000000004"/>
    <n v="0.69312600000000002"/>
    <n v="0.66071599999999997"/>
    <n v="0.66837899999999995"/>
    <n v="103497"/>
    <n v="49249083"/>
    <n v="2015"/>
    <n v="10"/>
    <n v="4"/>
  </r>
  <r>
    <x v="1"/>
    <x v="1897"/>
    <n v="0.67878300000000003"/>
    <n v="0.70920399999999995"/>
    <n v="0.67548200000000003"/>
    <n v="0.68717099999999998"/>
    <n v="163326"/>
    <n v="50616972"/>
    <n v="2015"/>
    <n v="10"/>
    <n v="3"/>
  </r>
  <r>
    <x v="1"/>
    <x v="1898"/>
    <n v="0.68373200000000001"/>
    <n v="0.69111999999999996"/>
    <n v="0.65460499999999999"/>
    <n v="0.67857400000000001"/>
    <n v="219318"/>
    <n v="49966502"/>
    <n v="2015"/>
    <n v="10"/>
    <n v="2"/>
  </r>
  <r>
    <x v="1"/>
    <x v="1899"/>
    <n v="0.73430700000000004"/>
    <n v="0.73430700000000004"/>
    <n v="0.65590599999999999"/>
    <n v="0.69021500000000002"/>
    <n v="596084"/>
    <n v="50805919"/>
    <n v="2015"/>
    <n v="10"/>
    <n v="1"/>
  </r>
  <r>
    <x v="1"/>
    <x v="1900"/>
    <n v="0.661192"/>
    <n v="0.746722"/>
    <n v="0.63586100000000001"/>
    <n v="0.73864399999999997"/>
    <n v="619926"/>
    <n v="54351468"/>
    <n v="2015"/>
    <n v="9"/>
    <n v="30"/>
  </r>
  <r>
    <x v="1"/>
    <x v="1901"/>
    <n v="0.57941399999999998"/>
    <n v="0.67583000000000004"/>
    <n v="0.55834600000000001"/>
    <n v="0.66114600000000001"/>
    <n v="913992"/>
    <n v="48633259"/>
    <n v="2015"/>
    <n v="9"/>
    <n v="29"/>
  </r>
  <r>
    <x v="1"/>
    <x v="1902"/>
    <n v="0.723715"/>
    <n v="0.72567700000000002"/>
    <n v="0.55706199999999995"/>
    <n v="0.58288600000000002"/>
    <n v="1320890"/>
    <n v="42863006"/>
    <n v="2015"/>
    <n v="9"/>
    <n v="28"/>
  </r>
  <r>
    <x v="1"/>
    <x v="1903"/>
    <n v="0.79127700000000001"/>
    <n v="0.79127700000000001"/>
    <n v="0.71916899999999995"/>
    <n v="0.72083900000000001"/>
    <n v="413801"/>
    <n v="52990396"/>
    <n v="2015"/>
    <n v="9"/>
    <n v="27"/>
  </r>
  <r>
    <x v="1"/>
    <x v="1904"/>
    <n v="0.73763000000000001"/>
    <n v="0.78754400000000002"/>
    <n v="0.70932799999999996"/>
    <n v="0.785964"/>
    <n v="369620"/>
    <n v="57759115"/>
    <n v="2015"/>
    <n v="9"/>
    <n v="26"/>
  </r>
  <r>
    <x v="1"/>
    <x v="1905"/>
    <n v="0.82003099999999995"/>
    <n v="0.82566499999999998"/>
    <n v="0.71274499999999996"/>
    <n v="0.73622299999999996"/>
    <n v="903457"/>
    <n v="54085581"/>
    <n v="2015"/>
    <n v="9"/>
    <n v="25"/>
  </r>
  <r>
    <x v="1"/>
    <x v="1906"/>
    <n v="0.89679600000000004"/>
    <n v="0.90857100000000002"/>
    <n v="0.79346000000000005"/>
    <n v="0.81361000000000006"/>
    <n v="842505"/>
    <n v="59749888"/>
    <n v="2015"/>
    <n v="9"/>
    <n v="24"/>
  </r>
  <r>
    <x v="1"/>
    <x v="1907"/>
    <n v="0.90356000000000003"/>
    <n v="0.90891"/>
    <n v="0.88513600000000003"/>
    <n v="0.89340600000000003"/>
    <n v="200541"/>
    <n v="65587499"/>
    <n v="2015"/>
    <n v="9"/>
    <n v="23"/>
  </r>
  <r>
    <x v="1"/>
    <x v="1908"/>
    <n v="0.91933699999999996"/>
    <n v="0.91933699999999996"/>
    <n v="0.86522500000000002"/>
    <n v="0.90179600000000004"/>
    <n v="487914"/>
    <n v="66180153"/>
    <n v="2015"/>
    <n v="9"/>
    <n v="22"/>
  </r>
  <r>
    <x v="1"/>
    <x v="1909"/>
    <n v="0.941496"/>
    <n v="0.95732600000000001"/>
    <n v="0.878301"/>
    <n v="0.91904699999999995"/>
    <n v="424039"/>
    <n v="67422915"/>
    <n v="2015"/>
    <n v="9"/>
    <n v="21"/>
  </r>
  <r>
    <x v="1"/>
    <x v="1910"/>
    <n v="0.88119099999999995"/>
    <n v="0.94774099999999994"/>
    <n v="0.87320500000000001"/>
    <n v="0.93844499999999997"/>
    <n v="508314"/>
    <n v="68822183"/>
    <n v="2015"/>
    <n v="9"/>
    <n v="20"/>
  </r>
  <r>
    <x v="1"/>
    <x v="1911"/>
    <n v="0.849603"/>
    <n v="0.911883"/>
    <n v="0.83378399999999997"/>
    <n v="0.88239100000000004"/>
    <n v="386988"/>
    <n v="64687992"/>
    <n v="2015"/>
    <n v="9"/>
    <n v="19"/>
  </r>
  <r>
    <x v="1"/>
    <x v="1912"/>
    <n v="0.87457399999999996"/>
    <n v="0.88810199999999995"/>
    <n v="0.83390799999999998"/>
    <n v="0.85368500000000003"/>
    <n v="484622"/>
    <n v="62561883"/>
    <n v="2015"/>
    <n v="9"/>
    <n v="18"/>
  </r>
  <r>
    <x v="1"/>
    <x v="1913"/>
    <n v="0.90686500000000003"/>
    <n v="0.90920400000000001"/>
    <n v="0.83113199999999998"/>
    <n v="0.87423099999999998"/>
    <n v="897940"/>
    <n v="64046216"/>
    <n v="2015"/>
    <n v="9"/>
    <n v="17"/>
  </r>
  <r>
    <x v="1"/>
    <x v="1914"/>
    <n v="0.94197699999999995"/>
    <n v="0.95269800000000004"/>
    <n v="0.90163899999999997"/>
    <n v="0.90717499999999995"/>
    <n v="615593"/>
    <n v="66437873"/>
    <n v="2015"/>
    <n v="9"/>
    <n v="16"/>
  </r>
  <r>
    <x v="1"/>
    <x v="1915"/>
    <n v="0.87518899999999999"/>
    <n v="1.05"/>
    <n v="0.87518899999999999"/>
    <n v="0.94440999999999997"/>
    <n v="703390"/>
    <n v="69141409"/>
    <n v="2015"/>
    <n v="9"/>
    <n v="15"/>
  </r>
  <r>
    <x v="1"/>
    <x v="1916"/>
    <n v="0.94056600000000001"/>
    <n v="0.94938699999999998"/>
    <n v="0.87175999999999998"/>
    <n v="0.87562200000000001"/>
    <n v="741085"/>
    <n v="64084135"/>
    <n v="2015"/>
    <n v="9"/>
    <n v="14"/>
  </r>
  <r>
    <x v="1"/>
    <x v="1917"/>
    <n v="1.04"/>
    <n v="1.04"/>
    <n v="0.90283199999999997"/>
    <n v="0.93600300000000003"/>
    <n v="644138"/>
    <n v="68480587"/>
    <n v="2015"/>
    <n v="9"/>
    <n v="13"/>
  </r>
  <r>
    <x v="1"/>
    <x v="1918"/>
    <n v="0.98722799999999999"/>
    <n v="1.1100000000000001"/>
    <n v="0.96977999999999998"/>
    <n v="1.04"/>
    <n v="772430"/>
    <n v="75971273"/>
    <n v="2015"/>
    <n v="9"/>
    <n v="12"/>
  </r>
  <r>
    <x v="1"/>
    <x v="1919"/>
    <n v="1.1599999999999999"/>
    <n v="1.17"/>
    <n v="0.94067500000000004"/>
    <n v="0.98297800000000002"/>
    <n v="1942600"/>
    <n v="71868265"/>
    <n v="2015"/>
    <n v="9"/>
    <n v="11"/>
  </r>
  <r>
    <x v="1"/>
    <x v="1920"/>
    <n v="1.21"/>
    <n v="1.22"/>
    <n v="1.1399999999999999"/>
    <n v="1.17"/>
    <n v="662782"/>
    <n v="85202732"/>
    <n v="2015"/>
    <n v="9"/>
    <n v="10"/>
  </r>
  <r>
    <x v="1"/>
    <x v="1921"/>
    <n v="1.24"/>
    <n v="1.26"/>
    <n v="1.2"/>
    <n v="1.21"/>
    <n v="366748"/>
    <n v="88150125"/>
    <n v="2015"/>
    <n v="9"/>
    <n v="9"/>
  </r>
  <r>
    <x v="1"/>
    <x v="1922"/>
    <n v="1.25"/>
    <n v="1.28"/>
    <n v="1.23"/>
    <n v="1.24"/>
    <n v="427892"/>
    <n v="90743242"/>
    <n v="2015"/>
    <n v="9"/>
    <n v="8"/>
  </r>
  <r>
    <x v="1"/>
    <x v="1923"/>
    <n v="1.3"/>
    <n v="1.31"/>
    <n v="1.24"/>
    <n v="1.25"/>
    <n v="489014"/>
    <n v="91020735"/>
    <n v="2015"/>
    <n v="9"/>
    <n v="7"/>
  </r>
  <r>
    <x v="1"/>
    <x v="1924"/>
    <n v="1.34"/>
    <n v="1.37"/>
    <n v="1.29"/>
    <n v="1.3"/>
    <n v="491968"/>
    <n v="94580164"/>
    <n v="2015"/>
    <n v="9"/>
    <n v="6"/>
  </r>
  <r>
    <x v="1"/>
    <x v="1925"/>
    <n v="1.28"/>
    <n v="1.34"/>
    <n v="1.27"/>
    <n v="1.34"/>
    <n v="448453"/>
    <n v="97683883"/>
    <n v="2015"/>
    <n v="9"/>
    <n v="5"/>
  </r>
  <r>
    <x v="1"/>
    <x v="1926"/>
    <n v="1.26"/>
    <n v="1.3"/>
    <n v="1.24"/>
    <n v="1.27"/>
    <n v="474391"/>
    <n v="92953701"/>
    <n v="2015"/>
    <n v="9"/>
    <n v="4"/>
  </r>
  <r>
    <x v="1"/>
    <x v="1927"/>
    <n v="1.3"/>
    <n v="1.31"/>
    <n v="1.21"/>
    <n v="1.26"/>
    <n v="702991"/>
    <n v="92234142"/>
    <n v="2015"/>
    <n v="9"/>
    <n v="3"/>
  </r>
  <r>
    <x v="1"/>
    <x v="1928"/>
    <n v="1.35"/>
    <n v="1.35"/>
    <n v="1.26"/>
    <n v="1.29"/>
    <n v="883769"/>
    <n v="94389544"/>
    <n v="2015"/>
    <n v="9"/>
    <n v="2"/>
  </r>
  <r>
    <x v="1"/>
    <x v="1929"/>
    <n v="1.35"/>
    <n v="1.39"/>
    <n v="1.34"/>
    <n v="1.35"/>
    <n v="778862"/>
    <n v="98507500"/>
    <n v="2015"/>
    <n v="9"/>
    <n v="1"/>
  </r>
  <r>
    <x v="1"/>
    <x v="1930"/>
    <n v="1.32"/>
    <n v="1.4"/>
    <n v="1.2"/>
    <n v="1.36"/>
    <n v="1447180"/>
    <n v="98963975"/>
    <n v="2015"/>
    <n v="8"/>
    <n v="31"/>
  </r>
  <r>
    <x v="1"/>
    <x v="1931"/>
    <n v="1.18"/>
    <n v="1.37"/>
    <n v="1.17"/>
    <n v="1.32"/>
    <n v="1337650"/>
    <n v="96097349"/>
    <n v="2015"/>
    <n v="8"/>
    <n v="30"/>
  </r>
  <r>
    <x v="1"/>
    <x v="1932"/>
    <n v="1.19"/>
    <n v="1.21"/>
    <n v="1.1499999999999999"/>
    <n v="1.18"/>
    <n v="375377"/>
    <n v="86113895"/>
    <n v="2015"/>
    <n v="8"/>
    <n v="29"/>
  </r>
  <r>
    <x v="1"/>
    <x v="1933"/>
    <n v="1.1499999999999999"/>
    <n v="1.21"/>
    <n v="1.1200000000000001"/>
    <n v="1.19"/>
    <n v="721872"/>
    <n v="86731077"/>
    <n v="2015"/>
    <n v="8"/>
    <n v="28"/>
  </r>
  <r>
    <x v="1"/>
    <x v="1934"/>
    <n v="1.17"/>
    <n v="1.19"/>
    <n v="1.1399999999999999"/>
    <n v="1.1499999999999999"/>
    <n v="686662"/>
    <n v="83524585"/>
    <n v="2015"/>
    <n v="8"/>
    <n v="27"/>
  </r>
  <r>
    <x v="1"/>
    <x v="1935"/>
    <n v="1.1299999999999999"/>
    <n v="1.2"/>
    <n v="1.06"/>
    <n v="1.1599999999999999"/>
    <n v="1056750"/>
    <n v="84390924"/>
    <n v="2015"/>
    <n v="8"/>
    <n v="26"/>
  </r>
  <r>
    <x v="1"/>
    <x v="1936"/>
    <n v="1.23"/>
    <n v="1.24"/>
    <n v="1.1299999999999999"/>
    <n v="1.1399999999999999"/>
    <n v="1307180"/>
    <n v="82922633"/>
    <n v="2015"/>
    <n v="8"/>
    <n v="25"/>
  </r>
  <r>
    <x v="1"/>
    <x v="1937"/>
    <n v="1.35"/>
    <n v="1.36"/>
    <n v="1.23"/>
    <n v="1.23"/>
    <n v="924920"/>
    <n v="89515257"/>
    <n v="2015"/>
    <n v="8"/>
    <n v="24"/>
  </r>
  <r>
    <x v="1"/>
    <x v="1938"/>
    <n v="1.38"/>
    <n v="1.41"/>
    <n v="1.3"/>
    <n v="1.35"/>
    <n v="1589300"/>
    <n v="98300351"/>
    <n v="2015"/>
    <n v="8"/>
    <n v="23"/>
  </r>
  <r>
    <x v="1"/>
    <x v="1939"/>
    <n v="1.4"/>
    <n v="1.48"/>
    <n v="1.35"/>
    <n v="1.38"/>
    <n v="948310"/>
    <n v="100201826"/>
    <n v="2015"/>
    <n v="8"/>
    <n v="22"/>
  </r>
  <r>
    <x v="1"/>
    <x v="1940"/>
    <n v="1.48"/>
    <n v="1.56"/>
    <n v="1.35"/>
    <n v="1.4"/>
    <n v="2020970"/>
    <n v="101331856"/>
    <n v="2015"/>
    <n v="8"/>
    <n v="21"/>
  </r>
  <r>
    <x v="1"/>
    <x v="1941"/>
    <n v="1.25"/>
    <n v="1.53"/>
    <n v="1.25"/>
    <n v="1.46"/>
    <n v="2843760"/>
    <n v="106351420"/>
    <n v="2015"/>
    <n v="8"/>
    <n v="20"/>
  </r>
  <r>
    <x v="1"/>
    <x v="1942"/>
    <n v="1.17"/>
    <n v="1.32"/>
    <n v="1.17"/>
    <n v="1.26"/>
    <n v="1486240"/>
    <n v="91366391"/>
    <n v="2015"/>
    <n v="8"/>
    <n v="19"/>
  </r>
  <r>
    <x v="1"/>
    <x v="1943"/>
    <n v="1.22"/>
    <n v="1.33"/>
    <n v="1.0900000000000001"/>
    <n v="1.0900000000000001"/>
    <n v="1485680"/>
    <n v="78868413"/>
    <n v="2015"/>
    <n v="8"/>
    <n v="18"/>
  </r>
  <r>
    <x v="1"/>
    <x v="1944"/>
    <n v="1.58"/>
    <n v="1.58"/>
    <n v="1.19"/>
    <n v="1.2"/>
    <n v="1942830"/>
    <n v="87295367"/>
    <n v="2015"/>
    <n v="8"/>
    <n v="17"/>
  </r>
  <r>
    <x v="1"/>
    <x v="1945"/>
    <n v="1.68"/>
    <n v="1.7"/>
    <n v="1.0900000000000001"/>
    <n v="1.57"/>
    <n v="3550790"/>
    <n v="94901005"/>
    <n v="2015"/>
    <n v="8"/>
    <n v="16"/>
  </r>
  <r>
    <x v="1"/>
    <x v="1946"/>
    <n v="1.8"/>
    <n v="1.88"/>
    <n v="1.57"/>
    <n v="1.69"/>
    <n v="2554360"/>
    <n v="102303608"/>
    <n v="2015"/>
    <n v="8"/>
    <n v="15"/>
  </r>
  <r>
    <x v="1"/>
    <x v="1947"/>
    <n v="1.81"/>
    <n v="2.2599999999999998"/>
    <n v="1.75"/>
    <n v="1.83"/>
    <n v="4637030"/>
    <n v="110672322"/>
    <n v="2015"/>
    <n v="8"/>
    <n v="14"/>
  </r>
  <r>
    <x v="1"/>
    <x v="1948"/>
    <n v="1.22"/>
    <n v="1.97"/>
    <n v="1.17"/>
    <n v="1.83"/>
    <n v="4068680"/>
    <n v="110607192"/>
    <n v="2015"/>
    <n v="8"/>
    <n v="13"/>
  </r>
  <r>
    <x v="1"/>
    <x v="1949"/>
    <n v="1.06"/>
    <n v="1.29"/>
    <n v="0.88360799999999995"/>
    <n v="1.22"/>
    <n v="2150620"/>
    <n v="73645011"/>
    <n v="2015"/>
    <n v="8"/>
    <n v="12"/>
  </r>
  <r>
    <x v="1"/>
    <x v="1950"/>
    <n v="0.70808700000000002"/>
    <n v="1.1299999999999999"/>
    <n v="0.66323500000000002"/>
    <n v="1.07"/>
    <n v="1463100"/>
    <n v="64569288"/>
    <n v="2015"/>
    <n v="8"/>
    <n v="11"/>
  </r>
  <r>
    <x v="1"/>
    <x v="1951"/>
    <n v="0.71398899999999998"/>
    <n v="0.729854"/>
    <n v="0.63654599999999995"/>
    <n v="0.70844799999999997"/>
    <n v="405283"/>
    <n v="42818364"/>
    <n v="2015"/>
    <n v="8"/>
    <n v="10"/>
  </r>
  <r>
    <x v="1"/>
    <x v="1952"/>
    <n v="0.70613599999999999"/>
    <n v="0.87980999999999998"/>
    <n v="0.62919099999999994"/>
    <n v="0.70189699999999999"/>
    <n v="532170"/>
    <n v="42399573"/>
    <n v="2015"/>
    <n v="8"/>
    <n v="9"/>
  </r>
  <r>
    <x v="1"/>
    <x v="1953"/>
    <n v="2.79"/>
    <n v="2.8"/>
    <n v="0.71472500000000005"/>
    <n v="0.75332500000000002"/>
    <n v="674188"/>
    <n v="45486894"/>
    <n v="2015"/>
    <n v="8"/>
    <n v="8"/>
  </r>
  <r>
    <x v="1"/>
    <x v="1954"/>
    <n v="2.83"/>
    <n v="3.54"/>
    <n v="2.52"/>
    <n v="2.77"/>
    <n v="164329"/>
    <n v="166610555"/>
    <n v="2015"/>
    <n v="8"/>
    <n v="7"/>
  </r>
  <r>
    <x v="2"/>
    <x v="0"/>
    <n v="1"/>
    <n v="1"/>
    <n v="1"/>
    <n v="1"/>
    <n v="37175152958"/>
    <n v="19826181940"/>
    <n v="2020"/>
    <n v="12"/>
    <n v="12"/>
  </r>
  <r>
    <x v="2"/>
    <x v="1"/>
    <n v="1"/>
    <n v="1"/>
    <n v="0.99968500000000005"/>
    <n v="1"/>
    <n v="46855379778"/>
    <n v="19778053308"/>
    <n v="2020"/>
    <n v="12"/>
    <n v="11"/>
  </r>
  <r>
    <x v="2"/>
    <x v="2"/>
    <n v="1"/>
    <n v="1"/>
    <n v="0.99971699999999997"/>
    <n v="1"/>
    <n v="42906892986"/>
    <n v="19758499141"/>
    <n v="2020"/>
    <n v="12"/>
    <n v="10"/>
  </r>
  <r>
    <x v="2"/>
    <x v="3"/>
    <n v="0.99974099999999999"/>
    <n v="1"/>
    <n v="0.999579"/>
    <n v="1"/>
    <n v="58645762362"/>
    <n v="19721357390"/>
    <n v="2020"/>
    <n v="12"/>
    <n v="9"/>
  </r>
  <r>
    <x v="2"/>
    <x v="4"/>
    <n v="1"/>
    <n v="1"/>
    <n v="0.99950399999999995"/>
    <n v="0.99970599999999998"/>
    <n v="51018510966"/>
    <n v="19707994302"/>
    <n v="2020"/>
    <n v="12"/>
    <n v="8"/>
  </r>
  <r>
    <x v="2"/>
    <x v="5"/>
    <n v="1"/>
    <n v="1"/>
    <n v="1"/>
    <n v="1"/>
    <n v="41553114205"/>
    <n v="19693247298"/>
    <n v="2020"/>
    <n v="12"/>
    <n v="7"/>
  </r>
  <r>
    <x v="2"/>
    <x v="6"/>
    <n v="1"/>
    <n v="1"/>
    <n v="1"/>
    <n v="1"/>
    <n v="41702527218"/>
    <n v="19683467751"/>
    <n v="2020"/>
    <n v="12"/>
    <n v="6"/>
  </r>
  <r>
    <x v="2"/>
    <x v="7"/>
    <n v="1"/>
    <n v="1"/>
    <n v="0.99998200000000004"/>
    <n v="1"/>
    <n v="46459783524"/>
    <n v="19645340054"/>
    <n v="2020"/>
    <n v="12"/>
    <n v="5"/>
  </r>
  <r>
    <x v="2"/>
    <x v="8"/>
    <n v="1"/>
    <n v="1"/>
    <n v="0.99992700000000001"/>
    <n v="1"/>
    <n v="57391362137"/>
    <n v="19537072295"/>
    <n v="2020"/>
    <n v="12"/>
    <n v="4"/>
  </r>
  <r>
    <x v="2"/>
    <x v="9"/>
    <n v="1"/>
    <n v="1"/>
    <n v="1"/>
    <n v="1"/>
    <n v="53438971741"/>
    <n v="19466986495"/>
    <n v="2020"/>
    <n v="12"/>
    <n v="3"/>
  </r>
  <r>
    <x v="2"/>
    <x v="10"/>
    <n v="1"/>
    <n v="1"/>
    <n v="1"/>
    <n v="1"/>
    <n v="65320503081"/>
    <n v="19417653464"/>
    <n v="2020"/>
    <n v="12"/>
    <n v="2"/>
  </r>
  <r>
    <x v="2"/>
    <x v="11"/>
    <n v="1"/>
    <n v="1"/>
    <n v="0.99974399999999997"/>
    <n v="1"/>
    <n v="91231924619"/>
    <n v="19379236734"/>
    <n v="2020"/>
    <n v="12"/>
    <n v="1"/>
  </r>
  <r>
    <x v="2"/>
    <x v="12"/>
    <n v="1"/>
    <n v="1"/>
    <n v="0.99997999999999998"/>
    <n v="1"/>
    <n v="78422057481"/>
    <n v="19134597304"/>
    <n v="2020"/>
    <n v="11"/>
    <n v="30"/>
  </r>
  <r>
    <x v="2"/>
    <x v="13"/>
    <n v="1"/>
    <n v="1"/>
    <n v="1"/>
    <n v="1"/>
    <n v="56283936388"/>
    <n v="19126891188"/>
    <n v="2020"/>
    <n v="11"/>
    <n v="29"/>
  </r>
  <r>
    <x v="2"/>
    <x v="14"/>
    <n v="1"/>
    <n v="1"/>
    <n v="1"/>
    <n v="1"/>
    <n v="59622219575"/>
    <n v="19057337380"/>
    <n v="2020"/>
    <n v="11"/>
    <n v="28"/>
  </r>
  <r>
    <x v="2"/>
    <x v="15"/>
    <n v="1"/>
    <n v="1"/>
    <n v="1"/>
    <n v="1"/>
    <n v="71012323469"/>
    <n v="18980402374"/>
    <n v="2020"/>
    <n v="11"/>
    <n v="27"/>
  </r>
  <r>
    <x v="2"/>
    <x v="16"/>
    <n v="1"/>
    <n v="1"/>
    <n v="0.99962399999999996"/>
    <n v="1"/>
    <n v="114616849233"/>
    <n v="18996225427"/>
    <n v="2020"/>
    <n v="11"/>
    <n v="26"/>
  </r>
  <r>
    <x v="2"/>
    <x v="17"/>
    <n v="0.99980500000000005"/>
    <n v="1"/>
    <n v="0.99945600000000001"/>
    <n v="1"/>
    <n v="86889311262"/>
    <n v="18655472843"/>
    <n v="2020"/>
    <n v="11"/>
    <n v="25"/>
  </r>
  <r>
    <x v="2"/>
    <x v="18"/>
    <n v="1"/>
    <n v="1"/>
    <n v="0.998834"/>
    <n v="0.99980800000000003"/>
    <n v="99911012514"/>
    <n v="18650896567"/>
    <n v="2020"/>
    <n v="11"/>
    <n v="24"/>
  </r>
  <r>
    <x v="2"/>
    <x v="19"/>
    <n v="0.99920299999999995"/>
    <n v="1"/>
    <n v="0.999058"/>
    <n v="1"/>
    <n v="85808045491"/>
    <n v="18501087258"/>
    <n v="2020"/>
    <n v="11"/>
    <n v="23"/>
  </r>
  <r>
    <x v="2"/>
    <x v="20"/>
    <n v="0.99887400000000004"/>
    <n v="1"/>
    <n v="0.99802100000000005"/>
    <n v="0.99920299999999995"/>
    <n v="80187383235"/>
    <n v="18454866337"/>
    <n v="2020"/>
    <n v="11"/>
    <n v="22"/>
  </r>
  <r>
    <x v="2"/>
    <x v="21"/>
    <n v="1"/>
    <n v="1"/>
    <n v="0.99863900000000005"/>
    <n v="0.99887400000000004"/>
    <n v="77062206041"/>
    <n v="18354801632"/>
    <n v="2020"/>
    <n v="11"/>
    <n v="21"/>
  </r>
  <r>
    <x v="2"/>
    <x v="22"/>
    <n v="1"/>
    <n v="1"/>
    <n v="1"/>
    <n v="1"/>
    <n v="58285960281"/>
    <n v="18194259218"/>
    <n v="2020"/>
    <n v="11"/>
    <n v="20"/>
  </r>
  <r>
    <x v="2"/>
    <x v="23"/>
    <n v="1"/>
    <n v="1"/>
    <n v="0.99986699999999995"/>
    <n v="1"/>
    <n v="53334422091"/>
    <n v="18129139982"/>
    <n v="2020"/>
    <n v="11"/>
    <n v="19"/>
  </r>
  <r>
    <x v="2"/>
    <x v="24"/>
    <n v="1"/>
    <n v="1"/>
    <n v="1"/>
    <n v="1"/>
    <n v="68784549701"/>
    <n v="18025791690"/>
    <n v="2020"/>
    <n v="11"/>
    <n v="18"/>
  </r>
  <r>
    <x v="2"/>
    <x v="25"/>
    <n v="1"/>
    <n v="1"/>
    <n v="0.99983299999999997"/>
    <n v="1"/>
    <n v="55094987084"/>
    <n v="17964515939"/>
    <n v="2020"/>
    <n v="11"/>
    <n v="17"/>
  </r>
  <r>
    <x v="2"/>
    <x v="26"/>
    <n v="1"/>
    <n v="1"/>
    <n v="1"/>
    <n v="1"/>
    <n v="43959721427"/>
    <n v="17874210107"/>
    <n v="2020"/>
    <n v="11"/>
    <n v="16"/>
  </r>
  <r>
    <x v="2"/>
    <x v="27"/>
    <n v="1"/>
    <n v="1"/>
    <n v="0.99999400000000005"/>
    <n v="1"/>
    <n v="34845215193"/>
    <n v="17878397979"/>
    <n v="2020"/>
    <n v="11"/>
    <n v="15"/>
  </r>
  <r>
    <x v="2"/>
    <x v="28"/>
    <n v="1"/>
    <n v="1"/>
    <n v="0.999305"/>
    <n v="1"/>
    <n v="37625148237"/>
    <n v="17838172794"/>
    <n v="2020"/>
    <n v="11"/>
    <n v="14"/>
  </r>
  <r>
    <x v="2"/>
    <x v="29"/>
    <n v="1"/>
    <n v="1"/>
    <n v="1"/>
    <n v="1"/>
    <n v="43464032776"/>
    <n v="17703110178"/>
    <n v="2020"/>
    <n v="11"/>
    <n v="13"/>
  </r>
  <r>
    <x v="2"/>
    <x v="30"/>
    <n v="1"/>
    <n v="1"/>
    <n v="1"/>
    <n v="1"/>
    <n v="43616955783"/>
    <n v="17560143157"/>
    <n v="2020"/>
    <n v="11"/>
    <n v="12"/>
  </r>
  <r>
    <x v="2"/>
    <x v="31"/>
    <n v="1"/>
    <n v="1"/>
    <n v="1"/>
    <n v="1"/>
    <n v="42668662479"/>
    <n v="17474058290"/>
    <n v="2020"/>
    <n v="11"/>
    <n v="11"/>
  </r>
  <r>
    <x v="2"/>
    <x v="32"/>
    <n v="1"/>
    <n v="1"/>
    <n v="1"/>
    <n v="1"/>
    <n v="38577912936"/>
    <n v="17360230054"/>
    <n v="2020"/>
    <n v="11"/>
    <n v="10"/>
  </r>
  <r>
    <x v="2"/>
    <x v="33"/>
    <n v="1"/>
    <n v="1"/>
    <n v="1"/>
    <n v="1"/>
    <n v="46110330836"/>
    <n v="17272054595"/>
    <n v="2020"/>
    <n v="11"/>
    <n v="9"/>
  </r>
  <r>
    <x v="2"/>
    <x v="34"/>
    <n v="1"/>
    <n v="1"/>
    <n v="1"/>
    <n v="1"/>
    <n v="36518314883"/>
    <n v="17210335409"/>
    <n v="2020"/>
    <n v="11"/>
    <n v="8"/>
  </r>
  <r>
    <x v="2"/>
    <x v="35"/>
    <n v="1"/>
    <n v="1"/>
    <n v="1"/>
    <n v="1"/>
    <n v="56226369647"/>
    <n v="17153778949"/>
    <n v="2020"/>
    <n v="11"/>
    <n v="7"/>
  </r>
  <r>
    <x v="2"/>
    <x v="36"/>
    <n v="1"/>
    <n v="1"/>
    <n v="0.999614"/>
    <n v="1"/>
    <n v="52898738178"/>
    <n v="16990926302"/>
    <n v="2020"/>
    <n v="11"/>
    <n v="6"/>
  </r>
  <r>
    <x v="2"/>
    <x v="37"/>
    <n v="1"/>
    <n v="1"/>
    <n v="1"/>
    <n v="1"/>
    <n v="50361326125"/>
    <n v="16865673902"/>
    <n v="2020"/>
    <n v="11"/>
    <n v="5"/>
  </r>
  <r>
    <x v="2"/>
    <x v="38"/>
    <n v="1"/>
    <n v="1"/>
    <n v="1"/>
    <n v="1"/>
    <n v="51351488942"/>
    <n v="16772875580"/>
    <n v="2020"/>
    <n v="11"/>
    <n v="4"/>
  </r>
  <r>
    <x v="2"/>
    <x v="39"/>
    <n v="1"/>
    <n v="1"/>
    <n v="0.99992899999999996"/>
    <n v="1"/>
    <n v="45019168827"/>
    <n v="16707324625"/>
    <n v="2020"/>
    <n v="11"/>
    <n v="3"/>
  </r>
  <r>
    <x v="2"/>
    <x v="40"/>
    <n v="1"/>
    <n v="1"/>
    <n v="1"/>
    <n v="1"/>
    <n v="47077503200"/>
    <n v="16678325554"/>
    <n v="2020"/>
    <n v="11"/>
    <n v="2"/>
  </r>
  <r>
    <x v="2"/>
    <x v="41"/>
    <n v="1"/>
    <n v="1"/>
    <n v="1"/>
    <n v="1"/>
    <n v="34361640768"/>
    <n v="16660908761"/>
    <n v="2020"/>
    <n v="11"/>
    <n v="1"/>
  </r>
  <r>
    <x v="2"/>
    <x v="42"/>
    <n v="1"/>
    <n v="1"/>
    <n v="1"/>
    <n v="1"/>
    <n v="42514424089"/>
    <n v="16657642843"/>
    <n v="2020"/>
    <n v="10"/>
    <n v="31"/>
  </r>
  <r>
    <x v="2"/>
    <x v="43"/>
    <n v="1"/>
    <n v="1"/>
    <n v="1"/>
    <n v="1"/>
    <n v="48310061722"/>
    <n v="16547512716"/>
    <n v="2020"/>
    <n v="10"/>
    <n v="30"/>
  </r>
  <r>
    <x v="2"/>
    <x v="44"/>
    <n v="1"/>
    <n v="1"/>
    <n v="1"/>
    <n v="1"/>
    <n v="45899362605"/>
    <n v="16500217958"/>
    <n v="2020"/>
    <n v="10"/>
    <n v="29"/>
  </r>
  <r>
    <x v="2"/>
    <x v="45"/>
    <n v="1"/>
    <n v="1"/>
    <n v="1"/>
    <n v="1"/>
    <n v="54295663450"/>
    <n v="16447158497"/>
    <n v="2020"/>
    <n v="10"/>
    <n v="28"/>
  </r>
  <r>
    <x v="2"/>
    <x v="46"/>
    <n v="1"/>
    <n v="1"/>
    <n v="1"/>
    <n v="1"/>
    <n v="50594554703"/>
    <n v="16373107903"/>
    <n v="2020"/>
    <n v="10"/>
    <n v="27"/>
  </r>
  <r>
    <x v="2"/>
    <x v="47"/>
    <n v="1"/>
    <n v="1"/>
    <n v="1"/>
    <n v="1"/>
    <n v="53856600950"/>
    <n v="16342404839"/>
    <n v="2020"/>
    <n v="10"/>
    <n v="26"/>
  </r>
  <r>
    <x v="2"/>
    <x v="48"/>
    <n v="1"/>
    <n v="1"/>
    <n v="1"/>
    <n v="1"/>
    <n v="37992408340"/>
    <n v="16284768872"/>
    <n v="2020"/>
    <n v="10"/>
    <n v="25"/>
  </r>
  <r>
    <x v="2"/>
    <x v="49"/>
    <n v="1"/>
    <n v="1"/>
    <n v="1"/>
    <n v="1"/>
    <n v="38024192721"/>
    <n v="16251194774"/>
    <n v="2020"/>
    <n v="10"/>
    <n v="24"/>
  </r>
  <r>
    <x v="2"/>
    <x v="50"/>
    <n v="1"/>
    <n v="1"/>
    <n v="1"/>
    <n v="1"/>
    <n v="45364336403"/>
    <n v="16146334298"/>
    <n v="2020"/>
    <n v="10"/>
    <n v="23"/>
  </r>
  <r>
    <x v="2"/>
    <x v="51"/>
    <n v="1"/>
    <n v="1"/>
    <n v="1"/>
    <n v="1"/>
    <n v="51457694149"/>
    <n v="15914538960"/>
    <n v="2020"/>
    <n v="10"/>
    <n v="22"/>
  </r>
  <r>
    <x v="2"/>
    <x v="52"/>
    <n v="1"/>
    <n v="1"/>
    <n v="1"/>
    <n v="1"/>
    <n v="60904084735"/>
    <n v="15926349869"/>
    <n v="2020"/>
    <n v="10"/>
    <n v="21"/>
  </r>
  <r>
    <x v="2"/>
    <x v="53"/>
    <n v="1"/>
    <n v="1"/>
    <n v="1"/>
    <n v="1"/>
    <n v="43872844120"/>
    <n v="15873010886"/>
    <n v="2020"/>
    <n v="10"/>
    <n v="20"/>
  </r>
  <r>
    <x v="2"/>
    <x v="54"/>
    <n v="1"/>
    <n v="1"/>
    <n v="1"/>
    <n v="1"/>
    <n v="35567986142"/>
    <n v="15846170308"/>
    <n v="2020"/>
    <n v="10"/>
    <n v="19"/>
  </r>
  <r>
    <x v="2"/>
    <x v="55"/>
    <n v="1"/>
    <n v="1"/>
    <n v="1"/>
    <n v="1"/>
    <n v="29893695719"/>
    <n v="15829362025"/>
    <n v="2020"/>
    <n v="10"/>
    <n v="18"/>
  </r>
  <r>
    <x v="2"/>
    <x v="56"/>
    <n v="1"/>
    <n v="1"/>
    <n v="1"/>
    <n v="1"/>
    <n v="31063236700"/>
    <n v="15817975341"/>
    <n v="2020"/>
    <n v="10"/>
    <n v="17"/>
  </r>
  <r>
    <x v="2"/>
    <x v="57"/>
    <n v="1"/>
    <n v="1"/>
    <n v="1"/>
    <n v="1"/>
    <n v="42355198410"/>
    <n v="15787627470"/>
    <n v="2020"/>
    <n v="10"/>
    <n v="16"/>
  </r>
  <r>
    <x v="2"/>
    <x v="58"/>
    <n v="1"/>
    <n v="1"/>
    <n v="1"/>
    <n v="1"/>
    <n v="40681227712"/>
    <n v="15762741555"/>
    <n v="2020"/>
    <n v="10"/>
    <n v="15"/>
  </r>
  <r>
    <x v="2"/>
    <x v="59"/>
    <n v="1"/>
    <n v="1"/>
    <n v="1"/>
    <n v="1"/>
    <n v="42676684541"/>
    <n v="15759653344"/>
    <n v="2020"/>
    <n v="10"/>
    <n v="14"/>
  </r>
  <r>
    <x v="2"/>
    <x v="60"/>
    <n v="1"/>
    <n v="1"/>
    <n v="1"/>
    <n v="1"/>
    <n v="41852256541"/>
    <n v="15758961791"/>
    <n v="2020"/>
    <n v="10"/>
    <n v="13"/>
  </r>
  <r>
    <x v="2"/>
    <x v="61"/>
    <n v="1"/>
    <n v="1"/>
    <n v="1"/>
    <n v="1"/>
    <n v="45422749776"/>
    <n v="15741941344"/>
    <n v="2020"/>
    <n v="10"/>
    <n v="12"/>
  </r>
  <r>
    <x v="2"/>
    <x v="62"/>
    <n v="1"/>
    <n v="1"/>
    <n v="1"/>
    <n v="1"/>
    <n v="36190854082"/>
    <n v="15733015683"/>
    <n v="2020"/>
    <n v="10"/>
    <n v="11"/>
  </r>
  <r>
    <x v="2"/>
    <x v="63"/>
    <n v="1"/>
    <n v="1"/>
    <n v="1"/>
    <n v="1"/>
    <n v="41298643279"/>
    <n v="15722861220"/>
    <n v="2020"/>
    <n v="10"/>
    <n v="10"/>
  </r>
  <r>
    <x v="2"/>
    <x v="64"/>
    <n v="1"/>
    <n v="1"/>
    <n v="1"/>
    <n v="1"/>
    <n v="40570731731"/>
    <n v="15626233375"/>
    <n v="2020"/>
    <n v="10"/>
    <n v="9"/>
  </r>
  <r>
    <x v="2"/>
    <x v="65"/>
    <n v="1"/>
    <n v="1"/>
    <n v="1"/>
    <n v="1"/>
    <n v="40437506638"/>
    <n v="15626913774"/>
    <n v="2020"/>
    <n v="10"/>
    <n v="8"/>
  </r>
  <r>
    <x v="2"/>
    <x v="66"/>
    <n v="1"/>
    <n v="1"/>
    <n v="1"/>
    <n v="1"/>
    <n v="34832780084"/>
    <n v="15618158871"/>
    <n v="2020"/>
    <n v="10"/>
    <n v="7"/>
  </r>
  <r>
    <x v="2"/>
    <x v="67"/>
    <n v="1"/>
    <n v="1"/>
    <n v="1"/>
    <n v="1"/>
    <n v="43474684779"/>
    <n v="15607910737"/>
    <n v="2020"/>
    <n v="10"/>
    <n v="6"/>
  </r>
  <r>
    <x v="2"/>
    <x v="68"/>
    <n v="1"/>
    <n v="1"/>
    <n v="1"/>
    <n v="1"/>
    <n v="33618477224"/>
    <n v="15624445457"/>
    <n v="2020"/>
    <n v="10"/>
    <n v="5"/>
  </r>
  <r>
    <x v="2"/>
    <x v="69"/>
    <n v="1"/>
    <n v="1"/>
    <n v="1"/>
    <n v="1"/>
    <n v="30365398041"/>
    <n v="15596092060"/>
    <n v="2020"/>
    <n v="10"/>
    <n v="4"/>
  </r>
  <r>
    <x v="2"/>
    <x v="70"/>
    <n v="1"/>
    <n v="1"/>
    <n v="1"/>
    <n v="1"/>
    <n v="29434211991"/>
    <n v="15597181835"/>
    <n v="2020"/>
    <n v="10"/>
    <n v="3"/>
  </r>
  <r>
    <x v="2"/>
    <x v="71"/>
    <n v="1"/>
    <n v="1"/>
    <n v="1"/>
    <n v="1"/>
    <n v="43341045659"/>
    <n v="15556085822"/>
    <n v="2020"/>
    <n v="10"/>
    <n v="2"/>
  </r>
  <r>
    <x v="2"/>
    <x v="72"/>
    <n v="1"/>
    <n v="1"/>
    <n v="0.99974099999999999"/>
    <n v="1"/>
    <n v="44191606929"/>
    <n v="15512206826"/>
    <n v="2020"/>
    <n v="10"/>
    <n v="1"/>
  </r>
  <r>
    <x v="2"/>
    <x v="73"/>
    <n v="1"/>
    <n v="1"/>
    <n v="1"/>
    <n v="1"/>
    <n v="36326500299"/>
    <n v="15522531378"/>
    <n v="2020"/>
    <n v="9"/>
    <n v="30"/>
  </r>
  <r>
    <x v="2"/>
    <x v="74"/>
    <n v="1"/>
    <n v="1"/>
    <n v="1"/>
    <n v="1"/>
    <n v="37215776820"/>
    <n v="15473744248"/>
    <n v="2020"/>
    <n v="9"/>
    <n v="29"/>
  </r>
  <r>
    <x v="2"/>
    <x v="75"/>
    <n v="1"/>
    <n v="1"/>
    <n v="0.99996200000000002"/>
    <n v="1"/>
    <n v="42448311096"/>
    <n v="15405393593"/>
    <n v="2020"/>
    <n v="9"/>
    <n v="28"/>
  </r>
  <r>
    <x v="2"/>
    <x v="76"/>
    <n v="1"/>
    <n v="1"/>
    <n v="0.99982000000000004"/>
    <n v="1"/>
    <n v="36832675909"/>
    <n v="15362440715"/>
    <n v="2020"/>
    <n v="9"/>
    <n v="27"/>
  </r>
  <r>
    <x v="2"/>
    <x v="77"/>
    <n v="1"/>
    <n v="1"/>
    <n v="1"/>
    <n v="1"/>
    <n v="37079804018"/>
    <n v="15300612699"/>
    <n v="2020"/>
    <n v="9"/>
    <n v="26"/>
  </r>
  <r>
    <x v="2"/>
    <x v="78"/>
    <n v="1"/>
    <n v="1"/>
    <n v="0.99992400000000004"/>
    <n v="1"/>
    <n v="41889632698"/>
    <n v="15242978802"/>
    <n v="2020"/>
    <n v="9"/>
    <n v="25"/>
  </r>
  <r>
    <x v="2"/>
    <x v="79"/>
    <n v="1"/>
    <n v="1"/>
    <n v="0.99935600000000002"/>
    <n v="1"/>
    <n v="45065266037"/>
    <n v="15239941762"/>
    <n v="2020"/>
    <n v="9"/>
    <n v="24"/>
  </r>
  <r>
    <x v="2"/>
    <x v="80"/>
    <n v="1"/>
    <n v="1"/>
    <n v="0.99954299999999996"/>
    <n v="1"/>
    <n v="43424219416"/>
    <n v="15218786102"/>
    <n v="2020"/>
    <n v="9"/>
    <n v="23"/>
  </r>
  <r>
    <x v="2"/>
    <x v="81"/>
    <n v="1"/>
    <n v="1.01"/>
    <n v="0.99858899999999995"/>
    <n v="1"/>
    <n v="38413876677"/>
    <n v="15233945625"/>
    <n v="2020"/>
    <n v="9"/>
    <n v="22"/>
  </r>
  <r>
    <x v="2"/>
    <x v="82"/>
    <n v="1"/>
    <n v="1.01"/>
    <n v="0.99666299999999997"/>
    <n v="1"/>
    <n v="51961935426"/>
    <n v="15243875313"/>
    <n v="2020"/>
    <n v="9"/>
    <n v="21"/>
  </r>
  <r>
    <x v="2"/>
    <x v="83"/>
    <n v="1"/>
    <n v="1.01"/>
    <n v="0.99691399999999997"/>
    <n v="1"/>
    <n v="39841903146"/>
    <n v="15238740760"/>
    <n v="2020"/>
    <n v="9"/>
    <n v="20"/>
  </r>
  <r>
    <x v="2"/>
    <x v="84"/>
    <n v="1"/>
    <n v="1.01"/>
    <n v="0.996977"/>
    <n v="1"/>
    <n v="37361830219"/>
    <n v="15228650868"/>
    <n v="2020"/>
    <n v="9"/>
    <n v="19"/>
  </r>
  <r>
    <x v="2"/>
    <x v="85"/>
    <n v="1"/>
    <n v="1.02"/>
    <n v="0.99717699999999998"/>
    <n v="0.999502"/>
    <n v="47248825663"/>
    <n v="15103276766"/>
    <n v="2020"/>
    <n v="9"/>
    <n v="18"/>
  </r>
  <r>
    <x v="2"/>
    <x v="86"/>
    <n v="1"/>
    <n v="1.01"/>
    <n v="0.99901700000000004"/>
    <n v="1"/>
    <n v="51695424541"/>
    <n v="15073198578"/>
    <n v="2020"/>
    <n v="9"/>
    <n v="17"/>
  </r>
  <r>
    <x v="2"/>
    <x v="87"/>
    <n v="1"/>
    <n v="1.01"/>
    <n v="0.99935499999999999"/>
    <n v="1"/>
    <n v="50682289026"/>
    <n v="14999924553"/>
    <n v="2020"/>
    <n v="9"/>
    <n v="16"/>
  </r>
  <r>
    <x v="2"/>
    <x v="88"/>
    <n v="1"/>
    <n v="1.01"/>
    <n v="0.99879700000000005"/>
    <n v="1"/>
    <n v="49718173930"/>
    <n v="14945264816"/>
    <n v="2020"/>
    <n v="9"/>
    <n v="15"/>
  </r>
  <r>
    <x v="2"/>
    <x v="89"/>
    <n v="0.99895100000000003"/>
    <n v="1.01"/>
    <n v="0.993981"/>
    <n v="1"/>
    <n v="49936255991"/>
    <n v="14728290333"/>
    <n v="2020"/>
    <n v="9"/>
    <n v="14"/>
  </r>
  <r>
    <x v="2"/>
    <x v="90"/>
    <n v="1"/>
    <n v="1.01"/>
    <n v="0.99575599999999997"/>
    <n v="0.99921300000000002"/>
    <n v="46330693824"/>
    <n v="14697754458"/>
    <n v="2020"/>
    <n v="9"/>
    <n v="13"/>
  </r>
  <r>
    <x v="2"/>
    <x v="91"/>
    <n v="1"/>
    <n v="1.01"/>
    <n v="0.99793699999999996"/>
    <n v="1"/>
    <n v="43506381696"/>
    <n v="14702420809"/>
    <n v="2020"/>
    <n v="9"/>
    <n v="12"/>
  </r>
  <r>
    <x v="2"/>
    <x v="92"/>
    <n v="1"/>
    <n v="1.01"/>
    <n v="0.99230600000000002"/>
    <n v="1"/>
    <n v="46009434500"/>
    <n v="14594441178"/>
    <n v="2020"/>
    <n v="9"/>
    <n v="11"/>
  </r>
  <r>
    <x v="2"/>
    <x v="93"/>
    <n v="1"/>
    <n v="1.01"/>
    <n v="0.99460000000000004"/>
    <n v="1"/>
    <n v="52111960702"/>
    <n v="14452950931"/>
    <n v="2020"/>
    <n v="9"/>
    <n v="10"/>
  </r>
  <r>
    <x v="2"/>
    <x v="94"/>
    <n v="1"/>
    <n v="1.01"/>
    <n v="0.99809300000000001"/>
    <n v="1"/>
    <n v="42234198845"/>
    <n v="14362185113"/>
    <n v="2020"/>
    <n v="9"/>
    <n v="9"/>
  </r>
  <r>
    <x v="2"/>
    <x v="95"/>
    <n v="1"/>
    <n v="1.01"/>
    <n v="0.99032600000000004"/>
    <n v="1"/>
    <n v="56334310286"/>
    <n v="14214715952"/>
    <n v="2020"/>
    <n v="9"/>
    <n v="8"/>
  </r>
  <r>
    <x v="2"/>
    <x v="96"/>
    <n v="1"/>
    <n v="1.01"/>
    <n v="0.99346999999999996"/>
    <n v="1"/>
    <n v="59139010478"/>
    <n v="14153158068"/>
    <n v="2020"/>
    <n v="9"/>
    <n v="7"/>
  </r>
  <r>
    <x v="2"/>
    <x v="97"/>
    <n v="1"/>
    <n v="1.01"/>
    <n v="0.99543199999999998"/>
    <n v="1"/>
    <n v="66315625008"/>
    <n v="14167651779"/>
    <n v="2020"/>
    <n v="9"/>
    <n v="6"/>
  </r>
  <r>
    <x v="2"/>
    <x v="98"/>
    <n v="1"/>
    <n v="1.02"/>
    <n v="0.99334"/>
    <n v="1"/>
    <n v="78154159842"/>
    <n v="14092690948"/>
    <n v="2020"/>
    <n v="9"/>
    <n v="5"/>
  </r>
  <r>
    <x v="2"/>
    <x v="99"/>
    <n v="1.01"/>
    <n v="1.02"/>
    <n v="0.99231100000000005"/>
    <n v="1"/>
    <n v="55525478963"/>
    <n v="13982320499"/>
    <n v="2020"/>
    <n v="9"/>
    <n v="4"/>
  </r>
  <r>
    <x v="2"/>
    <x v="100"/>
    <n v="1"/>
    <n v="1.03"/>
    <n v="0.99161999999999995"/>
    <n v="1.01"/>
    <n v="57562780194"/>
    <n v="13827028754"/>
    <n v="2020"/>
    <n v="9"/>
    <n v="3"/>
  </r>
  <r>
    <x v="2"/>
    <x v="101"/>
    <n v="1"/>
    <n v="1.02"/>
    <n v="0.99799000000000004"/>
    <n v="1"/>
    <n v="52855722597"/>
    <n v="13648663243"/>
    <n v="2020"/>
    <n v="9"/>
    <n v="2"/>
  </r>
  <r>
    <x v="2"/>
    <x v="102"/>
    <n v="1"/>
    <n v="1.01"/>
    <n v="0.99795599999999995"/>
    <n v="1"/>
    <n v="49809584105"/>
    <n v="13483837146"/>
    <n v="2020"/>
    <n v="9"/>
    <n v="1"/>
  </r>
  <r>
    <x v="2"/>
    <x v="103"/>
    <n v="1"/>
    <n v="1.01"/>
    <n v="0.99881799999999998"/>
    <n v="1"/>
    <n v="37949635827"/>
    <n v="13368167896"/>
    <n v="2020"/>
    <n v="8"/>
    <n v="31"/>
  </r>
  <r>
    <x v="2"/>
    <x v="104"/>
    <n v="1"/>
    <n v="1.01"/>
    <n v="0.99858199999999997"/>
    <n v="1"/>
    <n v="36153398644"/>
    <n v="10009950000"/>
    <n v="2020"/>
    <n v="8"/>
    <n v="30"/>
  </r>
  <r>
    <x v="2"/>
    <x v="105"/>
    <n v="1"/>
    <n v="1.01"/>
    <n v="1"/>
    <n v="1"/>
    <n v="31070541135"/>
    <n v="10026455823"/>
    <n v="2020"/>
    <n v="8"/>
    <n v="29"/>
  </r>
  <r>
    <x v="2"/>
    <x v="106"/>
    <n v="1"/>
    <n v="1"/>
    <n v="0.99936700000000001"/>
    <n v="1"/>
    <n v="31740187752"/>
    <n v="10018578135"/>
    <n v="2020"/>
    <n v="8"/>
    <n v="28"/>
  </r>
  <r>
    <x v="2"/>
    <x v="107"/>
    <n v="1"/>
    <n v="1.01"/>
    <n v="0.99673199999999995"/>
    <n v="1"/>
    <n v="38341362890"/>
    <n v="10020277863"/>
    <n v="2020"/>
    <n v="8"/>
    <n v="27"/>
  </r>
  <r>
    <x v="2"/>
    <x v="108"/>
    <n v="1"/>
    <n v="1"/>
    <n v="0.99852600000000002"/>
    <n v="1"/>
    <n v="37126595563"/>
    <n v="10016747023"/>
    <n v="2020"/>
    <n v="8"/>
    <n v="26"/>
  </r>
  <r>
    <x v="2"/>
    <x v="109"/>
    <n v="1"/>
    <n v="1.01"/>
    <n v="0.99897000000000002"/>
    <n v="1"/>
    <n v="42567672036"/>
    <n v="10021867398"/>
    <n v="2020"/>
    <n v="8"/>
    <n v="25"/>
  </r>
  <r>
    <x v="2"/>
    <x v="110"/>
    <n v="1"/>
    <n v="1"/>
    <n v="0.99848800000000004"/>
    <n v="1"/>
    <n v="31794835157"/>
    <n v="10017974470"/>
    <n v="2020"/>
    <n v="8"/>
    <n v="24"/>
  </r>
  <r>
    <x v="2"/>
    <x v="111"/>
    <n v="1"/>
    <n v="1"/>
    <n v="0.99814899999999995"/>
    <n v="1"/>
    <n v="29187550605"/>
    <n v="10021671716"/>
    <n v="2020"/>
    <n v="8"/>
    <n v="23"/>
  </r>
  <r>
    <x v="2"/>
    <x v="112"/>
    <n v="1"/>
    <n v="1.01"/>
    <n v="0.99905900000000003"/>
    <n v="1"/>
    <n v="32892342495"/>
    <n v="10007777120"/>
    <n v="2020"/>
    <n v="8"/>
    <n v="22"/>
  </r>
  <r>
    <x v="2"/>
    <x v="113"/>
    <n v="1"/>
    <n v="1.01"/>
    <n v="0.99723099999999998"/>
    <n v="1"/>
    <n v="41215985711"/>
    <n v="10043702397"/>
    <n v="2020"/>
    <n v="8"/>
    <n v="21"/>
  </r>
  <r>
    <x v="2"/>
    <x v="114"/>
    <n v="1"/>
    <n v="1"/>
    <n v="0.99880999999999998"/>
    <n v="1"/>
    <n v="32746471325"/>
    <n v="10002309329"/>
    <n v="2020"/>
    <n v="8"/>
    <n v="20"/>
  </r>
  <r>
    <x v="2"/>
    <x v="115"/>
    <n v="1"/>
    <n v="1.01"/>
    <n v="0.99880000000000002"/>
    <n v="1"/>
    <n v="40666046435"/>
    <n v="10022295991"/>
    <n v="2020"/>
    <n v="8"/>
    <n v="19"/>
  </r>
  <r>
    <x v="2"/>
    <x v="116"/>
    <n v="1"/>
    <n v="1.01"/>
    <n v="0.99723899999999999"/>
    <n v="1"/>
    <n v="40873174066"/>
    <n v="10025419674"/>
    <n v="2020"/>
    <n v="8"/>
    <n v="18"/>
  </r>
  <r>
    <x v="2"/>
    <x v="117"/>
    <n v="1"/>
    <n v="1.02"/>
    <n v="0.99661699999999998"/>
    <n v="1"/>
    <n v="43047212745"/>
    <n v="9999327477"/>
    <n v="2020"/>
    <n v="8"/>
    <n v="17"/>
  </r>
  <r>
    <x v="2"/>
    <x v="118"/>
    <n v="1"/>
    <n v="1.01"/>
    <n v="0.99790800000000002"/>
    <n v="1"/>
    <n v="35603319606"/>
    <n v="10017025333"/>
    <n v="2020"/>
    <n v="8"/>
    <n v="16"/>
  </r>
  <r>
    <x v="2"/>
    <x v="119"/>
    <n v="1"/>
    <n v="1.01"/>
    <n v="0.99814899999999995"/>
    <n v="1"/>
    <n v="38681122091"/>
    <n v="10008541472"/>
    <n v="2020"/>
    <n v="8"/>
    <n v="15"/>
  </r>
  <r>
    <x v="2"/>
    <x v="120"/>
    <n v="1.02"/>
    <n v="1.03"/>
    <n v="0.99181399999999997"/>
    <n v="1"/>
    <n v="38417750789"/>
    <n v="10008456537"/>
    <n v="2020"/>
    <n v="8"/>
    <n v="14"/>
  </r>
  <r>
    <x v="2"/>
    <x v="121"/>
    <n v="1.01"/>
    <n v="1.02"/>
    <n v="0.99841500000000005"/>
    <n v="1.02"/>
    <n v="45360887997"/>
    <n v="10200284776"/>
    <n v="2020"/>
    <n v="8"/>
    <n v="13"/>
  </r>
  <r>
    <x v="2"/>
    <x v="122"/>
    <n v="1"/>
    <n v="1.02"/>
    <n v="0.99520900000000001"/>
    <n v="1.01"/>
    <n v="38419235281"/>
    <n v="10136107644"/>
    <n v="2020"/>
    <n v="8"/>
    <n v="12"/>
  </r>
  <r>
    <x v="2"/>
    <x v="123"/>
    <n v="1"/>
    <n v="1.01"/>
    <n v="0.996915"/>
    <n v="1"/>
    <n v="39924390806"/>
    <n v="10035122064"/>
    <n v="2020"/>
    <n v="8"/>
    <n v="11"/>
  </r>
  <r>
    <x v="2"/>
    <x v="124"/>
    <n v="1"/>
    <n v="1.02"/>
    <n v="0.99921199999999999"/>
    <n v="1"/>
    <n v="36347245628"/>
    <n v="10008812770"/>
    <n v="2020"/>
    <n v="8"/>
    <n v="10"/>
  </r>
  <r>
    <x v="2"/>
    <x v="125"/>
    <n v="0.99982800000000005"/>
    <n v="1.01"/>
    <n v="0.99861800000000001"/>
    <n v="1"/>
    <n v="26113895986"/>
    <n v="10029916688"/>
    <n v="2020"/>
    <n v="8"/>
    <n v="9"/>
  </r>
  <r>
    <x v="2"/>
    <x v="126"/>
    <n v="1"/>
    <n v="1.01"/>
    <n v="0.99926499999999996"/>
    <n v="1"/>
    <n v="25836510740"/>
    <n v="9999861495"/>
    <n v="2020"/>
    <n v="8"/>
    <n v="8"/>
  </r>
  <r>
    <x v="2"/>
    <x v="127"/>
    <n v="1"/>
    <n v="1.02"/>
    <n v="0.99806700000000004"/>
    <n v="1"/>
    <n v="35097319459"/>
    <n v="10026680975"/>
    <n v="2020"/>
    <n v="8"/>
    <n v="7"/>
  </r>
  <r>
    <x v="2"/>
    <x v="128"/>
    <n v="1"/>
    <n v="1.01"/>
    <n v="0.99934599999999996"/>
    <n v="1"/>
    <n v="32564418808"/>
    <n v="9999969021"/>
    <n v="2020"/>
    <n v="8"/>
    <n v="6"/>
  </r>
  <r>
    <x v="2"/>
    <x v="129"/>
    <n v="1"/>
    <n v="1.01"/>
    <n v="0.999533"/>
    <n v="1"/>
    <n v="33191883907"/>
    <n v="10029107935"/>
    <n v="2020"/>
    <n v="8"/>
    <n v="5"/>
  </r>
  <r>
    <x v="2"/>
    <x v="130"/>
    <n v="1"/>
    <n v="1.01"/>
    <n v="0.99738400000000005"/>
    <n v="1"/>
    <n v="32423781475"/>
    <n v="10002214392"/>
    <n v="2020"/>
    <n v="8"/>
    <n v="4"/>
  </r>
  <r>
    <x v="2"/>
    <x v="131"/>
    <n v="0.99786799999999998"/>
    <n v="1.02"/>
    <n v="0.99389099999999997"/>
    <n v="1"/>
    <n v="29956228167"/>
    <n v="10012354747"/>
    <n v="2020"/>
    <n v="8"/>
    <n v="3"/>
  </r>
  <r>
    <x v="2"/>
    <x v="132"/>
    <n v="0.99690000000000001"/>
    <n v="1.06"/>
    <n v="0.99153899999999995"/>
    <n v="0.99785100000000004"/>
    <n v="43620863810"/>
    <n v="9976732914"/>
    <n v="2020"/>
    <n v="8"/>
    <n v="2"/>
  </r>
  <r>
    <x v="2"/>
    <x v="133"/>
    <n v="0.999884"/>
    <n v="1"/>
    <n v="0.99257899999999999"/>
    <n v="0.99701300000000004"/>
    <n v="36596724667"/>
    <n v="9968353299"/>
    <n v="2020"/>
    <n v="8"/>
    <n v="1"/>
  </r>
  <r>
    <x v="2"/>
    <x v="134"/>
    <n v="1"/>
    <n v="1"/>
    <n v="0.99748300000000001"/>
    <n v="1"/>
    <n v="31216575237"/>
    <n v="9999635295"/>
    <n v="2020"/>
    <n v="7"/>
    <n v="31"/>
  </r>
  <r>
    <x v="2"/>
    <x v="135"/>
    <n v="1"/>
    <n v="1.01"/>
    <n v="0.99888100000000002"/>
    <n v="1"/>
    <n v="30145197612"/>
    <n v="10016847397"/>
    <n v="2020"/>
    <n v="7"/>
    <n v="30"/>
  </r>
  <r>
    <x v="2"/>
    <x v="136"/>
    <n v="1"/>
    <n v="1.01"/>
    <n v="0.99565599999999999"/>
    <n v="1"/>
    <n v="31945080196"/>
    <n v="10023620102"/>
    <n v="2020"/>
    <n v="7"/>
    <n v="29"/>
  </r>
  <r>
    <x v="2"/>
    <x v="137"/>
    <n v="0.997672"/>
    <n v="1.01"/>
    <n v="0.99571500000000002"/>
    <n v="1"/>
    <n v="37054214114"/>
    <n v="10006755306"/>
    <n v="2020"/>
    <n v="7"/>
    <n v="28"/>
  </r>
  <r>
    <x v="2"/>
    <x v="138"/>
    <n v="0.99879600000000002"/>
    <n v="1.01"/>
    <n v="0.99174399999999996"/>
    <n v="1"/>
    <n v="44309144839"/>
    <n v="10009189490"/>
    <n v="2020"/>
    <n v="7"/>
    <n v="27"/>
  </r>
  <r>
    <x v="2"/>
    <x v="139"/>
    <n v="0.99804899999999996"/>
    <n v="1.01"/>
    <n v="0.99385699999999999"/>
    <n v="0.99887099999999995"/>
    <n v="28852807826"/>
    <n v="9986931176"/>
    <n v="2020"/>
    <n v="7"/>
    <n v="26"/>
  </r>
  <r>
    <x v="2"/>
    <x v="140"/>
    <n v="0.999502"/>
    <n v="1"/>
    <n v="0.99661999999999995"/>
    <n v="0.998062"/>
    <n v="25077707687"/>
    <n v="9978842678"/>
    <n v="2020"/>
    <n v="7"/>
    <n v="25"/>
  </r>
  <r>
    <x v="2"/>
    <x v="141"/>
    <n v="0.998255"/>
    <n v="1"/>
    <n v="0.99700100000000003"/>
    <n v="0.99899300000000002"/>
    <n v="22338273101"/>
    <n v="9988158017"/>
    <n v="2020"/>
    <n v="7"/>
    <n v="24"/>
  </r>
  <r>
    <x v="2"/>
    <x v="142"/>
    <n v="1"/>
    <n v="1"/>
    <n v="0.99642500000000001"/>
    <n v="0.99818600000000002"/>
    <n v="24897129948"/>
    <n v="9980086463"/>
    <n v="2020"/>
    <n v="7"/>
    <n v="23"/>
  </r>
  <r>
    <x v="2"/>
    <x v="143"/>
    <n v="0.99889499999999998"/>
    <n v="1"/>
    <n v="0.990811"/>
    <n v="1"/>
    <n v="21007802308"/>
    <n v="10006992588"/>
    <n v="2020"/>
    <n v="7"/>
    <n v="22"/>
  </r>
  <r>
    <x v="2"/>
    <x v="144"/>
    <n v="0.99996700000000005"/>
    <n v="1"/>
    <n v="0.99490999999999996"/>
    <n v="0.99889399999999995"/>
    <n v="22047241258"/>
    <n v="9177832940"/>
    <n v="2020"/>
    <n v="7"/>
    <n v="21"/>
  </r>
  <r>
    <x v="2"/>
    <x v="145"/>
    <n v="0.99840700000000004"/>
    <n v="1"/>
    <n v="0.99701799999999996"/>
    <n v="1"/>
    <n v="16920167824"/>
    <n v="9193521415"/>
    <n v="2020"/>
    <n v="7"/>
    <n v="20"/>
  </r>
  <r>
    <x v="2"/>
    <x v="146"/>
    <n v="0.99866900000000003"/>
    <n v="1.01"/>
    <n v="0.99471699999999996"/>
    <n v="0.99835200000000002"/>
    <n v="16068695380"/>
    <n v="9172850235"/>
    <n v="2020"/>
    <n v="7"/>
    <n v="19"/>
  </r>
  <r>
    <x v="2"/>
    <x v="147"/>
    <n v="0.99974799999999997"/>
    <n v="1.01"/>
    <n v="0.99633400000000005"/>
    <n v="0.99879499999999999"/>
    <n v="15430964635"/>
    <n v="9176920912"/>
    <n v="2020"/>
    <n v="7"/>
    <n v="18"/>
  </r>
  <r>
    <x v="2"/>
    <x v="148"/>
    <n v="0.99968900000000005"/>
    <n v="1"/>
    <n v="0.99645399999999995"/>
    <n v="0.99961599999999995"/>
    <n v="16824229378"/>
    <n v="9184467101"/>
    <n v="2020"/>
    <n v="7"/>
    <n v="17"/>
  </r>
  <r>
    <x v="2"/>
    <x v="149"/>
    <n v="0.99907299999999999"/>
    <n v="1.01"/>
    <n v="0.99751800000000002"/>
    <n v="0.99997999999999998"/>
    <n v="20174060342"/>
    <n v="9187808440"/>
    <n v="2020"/>
    <n v="7"/>
    <n v="16"/>
  </r>
  <r>
    <x v="2"/>
    <x v="150"/>
    <n v="0.998969"/>
    <n v="1"/>
    <n v="0.99711099999999997"/>
    <n v="0.999444"/>
    <n v="19801020732"/>
    <n v="9182879622"/>
    <n v="2020"/>
    <n v="7"/>
    <n v="15"/>
  </r>
  <r>
    <x v="2"/>
    <x v="151"/>
    <n v="1"/>
    <n v="1.01"/>
    <n v="0.99684899999999999"/>
    <n v="0.99904599999999999"/>
    <n v="21927614040"/>
    <n v="9179226233"/>
    <n v="2020"/>
    <n v="7"/>
    <n v="14"/>
  </r>
  <r>
    <x v="2"/>
    <x v="152"/>
    <n v="0.99829000000000001"/>
    <n v="1.01"/>
    <n v="0.994896"/>
    <n v="0.999552"/>
    <n v="23293356124"/>
    <n v="9183872308"/>
    <n v="2020"/>
    <n v="7"/>
    <n v="13"/>
  </r>
  <r>
    <x v="2"/>
    <x v="153"/>
    <n v="1"/>
    <n v="1"/>
    <n v="0.99713099999999999"/>
    <n v="0.99863400000000002"/>
    <n v="18560508406"/>
    <n v="9175440524"/>
    <n v="2020"/>
    <n v="7"/>
    <n v="12"/>
  </r>
  <r>
    <x v="2"/>
    <x v="154"/>
    <n v="1"/>
    <n v="1"/>
    <n v="0.99674300000000005"/>
    <n v="1"/>
    <n v="16806691103"/>
    <n v="9197655630"/>
    <n v="2020"/>
    <n v="7"/>
    <n v="11"/>
  </r>
  <r>
    <x v="2"/>
    <x v="155"/>
    <n v="1"/>
    <n v="1"/>
    <n v="0.99274799999999996"/>
    <n v="0.99998600000000004"/>
    <n v="19416307998"/>
    <n v="9187858531"/>
    <n v="2020"/>
    <n v="7"/>
    <n v="10"/>
  </r>
  <r>
    <x v="2"/>
    <x v="156"/>
    <n v="0.99989099999999997"/>
    <n v="1.01"/>
    <n v="0.99753099999999995"/>
    <n v="1"/>
    <n v="24559681375"/>
    <n v="9216243182"/>
    <n v="2020"/>
    <n v="7"/>
    <n v="9"/>
  </r>
  <r>
    <x v="2"/>
    <x v="157"/>
    <n v="0.99927999999999995"/>
    <n v="1"/>
    <n v="0.99604499999999996"/>
    <n v="0.99985999999999997"/>
    <n v="28520237097"/>
    <n v="9186701141"/>
    <n v="2020"/>
    <n v="7"/>
    <n v="8"/>
  </r>
  <r>
    <x v="2"/>
    <x v="158"/>
    <n v="1"/>
    <n v="1"/>
    <n v="0.99057600000000001"/>
    <n v="0.99920699999999996"/>
    <n v="20262759503"/>
    <n v="9180705693"/>
    <n v="2020"/>
    <n v="7"/>
    <n v="7"/>
  </r>
  <r>
    <x v="2"/>
    <x v="159"/>
    <n v="0.99837600000000004"/>
    <n v="1.01"/>
    <n v="0.99265700000000001"/>
    <n v="1"/>
    <n v="28513816011"/>
    <n v="9190162858"/>
    <n v="2020"/>
    <n v="7"/>
    <n v="6"/>
  </r>
  <r>
    <x v="2"/>
    <x v="160"/>
    <n v="1"/>
    <n v="1.01"/>
    <n v="0.99684600000000001"/>
    <n v="0.99889899999999998"/>
    <n v="18453609716"/>
    <n v="9177873626"/>
    <n v="2020"/>
    <n v="7"/>
    <n v="5"/>
  </r>
  <r>
    <x v="2"/>
    <x v="161"/>
    <n v="0.99975599999999998"/>
    <n v="1.01"/>
    <n v="0.99570400000000003"/>
    <n v="1"/>
    <n v="16834529314"/>
    <n v="9197892701"/>
    <n v="2020"/>
    <n v="7"/>
    <n v="4"/>
  </r>
  <r>
    <x v="2"/>
    <x v="162"/>
    <n v="1.02"/>
    <n v="1.02"/>
    <n v="0.99792599999999998"/>
    <n v="0.99952099999999999"/>
    <n v="17207532375"/>
    <n v="9183592661"/>
    <n v="2020"/>
    <n v="7"/>
    <n v="3"/>
  </r>
  <r>
    <x v="2"/>
    <x v="163"/>
    <n v="1"/>
    <n v="1.02"/>
    <n v="0.99870899999999996"/>
    <n v="1.02"/>
    <n v="21713824216"/>
    <n v="9332410549"/>
    <n v="2020"/>
    <n v="7"/>
    <n v="2"/>
  </r>
  <r>
    <x v="2"/>
    <x v="164"/>
    <n v="0.99964600000000003"/>
    <n v="1.01"/>
    <n v="0.99749399999999999"/>
    <n v="1"/>
    <n v="20410901924"/>
    <n v="9202338339"/>
    <n v="2020"/>
    <n v="7"/>
    <n v="1"/>
  </r>
  <r>
    <x v="2"/>
    <x v="165"/>
    <n v="1"/>
    <n v="1.01"/>
    <n v="0.99829500000000004"/>
    <n v="0.99990400000000002"/>
    <n v="18926019120"/>
    <n v="9187111584"/>
    <n v="2020"/>
    <n v="6"/>
    <n v="30"/>
  </r>
  <r>
    <x v="2"/>
    <x v="166"/>
    <n v="1"/>
    <n v="1.01"/>
    <n v="0.99704499999999996"/>
    <n v="1"/>
    <n v="20201360245"/>
    <n v="9206224847"/>
    <n v="2020"/>
    <n v="6"/>
    <n v="29"/>
  </r>
  <r>
    <x v="2"/>
    <x v="167"/>
    <n v="1"/>
    <n v="1.01"/>
    <n v="0.989537"/>
    <n v="1"/>
    <n v="18015458533"/>
    <n v="9211095727"/>
    <n v="2020"/>
    <n v="6"/>
    <n v="28"/>
  </r>
  <r>
    <x v="2"/>
    <x v="168"/>
    <n v="0.99894899999999998"/>
    <n v="1.01"/>
    <n v="0.99656800000000001"/>
    <n v="1"/>
    <n v="22069989504"/>
    <n v="9225029698"/>
    <n v="2020"/>
    <n v="6"/>
    <n v="27"/>
  </r>
  <r>
    <x v="2"/>
    <x v="169"/>
    <n v="1"/>
    <n v="1.01"/>
    <n v="0.99747200000000003"/>
    <n v="0.99895599999999996"/>
    <n v="22595324560"/>
    <n v="9178402109"/>
    <n v="2020"/>
    <n v="6"/>
    <n v="26"/>
  </r>
  <r>
    <x v="2"/>
    <x v="170"/>
    <n v="1"/>
    <n v="1.01"/>
    <n v="0.99248700000000001"/>
    <n v="1"/>
    <n v="21617089198"/>
    <n v="9188929329"/>
    <n v="2020"/>
    <n v="6"/>
    <n v="25"/>
  </r>
  <r>
    <x v="2"/>
    <x v="171"/>
    <n v="1"/>
    <n v="1.01"/>
    <n v="0.99672499999999997"/>
    <n v="1"/>
    <n v="25367004473"/>
    <n v="9190776522"/>
    <n v="2020"/>
    <n v="6"/>
    <n v="24"/>
  </r>
  <r>
    <x v="2"/>
    <x v="172"/>
    <n v="0.99837200000000004"/>
    <n v="1"/>
    <n v="0.99188299999999996"/>
    <n v="1"/>
    <n v="21481732223"/>
    <n v="9215902574"/>
    <n v="2020"/>
    <n v="6"/>
    <n v="23"/>
  </r>
  <r>
    <x v="2"/>
    <x v="173"/>
    <n v="1"/>
    <n v="1"/>
    <n v="0.99055899999999997"/>
    <n v="0.99792499999999995"/>
    <n v="25901068733"/>
    <n v="9168930430"/>
    <n v="2020"/>
    <n v="6"/>
    <n v="22"/>
  </r>
  <r>
    <x v="2"/>
    <x v="174"/>
    <n v="0.99868100000000004"/>
    <n v="1"/>
    <n v="0.99623499999999998"/>
    <n v="1"/>
    <n v="18590123868"/>
    <n v="9200517082"/>
    <n v="2020"/>
    <n v="6"/>
    <n v="21"/>
  </r>
  <r>
    <x v="2"/>
    <x v="175"/>
    <n v="0.99451400000000001"/>
    <n v="1.01"/>
    <n v="0.99145000000000005"/>
    <n v="0.99888399999999999"/>
    <n v="20222952960"/>
    <n v="9177740881"/>
    <n v="2020"/>
    <n v="6"/>
    <n v="20"/>
  </r>
  <r>
    <x v="2"/>
    <x v="176"/>
    <n v="1"/>
    <n v="1.01"/>
    <n v="0.99377199999999999"/>
    <n v="0.99382899999999996"/>
    <n v="23397934727"/>
    <n v="9131294353"/>
    <n v="2020"/>
    <n v="6"/>
    <n v="19"/>
  </r>
  <r>
    <x v="2"/>
    <x v="177"/>
    <n v="1"/>
    <n v="1"/>
    <n v="0.99709700000000001"/>
    <n v="1"/>
    <n v="21264596740"/>
    <n v="9206533321"/>
    <n v="2020"/>
    <n v="6"/>
    <n v="18"/>
  </r>
  <r>
    <x v="2"/>
    <x v="178"/>
    <n v="1"/>
    <n v="1"/>
    <n v="0.99636100000000005"/>
    <n v="1"/>
    <n v="24323246034"/>
    <n v="9191412080"/>
    <n v="2020"/>
    <n v="6"/>
    <n v="17"/>
  </r>
  <r>
    <x v="2"/>
    <x v="179"/>
    <n v="1"/>
    <n v="1.01"/>
    <n v="0.99890400000000001"/>
    <n v="1"/>
    <n v="25217650481"/>
    <n v="9191048183"/>
    <n v="2020"/>
    <n v="6"/>
    <n v="16"/>
  </r>
  <r>
    <x v="2"/>
    <x v="180"/>
    <n v="1.01"/>
    <n v="1.01"/>
    <n v="0.99793200000000004"/>
    <n v="1"/>
    <n v="33118696637"/>
    <n v="9208004587"/>
    <n v="2020"/>
    <n v="6"/>
    <n v="15"/>
  </r>
  <r>
    <x v="2"/>
    <x v="181"/>
    <n v="1"/>
    <n v="1.01"/>
    <n v="0.99768199999999996"/>
    <n v="1.01"/>
    <n v="21206505066"/>
    <n v="9238040026"/>
    <n v="2020"/>
    <n v="6"/>
    <n v="14"/>
  </r>
  <r>
    <x v="2"/>
    <x v="182"/>
    <n v="1"/>
    <n v="1.01"/>
    <n v="0.99968299999999999"/>
    <n v="1"/>
    <n v="21716523327"/>
    <n v="9207088207"/>
    <n v="2020"/>
    <n v="6"/>
    <n v="13"/>
  </r>
  <r>
    <x v="2"/>
    <x v="183"/>
    <n v="1"/>
    <n v="1.01"/>
    <n v="0.99586300000000005"/>
    <n v="1"/>
    <n v="28748565604"/>
    <n v="9216616643"/>
    <n v="2020"/>
    <n v="6"/>
    <n v="12"/>
  </r>
  <r>
    <x v="2"/>
    <x v="184"/>
    <n v="1"/>
    <n v="1.01"/>
    <n v="0.99689700000000003"/>
    <n v="1"/>
    <n v="39277703093"/>
    <n v="9193510455"/>
    <n v="2020"/>
    <n v="6"/>
    <n v="11"/>
  </r>
  <r>
    <x v="2"/>
    <x v="185"/>
    <n v="1"/>
    <n v="1.01"/>
    <n v="0.98842699999999994"/>
    <n v="1"/>
    <n v="26529161098"/>
    <n v="9201188636"/>
    <n v="2020"/>
    <n v="6"/>
    <n v="10"/>
  </r>
  <r>
    <x v="2"/>
    <x v="186"/>
    <n v="1"/>
    <n v="1.02"/>
    <n v="0.99741500000000005"/>
    <n v="1"/>
    <n v="25504409744"/>
    <n v="9219861825"/>
    <n v="2020"/>
    <n v="6"/>
    <n v="9"/>
  </r>
  <r>
    <x v="2"/>
    <x v="187"/>
    <n v="1"/>
    <n v="1.01"/>
    <n v="0.99583600000000005"/>
    <n v="1"/>
    <n v="23773499797"/>
    <n v="9207629723"/>
    <n v="2020"/>
    <n v="6"/>
    <n v="8"/>
  </r>
  <r>
    <x v="2"/>
    <x v="188"/>
    <n v="0.999394"/>
    <n v="1.01"/>
    <n v="0.99593900000000002"/>
    <n v="1"/>
    <n v="29418233806"/>
    <n v="9215681004"/>
    <n v="2020"/>
    <n v="6"/>
    <n v="7"/>
  </r>
  <r>
    <x v="2"/>
    <x v="189"/>
    <n v="1"/>
    <n v="1.01"/>
    <n v="0.99487999999999999"/>
    <n v="0.99930300000000005"/>
    <n v="23548822467"/>
    <n v="9181588927"/>
    <n v="2020"/>
    <n v="6"/>
    <n v="6"/>
  </r>
  <r>
    <x v="2"/>
    <x v="190"/>
    <n v="1"/>
    <n v="1.01"/>
    <n v="0.99717100000000003"/>
    <n v="1"/>
    <n v="29614424319"/>
    <n v="9215795902"/>
    <n v="2020"/>
    <n v="6"/>
    <n v="5"/>
  </r>
  <r>
    <x v="2"/>
    <x v="191"/>
    <n v="1"/>
    <n v="1.01"/>
    <n v="0.99229100000000003"/>
    <n v="1"/>
    <n v="31617065491"/>
    <n v="9211044466"/>
    <n v="2020"/>
    <n v="6"/>
    <n v="4"/>
  </r>
  <r>
    <x v="2"/>
    <x v="192"/>
    <n v="0.99682199999999999"/>
    <n v="1.01"/>
    <n v="0.99657499999999999"/>
    <n v="1"/>
    <n v="30557149519"/>
    <n v="9188046841"/>
    <n v="2020"/>
    <n v="6"/>
    <n v="3"/>
  </r>
  <r>
    <x v="2"/>
    <x v="193"/>
    <n v="1"/>
    <n v="1.04"/>
    <n v="0.99587000000000003"/>
    <n v="0.99752399999999997"/>
    <n v="45585907575"/>
    <n v="9165240437"/>
    <n v="2020"/>
    <n v="6"/>
    <n v="2"/>
  </r>
  <r>
    <x v="2"/>
    <x v="194"/>
    <n v="0.99960099999999996"/>
    <n v="1"/>
    <n v="0.98565100000000005"/>
    <n v="1"/>
    <n v="39619617695"/>
    <n v="8807934628"/>
    <n v="2020"/>
    <n v="6"/>
    <n v="1"/>
  </r>
  <r>
    <x v="2"/>
    <x v="195"/>
    <n v="1"/>
    <n v="1.01"/>
    <n v="0.99450400000000005"/>
    <n v="0.99803299999999995"/>
    <n v="35009124470"/>
    <n v="8780766210"/>
    <n v="2020"/>
    <n v="5"/>
    <n v="31"/>
  </r>
  <r>
    <x v="2"/>
    <x v="196"/>
    <n v="1"/>
    <n v="1"/>
    <n v="0.99097800000000003"/>
    <n v="1"/>
    <n v="40377918880"/>
    <n v="8801618923"/>
    <n v="2020"/>
    <n v="5"/>
    <n v="30"/>
  </r>
  <r>
    <x v="2"/>
    <x v="197"/>
    <n v="1"/>
    <n v="1.01"/>
    <n v="0.99876200000000004"/>
    <n v="1"/>
    <n v="36706734857"/>
    <n v="8827585611"/>
    <n v="2020"/>
    <n v="5"/>
    <n v="29"/>
  </r>
  <r>
    <x v="2"/>
    <x v="198"/>
    <n v="1"/>
    <n v="1.01"/>
    <n v="0.99523600000000001"/>
    <n v="1"/>
    <n v="38116870951"/>
    <n v="8808209446"/>
    <n v="2020"/>
    <n v="5"/>
    <n v="28"/>
  </r>
  <r>
    <x v="2"/>
    <x v="199"/>
    <n v="0.99830700000000006"/>
    <n v="1.01"/>
    <n v="0.99324100000000004"/>
    <n v="1"/>
    <n v="35192290092"/>
    <n v="8838137762"/>
    <n v="2020"/>
    <n v="5"/>
    <n v="27"/>
  </r>
  <r>
    <x v="2"/>
    <x v="200"/>
    <n v="1"/>
    <n v="1.01"/>
    <n v="0.99328099999999997"/>
    <n v="0.99800800000000001"/>
    <n v="32858110128"/>
    <n v="8780541726"/>
    <n v="2020"/>
    <n v="5"/>
    <n v="26"/>
  </r>
  <r>
    <x v="2"/>
    <x v="201"/>
    <n v="1"/>
    <n v="1.01"/>
    <n v="0.99343000000000004"/>
    <n v="1"/>
    <n v="35985513624"/>
    <n v="8826217018"/>
    <n v="2020"/>
    <n v="5"/>
    <n v="25"/>
  </r>
  <r>
    <x v="2"/>
    <x v="202"/>
    <n v="1.01"/>
    <n v="1.02"/>
    <n v="0.99541500000000005"/>
    <n v="1"/>
    <n v="38944229194"/>
    <n v="8807651948"/>
    <n v="2020"/>
    <n v="5"/>
    <n v="24"/>
  </r>
  <r>
    <x v="2"/>
    <x v="203"/>
    <n v="1"/>
    <n v="1.01"/>
    <n v="0.99546199999999996"/>
    <n v="1.01"/>
    <n v="33726005349"/>
    <n v="8846790751"/>
    <n v="2020"/>
    <n v="5"/>
    <n v="23"/>
  </r>
  <r>
    <x v="2"/>
    <x v="204"/>
    <n v="1"/>
    <n v="1.01"/>
    <n v="0.99658800000000003"/>
    <n v="1"/>
    <n v="37971264880"/>
    <n v="8818190632"/>
    <n v="2020"/>
    <n v="5"/>
    <n v="22"/>
  </r>
  <r>
    <x v="2"/>
    <x v="205"/>
    <n v="0.999193"/>
    <n v="1.01"/>
    <n v="0.99310900000000002"/>
    <n v="1"/>
    <n v="47340041421"/>
    <n v="8815678128"/>
    <n v="2020"/>
    <n v="5"/>
    <n v="21"/>
  </r>
  <r>
    <x v="2"/>
    <x v="206"/>
    <n v="0.99640300000000004"/>
    <n v="1.02"/>
    <n v="0.99486600000000003"/>
    <n v="0.99894799999999995"/>
    <n v="44447276085"/>
    <n v="8788814168"/>
    <n v="2020"/>
    <n v="5"/>
    <n v="20"/>
  </r>
  <r>
    <x v="2"/>
    <x v="207"/>
    <n v="1"/>
    <n v="1.01"/>
    <n v="0.99266299999999996"/>
    <n v="0.99601899999999999"/>
    <n v="46955432504"/>
    <n v="8763040004"/>
    <n v="2020"/>
    <n v="5"/>
    <n v="19"/>
  </r>
  <r>
    <x v="2"/>
    <x v="208"/>
    <n v="1"/>
    <n v="1.01"/>
    <n v="0.99393600000000004"/>
    <n v="1"/>
    <n v="50496315260"/>
    <n v="8809951434"/>
    <n v="2020"/>
    <n v="5"/>
    <n v="18"/>
  </r>
  <r>
    <x v="2"/>
    <x v="209"/>
    <n v="1"/>
    <n v="1.01"/>
    <n v="0.99157799999999996"/>
    <n v="1"/>
    <n v="45525203695"/>
    <n v="8812055307"/>
    <n v="2020"/>
    <n v="5"/>
    <n v="17"/>
  </r>
  <r>
    <x v="2"/>
    <x v="210"/>
    <n v="1"/>
    <n v="1.01"/>
    <n v="0.99734"/>
    <n v="1"/>
    <n v="42259786355"/>
    <n v="8799772955"/>
    <n v="2020"/>
    <n v="5"/>
    <n v="16"/>
  </r>
  <r>
    <x v="2"/>
    <x v="211"/>
    <n v="0.99867399999999995"/>
    <n v="1.02"/>
    <n v="0.98791799999999996"/>
    <n v="1"/>
    <n v="53148365727"/>
    <n v="8833010950"/>
    <n v="2020"/>
    <n v="5"/>
    <n v="15"/>
  </r>
  <r>
    <x v="2"/>
    <x v="212"/>
    <n v="0.99823200000000001"/>
    <n v="1.01"/>
    <n v="0.99035200000000001"/>
    <n v="0.99885999999999997"/>
    <n v="64544825214"/>
    <n v="8788042863"/>
    <n v="2020"/>
    <n v="5"/>
    <n v="14"/>
  </r>
  <r>
    <x v="2"/>
    <x v="213"/>
    <n v="1"/>
    <n v="1"/>
    <n v="0.991811"/>
    <n v="1"/>
    <n v="53063776325"/>
    <n v="6362506770"/>
    <n v="2020"/>
    <n v="5"/>
    <n v="13"/>
  </r>
  <r>
    <x v="2"/>
    <x v="214"/>
    <n v="0.99920200000000003"/>
    <n v="1.01"/>
    <n v="0.99587300000000001"/>
    <n v="1"/>
    <n v="49750084616"/>
    <n v="6365704844"/>
    <n v="2020"/>
    <n v="5"/>
    <n v="12"/>
  </r>
  <r>
    <x v="2"/>
    <x v="215"/>
    <n v="1"/>
    <n v="1.02"/>
    <n v="0.971167"/>
    <n v="0.99836400000000003"/>
    <n v="68664007367"/>
    <n v="6350624152"/>
    <n v="2020"/>
    <n v="5"/>
    <n v="11"/>
  </r>
  <r>
    <x v="2"/>
    <x v="216"/>
    <n v="1.01"/>
    <n v="1.06"/>
    <n v="0.98697900000000005"/>
    <n v="1"/>
    <n v="79545041693"/>
    <n v="6367741249"/>
    <n v="2020"/>
    <n v="5"/>
    <n v="10"/>
  </r>
  <r>
    <x v="2"/>
    <x v="217"/>
    <n v="1"/>
    <n v="1.01"/>
    <n v="0.995313"/>
    <n v="1"/>
    <n v="57870685210"/>
    <n v="6391680873"/>
    <n v="2020"/>
    <n v="5"/>
    <n v="9"/>
  </r>
  <r>
    <x v="2"/>
    <x v="218"/>
    <n v="1"/>
    <n v="1.01"/>
    <n v="0.99454699999999996"/>
    <n v="1"/>
    <n v="63400633378"/>
    <n v="6384977966"/>
    <n v="2020"/>
    <n v="5"/>
    <n v="8"/>
  </r>
  <r>
    <x v="2"/>
    <x v="219"/>
    <n v="1.01"/>
    <n v="1.02"/>
    <n v="0.98933400000000005"/>
    <n v="1"/>
    <n v="72554504815"/>
    <n v="6379446479"/>
    <n v="2020"/>
    <n v="5"/>
    <n v="7"/>
  </r>
  <r>
    <x v="2"/>
    <x v="220"/>
    <n v="0.99934699999999999"/>
    <n v="1.02"/>
    <n v="0.99740700000000004"/>
    <n v="1.02"/>
    <n v="59321368204"/>
    <n v="6475090416"/>
    <n v="2020"/>
    <n v="5"/>
    <n v="6"/>
  </r>
  <r>
    <x v="2"/>
    <x v="221"/>
    <n v="1.01"/>
    <n v="1.02"/>
    <n v="0.99740899999999999"/>
    <n v="1"/>
    <n v="53776437547"/>
    <n v="6366478087"/>
    <n v="2020"/>
    <n v="5"/>
    <n v="5"/>
  </r>
  <r>
    <x v="2"/>
    <x v="222"/>
    <n v="1"/>
    <n v="1.02"/>
    <n v="0.99894000000000005"/>
    <n v="1.01"/>
    <n v="60315142637"/>
    <n v="6399889751"/>
    <n v="2020"/>
    <n v="5"/>
    <n v="4"/>
  </r>
  <r>
    <x v="2"/>
    <x v="223"/>
    <n v="1"/>
    <n v="1.01"/>
    <n v="0.99920600000000004"/>
    <n v="1"/>
    <n v="58963072938"/>
    <n v="6383346956"/>
    <n v="2020"/>
    <n v="5"/>
    <n v="3"/>
  </r>
  <r>
    <x v="2"/>
    <x v="224"/>
    <n v="1.01"/>
    <n v="1.01"/>
    <n v="0.99853199999999998"/>
    <n v="1"/>
    <n v="49997806582"/>
    <n v="6383156258"/>
    <n v="2020"/>
    <n v="5"/>
    <n v="2"/>
  </r>
  <r>
    <x v="2"/>
    <x v="225"/>
    <n v="1"/>
    <n v="1.01"/>
    <n v="0.99879200000000001"/>
    <n v="1.01"/>
    <n v="56216767268"/>
    <n v="6412791086"/>
    <n v="2020"/>
    <n v="5"/>
    <n v="1"/>
  </r>
  <r>
    <x v="2"/>
    <x v="226"/>
    <n v="1.01"/>
    <n v="1.02"/>
    <n v="0.99273400000000001"/>
    <n v="1.01"/>
    <n v="89936833210"/>
    <n v="6393551732"/>
    <n v="2020"/>
    <n v="4"/>
    <n v="30"/>
  </r>
  <r>
    <x v="2"/>
    <x v="227"/>
    <n v="1.01"/>
    <n v="1.01"/>
    <n v="0.99243800000000004"/>
    <n v="1.01"/>
    <n v="79272305845"/>
    <n v="6412700243"/>
    <n v="2020"/>
    <n v="4"/>
    <n v="29"/>
  </r>
  <r>
    <x v="2"/>
    <x v="228"/>
    <n v="1"/>
    <n v="1.01"/>
    <n v="1"/>
    <n v="1.01"/>
    <n v="45898873538"/>
    <n v="6410789504"/>
    <n v="2020"/>
    <n v="4"/>
    <n v="28"/>
  </r>
  <r>
    <x v="2"/>
    <x v="229"/>
    <n v="1"/>
    <n v="1.01"/>
    <n v="0.99655300000000002"/>
    <n v="1"/>
    <n v="50062655667"/>
    <n v="6387052315"/>
    <n v="2020"/>
    <n v="4"/>
    <n v="27"/>
  </r>
  <r>
    <x v="2"/>
    <x v="230"/>
    <n v="1"/>
    <n v="1.01"/>
    <n v="0.99563400000000002"/>
    <n v="1"/>
    <n v="46243541830"/>
    <n v="6363019032"/>
    <n v="2020"/>
    <n v="4"/>
    <n v="26"/>
  </r>
  <r>
    <x v="2"/>
    <x v="231"/>
    <n v="1.01"/>
    <n v="1.01"/>
    <n v="0.99722200000000005"/>
    <n v="1"/>
    <n v="44807056872"/>
    <n v="6390799911"/>
    <n v="2020"/>
    <n v="4"/>
    <n v="25"/>
  </r>
  <r>
    <x v="2"/>
    <x v="232"/>
    <n v="0.99663199999999996"/>
    <n v="1.01"/>
    <n v="0.99226400000000003"/>
    <n v="1.01"/>
    <n v="45214285339"/>
    <n v="6411491023"/>
    <n v="2020"/>
    <n v="4"/>
    <n v="24"/>
  </r>
  <r>
    <x v="2"/>
    <x v="233"/>
    <n v="1"/>
    <n v="1.01"/>
    <n v="0.97966799999999998"/>
    <n v="0.99769200000000002"/>
    <n v="56696647551"/>
    <n v="6346351412"/>
    <n v="2020"/>
    <n v="4"/>
    <n v="23"/>
  </r>
  <r>
    <x v="2"/>
    <x v="234"/>
    <n v="1.01"/>
    <n v="1.01"/>
    <n v="0.995363"/>
    <n v="1"/>
    <n v="45471713945"/>
    <n v="6366825027"/>
    <n v="2020"/>
    <n v="4"/>
    <n v="22"/>
  </r>
  <r>
    <x v="2"/>
    <x v="235"/>
    <n v="1.01"/>
    <n v="1.01"/>
    <n v="0.99873599999999996"/>
    <n v="1.01"/>
    <n v="42681951159"/>
    <n v="6402099231"/>
    <n v="2020"/>
    <n v="4"/>
    <n v="21"/>
  </r>
  <r>
    <x v="2"/>
    <x v="236"/>
    <n v="1.01"/>
    <n v="1.02"/>
    <n v="0.99992199999999998"/>
    <n v="1"/>
    <n v="54458798119"/>
    <n v="6391590599"/>
    <n v="2020"/>
    <n v="4"/>
    <n v="20"/>
  </r>
  <r>
    <x v="2"/>
    <x v="237"/>
    <n v="1"/>
    <n v="1.02"/>
    <n v="0.99915100000000001"/>
    <n v="1.01"/>
    <n v="44414316787"/>
    <n v="6410036078"/>
    <n v="2020"/>
    <n v="4"/>
    <n v="19"/>
  </r>
  <r>
    <x v="2"/>
    <x v="238"/>
    <n v="1.01"/>
    <n v="1.01"/>
    <n v="0.99580100000000005"/>
    <n v="1"/>
    <n v="45234041690"/>
    <n v="6365977429"/>
    <n v="2020"/>
    <n v="4"/>
    <n v="18"/>
  </r>
  <r>
    <x v="2"/>
    <x v="239"/>
    <n v="1"/>
    <n v="1.01"/>
    <n v="0.99594000000000005"/>
    <n v="1.01"/>
    <n v="43011919954"/>
    <n v="6403916828"/>
    <n v="2020"/>
    <n v="4"/>
    <n v="17"/>
  </r>
  <r>
    <x v="2"/>
    <x v="240"/>
    <n v="0.99994899999999998"/>
    <n v="1.01"/>
    <n v="0.98110299999999995"/>
    <n v="1"/>
    <n v="63213195169"/>
    <n v="6378329269"/>
    <n v="2020"/>
    <n v="4"/>
    <n v="16"/>
  </r>
  <r>
    <x v="2"/>
    <x v="241"/>
    <n v="0.99638099999999996"/>
    <n v="1.01"/>
    <n v="0.99256299999999997"/>
    <n v="0.999529"/>
    <n v="40321714369"/>
    <n v="6358033898"/>
    <n v="2020"/>
    <n v="4"/>
    <n v="15"/>
  </r>
  <r>
    <x v="2"/>
    <x v="242"/>
    <n v="0.99996700000000005"/>
    <n v="1.01"/>
    <n v="0.99273800000000001"/>
    <n v="0.99680599999999997"/>
    <n v="42246776207"/>
    <n v="6340713383"/>
    <n v="2020"/>
    <n v="4"/>
    <n v="14"/>
  </r>
  <r>
    <x v="2"/>
    <x v="243"/>
    <n v="1.01"/>
    <n v="1.02"/>
    <n v="0.991757"/>
    <n v="1"/>
    <n v="50128306911"/>
    <n v="6363112437"/>
    <n v="2020"/>
    <n v="4"/>
    <n v="13"/>
  </r>
  <r>
    <x v="2"/>
    <x v="244"/>
    <n v="0.99765099999999995"/>
    <n v="1.01"/>
    <n v="0.99167300000000003"/>
    <n v="1.01"/>
    <n v="44856466500"/>
    <n v="6412993320"/>
    <n v="2020"/>
    <n v="4"/>
    <n v="12"/>
  </r>
  <r>
    <x v="2"/>
    <x v="245"/>
    <n v="1"/>
    <n v="1.01"/>
    <n v="0.98424299999999998"/>
    <n v="0.998116"/>
    <n v="40060959110"/>
    <n v="6349047070"/>
    <n v="2020"/>
    <n v="4"/>
    <n v="11"/>
  </r>
  <r>
    <x v="2"/>
    <x v="246"/>
    <n v="1"/>
    <n v="1.02"/>
    <n v="0.99519599999999997"/>
    <n v="1"/>
    <n v="56393183976"/>
    <n v="6366075638"/>
    <n v="2020"/>
    <n v="4"/>
    <n v="10"/>
  </r>
  <r>
    <x v="2"/>
    <x v="247"/>
    <n v="0.99831300000000001"/>
    <n v="1.01"/>
    <n v="0.99481200000000003"/>
    <n v="1"/>
    <n v="44302706107"/>
    <n v="6383075354"/>
    <n v="2020"/>
    <n v="4"/>
    <n v="9"/>
  </r>
  <r>
    <x v="2"/>
    <x v="248"/>
    <n v="0.99790000000000001"/>
    <n v="1.01"/>
    <n v="0.98633899999999997"/>
    <n v="0.99912400000000001"/>
    <n v="50475513637"/>
    <n v="6355457832"/>
    <n v="2020"/>
    <n v="4"/>
    <n v="8"/>
  </r>
  <r>
    <x v="2"/>
    <x v="249"/>
    <n v="0.99263999999999997"/>
    <n v="1.01"/>
    <n v="0.99054399999999998"/>
    <n v="0.99862899999999999"/>
    <n v="59032234493"/>
    <n v="6352309306"/>
    <n v="2020"/>
    <n v="4"/>
    <n v="7"/>
  </r>
  <r>
    <x v="2"/>
    <x v="250"/>
    <n v="1"/>
    <n v="1.01"/>
    <n v="0.99093200000000004"/>
    <n v="0.99283299999999997"/>
    <n v="60908262080"/>
    <n v="6315440480"/>
    <n v="2020"/>
    <n v="4"/>
    <n v="6"/>
  </r>
  <r>
    <x v="2"/>
    <x v="251"/>
    <n v="1"/>
    <n v="1.01"/>
    <n v="0.99711899999999998"/>
    <n v="1"/>
    <n v="35625789596"/>
    <n v="6183665131"/>
    <n v="2020"/>
    <n v="4"/>
    <n v="5"/>
  </r>
  <r>
    <x v="2"/>
    <x v="252"/>
    <n v="1"/>
    <n v="1.02"/>
    <n v="0.99510500000000002"/>
    <n v="1"/>
    <n v="39644126975"/>
    <n v="6191457723"/>
    <n v="2020"/>
    <n v="4"/>
    <n v="4"/>
  </r>
  <r>
    <x v="2"/>
    <x v="253"/>
    <n v="1"/>
    <n v="1.01"/>
    <n v="0.99739199999999995"/>
    <n v="1"/>
    <n v="46738928486"/>
    <n v="6176647943"/>
    <n v="2020"/>
    <n v="4"/>
    <n v="3"/>
  </r>
  <r>
    <x v="2"/>
    <x v="254"/>
    <n v="1.01"/>
    <n v="1.01"/>
    <n v="0.98073399999999999"/>
    <n v="1"/>
    <n v="57261198792"/>
    <n v="6170513908"/>
    <n v="2020"/>
    <n v="4"/>
    <n v="2"/>
  </r>
  <r>
    <x v="2"/>
    <x v="255"/>
    <n v="1"/>
    <n v="1.01"/>
    <n v="0.97421500000000005"/>
    <n v="1"/>
    <n v="47949493852"/>
    <n v="6195358201"/>
    <n v="2020"/>
    <n v="4"/>
    <n v="1"/>
  </r>
  <r>
    <x v="2"/>
    <x v="256"/>
    <n v="1.01"/>
    <n v="1.01"/>
    <n v="0.99299000000000004"/>
    <n v="1"/>
    <n v="38970696054"/>
    <n v="6184759500"/>
    <n v="2020"/>
    <n v="3"/>
    <n v="31"/>
  </r>
  <r>
    <x v="2"/>
    <x v="257"/>
    <n v="1"/>
    <n v="1.01"/>
    <n v="0.98956"/>
    <n v="1.01"/>
    <n v="44148668942"/>
    <n v="4672701419"/>
    <n v="2020"/>
    <n v="3"/>
    <n v="30"/>
  </r>
  <r>
    <x v="2"/>
    <x v="258"/>
    <n v="0.99970599999999998"/>
    <n v="1.01"/>
    <n v="0.99527100000000002"/>
    <n v="1"/>
    <n v="35069971228"/>
    <n v="4651479473"/>
    <n v="2020"/>
    <n v="3"/>
    <n v="29"/>
  </r>
  <r>
    <x v="2"/>
    <x v="259"/>
    <n v="1.01"/>
    <n v="1.02"/>
    <n v="0.99429800000000002"/>
    <n v="0.99970400000000004"/>
    <n v="44315404128"/>
    <n v="4640992199"/>
    <n v="2020"/>
    <n v="3"/>
    <n v="28"/>
  </r>
  <r>
    <x v="2"/>
    <x v="260"/>
    <n v="0.99870400000000004"/>
    <n v="1.03"/>
    <n v="0.99297800000000003"/>
    <n v="1.01"/>
    <n v="41534264141"/>
    <n v="4704194842"/>
    <n v="2020"/>
    <n v="3"/>
    <n v="27"/>
  </r>
  <r>
    <x v="2"/>
    <x v="261"/>
    <n v="0.99859699999999996"/>
    <n v="1.01"/>
    <n v="0.995058"/>
    <n v="0.99848300000000001"/>
    <n v="42020889460"/>
    <n v="4635323589"/>
    <n v="2020"/>
    <n v="3"/>
    <n v="26"/>
  </r>
  <r>
    <x v="2"/>
    <x v="262"/>
    <n v="1"/>
    <n v="1.01"/>
    <n v="0.99172099999999996"/>
    <n v="0.99859399999999998"/>
    <n v="52254209223"/>
    <n v="4635839581"/>
    <n v="2020"/>
    <n v="3"/>
    <n v="25"/>
  </r>
  <r>
    <x v="2"/>
    <x v="263"/>
    <n v="0.99642600000000003"/>
    <n v="1.02"/>
    <n v="0.98740899999999998"/>
    <n v="1"/>
    <n v="57714092130"/>
    <n v="4644563734"/>
    <n v="2020"/>
    <n v="3"/>
    <n v="24"/>
  </r>
  <r>
    <x v="2"/>
    <x v="264"/>
    <n v="1"/>
    <n v="1.01"/>
    <n v="0.96516100000000005"/>
    <n v="0.99681200000000003"/>
    <n v="57333099378"/>
    <n v="4627566696"/>
    <n v="2020"/>
    <n v="3"/>
    <n v="23"/>
  </r>
  <r>
    <x v="2"/>
    <x v="265"/>
    <n v="1"/>
    <n v="1.02"/>
    <n v="0.98427200000000004"/>
    <n v="0.99903200000000003"/>
    <n v="49036623749"/>
    <n v="4637871717"/>
    <n v="2020"/>
    <n v="3"/>
    <n v="22"/>
  </r>
  <r>
    <x v="2"/>
    <x v="266"/>
    <n v="0.99716800000000005"/>
    <n v="1.02"/>
    <n v="0.98622100000000001"/>
    <n v="1"/>
    <n v="52643956420"/>
    <n v="4646775524"/>
    <n v="2020"/>
    <n v="3"/>
    <n v="21"/>
  </r>
  <r>
    <x v="2"/>
    <x v="267"/>
    <n v="1"/>
    <n v="1.03"/>
    <n v="0.96355999999999997"/>
    <n v="0.997556"/>
    <n v="72319289643"/>
    <n v="4631022300"/>
    <n v="2020"/>
    <n v="3"/>
    <n v="20"/>
  </r>
  <r>
    <x v="2"/>
    <x v="268"/>
    <n v="0.97328400000000004"/>
    <n v="1.01"/>
    <n v="0.95358600000000004"/>
    <n v="1"/>
    <n v="64076531532"/>
    <n v="4657190926"/>
    <n v="2020"/>
    <n v="3"/>
    <n v="19"/>
  </r>
  <r>
    <x v="2"/>
    <x v="269"/>
    <n v="0.97379000000000004"/>
    <n v="1.01"/>
    <n v="0.97094800000000003"/>
    <n v="0.974248"/>
    <n v="45836273197"/>
    <n v="4522818938"/>
    <n v="2020"/>
    <n v="3"/>
    <n v="18"/>
  </r>
  <r>
    <x v="2"/>
    <x v="270"/>
    <n v="0.99737799999999999"/>
    <n v="1.01"/>
    <n v="0.95548299999999997"/>
    <n v="0.97614500000000004"/>
    <n v="46775877399"/>
    <n v="4531625713"/>
    <n v="2020"/>
    <n v="3"/>
    <n v="17"/>
  </r>
  <r>
    <x v="2"/>
    <x v="271"/>
    <n v="1"/>
    <n v="1.04"/>
    <n v="0.97744500000000001"/>
    <n v="0.997004"/>
    <n v="57318450774"/>
    <n v="4628458993"/>
    <n v="2020"/>
    <n v="3"/>
    <n v="16"/>
  </r>
  <r>
    <x v="2"/>
    <x v="272"/>
    <n v="1"/>
    <n v="1.02"/>
    <n v="0.99134199999999995"/>
    <n v="1"/>
    <n v="43945453268"/>
    <n v="4651590222"/>
    <n v="2020"/>
    <n v="3"/>
    <n v="15"/>
  </r>
  <r>
    <x v="2"/>
    <x v="273"/>
    <n v="1"/>
    <n v="1.01"/>
    <n v="0.99039900000000003"/>
    <n v="1"/>
    <n v="48327975513"/>
    <n v="4649890998"/>
    <n v="2020"/>
    <n v="3"/>
    <n v="14"/>
  </r>
  <r>
    <x v="2"/>
    <x v="274"/>
    <n v="1.04"/>
    <n v="1.08"/>
    <n v="0.89949000000000001"/>
    <n v="0.99962899999999999"/>
    <n v="99315334323"/>
    <n v="4640645554"/>
    <n v="2020"/>
    <n v="3"/>
    <n v="13"/>
  </r>
  <r>
    <x v="2"/>
    <x v="275"/>
    <n v="0.99898399999999998"/>
    <n v="1.08"/>
    <n v="0.96809000000000001"/>
    <n v="1.05"/>
    <n v="74550564419"/>
    <n v="4891126961"/>
    <n v="2020"/>
    <n v="3"/>
    <n v="12"/>
  </r>
  <r>
    <x v="2"/>
    <x v="276"/>
    <n v="1"/>
    <n v="1.01"/>
    <n v="0.99433499999999997"/>
    <n v="0.99880599999999997"/>
    <n v="47108137900"/>
    <n v="4636825895"/>
    <n v="2020"/>
    <n v="3"/>
    <n v="11"/>
  </r>
  <r>
    <x v="2"/>
    <x v="277"/>
    <n v="0.99783999999999995"/>
    <n v="1.01"/>
    <n v="0.99395900000000004"/>
    <n v="1"/>
    <n v="51217843378"/>
    <n v="4650355068"/>
    <n v="2020"/>
    <n v="3"/>
    <n v="10"/>
  </r>
  <r>
    <x v="2"/>
    <x v="278"/>
    <n v="1.01"/>
    <n v="1.01"/>
    <n v="0.99126099999999995"/>
    <n v="0.99904800000000005"/>
    <n v="63879966769"/>
    <n v="4637946745"/>
    <n v="2020"/>
    <n v="3"/>
    <n v="9"/>
  </r>
  <r>
    <x v="2"/>
    <x v="279"/>
    <n v="1"/>
    <n v="1.02"/>
    <n v="0.99799199999999999"/>
    <n v="1.01"/>
    <n v="54758243672"/>
    <n v="4687746177"/>
    <n v="2020"/>
    <n v="3"/>
    <n v="8"/>
  </r>
  <r>
    <x v="2"/>
    <x v="280"/>
    <n v="0.99802100000000005"/>
    <n v="1.01"/>
    <n v="0.99739599999999995"/>
    <n v="1"/>
    <n v="46199415513"/>
    <n v="4643212805"/>
    <n v="2020"/>
    <n v="3"/>
    <n v="7"/>
  </r>
  <r>
    <x v="2"/>
    <x v="281"/>
    <n v="1"/>
    <n v="1.01"/>
    <n v="0.99772799999999995"/>
    <n v="0.99843000000000004"/>
    <n v="49389801062"/>
    <n v="4635080377"/>
    <n v="2020"/>
    <n v="3"/>
    <n v="6"/>
  </r>
  <r>
    <x v="2"/>
    <x v="282"/>
    <n v="1"/>
    <n v="1.01"/>
    <n v="0.99636899999999995"/>
    <n v="1"/>
    <n v="49920180590"/>
    <n v="4654076714"/>
    <n v="2020"/>
    <n v="3"/>
    <n v="5"/>
  </r>
  <r>
    <x v="2"/>
    <x v="283"/>
    <n v="1"/>
    <n v="1.01"/>
    <n v="0.99609800000000004"/>
    <n v="1"/>
    <n v="48605279710"/>
    <n v="4645253483"/>
    <n v="2020"/>
    <n v="3"/>
    <n v="4"/>
  </r>
  <r>
    <x v="2"/>
    <x v="284"/>
    <n v="0.99498799999999998"/>
    <n v="1.01"/>
    <n v="0.99359500000000001"/>
    <n v="1"/>
    <n v="50681960308"/>
    <n v="4653959468"/>
    <n v="2020"/>
    <n v="3"/>
    <n v="3"/>
  </r>
  <r>
    <x v="2"/>
    <x v="285"/>
    <n v="1"/>
    <n v="1"/>
    <n v="0.99420500000000001"/>
    <n v="0.995"/>
    <n v="67439071909"/>
    <n v="4619155547"/>
    <n v="2020"/>
    <n v="3"/>
    <n v="2"/>
  </r>
  <r>
    <x v="2"/>
    <x v="286"/>
    <n v="1.01"/>
    <n v="1.01"/>
    <n v="0.995004"/>
    <n v="1"/>
    <n v="45828960109"/>
    <n v="4644680725"/>
    <n v="2020"/>
    <n v="3"/>
    <n v="1"/>
  </r>
  <r>
    <x v="2"/>
    <x v="287"/>
    <n v="0.99626700000000001"/>
    <n v="1.01"/>
    <n v="0.99357499999999999"/>
    <n v="1.01"/>
    <n v="44948749121"/>
    <n v="4671931514"/>
    <n v="2020"/>
    <n v="2"/>
    <n v="29"/>
  </r>
  <r>
    <x v="2"/>
    <x v="288"/>
    <n v="0.99878900000000004"/>
    <n v="1.01"/>
    <n v="0.99193299999999995"/>
    <n v="0.997089"/>
    <n v="56902235264"/>
    <n v="4628852894"/>
    <n v="2020"/>
    <n v="2"/>
    <n v="28"/>
  </r>
  <r>
    <x v="2"/>
    <x v="289"/>
    <n v="1"/>
    <n v="1.01"/>
    <n v="0.99267000000000005"/>
    <n v="0.99841299999999999"/>
    <n v="61401185853"/>
    <n v="4635002129"/>
    <n v="2020"/>
    <n v="2"/>
    <n v="27"/>
  </r>
  <r>
    <x v="2"/>
    <x v="290"/>
    <n v="1"/>
    <n v="1.01"/>
    <n v="0.993807"/>
    <n v="1"/>
    <n v="68910958735"/>
    <n v="4655096434"/>
    <n v="2020"/>
    <n v="2"/>
    <n v="26"/>
  </r>
  <r>
    <x v="2"/>
    <x v="291"/>
    <n v="0.99874099999999999"/>
    <n v="1.01"/>
    <n v="0.99392599999999998"/>
    <n v="1"/>
    <n v="55034243501"/>
    <n v="4649118780"/>
    <n v="2020"/>
    <n v="2"/>
    <n v="25"/>
  </r>
  <r>
    <x v="2"/>
    <x v="292"/>
    <n v="0.99913799999999997"/>
    <n v="1.01"/>
    <n v="0.99602199999999996"/>
    <n v="0.99880000000000002"/>
    <n v="56599226979"/>
    <n v="4636796514"/>
    <n v="2020"/>
    <n v="2"/>
    <n v="24"/>
  </r>
  <r>
    <x v="2"/>
    <x v="293"/>
    <n v="1"/>
    <n v="1"/>
    <n v="0.99256299999999997"/>
    <n v="0.99801700000000004"/>
    <n v="47448629411"/>
    <n v="4633159673"/>
    <n v="2020"/>
    <n v="2"/>
    <n v="23"/>
  </r>
  <r>
    <x v="2"/>
    <x v="294"/>
    <n v="1"/>
    <n v="1.01"/>
    <n v="0.99704599999999999"/>
    <n v="1"/>
    <n v="41243330013"/>
    <n v="4650857755"/>
    <n v="2020"/>
    <n v="2"/>
    <n v="22"/>
  </r>
  <r>
    <x v="2"/>
    <x v="295"/>
    <n v="1"/>
    <n v="1.01"/>
    <n v="0.99398900000000001"/>
    <n v="1"/>
    <n v="47618138884"/>
    <n v="4656933338"/>
    <n v="2020"/>
    <n v="2"/>
    <n v="21"/>
  </r>
  <r>
    <x v="2"/>
    <x v="296"/>
    <n v="1"/>
    <n v="1.01"/>
    <n v="0.993834"/>
    <n v="1"/>
    <n v="55986244963"/>
    <n v="4654409109"/>
    <n v="2020"/>
    <n v="2"/>
    <n v="20"/>
  </r>
  <r>
    <x v="2"/>
    <x v="297"/>
    <n v="1"/>
    <n v="1.03"/>
    <n v="0.99631599999999998"/>
    <n v="1"/>
    <n v="54920030584"/>
    <n v="4648512399"/>
    <n v="2020"/>
    <n v="2"/>
    <n v="19"/>
  </r>
  <r>
    <x v="2"/>
    <x v="298"/>
    <n v="0.99839699999999998"/>
    <n v="1.01"/>
    <n v="0.989398"/>
    <n v="1"/>
    <n v="60616752516"/>
    <n v="4645888803"/>
    <n v="2020"/>
    <n v="2"/>
    <n v="18"/>
  </r>
  <r>
    <x v="2"/>
    <x v="299"/>
    <n v="1"/>
    <n v="1.01"/>
    <n v="0.99215299999999995"/>
    <n v="0.99847399999999997"/>
    <n v="63038607545"/>
    <n v="4635284711"/>
    <n v="2020"/>
    <n v="2"/>
    <n v="17"/>
  </r>
  <r>
    <x v="2"/>
    <x v="300"/>
    <n v="0.99885699999999999"/>
    <n v="1.01"/>
    <n v="0.99515299999999995"/>
    <n v="0.99927200000000005"/>
    <n v="60160518246"/>
    <n v="4638989017"/>
    <n v="2020"/>
    <n v="2"/>
    <n v="16"/>
  </r>
  <r>
    <x v="2"/>
    <x v="301"/>
    <n v="0.99968400000000002"/>
    <n v="1.02"/>
    <n v="0.99673599999999996"/>
    <n v="0.99912800000000002"/>
    <n v="57250318373"/>
    <n v="4638318811"/>
    <n v="2020"/>
    <n v="2"/>
    <n v="15"/>
  </r>
  <r>
    <x v="2"/>
    <x v="302"/>
    <n v="0.99867300000000003"/>
    <n v="1"/>
    <n v="0.99562399999999995"/>
    <n v="1"/>
    <n v="54698567058"/>
    <n v="4642896605"/>
    <n v="2020"/>
    <n v="2"/>
    <n v="14"/>
  </r>
  <r>
    <x v="2"/>
    <x v="303"/>
    <n v="1"/>
    <n v="1.02"/>
    <n v="0.99190800000000001"/>
    <n v="0.99857899999999999"/>
    <n v="63588479574"/>
    <n v="4635769301"/>
    <n v="2020"/>
    <n v="2"/>
    <n v="13"/>
  </r>
  <r>
    <x v="2"/>
    <x v="304"/>
    <n v="0.99846000000000001"/>
    <n v="1.01"/>
    <n v="0.99446999999999997"/>
    <n v="1"/>
    <n v="54829582150"/>
    <n v="4654247429"/>
    <n v="2020"/>
    <n v="2"/>
    <n v="12"/>
  </r>
  <r>
    <x v="2"/>
    <x v="305"/>
    <n v="1"/>
    <n v="1"/>
    <n v="0.99142300000000005"/>
    <n v="0.99842299999999995"/>
    <n v="46001561028"/>
    <n v="4635044755"/>
    <n v="2020"/>
    <n v="2"/>
    <n v="11"/>
  </r>
  <r>
    <x v="2"/>
    <x v="306"/>
    <n v="1"/>
    <n v="1.02"/>
    <n v="0.995004"/>
    <n v="1"/>
    <n v="48784184264"/>
    <n v="4645339056"/>
    <n v="2020"/>
    <n v="2"/>
    <n v="10"/>
  </r>
  <r>
    <x v="2"/>
    <x v="307"/>
    <n v="0.99944100000000002"/>
    <n v="1.01"/>
    <n v="0.99556999999999995"/>
    <n v="1"/>
    <n v="44977724508"/>
    <n v="4649204340"/>
    <n v="2020"/>
    <n v="2"/>
    <n v="9"/>
  </r>
  <r>
    <x v="2"/>
    <x v="308"/>
    <n v="0.99877300000000002"/>
    <n v="1.01"/>
    <n v="0.99402400000000002"/>
    <n v="0.99953400000000003"/>
    <n v="44251729422"/>
    <n v="4640205613"/>
    <n v="2020"/>
    <n v="2"/>
    <n v="8"/>
  </r>
  <r>
    <x v="2"/>
    <x v="309"/>
    <n v="0.99745300000000003"/>
    <n v="1"/>
    <n v="0.99485999999999997"/>
    <n v="0.99775100000000005"/>
    <n v="42966951015"/>
    <n v="4631927116"/>
    <n v="2020"/>
    <n v="2"/>
    <n v="7"/>
  </r>
  <r>
    <x v="2"/>
    <x v="310"/>
    <n v="1"/>
    <n v="1.02"/>
    <n v="0.99622500000000003"/>
    <n v="0.99721599999999999"/>
    <n v="46549174003"/>
    <n v="4629443566"/>
    <n v="2020"/>
    <n v="2"/>
    <n v="6"/>
  </r>
  <r>
    <x v="2"/>
    <x v="311"/>
    <n v="1"/>
    <n v="1.01"/>
    <n v="0.99360300000000001"/>
    <n v="1"/>
    <n v="46504757742"/>
    <n v="4655543935"/>
    <n v="2020"/>
    <n v="2"/>
    <n v="5"/>
  </r>
  <r>
    <x v="2"/>
    <x v="312"/>
    <n v="0.99936400000000003"/>
    <n v="1.01"/>
    <n v="0.99632900000000002"/>
    <n v="1"/>
    <n v="36950713371"/>
    <n v="4650469195"/>
    <n v="2020"/>
    <n v="2"/>
    <n v="4"/>
  </r>
  <r>
    <x v="2"/>
    <x v="313"/>
    <n v="1"/>
    <n v="1.01"/>
    <n v="0.99431400000000003"/>
    <n v="0.99891300000000005"/>
    <n v="39849489336"/>
    <n v="4637320450"/>
    <n v="2020"/>
    <n v="2"/>
    <n v="3"/>
  </r>
  <r>
    <x v="2"/>
    <x v="314"/>
    <n v="1"/>
    <n v="1.01"/>
    <n v="0.99609599999999998"/>
    <n v="1"/>
    <n v="40560625161"/>
    <n v="4644893208"/>
    <n v="2020"/>
    <n v="2"/>
    <n v="2"/>
  </r>
  <r>
    <x v="2"/>
    <x v="315"/>
    <n v="1"/>
    <n v="1"/>
    <n v="0.99705200000000005"/>
    <n v="1"/>
    <n v="34763069931"/>
    <n v="4648011884"/>
    <n v="2020"/>
    <n v="2"/>
    <n v="1"/>
  </r>
  <r>
    <x v="2"/>
    <x v="316"/>
    <n v="1"/>
    <n v="1.01"/>
    <n v="0.99740899999999999"/>
    <n v="1"/>
    <n v="40496855325"/>
    <n v="4645374934"/>
    <n v="2020"/>
    <n v="1"/>
    <n v="31"/>
  </r>
  <r>
    <x v="2"/>
    <x v="317"/>
    <n v="1"/>
    <n v="1.01"/>
    <n v="0.99754799999999999"/>
    <n v="1"/>
    <n v="43624728074"/>
    <n v="4649109251"/>
    <n v="2020"/>
    <n v="1"/>
    <n v="30"/>
  </r>
  <r>
    <x v="2"/>
    <x v="318"/>
    <n v="1"/>
    <n v="1.01"/>
    <n v="0.993174"/>
    <n v="1"/>
    <n v="42323320108"/>
    <n v="4653027307"/>
    <n v="2020"/>
    <n v="1"/>
    <n v="29"/>
  </r>
  <r>
    <x v="2"/>
    <x v="319"/>
    <n v="1"/>
    <n v="1.01"/>
    <n v="0.99106700000000003"/>
    <n v="1"/>
    <n v="44123906993"/>
    <n v="4645895399"/>
    <n v="2020"/>
    <n v="1"/>
    <n v="28"/>
  </r>
  <r>
    <x v="2"/>
    <x v="320"/>
    <n v="1"/>
    <n v="1.01"/>
    <n v="0.99322999999999995"/>
    <n v="1"/>
    <n v="37771545362"/>
    <n v="4651188602"/>
    <n v="2020"/>
    <n v="1"/>
    <n v="27"/>
  </r>
  <r>
    <x v="2"/>
    <x v="321"/>
    <n v="1"/>
    <n v="1.01"/>
    <n v="0.997359"/>
    <n v="1"/>
    <n v="29121614731"/>
    <n v="4644708262"/>
    <n v="2020"/>
    <n v="1"/>
    <n v="26"/>
  </r>
  <r>
    <x v="2"/>
    <x v="322"/>
    <n v="1"/>
    <n v="1.01"/>
    <n v="0.99653899999999995"/>
    <n v="1"/>
    <n v="26340299495"/>
    <n v="4652175067"/>
    <n v="2020"/>
    <n v="1"/>
    <n v="25"/>
  </r>
  <r>
    <x v="2"/>
    <x v="323"/>
    <n v="0.99910399999999999"/>
    <n v="1.01"/>
    <n v="0.99291700000000005"/>
    <n v="1"/>
    <n v="33356108238"/>
    <n v="4656155507"/>
    <n v="2020"/>
    <n v="1"/>
    <n v="24"/>
  </r>
  <r>
    <x v="2"/>
    <x v="324"/>
    <n v="1"/>
    <n v="1.01"/>
    <n v="0.99634500000000004"/>
    <n v="0.99840899999999999"/>
    <n v="33631459310"/>
    <n v="4634979849"/>
    <n v="2020"/>
    <n v="1"/>
    <n v="23"/>
  </r>
  <r>
    <x v="2"/>
    <x v="325"/>
    <n v="1"/>
    <n v="1"/>
    <n v="0.99717900000000004"/>
    <n v="1"/>
    <n v="29749248330"/>
    <n v="4645128570"/>
    <n v="2020"/>
    <n v="1"/>
    <n v="22"/>
  </r>
  <r>
    <x v="2"/>
    <x v="326"/>
    <n v="1"/>
    <n v="1.01"/>
    <n v="0.99521899999999996"/>
    <n v="1"/>
    <n v="31080893275"/>
    <n v="4648951979"/>
    <n v="2020"/>
    <n v="1"/>
    <n v="21"/>
  </r>
  <r>
    <x v="2"/>
    <x v="327"/>
    <n v="0.998641"/>
    <n v="1.01"/>
    <n v="0.99538300000000002"/>
    <n v="1"/>
    <n v="33079894466"/>
    <n v="4640395834"/>
    <n v="2020"/>
    <n v="1"/>
    <n v="20"/>
  </r>
  <r>
    <x v="2"/>
    <x v="328"/>
    <n v="1"/>
    <n v="1.03"/>
    <n v="0.99308399999999997"/>
    <n v="0.99853499999999995"/>
    <n v="42680566067"/>
    <n v="4630413451"/>
    <n v="2020"/>
    <n v="1"/>
    <n v="19"/>
  </r>
  <r>
    <x v="2"/>
    <x v="329"/>
    <n v="1"/>
    <n v="1.01"/>
    <n v="0.99398500000000001"/>
    <n v="1"/>
    <n v="43805026250"/>
    <n v="4649919502"/>
    <n v="2020"/>
    <n v="1"/>
    <n v="18"/>
  </r>
  <r>
    <x v="2"/>
    <x v="330"/>
    <n v="0.99928700000000004"/>
    <n v="1.01"/>
    <n v="0.98928000000000005"/>
    <n v="1"/>
    <n v="47263851458"/>
    <n v="4650379638"/>
    <n v="2020"/>
    <n v="1"/>
    <n v="17"/>
  </r>
  <r>
    <x v="2"/>
    <x v="331"/>
    <n v="1"/>
    <n v="1.01"/>
    <n v="0.99336100000000005"/>
    <n v="0.99923099999999998"/>
    <n v="40752742739"/>
    <n v="4633460370"/>
    <n v="2020"/>
    <n v="1"/>
    <n v="16"/>
  </r>
  <r>
    <x v="2"/>
    <x v="332"/>
    <n v="1"/>
    <n v="1.02"/>
    <n v="0.99105500000000002"/>
    <n v="0.99965599999999999"/>
    <n v="49045902728"/>
    <n v="4631431380"/>
    <n v="2020"/>
    <n v="1"/>
    <n v="15"/>
  </r>
  <r>
    <x v="2"/>
    <x v="333"/>
    <n v="1"/>
    <n v="1.02"/>
    <n v="0.99196099999999998"/>
    <n v="1"/>
    <n v="57687160761"/>
    <n v="4635105703"/>
    <n v="2020"/>
    <n v="1"/>
    <n v="14"/>
  </r>
  <r>
    <x v="2"/>
    <x v="334"/>
    <n v="1"/>
    <n v="1.01"/>
    <n v="0.99842699999999995"/>
    <n v="1"/>
    <n v="26468468000"/>
    <n v="4642166645"/>
    <n v="2020"/>
    <n v="1"/>
    <n v="13"/>
  </r>
  <r>
    <x v="2"/>
    <x v="335"/>
    <n v="0.99944299999999997"/>
    <n v="1.01"/>
    <n v="0.99444600000000005"/>
    <n v="1"/>
    <n v="27250055613"/>
    <n v="4637604060"/>
    <n v="2020"/>
    <n v="1"/>
    <n v="12"/>
  </r>
  <r>
    <x v="2"/>
    <x v="336"/>
    <n v="1"/>
    <n v="1.01"/>
    <n v="0.99338499999999996"/>
    <n v="1"/>
    <n v="31049760361"/>
    <n v="4626484305"/>
    <n v="2020"/>
    <n v="1"/>
    <n v="11"/>
  </r>
  <r>
    <x v="2"/>
    <x v="337"/>
    <n v="1"/>
    <n v="1.01"/>
    <n v="0.99482599999999999"/>
    <n v="1"/>
    <n v="34207037022"/>
    <n v="4632826679"/>
    <n v="2020"/>
    <n v="1"/>
    <n v="10"/>
  </r>
  <r>
    <x v="2"/>
    <x v="338"/>
    <n v="1"/>
    <n v="1.01"/>
    <n v="0.99399400000000004"/>
    <n v="1.01"/>
    <n v="28026673217"/>
    <n v="4641371711"/>
    <n v="2020"/>
    <n v="1"/>
    <n v="9"/>
  </r>
  <r>
    <x v="2"/>
    <x v="339"/>
    <n v="1"/>
    <n v="1.02"/>
    <n v="0.99006700000000003"/>
    <n v="1"/>
    <n v="35175740304"/>
    <n v="4630671670"/>
    <n v="2020"/>
    <n v="1"/>
    <n v="8"/>
  </r>
  <r>
    <x v="2"/>
    <x v="340"/>
    <n v="1"/>
    <n v="1.01"/>
    <n v="0.99824900000000005"/>
    <n v="1"/>
    <n v="32765511976"/>
    <n v="4633564969"/>
    <n v="2020"/>
    <n v="1"/>
    <n v="7"/>
  </r>
  <r>
    <x v="2"/>
    <x v="341"/>
    <n v="1.01"/>
    <n v="1.01"/>
    <n v="0.99911499999999998"/>
    <n v="1"/>
    <n v="29460474864"/>
    <n v="4639019503"/>
    <n v="2020"/>
    <n v="1"/>
    <n v="6"/>
  </r>
  <r>
    <x v="2"/>
    <x v="342"/>
    <n v="1.01"/>
    <n v="1.02"/>
    <n v="1"/>
    <n v="1.01"/>
    <n v="24090142146"/>
    <n v="4133500728"/>
    <n v="2020"/>
    <n v="1"/>
    <n v="5"/>
  </r>
  <r>
    <x v="2"/>
    <x v="343"/>
    <n v="1"/>
    <n v="1.01"/>
    <n v="0.99916000000000005"/>
    <n v="1.01"/>
    <n v="21585629320"/>
    <n v="4138741037"/>
    <n v="2020"/>
    <n v="1"/>
    <n v="4"/>
  </r>
  <r>
    <x v="2"/>
    <x v="344"/>
    <n v="1"/>
    <n v="1.02"/>
    <n v="0.98802699999999999"/>
    <n v="1"/>
    <n v="32420287856"/>
    <n v="4125267218"/>
    <n v="2020"/>
    <n v="1"/>
    <n v="3"/>
  </r>
  <r>
    <x v="2"/>
    <x v="345"/>
    <n v="0.99978800000000001"/>
    <n v="1.01"/>
    <n v="0.98651500000000003"/>
    <n v="1"/>
    <n v="24212314977"/>
    <n v="4114474717"/>
    <n v="2020"/>
    <n v="1"/>
    <n v="2"/>
  </r>
  <r>
    <x v="2"/>
    <x v="346"/>
    <n v="0.99957099999999999"/>
    <n v="1.01"/>
    <n v="0.99492400000000003"/>
    <n v="0.99983599999999995"/>
    <n v="21503143454"/>
    <n v="4107371140"/>
    <n v="2020"/>
    <n v="1"/>
    <n v="1"/>
  </r>
  <r>
    <x v="2"/>
    <x v="347"/>
    <n v="1.01"/>
    <n v="1.01"/>
    <n v="0.99778999999999995"/>
    <n v="0.99967899999999998"/>
    <n v="24214120056"/>
    <n v="4106723975"/>
    <n v="2019"/>
    <n v="12"/>
    <n v="31"/>
  </r>
  <r>
    <x v="2"/>
    <x v="348"/>
    <n v="1"/>
    <n v="1.01"/>
    <n v="1"/>
    <n v="1.01"/>
    <n v="27104097511"/>
    <n v="4133411934"/>
    <n v="2019"/>
    <n v="12"/>
    <n v="30"/>
  </r>
  <r>
    <x v="2"/>
    <x v="349"/>
    <n v="1.01"/>
    <n v="1.03"/>
    <n v="0.99966699999999997"/>
    <n v="1"/>
    <n v="26657374932"/>
    <n v="4125339509"/>
    <n v="2019"/>
    <n v="12"/>
    <n v="29"/>
  </r>
  <r>
    <x v="2"/>
    <x v="350"/>
    <n v="1.01"/>
    <n v="1.01"/>
    <n v="0.99976100000000001"/>
    <n v="1"/>
    <n v="25847515455"/>
    <n v="4109307163"/>
    <n v="2019"/>
    <n v="12"/>
    <n v="28"/>
  </r>
  <r>
    <x v="2"/>
    <x v="351"/>
    <n v="1"/>
    <n v="1.02"/>
    <n v="0.99447799999999997"/>
    <n v="1.01"/>
    <n v="26617288047"/>
    <n v="4131884754"/>
    <n v="2019"/>
    <n v="12"/>
    <n v="27"/>
  </r>
  <r>
    <x v="2"/>
    <x v="352"/>
    <n v="1"/>
    <n v="1.02"/>
    <n v="0.99321199999999998"/>
    <n v="1"/>
    <n v="27081119738"/>
    <n v="4124425332"/>
    <n v="2019"/>
    <n v="12"/>
    <n v="26"/>
  </r>
  <r>
    <x v="2"/>
    <x v="353"/>
    <n v="1.01"/>
    <n v="1.04"/>
    <n v="0.991506"/>
    <n v="1"/>
    <n v="24502862889"/>
    <n v="4127192621"/>
    <n v="2019"/>
    <n v="12"/>
    <n v="25"/>
  </r>
  <r>
    <x v="2"/>
    <x v="354"/>
    <n v="1.01"/>
    <n v="1.03"/>
    <n v="0.99895"/>
    <n v="1.01"/>
    <n v="27906575904"/>
    <n v="4143319248"/>
    <n v="2019"/>
    <n v="12"/>
    <n v="24"/>
  </r>
  <r>
    <x v="2"/>
    <x v="355"/>
    <n v="1"/>
    <n v="1.01"/>
    <n v="0.993842"/>
    <n v="1.01"/>
    <n v="31988935316"/>
    <n v="4157901176"/>
    <n v="2019"/>
    <n v="12"/>
    <n v="23"/>
  </r>
  <r>
    <x v="2"/>
    <x v="356"/>
    <n v="1.01"/>
    <n v="1.01"/>
    <n v="0.99904400000000004"/>
    <n v="1"/>
    <n v="26913344236"/>
    <n v="4124011171"/>
    <n v="2019"/>
    <n v="12"/>
    <n v="22"/>
  </r>
  <r>
    <x v="2"/>
    <x v="357"/>
    <n v="1.01"/>
    <n v="1.01"/>
    <n v="0.98701700000000003"/>
    <n v="1.01"/>
    <n v="22141256341"/>
    <n v="4131700084"/>
    <n v="2019"/>
    <n v="12"/>
    <n v="21"/>
  </r>
  <r>
    <x v="2"/>
    <x v="358"/>
    <n v="1.01"/>
    <n v="1.01"/>
    <n v="0.99767700000000004"/>
    <n v="1.01"/>
    <n v="27492020303"/>
    <n v="4132042361"/>
    <n v="2019"/>
    <n v="12"/>
    <n v="20"/>
  </r>
  <r>
    <x v="2"/>
    <x v="359"/>
    <n v="1.01"/>
    <n v="1.02"/>
    <n v="0.99240600000000001"/>
    <n v="1.01"/>
    <n v="30032554753"/>
    <n v="4143245799"/>
    <n v="2019"/>
    <n v="12"/>
    <n v="19"/>
  </r>
  <r>
    <x v="2"/>
    <x v="360"/>
    <n v="0.99828499999999998"/>
    <n v="1.03"/>
    <n v="0.99151800000000001"/>
    <n v="1.01"/>
    <n v="36156312247"/>
    <n v="4133220482"/>
    <n v="2019"/>
    <n v="12"/>
    <n v="18"/>
  </r>
  <r>
    <x v="2"/>
    <x v="361"/>
    <n v="1"/>
    <n v="1.02"/>
    <n v="0.99261900000000003"/>
    <n v="0.99333899999999997"/>
    <n v="28074801122"/>
    <n v="4080682163"/>
    <n v="2019"/>
    <n v="12"/>
    <n v="17"/>
  </r>
  <r>
    <x v="2"/>
    <x v="362"/>
    <n v="1"/>
    <n v="1.02"/>
    <n v="0.99350899999999998"/>
    <n v="1"/>
    <n v="23894286942"/>
    <n v="4124418769"/>
    <n v="2019"/>
    <n v="12"/>
    <n v="16"/>
  </r>
  <r>
    <x v="2"/>
    <x v="363"/>
    <n v="1.01"/>
    <n v="1.02"/>
    <n v="0.98390699999999998"/>
    <n v="1"/>
    <n v="19575469230"/>
    <n v="4127007370"/>
    <n v="2019"/>
    <n v="12"/>
    <n v="15"/>
  </r>
  <r>
    <x v="2"/>
    <x v="364"/>
    <n v="1"/>
    <n v="1.01"/>
    <n v="0.99709499999999995"/>
    <n v="1.01"/>
    <n v="19018920700"/>
    <n v="4133054794"/>
    <n v="2019"/>
    <n v="12"/>
    <n v="14"/>
  </r>
  <r>
    <x v="2"/>
    <x v="365"/>
    <n v="1.01"/>
    <n v="1.01"/>
    <n v="0.99665700000000002"/>
    <n v="1"/>
    <n v="19588662449"/>
    <n v="4115239097"/>
    <n v="2019"/>
    <n v="12"/>
    <n v="13"/>
  </r>
  <r>
    <x v="2"/>
    <x v="366"/>
    <n v="1.01"/>
    <n v="1.01"/>
    <n v="0.99979200000000001"/>
    <n v="1.01"/>
    <n v="21128996533"/>
    <n v="4132023198"/>
    <n v="2019"/>
    <n v="12"/>
    <n v="12"/>
  </r>
  <r>
    <x v="2"/>
    <x v="367"/>
    <n v="1.01"/>
    <n v="1.04"/>
    <n v="0.97926199999999997"/>
    <n v="1.01"/>
    <n v="19625934979"/>
    <n v="4157024797"/>
    <n v="2019"/>
    <n v="12"/>
    <n v="11"/>
  </r>
  <r>
    <x v="2"/>
    <x v="368"/>
    <n v="1"/>
    <n v="1.01"/>
    <n v="0.99957099999999999"/>
    <n v="1.01"/>
    <n v="19145357481"/>
    <n v="4132097335"/>
    <n v="2019"/>
    <n v="12"/>
    <n v="10"/>
  </r>
  <r>
    <x v="2"/>
    <x v="369"/>
    <n v="1.01"/>
    <n v="1.01"/>
    <n v="0.99756800000000001"/>
    <n v="1"/>
    <n v="19283208376"/>
    <n v="4125515159"/>
    <n v="2019"/>
    <n v="12"/>
    <n v="9"/>
  </r>
  <r>
    <x v="2"/>
    <x v="370"/>
    <n v="1.01"/>
    <n v="1.01"/>
    <n v="1"/>
    <n v="1.01"/>
    <n v="16556799286"/>
    <n v="4134238975"/>
    <n v="2019"/>
    <n v="12"/>
    <n v="8"/>
  </r>
  <r>
    <x v="2"/>
    <x v="371"/>
    <n v="1"/>
    <n v="1.01"/>
    <n v="1"/>
    <n v="1.01"/>
    <n v="16402700924"/>
    <n v="4138492576"/>
    <n v="2019"/>
    <n v="12"/>
    <n v="7"/>
  </r>
  <r>
    <x v="2"/>
    <x v="372"/>
    <n v="1.01"/>
    <n v="1.02"/>
    <n v="0.99751800000000002"/>
    <n v="1"/>
    <n v="19022188750"/>
    <n v="4122124904"/>
    <n v="2019"/>
    <n v="12"/>
    <n v="6"/>
  </r>
  <r>
    <x v="2"/>
    <x v="373"/>
    <n v="1.01"/>
    <n v="1.02"/>
    <n v="0.997193"/>
    <n v="1.01"/>
    <n v="21171449599"/>
    <n v="4149419251"/>
    <n v="2019"/>
    <n v="12"/>
    <n v="5"/>
  </r>
  <r>
    <x v="2"/>
    <x v="374"/>
    <n v="1"/>
    <n v="1.02"/>
    <n v="0.98115300000000005"/>
    <n v="1.01"/>
    <n v="24761899935"/>
    <n v="4140656482"/>
    <n v="2019"/>
    <n v="12"/>
    <n v="4"/>
  </r>
  <r>
    <x v="2"/>
    <x v="375"/>
    <n v="1"/>
    <n v="1.01"/>
    <n v="0.99107100000000004"/>
    <n v="1"/>
    <n v="16691088420"/>
    <n v="4120924295"/>
    <n v="2019"/>
    <n v="12"/>
    <n v="3"/>
  </r>
  <r>
    <x v="2"/>
    <x v="376"/>
    <n v="1"/>
    <n v="1.02"/>
    <n v="0.99198799999999998"/>
    <n v="1"/>
    <n v="19093390526"/>
    <n v="4114951368"/>
    <n v="2019"/>
    <n v="12"/>
    <n v="2"/>
  </r>
  <r>
    <x v="2"/>
    <x v="377"/>
    <n v="1"/>
    <n v="1.02"/>
    <n v="0.99507999999999996"/>
    <n v="1"/>
    <n v="21027847332"/>
    <n v="4118235661"/>
    <n v="2019"/>
    <n v="12"/>
    <n v="1"/>
  </r>
  <r>
    <x v="2"/>
    <x v="378"/>
    <n v="1"/>
    <n v="1.02"/>
    <n v="0.99837500000000001"/>
    <n v="1"/>
    <n v="19145198648"/>
    <n v="4115041871"/>
    <n v="2019"/>
    <n v="11"/>
    <n v="30"/>
  </r>
  <r>
    <x v="2"/>
    <x v="379"/>
    <n v="1"/>
    <n v="1.01"/>
    <n v="0.99258599999999997"/>
    <n v="1"/>
    <n v="22304763156"/>
    <n v="4126616332"/>
    <n v="2019"/>
    <n v="11"/>
    <n v="29"/>
  </r>
  <r>
    <x v="2"/>
    <x v="380"/>
    <n v="1"/>
    <n v="1.02"/>
    <n v="1"/>
    <n v="1"/>
    <n v="21502793846"/>
    <n v="4124805294"/>
    <n v="2019"/>
    <n v="11"/>
    <n v="28"/>
  </r>
  <r>
    <x v="2"/>
    <x v="381"/>
    <n v="1"/>
    <n v="1.03"/>
    <n v="0.98139200000000004"/>
    <n v="1.01"/>
    <n v="27416693309"/>
    <n v="4128694013"/>
    <n v="2019"/>
    <n v="11"/>
    <n v="27"/>
  </r>
  <r>
    <x v="2"/>
    <x v="382"/>
    <n v="1"/>
    <n v="1.02"/>
    <n v="0.99526700000000001"/>
    <n v="1.01"/>
    <n v="23545460689"/>
    <n v="4148191320"/>
    <n v="2019"/>
    <n v="11"/>
    <n v="26"/>
  </r>
  <r>
    <x v="2"/>
    <x v="383"/>
    <n v="1.01"/>
    <n v="1.02"/>
    <n v="0.99399499999999996"/>
    <n v="1"/>
    <n v="33648447519"/>
    <n v="4120837393"/>
    <n v="2019"/>
    <n v="11"/>
    <n v="25"/>
  </r>
  <r>
    <x v="2"/>
    <x v="384"/>
    <n v="1.01"/>
    <n v="1.03"/>
    <n v="1"/>
    <n v="1.02"/>
    <n v="25990545761"/>
    <n v="4180011937"/>
    <n v="2019"/>
    <n v="11"/>
    <n v="24"/>
  </r>
  <r>
    <x v="2"/>
    <x v="385"/>
    <n v="1"/>
    <n v="1.03"/>
    <n v="0.99887800000000004"/>
    <n v="1.01"/>
    <n v="24605070720"/>
    <n v="4161983862"/>
    <n v="2019"/>
    <n v="11"/>
    <n v="23"/>
  </r>
  <r>
    <x v="2"/>
    <x v="386"/>
    <n v="1"/>
    <n v="1.02"/>
    <n v="0.99165599999999998"/>
    <n v="1"/>
    <n v="39068899485"/>
    <n v="4120554484"/>
    <n v="2019"/>
    <n v="11"/>
    <n v="22"/>
  </r>
  <r>
    <x v="2"/>
    <x v="387"/>
    <n v="1.01"/>
    <n v="1.02"/>
    <n v="0.99888500000000002"/>
    <n v="1"/>
    <n v="26004738831"/>
    <n v="4109731631"/>
    <n v="2019"/>
    <n v="11"/>
    <n v="21"/>
  </r>
  <r>
    <x v="2"/>
    <x v="388"/>
    <n v="1.01"/>
    <n v="1.02"/>
    <n v="1"/>
    <n v="1.01"/>
    <n v="22255938426"/>
    <n v="4130393647"/>
    <n v="2019"/>
    <n v="11"/>
    <n v="20"/>
  </r>
  <r>
    <x v="2"/>
    <x v="389"/>
    <n v="1.01"/>
    <n v="1.03"/>
    <n v="1"/>
    <n v="1.01"/>
    <n v="23104090327"/>
    <n v="4144883422"/>
    <n v="2019"/>
    <n v="11"/>
    <n v="19"/>
  </r>
  <r>
    <x v="2"/>
    <x v="390"/>
    <n v="1.01"/>
    <n v="1.02"/>
    <n v="1"/>
    <n v="1.01"/>
    <n v="24102161964"/>
    <n v="4157375252"/>
    <n v="2019"/>
    <n v="11"/>
    <n v="18"/>
  </r>
  <r>
    <x v="2"/>
    <x v="391"/>
    <n v="1.01"/>
    <n v="1.02"/>
    <n v="1"/>
    <n v="1.01"/>
    <n v="20418489157"/>
    <n v="4142844476"/>
    <n v="2019"/>
    <n v="11"/>
    <n v="17"/>
  </r>
  <r>
    <x v="2"/>
    <x v="392"/>
    <n v="1"/>
    <n v="1.01"/>
    <n v="1"/>
    <n v="1.01"/>
    <n v="18225904912"/>
    <n v="4135759004"/>
    <n v="2019"/>
    <n v="11"/>
    <n v="16"/>
  </r>
  <r>
    <x v="2"/>
    <x v="393"/>
    <n v="1.01"/>
    <n v="1.02"/>
    <n v="0.99539800000000001"/>
    <n v="1"/>
    <n v="25291395573"/>
    <n v="4113666666"/>
    <n v="2019"/>
    <n v="11"/>
    <n v="15"/>
  </r>
  <r>
    <x v="2"/>
    <x v="394"/>
    <n v="1"/>
    <n v="1.01"/>
    <n v="0.998471"/>
    <n v="1.01"/>
    <n v="21911169228"/>
    <n v="4130975243"/>
    <n v="2019"/>
    <n v="11"/>
    <n v="14"/>
  </r>
  <r>
    <x v="2"/>
    <x v="395"/>
    <n v="1"/>
    <n v="1.01"/>
    <n v="0.99971699999999997"/>
    <n v="1"/>
    <n v="20071939197"/>
    <n v="4121088708"/>
    <n v="2019"/>
    <n v="11"/>
    <n v="13"/>
  </r>
  <r>
    <x v="2"/>
    <x v="396"/>
    <n v="1"/>
    <n v="1.01"/>
    <n v="0.99777400000000005"/>
    <n v="1"/>
    <n v="23449537112"/>
    <n v="4113788114"/>
    <n v="2019"/>
    <n v="11"/>
    <n v="12"/>
  </r>
  <r>
    <x v="2"/>
    <x v="397"/>
    <n v="1"/>
    <n v="1.01"/>
    <n v="0.99762700000000004"/>
    <n v="1"/>
    <n v="23739145075"/>
    <n v="4118061437"/>
    <n v="2019"/>
    <n v="11"/>
    <n v="11"/>
  </r>
  <r>
    <x v="2"/>
    <x v="398"/>
    <n v="1"/>
    <n v="1.01"/>
    <n v="0.98814400000000002"/>
    <n v="1"/>
    <n v="24552202767"/>
    <n v="4119110881"/>
    <n v="2019"/>
    <n v="11"/>
    <n v="10"/>
  </r>
  <r>
    <x v="2"/>
    <x v="399"/>
    <n v="1"/>
    <n v="1.01"/>
    <n v="0.99893900000000002"/>
    <n v="1"/>
    <n v="20459420156"/>
    <n v="4108822609"/>
    <n v="2019"/>
    <n v="11"/>
    <n v="9"/>
  </r>
  <r>
    <x v="2"/>
    <x v="400"/>
    <n v="1.01"/>
    <n v="1.01"/>
    <n v="0.99841800000000003"/>
    <n v="1"/>
    <n v="28749114086"/>
    <n v="4118305231"/>
    <n v="2019"/>
    <n v="11"/>
    <n v="8"/>
  </r>
  <r>
    <x v="2"/>
    <x v="401"/>
    <n v="1"/>
    <n v="1.01"/>
    <n v="0.99795699999999998"/>
    <n v="1.01"/>
    <n v="27694410589"/>
    <n v="4131592434"/>
    <n v="2019"/>
    <n v="11"/>
    <n v="7"/>
  </r>
  <r>
    <x v="2"/>
    <x v="402"/>
    <n v="1.01"/>
    <n v="1.01"/>
    <n v="1"/>
    <n v="1"/>
    <n v="28578448466"/>
    <n v="4120504628"/>
    <n v="2019"/>
    <n v="11"/>
    <n v="6"/>
  </r>
  <r>
    <x v="2"/>
    <x v="403"/>
    <n v="1"/>
    <n v="1.01"/>
    <n v="0.99608200000000002"/>
    <n v="1"/>
    <n v="30721581637"/>
    <n v="4127530034"/>
    <n v="2019"/>
    <n v="11"/>
    <n v="5"/>
  </r>
  <r>
    <x v="2"/>
    <x v="404"/>
    <n v="1"/>
    <n v="1.01"/>
    <n v="0.99368999999999996"/>
    <n v="1"/>
    <n v="30710349697"/>
    <n v="4125883665"/>
    <n v="2019"/>
    <n v="11"/>
    <n v="4"/>
  </r>
  <r>
    <x v="2"/>
    <x v="405"/>
    <n v="1.01"/>
    <n v="1.01"/>
    <n v="0.99852700000000005"/>
    <n v="1"/>
    <n v="24597499287"/>
    <n v="4126314409"/>
    <n v="2019"/>
    <n v="11"/>
    <n v="3"/>
  </r>
  <r>
    <x v="2"/>
    <x v="406"/>
    <n v="1"/>
    <n v="1.01"/>
    <n v="0.99789600000000001"/>
    <n v="1"/>
    <n v="23973071925"/>
    <n v="4127588892"/>
    <n v="2019"/>
    <n v="11"/>
    <n v="2"/>
  </r>
  <r>
    <x v="2"/>
    <x v="407"/>
    <n v="1.01"/>
    <n v="1.01"/>
    <n v="1"/>
    <n v="1"/>
    <n v="27864589885"/>
    <n v="4124890871"/>
    <n v="2019"/>
    <n v="11"/>
    <n v="1"/>
  </r>
  <r>
    <x v="2"/>
    <x v="408"/>
    <n v="1.01"/>
    <n v="1.03"/>
    <n v="0.998004"/>
    <n v="1.01"/>
    <n v="30727310848"/>
    <n v="4134412347"/>
    <n v="2019"/>
    <n v="10"/>
    <n v="31"/>
  </r>
  <r>
    <x v="2"/>
    <x v="409"/>
    <n v="1"/>
    <n v="1.01"/>
    <n v="0.99934000000000001"/>
    <n v="1.01"/>
    <n v="32807890269"/>
    <n v="4132087645"/>
    <n v="2019"/>
    <n v="10"/>
    <n v="30"/>
  </r>
  <r>
    <x v="2"/>
    <x v="410"/>
    <n v="1"/>
    <n v="1.01"/>
    <n v="0.992977"/>
    <n v="1"/>
    <n v="35047512730"/>
    <n v="4116816180"/>
    <n v="2019"/>
    <n v="10"/>
    <n v="29"/>
  </r>
  <r>
    <x v="2"/>
    <x v="411"/>
    <n v="1"/>
    <n v="1.01"/>
    <n v="0.97882100000000005"/>
    <n v="1"/>
    <n v="38665694771"/>
    <n v="4119771724"/>
    <n v="2019"/>
    <n v="10"/>
    <n v="28"/>
  </r>
  <r>
    <x v="2"/>
    <x v="412"/>
    <n v="1"/>
    <n v="1.01"/>
    <n v="0.97702"/>
    <n v="1"/>
    <n v="40519447549"/>
    <n v="4125469824"/>
    <n v="2019"/>
    <n v="10"/>
    <n v="27"/>
  </r>
  <r>
    <x v="2"/>
    <x v="413"/>
    <n v="1"/>
    <n v="1.01"/>
    <n v="0.96935300000000002"/>
    <n v="1"/>
    <n v="53509128965"/>
    <n v="4114596274"/>
    <n v="2019"/>
    <n v="10"/>
    <n v="26"/>
  </r>
  <r>
    <x v="2"/>
    <x v="414"/>
    <n v="1.01"/>
    <n v="1.01"/>
    <n v="0.976078"/>
    <n v="1"/>
    <n v="37383241390"/>
    <n v="4116967974"/>
    <n v="2019"/>
    <n v="10"/>
    <n v="25"/>
  </r>
  <r>
    <x v="2"/>
    <x v="415"/>
    <n v="1"/>
    <n v="1.01"/>
    <n v="0.98272700000000002"/>
    <n v="1.01"/>
    <n v="22266038845"/>
    <n v="4138558913"/>
    <n v="2019"/>
    <n v="10"/>
    <n v="24"/>
  </r>
  <r>
    <x v="2"/>
    <x v="416"/>
    <n v="1"/>
    <n v="1.04"/>
    <n v="0.99967099999999998"/>
    <n v="1"/>
    <n v="28104432431"/>
    <n v="4118105520"/>
    <n v="2019"/>
    <n v="10"/>
    <n v="23"/>
  </r>
  <r>
    <x v="2"/>
    <x v="417"/>
    <n v="1"/>
    <n v="1.01"/>
    <n v="1"/>
    <n v="1"/>
    <n v="20074662023"/>
    <n v="4126489142"/>
    <n v="2019"/>
    <n v="10"/>
    <n v="22"/>
  </r>
  <r>
    <x v="2"/>
    <x v="418"/>
    <n v="1"/>
    <n v="1.01"/>
    <n v="1"/>
    <n v="1"/>
    <n v="19359959756"/>
    <n v="4125208335"/>
    <n v="2019"/>
    <n v="10"/>
    <n v="21"/>
  </r>
  <r>
    <x v="2"/>
    <x v="419"/>
    <n v="1.01"/>
    <n v="1.01"/>
    <n v="0.99767799999999995"/>
    <n v="1"/>
    <n v="19329244106"/>
    <n v="4119901026"/>
    <n v="2019"/>
    <n v="10"/>
    <n v="20"/>
  </r>
  <r>
    <x v="2"/>
    <x v="420"/>
    <n v="1"/>
    <n v="1.01"/>
    <n v="0.99787700000000001"/>
    <n v="1.01"/>
    <n v="17298548068"/>
    <n v="4136188573"/>
    <n v="2019"/>
    <n v="10"/>
    <n v="19"/>
  </r>
  <r>
    <x v="2"/>
    <x v="421"/>
    <n v="1"/>
    <n v="1.02"/>
    <n v="1"/>
    <n v="1"/>
    <n v="19250435708"/>
    <n v="4119297017"/>
    <n v="2019"/>
    <n v="10"/>
    <n v="18"/>
  </r>
  <r>
    <x v="2"/>
    <x v="422"/>
    <n v="1.01"/>
    <n v="1.01"/>
    <n v="1"/>
    <n v="1"/>
    <n v="17434260359"/>
    <n v="4125325861"/>
    <n v="2019"/>
    <n v="10"/>
    <n v="17"/>
  </r>
  <r>
    <x v="2"/>
    <x v="423"/>
    <n v="1"/>
    <n v="1.01"/>
    <n v="0.99961699999999998"/>
    <n v="1.01"/>
    <n v="19824055272"/>
    <n v="4133212798"/>
    <n v="2019"/>
    <n v="10"/>
    <n v="16"/>
  </r>
  <r>
    <x v="2"/>
    <x v="424"/>
    <n v="1"/>
    <n v="1.01"/>
    <n v="0.998641"/>
    <n v="1"/>
    <n v="19049522501"/>
    <n v="4124681551"/>
    <n v="2019"/>
    <n v="10"/>
    <n v="15"/>
  </r>
  <r>
    <x v="2"/>
    <x v="425"/>
    <n v="1"/>
    <n v="1.01"/>
    <n v="0.99465499999999996"/>
    <n v="1"/>
    <n v="17801736393"/>
    <n v="4125276591"/>
    <n v="2019"/>
    <n v="10"/>
    <n v="14"/>
  </r>
  <r>
    <x v="2"/>
    <x v="426"/>
    <n v="1"/>
    <n v="1.02"/>
    <n v="1"/>
    <n v="1"/>
    <n v="16192755686"/>
    <n v="4128347941"/>
    <n v="2019"/>
    <n v="10"/>
    <n v="13"/>
  </r>
  <r>
    <x v="2"/>
    <x v="427"/>
    <n v="1.01"/>
    <n v="1.02"/>
    <n v="1"/>
    <n v="1"/>
    <n v="17304431390"/>
    <n v="4126426747"/>
    <n v="2019"/>
    <n v="10"/>
    <n v="12"/>
  </r>
  <r>
    <x v="2"/>
    <x v="428"/>
    <n v="1"/>
    <n v="1.02"/>
    <n v="0.99476299999999995"/>
    <n v="1.01"/>
    <n v="23204107707"/>
    <n v="4158787987"/>
    <n v="2019"/>
    <n v="10"/>
    <n v="11"/>
  </r>
  <r>
    <x v="2"/>
    <x v="429"/>
    <n v="1.01"/>
    <n v="1.01"/>
    <n v="0.99862200000000001"/>
    <n v="1"/>
    <n v="20928242912"/>
    <n v="4121340915"/>
    <n v="2019"/>
    <n v="10"/>
    <n v="10"/>
  </r>
  <r>
    <x v="2"/>
    <x v="430"/>
    <n v="1.01"/>
    <n v="1.01"/>
    <n v="0.99558500000000005"/>
    <n v="1.01"/>
    <n v="23029987899"/>
    <n v="4131538662"/>
    <n v="2019"/>
    <n v="10"/>
    <n v="9"/>
  </r>
  <r>
    <x v="2"/>
    <x v="431"/>
    <n v="1.01"/>
    <n v="1.01"/>
    <n v="1"/>
    <n v="1.01"/>
    <n v="18815341020"/>
    <n v="4133186976"/>
    <n v="2019"/>
    <n v="10"/>
    <n v="8"/>
  </r>
  <r>
    <x v="2"/>
    <x v="432"/>
    <n v="1.01"/>
    <n v="1.02"/>
    <n v="0.99737500000000001"/>
    <n v="1.01"/>
    <n v="21724647654"/>
    <n v="4143061946"/>
    <n v="2019"/>
    <n v="10"/>
    <n v="7"/>
  </r>
  <r>
    <x v="2"/>
    <x v="433"/>
    <n v="1"/>
    <n v="1.02"/>
    <n v="1"/>
    <n v="1.01"/>
    <n v="15827357439"/>
    <n v="4157697859"/>
    <n v="2019"/>
    <n v="10"/>
    <n v="6"/>
  </r>
  <r>
    <x v="2"/>
    <x v="434"/>
    <n v="1.01"/>
    <n v="1.01"/>
    <n v="0.99973699999999999"/>
    <n v="1"/>
    <n v="14434599810"/>
    <n v="4115980271"/>
    <n v="2019"/>
    <n v="10"/>
    <n v="5"/>
  </r>
  <r>
    <x v="2"/>
    <x v="435"/>
    <n v="1"/>
    <n v="1.01"/>
    <n v="1"/>
    <n v="1.01"/>
    <n v="15728274369"/>
    <n v="4144365577"/>
    <n v="2019"/>
    <n v="10"/>
    <n v="4"/>
  </r>
  <r>
    <x v="2"/>
    <x v="436"/>
    <n v="1"/>
    <n v="1.01"/>
    <n v="0.99896700000000005"/>
    <n v="1"/>
    <n v="16169258787"/>
    <n v="4128369915"/>
    <n v="2019"/>
    <n v="10"/>
    <n v="3"/>
  </r>
  <r>
    <x v="2"/>
    <x v="437"/>
    <n v="1.01"/>
    <n v="1.01"/>
    <n v="1"/>
    <n v="1"/>
    <n v="15811830977"/>
    <n v="4125482767"/>
    <n v="2019"/>
    <n v="10"/>
    <n v="2"/>
  </r>
  <r>
    <x v="2"/>
    <x v="438"/>
    <n v="1"/>
    <n v="1.01"/>
    <n v="0.99870000000000003"/>
    <n v="1.01"/>
    <n v="19030134292"/>
    <n v="4134317781"/>
    <n v="2019"/>
    <n v="10"/>
    <n v="1"/>
  </r>
  <r>
    <x v="2"/>
    <x v="439"/>
    <n v="1.01"/>
    <n v="1.01"/>
    <n v="0.99793900000000002"/>
    <n v="1"/>
    <n v="21100592344"/>
    <n v="4124922496"/>
    <n v="2019"/>
    <n v="9"/>
    <n v="30"/>
  </r>
  <r>
    <x v="2"/>
    <x v="440"/>
    <n v="1"/>
    <n v="1.02"/>
    <n v="1"/>
    <n v="1.01"/>
    <n v="15804140912"/>
    <n v="4131364185"/>
    <n v="2019"/>
    <n v="9"/>
    <n v="29"/>
  </r>
  <r>
    <x v="2"/>
    <x v="441"/>
    <n v="1.01"/>
    <n v="1.01"/>
    <n v="0.99841299999999999"/>
    <n v="1"/>
    <n v="16912669853"/>
    <n v="4127056413"/>
    <n v="2019"/>
    <n v="9"/>
    <n v="28"/>
  </r>
  <r>
    <x v="2"/>
    <x v="442"/>
    <n v="1"/>
    <n v="1.01"/>
    <n v="0.99973800000000002"/>
    <n v="1.01"/>
    <n v="19746430476"/>
    <n v="4150539050"/>
    <n v="2019"/>
    <n v="9"/>
    <n v="27"/>
  </r>
  <r>
    <x v="2"/>
    <x v="443"/>
    <n v="1.01"/>
    <n v="1.02"/>
    <n v="0.99564399999999997"/>
    <n v="1"/>
    <n v="22801049085"/>
    <n v="4126247361"/>
    <n v="2019"/>
    <n v="9"/>
    <n v="26"/>
  </r>
  <r>
    <x v="2"/>
    <x v="444"/>
    <n v="1.01"/>
    <n v="1.01"/>
    <n v="0.997471"/>
    <n v="1.01"/>
    <n v="26997260690"/>
    <n v="4135771272"/>
    <n v="2019"/>
    <n v="9"/>
    <n v="25"/>
  </r>
  <r>
    <x v="2"/>
    <x v="445"/>
    <n v="1"/>
    <n v="1.06"/>
    <n v="0.99668900000000005"/>
    <n v="1.01"/>
    <n v="30921334257"/>
    <n v="4137451011"/>
    <n v="2019"/>
    <n v="9"/>
    <n v="24"/>
  </r>
  <r>
    <x v="2"/>
    <x v="446"/>
    <n v="1"/>
    <n v="1.01"/>
    <n v="0.99813200000000002"/>
    <n v="1"/>
    <n v="18747409475"/>
    <n v="4118512107"/>
    <n v="2019"/>
    <n v="9"/>
    <n v="23"/>
  </r>
  <r>
    <x v="2"/>
    <x v="447"/>
    <n v="1"/>
    <n v="1.01"/>
    <n v="0.99770899999999996"/>
    <n v="1"/>
    <n v="16627445896"/>
    <n v="4118866621"/>
    <n v="2019"/>
    <n v="9"/>
    <n v="22"/>
  </r>
  <r>
    <x v="2"/>
    <x v="448"/>
    <n v="1"/>
    <n v="1.01"/>
    <n v="0.99947799999999998"/>
    <n v="1"/>
    <n v="16319022643"/>
    <n v="4117713822"/>
    <n v="2019"/>
    <n v="9"/>
    <n v="21"/>
  </r>
  <r>
    <x v="2"/>
    <x v="449"/>
    <n v="1"/>
    <n v="1.01"/>
    <n v="0.99803200000000003"/>
    <n v="1"/>
    <n v="18113214694"/>
    <n v="4111952092"/>
    <n v="2019"/>
    <n v="9"/>
    <n v="20"/>
  </r>
  <r>
    <x v="2"/>
    <x v="450"/>
    <n v="1.01"/>
    <n v="1.02"/>
    <n v="0.99623899999999999"/>
    <n v="1"/>
    <n v="24952094604"/>
    <n v="4120322200"/>
    <n v="2019"/>
    <n v="9"/>
    <n v="19"/>
  </r>
  <r>
    <x v="2"/>
    <x v="451"/>
    <n v="1.01"/>
    <n v="1.01"/>
    <n v="1"/>
    <n v="1"/>
    <n v="20444983557"/>
    <n v="4128128247"/>
    <n v="2019"/>
    <n v="9"/>
    <n v="18"/>
  </r>
  <r>
    <x v="2"/>
    <x v="452"/>
    <n v="1"/>
    <n v="1.01"/>
    <n v="0.99802800000000003"/>
    <n v="1"/>
    <n v="19476441246"/>
    <n v="4128114452"/>
    <n v="2019"/>
    <n v="9"/>
    <n v="17"/>
  </r>
  <r>
    <x v="2"/>
    <x v="453"/>
    <n v="1"/>
    <n v="1.01"/>
    <n v="0.99766100000000002"/>
    <n v="1"/>
    <n v="17893377310"/>
    <n v="4114723986"/>
    <n v="2019"/>
    <n v="9"/>
    <n v="16"/>
  </r>
  <r>
    <x v="2"/>
    <x v="454"/>
    <n v="1"/>
    <n v="1.01"/>
    <n v="1"/>
    <n v="1"/>
    <n v="14415596813"/>
    <n v="4123580642"/>
    <n v="2019"/>
    <n v="9"/>
    <n v="15"/>
  </r>
  <r>
    <x v="2"/>
    <x v="455"/>
    <n v="1"/>
    <n v="1.01"/>
    <n v="0.99899199999999999"/>
    <n v="1"/>
    <n v="16159387143"/>
    <n v="4114222770"/>
    <n v="2019"/>
    <n v="9"/>
    <n v="14"/>
  </r>
  <r>
    <x v="2"/>
    <x v="456"/>
    <n v="1"/>
    <n v="1.01"/>
    <n v="1"/>
    <n v="1"/>
    <n v="15996355710"/>
    <n v="4097467740"/>
    <n v="2019"/>
    <n v="9"/>
    <n v="13"/>
  </r>
  <r>
    <x v="2"/>
    <x v="457"/>
    <n v="1"/>
    <n v="1.01"/>
    <n v="1"/>
    <n v="1"/>
    <n v="16402248661"/>
    <n v="4101324783"/>
    <n v="2019"/>
    <n v="9"/>
    <n v="12"/>
  </r>
  <r>
    <x v="2"/>
    <x v="458"/>
    <n v="1"/>
    <n v="1.01"/>
    <n v="0.99477199999999999"/>
    <n v="1"/>
    <n v="18377750474"/>
    <n v="4098035281"/>
    <n v="2019"/>
    <n v="9"/>
    <n v="11"/>
  </r>
  <r>
    <x v="2"/>
    <x v="459"/>
    <n v="1"/>
    <n v="1.01"/>
    <n v="0.99747300000000005"/>
    <n v="0.99980599999999997"/>
    <n v="17017654802"/>
    <n v="4087401867"/>
    <n v="2019"/>
    <n v="9"/>
    <n v="10"/>
  </r>
  <r>
    <x v="2"/>
    <x v="460"/>
    <n v="1"/>
    <n v="1.01"/>
    <n v="0.99368000000000001"/>
    <n v="1"/>
    <n v="20257637729"/>
    <n v="4086341063"/>
    <n v="2019"/>
    <n v="9"/>
    <n v="9"/>
  </r>
  <r>
    <x v="2"/>
    <x v="461"/>
    <n v="1.01"/>
    <n v="1.02"/>
    <n v="0.99980000000000002"/>
    <n v="1.01"/>
    <n v="16261435450"/>
    <n v="4092580762"/>
    <n v="2019"/>
    <n v="9"/>
    <n v="8"/>
  </r>
  <r>
    <x v="2"/>
    <x v="462"/>
    <n v="1"/>
    <n v="1.01"/>
    <n v="0.996417"/>
    <n v="1.01"/>
    <n v="17519761214"/>
    <n v="4076795700"/>
    <n v="2019"/>
    <n v="9"/>
    <n v="7"/>
  </r>
  <r>
    <x v="2"/>
    <x v="463"/>
    <n v="1"/>
    <n v="1.02"/>
    <n v="0.99731000000000003"/>
    <n v="1"/>
    <n v="21625818728"/>
    <n v="4066603136"/>
    <n v="2019"/>
    <n v="9"/>
    <n v="6"/>
  </r>
  <r>
    <x v="2"/>
    <x v="464"/>
    <n v="1"/>
    <n v="1.01"/>
    <n v="0.99748000000000003"/>
    <n v="1"/>
    <n v="16117656384"/>
    <n v="4039613908"/>
    <n v="2019"/>
    <n v="9"/>
    <n v="5"/>
  </r>
  <r>
    <x v="2"/>
    <x v="465"/>
    <n v="1"/>
    <n v="1.01"/>
    <n v="0.99798600000000004"/>
    <n v="1"/>
    <n v="17773100138"/>
    <n v="4035748884"/>
    <n v="2019"/>
    <n v="9"/>
    <n v="4"/>
  </r>
  <r>
    <x v="2"/>
    <x v="466"/>
    <n v="1"/>
    <n v="1.01"/>
    <n v="0.99706899999999998"/>
    <n v="1"/>
    <n v="20961149310"/>
    <n v="4036034882"/>
    <n v="2019"/>
    <n v="9"/>
    <n v="3"/>
  </r>
  <r>
    <x v="2"/>
    <x v="467"/>
    <n v="1"/>
    <n v="1.01"/>
    <n v="0.99595599999999995"/>
    <n v="1"/>
    <n v="19393673770"/>
    <n v="4019029082"/>
    <n v="2019"/>
    <n v="9"/>
    <n v="2"/>
  </r>
  <r>
    <x v="2"/>
    <x v="468"/>
    <n v="1"/>
    <n v="1.01"/>
    <n v="0.99752200000000002"/>
    <n v="1"/>
    <n v="13692453817"/>
    <n v="4026198550"/>
    <n v="2019"/>
    <n v="9"/>
    <n v="1"/>
  </r>
  <r>
    <x v="2"/>
    <x v="469"/>
    <n v="1"/>
    <n v="1.01"/>
    <n v="0.99883"/>
    <n v="1"/>
    <n v="13595017430"/>
    <n v="4022874816"/>
    <n v="2019"/>
    <n v="8"/>
    <n v="31"/>
  </r>
  <r>
    <x v="2"/>
    <x v="470"/>
    <n v="1"/>
    <n v="1.01"/>
    <n v="0.99741400000000002"/>
    <n v="1"/>
    <n v="15743697557"/>
    <n v="4016648657"/>
    <n v="2019"/>
    <n v="8"/>
    <n v="30"/>
  </r>
  <r>
    <x v="2"/>
    <x v="471"/>
    <n v="0.99693799999999999"/>
    <n v="1"/>
    <n v="0.99058299999999999"/>
    <n v="1"/>
    <n v="19588460309"/>
    <n v="4016076899"/>
    <n v="2019"/>
    <n v="8"/>
    <n v="29"/>
  </r>
  <r>
    <x v="2"/>
    <x v="472"/>
    <n v="0.99759600000000004"/>
    <n v="1.02"/>
    <n v="0.995672"/>
    <n v="0.99691799999999997"/>
    <n v="20067236222"/>
    <n v="3993337718"/>
    <n v="2019"/>
    <n v="8"/>
    <n v="28"/>
  </r>
  <r>
    <x v="2"/>
    <x v="473"/>
    <n v="1"/>
    <n v="1"/>
    <n v="0.994668"/>
    <n v="0.99913700000000005"/>
    <n v="15741344309"/>
    <n v="4051946618"/>
    <n v="2019"/>
    <n v="8"/>
    <n v="27"/>
  </r>
  <r>
    <x v="2"/>
    <x v="474"/>
    <n v="0.99845899999999999"/>
    <n v="1.01"/>
    <n v="0.99048000000000003"/>
    <n v="1"/>
    <n v="20439272588"/>
    <n v="4061567312"/>
    <n v="2019"/>
    <n v="8"/>
    <n v="26"/>
  </r>
  <r>
    <x v="2"/>
    <x v="475"/>
    <n v="1"/>
    <n v="1.01"/>
    <n v="0.99770499999999995"/>
    <n v="0.99955899999999998"/>
    <n v="15701077262"/>
    <n v="4047319907"/>
    <n v="2019"/>
    <n v="8"/>
    <n v="25"/>
  </r>
  <r>
    <x v="2"/>
    <x v="476"/>
    <n v="1"/>
    <n v="1.01"/>
    <n v="0.994502"/>
    <n v="1"/>
    <n v="16855228119"/>
    <n v="4059783763"/>
    <n v="2019"/>
    <n v="8"/>
    <n v="24"/>
  </r>
  <r>
    <x v="2"/>
    <x v="477"/>
    <n v="1"/>
    <n v="1.01"/>
    <n v="0.99521400000000004"/>
    <n v="1"/>
    <n v="17469694439"/>
    <n v="4064927506"/>
    <n v="2019"/>
    <n v="8"/>
    <n v="23"/>
  </r>
  <r>
    <x v="2"/>
    <x v="478"/>
    <n v="0.99416199999999999"/>
    <n v="1.02"/>
    <n v="0.98949699999999996"/>
    <n v="1"/>
    <n v="19233722241"/>
    <n v="4055957258"/>
    <n v="2019"/>
    <n v="8"/>
    <n v="22"/>
  </r>
  <r>
    <x v="2"/>
    <x v="479"/>
    <n v="1"/>
    <n v="1.01"/>
    <n v="0.988811"/>
    <n v="0.99447200000000002"/>
    <n v="21391478351"/>
    <n v="4021552170"/>
    <n v="2019"/>
    <n v="8"/>
    <n v="21"/>
  </r>
  <r>
    <x v="2"/>
    <x v="480"/>
    <n v="1"/>
    <n v="1.01"/>
    <n v="0.99722599999999995"/>
    <n v="1"/>
    <n v="16172223852"/>
    <n v="4045850196"/>
    <n v="2019"/>
    <n v="8"/>
    <n v="20"/>
  </r>
  <r>
    <x v="2"/>
    <x v="481"/>
    <n v="1"/>
    <n v="1.01"/>
    <n v="0.99931400000000004"/>
    <n v="1"/>
    <n v="16811861913"/>
    <n v="4060897533"/>
    <n v="2019"/>
    <n v="8"/>
    <n v="19"/>
  </r>
  <r>
    <x v="2"/>
    <x v="482"/>
    <n v="1"/>
    <n v="1.01"/>
    <n v="0.99509000000000003"/>
    <n v="1"/>
    <n v="14364172776"/>
    <n v="4057444466"/>
    <n v="2019"/>
    <n v="8"/>
    <n v="18"/>
  </r>
  <r>
    <x v="2"/>
    <x v="483"/>
    <n v="1"/>
    <n v="1.01"/>
    <n v="0.99490500000000004"/>
    <n v="1"/>
    <n v="14226877438"/>
    <n v="4047320852"/>
    <n v="2019"/>
    <n v="8"/>
    <n v="17"/>
  </r>
  <r>
    <x v="2"/>
    <x v="484"/>
    <n v="1"/>
    <n v="1.01"/>
    <n v="0.98938899999999996"/>
    <n v="1"/>
    <n v="20270456793"/>
    <n v="4053428776"/>
    <n v="2019"/>
    <n v="8"/>
    <n v="16"/>
  </r>
  <r>
    <x v="2"/>
    <x v="485"/>
    <n v="0.99351299999999998"/>
    <n v="1.01"/>
    <n v="0.98980000000000001"/>
    <n v="1"/>
    <n v="24671808089"/>
    <n v="4053746971"/>
    <n v="2019"/>
    <n v="8"/>
    <n v="15"/>
  </r>
  <r>
    <x v="2"/>
    <x v="486"/>
    <n v="0.99690400000000001"/>
    <n v="1.01"/>
    <n v="0.99161699999999997"/>
    <n v="0.99326700000000001"/>
    <n v="20899800562"/>
    <n v="4015336888"/>
    <n v="2019"/>
    <n v="8"/>
    <n v="14"/>
  </r>
  <r>
    <x v="2"/>
    <x v="487"/>
    <n v="0.99885999999999997"/>
    <n v="1"/>
    <n v="0.99296399999999996"/>
    <n v="0.99660700000000002"/>
    <n v="16990669408"/>
    <n v="4029041082"/>
    <n v="2019"/>
    <n v="8"/>
    <n v="13"/>
  </r>
  <r>
    <x v="2"/>
    <x v="488"/>
    <n v="0.99752799999999997"/>
    <n v="1"/>
    <n v="0.99646299999999999"/>
    <n v="0.99842699999999995"/>
    <n v="14362593627"/>
    <n v="4036397868"/>
    <n v="2019"/>
    <n v="8"/>
    <n v="12"/>
  </r>
  <r>
    <x v="2"/>
    <x v="489"/>
    <n v="0.99958599999999997"/>
    <n v="1"/>
    <n v="0.99396399999999996"/>
    <n v="0.99765000000000004"/>
    <n v="16176202793"/>
    <n v="4033923480"/>
    <n v="2019"/>
    <n v="8"/>
    <n v="11"/>
  </r>
  <r>
    <x v="2"/>
    <x v="490"/>
    <n v="0.99862399999999996"/>
    <n v="1.02"/>
    <n v="0.994197"/>
    <n v="0.999664"/>
    <n v="18865220050"/>
    <n v="4042064736"/>
    <n v="2019"/>
    <n v="8"/>
    <n v="10"/>
  </r>
  <r>
    <x v="2"/>
    <x v="491"/>
    <n v="0.99711399999999994"/>
    <n v="1"/>
    <n v="0.99584799999999996"/>
    <n v="0.99874200000000002"/>
    <n v="19138167443"/>
    <n v="4038339618"/>
    <n v="2019"/>
    <n v="8"/>
    <n v="9"/>
  </r>
  <r>
    <x v="2"/>
    <x v="492"/>
    <n v="1"/>
    <n v="1"/>
    <n v="0.99287300000000001"/>
    <n v="0.99745399999999995"/>
    <n v="19546253744"/>
    <n v="4032631239"/>
    <n v="2019"/>
    <n v="8"/>
    <n v="8"/>
  </r>
  <r>
    <x v="2"/>
    <x v="493"/>
    <n v="0.99750300000000003"/>
    <n v="1.01"/>
    <n v="0.99479700000000004"/>
    <n v="1"/>
    <n v="21336570151"/>
    <n v="4047815470"/>
    <n v="2019"/>
    <n v="8"/>
    <n v="7"/>
  </r>
  <r>
    <x v="2"/>
    <x v="494"/>
    <n v="1.01"/>
    <n v="1.02"/>
    <n v="0.99478200000000006"/>
    <n v="0.99821099999999996"/>
    <n v="23116470540"/>
    <n v="4032665588"/>
    <n v="2019"/>
    <n v="8"/>
    <n v="6"/>
  </r>
  <r>
    <x v="2"/>
    <x v="495"/>
    <n v="1.01"/>
    <n v="1.02"/>
    <n v="0.99946800000000002"/>
    <n v="1.01"/>
    <n v="23323661452"/>
    <n v="4080179145"/>
    <n v="2019"/>
    <n v="8"/>
    <n v="5"/>
  </r>
  <r>
    <x v="2"/>
    <x v="496"/>
    <n v="1"/>
    <n v="1.02"/>
    <n v="0.99822999999999995"/>
    <n v="1.01"/>
    <n v="16547093138"/>
    <n v="4046865535"/>
    <n v="2019"/>
    <n v="8"/>
    <n v="4"/>
  </r>
  <r>
    <x v="2"/>
    <x v="497"/>
    <n v="1"/>
    <n v="1.02"/>
    <n v="0.99994000000000005"/>
    <n v="1"/>
    <n v="15536536966"/>
    <n v="4043681423"/>
    <n v="2019"/>
    <n v="8"/>
    <n v="3"/>
  </r>
  <r>
    <x v="2"/>
    <x v="498"/>
    <n v="1.01"/>
    <n v="1.01"/>
    <n v="1"/>
    <n v="1"/>
    <n v="17771010851"/>
    <n v="4033499119"/>
    <n v="2019"/>
    <n v="8"/>
    <n v="2"/>
  </r>
  <r>
    <x v="2"/>
    <x v="499"/>
    <n v="1"/>
    <n v="1.01"/>
    <n v="0.999278"/>
    <n v="1.01"/>
    <n v="17335442457"/>
    <n v="4050895289"/>
    <n v="2019"/>
    <n v="8"/>
    <n v="1"/>
  </r>
  <r>
    <x v="2"/>
    <x v="500"/>
    <n v="1"/>
    <n v="1.01"/>
    <n v="0.99832900000000002"/>
    <n v="1"/>
    <n v="17287662489"/>
    <n v="4041560025"/>
    <n v="2019"/>
    <n v="7"/>
    <n v="31"/>
  </r>
  <r>
    <x v="2"/>
    <x v="501"/>
    <n v="1"/>
    <n v="1.01"/>
    <n v="0.99430799999999997"/>
    <n v="1"/>
    <n v="15142268405"/>
    <n v="4035591592"/>
    <n v="2019"/>
    <n v="7"/>
    <n v="30"/>
  </r>
  <r>
    <x v="2"/>
    <x v="502"/>
    <n v="1"/>
    <n v="1.01"/>
    <n v="0.99114500000000005"/>
    <n v="1"/>
    <n v="15509464207"/>
    <n v="4029661620"/>
    <n v="2019"/>
    <n v="7"/>
    <n v="29"/>
  </r>
  <r>
    <x v="2"/>
    <x v="503"/>
    <n v="0.99793399999999999"/>
    <n v="1.01"/>
    <n v="0.98496099999999998"/>
    <n v="1"/>
    <n v="14944677257"/>
    <n v="4036568223"/>
    <n v="2019"/>
    <n v="7"/>
    <n v="28"/>
  </r>
  <r>
    <x v="2"/>
    <x v="504"/>
    <n v="1"/>
    <n v="1.02"/>
    <n v="0.99444399999999999"/>
    <n v="0.99890400000000001"/>
    <n v="18615240948"/>
    <n v="4023148586"/>
    <n v="2019"/>
    <n v="7"/>
    <n v="27"/>
  </r>
  <r>
    <x v="2"/>
    <x v="505"/>
    <n v="1"/>
    <n v="1.01"/>
    <n v="0.99653099999999994"/>
    <n v="1"/>
    <n v="15599639005"/>
    <n v="4040171251"/>
    <n v="2019"/>
    <n v="7"/>
    <n v="26"/>
  </r>
  <r>
    <x v="2"/>
    <x v="506"/>
    <n v="1"/>
    <n v="1.01"/>
    <n v="0.99270999999999998"/>
    <n v="1"/>
    <n v="17296727538"/>
    <n v="4037152968"/>
    <n v="2019"/>
    <n v="7"/>
    <n v="25"/>
  </r>
  <r>
    <x v="2"/>
    <x v="507"/>
    <n v="0.99909400000000004"/>
    <n v="1.01"/>
    <n v="0.99410799999999999"/>
    <n v="1"/>
    <n v="19783566756"/>
    <n v="4036055230"/>
    <n v="2019"/>
    <n v="7"/>
    <n v="24"/>
  </r>
  <r>
    <x v="2"/>
    <x v="508"/>
    <n v="1"/>
    <n v="1"/>
    <n v="0.99219299999999999"/>
    <n v="0.99763100000000005"/>
    <n v="19014521713"/>
    <n v="4014962125"/>
    <n v="2019"/>
    <n v="7"/>
    <n v="23"/>
  </r>
  <r>
    <x v="2"/>
    <x v="509"/>
    <n v="1"/>
    <n v="1.01"/>
    <n v="0.99195599999999995"/>
    <n v="1"/>
    <n v="17683364720"/>
    <n v="4028586251"/>
    <n v="2019"/>
    <n v="7"/>
    <n v="22"/>
  </r>
  <r>
    <x v="2"/>
    <x v="510"/>
    <n v="1.01"/>
    <n v="1.01"/>
    <n v="0.99579799999999996"/>
    <n v="1"/>
    <n v="18408364222"/>
    <n v="4030144850"/>
    <n v="2019"/>
    <n v="7"/>
    <n v="21"/>
  </r>
  <r>
    <x v="2"/>
    <x v="511"/>
    <n v="1"/>
    <n v="1.01"/>
    <n v="0.99809899999999996"/>
    <n v="1.01"/>
    <n v="21153364428"/>
    <n v="4047279803"/>
    <n v="2019"/>
    <n v="7"/>
    <n v="20"/>
  </r>
  <r>
    <x v="2"/>
    <x v="512"/>
    <n v="1.01"/>
    <n v="1.02"/>
    <n v="0.99567600000000001"/>
    <n v="1"/>
    <n v="21977173846"/>
    <n v="4030698285"/>
    <n v="2019"/>
    <n v="7"/>
    <n v="19"/>
  </r>
  <r>
    <x v="2"/>
    <x v="513"/>
    <n v="1.01"/>
    <n v="1.01"/>
    <n v="0.99063500000000004"/>
    <n v="1.01"/>
    <n v="26607023339"/>
    <n v="4007527468"/>
    <n v="2019"/>
    <n v="7"/>
    <n v="18"/>
  </r>
  <r>
    <x v="2"/>
    <x v="514"/>
    <n v="0.99679899999999999"/>
    <n v="1.01"/>
    <n v="0.98930799999999997"/>
    <n v="1.01"/>
    <n v="27923279924"/>
    <n v="3995324969"/>
    <n v="2019"/>
    <n v="7"/>
    <n v="17"/>
  </r>
  <r>
    <x v="2"/>
    <x v="515"/>
    <n v="1.01"/>
    <n v="1.01"/>
    <n v="0.98985999999999996"/>
    <n v="0.99592400000000003"/>
    <n v="26416562733"/>
    <n v="3936469134"/>
    <n v="2019"/>
    <n v="7"/>
    <n v="16"/>
  </r>
  <r>
    <x v="2"/>
    <x v="516"/>
    <n v="1"/>
    <n v="1.01"/>
    <n v="0.99167099999999997"/>
    <n v="1.01"/>
    <n v="27881783429"/>
    <n v="3969197087"/>
    <n v="2019"/>
    <n v="7"/>
    <n v="15"/>
  </r>
  <r>
    <x v="2"/>
    <x v="517"/>
    <n v="0.99887700000000001"/>
    <n v="1.01"/>
    <n v="0.99552799999999997"/>
    <n v="0.99999499999999997"/>
    <n v="23891996870"/>
    <n v="3916691732"/>
    <n v="2019"/>
    <n v="7"/>
    <n v="14"/>
  </r>
  <r>
    <x v="2"/>
    <x v="518"/>
    <n v="1.01"/>
    <n v="1.01"/>
    <n v="0.99389799999999995"/>
    <n v="0.99869399999999997"/>
    <n v="21428894196"/>
    <n v="3906601065"/>
    <n v="2019"/>
    <n v="7"/>
    <n v="13"/>
  </r>
  <r>
    <x v="2"/>
    <x v="519"/>
    <n v="0.99671900000000002"/>
    <n v="1.01"/>
    <n v="0.99452200000000002"/>
    <n v="1.01"/>
    <n v="23688826133"/>
    <n v="3912950351"/>
    <n v="2019"/>
    <n v="7"/>
    <n v="12"/>
  </r>
  <r>
    <x v="2"/>
    <x v="520"/>
    <n v="1"/>
    <n v="1.01"/>
    <n v="0.99427299999999996"/>
    <n v="0.99651400000000001"/>
    <n v="30184888505"/>
    <n v="3853202592"/>
    <n v="2019"/>
    <n v="7"/>
    <n v="11"/>
  </r>
  <r>
    <x v="2"/>
    <x v="521"/>
    <n v="1"/>
    <n v="1.01"/>
    <n v="0.99590000000000001"/>
    <n v="0.99978199999999995"/>
    <n v="33907842504"/>
    <n v="3844539299"/>
    <n v="2019"/>
    <n v="7"/>
    <n v="10"/>
  </r>
  <r>
    <x v="2"/>
    <x v="522"/>
    <n v="1"/>
    <n v="1.02"/>
    <n v="1"/>
    <n v="1"/>
    <n v="26933807933"/>
    <n v="3847191980"/>
    <n v="2019"/>
    <n v="7"/>
    <n v="9"/>
  </r>
  <r>
    <x v="2"/>
    <x v="523"/>
    <n v="1"/>
    <n v="1.01"/>
    <n v="0.99529999999999996"/>
    <n v="1"/>
    <n v="22820954670"/>
    <n v="3778152236"/>
    <n v="2019"/>
    <n v="7"/>
    <n v="8"/>
  </r>
  <r>
    <x v="2"/>
    <x v="524"/>
    <n v="0.99701799999999996"/>
    <n v="1.01"/>
    <n v="0.99434599999999995"/>
    <n v="1"/>
    <n v="19840392097"/>
    <n v="3710332355"/>
    <n v="2019"/>
    <n v="7"/>
    <n v="7"/>
  </r>
  <r>
    <x v="2"/>
    <x v="525"/>
    <n v="1"/>
    <n v="1.01"/>
    <n v="0.99457700000000004"/>
    <n v="0.99741000000000002"/>
    <n v="20814642709"/>
    <n v="3688689726"/>
    <n v="2019"/>
    <n v="7"/>
    <n v="6"/>
  </r>
  <r>
    <x v="2"/>
    <x v="526"/>
    <n v="1"/>
    <n v="1.01"/>
    <n v="0.99509099999999995"/>
    <n v="1"/>
    <n v="22749205293"/>
    <n v="3694148236"/>
    <n v="2019"/>
    <n v="7"/>
    <n v="5"/>
  </r>
  <r>
    <x v="2"/>
    <x v="527"/>
    <n v="1"/>
    <n v="1.01"/>
    <n v="0.99704400000000004"/>
    <n v="0.99992899999999996"/>
    <n v="24764753311"/>
    <n v="3663725121"/>
    <n v="2019"/>
    <n v="7"/>
    <n v="4"/>
  </r>
  <r>
    <x v="2"/>
    <x v="528"/>
    <n v="1"/>
    <n v="1.01"/>
    <n v="0.993842"/>
    <n v="1.01"/>
    <n v="27680469385"/>
    <n v="3651596466"/>
    <n v="2019"/>
    <n v="7"/>
    <n v="3"/>
  </r>
  <r>
    <x v="2"/>
    <x v="529"/>
    <n v="0.99571799999999999"/>
    <n v="1.01"/>
    <n v="0.97697500000000004"/>
    <n v="1"/>
    <n v="29747160959"/>
    <n v="3619787352"/>
    <n v="2019"/>
    <n v="7"/>
    <n v="2"/>
  </r>
  <r>
    <x v="2"/>
    <x v="530"/>
    <n v="0.99153800000000003"/>
    <n v="1"/>
    <n v="0.98439500000000002"/>
    <n v="0.99605200000000005"/>
    <n v="28817659770"/>
    <n v="3586361277"/>
    <n v="2019"/>
    <n v="7"/>
    <n v="1"/>
  </r>
  <r>
    <x v="2"/>
    <x v="531"/>
    <n v="1"/>
    <n v="1"/>
    <n v="0.98676600000000003"/>
    <n v="0.99248700000000001"/>
    <n v="27348295158"/>
    <n v="3573328668"/>
    <n v="2019"/>
    <n v="6"/>
    <n v="30"/>
  </r>
  <r>
    <x v="2"/>
    <x v="532"/>
    <n v="1"/>
    <n v="1.01"/>
    <n v="0.99067700000000003"/>
    <n v="0.99860400000000005"/>
    <n v="28377740799"/>
    <n v="3595353336"/>
    <n v="2019"/>
    <n v="6"/>
    <n v="29"/>
  </r>
  <r>
    <x v="2"/>
    <x v="533"/>
    <n v="0.98623899999999998"/>
    <n v="1.01"/>
    <n v="0.978437"/>
    <n v="1"/>
    <n v="32485233996"/>
    <n v="3600766046"/>
    <n v="2019"/>
    <n v="6"/>
    <n v="28"/>
  </r>
  <r>
    <x v="2"/>
    <x v="534"/>
    <n v="0.99221999999999999"/>
    <n v="1.01"/>
    <n v="0.97049399999999997"/>
    <n v="0.98573900000000003"/>
    <n v="38157617576"/>
    <n v="3534068745"/>
    <n v="2019"/>
    <n v="6"/>
    <n v="27"/>
  </r>
  <r>
    <x v="2"/>
    <x v="535"/>
    <n v="0.99965300000000001"/>
    <n v="1.01"/>
    <n v="0.98407599999999995"/>
    <n v="0.99181900000000001"/>
    <n v="41336848793"/>
    <n v="3545698254"/>
    <n v="2019"/>
    <n v="6"/>
    <n v="26"/>
  </r>
  <r>
    <x v="2"/>
    <x v="536"/>
    <n v="0.99739900000000004"/>
    <n v="1.01"/>
    <n v="0.993757"/>
    <n v="0.99933300000000003"/>
    <n v="23472410545"/>
    <n v="3534644505"/>
    <n v="2019"/>
    <n v="6"/>
    <n v="25"/>
  </r>
  <r>
    <x v="2"/>
    <x v="537"/>
    <n v="0.99552799999999997"/>
    <n v="1"/>
    <n v="0.99371799999999999"/>
    <n v="0.99784200000000001"/>
    <n v="18976266767"/>
    <n v="3563170776"/>
    <n v="2019"/>
    <n v="6"/>
    <n v="24"/>
  </r>
  <r>
    <x v="2"/>
    <x v="538"/>
    <n v="0.99657099999999998"/>
    <n v="1.01"/>
    <n v="0.99174200000000001"/>
    <n v="0.99669099999999999"/>
    <n v="20905913458"/>
    <n v="3520635648"/>
    <n v="2019"/>
    <n v="6"/>
    <n v="23"/>
  </r>
  <r>
    <x v="2"/>
    <x v="539"/>
    <n v="1"/>
    <n v="1.02"/>
    <n v="0.99275800000000003"/>
    <n v="0.99581699999999995"/>
    <n v="29687375142"/>
    <n v="3517547293"/>
    <n v="2019"/>
    <n v="6"/>
    <n v="22"/>
  </r>
  <r>
    <x v="2"/>
    <x v="540"/>
    <n v="1"/>
    <n v="1.01"/>
    <n v="0.99809000000000003"/>
    <n v="1"/>
    <n v="20328307388"/>
    <n v="3573037046"/>
    <n v="2019"/>
    <n v="6"/>
    <n v="21"/>
  </r>
  <r>
    <x v="2"/>
    <x v="541"/>
    <n v="1"/>
    <n v="1.01"/>
    <n v="0.99561100000000002"/>
    <n v="1"/>
    <n v="17138142841"/>
    <n v="3548510405"/>
    <n v="2019"/>
    <n v="6"/>
    <n v="20"/>
  </r>
  <r>
    <x v="2"/>
    <x v="542"/>
    <n v="0.99956999999999996"/>
    <n v="1"/>
    <n v="0.99837299999999995"/>
    <n v="1"/>
    <n v="14726683847"/>
    <n v="3542188390"/>
    <n v="2019"/>
    <n v="6"/>
    <n v="19"/>
  </r>
  <r>
    <x v="2"/>
    <x v="543"/>
    <n v="1"/>
    <n v="1.01"/>
    <n v="0.99853499999999995"/>
    <n v="0.99995199999999995"/>
    <n v="15771300771"/>
    <n v="3529616182"/>
    <n v="2019"/>
    <n v="6"/>
    <n v="18"/>
  </r>
  <r>
    <x v="2"/>
    <x v="544"/>
    <n v="1"/>
    <n v="1.01"/>
    <n v="1"/>
    <n v="1"/>
    <n v="15343961198"/>
    <n v="3540042489"/>
    <n v="2019"/>
    <n v="6"/>
    <n v="17"/>
  </r>
  <r>
    <x v="2"/>
    <x v="545"/>
    <n v="1.01"/>
    <n v="1.02"/>
    <n v="1"/>
    <n v="1"/>
    <n v="23029024600"/>
    <n v="3479357227"/>
    <n v="2019"/>
    <n v="6"/>
    <n v="16"/>
  </r>
  <r>
    <x v="2"/>
    <x v="546"/>
    <n v="1.01"/>
    <n v="1.01"/>
    <n v="1"/>
    <n v="1.01"/>
    <n v="17956308862"/>
    <n v="3456234353"/>
    <n v="2019"/>
    <n v="6"/>
    <n v="15"/>
  </r>
  <r>
    <x v="2"/>
    <x v="547"/>
    <n v="1"/>
    <n v="1.01"/>
    <n v="0.99999199999999999"/>
    <n v="1.01"/>
    <n v="18830907639"/>
    <n v="3453254932"/>
    <n v="2019"/>
    <n v="6"/>
    <n v="14"/>
  </r>
  <r>
    <x v="2"/>
    <x v="548"/>
    <n v="1"/>
    <n v="1.01"/>
    <n v="0.99945799999999996"/>
    <n v="1"/>
    <n v="18003592840"/>
    <n v="3428991225"/>
    <n v="2019"/>
    <n v="6"/>
    <n v="13"/>
  </r>
  <r>
    <x v="2"/>
    <x v="549"/>
    <n v="1.01"/>
    <n v="1.01"/>
    <n v="1"/>
    <n v="1"/>
    <n v="18810991260"/>
    <n v="3364252865"/>
    <n v="2019"/>
    <n v="6"/>
    <n v="12"/>
  </r>
  <r>
    <x v="2"/>
    <x v="550"/>
    <n v="1.01"/>
    <n v="1.01"/>
    <n v="0.99884899999999999"/>
    <n v="1.01"/>
    <n v="16753427566"/>
    <n v="3325919824"/>
    <n v="2019"/>
    <n v="6"/>
    <n v="11"/>
  </r>
  <r>
    <x v="2"/>
    <x v="551"/>
    <n v="1"/>
    <n v="1.01"/>
    <n v="0.99814599999999998"/>
    <n v="1.01"/>
    <n v="19122573655"/>
    <n v="3294730228"/>
    <n v="2019"/>
    <n v="6"/>
    <n v="10"/>
  </r>
  <r>
    <x v="2"/>
    <x v="552"/>
    <n v="1"/>
    <n v="1.01"/>
    <n v="0.99893900000000002"/>
    <n v="1"/>
    <n v="17201793659"/>
    <n v="3248557122"/>
    <n v="2019"/>
    <n v="6"/>
    <n v="9"/>
  </r>
  <r>
    <x v="2"/>
    <x v="553"/>
    <n v="1.01"/>
    <n v="1.01"/>
    <n v="1"/>
    <n v="1"/>
    <n v="16292169466"/>
    <n v="3254244638"/>
    <n v="2019"/>
    <n v="6"/>
    <n v="8"/>
  </r>
  <r>
    <x v="2"/>
    <x v="554"/>
    <n v="1"/>
    <n v="1.01"/>
    <n v="1"/>
    <n v="1.01"/>
    <n v="18921026163"/>
    <n v="3260471456"/>
    <n v="2019"/>
    <n v="6"/>
    <n v="7"/>
  </r>
  <r>
    <x v="2"/>
    <x v="555"/>
    <n v="1.01"/>
    <n v="1.01"/>
    <n v="0.99771600000000005"/>
    <n v="1"/>
    <n v="18802214962"/>
    <n v="3241244686"/>
    <n v="2019"/>
    <n v="6"/>
    <n v="6"/>
  </r>
  <r>
    <x v="2"/>
    <x v="556"/>
    <n v="0.995753"/>
    <n v="1.01"/>
    <n v="0.99451800000000001"/>
    <n v="1.01"/>
    <n v="21458472361"/>
    <n v="3209466412"/>
    <n v="2019"/>
    <n v="6"/>
    <n v="5"/>
  </r>
  <r>
    <x v="2"/>
    <x v="557"/>
    <n v="1"/>
    <n v="1.01"/>
    <n v="0.98774600000000001"/>
    <n v="0.99506300000000003"/>
    <n v="25914212183"/>
    <n v="3147471970"/>
    <n v="2019"/>
    <n v="6"/>
    <n v="4"/>
  </r>
  <r>
    <x v="2"/>
    <x v="558"/>
    <n v="1"/>
    <n v="1.01"/>
    <n v="0.99382999999999999"/>
    <n v="0.99956199999999995"/>
    <n v="22385023537"/>
    <n v="3134744366"/>
    <n v="2019"/>
    <n v="6"/>
    <n v="3"/>
  </r>
  <r>
    <x v="2"/>
    <x v="559"/>
    <n v="1"/>
    <n v="1.01"/>
    <n v="0.99673500000000004"/>
    <n v="1"/>
    <n v="19634978743"/>
    <n v="3138617718"/>
    <n v="2019"/>
    <n v="6"/>
    <n v="2"/>
  </r>
  <r>
    <x v="2"/>
    <x v="560"/>
    <n v="1"/>
    <n v="1.01"/>
    <n v="0.99852600000000002"/>
    <n v="1"/>
    <n v="22485000932"/>
    <n v="3144304603"/>
    <n v="2019"/>
    <n v="6"/>
    <n v="1"/>
  </r>
  <r>
    <x v="2"/>
    <x v="561"/>
    <n v="1"/>
    <n v="1.01"/>
    <n v="0.99318200000000001"/>
    <n v="1"/>
    <n v="25677215086"/>
    <n v="3141419357"/>
    <n v="2019"/>
    <n v="5"/>
    <n v="31"/>
  </r>
  <r>
    <x v="2"/>
    <x v="562"/>
    <n v="1"/>
    <n v="1.02"/>
    <n v="0.99490900000000004"/>
    <n v="1"/>
    <n v="31068176490"/>
    <n v="3125081885"/>
    <n v="2019"/>
    <n v="5"/>
    <n v="30"/>
  </r>
  <r>
    <x v="2"/>
    <x v="563"/>
    <n v="1"/>
    <n v="1.01"/>
    <n v="0.99740099999999998"/>
    <n v="1"/>
    <n v="23307763254"/>
    <n v="3119583210"/>
    <n v="2019"/>
    <n v="5"/>
    <n v="29"/>
  </r>
  <r>
    <x v="2"/>
    <x v="564"/>
    <n v="1.01"/>
    <n v="1.01"/>
    <n v="0.99814999999999998"/>
    <n v="1"/>
    <n v="24888400606"/>
    <n v="3118810070"/>
    <n v="2019"/>
    <n v="5"/>
    <n v="28"/>
  </r>
  <r>
    <x v="2"/>
    <x v="565"/>
    <n v="1.01"/>
    <n v="1.03"/>
    <n v="1"/>
    <n v="1"/>
    <n v="27213312566"/>
    <n v="3099775591"/>
    <n v="2019"/>
    <n v="5"/>
    <n v="27"/>
  </r>
  <r>
    <x v="2"/>
    <x v="566"/>
    <n v="1"/>
    <n v="1.02"/>
    <n v="0.99521800000000005"/>
    <n v="1.01"/>
    <n v="21971964413"/>
    <n v="3092734490"/>
    <n v="2019"/>
    <n v="5"/>
    <n v="26"/>
  </r>
  <r>
    <x v="2"/>
    <x v="567"/>
    <n v="1"/>
    <n v="1.01"/>
    <n v="1"/>
    <n v="1"/>
    <n v="18881328532"/>
    <n v="3068124541"/>
    <n v="2019"/>
    <n v="5"/>
    <n v="25"/>
  </r>
  <r>
    <x v="2"/>
    <x v="568"/>
    <n v="1"/>
    <n v="1.01"/>
    <n v="1"/>
    <n v="1"/>
    <n v="23073515294"/>
    <n v="3040673514"/>
    <n v="2019"/>
    <n v="5"/>
    <n v="24"/>
  </r>
  <r>
    <x v="2"/>
    <x v="569"/>
    <n v="1"/>
    <n v="1.01"/>
    <n v="0.99519899999999994"/>
    <n v="1"/>
    <n v="21455730501"/>
    <n v="2985994358"/>
    <n v="2019"/>
    <n v="5"/>
    <n v="23"/>
  </r>
  <r>
    <x v="2"/>
    <x v="570"/>
    <n v="1.01"/>
    <n v="1.01"/>
    <n v="0.99468199999999996"/>
    <n v="1"/>
    <n v="21111582275"/>
    <n v="2931005794"/>
    <n v="2019"/>
    <n v="5"/>
    <n v="22"/>
  </r>
  <r>
    <x v="2"/>
    <x v="571"/>
    <n v="1"/>
    <n v="1.01"/>
    <n v="0.99993200000000004"/>
    <n v="1.01"/>
    <n v="21591636939"/>
    <n v="2936972060"/>
    <n v="2019"/>
    <n v="5"/>
    <n v="21"/>
  </r>
  <r>
    <x v="2"/>
    <x v="572"/>
    <n v="1.01"/>
    <n v="1.02"/>
    <n v="0.99578599999999995"/>
    <n v="1"/>
    <n v="23800323103"/>
    <n v="2876744726"/>
    <n v="2019"/>
    <n v="5"/>
    <n v="20"/>
  </r>
  <r>
    <x v="2"/>
    <x v="573"/>
    <n v="0.99726800000000004"/>
    <n v="1.02"/>
    <n v="0.99321300000000001"/>
    <n v="1.01"/>
    <n v="26838449167"/>
    <n v="2870362982"/>
    <n v="2019"/>
    <n v="5"/>
    <n v="19"/>
  </r>
  <r>
    <x v="2"/>
    <x v="574"/>
    <n v="0.99339299999999997"/>
    <n v="1.01"/>
    <n v="0.99288100000000001"/>
    <n v="0.99663999999999997"/>
    <n v="21555335780"/>
    <n v="2829192012"/>
    <n v="2019"/>
    <n v="5"/>
    <n v="18"/>
  </r>
  <r>
    <x v="2"/>
    <x v="575"/>
    <n v="0.99980199999999997"/>
    <n v="1.02"/>
    <n v="0.97660999999999998"/>
    <n v="0.99677300000000002"/>
    <n v="32783960324"/>
    <n v="2829570346"/>
    <n v="2019"/>
    <n v="5"/>
    <n v="17"/>
  </r>
  <r>
    <x v="2"/>
    <x v="576"/>
    <n v="1"/>
    <n v="1.01"/>
    <n v="0.99153100000000005"/>
    <n v="0.99904000000000004"/>
    <n v="34137196163"/>
    <n v="2834358443"/>
    <n v="2019"/>
    <n v="5"/>
    <n v="16"/>
  </r>
  <r>
    <x v="2"/>
    <x v="577"/>
    <n v="1"/>
    <n v="1.01"/>
    <n v="0.99615799999999999"/>
    <n v="1"/>
    <n v="27509475185"/>
    <n v="2831709801"/>
    <n v="2019"/>
    <n v="5"/>
    <n v="15"/>
  </r>
  <r>
    <x v="2"/>
    <x v="578"/>
    <n v="1"/>
    <n v="1.01"/>
    <n v="0.993394"/>
    <n v="1"/>
    <n v="31171158466"/>
    <n v="2801454823"/>
    <n v="2019"/>
    <n v="5"/>
    <n v="14"/>
  </r>
  <r>
    <x v="2"/>
    <x v="579"/>
    <n v="0.99562499999999998"/>
    <n v="1.01"/>
    <n v="0.99064799999999997"/>
    <n v="1.01"/>
    <n v="24593762690"/>
    <n v="2814581049"/>
    <n v="2019"/>
    <n v="5"/>
    <n v="13"/>
  </r>
  <r>
    <x v="2"/>
    <x v="580"/>
    <n v="1"/>
    <n v="1.01"/>
    <n v="0.99484399999999995"/>
    <n v="0.99563400000000002"/>
    <n v="26115401657"/>
    <n v="2765964070"/>
    <n v="2019"/>
    <n v="5"/>
    <n v="12"/>
  </r>
  <r>
    <x v="2"/>
    <x v="581"/>
    <n v="1"/>
    <n v="1.01"/>
    <n v="0.99698299999999995"/>
    <n v="1"/>
    <n v="26823706394"/>
    <n v="2780202557"/>
    <n v="2019"/>
    <n v="5"/>
    <n v="11"/>
  </r>
  <r>
    <x v="2"/>
    <x v="582"/>
    <n v="0.99895900000000004"/>
    <n v="1.01"/>
    <n v="0.99103600000000003"/>
    <n v="1"/>
    <n v="16345518855"/>
    <n v="2779655673"/>
    <n v="2019"/>
    <n v="5"/>
    <n v="10"/>
  </r>
  <r>
    <x v="2"/>
    <x v="583"/>
    <n v="1"/>
    <n v="1"/>
    <n v="0.99655400000000005"/>
    <n v="0.99928099999999997"/>
    <n v="13582927983"/>
    <n v="2774598197"/>
    <n v="2019"/>
    <n v="5"/>
    <n v="9"/>
  </r>
  <r>
    <x v="2"/>
    <x v="584"/>
    <n v="0.99804300000000001"/>
    <n v="1.01"/>
    <n v="0.99318399999999996"/>
    <n v="1"/>
    <n v="12724666198"/>
    <n v="2780409484"/>
    <n v="2019"/>
    <n v="5"/>
    <n v="8"/>
  </r>
  <r>
    <x v="2"/>
    <x v="585"/>
    <n v="0.99955799999999995"/>
    <n v="1.01"/>
    <n v="0.99404000000000003"/>
    <n v="0.99801499999999999"/>
    <n v="16055442570"/>
    <n v="2771084835"/>
    <n v="2019"/>
    <n v="5"/>
    <n v="7"/>
  </r>
  <r>
    <x v="2"/>
    <x v="586"/>
    <n v="1"/>
    <n v="1.01"/>
    <n v="0.99564299999999994"/>
    <n v="0.99954600000000005"/>
    <n v="14133150896"/>
    <n v="2775335548"/>
    <n v="2019"/>
    <n v="5"/>
    <n v="6"/>
  </r>
  <r>
    <x v="2"/>
    <x v="587"/>
    <n v="1"/>
    <n v="1"/>
    <n v="0.99459500000000001"/>
    <n v="1"/>
    <n v="12450308259"/>
    <n v="2786657649"/>
    <n v="2019"/>
    <n v="5"/>
    <n v="5"/>
  </r>
  <r>
    <x v="2"/>
    <x v="588"/>
    <n v="1"/>
    <n v="1.01"/>
    <n v="0.99815500000000001"/>
    <n v="1"/>
    <n v="15580791271"/>
    <n v="2781657476"/>
    <n v="2019"/>
    <n v="5"/>
    <n v="4"/>
  </r>
  <r>
    <x v="2"/>
    <x v="589"/>
    <n v="1"/>
    <n v="1.01"/>
    <n v="0.99710100000000002"/>
    <n v="1"/>
    <n v="16697196560"/>
    <n v="2783727234"/>
    <n v="2019"/>
    <n v="5"/>
    <n v="3"/>
  </r>
  <r>
    <x v="2"/>
    <x v="590"/>
    <n v="1"/>
    <n v="1.01"/>
    <n v="0.99856999999999996"/>
    <n v="1"/>
    <n v="12403603820"/>
    <n v="2782770293"/>
    <n v="2019"/>
    <n v="5"/>
    <n v="2"/>
  </r>
  <r>
    <x v="2"/>
    <x v="591"/>
    <n v="1.01"/>
    <n v="1.01"/>
    <n v="1"/>
    <n v="1"/>
    <n v="11389167590"/>
    <n v="2800146869"/>
    <n v="2019"/>
    <n v="5"/>
    <n v="1"/>
  </r>
  <r>
    <x v="2"/>
    <x v="592"/>
    <n v="1"/>
    <n v="1.01"/>
    <n v="0.99805699999999997"/>
    <n v="1.01"/>
    <n v="12702033347"/>
    <n v="2851502734"/>
    <n v="2019"/>
    <n v="4"/>
    <n v="30"/>
  </r>
  <r>
    <x v="2"/>
    <x v="593"/>
    <n v="0.99390699999999998"/>
    <n v="1"/>
    <n v="0.99300299999999997"/>
    <n v="1"/>
    <n v="12221464798"/>
    <n v="2835764600"/>
    <n v="2019"/>
    <n v="4"/>
    <n v="29"/>
  </r>
  <r>
    <x v="2"/>
    <x v="594"/>
    <n v="0.99465700000000001"/>
    <n v="1"/>
    <n v="0.99229400000000001"/>
    <n v="0.99387300000000001"/>
    <n v="10548623452"/>
    <n v="2829388044"/>
    <n v="2019"/>
    <n v="4"/>
    <n v="28"/>
  </r>
  <r>
    <x v="2"/>
    <x v="595"/>
    <n v="0.991367"/>
    <n v="0.99729000000000001"/>
    <n v="0.98923300000000003"/>
    <n v="0.99475100000000005"/>
    <n v="10698521526"/>
    <n v="2831886955"/>
    <n v="2019"/>
    <n v="4"/>
    <n v="27"/>
  </r>
  <r>
    <x v="2"/>
    <x v="596"/>
    <n v="0.99420200000000003"/>
    <n v="0.99656999999999996"/>
    <n v="0.97420600000000002"/>
    <n v="0.99110299999999996"/>
    <n v="15229200868"/>
    <n v="2821503163"/>
    <n v="2019"/>
    <n v="4"/>
    <n v="26"/>
  </r>
  <r>
    <x v="2"/>
    <x v="597"/>
    <n v="1.01"/>
    <n v="1.02"/>
    <n v="0.98525499999999999"/>
    <n v="0.99280800000000002"/>
    <n v="13786916955"/>
    <n v="2842830013"/>
    <n v="2019"/>
    <n v="4"/>
    <n v="25"/>
  </r>
  <r>
    <x v="2"/>
    <x v="598"/>
    <n v="1.01"/>
    <n v="1.02"/>
    <n v="1"/>
    <n v="1.01"/>
    <n v="15689022306"/>
    <n v="2843517618"/>
    <n v="2019"/>
    <n v="4"/>
    <n v="24"/>
  </r>
  <r>
    <x v="2"/>
    <x v="599"/>
    <n v="1.01"/>
    <n v="1.01"/>
    <n v="0.99746100000000004"/>
    <n v="1.01"/>
    <n v="13668552021"/>
    <n v="2698944300"/>
    <n v="2019"/>
    <n v="4"/>
    <n v="23"/>
  </r>
  <r>
    <x v="2"/>
    <x v="600"/>
    <n v="1.01"/>
    <n v="1.01"/>
    <n v="1"/>
    <n v="1.01"/>
    <n v="12392918470"/>
    <n v="2627691194"/>
    <n v="2019"/>
    <n v="4"/>
    <n v="22"/>
  </r>
  <r>
    <x v="2"/>
    <x v="601"/>
    <n v="1.01"/>
    <n v="1.01"/>
    <n v="1"/>
    <n v="1.01"/>
    <n v="12526292374"/>
    <n v="2601017107"/>
    <n v="2019"/>
    <n v="4"/>
    <n v="21"/>
  </r>
  <r>
    <x v="2"/>
    <x v="602"/>
    <n v="1.01"/>
    <n v="1.01"/>
    <n v="1"/>
    <n v="1.01"/>
    <n v="11106675016"/>
    <n v="2580691185"/>
    <n v="2019"/>
    <n v="4"/>
    <n v="20"/>
  </r>
  <r>
    <x v="2"/>
    <x v="603"/>
    <n v="1"/>
    <n v="1.01"/>
    <n v="1"/>
    <n v="1.01"/>
    <n v="12376436010"/>
    <n v="2582526477"/>
    <n v="2019"/>
    <n v="4"/>
    <n v="19"/>
  </r>
  <r>
    <x v="2"/>
    <x v="604"/>
    <n v="1.01"/>
    <n v="1.01"/>
    <n v="1"/>
    <n v="1"/>
    <n v="12499290660"/>
    <n v="2561734880"/>
    <n v="2019"/>
    <n v="4"/>
    <n v="18"/>
  </r>
  <r>
    <x v="2"/>
    <x v="605"/>
    <n v="1.01"/>
    <n v="1.01"/>
    <n v="1"/>
    <n v="1.01"/>
    <n v="11369931706"/>
    <n v="2541510568"/>
    <n v="2019"/>
    <n v="4"/>
    <n v="17"/>
  </r>
  <r>
    <x v="2"/>
    <x v="606"/>
    <n v="1"/>
    <n v="1.01"/>
    <n v="0.99726300000000001"/>
    <n v="1.01"/>
    <n v="10983003413"/>
    <n v="2501559972"/>
    <n v="2019"/>
    <n v="4"/>
    <n v="16"/>
  </r>
  <r>
    <x v="2"/>
    <x v="607"/>
    <n v="1.01"/>
    <n v="1.02"/>
    <n v="0.99890500000000004"/>
    <n v="1"/>
    <n v="12810459909"/>
    <n v="2461221437"/>
    <n v="2019"/>
    <n v="4"/>
    <n v="15"/>
  </r>
  <r>
    <x v="2"/>
    <x v="608"/>
    <n v="1.01"/>
    <n v="1.01"/>
    <n v="1"/>
    <n v="1.01"/>
    <n v="9870255987"/>
    <n v="2431637598"/>
    <n v="2019"/>
    <n v="4"/>
    <n v="14"/>
  </r>
  <r>
    <x v="2"/>
    <x v="609"/>
    <n v="1.01"/>
    <n v="1.01"/>
    <n v="1"/>
    <n v="1.01"/>
    <n v="10655745799"/>
    <n v="2434771925"/>
    <n v="2019"/>
    <n v="4"/>
    <n v="13"/>
  </r>
  <r>
    <x v="2"/>
    <x v="610"/>
    <n v="1.01"/>
    <n v="1.01"/>
    <n v="1"/>
    <n v="1.01"/>
    <n v="13546700426"/>
    <n v="2425813372"/>
    <n v="2019"/>
    <n v="4"/>
    <n v="12"/>
  </r>
  <r>
    <x v="2"/>
    <x v="611"/>
    <n v="1"/>
    <n v="1.02"/>
    <n v="1"/>
    <n v="1.01"/>
    <n v="17391967979"/>
    <n v="2318990462"/>
    <n v="2019"/>
    <n v="4"/>
    <n v="11"/>
  </r>
  <r>
    <x v="2"/>
    <x v="612"/>
    <n v="1.01"/>
    <n v="1.02"/>
    <n v="0.99995500000000004"/>
    <n v="1"/>
    <n v="15995091262"/>
    <n v="2271407886"/>
    <n v="2019"/>
    <n v="4"/>
    <n v="10"/>
  </r>
  <r>
    <x v="2"/>
    <x v="613"/>
    <n v="1.01"/>
    <n v="1.02"/>
    <n v="1.01"/>
    <n v="1.01"/>
    <n v="14315304509"/>
    <n v="2212375022"/>
    <n v="2019"/>
    <n v="4"/>
    <n v="9"/>
  </r>
  <r>
    <x v="2"/>
    <x v="614"/>
    <n v="1"/>
    <n v="1.02"/>
    <n v="0.99976900000000002"/>
    <n v="1.01"/>
    <n v="17972924418"/>
    <n v="2158728024"/>
    <n v="2019"/>
    <n v="4"/>
    <n v="8"/>
  </r>
  <r>
    <x v="2"/>
    <x v="615"/>
    <n v="1"/>
    <n v="1.01"/>
    <n v="1"/>
    <n v="1"/>
    <n v="16782653244"/>
    <n v="2090015279"/>
    <n v="2019"/>
    <n v="4"/>
    <n v="7"/>
  </r>
  <r>
    <x v="2"/>
    <x v="616"/>
    <n v="1.01"/>
    <n v="1.01"/>
    <n v="0.99799499999999997"/>
    <n v="1"/>
    <n v="16693450474"/>
    <n v="2086940761"/>
    <n v="2019"/>
    <n v="4"/>
    <n v="6"/>
  </r>
  <r>
    <x v="2"/>
    <x v="617"/>
    <n v="1"/>
    <n v="1.01"/>
    <n v="0.99963500000000005"/>
    <n v="1.01"/>
    <n v="16216708300"/>
    <n v="2091887834"/>
    <n v="2019"/>
    <n v="4"/>
    <n v="5"/>
  </r>
  <r>
    <x v="2"/>
    <x v="618"/>
    <n v="1.01"/>
    <n v="1.01"/>
    <n v="1"/>
    <n v="1.01"/>
    <n v="19847220123"/>
    <n v="2086183477"/>
    <n v="2019"/>
    <n v="4"/>
    <n v="4"/>
  </r>
  <r>
    <x v="2"/>
    <x v="619"/>
    <n v="1.01"/>
    <n v="1.04"/>
    <n v="1"/>
    <n v="1.01"/>
    <n v="26557549335"/>
    <n v="2083736155"/>
    <n v="2019"/>
    <n v="4"/>
    <n v="3"/>
  </r>
  <r>
    <x v="2"/>
    <x v="620"/>
    <n v="1"/>
    <n v="1.03"/>
    <n v="0.99227200000000004"/>
    <n v="1.01"/>
    <n v="21843762437"/>
    <n v="2058622343"/>
    <n v="2019"/>
    <n v="4"/>
    <n v="2"/>
  </r>
  <r>
    <x v="2"/>
    <x v="621"/>
    <n v="1"/>
    <n v="1.01"/>
    <n v="0.99774499999999999"/>
    <n v="1"/>
    <n v="9569263475"/>
    <n v="2044790317"/>
    <n v="2019"/>
    <n v="4"/>
    <n v="1"/>
  </r>
  <r>
    <x v="2"/>
    <x v="622"/>
    <n v="1"/>
    <n v="1"/>
    <n v="0.998"/>
    <n v="1"/>
    <n v="8108743211"/>
    <n v="2029986705"/>
    <n v="2019"/>
    <n v="3"/>
    <n v="31"/>
  </r>
  <r>
    <x v="2"/>
    <x v="623"/>
    <n v="0.99739599999999995"/>
    <n v="1.05"/>
    <n v="0.99325399999999997"/>
    <n v="1"/>
    <n v="9083798415"/>
    <n v="2029560141"/>
    <n v="2019"/>
    <n v="3"/>
    <n v="30"/>
  </r>
  <r>
    <x v="2"/>
    <x v="624"/>
    <n v="1.01"/>
    <n v="1.01"/>
    <n v="0.99519000000000002"/>
    <n v="0.99849600000000005"/>
    <n v="9802241562"/>
    <n v="2025447734"/>
    <n v="2019"/>
    <n v="3"/>
    <n v="29"/>
  </r>
  <r>
    <x v="2"/>
    <x v="625"/>
    <n v="1.01"/>
    <n v="1.02"/>
    <n v="1"/>
    <n v="1.01"/>
    <n v="8064353737"/>
    <n v="2050152763"/>
    <n v="2019"/>
    <n v="3"/>
    <n v="28"/>
  </r>
  <r>
    <x v="2"/>
    <x v="626"/>
    <n v="1.01"/>
    <n v="1.02"/>
    <n v="1.01"/>
    <n v="1.01"/>
    <n v="10893307729"/>
    <n v="2052994600"/>
    <n v="2019"/>
    <n v="3"/>
    <n v="27"/>
  </r>
  <r>
    <x v="2"/>
    <x v="627"/>
    <n v="1.01"/>
    <n v="1.01"/>
    <n v="1"/>
    <n v="1.01"/>
    <n v="9075098633"/>
    <n v="2041600212"/>
    <n v="2019"/>
    <n v="3"/>
    <n v="26"/>
  </r>
  <r>
    <x v="2"/>
    <x v="628"/>
    <n v="1.01"/>
    <n v="1.01"/>
    <n v="0.99802999999999997"/>
    <n v="1.01"/>
    <n v="9042276853"/>
    <n v="2035968594"/>
    <n v="2019"/>
    <n v="3"/>
    <n v="25"/>
  </r>
  <r>
    <x v="2"/>
    <x v="629"/>
    <n v="1.01"/>
    <n v="1.01"/>
    <n v="1"/>
    <n v="1.01"/>
    <n v="7789146127"/>
    <n v="2032100364"/>
    <n v="2019"/>
    <n v="3"/>
    <n v="24"/>
  </r>
  <r>
    <x v="2"/>
    <x v="630"/>
    <n v="1.01"/>
    <n v="1.01"/>
    <n v="1.01"/>
    <n v="1.01"/>
    <n v="8252465265"/>
    <n v="2035564495"/>
    <n v="2019"/>
    <n v="3"/>
    <n v="23"/>
  </r>
  <r>
    <x v="2"/>
    <x v="631"/>
    <n v="1.01"/>
    <n v="1.01"/>
    <n v="1.01"/>
    <n v="1.01"/>
    <n v="8043069056"/>
    <n v="2026517620"/>
    <n v="2019"/>
    <n v="3"/>
    <n v="22"/>
  </r>
  <r>
    <x v="2"/>
    <x v="632"/>
    <n v="1.01"/>
    <n v="1.02"/>
    <n v="1.01"/>
    <n v="1.01"/>
    <n v="10022422933"/>
    <n v="2034791375"/>
    <n v="2019"/>
    <n v="3"/>
    <n v="21"/>
  </r>
  <r>
    <x v="2"/>
    <x v="633"/>
    <n v="1.02"/>
    <n v="1.02"/>
    <n v="1.01"/>
    <n v="1.01"/>
    <n v="9474331302"/>
    <n v="2032419228"/>
    <n v="2019"/>
    <n v="3"/>
    <n v="20"/>
  </r>
  <r>
    <x v="2"/>
    <x v="634"/>
    <n v="1.01"/>
    <n v="1.02"/>
    <n v="1.01"/>
    <n v="1.01"/>
    <n v="8243478388"/>
    <n v="2039364772"/>
    <n v="2019"/>
    <n v="3"/>
    <n v="19"/>
  </r>
  <r>
    <x v="2"/>
    <x v="635"/>
    <n v="1.01"/>
    <n v="1.01"/>
    <n v="1.01"/>
    <n v="1.01"/>
    <n v="8604028178"/>
    <n v="2023596102"/>
    <n v="2019"/>
    <n v="3"/>
    <n v="18"/>
  </r>
  <r>
    <x v="2"/>
    <x v="636"/>
    <n v="1.01"/>
    <n v="1.02"/>
    <n v="1.01"/>
    <n v="1.01"/>
    <n v="7070867589"/>
    <n v="2020136779"/>
    <n v="2019"/>
    <n v="3"/>
    <n v="17"/>
  </r>
  <r>
    <x v="2"/>
    <x v="637"/>
    <n v="1.01"/>
    <n v="1.02"/>
    <n v="1"/>
    <n v="1.01"/>
    <n v="9333467997"/>
    <n v="2023624450"/>
    <n v="2019"/>
    <n v="3"/>
    <n v="16"/>
  </r>
  <r>
    <x v="2"/>
    <x v="638"/>
    <n v="1.01"/>
    <n v="1.01"/>
    <n v="1.01"/>
    <n v="1.01"/>
    <n v="8024364516"/>
    <n v="2019386958"/>
    <n v="2019"/>
    <n v="3"/>
    <n v="15"/>
  </r>
  <r>
    <x v="2"/>
    <x v="639"/>
    <n v="1.01"/>
    <n v="1.02"/>
    <n v="1.01"/>
    <n v="1.01"/>
    <n v="8089597848"/>
    <n v="2021198680"/>
    <n v="2019"/>
    <n v="3"/>
    <n v="14"/>
  </r>
  <r>
    <x v="2"/>
    <x v="640"/>
    <n v="1.01"/>
    <n v="1.02"/>
    <n v="1.01"/>
    <n v="1.01"/>
    <n v="7861726433"/>
    <n v="2016486636"/>
    <n v="2019"/>
    <n v="3"/>
    <n v="13"/>
  </r>
  <r>
    <x v="2"/>
    <x v="641"/>
    <n v="1.01"/>
    <n v="1.01"/>
    <n v="1"/>
    <n v="1.01"/>
    <n v="8193056943"/>
    <n v="2009529080"/>
    <n v="2019"/>
    <n v="3"/>
    <n v="12"/>
  </r>
  <r>
    <x v="2"/>
    <x v="642"/>
    <n v="1.01"/>
    <n v="1.01"/>
    <n v="1.01"/>
    <n v="1.01"/>
    <n v="8754662156"/>
    <n v="2013884109"/>
    <n v="2019"/>
    <n v="3"/>
    <n v="11"/>
  </r>
  <r>
    <x v="2"/>
    <x v="643"/>
    <n v="1.01"/>
    <n v="1.01"/>
    <n v="1"/>
    <n v="1.01"/>
    <n v="7993146408"/>
    <n v="2011853490"/>
    <n v="2019"/>
    <n v="3"/>
    <n v="10"/>
  </r>
  <r>
    <x v="2"/>
    <x v="644"/>
    <n v="1.01"/>
    <n v="1.01"/>
    <n v="1.01"/>
    <n v="1.01"/>
    <n v="9012563866"/>
    <n v="2006176237"/>
    <n v="2019"/>
    <n v="3"/>
    <n v="9"/>
  </r>
  <r>
    <x v="2"/>
    <x v="645"/>
    <n v="1.01"/>
    <n v="1.02"/>
    <n v="1"/>
    <n v="1.01"/>
    <n v="9170949582"/>
    <n v="2013254636"/>
    <n v="2019"/>
    <n v="3"/>
    <n v="8"/>
  </r>
  <r>
    <x v="2"/>
    <x v="646"/>
    <n v="1.01"/>
    <n v="1.02"/>
    <n v="1.01"/>
    <n v="1.01"/>
    <n v="8964016754"/>
    <n v="2011160434"/>
    <n v="2019"/>
    <n v="3"/>
    <n v="7"/>
  </r>
  <r>
    <x v="2"/>
    <x v="647"/>
    <n v="1.01"/>
    <n v="1.02"/>
    <n v="1.01"/>
    <n v="1.01"/>
    <n v="8754632122"/>
    <n v="2015364290"/>
    <n v="2019"/>
    <n v="3"/>
    <n v="6"/>
  </r>
  <r>
    <x v="2"/>
    <x v="648"/>
    <n v="1.01"/>
    <n v="1.01"/>
    <n v="1"/>
    <n v="1.01"/>
    <n v="9791470887"/>
    <n v="2045218544"/>
    <n v="2019"/>
    <n v="3"/>
    <n v="5"/>
  </r>
  <r>
    <x v="2"/>
    <x v="649"/>
    <n v="1.01"/>
    <n v="1.02"/>
    <n v="1.01"/>
    <n v="1.01"/>
    <n v="8129567032"/>
    <n v="2046154638"/>
    <n v="2019"/>
    <n v="3"/>
    <n v="4"/>
  </r>
  <r>
    <x v="2"/>
    <x v="650"/>
    <n v="1.01"/>
    <n v="1.01"/>
    <n v="1.01"/>
    <n v="1.01"/>
    <n v="6148316202"/>
    <n v="2043328705"/>
    <n v="2019"/>
    <n v="3"/>
    <n v="3"/>
  </r>
  <r>
    <x v="2"/>
    <x v="651"/>
    <n v="1.01"/>
    <n v="1.01"/>
    <n v="1.01"/>
    <n v="1.01"/>
    <n v="6623334103"/>
    <n v="2046557763"/>
    <n v="2019"/>
    <n v="3"/>
    <n v="2"/>
  </r>
  <r>
    <x v="2"/>
    <x v="652"/>
    <n v="1.01"/>
    <n v="1.02"/>
    <n v="1.01"/>
    <n v="1.01"/>
    <n v="6628411253"/>
    <n v="2035341543"/>
    <n v="2019"/>
    <n v="3"/>
    <n v="1"/>
  </r>
  <r>
    <x v="2"/>
    <x v="653"/>
    <n v="1.01"/>
    <n v="1.02"/>
    <n v="1.01"/>
    <n v="1.01"/>
    <n v="7911756336"/>
    <n v="2041809695"/>
    <n v="2019"/>
    <n v="2"/>
    <n v="28"/>
  </r>
  <r>
    <x v="2"/>
    <x v="654"/>
    <n v="1.01"/>
    <n v="1.02"/>
    <n v="1.01"/>
    <n v="1.01"/>
    <n v="7569906987"/>
    <n v="2039742726"/>
    <n v="2019"/>
    <n v="2"/>
    <n v="27"/>
  </r>
  <r>
    <x v="2"/>
    <x v="655"/>
    <n v="1.01"/>
    <n v="1.02"/>
    <n v="1.01"/>
    <n v="1.01"/>
    <n v="7159288173"/>
    <n v="2043385025"/>
    <n v="2019"/>
    <n v="2"/>
    <n v="26"/>
  </r>
  <r>
    <x v="2"/>
    <x v="656"/>
    <n v="1.01"/>
    <n v="1.02"/>
    <n v="1.01"/>
    <n v="1.02"/>
    <n v="9138604588"/>
    <n v="2051885482"/>
    <n v="2019"/>
    <n v="2"/>
    <n v="25"/>
  </r>
  <r>
    <x v="2"/>
    <x v="657"/>
    <n v="1.01"/>
    <n v="1.05"/>
    <n v="1"/>
    <n v="1.01"/>
    <n v="11405442806"/>
    <n v="2045808840"/>
    <n v="2019"/>
    <n v="2"/>
    <n v="24"/>
  </r>
  <r>
    <x v="2"/>
    <x v="658"/>
    <n v="1.01"/>
    <n v="1.01"/>
    <n v="1"/>
    <n v="1.01"/>
    <n v="8122320488"/>
    <n v="2038700777"/>
    <n v="2019"/>
    <n v="2"/>
    <n v="23"/>
  </r>
  <r>
    <x v="2"/>
    <x v="659"/>
    <n v="1"/>
    <n v="1.01"/>
    <n v="1"/>
    <n v="1.01"/>
    <n v="6931449681"/>
    <n v="2038722002"/>
    <n v="2019"/>
    <n v="2"/>
    <n v="22"/>
  </r>
  <r>
    <x v="2"/>
    <x v="660"/>
    <n v="1.01"/>
    <n v="1.01"/>
    <n v="1"/>
    <n v="1"/>
    <n v="6765318432"/>
    <n v="2030389249"/>
    <n v="2019"/>
    <n v="2"/>
    <n v="21"/>
  </r>
  <r>
    <x v="2"/>
    <x v="661"/>
    <n v="1.01"/>
    <n v="1.01"/>
    <n v="1"/>
    <n v="1.01"/>
    <n v="8091720630"/>
    <n v="2035565492"/>
    <n v="2019"/>
    <n v="2"/>
    <n v="20"/>
  </r>
  <r>
    <x v="2"/>
    <x v="662"/>
    <n v="1"/>
    <n v="1.01"/>
    <n v="1"/>
    <n v="1.01"/>
    <n v="9304885086"/>
    <n v="2036854533"/>
    <n v="2019"/>
    <n v="2"/>
    <n v="19"/>
  </r>
  <r>
    <x v="2"/>
    <x v="663"/>
    <n v="1"/>
    <n v="1.01"/>
    <n v="0.99648099999999995"/>
    <n v="1.01"/>
    <n v="9082574152"/>
    <n v="2032482156"/>
    <n v="2019"/>
    <n v="2"/>
    <n v="18"/>
  </r>
  <r>
    <x v="2"/>
    <x v="664"/>
    <n v="1"/>
    <n v="1.01"/>
    <n v="0.99251299999999998"/>
    <n v="1"/>
    <n v="5746888553"/>
    <n v="2023392364"/>
    <n v="2019"/>
    <n v="2"/>
    <n v="17"/>
  </r>
  <r>
    <x v="2"/>
    <x v="665"/>
    <n v="1"/>
    <n v="1.01"/>
    <n v="0.99894700000000003"/>
    <n v="1"/>
    <n v="4506743621"/>
    <n v="2028056761"/>
    <n v="2019"/>
    <n v="2"/>
    <n v="16"/>
  </r>
  <r>
    <x v="2"/>
    <x v="666"/>
    <n v="1.01"/>
    <n v="1.01"/>
    <n v="1"/>
    <n v="1"/>
    <n v="5016161093"/>
    <n v="2028414752"/>
    <n v="2019"/>
    <n v="2"/>
    <n v="15"/>
  </r>
  <r>
    <x v="2"/>
    <x v="667"/>
    <n v="1"/>
    <n v="1.01"/>
    <n v="1"/>
    <n v="1.01"/>
    <n v="4761618448"/>
    <n v="2034561938"/>
    <n v="2019"/>
    <n v="2"/>
    <n v="14"/>
  </r>
  <r>
    <x v="2"/>
    <x v="668"/>
    <n v="1"/>
    <n v="1.01"/>
    <n v="0.99952600000000003"/>
    <n v="1"/>
    <n v="5228665975"/>
    <n v="2029480830"/>
    <n v="2019"/>
    <n v="2"/>
    <n v="13"/>
  </r>
  <r>
    <x v="2"/>
    <x v="669"/>
    <n v="1"/>
    <n v="1.01"/>
    <n v="0.99877400000000005"/>
    <n v="1"/>
    <n v="5105059634"/>
    <n v="2029502697"/>
    <n v="2019"/>
    <n v="2"/>
    <n v="12"/>
  </r>
  <r>
    <x v="2"/>
    <x v="670"/>
    <n v="1"/>
    <n v="1.01"/>
    <n v="1"/>
    <n v="1"/>
    <n v="5144064149"/>
    <n v="2027856142"/>
    <n v="2019"/>
    <n v="2"/>
    <n v="11"/>
  </r>
  <r>
    <x v="2"/>
    <x v="671"/>
    <n v="1"/>
    <n v="1.01"/>
    <n v="0.99992999999999999"/>
    <n v="1"/>
    <n v="4965113768"/>
    <n v="2029926999"/>
    <n v="2019"/>
    <n v="2"/>
    <n v="10"/>
  </r>
  <r>
    <x v="2"/>
    <x v="672"/>
    <n v="1"/>
    <n v="1.01"/>
    <n v="0.99876100000000001"/>
    <n v="1"/>
    <n v="4749715865"/>
    <n v="2021998987"/>
    <n v="2019"/>
    <n v="2"/>
    <n v="9"/>
  </r>
  <r>
    <x v="2"/>
    <x v="673"/>
    <n v="1"/>
    <n v="1.01"/>
    <n v="0.98676900000000001"/>
    <n v="1"/>
    <n v="6153689552"/>
    <n v="2025330851"/>
    <n v="2019"/>
    <n v="2"/>
    <n v="8"/>
  </r>
  <r>
    <x v="2"/>
    <x v="674"/>
    <n v="1"/>
    <n v="1"/>
    <n v="0.99854500000000002"/>
    <n v="1"/>
    <n v="3569921563"/>
    <n v="2023283054"/>
    <n v="2019"/>
    <n v="2"/>
    <n v="7"/>
  </r>
  <r>
    <x v="2"/>
    <x v="675"/>
    <n v="0.999498"/>
    <n v="1.01"/>
    <n v="0.99288100000000001"/>
    <n v="1"/>
    <n v="4271302713"/>
    <n v="2023129504"/>
    <n v="2019"/>
    <n v="2"/>
    <n v="6"/>
  </r>
  <r>
    <x v="2"/>
    <x v="676"/>
    <n v="0.99843499999999996"/>
    <n v="1"/>
    <n v="0.99550099999999997"/>
    <n v="0.99953199999999998"/>
    <n v="3691717612"/>
    <n v="2019910268"/>
    <n v="2019"/>
    <n v="2"/>
    <n v="5"/>
  </r>
  <r>
    <x v="2"/>
    <x v="677"/>
    <n v="1"/>
    <n v="1"/>
    <n v="0.997637"/>
    <n v="0.99982599999999999"/>
    <n v="3770858317"/>
    <n v="2020505215"/>
    <n v="2019"/>
    <n v="2"/>
    <n v="4"/>
  </r>
  <r>
    <x v="2"/>
    <x v="678"/>
    <n v="1"/>
    <n v="1.01"/>
    <n v="0.99811099999999997"/>
    <n v="1"/>
    <n v="3756996124"/>
    <n v="2020950151"/>
    <n v="2019"/>
    <n v="2"/>
    <n v="3"/>
  </r>
  <r>
    <x v="2"/>
    <x v="679"/>
    <n v="1.01"/>
    <n v="1.01"/>
    <n v="1"/>
    <n v="1"/>
    <n v="3806913471"/>
    <n v="2026311240"/>
    <n v="2019"/>
    <n v="2"/>
    <n v="2"/>
  </r>
  <r>
    <x v="2"/>
    <x v="680"/>
    <n v="1"/>
    <n v="1.01"/>
    <n v="1"/>
    <n v="1.01"/>
    <n v="3949396927"/>
    <n v="2033605783"/>
    <n v="2019"/>
    <n v="2"/>
    <n v="1"/>
  </r>
  <r>
    <x v="2"/>
    <x v="681"/>
    <n v="1.01"/>
    <n v="1.01"/>
    <n v="1"/>
    <n v="1.01"/>
    <n v="4110696174"/>
    <n v="2033970566"/>
    <n v="2019"/>
    <n v="1"/>
    <n v="31"/>
  </r>
  <r>
    <x v="2"/>
    <x v="682"/>
    <n v="1.01"/>
    <n v="1.01"/>
    <n v="1"/>
    <n v="1.01"/>
    <n v="4249354160"/>
    <n v="2035381727"/>
    <n v="2019"/>
    <n v="1"/>
    <n v="30"/>
  </r>
  <r>
    <x v="2"/>
    <x v="683"/>
    <n v="1.01"/>
    <n v="1.01"/>
    <n v="1.01"/>
    <n v="1.01"/>
    <n v="4206195777"/>
    <n v="2039923121"/>
    <n v="2019"/>
    <n v="1"/>
    <n v="29"/>
  </r>
  <r>
    <x v="2"/>
    <x v="684"/>
    <n v="1.01"/>
    <n v="1.01"/>
    <n v="1.01"/>
    <n v="1.01"/>
    <n v="4951907623"/>
    <n v="2038694610"/>
    <n v="2019"/>
    <n v="1"/>
    <n v="28"/>
  </r>
  <r>
    <x v="2"/>
    <x v="685"/>
    <n v="1.01"/>
    <n v="1.01"/>
    <n v="1"/>
    <n v="1.01"/>
    <n v="3932642453"/>
    <n v="2034836041"/>
    <n v="2019"/>
    <n v="1"/>
    <n v="27"/>
  </r>
  <r>
    <x v="2"/>
    <x v="686"/>
    <n v="1.01"/>
    <n v="1.01"/>
    <n v="1"/>
    <n v="1.01"/>
    <n v="3445405585"/>
    <n v="2035939570"/>
    <n v="2019"/>
    <n v="1"/>
    <n v="26"/>
  </r>
  <r>
    <x v="2"/>
    <x v="687"/>
    <n v="1.01"/>
    <n v="1.01"/>
    <n v="1.01"/>
    <n v="1.01"/>
    <n v="3634209137"/>
    <n v="2038477177"/>
    <n v="2019"/>
    <n v="1"/>
    <n v="25"/>
  </r>
  <r>
    <x v="2"/>
    <x v="688"/>
    <n v="1.01"/>
    <n v="1.01"/>
    <n v="1"/>
    <n v="1.01"/>
    <n v="3581348682"/>
    <n v="2034477909"/>
    <n v="2019"/>
    <n v="1"/>
    <n v="24"/>
  </r>
  <r>
    <x v="2"/>
    <x v="689"/>
    <n v="1.01"/>
    <n v="1.01"/>
    <n v="1.01"/>
    <n v="1.01"/>
    <n v="3663985821"/>
    <n v="2033881765"/>
    <n v="2019"/>
    <n v="1"/>
    <n v="23"/>
  </r>
  <r>
    <x v="2"/>
    <x v="690"/>
    <n v="1.01"/>
    <n v="1.02"/>
    <n v="1.01"/>
    <n v="1.01"/>
    <n v="3879616222"/>
    <n v="2035374036"/>
    <n v="2019"/>
    <n v="1"/>
    <n v="22"/>
  </r>
  <r>
    <x v="2"/>
    <x v="691"/>
    <n v="1.02"/>
    <n v="1.02"/>
    <n v="1.01"/>
    <n v="1.01"/>
    <n v="3497758658"/>
    <n v="2043620530"/>
    <n v="2019"/>
    <n v="1"/>
    <n v="21"/>
  </r>
  <r>
    <x v="2"/>
    <x v="692"/>
    <n v="1.02"/>
    <n v="1.03"/>
    <n v="1.01"/>
    <n v="1.02"/>
    <n v="4389435191"/>
    <n v="2050721693"/>
    <n v="2019"/>
    <n v="1"/>
    <n v="20"/>
  </r>
  <r>
    <x v="2"/>
    <x v="693"/>
    <n v="1.01"/>
    <n v="1.02"/>
    <n v="1.01"/>
    <n v="1.02"/>
    <n v="3961648844"/>
    <n v="2049986707"/>
    <n v="2019"/>
    <n v="1"/>
    <n v="19"/>
  </r>
  <r>
    <x v="2"/>
    <x v="694"/>
    <n v="1.02"/>
    <n v="1.02"/>
    <n v="1.01"/>
    <n v="1.02"/>
    <n v="3661299223"/>
    <n v="2049916429"/>
    <n v="2019"/>
    <n v="1"/>
    <n v="18"/>
  </r>
  <r>
    <x v="2"/>
    <x v="695"/>
    <n v="1.02"/>
    <n v="1.02"/>
    <n v="1.01"/>
    <n v="1.02"/>
    <n v="4146824182"/>
    <n v="2039914521"/>
    <n v="2019"/>
    <n v="1"/>
    <n v="17"/>
  </r>
  <r>
    <x v="2"/>
    <x v="696"/>
    <n v="1.02"/>
    <n v="1.02"/>
    <n v="1.02"/>
    <n v="1.02"/>
    <n v="3933540777"/>
    <n v="2034461698"/>
    <n v="2019"/>
    <n v="1"/>
    <n v="16"/>
  </r>
  <r>
    <x v="2"/>
    <x v="697"/>
    <n v="1.02"/>
    <n v="1.03"/>
    <n v="1.02"/>
    <n v="1.02"/>
    <n v="3956962447"/>
    <n v="2030634314"/>
    <n v="2019"/>
    <n v="1"/>
    <n v="15"/>
  </r>
  <r>
    <x v="2"/>
    <x v="698"/>
    <n v="1.02"/>
    <n v="1.03"/>
    <n v="1.01"/>
    <n v="1.02"/>
    <n v="4072427029"/>
    <n v="1994117522"/>
    <n v="2019"/>
    <n v="1"/>
    <n v="14"/>
  </r>
  <r>
    <x v="2"/>
    <x v="699"/>
    <n v="1.02"/>
    <n v="1.04"/>
    <n v="1.02"/>
    <n v="1.02"/>
    <n v="3380321686"/>
    <n v="1967105373"/>
    <n v="2019"/>
    <n v="1"/>
    <n v="13"/>
  </r>
  <r>
    <x v="2"/>
    <x v="700"/>
    <n v="1.02"/>
    <n v="1.03"/>
    <n v="1.02"/>
    <n v="1.02"/>
    <n v="3258438567"/>
    <n v="1968628488"/>
    <n v="2019"/>
    <n v="1"/>
    <n v="12"/>
  </r>
  <r>
    <x v="2"/>
    <x v="701"/>
    <n v="1.03"/>
    <n v="1.03"/>
    <n v="1.02"/>
    <n v="1.02"/>
    <n v="4194066259"/>
    <n v="1973324876"/>
    <n v="2019"/>
    <n v="1"/>
    <n v="11"/>
  </r>
  <r>
    <x v="2"/>
    <x v="702"/>
    <n v="1.02"/>
    <n v="1.05"/>
    <n v="1.02"/>
    <n v="1.02"/>
    <n v="5844376311"/>
    <n v="1951532809"/>
    <n v="2019"/>
    <n v="1"/>
    <n v="10"/>
  </r>
  <r>
    <x v="2"/>
    <x v="703"/>
    <n v="1.02"/>
    <n v="1.02"/>
    <n v="1.01"/>
    <n v="1.02"/>
    <n v="3694148978"/>
    <n v="1924061690"/>
    <n v="2019"/>
    <n v="1"/>
    <n v="9"/>
  </r>
  <r>
    <x v="2"/>
    <x v="704"/>
    <n v="1.01"/>
    <n v="1.02"/>
    <n v="1.01"/>
    <n v="1.02"/>
    <n v="3843200052"/>
    <n v="1921519012"/>
    <n v="2019"/>
    <n v="1"/>
    <n v="8"/>
  </r>
  <r>
    <x v="2"/>
    <x v="705"/>
    <n v="1.02"/>
    <n v="1.02"/>
    <n v="1.01"/>
    <n v="1.01"/>
    <n v="3761972510"/>
    <n v="1899849838"/>
    <n v="2019"/>
    <n v="1"/>
    <n v="7"/>
  </r>
  <r>
    <x v="2"/>
    <x v="706"/>
    <n v="1.02"/>
    <n v="1.03"/>
    <n v="1"/>
    <n v="1.02"/>
    <n v="4224650070"/>
    <n v="1910347641"/>
    <n v="2019"/>
    <n v="1"/>
    <n v="6"/>
  </r>
  <r>
    <x v="2"/>
    <x v="707"/>
    <n v="1.02"/>
    <n v="1.03"/>
    <n v="1.01"/>
    <n v="1.02"/>
    <n v="3993806914"/>
    <n v="1900850297"/>
    <n v="2019"/>
    <n v="1"/>
    <n v="5"/>
  </r>
  <r>
    <x v="2"/>
    <x v="708"/>
    <n v="1.02"/>
    <n v="1.02"/>
    <n v="1.01"/>
    <n v="1.02"/>
    <n v="3895786727"/>
    <n v="1898444419"/>
    <n v="2019"/>
    <n v="1"/>
    <n v="4"/>
  </r>
  <r>
    <x v="2"/>
    <x v="709"/>
    <n v="1.02"/>
    <n v="1.03"/>
    <n v="1.02"/>
    <n v="1.02"/>
    <n v="3487202823"/>
    <n v="1900260730"/>
    <n v="2019"/>
    <n v="1"/>
    <n v="3"/>
  </r>
  <r>
    <x v="2"/>
    <x v="710"/>
    <n v="1.02"/>
    <n v="1.02"/>
    <n v="1.01"/>
    <n v="1.02"/>
    <n v="4442755398"/>
    <n v="1908446134"/>
    <n v="2019"/>
    <n v="1"/>
    <n v="2"/>
  </r>
  <r>
    <x v="2"/>
    <x v="711"/>
    <n v="1.02"/>
    <n v="1.02"/>
    <n v="1.01"/>
    <n v="1.02"/>
    <n v="3139234963"/>
    <n v="1892772547"/>
    <n v="2019"/>
    <n v="1"/>
    <n v="1"/>
  </r>
  <r>
    <x v="2"/>
    <x v="712"/>
    <n v="1.02"/>
    <n v="1.02"/>
    <n v="1.01"/>
    <n v="1.01"/>
    <n v="3447513904"/>
    <n v="1884199082"/>
    <n v="2018"/>
    <n v="12"/>
    <n v="31"/>
  </r>
  <r>
    <x v="2"/>
    <x v="713"/>
    <n v="1.03"/>
    <n v="1.04"/>
    <n v="1.02"/>
    <n v="1.02"/>
    <n v="3762583033"/>
    <n v="1893629500"/>
    <n v="2018"/>
    <n v="12"/>
    <n v="30"/>
  </r>
  <r>
    <x v="2"/>
    <x v="714"/>
    <n v="1.02"/>
    <n v="1.05"/>
    <n v="1.02"/>
    <n v="1.03"/>
    <n v="4372940348"/>
    <n v="1916646100"/>
    <n v="2018"/>
    <n v="12"/>
    <n v="29"/>
  </r>
  <r>
    <x v="2"/>
    <x v="715"/>
    <n v="1.02"/>
    <n v="1.03"/>
    <n v="0.99709199999999998"/>
    <n v="1.02"/>
    <n v="4639997631"/>
    <n v="1901200729"/>
    <n v="2018"/>
    <n v="12"/>
    <n v="28"/>
  </r>
  <r>
    <x v="2"/>
    <x v="716"/>
    <n v="1.02"/>
    <n v="1.04"/>
    <n v="1.02"/>
    <n v="1.02"/>
    <n v="3977540744"/>
    <n v="1901298702"/>
    <n v="2018"/>
    <n v="12"/>
    <n v="27"/>
  </r>
  <r>
    <x v="2"/>
    <x v="717"/>
    <n v="1.02"/>
    <n v="1.03"/>
    <n v="1.01"/>
    <n v="1.02"/>
    <n v="4461185016"/>
    <n v="1892714209"/>
    <n v="2018"/>
    <n v="12"/>
    <n v="26"/>
  </r>
  <r>
    <x v="2"/>
    <x v="718"/>
    <n v="1.02"/>
    <n v="1.03"/>
    <n v="1.01"/>
    <n v="1.02"/>
    <n v="5493940637"/>
    <n v="1891786345"/>
    <n v="2018"/>
    <n v="12"/>
    <n v="25"/>
  </r>
  <r>
    <x v="2"/>
    <x v="719"/>
    <n v="1.02"/>
    <n v="1.03"/>
    <n v="1"/>
    <n v="1.02"/>
    <n v="6912098933"/>
    <n v="1885710064"/>
    <n v="2018"/>
    <n v="12"/>
    <n v="24"/>
  </r>
  <r>
    <x v="2"/>
    <x v="720"/>
    <n v="1.02"/>
    <n v="1.03"/>
    <n v="1.01"/>
    <n v="1.02"/>
    <n v="5243877298"/>
    <n v="1886040853"/>
    <n v="2018"/>
    <n v="12"/>
    <n v="23"/>
  </r>
  <r>
    <x v="2"/>
    <x v="721"/>
    <n v="1.01"/>
    <n v="1.02"/>
    <n v="1.01"/>
    <n v="1.02"/>
    <n v="4244056323"/>
    <n v="1895045965"/>
    <n v="2018"/>
    <n v="12"/>
    <n v="22"/>
  </r>
  <r>
    <x v="2"/>
    <x v="722"/>
    <n v="1.02"/>
    <n v="1.03"/>
    <n v="1.01"/>
    <n v="1.02"/>
    <n v="5957952408"/>
    <n v="1885208114"/>
    <n v="2018"/>
    <n v="12"/>
    <n v="21"/>
  </r>
  <r>
    <x v="2"/>
    <x v="723"/>
    <n v="1.02"/>
    <n v="1.04"/>
    <n v="1.01"/>
    <n v="1.02"/>
    <n v="6967777735"/>
    <n v="1892468256"/>
    <n v="2018"/>
    <n v="12"/>
    <n v="20"/>
  </r>
  <r>
    <x v="2"/>
    <x v="724"/>
    <n v="1.01"/>
    <n v="1.02"/>
    <n v="1.01"/>
    <n v="1.02"/>
    <n v="5315586579"/>
    <n v="1897935600"/>
    <n v="2018"/>
    <n v="12"/>
    <n v="19"/>
  </r>
  <r>
    <x v="2"/>
    <x v="725"/>
    <n v="1.01"/>
    <n v="1.02"/>
    <n v="1"/>
    <n v="1.01"/>
    <n v="4567397832"/>
    <n v="1880309990"/>
    <n v="2018"/>
    <n v="12"/>
    <n v="18"/>
  </r>
  <r>
    <x v="2"/>
    <x v="726"/>
    <n v="1.01"/>
    <n v="1.02"/>
    <n v="0.99543099999999995"/>
    <n v="1.01"/>
    <n v="3775394830"/>
    <n v="1874876148"/>
    <n v="2018"/>
    <n v="12"/>
    <n v="17"/>
  </r>
  <r>
    <x v="2"/>
    <x v="727"/>
    <n v="1.01"/>
    <n v="1.01"/>
    <n v="0.99702999999999997"/>
    <n v="1.01"/>
    <n v="2322330505"/>
    <n v="1868184263"/>
    <n v="2018"/>
    <n v="12"/>
    <n v="16"/>
  </r>
  <r>
    <x v="2"/>
    <x v="728"/>
    <n v="1"/>
    <n v="1.01"/>
    <n v="0.99862300000000004"/>
    <n v="1"/>
    <n v="2191631708"/>
    <n v="1865684231"/>
    <n v="2018"/>
    <n v="12"/>
    <n v="15"/>
  </r>
  <r>
    <x v="2"/>
    <x v="729"/>
    <n v="1"/>
    <n v="1.01"/>
    <n v="0.99618700000000004"/>
    <n v="1"/>
    <n v="2751719689"/>
    <n v="1860500701"/>
    <n v="2018"/>
    <n v="12"/>
    <n v="14"/>
  </r>
  <r>
    <x v="2"/>
    <x v="730"/>
    <n v="1.01"/>
    <n v="1.01"/>
    <n v="0.996699"/>
    <n v="1"/>
    <n v="2657124589"/>
    <n v="1862692456"/>
    <n v="2018"/>
    <n v="12"/>
    <n v="13"/>
  </r>
  <r>
    <x v="2"/>
    <x v="731"/>
    <n v="1.01"/>
    <n v="1.02"/>
    <n v="1.01"/>
    <n v="1.01"/>
    <n v="2623601152"/>
    <n v="1874533234"/>
    <n v="2018"/>
    <n v="12"/>
    <n v="12"/>
  </r>
  <r>
    <x v="2"/>
    <x v="732"/>
    <n v="1.02"/>
    <n v="1.02"/>
    <n v="1.01"/>
    <n v="1.01"/>
    <n v="3002221768"/>
    <n v="1874603559"/>
    <n v="2018"/>
    <n v="12"/>
    <n v="11"/>
  </r>
  <r>
    <x v="2"/>
    <x v="733"/>
    <n v="1.02"/>
    <n v="1.02"/>
    <n v="1.01"/>
    <n v="1.02"/>
    <n v="3208473004"/>
    <n v="1887246299"/>
    <n v="2018"/>
    <n v="12"/>
    <n v="10"/>
  </r>
  <r>
    <x v="2"/>
    <x v="734"/>
    <n v="1.02"/>
    <n v="1.02"/>
    <n v="1.01"/>
    <n v="1.02"/>
    <n v="3210392369"/>
    <n v="1885200219"/>
    <n v="2018"/>
    <n v="12"/>
    <n v="9"/>
  </r>
  <r>
    <x v="2"/>
    <x v="735"/>
    <n v="1"/>
    <n v="1.02"/>
    <n v="0.99674399999999996"/>
    <n v="1.02"/>
    <n v="3700874976"/>
    <n v="1893504596"/>
    <n v="2018"/>
    <n v="12"/>
    <n v="8"/>
  </r>
  <r>
    <x v="2"/>
    <x v="736"/>
    <n v="0.998803"/>
    <n v="1.01"/>
    <n v="0.99075899999999995"/>
    <n v="1"/>
    <n v="4636871756"/>
    <n v="1859078678"/>
    <n v="2018"/>
    <n v="12"/>
    <n v="7"/>
  </r>
  <r>
    <x v="2"/>
    <x v="737"/>
    <n v="0.99139699999999997"/>
    <n v="1.01"/>
    <n v="0.98207599999999995"/>
    <n v="0.99829599999999996"/>
    <n v="3702066873"/>
    <n v="1853258432"/>
    <n v="2018"/>
    <n v="12"/>
    <n v="6"/>
  </r>
  <r>
    <x v="2"/>
    <x v="738"/>
    <n v="1"/>
    <n v="1"/>
    <n v="0.98674200000000001"/>
    <n v="0.99296600000000002"/>
    <n v="3119796461"/>
    <n v="1843363374"/>
    <n v="2018"/>
    <n v="12"/>
    <n v="5"/>
  </r>
  <r>
    <x v="2"/>
    <x v="739"/>
    <n v="0.99533099999999997"/>
    <n v="1.01"/>
    <n v="0.98401400000000006"/>
    <n v="1"/>
    <n v="3048831081"/>
    <n v="1856479288"/>
    <n v="2018"/>
    <n v="12"/>
    <n v="4"/>
  </r>
  <r>
    <x v="2"/>
    <x v="740"/>
    <n v="0.99667600000000001"/>
    <n v="1.01"/>
    <n v="0.98904800000000004"/>
    <n v="0.99659399999999998"/>
    <n v="3069963646"/>
    <n v="1850098416"/>
    <n v="2018"/>
    <n v="12"/>
    <n v="3"/>
  </r>
  <r>
    <x v="2"/>
    <x v="741"/>
    <n v="0.99984099999999998"/>
    <n v="1"/>
    <n v="0.99335099999999998"/>
    <n v="0.99837200000000004"/>
    <n v="3221855294"/>
    <n v="1853398856"/>
    <n v="2018"/>
    <n v="12"/>
    <n v="2"/>
  </r>
  <r>
    <x v="2"/>
    <x v="742"/>
    <n v="0.99496099999999998"/>
    <n v="1.02"/>
    <n v="0.982213"/>
    <n v="1"/>
    <n v="3306556081"/>
    <n v="1858375216"/>
    <n v="2018"/>
    <n v="12"/>
    <n v="1"/>
  </r>
  <r>
    <x v="2"/>
    <x v="743"/>
    <n v="0.99660300000000002"/>
    <n v="1.01"/>
    <n v="0.98651699999999998"/>
    <n v="0.99182300000000001"/>
    <n v="4065662222"/>
    <n v="1841241018"/>
    <n v="2018"/>
    <n v="11"/>
    <n v="30"/>
  </r>
  <r>
    <x v="2"/>
    <x v="744"/>
    <n v="0.99516400000000005"/>
    <n v="1.01"/>
    <n v="0.99205699999999997"/>
    <n v="0.99737699999999996"/>
    <n v="4348557871"/>
    <n v="1851552529"/>
    <n v="2018"/>
    <n v="11"/>
    <n v="29"/>
  </r>
  <r>
    <x v="2"/>
    <x v="745"/>
    <n v="0.98331999999999997"/>
    <n v="1.01"/>
    <n v="0.98009299999999999"/>
    <n v="0.99862200000000001"/>
    <n v="4765620000"/>
    <n v="1853863586"/>
    <n v="2018"/>
    <n v="11"/>
    <n v="28"/>
  </r>
  <r>
    <x v="2"/>
    <x v="746"/>
    <n v="0.97897599999999996"/>
    <n v="0.991699"/>
    <n v="0.966279"/>
    <n v="0.98426000000000002"/>
    <n v="4071230000"/>
    <n v="1827201658"/>
    <n v="2018"/>
    <n v="11"/>
    <n v="27"/>
  </r>
  <r>
    <x v="2"/>
    <x v="747"/>
    <n v="0.97502599999999995"/>
    <n v="0.99257200000000001"/>
    <n v="0.96792"/>
    <n v="0.97724299999999997"/>
    <n v="4696030000"/>
    <n v="1814175146"/>
    <n v="2018"/>
    <n v="11"/>
    <n v="26"/>
  </r>
  <r>
    <x v="2"/>
    <x v="748"/>
    <n v="0.97847499999999998"/>
    <n v="0.99060300000000001"/>
    <n v="0.96121500000000004"/>
    <n v="0.98096899999999998"/>
    <n v="5223930000"/>
    <n v="1821092174"/>
    <n v="2018"/>
    <n v="11"/>
    <n v="25"/>
  </r>
  <r>
    <x v="2"/>
    <x v="749"/>
    <n v="0.98185"/>
    <n v="0.99302199999999996"/>
    <n v="0.96487100000000003"/>
    <n v="0.98022399999999998"/>
    <n v="3549490000"/>
    <n v="1770697939"/>
    <n v="2018"/>
    <n v="11"/>
    <n v="24"/>
  </r>
  <r>
    <x v="2"/>
    <x v="750"/>
    <n v="0.99091200000000002"/>
    <n v="1"/>
    <n v="0.97576200000000002"/>
    <n v="0.98257000000000005"/>
    <n v="3775250000"/>
    <n v="1774935805"/>
    <n v="2018"/>
    <n v="11"/>
    <n v="23"/>
  </r>
  <r>
    <x v="2"/>
    <x v="751"/>
    <n v="0.98478399999999999"/>
    <n v="0.99979799999999996"/>
    <n v="0.98056500000000002"/>
    <n v="0.99818799999999996"/>
    <n v="3287830000"/>
    <n v="1803148499"/>
    <n v="2018"/>
    <n v="11"/>
    <n v="22"/>
  </r>
  <r>
    <x v="2"/>
    <x v="752"/>
    <n v="0.97344799999999998"/>
    <n v="0.99644600000000005"/>
    <n v="0.96465800000000002"/>
    <n v="0.98750400000000005"/>
    <n v="4348950000"/>
    <n v="1783848690"/>
    <n v="2018"/>
    <n v="11"/>
    <n v="21"/>
  </r>
  <r>
    <x v="2"/>
    <x v="753"/>
    <n v="0.97755400000000003"/>
    <n v="0.99301300000000003"/>
    <n v="0.95001400000000003"/>
    <n v="0.96879899999999997"/>
    <n v="5908970000"/>
    <n v="1750059571"/>
    <n v="2018"/>
    <n v="11"/>
    <n v="20"/>
  </r>
  <r>
    <x v="2"/>
    <x v="754"/>
    <n v="0.99396300000000004"/>
    <n v="1"/>
    <n v="0.97618799999999994"/>
    <n v="0.98272999999999999"/>
    <n v="5189080000"/>
    <n v="1726088332"/>
    <n v="2018"/>
    <n v="11"/>
    <n v="19"/>
  </r>
  <r>
    <x v="2"/>
    <x v="755"/>
    <n v="0.98521599999999998"/>
    <n v="0.99497000000000002"/>
    <n v="0.98333300000000001"/>
    <n v="0.992533"/>
    <n v="3037000000"/>
    <n v="1743306535"/>
    <n v="2018"/>
    <n v="11"/>
    <n v="18"/>
  </r>
  <r>
    <x v="2"/>
    <x v="756"/>
    <n v="0.98995599999999995"/>
    <n v="0.99289499999999997"/>
    <n v="0.98477099999999995"/>
    <n v="0.985869"/>
    <n v="2909490000"/>
    <n v="1731601740"/>
    <n v="2018"/>
    <n v="11"/>
    <n v="17"/>
  </r>
  <r>
    <x v="2"/>
    <x v="757"/>
    <n v="0.98317900000000003"/>
    <n v="0.99233899999999997"/>
    <n v="0.97903499999999999"/>
    <n v="0.98702699999999999"/>
    <n v="3454560000"/>
    <n v="1684284326"/>
    <n v="2018"/>
    <n v="11"/>
    <n v="16"/>
  </r>
  <r>
    <x v="2"/>
    <x v="758"/>
    <n v="0.97257800000000005"/>
    <n v="0.99257399999999996"/>
    <n v="0.96244700000000005"/>
    <n v="0.98202199999999995"/>
    <n v="4956910000"/>
    <n v="1675743686"/>
    <n v="2018"/>
    <n v="11"/>
    <n v="15"/>
  </r>
  <r>
    <x v="2"/>
    <x v="759"/>
    <n v="0.98319999999999996"/>
    <n v="1"/>
    <n v="0.96419100000000002"/>
    <n v="0.96664399999999995"/>
    <n v="4749050000"/>
    <n v="1649502332"/>
    <n v="2018"/>
    <n v="11"/>
    <n v="14"/>
  </r>
  <r>
    <x v="2"/>
    <x v="760"/>
    <n v="0.98783699999999997"/>
    <n v="0.99479700000000004"/>
    <n v="0.97994000000000003"/>
    <n v="0.98511800000000005"/>
    <n v="2679670000"/>
    <n v="1681026767"/>
    <n v="2018"/>
    <n v="11"/>
    <n v="13"/>
  </r>
  <r>
    <x v="2"/>
    <x v="761"/>
    <n v="0.99027200000000004"/>
    <n v="0.99759100000000001"/>
    <n v="0.98719999999999997"/>
    <n v="0.98914800000000003"/>
    <n v="2716680000"/>
    <n v="1687903647"/>
    <n v="2018"/>
    <n v="11"/>
    <n v="12"/>
  </r>
  <r>
    <x v="2"/>
    <x v="762"/>
    <n v="0.99720299999999995"/>
    <n v="1"/>
    <n v="0.99046199999999995"/>
    <n v="0.99046199999999995"/>
    <n v="2634060000"/>
    <n v="1690145885"/>
    <n v="2018"/>
    <n v="11"/>
    <n v="11"/>
  </r>
  <r>
    <x v="2"/>
    <x v="763"/>
    <n v="0.99539699999999998"/>
    <n v="0.99899400000000005"/>
    <n v="0.99066299999999996"/>
    <n v="0.99717999999999996"/>
    <n v="2558040000"/>
    <n v="1771412226"/>
    <n v="2018"/>
    <n v="11"/>
    <n v="10"/>
  </r>
  <r>
    <x v="2"/>
    <x v="764"/>
    <n v="0.99438400000000005"/>
    <n v="0.99994400000000006"/>
    <n v="0.98875000000000002"/>
    <n v="0.99483200000000005"/>
    <n v="2643090000"/>
    <n v="1767241188"/>
    <n v="2018"/>
    <n v="11"/>
    <n v="9"/>
  </r>
  <r>
    <x v="2"/>
    <x v="765"/>
    <n v="0.99225399999999997"/>
    <n v="0.99974300000000005"/>
    <n v="0.98953800000000003"/>
    <n v="0.99433300000000002"/>
    <n v="2951660000"/>
    <n v="1766354754"/>
    <n v="2018"/>
    <n v="11"/>
    <n v="8"/>
  </r>
  <r>
    <x v="2"/>
    <x v="766"/>
    <n v="0.99352399999999996"/>
    <n v="0.99849399999999999"/>
    <n v="0.98945300000000003"/>
    <n v="0.99326999999999999"/>
    <n v="3266710000"/>
    <n v="1764466417"/>
    <n v="2018"/>
    <n v="11"/>
    <n v="7"/>
  </r>
  <r>
    <x v="2"/>
    <x v="767"/>
    <n v="0.99480500000000005"/>
    <n v="0.99687599999999998"/>
    <n v="0.98781600000000003"/>
    <n v="0.99279600000000001"/>
    <n v="3076640000"/>
    <n v="1765260478"/>
    <n v="2018"/>
    <n v="11"/>
    <n v="6"/>
  </r>
  <r>
    <x v="2"/>
    <x v="768"/>
    <n v="0.98984899999999998"/>
    <n v="1.01"/>
    <n v="0.98984899999999998"/>
    <n v="0.99317599999999995"/>
    <n v="2757810000"/>
    <n v="1764299434"/>
    <n v="2018"/>
    <n v="11"/>
    <n v="5"/>
  </r>
  <r>
    <x v="2"/>
    <x v="769"/>
    <n v="0.99902000000000002"/>
    <n v="1"/>
    <n v="0.94572299999999998"/>
    <n v="0.98870800000000003"/>
    <n v="2955200000"/>
    <n v="1756362381"/>
    <n v="2018"/>
    <n v="11"/>
    <n v="4"/>
  </r>
  <r>
    <x v="2"/>
    <x v="770"/>
    <n v="0.99309800000000004"/>
    <n v="1.01"/>
    <n v="0.99288200000000004"/>
    <n v="0.99943300000000002"/>
    <n v="2117390000"/>
    <n v="1775414505"/>
    <n v="2018"/>
    <n v="11"/>
    <n v="3"/>
  </r>
  <r>
    <x v="2"/>
    <x v="771"/>
    <n v="0.99071399999999998"/>
    <n v="0.996147"/>
    <n v="0.97692900000000005"/>
    <n v="0.99350099999999997"/>
    <n v="2373920000"/>
    <n v="1764876771"/>
    <n v="2018"/>
    <n v="11"/>
    <n v="2"/>
  </r>
  <r>
    <x v="2"/>
    <x v="772"/>
    <n v="0.98738599999999999"/>
    <n v="1.02"/>
    <n v="0.98728499999999997"/>
    <n v="0.99172000000000005"/>
    <n v="2043660000"/>
    <n v="1761712964"/>
    <n v="2018"/>
    <n v="11"/>
    <n v="1"/>
  </r>
  <r>
    <x v="2"/>
    <x v="773"/>
    <n v="0.99854399999999999"/>
    <n v="1.01"/>
    <n v="0.98388500000000001"/>
    <n v="0.98812199999999994"/>
    <n v="2152470000"/>
    <n v="1755321398"/>
    <n v="2018"/>
    <n v="10"/>
    <n v="31"/>
  </r>
  <r>
    <x v="2"/>
    <x v="774"/>
    <n v="0.99592499999999995"/>
    <n v="0.99979700000000005"/>
    <n v="0.98421099999999995"/>
    <n v="0.99667099999999997"/>
    <n v="1983070000"/>
    <n v="1820341578"/>
    <n v="2018"/>
    <n v="10"/>
    <n v="30"/>
  </r>
  <r>
    <x v="2"/>
    <x v="775"/>
    <n v="0.99636400000000003"/>
    <n v="1.01"/>
    <n v="0.991676"/>
    <n v="0.99685900000000005"/>
    <n v="2296810000"/>
    <n v="1920370845"/>
    <n v="2018"/>
    <n v="10"/>
    <n v="29"/>
  </r>
  <r>
    <x v="2"/>
    <x v="776"/>
    <n v="0.99522299999999997"/>
    <n v="0.998892"/>
    <n v="0.99154799999999998"/>
    <n v="0.99845300000000003"/>
    <n v="1729890000"/>
    <n v="1923441561"/>
    <n v="2018"/>
    <n v="10"/>
    <n v="28"/>
  </r>
  <r>
    <x v="2"/>
    <x v="777"/>
    <n v="0.98777800000000004"/>
    <n v="0.99733499999999997"/>
    <n v="0.98700500000000002"/>
    <n v="0.99309700000000001"/>
    <n v="1671750000"/>
    <n v="1913123646"/>
    <n v="2018"/>
    <n v="10"/>
    <n v="27"/>
  </r>
  <r>
    <x v="2"/>
    <x v="778"/>
    <n v="0.98857099999999998"/>
    <n v="0.99047499999999999"/>
    <n v="0.98131299999999999"/>
    <n v="0.98978900000000003"/>
    <n v="1881270000"/>
    <n v="1906751043"/>
    <n v="2018"/>
    <n v="10"/>
    <n v="26"/>
  </r>
  <r>
    <x v="2"/>
    <x v="779"/>
    <n v="0.99044299999999996"/>
    <n v="0.99148999999999998"/>
    <n v="0.98488799999999999"/>
    <n v="0.98879099999999998"/>
    <n v="1677800000"/>
    <n v="1904828474"/>
    <n v="2018"/>
    <n v="10"/>
    <n v="25"/>
  </r>
  <r>
    <x v="2"/>
    <x v="780"/>
    <n v="0.98601099999999997"/>
    <n v="0.98861200000000005"/>
    <n v="0.98246599999999995"/>
    <n v="0.98861200000000005"/>
    <n v="1781560000"/>
    <n v="2003344845"/>
    <n v="2018"/>
    <n v="10"/>
    <n v="24"/>
  </r>
  <r>
    <x v="2"/>
    <x v="781"/>
    <n v="0.98491300000000004"/>
    <n v="0.99037399999999998"/>
    <n v="0.98252799999999996"/>
    <n v="0.98796200000000001"/>
    <n v="2111740000"/>
    <n v="2002027671"/>
    <n v="2018"/>
    <n v="10"/>
    <n v="23"/>
  </r>
  <r>
    <x v="2"/>
    <x v="782"/>
    <n v="0.98572599999999999"/>
    <n v="0.99521000000000004"/>
    <n v="0.97633300000000001"/>
    <n v="0.98399800000000004"/>
    <n v="2213350000"/>
    <n v="2043194835"/>
    <n v="2018"/>
    <n v="10"/>
    <n v="22"/>
  </r>
  <r>
    <x v="2"/>
    <x v="783"/>
    <n v="0.984348"/>
    <n v="0.98885400000000001"/>
    <n v="0.974997"/>
    <n v="0.98354799999999998"/>
    <n v="2188330000"/>
    <n v="2042260445"/>
    <n v="2018"/>
    <n v="10"/>
    <n v="21"/>
  </r>
  <r>
    <x v="2"/>
    <x v="784"/>
    <n v="0.98824100000000004"/>
    <n v="0.99087700000000001"/>
    <n v="0.97760100000000005"/>
    <n v="0.98383100000000001"/>
    <n v="2094040000"/>
    <n v="2042848073"/>
    <n v="2018"/>
    <n v="10"/>
    <n v="20"/>
  </r>
  <r>
    <x v="2"/>
    <x v="785"/>
    <n v="0.98129100000000002"/>
    <n v="0.98928400000000005"/>
    <n v="0.97802100000000003"/>
    <n v="0.98771200000000003"/>
    <n v="2322570000"/>
    <n v="2050906665"/>
    <n v="2018"/>
    <n v="10"/>
    <n v="19"/>
  </r>
  <r>
    <x v="2"/>
    <x v="786"/>
    <n v="0.972522"/>
    <n v="0.98508399999999996"/>
    <n v="0.96732099999999999"/>
    <n v="0.98085800000000001"/>
    <n v="2485030000"/>
    <n v="2085717771"/>
    <n v="2018"/>
    <n v="10"/>
    <n v="18"/>
  </r>
  <r>
    <x v="2"/>
    <x v="787"/>
    <n v="0.977078"/>
    <n v="0.97868999999999995"/>
    <n v="0.96632300000000004"/>
    <n v="0.971225"/>
    <n v="2569210000"/>
    <n v="2142931950"/>
    <n v="2018"/>
    <n v="10"/>
    <n v="17"/>
  </r>
  <r>
    <x v="2"/>
    <x v="788"/>
    <n v="0.97924299999999997"/>
    <n v="0.98535799999999996"/>
    <n v="0.96940599999999999"/>
    <n v="0.97515200000000002"/>
    <n v="2585550000"/>
    <n v="2200354168"/>
    <n v="2018"/>
    <n v="10"/>
    <n v="16"/>
  </r>
  <r>
    <x v="2"/>
    <x v="789"/>
    <n v="0.99308399999999997"/>
    <n v="0.99308399999999997"/>
    <n v="0.925284"/>
    <n v="0.98013799999999995"/>
    <n v="5891700000"/>
    <n v="2456639187"/>
    <n v="2018"/>
    <n v="10"/>
    <n v="15"/>
  </r>
  <r>
    <x v="2"/>
    <x v="790"/>
    <n v="0.987869"/>
    <n v="0.99590500000000004"/>
    <n v="0.984209"/>
    <n v="0.98956999999999995"/>
    <n v="2008170000"/>
    <n v="2480279757"/>
    <n v="2018"/>
    <n v="10"/>
    <n v="14"/>
  </r>
  <r>
    <x v="2"/>
    <x v="791"/>
    <n v="0.99503600000000003"/>
    <n v="0.99545499999999998"/>
    <n v="0.98494000000000004"/>
    <n v="0.98804599999999998"/>
    <n v="1961540000"/>
    <n v="2674069170"/>
    <n v="2018"/>
    <n v="10"/>
    <n v="13"/>
  </r>
  <r>
    <x v="2"/>
    <x v="792"/>
    <n v="0.99870400000000004"/>
    <n v="0.99870400000000004"/>
    <n v="0.98367000000000004"/>
    <n v="0.99410200000000004"/>
    <n v="2962380000"/>
    <n v="2690459260"/>
    <n v="2018"/>
    <n v="10"/>
    <n v="12"/>
  </r>
  <r>
    <x v="2"/>
    <x v="793"/>
    <n v="0.99293399999999998"/>
    <n v="1.02"/>
    <n v="0.98725200000000002"/>
    <n v="0.99302599999999996"/>
    <n v="3772600000"/>
    <n v="2687547150"/>
    <n v="2018"/>
    <n v="10"/>
    <n v="11"/>
  </r>
  <r>
    <x v="2"/>
    <x v="794"/>
    <n v="0.99533199999999999"/>
    <n v="1"/>
    <n v="0.99080299999999999"/>
    <n v="0.993502"/>
    <n v="2295300000"/>
    <n v="2688835407"/>
    <n v="2018"/>
    <n v="10"/>
    <n v="10"/>
  </r>
  <r>
    <x v="2"/>
    <x v="795"/>
    <n v="0.99637399999999998"/>
    <n v="0.99982599999999999"/>
    <n v="0.99189899999999998"/>
    <n v="0.99677899999999997"/>
    <n v="2183500000"/>
    <n v="2697704351"/>
    <n v="2018"/>
    <n v="10"/>
    <n v="9"/>
  </r>
  <r>
    <x v="2"/>
    <x v="796"/>
    <n v="0.99622900000000003"/>
    <n v="1"/>
    <n v="0.99005500000000002"/>
    <n v="0.99581399999999998"/>
    <n v="2594100000"/>
    <n v="2794674054"/>
    <n v="2018"/>
    <n v="10"/>
    <n v="8"/>
  </r>
  <r>
    <x v="2"/>
    <x v="797"/>
    <n v="0.99793799999999999"/>
    <n v="1"/>
    <n v="0.99255300000000002"/>
    <n v="0.99661699999999998"/>
    <n v="2187670000"/>
    <n v="2796927611"/>
    <n v="2018"/>
    <n v="10"/>
    <n v="7"/>
  </r>
  <r>
    <x v="2"/>
    <x v="798"/>
    <n v="0.99650300000000003"/>
    <n v="1"/>
    <n v="0.99577499999999997"/>
    <n v="0.99717699999999998"/>
    <n v="2238520000"/>
    <n v="2798499207"/>
    <n v="2018"/>
    <n v="10"/>
    <n v="6"/>
  </r>
  <r>
    <x v="2"/>
    <x v="799"/>
    <n v="0.99619500000000005"/>
    <n v="1"/>
    <n v="0.98999499999999996"/>
    <n v="0.99577800000000005"/>
    <n v="2330830000"/>
    <n v="2794573023"/>
    <n v="2018"/>
    <n v="10"/>
    <n v="5"/>
  </r>
  <r>
    <x v="2"/>
    <x v="800"/>
    <n v="0.99834000000000001"/>
    <n v="1"/>
    <n v="0.98839600000000005"/>
    <n v="0.99618499999999999"/>
    <n v="2374680000"/>
    <n v="2795715237"/>
    <n v="2018"/>
    <n v="10"/>
    <n v="4"/>
  </r>
  <r>
    <x v="2"/>
    <x v="801"/>
    <n v="1"/>
    <n v="1.01"/>
    <n v="0.99139500000000003"/>
    <n v="0.99856900000000004"/>
    <n v="2812780000"/>
    <n v="2802405746"/>
    <n v="2018"/>
    <n v="10"/>
    <n v="3"/>
  </r>
  <r>
    <x v="2"/>
    <x v="802"/>
    <n v="0.99538000000000004"/>
    <n v="1"/>
    <n v="0.99399499999999996"/>
    <n v="0.99974099999999999"/>
    <n v="2818190000"/>
    <n v="2805694872"/>
    <n v="2018"/>
    <n v="10"/>
    <n v="2"/>
  </r>
  <r>
    <x v="2"/>
    <x v="803"/>
    <n v="0.99681799999999998"/>
    <n v="1.01"/>
    <n v="0.99372799999999994"/>
    <n v="0.99792499999999995"/>
    <n v="3069480000"/>
    <n v="2800598411"/>
    <n v="2018"/>
    <n v="10"/>
    <n v="1"/>
  </r>
  <r>
    <x v="2"/>
    <x v="804"/>
    <n v="1"/>
    <n v="1.01"/>
    <n v="0.99104099999999995"/>
    <n v="1"/>
    <n v="3307320000"/>
    <n v="2807432047"/>
    <n v="2018"/>
    <n v="9"/>
    <n v="30"/>
  </r>
  <r>
    <x v="2"/>
    <x v="805"/>
    <n v="1"/>
    <n v="1.01"/>
    <n v="0.99083600000000005"/>
    <n v="0.99960199999999999"/>
    <n v="3249000000"/>
    <n v="2805304780"/>
    <n v="2018"/>
    <n v="9"/>
    <n v="29"/>
  </r>
  <r>
    <x v="2"/>
    <x v="806"/>
    <n v="0.99478699999999998"/>
    <n v="1.01"/>
    <n v="0.98814900000000006"/>
    <n v="1"/>
    <n v="3447280000"/>
    <n v="2810406854"/>
    <n v="2018"/>
    <n v="9"/>
    <n v="28"/>
  </r>
  <r>
    <x v="2"/>
    <x v="807"/>
    <n v="1"/>
    <n v="1.01"/>
    <n v="0.97786499999999998"/>
    <n v="0.99710699999999997"/>
    <n v="3408680000"/>
    <n v="2798302758"/>
    <n v="2018"/>
    <n v="9"/>
    <n v="27"/>
  </r>
  <r>
    <x v="2"/>
    <x v="808"/>
    <n v="1"/>
    <n v="1.01"/>
    <n v="0.99089700000000003"/>
    <n v="1"/>
    <n v="3380990000"/>
    <n v="2812399414"/>
    <n v="2018"/>
    <n v="9"/>
    <n v="26"/>
  </r>
  <r>
    <x v="2"/>
    <x v="809"/>
    <n v="1.01"/>
    <n v="1.01"/>
    <n v="0.99306000000000005"/>
    <n v="1"/>
    <n v="3572280000"/>
    <n v="2807656561"/>
    <n v="2018"/>
    <n v="9"/>
    <n v="25"/>
  </r>
  <r>
    <x v="2"/>
    <x v="810"/>
    <n v="0.99940899999999999"/>
    <n v="1.01"/>
    <n v="0.994282"/>
    <n v="1"/>
    <n v="2852810000"/>
    <n v="2808189781"/>
    <n v="2018"/>
    <n v="9"/>
    <n v="24"/>
  </r>
  <r>
    <x v="2"/>
    <x v="811"/>
    <n v="0.99616300000000002"/>
    <n v="1.01"/>
    <n v="0.99272499999999997"/>
    <n v="0.99951199999999996"/>
    <n v="2804770000"/>
    <n v="2805052202"/>
    <n v="2018"/>
    <n v="9"/>
    <n v="23"/>
  </r>
  <r>
    <x v="2"/>
    <x v="812"/>
    <n v="0.99204499999999995"/>
    <n v="1.02"/>
    <n v="0.98272099999999996"/>
    <n v="1"/>
    <n v="3352660000"/>
    <n v="2809003644"/>
    <n v="2018"/>
    <n v="9"/>
    <n v="22"/>
  </r>
  <r>
    <x v="2"/>
    <x v="813"/>
    <n v="0.99869699999999995"/>
    <n v="1.02"/>
    <n v="0.97514500000000004"/>
    <n v="0.99442799999999998"/>
    <n v="5090540000"/>
    <n v="2790784354"/>
    <n v="2018"/>
    <n v="9"/>
    <n v="21"/>
  </r>
  <r>
    <x v="2"/>
    <x v="814"/>
    <n v="0.99945300000000004"/>
    <n v="1.01"/>
    <n v="0.99049200000000004"/>
    <n v="1"/>
    <n v="2689090000"/>
    <n v="2760666625"/>
    <n v="2018"/>
    <n v="9"/>
    <n v="20"/>
  </r>
  <r>
    <x v="2"/>
    <x v="815"/>
    <n v="1.01"/>
    <n v="1.01"/>
    <n v="0.96457000000000004"/>
    <n v="1"/>
    <n v="2635660000"/>
    <n v="2758323667"/>
    <n v="2018"/>
    <n v="9"/>
    <n v="19"/>
  </r>
  <r>
    <x v="2"/>
    <x v="816"/>
    <n v="1.01"/>
    <n v="1.01"/>
    <n v="0.98062300000000002"/>
    <n v="1"/>
    <n v="2687350000"/>
    <n v="2762623685"/>
    <n v="2018"/>
    <n v="9"/>
    <n v="18"/>
  </r>
  <r>
    <x v="2"/>
    <x v="817"/>
    <n v="0.99901399999999996"/>
    <n v="1.01"/>
    <n v="0.99528300000000003"/>
    <n v="1"/>
    <n v="2854420000"/>
    <n v="2767750629"/>
    <n v="2018"/>
    <n v="9"/>
    <n v="17"/>
  </r>
  <r>
    <x v="2"/>
    <x v="818"/>
    <n v="1"/>
    <n v="1.01"/>
    <n v="0.99518499999999999"/>
    <n v="1"/>
    <n v="2103110000"/>
    <n v="2759067900"/>
    <n v="2018"/>
    <n v="9"/>
    <n v="16"/>
  </r>
  <r>
    <x v="2"/>
    <x v="819"/>
    <n v="1.01"/>
    <n v="1.01"/>
    <n v="0.99374499999999999"/>
    <n v="1"/>
    <n v="2112840000"/>
    <n v="2758792258"/>
    <n v="2018"/>
    <n v="9"/>
    <n v="15"/>
  </r>
  <r>
    <x v="2"/>
    <x v="820"/>
    <n v="0.99897499999999995"/>
    <n v="1.02"/>
    <n v="0.98827399999999999"/>
    <n v="1"/>
    <n v="2804570000"/>
    <n v="2762926891"/>
    <n v="2018"/>
    <n v="9"/>
    <n v="14"/>
  </r>
  <r>
    <x v="2"/>
    <x v="821"/>
    <n v="1"/>
    <n v="1.01"/>
    <n v="0.98695699999999997"/>
    <n v="1.01"/>
    <n v="3009780000"/>
    <n v="2773925014"/>
    <n v="2018"/>
    <n v="9"/>
    <n v="13"/>
  </r>
  <r>
    <x v="2"/>
    <x v="822"/>
    <n v="1"/>
    <n v="1.01"/>
    <n v="0.98943400000000004"/>
    <n v="1"/>
    <n v="2512200000"/>
    <n v="2759867263"/>
    <n v="2018"/>
    <n v="9"/>
    <n v="12"/>
  </r>
  <r>
    <x v="2"/>
    <x v="823"/>
    <n v="0.99644999999999995"/>
    <n v="1.02"/>
    <n v="0.99644999999999995"/>
    <n v="1"/>
    <n v="2375530000"/>
    <n v="2768935890"/>
    <n v="2018"/>
    <n v="9"/>
    <n v="11"/>
  </r>
  <r>
    <x v="2"/>
    <x v="824"/>
    <n v="0.99883100000000002"/>
    <n v="1.01"/>
    <n v="0.99503799999999998"/>
    <n v="1"/>
    <n v="2300220000"/>
    <n v="2759949955"/>
    <n v="2018"/>
    <n v="9"/>
    <n v="10"/>
  </r>
  <r>
    <x v="2"/>
    <x v="825"/>
    <n v="1"/>
    <n v="1.02"/>
    <n v="0.96835400000000005"/>
    <n v="1"/>
    <n v="2470930000"/>
    <n v="2770148716"/>
    <n v="2018"/>
    <n v="9"/>
    <n v="9"/>
  </r>
  <r>
    <x v="2"/>
    <x v="826"/>
    <n v="1.01"/>
    <n v="1.02"/>
    <n v="0.99732200000000004"/>
    <n v="1"/>
    <n v="2345090000"/>
    <n v="2768219221"/>
    <n v="2018"/>
    <n v="9"/>
    <n v="8"/>
  </r>
  <r>
    <x v="2"/>
    <x v="827"/>
    <n v="1"/>
    <n v="1.01"/>
    <n v="0.99625200000000003"/>
    <n v="1.01"/>
    <n v="2778320000"/>
    <n v="2773952578"/>
    <n v="2018"/>
    <n v="9"/>
    <n v="7"/>
  </r>
  <r>
    <x v="2"/>
    <x v="828"/>
    <n v="1.01"/>
    <n v="1.03"/>
    <n v="0.98916199999999999"/>
    <n v="1"/>
    <n v="3695980000"/>
    <n v="2758930079"/>
    <n v="2018"/>
    <n v="9"/>
    <n v="6"/>
  </r>
  <r>
    <x v="2"/>
    <x v="829"/>
    <n v="0.99985599999999997"/>
    <n v="1.03"/>
    <n v="0.99739800000000001"/>
    <n v="1.01"/>
    <n v="4000180000"/>
    <n v="2778335288"/>
    <n v="2018"/>
    <n v="9"/>
    <n v="5"/>
  </r>
  <r>
    <x v="2"/>
    <x v="830"/>
    <n v="0.99962700000000004"/>
    <n v="1"/>
    <n v="0.99339599999999995"/>
    <n v="0.99951699999999999"/>
    <n v="2758550000"/>
    <n v="2765803807"/>
    <n v="2018"/>
    <n v="9"/>
    <n v="4"/>
  </r>
  <r>
    <x v="2"/>
    <x v="831"/>
    <n v="0.99539599999999995"/>
    <n v="1"/>
    <n v="0.99300999999999995"/>
    <n v="0.99864200000000003"/>
    <n v="2530750000"/>
    <n v="2798335029"/>
    <n v="2018"/>
    <n v="9"/>
    <n v="3"/>
  </r>
  <r>
    <x v="2"/>
    <x v="832"/>
    <n v="0.996865"/>
    <n v="1.01"/>
    <n v="0.993394"/>
    <n v="0.99783900000000003"/>
    <n v="2844130000"/>
    <n v="2835998470"/>
    <n v="2018"/>
    <n v="9"/>
    <n v="2"/>
  </r>
  <r>
    <x v="2"/>
    <x v="833"/>
    <n v="1"/>
    <n v="1"/>
    <n v="0.98515399999999997"/>
    <n v="0.99681299999999995"/>
    <n v="2910380000"/>
    <n v="2733401134"/>
    <n v="2018"/>
    <n v="9"/>
    <n v="1"/>
  </r>
  <r>
    <x v="2"/>
    <x v="834"/>
    <n v="1"/>
    <n v="1.01"/>
    <n v="0.99603699999999995"/>
    <n v="1"/>
    <n v="2659230000"/>
    <n v="2751765248"/>
    <n v="2018"/>
    <n v="8"/>
    <n v="31"/>
  </r>
  <r>
    <x v="2"/>
    <x v="835"/>
    <n v="0.99973500000000004"/>
    <n v="1.01"/>
    <n v="0.992116"/>
    <n v="1"/>
    <n v="2764870000"/>
    <n v="2782223800"/>
    <n v="2018"/>
    <n v="8"/>
    <n v="30"/>
  </r>
  <r>
    <x v="2"/>
    <x v="836"/>
    <n v="1"/>
    <n v="1.02"/>
    <n v="0.99110600000000004"/>
    <n v="1"/>
    <n v="3024040000"/>
    <n v="2783976548"/>
    <n v="2018"/>
    <n v="8"/>
    <n v="29"/>
  </r>
  <r>
    <x v="2"/>
    <x v="837"/>
    <n v="0.99766999999999995"/>
    <n v="1"/>
    <n v="0.99196099999999998"/>
    <n v="0.99939500000000003"/>
    <n v="2991530000"/>
    <n v="2810438991"/>
    <n v="2018"/>
    <n v="8"/>
    <n v="28"/>
  </r>
  <r>
    <x v="2"/>
    <x v="838"/>
    <n v="1"/>
    <n v="1.01"/>
    <n v="0.98321099999999995"/>
    <n v="0.99780199999999997"/>
    <n v="2718980000"/>
    <n v="2805959251"/>
    <n v="2018"/>
    <n v="8"/>
    <n v="27"/>
  </r>
  <r>
    <x v="2"/>
    <x v="839"/>
    <n v="1"/>
    <n v="1.01"/>
    <n v="0.99775000000000003"/>
    <n v="0.99922699999999998"/>
    <n v="1946530000"/>
    <n v="2789982011"/>
    <n v="2018"/>
    <n v="8"/>
    <n v="26"/>
  </r>
  <r>
    <x v="2"/>
    <x v="840"/>
    <n v="0.99853700000000001"/>
    <n v="1"/>
    <n v="0.99526800000000004"/>
    <n v="1"/>
    <n v="1958700000"/>
    <n v="2794932476"/>
    <n v="2018"/>
    <n v="8"/>
    <n v="25"/>
  </r>
  <r>
    <x v="2"/>
    <x v="841"/>
    <n v="0.99842900000000001"/>
    <n v="1.01"/>
    <n v="0.99429299999999998"/>
    <n v="1"/>
    <n v="2850500000"/>
    <n v="2797110345"/>
    <n v="2018"/>
    <n v="8"/>
    <n v="24"/>
  </r>
  <r>
    <x v="2"/>
    <x v="842"/>
    <n v="1"/>
    <n v="1"/>
    <n v="0.99363500000000005"/>
    <n v="0.99897599999999998"/>
    <n v="2392970000"/>
    <n v="2789281184"/>
    <n v="2018"/>
    <n v="8"/>
    <n v="23"/>
  </r>
  <r>
    <x v="2"/>
    <x v="843"/>
    <n v="1"/>
    <n v="1.01"/>
    <n v="0.98111499999999996"/>
    <n v="1"/>
    <n v="3325510000"/>
    <n v="2823128085"/>
    <n v="2018"/>
    <n v="8"/>
    <n v="22"/>
  </r>
  <r>
    <x v="2"/>
    <x v="844"/>
    <n v="1.01"/>
    <n v="1.01"/>
    <n v="0.99536400000000003"/>
    <n v="1"/>
    <n v="2350790000"/>
    <n v="2824115834"/>
    <n v="2018"/>
    <n v="8"/>
    <n v="21"/>
  </r>
  <r>
    <x v="2"/>
    <x v="845"/>
    <n v="1"/>
    <n v="1.02"/>
    <n v="0.99700699999999998"/>
    <n v="1.01"/>
    <n v="2596870000"/>
    <n v="2736812672"/>
    <n v="2018"/>
    <n v="8"/>
    <n v="20"/>
  </r>
  <r>
    <x v="2"/>
    <x v="846"/>
    <n v="1.01"/>
    <n v="1.01"/>
    <n v="0.99686399999999997"/>
    <n v="1"/>
    <n v="2622560000"/>
    <n v="2723555849"/>
    <n v="2018"/>
    <n v="8"/>
    <n v="19"/>
  </r>
  <r>
    <x v="2"/>
    <x v="847"/>
    <n v="1"/>
    <n v="1.01"/>
    <n v="0.99647799999999997"/>
    <n v="1"/>
    <n v="3247510000"/>
    <n v="2729925657"/>
    <n v="2018"/>
    <n v="8"/>
    <n v="18"/>
  </r>
  <r>
    <x v="2"/>
    <x v="848"/>
    <n v="1"/>
    <n v="1.01"/>
    <n v="0.994058"/>
    <n v="0.99776100000000001"/>
    <n v="3783430000"/>
    <n v="2696090243"/>
    <n v="2018"/>
    <n v="8"/>
    <n v="17"/>
  </r>
  <r>
    <x v="2"/>
    <x v="849"/>
    <n v="1"/>
    <n v="1.01"/>
    <n v="0.99398600000000004"/>
    <n v="1"/>
    <n v="2741290000"/>
    <n v="2410077057"/>
    <n v="2018"/>
    <n v="8"/>
    <n v="16"/>
  </r>
  <r>
    <x v="2"/>
    <x v="850"/>
    <n v="0.99502999999999997"/>
    <n v="1.01"/>
    <n v="0.99325300000000005"/>
    <n v="1"/>
    <n v="3277720000"/>
    <n v="2410149271"/>
    <n v="2018"/>
    <n v="8"/>
    <n v="15"/>
  </r>
  <r>
    <x v="2"/>
    <x v="851"/>
    <n v="1"/>
    <n v="1.02"/>
    <n v="0.99197400000000002"/>
    <n v="0.99754299999999996"/>
    <n v="3917750000"/>
    <n v="2401226002"/>
    <n v="2018"/>
    <n v="8"/>
    <n v="14"/>
  </r>
  <r>
    <x v="2"/>
    <x v="852"/>
    <n v="1"/>
    <n v="1.02"/>
    <n v="0.99465899999999996"/>
    <n v="1"/>
    <n v="2596380000"/>
    <n v="2416600407"/>
    <n v="2018"/>
    <n v="8"/>
    <n v="13"/>
  </r>
  <r>
    <x v="2"/>
    <x v="853"/>
    <n v="1.01"/>
    <n v="1.01"/>
    <n v="0.99492999999999998"/>
    <n v="1"/>
    <n v="4066320000"/>
    <n v="2408319844"/>
    <n v="2018"/>
    <n v="8"/>
    <n v="12"/>
  </r>
  <r>
    <x v="2"/>
    <x v="854"/>
    <n v="1"/>
    <n v="1.01"/>
    <n v="0.97854099999999999"/>
    <n v="1.01"/>
    <n v="2630390000"/>
    <n v="2430850678"/>
    <n v="2018"/>
    <n v="8"/>
    <n v="11"/>
  </r>
  <r>
    <x v="2"/>
    <x v="855"/>
    <n v="1"/>
    <n v="1.01"/>
    <n v="0.99188900000000002"/>
    <n v="1"/>
    <n v="2887490000"/>
    <n v="2410943627"/>
    <n v="2018"/>
    <n v="8"/>
    <n v="10"/>
  </r>
  <r>
    <x v="2"/>
    <x v="856"/>
    <n v="1"/>
    <n v="1.01"/>
    <n v="0.97945599999999999"/>
    <n v="1"/>
    <n v="2626630000"/>
    <n v="2417346621"/>
    <n v="2018"/>
    <n v="8"/>
    <n v="9"/>
  </r>
  <r>
    <x v="2"/>
    <x v="857"/>
    <n v="1"/>
    <n v="1.02"/>
    <n v="0.99134500000000003"/>
    <n v="1"/>
    <n v="3421800000"/>
    <n v="2411208413"/>
    <n v="2018"/>
    <n v="8"/>
    <n v="8"/>
  </r>
  <r>
    <x v="2"/>
    <x v="858"/>
    <n v="0.99941599999999997"/>
    <n v="1.03"/>
    <n v="0.99526499999999996"/>
    <n v="1"/>
    <n v="2942000000"/>
    <n v="2440893542"/>
    <n v="2018"/>
    <n v="8"/>
    <n v="7"/>
  </r>
  <r>
    <x v="2"/>
    <x v="859"/>
    <n v="1"/>
    <n v="1"/>
    <n v="0.99816899999999997"/>
    <n v="1"/>
    <n v="2336390000"/>
    <n v="2439455629"/>
    <n v="2018"/>
    <n v="8"/>
    <n v="6"/>
  </r>
  <r>
    <x v="2"/>
    <x v="860"/>
    <n v="0.99797199999999997"/>
    <n v="1"/>
    <n v="0.99625399999999997"/>
    <n v="0.99934699999999999"/>
    <n v="2204100000"/>
    <n v="2435548893"/>
    <n v="2018"/>
    <n v="8"/>
    <n v="5"/>
  </r>
  <r>
    <x v="2"/>
    <x v="861"/>
    <n v="1"/>
    <n v="1"/>
    <n v="0.993336"/>
    <n v="0.99850499999999998"/>
    <n v="2526060000"/>
    <n v="2433496821"/>
    <n v="2018"/>
    <n v="8"/>
    <n v="4"/>
  </r>
  <r>
    <x v="2"/>
    <x v="862"/>
    <n v="1"/>
    <n v="1"/>
    <n v="0.99575499999999995"/>
    <n v="0.99909499999999996"/>
    <n v="2843800000"/>
    <n v="2434934734"/>
    <n v="2018"/>
    <n v="8"/>
    <n v="3"/>
  </r>
  <r>
    <x v="2"/>
    <x v="863"/>
    <n v="0.99874600000000002"/>
    <n v="1"/>
    <n v="0.99519899999999994"/>
    <n v="1"/>
    <n v="2539460000"/>
    <n v="2418735658"/>
    <n v="2018"/>
    <n v="8"/>
    <n v="2"/>
  </r>
  <r>
    <x v="2"/>
    <x v="864"/>
    <n v="0.99921499999999996"/>
    <n v="1"/>
    <n v="0.99475400000000003"/>
    <n v="0.99940899999999999"/>
    <n v="3059190000"/>
    <n v="2395723636"/>
    <n v="2018"/>
    <n v="8"/>
    <n v="1"/>
  </r>
  <r>
    <x v="2"/>
    <x v="865"/>
    <n v="0.99970800000000004"/>
    <n v="1.01"/>
    <n v="0.99534"/>
    <n v="0.99950700000000003"/>
    <n v="3253100000"/>
    <n v="2460926510"/>
    <n v="2018"/>
    <n v="7"/>
    <n v="31"/>
  </r>
  <r>
    <x v="2"/>
    <x v="866"/>
    <n v="0.99931700000000001"/>
    <n v="1.01"/>
    <n v="0.99398699999999995"/>
    <n v="0.99890999999999996"/>
    <n v="4311410000"/>
    <n v="2504407563"/>
    <n v="2018"/>
    <n v="7"/>
    <n v="30"/>
  </r>
  <r>
    <x v="2"/>
    <x v="867"/>
    <n v="0.99640300000000004"/>
    <n v="1"/>
    <n v="0.99510500000000002"/>
    <n v="0.998919"/>
    <n v="2404489984"/>
    <n v="2504430127"/>
    <n v="2018"/>
    <n v="7"/>
    <n v="29"/>
  </r>
  <r>
    <x v="2"/>
    <x v="868"/>
    <n v="0.99560599999999999"/>
    <n v="1"/>
    <n v="0.99560599999999999"/>
    <n v="0.99788699999999997"/>
    <n v="2298899968"/>
    <n v="2501842758"/>
    <n v="2018"/>
    <n v="7"/>
    <n v="28"/>
  </r>
  <r>
    <x v="2"/>
    <x v="869"/>
    <n v="0.99955300000000002"/>
    <n v="1"/>
    <n v="0.99117900000000003"/>
    <n v="0.99711799999999995"/>
    <n v="3092310016"/>
    <n v="2499914767"/>
    <n v="2018"/>
    <n v="7"/>
    <n v="27"/>
  </r>
  <r>
    <x v="2"/>
    <x v="870"/>
    <n v="0.99673999999999996"/>
    <n v="1"/>
    <n v="0.99286700000000006"/>
    <n v="0.99795100000000003"/>
    <n v="2894500096"/>
    <n v="2502003215"/>
    <n v="2018"/>
    <n v="7"/>
    <n v="26"/>
  </r>
  <r>
    <x v="2"/>
    <x v="871"/>
    <n v="0.99237200000000003"/>
    <n v="1"/>
    <n v="0.98500799999999999"/>
    <n v="0.99879099999999998"/>
    <n v="3514560000"/>
    <n v="2504109213"/>
    <n v="2018"/>
    <n v="7"/>
    <n v="25"/>
  </r>
  <r>
    <x v="2"/>
    <x v="872"/>
    <n v="0.99791799999999997"/>
    <n v="1"/>
    <n v="0.99339"/>
    <n v="0.99650499999999997"/>
    <n v="4417310208"/>
    <n v="2498377890"/>
    <n v="2018"/>
    <n v="7"/>
    <n v="24"/>
  </r>
  <r>
    <x v="2"/>
    <x v="873"/>
    <n v="1"/>
    <n v="1"/>
    <n v="0.99195199999999994"/>
    <n v="0.99749600000000005"/>
    <n v="2808819968"/>
    <n v="2600612066"/>
    <n v="2018"/>
    <n v="7"/>
    <n v="23"/>
  </r>
  <r>
    <x v="2"/>
    <x v="874"/>
    <n v="1"/>
    <n v="1.01"/>
    <n v="0.99475599999999997"/>
    <n v="0.99984300000000004"/>
    <n v="2209939968"/>
    <n v="2656723175"/>
    <n v="2018"/>
    <n v="7"/>
    <n v="22"/>
  </r>
  <r>
    <x v="2"/>
    <x v="875"/>
    <n v="1"/>
    <n v="1"/>
    <n v="0.99573100000000003"/>
    <n v="1"/>
    <n v="2164900096"/>
    <n v="2657246631"/>
    <n v="2018"/>
    <n v="7"/>
    <n v="21"/>
  </r>
  <r>
    <x v="2"/>
    <x v="876"/>
    <n v="0.99892099999999995"/>
    <n v="1.01"/>
    <n v="0.99427900000000002"/>
    <n v="1"/>
    <n v="3072349952"/>
    <n v="2659877200"/>
    <n v="2018"/>
    <n v="7"/>
    <n v="20"/>
  </r>
  <r>
    <x v="2"/>
    <x v="877"/>
    <n v="1"/>
    <n v="1"/>
    <n v="0.99333099999999996"/>
    <n v="0.99808799999999998"/>
    <n v="3188349952"/>
    <n v="2701964293"/>
    <n v="2018"/>
    <n v="7"/>
    <n v="19"/>
  </r>
  <r>
    <x v="2"/>
    <x v="878"/>
    <n v="0.99947600000000003"/>
    <n v="1.01"/>
    <n v="0.99340399999999995"/>
    <n v="1"/>
    <n v="4082030080"/>
    <n v="2713123126"/>
    <n v="2018"/>
    <n v="7"/>
    <n v="18"/>
  </r>
  <r>
    <x v="2"/>
    <x v="879"/>
    <n v="1"/>
    <n v="1.01"/>
    <n v="0.97978200000000004"/>
    <n v="1"/>
    <n v="3620499968"/>
    <n v="2707492274"/>
    <n v="2018"/>
    <n v="7"/>
    <n v="17"/>
  </r>
  <r>
    <x v="2"/>
    <x v="880"/>
    <n v="0.99896600000000002"/>
    <n v="1"/>
    <n v="0.98829699999999998"/>
    <n v="0.999139"/>
    <n v="2864659968"/>
    <n v="2704809498"/>
    <n v="2018"/>
    <n v="7"/>
    <n v="16"/>
  </r>
  <r>
    <x v="2"/>
    <x v="881"/>
    <n v="1"/>
    <n v="1"/>
    <n v="0.99666399999999999"/>
    <n v="0.99835200000000002"/>
    <n v="1919559936"/>
    <n v="2702678978"/>
    <n v="2018"/>
    <n v="7"/>
    <n v="15"/>
  </r>
  <r>
    <x v="2"/>
    <x v="882"/>
    <n v="1"/>
    <n v="1.01"/>
    <n v="0.998031"/>
    <n v="1"/>
    <n v="1620770048"/>
    <n v="2714314268"/>
    <n v="2018"/>
    <n v="7"/>
    <n v="14"/>
  </r>
  <r>
    <x v="2"/>
    <x v="883"/>
    <n v="0.99937699999999996"/>
    <n v="1.01"/>
    <n v="0.99579099999999998"/>
    <n v="1"/>
    <n v="2279970048"/>
    <n v="2710984485"/>
    <n v="2018"/>
    <n v="7"/>
    <n v="13"/>
  </r>
  <r>
    <x v="2"/>
    <x v="884"/>
    <n v="1"/>
    <n v="1.01"/>
    <n v="0.99446699999999999"/>
    <n v="0.99907000000000001"/>
    <n v="2404160000"/>
    <n v="2704622705"/>
    <n v="2018"/>
    <n v="7"/>
    <n v="12"/>
  </r>
  <r>
    <x v="2"/>
    <x v="885"/>
    <n v="1"/>
    <n v="1.01"/>
    <n v="0.99889799999999995"/>
    <n v="1"/>
    <n v="2524790016"/>
    <n v="2610164628"/>
    <n v="2018"/>
    <n v="7"/>
    <n v="11"/>
  </r>
  <r>
    <x v="2"/>
    <x v="886"/>
    <n v="1.01"/>
    <n v="1.01"/>
    <n v="0.99781900000000001"/>
    <n v="1"/>
    <n v="2974149888"/>
    <n v="2610268914"/>
    <n v="2018"/>
    <n v="7"/>
    <n v="10"/>
  </r>
  <r>
    <x v="2"/>
    <x v="887"/>
    <n v="1"/>
    <n v="1.01"/>
    <n v="1"/>
    <n v="1.01"/>
    <n v="2358560000"/>
    <n v="2626693898"/>
    <n v="2018"/>
    <n v="7"/>
    <n v="9"/>
  </r>
  <r>
    <x v="2"/>
    <x v="888"/>
    <n v="1"/>
    <n v="1.01"/>
    <n v="1"/>
    <n v="1"/>
    <n v="2142080000"/>
    <n v="2618220692"/>
    <n v="2018"/>
    <n v="7"/>
    <n v="8"/>
  </r>
  <r>
    <x v="2"/>
    <x v="889"/>
    <n v="1"/>
    <n v="1.01"/>
    <n v="0.98902800000000002"/>
    <n v="1.01"/>
    <n v="2134790016"/>
    <n v="2623330687"/>
    <n v="2018"/>
    <n v="7"/>
    <n v="7"/>
  </r>
  <r>
    <x v="2"/>
    <x v="890"/>
    <n v="1.01"/>
    <n v="1.01"/>
    <n v="0.99869200000000002"/>
    <n v="1"/>
    <n v="2460250112"/>
    <n v="2615378909"/>
    <n v="2018"/>
    <n v="7"/>
    <n v="6"/>
  </r>
  <r>
    <x v="2"/>
    <x v="891"/>
    <n v="1"/>
    <n v="1.01"/>
    <n v="0.99948199999999998"/>
    <n v="1.01"/>
    <n v="3606159872"/>
    <n v="2723762187"/>
    <n v="2018"/>
    <n v="7"/>
    <n v="5"/>
  </r>
  <r>
    <x v="2"/>
    <x v="892"/>
    <n v="0.99885699999999999"/>
    <n v="1"/>
    <n v="0.99343700000000001"/>
    <n v="0.99919500000000006"/>
    <n v="2638139904"/>
    <n v="2704961098"/>
    <n v="2018"/>
    <n v="7"/>
    <n v="4"/>
  </r>
  <r>
    <x v="2"/>
    <x v="893"/>
    <n v="0.99744500000000003"/>
    <n v="1"/>
    <n v="0.99534299999999998"/>
    <n v="1"/>
    <n v="2786769920"/>
    <n v="2708006631"/>
    <n v="2018"/>
    <n v="7"/>
    <n v="3"/>
  </r>
  <r>
    <x v="2"/>
    <x v="894"/>
    <n v="0.99940200000000001"/>
    <n v="1"/>
    <n v="0.99319299999999999"/>
    <n v="0.99885900000000005"/>
    <n v="2787729920"/>
    <n v="2704051498"/>
    <n v="2018"/>
    <n v="7"/>
    <n v="2"/>
  </r>
  <r>
    <x v="2"/>
    <x v="895"/>
    <n v="0.99732299999999996"/>
    <n v="1.01"/>
    <n v="0.99701600000000001"/>
    <n v="0.99882099999999996"/>
    <n v="3653040128"/>
    <n v="2703948627"/>
    <n v="2018"/>
    <n v="7"/>
    <n v="1"/>
  </r>
  <r>
    <x v="2"/>
    <x v="896"/>
    <n v="1"/>
    <n v="1.01"/>
    <n v="0.99268199999999995"/>
    <n v="0.99919199999999997"/>
    <n v="2540620032"/>
    <n v="2704952976"/>
    <n v="2018"/>
    <n v="6"/>
    <n v="30"/>
  </r>
  <r>
    <x v="2"/>
    <x v="897"/>
    <n v="0.99604700000000002"/>
    <n v="1.01"/>
    <n v="0.99026099999999995"/>
    <n v="1"/>
    <n v="2482319872"/>
    <n v="2716155123"/>
    <n v="2018"/>
    <n v="6"/>
    <n v="29"/>
  </r>
  <r>
    <x v="2"/>
    <x v="898"/>
    <n v="0.99882300000000002"/>
    <n v="1"/>
    <n v="0.98978900000000003"/>
    <n v="0.997193"/>
    <n v="2331049984"/>
    <n v="2699541403"/>
    <n v="2018"/>
    <n v="6"/>
    <n v="28"/>
  </r>
  <r>
    <x v="2"/>
    <x v="899"/>
    <n v="1"/>
    <n v="1.01"/>
    <n v="0.98148400000000002"/>
    <n v="0.99793500000000002"/>
    <n v="2055360000"/>
    <n v="2701550101"/>
    <n v="2018"/>
    <n v="6"/>
    <n v="27"/>
  </r>
  <r>
    <x v="2"/>
    <x v="900"/>
    <n v="0.998834"/>
    <n v="1.01"/>
    <n v="0.99051199999999995"/>
    <n v="1"/>
    <n v="2025110016"/>
    <n v="2708656344"/>
    <n v="2018"/>
    <n v="6"/>
    <n v="26"/>
  </r>
  <r>
    <x v="2"/>
    <x v="901"/>
    <n v="1"/>
    <n v="1.01"/>
    <n v="0.98471900000000001"/>
    <n v="1"/>
    <n v="3956019968"/>
    <n v="2708818773"/>
    <n v="2018"/>
    <n v="6"/>
    <n v="25"/>
  </r>
  <r>
    <x v="2"/>
    <x v="902"/>
    <n v="0.99887499999999996"/>
    <n v="1.02"/>
    <n v="0.97173600000000004"/>
    <n v="1.01"/>
    <n v="3952620032"/>
    <n v="2620436761"/>
    <n v="2018"/>
    <n v="6"/>
    <n v="24"/>
  </r>
  <r>
    <x v="2"/>
    <x v="903"/>
    <n v="1"/>
    <n v="1.01"/>
    <n v="0.99062099999999997"/>
    <n v="1"/>
    <n v="2500859904"/>
    <n v="2612302484"/>
    <n v="2018"/>
    <n v="6"/>
    <n v="23"/>
  </r>
  <r>
    <x v="2"/>
    <x v="904"/>
    <n v="1"/>
    <n v="1.03"/>
    <n v="0.99097400000000002"/>
    <n v="1"/>
    <n v="3747810048"/>
    <n v="2614961767"/>
    <n v="2018"/>
    <n v="6"/>
    <n v="22"/>
  </r>
  <r>
    <x v="2"/>
    <x v="905"/>
    <n v="1"/>
    <n v="1.01"/>
    <n v="0.99407500000000004"/>
    <n v="1"/>
    <n v="2017639936"/>
    <n v="2608522130"/>
    <n v="2018"/>
    <n v="6"/>
    <n v="21"/>
  </r>
  <r>
    <x v="2"/>
    <x v="906"/>
    <n v="1"/>
    <n v="1.01"/>
    <n v="0.99443400000000004"/>
    <n v="0.99882899999999997"/>
    <n v="2215259904"/>
    <n v="2604087384"/>
    <n v="2018"/>
    <n v="6"/>
    <n v="20"/>
  </r>
  <r>
    <x v="2"/>
    <x v="907"/>
    <n v="1"/>
    <n v="1.01"/>
    <n v="0.99484600000000001"/>
    <n v="1"/>
    <n v="2253370112"/>
    <n v="2607713917"/>
    <n v="2018"/>
    <n v="6"/>
    <n v="19"/>
  </r>
  <r>
    <x v="2"/>
    <x v="908"/>
    <n v="1"/>
    <n v="1.01"/>
    <n v="0.99116400000000004"/>
    <n v="1"/>
    <n v="2073910016"/>
    <n v="2614518553"/>
    <n v="2018"/>
    <n v="6"/>
    <n v="18"/>
  </r>
  <r>
    <x v="2"/>
    <x v="909"/>
    <n v="1"/>
    <n v="1.01"/>
    <n v="0.99845300000000003"/>
    <n v="1.01"/>
    <n v="1548390016"/>
    <n v="2621427475"/>
    <n v="2018"/>
    <n v="6"/>
    <n v="17"/>
  </r>
  <r>
    <x v="2"/>
    <x v="910"/>
    <n v="1"/>
    <n v="1.01"/>
    <n v="0.98798399999999997"/>
    <n v="1"/>
    <n v="1797939968"/>
    <n v="2618194621"/>
    <n v="2018"/>
    <n v="6"/>
    <n v="16"/>
  </r>
  <r>
    <x v="2"/>
    <x v="911"/>
    <n v="1"/>
    <n v="1.01"/>
    <n v="0.99510299999999996"/>
    <n v="1.01"/>
    <n v="2376110080"/>
    <n v="2625259971"/>
    <n v="2018"/>
    <n v="6"/>
    <n v="15"/>
  </r>
  <r>
    <x v="2"/>
    <x v="912"/>
    <n v="1"/>
    <n v="1.01"/>
    <n v="0.993035"/>
    <n v="1"/>
    <n v="3104209920"/>
    <n v="2517043550"/>
    <n v="2018"/>
    <n v="6"/>
    <n v="14"/>
  </r>
  <r>
    <x v="2"/>
    <x v="913"/>
    <n v="1"/>
    <n v="1.03"/>
    <n v="0.99431599999999998"/>
    <n v="1"/>
    <n v="3056750080"/>
    <n v="2515990551"/>
    <n v="2018"/>
    <n v="6"/>
    <n v="13"/>
  </r>
  <r>
    <x v="2"/>
    <x v="914"/>
    <n v="1"/>
    <n v="1.02"/>
    <n v="0.99866900000000003"/>
    <n v="1"/>
    <n v="2702340096"/>
    <n v="2509070844"/>
    <n v="2018"/>
    <n v="6"/>
    <n v="12"/>
  </r>
  <r>
    <x v="2"/>
    <x v="915"/>
    <n v="1.01"/>
    <n v="1.01"/>
    <n v="0.99165599999999998"/>
    <n v="1"/>
    <n v="2913220096"/>
    <n v="2511979126"/>
    <n v="2018"/>
    <n v="6"/>
    <n v="11"/>
  </r>
  <r>
    <x v="2"/>
    <x v="916"/>
    <n v="1.01"/>
    <n v="1.02"/>
    <n v="0.98903099999999999"/>
    <n v="0.99821499999999996"/>
    <n v="3845029888"/>
    <n v="2502665100"/>
    <n v="2018"/>
    <n v="6"/>
    <n v="10"/>
  </r>
  <r>
    <x v="2"/>
    <x v="917"/>
    <n v="1"/>
    <n v="1.01"/>
    <n v="0.99919400000000003"/>
    <n v="1.01"/>
    <n v="2006880000"/>
    <n v="2522383759"/>
    <n v="2018"/>
    <n v="6"/>
    <n v="9"/>
  </r>
  <r>
    <x v="2"/>
    <x v="918"/>
    <n v="0.99994000000000005"/>
    <n v="1.01"/>
    <n v="0.99433000000000005"/>
    <n v="1"/>
    <n v="2219579904"/>
    <n v="2511628596"/>
    <n v="2018"/>
    <n v="6"/>
    <n v="8"/>
  </r>
  <r>
    <x v="2"/>
    <x v="919"/>
    <n v="0.99946299999999999"/>
    <n v="1.01"/>
    <n v="0.99624199999999996"/>
    <n v="0.99875000000000003"/>
    <n v="2554540032"/>
    <n v="2504006888"/>
    <n v="2018"/>
    <n v="6"/>
    <n v="7"/>
  </r>
  <r>
    <x v="2"/>
    <x v="920"/>
    <n v="0.99791700000000005"/>
    <n v="1.01"/>
    <n v="0.99087700000000001"/>
    <n v="1"/>
    <n v="2508359936"/>
    <n v="2508870741"/>
    <n v="2018"/>
    <n v="6"/>
    <n v="6"/>
  </r>
  <r>
    <x v="2"/>
    <x v="921"/>
    <n v="0.99926300000000001"/>
    <n v="1.01"/>
    <n v="0.99087899999999995"/>
    <n v="1"/>
    <n v="2796069888"/>
    <n v="2509698097"/>
    <n v="2018"/>
    <n v="6"/>
    <n v="5"/>
  </r>
  <r>
    <x v="2"/>
    <x v="922"/>
    <n v="0.99771399999999999"/>
    <n v="1.01"/>
    <n v="0.99525699999999995"/>
    <n v="1"/>
    <n v="2798279936"/>
    <n v="2508444527"/>
    <n v="2018"/>
    <n v="6"/>
    <n v="4"/>
  </r>
  <r>
    <x v="2"/>
    <x v="923"/>
    <n v="0.99202999999999997"/>
    <n v="1"/>
    <n v="0.98684700000000003"/>
    <n v="1"/>
    <n v="2796300032"/>
    <n v="2507391528"/>
    <n v="2018"/>
    <n v="6"/>
    <n v="3"/>
  </r>
  <r>
    <x v="2"/>
    <x v="924"/>
    <n v="1"/>
    <n v="1.01"/>
    <n v="0.98623099999999997"/>
    <n v="0.99353000000000002"/>
    <n v="3187569920"/>
    <n v="2490919612"/>
    <n v="2018"/>
    <n v="6"/>
    <n v="2"/>
  </r>
  <r>
    <x v="2"/>
    <x v="925"/>
    <n v="0.99908799999999998"/>
    <n v="1.01"/>
    <n v="0.99469399999999997"/>
    <n v="1"/>
    <n v="2486080000"/>
    <n v="2509622883"/>
    <n v="2018"/>
    <n v="6"/>
    <n v="1"/>
  </r>
  <r>
    <x v="2"/>
    <x v="926"/>
    <n v="1"/>
    <n v="1.01"/>
    <n v="0.99469099999999999"/>
    <n v="0.99800299999999997"/>
    <n v="2613339904"/>
    <n v="2502134053"/>
    <n v="2018"/>
    <n v="5"/>
    <n v="31"/>
  </r>
  <r>
    <x v="2"/>
    <x v="927"/>
    <n v="0.99948700000000001"/>
    <n v="1.01"/>
    <n v="0.99515799999999999"/>
    <n v="0.99972700000000003"/>
    <n v="2429060096"/>
    <n v="2506456364"/>
    <n v="2018"/>
    <n v="5"/>
    <n v="30"/>
  </r>
  <r>
    <x v="2"/>
    <x v="928"/>
    <n v="0.99926999999999999"/>
    <n v="1.01"/>
    <n v="0.98579000000000006"/>
    <n v="1"/>
    <n v="3003919872"/>
    <n v="2508845669"/>
    <n v="2018"/>
    <n v="5"/>
    <n v="29"/>
  </r>
  <r>
    <x v="2"/>
    <x v="929"/>
    <n v="1"/>
    <n v="1.01"/>
    <n v="0.98747799999999997"/>
    <n v="1"/>
    <n v="2582710016"/>
    <n v="2513383594"/>
    <n v="2018"/>
    <n v="5"/>
    <n v="28"/>
  </r>
  <r>
    <x v="2"/>
    <x v="930"/>
    <n v="1"/>
    <n v="1.01"/>
    <n v="0.99155099999999996"/>
    <n v="0.99918200000000001"/>
    <n v="1885900032"/>
    <n v="2505089972"/>
    <n v="2018"/>
    <n v="5"/>
    <n v="27"/>
  </r>
  <r>
    <x v="2"/>
    <x v="931"/>
    <n v="1"/>
    <n v="1.01"/>
    <n v="0.98290500000000003"/>
    <n v="0.99988999999999995"/>
    <n v="1872140032"/>
    <n v="2506865028"/>
    <n v="2018"/>
    <n v="5"/>
    <n v="26"/>
  </r>
  <r>
    <x v="2"/>
    <x v="932"/>
    <n v="0.99929199999999996"/>
    <n v="1.01"/>
    <n v="0.99055300000000002"/>
    <n v="1"/>
    <n v="2375610112"/>
    <n v="2508243955"/>
    <n v="2018"/>
    <n v="5"/>
    <n v="25"/>
  </r>
  <r>
    <x v="2"/>
    <x v="933"/>
    <n v="1"/>
    <n v="1.01"/>
    <n v="0.99372799999999994"/>
    <n v="0.99881799999999998"/>
    <n v="3122710016"/>
    <n v="2504177373"/>
    <n v="2018"/>
    <n v="5"/>
    <n v="24"/>
  </r>
  <r>
    <x v="2"/>
    <x v="934"/>
    <n v="1"/>
    <n v="1.01"/>
    <n v="0.99605299999999997"/>
    <n v="1"/>
    <n v="3360600064"/>
    <n v="2517219520"/>
    <n v="2018"/>
    <n v="5"/>
    <n v="23"/>
  </r>
  <r>
    <x v="2"/>
    <x v="935"/>
    <n v="1"/>
    <n v="1.01"/>
    <n v="0.996062"/>
    <n v="1"/>
    <n v="2417590016"/>
    <n v="2514587022"/>
    <n v="2018"/>
    <n v="5"/>
    <n v="22"/>
  </r>
  <r>
    <x v="2"/>
    <x v="936"/>
    <n v="0.99959200000000004"/>
    <n v="1.01"/>
    <n v="0.99684499999999998"/>
    <n v="1"/>
    <n v="2406449920"/>
    <n v="2514587022"/>
    <n v="2018"/>
    <n v="5"/>
    <n v="21"/>
  </r>
  <r>
    <x v="2"/>
    <x v="937"/>
    <n v="1"/>
    <n v="1"/>
    <n v="0.99075599999999997"/>
    <n v="0.99911700000000003"/>
    <n v="2610939904"/>
    <n v="2504927008"/>
    <n v="2018"/>
    <n v="5"/>
    <n v="20"/>
  </r>
  <r>
    <x v="2"/>
    <x v="938"/>
    <n v="1"/>
    <n v="1.01"/>
    <n v="0.99424999999999997"/>
    <n v="1"/>
    <n v="2569299968"/>
    <n v="2508043384"/>
    <n v="2018"/>
    <n v="5"/>
    <n v="19"/>
  </r>
  <r>
    <x v="2"/>
    <x v="939"/>
    <n v="1"/>
    <n v="1"/>
    <n v="0.99373199999999995"/>
    <n v="1"/>
    <n v="3051709952"/>
    <n v="2509923740"/>
    <n v="2018"/>
    <n v="5"/>
    <n v="18"/>
  </r>
  <r>
    <x v="2"/>
    <x v="940"/>
    <n v="1"/>
    <n v="1.01"/>
    <n v="0.99674700000000005"/>
    <n v="1"/>
    <n v="3026749952"/>
    <n v="2307579170"/>
    <n v="2018"/>
    <n v="5"/>
    <n v="17"/>
  </r>
  <r>
    <x v="2"/>
    <x v="941"/>
    <n v="1"/>
    <n v="1.01"/>
    <n v="0.99038400000000004"/>
    <n v="0.99995000000000001"/>
    <n v="3238190080"/>
    <n v="2307025456"/>
    <n v="2018"/>
    <n v="5"/>
    <n v="16"/>
  </r>
  <r>
    <x v="2"/>
    <x v="942"/>
    <n v="1"/>
    <n v="1.01"/>
    <n v="0.99385299999999999"/>
    <n v="1"/>
    <n v="3315440128"/>
    <n v="2209656954"/>
    <n v="2018"/>
    <n v="5"/>
    <n v="15"/>
  </r>
  <r>
    <x v="2"/>
    <x v="943"/>
    <n v="1"/>
    <n v="1.01"/>
    <n v="0.98950700000000003"/>
    <n v="1"/>
    <n v="3820280064"/>
    <n v="2209943882"/>
    <n v="2018"/>
    <n v="5"/>
    <n v="14"/>
  </r>
  <r>
    <x v="2"/>
    <x v="944"/>
    <n v="1"/>
    <n v="1.01"/>
    <n v="0.99324800000000002"/>
    <n v="1"/>
    <n v="3179099904"/>
    <n v="2214314021"/>
    <n v="2018"/>
    <n v="5"/>
    <n v="13"/>
  </r>
  <r>
    <x v="2"/>
    <x v="945"/>
    <n v="0.99975000000000003"/>
    <n v="1.02"/>
    <n v="0.98473500000000003"/>
    <n v="1"/>
    <n v="4539990016"/>
    <n v="2209568668"/>
    <n v="2018"/>
    <n v="5"/>
    <n v="12"/>
  </r>
  <r>
    <x v="2"/>
    <x v="946"/>
    <n v="1"/>
    <n v="1.01"/>
    <n v="0.98299599999999998"/>
    <n v="1"/>
    <n v="4733060096"/>
    <n v="2111881880"/>
    <n v="2018"/>
    <n v="5"/>
    <n v="11"/>
  </r>
  <r>
    <x v="2"/>
    <x v="947"/>
    <n v="0.99942200000000003"/>
    <n v="1.01"/>
    <n v="0.99598399999999998"/>
    <n v="1"/>
    <n v="3430200064"/>
    <n v="2109964382"/>
    <n v="2018"/>
    <n v="5"/>
    <n v="10"/>
  </r>
  <r>
    <x v="2"/>
    <x v="948"/>
    <n v="1"/>
    <n v="1.01"/>
    <n v="0.99311700000000003"/>
    <n v="1"/>
    <n v="3236689920"/>
    <n v="2108215455"/>
    <n v="2018"/>
    <n v="5"/>
    <n v="9"/>
  </r>
  <r>
    <x v="2"/>
    <x v="949"/>
    <n v="0.99874499999999999"/>
    <n v="1.01"/>
    <n v="0.99467499999999998"/>
    <n v="1"/>
    <n v="3317769984"/>
    <n v="2111607952"/>
    <n v="2018"/>
    <n v="5"/>
    <n v="8"/>
  </r>
  <r>
    <x v="2"/>
    <x v="950"/>
    <n v="0.99535099999999999"/>
    <n v="1.01"/>
    <n v="0.99085000000000001"/>
    <n v="0.99723700000000004"/>
    <n v="4137240064"/>
    <n v="2151180633"/>
    <n v="2018"/>
    <n v="5"/>
    <n v="7"/>
  </r>
  <r>
    <x v="2"/>
    <x v="951"/>
    <n v="0.99590599999999996"/>
    <n v="1.01"/>
    <n v="0.99232100000000001"/>
    <n v="0.99720200000000003"/>
    <n v="3948859904"/>
    <n v="2190993214"/>
    <n v="2018"/>
    <n v="5"/>
    <n v="6"/>
  </r>
  <r>
    <x v="2"/>
    <x v="952"/>
    <n v="0.999448"/>
    <n v="1"/>
    <n v="0.99237299999999995"/>
    <n v="0.99628399999999995"/>
    <n v="3848780032"/>
    <n v="2258716118"/>
    <n v="2018"/>
    <n v="5"/>
    <n v="5"/>
  </r>
  <r>
    <x v="2"/>
    <x v="953"/>
    <n v="1.01"/>
    <n v="1.01"/>
    <n v="0.99220399999999997"/>
    <n v="0.99856100000000003"/>
    <n v="3844979968"/>
    <n v="2263878398"/>
    <n v="2018"/>
    <n v="5"/>
    <n v="4"/>
  </r>
  <r>
    <x v="2"/>
    <x v="954"/>
    <n v="0.99626700000000001"/>
    <n v="1.01"/>
    <n v="0.99392000000000003"/>
    <n v="0.997973"/>
    <n v="4307829760"/>
    <n v="2312443969"/>
    <n v="2018"/>
    <n v="5"/>
    <n v="3"/>
  </r>
  <r>
    <x v="2"/>
    <x v="955"/>
    <n v="1"/>
    <n v="1"/>
    <n v="0.99273599999999995"/>
    <n v="0.99746400000000002"/>
    <n v="3711889920"/>
    <n v="2311264544"/>
    <n v="2018"/>
    <n v="5"/>
    <n v="2"/>
  </r>
  <r>
    <x v="2"/>
    <x v="956"/>
    <n v="1"/>
    <n v="1.01"/>
    <n v="0.99363299999999999"/>
    <n v="1"/>
    <n v="3901110016"/>
    <n v="2425576635"/>
    <n v="2018"/>
    <n v="5"/>
    <n v="1"/>
  </r>
  <r>
    <x v="2"/>
    <x v="957"/>
    <n v="0.99755300000000002"/>
    <n v="1.01"/>
    <n v="0.99292100000000005"/>
    <n v="0.998919"/>
    <n v="4498440192"/>
    <n v="2414527884"/>
    <n v="2018"/>
    <n v="4"/>
    <n v="30"/>
  </r>
  <r>
    <x v="2"/>
    <x v="958"/>
    <n v="0.99886600000000003"/>
    <n v="1.01"/>
    <n v="0.99230399999999996"/>
    <n v="0.99801600000000001"/>
    <n v="5167799808"/>
    <n v="2412345206"/>
    <n v="2018"/>
    <n v="4"/>
    <n v="29"/>
  </r>
  <r>
    <x v="2"/>
    <x v="959"/>
    <n v="1"/>
    <n v="1.01"/>
    <n v="0.99101499999999998"/>
    <n v="0.99933499999999997"/>
    <n v="4066050048"/>
    <n v="2415533415"/>
    <n v="2018"/>
    <n v="4"/>
    <n v="28"/>
  </r>
  <r>
    <x v="2"/>
    <x v="960"/>
    <n v="1"/>
    <n v="1.01"/>
    <n v="0.99512199999999995"/>
    <n v="1"/>
    <n v="4060179968"/>
    <n v="2427171948"/>
    <n v="2018"/>
    <n v="4"/>
    <n v="27"/>
  </r>
  <r>
    <x v="2"/>
    <x v="961"/>
    <n v="1"/>
    <n v="1.01"/>
    <n v="0.99238099999999996"/>
    <n v="0.999614"/>
    <n v="4206320128"/>
    <n v="2416207797"/>
    <n v="2018"/>
    <n v="4"/>
    <n v="26"/>
  </r>
  <r>
    <x v="2"/>
    <x v="962"/>
    <n v="1.01"/>
    <n v="1.02"/>
    <n v="0.98607400000000001"/>
    <n v="0.99180900000000005"/>
    <n v="6126580224"/>
    <n v="2397342013"/>
    <n v="2018"/>
    <n v="4"/>
    <n v="25"/>
  </r>
  <r>
    <x v="2"/>
    <x v="963"/>
    <n v="0.99897400000000003"/>
    <n v="1.01"/>
    <n v="0.99029699999999998"/>
    <n v="1"/>
    <n v="5033249792"/>
    <n v="2298027604"/>
    <n v="2018"/>
    <n v="4"/>
    <n v="24"/>
  </r>
  <r>
    <x v="2"/>
    <x v="964"/>
    <n v="0.99512999999999996"/>
    <n v="1"/>
    <n v="0.98877999999999999"/>
    <n v="0.99784700000000004"/>
    <n v="3075480064"/>
    <n v="2282216599"/>
    <n v="2018"/>
    <n v="4"/>
    <n v="23"/>
  </r>
  <r>
    <x v="2"/>
    <x v="965"/>
    <n v="1"/>
    <n v="1.01"/>
    <n v="0.98919100000000004"/>
    <n v="0.99619599999999997"/>
    <n v="3176019968"/>
    <n v="2278440530"/>
    <n v="2018"/>
    <n v="4"/>
    <n v="22"/>
  </r>
  <r>
    <x v="2"/>
    <x v="966"/>
    <n v="0.99707100000000004"/>
    <n v="1.01"/>
    <n v="0.99381600000000003"/>
    <n v="0.99901399999999996"/>
    <n v="3570040064"/>
    <n v="2284885693"/>
    <n v="2018"/>
    <n v="4"/>
    <n v="21"/>
  </r>
  <r>
    <x v="2"/>
    <x v="967"/>
    <n v="0.99755000000000005"/>
    <n v="1"/>
    <n v="0.98828499999999997"/>
    <n v="0.99833799999999995"/>
    <n v="3458870016"/>
    <n v="2283339585"/>
    <n v="2018"/>
    <n v="4"/>
    <n v="20"/>
  </r>
  <r>
    <x v="2"/>
    <x v="968"/>
    <n v="0.99790699999999999"/>
    <n v="1"/>
    <n v="0.99288900000000002"/>
    <n v="0.99718499999999999"/>
    <n v="2217799936"/>
    <n v="2280702512"/>
    <n v="2018"/>
    <n v="4"/>
    <n v="19"/>
  </r>
  <r>
    <x v="2"/>
    <x v="969"/>
    <n v="1"/>
    <n v="1.01"/>
    <n v="0.98328400000000005"/>
    <n v="0.99760899999999997"/>
    <n v="2112089984"/>
    <n v="2281672260"/>
    <n v="2018"/>
    <n v="4"/>
    <n v="18"/>
  </r>
  <r>
    <x v="2"/>
    <x v="970"/>
    <n v="0.99721700000000002"/>
    <n v="1.01"/>
    <n v="0.99131999999999998"/>
    <n v="0.998556"/>
    <n v="2075650048"/>
    <n v="2283838182"/>
    <n v="2018"/>
    <n v="4"/>
    <n v="17"/>
  </r>
  <r>
    <x v="2"/>
    <x v="971"/>
    <n v="0.99888399999999999"/>
    <n v="1.01"/>
    <n v="0.99575400000000003"/>
    <n v="0.99759200000000003"/>
    <n v="2125180032"/>
    <n v="2281633378"/>
    <n v="2018"/>
    <n v="4"/>
    <n v="16"/>
  </r>
  <r>
    <x v="2"/>
    <x v="972"/>
    <n v="0.99630799999999997"/>
    <n v="1.01"/>
    <n v="0.986564"/>
    <n v="0.99860199999999999"/>
    <n v="2057859968"/>
    <n v="2283943391"/>
    <n v="2018"/>
    <n v="4"/>
    <n v="15"/>
  </r>
  <r>
    <x v="2"/>
    <x v="973"/>
    <n v="1"/>
    <n v="1.01"/>
    <n v="0.99399400000000004"/>
    <n v="0.99976600000000004"/>
    <n v="2060220032"/>
    <n v="2286605623"/>
    <n v="2018"/>
    <n v="4"/>
    <n v="14"/>
  </r>
  <r>
    <x v="2"/>
    <x v="974"/>
    <n v="0.99583900000000003"/>
    <n v="1.01"/>
    <n v="0.98943400000000004"/>
    <n v="0.99889499999999998"/>
    <n v="3218919936"/>
    <n v="2284613523"/>
    <n v="2018"/>
    <n v="4"/>
    <n v="13"/>
  </r>
  <r>
    <x v="2"/>
    <x v="975"/>
    <n v="0.99640799999999996"/>
    <n v="1.02"/>
    <n v="0.98602500000000004"/>
    <n v="0.99683100000000002"/>
    <n v="3636590080"/>
    <n v="2279892864"/>
    <n v="2018"/>
    <n v="4"/>
    <n v="12"/>
  </r>
  <r>
    <x v="2"/>
    <x v="976"/>
    <n v="0.99759299999999995"/>
    <n v="1"/>
    <n v="0.99252099999999999"/>
    <n v="1"/>
    <n v="1741699968"/>
    <n v="2287712599"/>
    <n v="2018"/>
    <n v="4"/>
    <n v="11"/>
  </r>
  <r>
    <x v="2"/>
    <x v="977"/>
    <n v="0.99695299999999998"/>
    <n v="1"/>
    <n v="0.99174399999999996"/>
    <n v="0.99735600000000002"/>
    <n v="1253949952"/>
    <n v="2281093613"/>
    <n v="2018"/>
    <n v="4"/>
    <n v="10"/>
  </r>
  <r>
    <x v="2"/>
    <x v="978"/>
    <n v="0.99754100000000001"/>
    <n v="1.01"/>
    <n v="0.99339299999999997"/>
    <n v="0.99755499999999997"/>
    <n v="1678770048"/>
    <n v="2281548754"/>
    <n v="2018"/>
    <n v="4"/>
    <n v="9"/>
  </r>
  <r>
    <x v="2"/>
    <x v="979"/>
    <n v="1"/>
    <n v="1.01"/>
    <n v="0.99509099999999995"/>
    <n v="0.99680899999999995"/>
    <n v="1090880000"/>
    <n v="2279842547"/>
    <n v="2018"/>
    <n v="4"/>
    <n v="8"/>
  </r>
  <r>
    <x v="2"/>
    <x v="980"/>
    <n v="1"/>
    <n v="1.01"/>
    <n v="0.98651999999999995"/>
    <n v="0.99964399999999998"/>
    <n v="1332259968"/>
    <n v="2286326591"/>
    <n v="2018"/>
    <n v="4"/>
    <n v="7"/>
  </r>
  <r>
    <x v="2"/>
    <x v="981"/>
    <n v="1"/>
    <n v="1.01"/>
    <n v="0.99137600000000003"/>
    <n v="1"/>
    <n v="1257110016"/>
    <n v="2289633797"/>
    <n v="2018"/>
    <n v="4"/>
    <n v="6"/>
  </r>
  <r>
    <x v="2"/>
    <x v="982"/>
    <n v="1"/>
    <n v="1.01"/>
    <n v="0.98743400000000003"/>
    <n v="1"/>
    <n v="1609469952"/>
    <n v="2292927280"/>
    <n v="2018"/>
    <n v="4"/>
    <n v="5"/>
  </r>
  <r>
    <x v="2"/>
    <x v="983"/>
    <n v="1"/>
    <n v="1.01"/>
    <n v="0.99426999999999999"/>
    <n v="1"/>
    <n v="1772329984"/>
    <n v="2289039140"/>
    <n v="2018"/>
    <n v="4"/>
    <n v="4"/>
  </r>
  <r>
    <x v="2"/>
    <x v="984"/>
    <n v="0.997587"/>
    <n v="1.01"/>
    <n v="0.99507299999999999"/>
    <n v="1"/>
    <n v="1753520000"/>
    <n v="2287987056"/>
    <n v="2018"/>
    <n v="4"/>
    <n v="3"/>
  </r>
  <r>
    <x v="2"/>
    <x v="985"/>
    <n v="1"/>
    <n v="1.01"/>
    <n v="0.98806000000000005"/>
    <n v="1"/>
    <n v="1550880000"/>
    <n v="2287438142"/>
    <n v="2018"/>
    <n v="4"/>
    <n v="2"/>
  </r>
  <r>
    <x v="2"/>
    <x v="986"/>
    <n v="0.99570199999999998"/>
    <n v="1.01"/>
    <n v="0.98077800000000004"/>
    <n v="0.99980999999999998"/>
    <n v="1832530048"/>
    <n v="2286706257"/>
    <n v="2018"/>
    <n v="4"/>
    <n v="1"/>
  </r>
  <r>
    <x v="2"/>
    <x v="987"/>
    <n v="0.99701399999999996"/>
    <n v="1.01"/>
    <n v="0.99356900000000004"/>
    <n v="1"/>
    <n v="1763719936"/>
    <n v="2288901912"/>
    <n v="2018"/>
    <n v="3"/>
    <n v="31"/>
  </r>
  <r>
    <x v="2"/>
    <x v="988"/>
    <n v="0.99589700000000003"/>
    <n v="1.01"/>
    <n v="0.97963299999999998"/>
    <n v="0.99894300000000003"/>
    <n v="2596849920"/>
    <n v="2284723306"/>
    <n v="2018"/>
    <n v="3"/>
    <n v="30"/>
  </r>
  <r>
    <x v="2"/>
    <x v="989"/>
    <n v="1"/>
    <n v="1.01"/>
    <n v="0.98247200000000001"/>
    <n v="0.99862300000000004"/>
    <n v="2486609920"/>
    <n v="2283991421"/>
    <n v="2018"/>
    <n v="3"/>
    <n v="29"/>
  </r>
  <r>
    <x v="2"/>
    <x v="990"/>
    <n v="1"/>
    <n v="1.01"/>
    <n v="0.99372099999999997"/>
    <n v="0.99920399999999998"/>
    <n v="1857049984"/>
    <n v="2285320249"/>
    <n v="2018"/>
    <n v="3"/>
    <n v="28"/>
  </r>
  <r>
    <x v="2"/>
    <x v="991"/>
    <n v="1"/>
    <n v="1.01"/>
    <n v="0.98947300000000005"/>
    <n v="1"/>
    <n v="2051079936"/>
    <n v="2290823110"/>
    <n v="2018"/>
    <n v="3"/>
    <n v="27"/>
  </r>
  <r>
    <x v="2"/>
    <x v="992"/>
    <n v="0.99660000000000004"/>
    <n v="1.01"/>
    <n v="0.98368199999999995"/>
    <n v="1"/>
    <n v="2183960064"/>
    <n v="2294939964"/>
    <n v="2018"/>
    <n v="3"/>
    <n v="26"/>
  </r>
  <r>
    <x v="2"/>
    <x v="993"/>
    <n v="1"/>
    <n v="1.01"/>
    <n v="0.99448199999999998"/>
    <n v="0.99968599999999996"/>
    <n v="1511320064"/>
    <n v="2286422651"/>
    <n v="2018"/>
    <n v="3"/>
    <n v="25"/>
  </r>
  <r>
    <x v="2"/>
    <x v="994"/>
    <n v="1"/>
    <n v="1.01"/>
    <n v="0.99429900000000004"/>
    <n v="1.01"/>
    <n v="1785500032"/>
    <n v="2307953795"/>
    <n v="2018"/>
    <n v="3"/>
    <n v="24"/>
  </r>
  <r>
    <x v="2"/>
    <x v="995"/>
    <n v="0.99922100000000003"/>
    <n v="1.01"/>
    <n v="0.99023499999999998"/>
    <n v="0.99023499999999998"/>
    <n v="1995699968"/>
    <n v="2264806883"/>
    <n v="2018"/>
    <n v="3"/>
    <n v="23"/>
  </r>
  <r>
    <x v="2"/>
    <x v="996"/>
    <n v="0.99946000000000002"/>
    <n v="1.01"/>
    <n v="0.99346800000000002"/>
    <n v="0.99898200000000004"/>
    <n v="2171849984"/>
    <n v="2284812504"/>
    <n v="2018"/>
    <n v="3"/>
    <n v="22"/>
  </r>
  <r>
    <x v="2"/>
    <x v="997"/>
    <n v="0.99693799999999999"/>
    <n v="1.01"/>
    <n v="0.99264699999999995"/>
    <n v="0.99924400000000002"/>
    <n v="2353890048"/>
    <n v="2215464655"/>
    <n v="2018"/>
    <n v="3"/>
    <n v="21"/>
  </r>
  <r>
    <x v="2"/>
    <x v="998"/>
    <n v="1.01"/>
    <n v="1.01"/>
    <n v="0.98956999999999995"/>
    <n v="0.99683200000000005"/>
    <n v="2506319872"/>
    <n v="2210116911"/>
    <n v="2018"/>
    <n v="3"/>
    <n v="20"/>
  </r>
  <r>
    <x v="2"/>
    <x v="999"/>
    <n v="0.98219400000000001"/>
    <n v="1.02"/>
    <n v="0.98219400000000001"/>
    <n v="0.98986700000000005"/>
    <n v="2638089984"/>
    <n v="2194674526"/>
    <n v="2018"/>
    <n v="3"/>
    <n v="19"/>
  </r>
  <r>
    <x v="2"/>
    <x v="1000"/>
    <n v="1.01"/>
    <n v="1.01"/>
    <n v="0.97978100000000001"/>
    <n v="1"/>
    <n v="2639470080"/>
    <n v="2223969607"/>
    <n v="2018"/>
    <n v="3"/>
    <n v="18"/>
  </r>
  <r>
    <x v="2"/>
    <x v="1001"/>
    <n v="1"/>
    <n v="1.01"/>
    <n v="0.99073100000000003"/>
    <n v="1"/>
    <n v="1687920000"/>
    <n v="2220732582"/>
    <n v="2018"/>
    <n v="3"/>
    <n v="17"/>
  </r>
  <r>
    <x v="2"/>
    <x v="1002"/>
    <n v="0.99750899999999998"/>
    <n v="1.01"/>
    <n v="0.98956699999999997"/>
    <n v="0.99855099999999997"/>
    <n v="1872050048"/>
    <n v="2213928176"/>
    <n v="2018"/>
    <n v="3"/>
    <n v="16"/>
  </r>
  <r>
    <x v="2"/>
    <x v="1003"/>
    <n v="1"/>
    <n v="1.01"/>
    <n v="0.98493900000000001"/>
    <n v="1"/>
    <n v="2259869952"/>
    <n v="2219978754"/>
    <n v="2018"/>
    <n v="3"/>
    <n v="15"/>
  </r>
  <r>
    <x v="2"/>
    <x v="1004"/>
    <n v="0.99658100000000005"/>
    <n v="1.02"/>
    <n v="0.99133700000000002"/>
    <n v="1"/>
    <n v="2151670016"/>
    <n v="2223237951"/>
    <n v="2018"/>
    <n v="3"/>
    <n v="14"/>
  </r>
  <r>
    <x v="2"/>
    <x v="1005"/>
    <n v="1"/>
    <n v="1.01"/>
    <n v="0.98719500000000004"/>
    <n v="0.99984300000000004"/>
    <n v="1890040064"/>
    <n v="2216792722"/>
    <n v="2018"/>
    <n v="3"/>
    <n v="13"/>
  </r>
  <r>
    <x v="2"/>
    <x v="1006"/>
    <n v="1"/>
    <n v="1.01"/>
    <n v="0.98853000000000002"/>
    <n v="1"/>
    <n v="2155559936"/>
    <n v="2222351094"/>
    <n v="2018"/>
    <n v="3"/>
    <n v="12"/>
  </r>
  <r>
    <x v="2"/>
    <x v="1007"/>
    <n v="1"/>
    <n v="1.01"/>
    <n v="0.99470899999999995"/>
    <n v="1"/>
    <n v="2394810112"/>
    <n v="2225654634"/>
    <n v="2018"/>
    <n v="3"/>
    <n v="11"/>
  </r>
  <r>
    <x v="2"/>
    <x v="1008"/>
    <n v="0.99760700000000002"/>
    <n v="1.01"/>
    <n v="0.99493600000000004"/>
    <n v="1.01"/>
    <n v="2218810112"/>
    <n v="2228647774"/>
    <n v="2018"/>
    <n v="3"/>
    <n v="10"/>
  </r>
  <r>
    <x v="2"/>
    <x v="1009"/>
    <n v="0.99972300000000003"/>
    <n v="1.01"/>
    <n v="0.988564"/>
    <n v="1"/>
    <n v="3131620096"/>
    <n v="2220821267"/>
    <n v="2018"/>
    <n v="3"/>
    <n v="9"/>
  </r>
  <r>
    <x v="2"/>
    <x v="1010"/>
    <n v="1"/>
    <n v="1.01"/>
    <n v="0.985734"/>
    <n v="1.01"/>
    <n v="2636689920"/>
    <n v="2230244116"/>
    <n v="2018"/>
    <n v="3"/>
    <n v="8"/>
  </r>
  <r>
    <x v="2"/>
    <x v="1011"/>
    <n v="0.99835399999999996"/>
    <n v="1.02"/>
    <n v="0.98137799999999997"/>
    <n v="1"/>
    <n v="3037380096"/>
    <n v="2222639323"/>
    <n v="2018"/>
    <n v="3"/>
    <n v="7"/>
  </r>
  <r>
    <x v="2"/>
    <x v="1012"/>
    <n v="1.01"/>
    <n v="1.01"/>
    <n v="0.99626000000000003"/>
    <n v="1"/>
    <n v="2491849984"/>
    <n v="2218249384"/>
    <n v="2018"/>
    <n v="3"/>
    <n v="6"/>
  </r>
  <r>
    <x v="2"/>
    <x v="1013"/>
    <n v="0.99752099999999999"/>
    <n v="1"/>
    <n v="0.99501899999999999"/>
    <n v="0.99886399999999997"/>
    <n v="2227680000"/>
    <n v="2214622142"/>
    <n v="2018"/>
    <n v="3"/>
    <n v="5"/>
  </r>
  <r>
    <x v="2"/>
    <x v="1014"/>
    <n v="1"/>
    <n v="1"/>
    <n v="0.99528700000000003"/>
    <n v="0.99761200000000005"/>
    <n v="2133910016"/>
    <n v="2211846281"/>
    <n v="2018"/>
    <n v="3"/>
    <n v="4"/>
  </r>
  <r>
    <x v="2"/>
    <x v="1015"/>
    <n v="0.99524800000000002"/>
    <n v="1.01"/>
    <n v="0.99347700000000005"/>
    <n v="1"/>
    <n v="2181489920"/>
    <n v="2219069726"/>
    <n v="2018"/>
    <n v="3"/>
    <n v="3"/>
  </r>
  <r>
    <x v="2"/>
    <x v="1016"/>
    <n v="0.99818899999999999"/>
    <n v="1.01"/>
    <n v="0.99443899999999996"/>
    <n v="0.99973000000000001"/>
    <n v="2172250112"/>
    <n v="2216542186"/>
    <n v="2018"/>
    <n v="3"/>
    <n v="2"/>
  </r>
  <r>
    <x v="2"/>
    <x v="1017"/>
    <n v="0.99984700000000004"/>
    <n v="1.01"/>
    <n v="0.99567899999999998"/>
    <n v="1"/>
    <n v="2285570048"/>
    <n v="2218072013"/>
    <n v="2018"/>
    <n v="3"/>
    <n v="1"/>
  </r>
  <r>
    <x v="2"/>
    <x v="1018"/>
    <n v="1"/>
    <n v="1.01"/>
    <n v="0.99279099999999998"/>
    <n v="0.99890299999999999"/>
    <n v="2414230016"/>
    <n v="2214708610"/>
    <n v="2018"/>
    <n v="2"/>
    <n v="28"/>
  </r>
  <r>
    <x v="2"/>
    <x v="1019"/>
    <n v="0.99867700000000004"/>
    <n v="1.01"/>
    <n v="0.99164200000000002"/>
    <n v="1"/>
    <n v="2473019904"/>
    <n v="2218293727"/>
    <n v="2018"/>
    <n v="2"/>
    <n v="27"/>
  </r>
  <r>
    <x v="2"/>
    <x v="1020"/>
    <n v="0.997664"/>
    <n v="1.01"/>
    <n v="0.98967700000000003"/>
    <n v="0.99956100000000003"/>
    <n v="2362210048"/>
    <n v="2216167489"/>
    <n v="2018"/>
    <n v="2"/>
    <n v="26"/>
  </r>
  <r>
    <x v="2"/>
    <x v="1021"/>
    <n v="1"/>
    <n v="1.01"/>
    <n v="0.99622900000000003"/>
    <n v="1"/>
    <n v="1968850048"/>
    <n v="2217894641"/>
    <n v="2018"/>
    <n v="2"/>
    <n v="25"/>
  </r>
  <r>
    <x v="2"/>
    <x v="1022"/>
    <n v="1"/>
    <n v="1.01"/>
    <n v="0.99388699999999996"/>
    <n v="1"/>
    <n v="2417710080"/>
    <n v="2223437493"/>
    <n v="2018"/>
    <n v="2"/>
    <n v="24"/>
  </r>
  <r>
    <x v="2"/>
    <x v="1023"/>
    <n v="1.01"/>
    <n v="1.01"/>
    <n v="0.99370199999999997"/>
    <n v="1"/>
    <n v="2815280128"/>
    <n v="2220621725"/>
    <n v="2018"/>
    <n v="2"/>
    <n v="23"/>
  </r>
  <r>
    <x v="2"/>
    <x v="1024"/>
    <n v="1"/>
    <n v="1.01"/>
    <n v="0.99399800000000005"/>
    <n v="1"/>
    <n v="2904620032"/>
    <n v="2226208919"/>
    <n v="2018"/>
    <n v="2"/>
    <n v="22"/>
  </r>
  <r>
    <x v="2"/>
    <x v="1025"/>
    <n v="1.01"/>
    <n v="1.01"/>
    <n v="0.98869899999999999"/>
    <n v="1"/>
    <n v="3459830016"/>
    <n v="2219291440"/>
    <n v="2018"/>
    <n v="2"/>
    <n v="21"/>
  </r>
  <r>
    <x v="2"/>
    <x v="1026"/>
    <n v="1"/>
    <n v="1.01"/>
    <n v="0.99408099999999999"/>
    <n v="1"/>
    <n v="3126220032"/>
    <n v="2218493269"/>
    <n v="2018"/>
    <n v="2"/>
    <n v="20"/>
  </r>
  <r>
    <x v="2"/>
    <x v="1027"/>
    <n v="1"/>
    <n v="1.01"/>
    <n v="0.99404099999999995"/>
    <n v="1"/>
    <n v="2546439936"/>
    <n v="2218493269"/>
    <n v="2018"/>
    <n v="2"/>
    <n v="19"/>
  </r>
  <r>
    <x v="2"/>
    <x v="1028"/>
    <n v="1"/>
    <n v="1.02"/>
    <n v="0.99883200000000005"/>
    <n v="1.01"/>
    <n v="3124179968"/>
    <n v="2228647774"/>
    <n v="2018"/>
    <n v="2"/>
    <n v="18"/>
  </r>
  <r>
    <x v="2"/>
    <x v="1029"/>
    <n v="1"/>
    <n v="1.01"/>
    <n v="0.996919"/>
    <n v="1"/>
    <n v="2797600000"/>
    <n v="2225344235"/>
    <n v="2018"/>
    <n v="2"/>
    <n v="17"/>
  </r>
  <r>
    <x v="2"/>
    <x v="1030"/>
    <n v="1.01"/>
    <n v="1.01"/>
    <n v="0.99674600000000002"/>
    <n v="1"/>
    <n v="2605819904"/>
    <n v="2221796809"/>
    <n v="2018"/>
    <n v="2"/>
    <n v="16"/>
  </r>
  <r>
    <x v="2"/>
    <x v="1031"/>
    <n v="1.01"/>
    <n v="1.02"/>
    <n v="0.99720299999999995"/>
    <n v="1.01"/>
    <n v="3286909952"/>
    <n v="2229135545"/>
    <n v="2018"/>
    <n v="2"/>
    <n v="15"/>
  </r>
  <r>
    <x v="2"/>
    <x v="1032"/>
    <n v="0.99771500000000002"/>
    <n v="1.01"/>
    <n v="0.99329199999999995"/>
    <n v="1"/>
    <n v="3066190080"/>
    <n v="2218848012"/>
    <n v="2018"/>
    <n v="2"/>
    <n v="14"/>
  </r>
  <r>
    <x v="2"/>
    <x v="1033"/>
    <n v="1"/>
    <n v="1.01"/>
    <n v="0.99593100000000001"/>
    <n v="1"/>
    <n v="2226759936"/>
    <n v="2219579668"/>
    <n v="2018"/>
    <n v="2"/>
    <n v="13"/>
  </r>
  <r>
    <x v="2"/>
    <x v="1034"/>
    <n v="1"/>
    <n v="1.01"/>
    <n v="0.99081200000000003"/>
    <n v="1"/>
    <n v="2457489920"/>
    <n v="2217340356"/>
    <n v="2018"/>
    <n v="2"/>
    <n v="12"/>
  </r>
  <r>
    <x v="2"/>
    <x v="1035"/>
    <n v="1"/>
    <n v="1.01"/>
    <n v="0.99272800000000005"/>
    <n v="0.999251"/>
    <n v="2431739904"/>
    <n v="2215480175"/>
    <n v="2018"/>
    <n v="2"/>
    <n v="11"/>
  </r>
  <r>
    <x v="2"/>
    <x v="1036"/>
    <n v="1"/>
    <n v="1.01"/>
    <n v="0.99334599999999995"/>
    <n v="1"/>
    <n v="2628379904"/>
    <n v="2225344235"/>
    <n v="2018"/>
    <n v="2"/>
    <n v="10"/>
  </r>
  <r>
    <x v="2"/>
    <x v="1037"/>
    <n v="1.02"/>
    <n v="1.05"/>
    <n v="0.99504899999999996"/>
    <n v="1"/>
    <n v="1631139968"/>
    <n v="2221818981"/>
    <n v="2018"/>
    <n v="2"/>
    <n v="9"/>
  </r>
  <r>
    <x v="2"/>
    <x v="1038"/>
    <n v="0.99497000000000002"/>
    <n v="1.03"/>
    <n v="0.98753400000000002"/>
    <n v="1.02"/>
    <n v="2466619904"/>
    <n v="2259066946"/>
    <n v="2018"/>
    <n v="2"/>
    <n v="8"/>
  </r>
  <r>
    <x v="2"/>
    <x v="1039"/>
    <n v="1"/>
    <n v="1.02"/>
    <n v="0.98464700000000005"/>
    <n v="1"/>
    <n v="3307539968"/>
    <n v="2220244811"/>
    <n v="2018"/>
    <n v="2"/>
    <n v="7"/>
  </r>
  <r>
    <x v="2"/>
    <x v="1040"/>
    <n v="0.97850000000000004"/>
    <n v="1.02"/>
    <n v="0.958318"/>
    <n v="1.01"/>
    <n v="6247249920"/>
    <n v="2239511764"/>
    <n v="2018"/>
    <n v="2"/>
    <n v="6"/>
  </r>
  <r>
    <x v="2"/>
    <x v="1041"/>
    <n v="0.99579399999999996"/>
    <n v="1.02"/>
    <n v="0.94477699999999998"/>
    <n v="0.99630799999999997"/>
    <n v="4078980096"/>
    <n v="2208955130"/>
    <n v="2018"/>
    <n v="2"/>
    <n v="5"/>
  </r>
  <r>
    <x v="2"/>
    <x v="1042"/>
    <n v="1"/>
    <n v="1.01"/>
    <n v="0.97520899999999999"/>
    <n v="1.01"/>
    <n v="2504640000"/>
    <n v="2239600450"/>
    <n v="2018"/>
    <n v="2"/>
    <n v="4"/>
  </r>
  <r>
    <x v="2"/>
    <x v="1043"/>
    <n v="0.99407100000000004"/>
    <n v="1.02"/>
    <n v="0.98287899999999995"/>
    <n v="1"/>
    <n v="2488529920"/>
    <n v="2220045268"/>
    <n v="2018"/>
    <n v="2"/>
    <n v="3"/>
  </r>
  <r>
    <x v="2"/>
    <x v="1044"/>
    <n v="0.986294"/>
    <n v="1.02"/>
    <n v="0.92514399999999997"/>
    <n v="0.99074700000000004"/>
    <n v="4785869824"/>
    <n v="2196625610"/>
    <n v="2018"/>
    <n v="2"/>
    <n v="2"/>
  </r>
  <r>
    <x v="2"/>
    <x v="1045"/>
    <n v="0.99155800000000005"/>
    <n v="1.01"/>
    <n v="0.95477100000000004"/>
    <n v="0.98693900000000001"/>
    <n v="3498899968"/>
    <n v="2188182737"/>
    <n v="2018"/>
    <n v="2"/>
    <n v="1"/>
  </r>
  <r>
    <x v="2"/>
    <x v="1046"/>
    <n v="0.99253800000000003"/>
    <n v="1"/>
    <n v="0.97140300000000002"/>
    <n v="0.99027399999999999"/>
    <n v="2663930112"/>
    <n v="2195576902"/>
    <n v="2018"/>
    <n v="1"/>
    <n v="31"/>
  </r>
  <r>
    <x v="2"/>
    <x v="1047"/>
    <n v="0.998672"/>
    <n v="1.01"/>
    <n v="0.97543599999999997"/>
    <n v="0.98648599999999997"/>
    <n v="3108630016"/>
    <n v="2216772953"/>
    <n v="2018"/>
    <n v="1"/>
    <n v="30"/>
  </r>
  <r>
    <x v="2"/>
    <x v="1048"/>
    <n v="0.98843999999999999"/>
    <n v="1"/>
    <n v="0.98171799999999998"/>
    <n v="0.99531899999999995"/>
    <n v="2031160064"/>
    <n v="2267427080"/>
    <n v="2018"/>
    <n v="1"/>
    <n v="29"/>
  </r>
  <r>
    <x v="2"/>
    <x v="1049"/>
    <n v="0.99654799999999999"/>
    <n v="1"/>
    <n v="0.98127500000000001"/>
    <n v="0.98878999999999995"/>
    <n v="2546639872"/>
    <n v="2252553425"/>
    <n v="2018"/>
    <n v="1"/>
    <n v="28"/>
  </r>
  <r>
    <x v="2"/>
    <x v="1050"/>
    <n v="1"/>
    <n v="1.01"/>
    <n v="0.99222699999999997"/>
    <n v="0.99332500000000001"/>
    <n v="2051980032"/>
    <n v="1607290067"/>
    <n v="2018"/>
    <n v="1"/>
    <n v="27"/>
  </r>
  <r>
    <x v="2"/>
    <x v="1051"/>
    <n v="0.99757099999999999"/>
    <n v="1.02"/>
    <n v="0.98576699999999995"/>
    <n v="1"/>
    <n v="2957009920"/>
    <n v="1624789719"/>
    <n v="2018"/>
    <n v="1"/>
    <n v="26"/>
  </r>
  <r>
    <x v="2"/>
    <x v="1052"/>
    <n v="1.01"/>
    <n v="1.01"/>
    <n v="0.98735799999999996"/>
    <n v="0.99959500000000001"/>
    <n v="2571930112"/>
    <n v="1617435496"/>
    <n v="2018"/>
    <n v="1"/>
    <n v="25"/>
  </r>
  <r>
    <x v="2"/>
    <x v="1053"/>
    <n v="1"/>
    <n v="1.03"/>
    <n v="0.99224599999999996"/>
    <n v="0.99748400000000004"/>
    <n v="2620630016"/>
    <n v="1614019706"/>
    <n v="2018"/>
    <n v="1"/>
    <n v="24"/>
  </r>
  <r>
    <x v="2"/>
    <x v="1054"/>
    <n v="1"/>
    <n v="1.02"/>
    <n v="0.98447399999999996"/>
    <n v="1.01"/>
    <n v="3126830080"/>
    <n v="1626262182"/>
    <n v="2018"/>
    <n v="1"/>
    <n v="23"/>
  </r>
  <r>
    <x v="2"/>
    <x v="1055"/>
    <n v="1"/>
    <n v="1.02"/>
    <n v="0.99151"/>
    <n v="1.01"/>
    <n v="3274899968"/>
    <n v="1626246001"/>
    <n v="2018"/>
    <n v="1"/>
    <n v="22"/>
  </r>
  <r>
    <x v="2"/>
    <x v="1056"/>
    <n v="1"/>
    <n v="1.03"/>
    <n v="0.99706899999999998"/>
    <n v="0.999861"/>
    <n v="3302010112"/>
    <n v="1617865908"/>
    <n v="2018"/>
    <n v="1"/>
    <n v="21"/>
  </r>
  <r>
    <x v="2"/>
    <x v="1057"/>
    <n v="1.01"/>
    <n v="1.01"/>
    <n v="0.99144299999999996"/>
    <n v="1"/>
    <n v="2942779904"/>
    <n v="1619886904"/>
    <n v="2018"/>
    <n v="1"/>
    <n v="20"/>
  </r>
  <r>
    <x v="2"/>
    <x v="1058"/>
    <n v="1.02"/>
    <n v="1.04"/>
    <n v="1"/>
    <n v="1"/>
    <n v="2876989952"/>
    <n v="1625436955"/>
    <n v="2018"/>
    <n v="1"/>
    <n v="19"/>
  </r>
  <r>
    <x v="2"/>
    <x v="1059"/>
    <n v="1.02"/>
    <n v="1.04"/>
    <n v="1"/>
    <n v="1.02"/>
    <n v="4302300160"/>
    <n v="1655484902"/>
    <n v="2018"/>
    <n v="1"/>
    <n v="18"/>
  </r>
  <r>
    <x v="2"/>
    <x v="1060"/>
    <n v="1.03"/>
    <n v="1.07"/>
    <n v="0.99773900000000004"/>
    <n v="1.01"/>
    <n v="5588839936"/>
    <n v="1641601683"/>
    <n v="2018"/>
    <n v="1"/>
    <n v="17"/>
  </r>
  <r>
    <x v="2"/>
    <x v="1061"/>
    <n v="1.01"/>
    <n v="1.05"/>
    <n v="0.99900100000000003"/>
    <n v="1.03"/>
    <n v="5552929792"/>
    <n v="1673348625"/>
    <n v="2018"/>
    <n v="1"/>
    <n v="16"/>
  </r>
  <r>
    <x v="2"/>
    <x v="1062"/>
    <n v="1.02"/>
    <n v="1.02"/>
    <n v="1"/>
    <n v="1.01"/>
    <n v="2557179904"/>
    <n v="1477808591"/>
    <n v="2018"/>
    <n v="1"/>
    <n v="15"/>
  </r>
  <r>
    <x v="2"/>
    <x v="1063"/>
    <n v="1"/>
    <n v="1.04"/>
    <n v="1"/>
    <n v="1.02"/>
    <n v="2960410112"/>
    <n v="1491755445"/>
    <n v="2018"/>
    <n v="1"/>
    <n v="14"/>
  </r>
  <r>
    <x v="2"/>
    <x v="1064"/>
    <n v="1"/>
    <n v="1.01"/>
    <n v="0.99657600000000002"/>
    <n v="1"/>
    <n v="2759879936"/>
    <n v="1471055378"/>
    <n v="2018"/>
    <n v="1"/>
    <n v="13"/>
  </r>
  <r>
    <x v="2"/>
    <x v="1065"/>
    <n v="1.01"/>
    <n v="1.02"/>
    <n v="0.99771100000000001"/>
    <n v="1.01"/>
    <n v="2668219904"/>
    <n v="1477015823"/>
    <n v="2018"/>
    <n v="1"/>
    <n v="12"/>
  </r>
  <r>
    <x v="2"/>
    <x v="1066"/>
    <n v="0.99997599999999998"/>
    <n v="1.02"/>
    <n v="0.99019800000000002"/>
    <n v="1"/>
    <n v="3841110016"/>
    <n v="1470600270"/>
    <n v="2018"/>
    <n v="1"/>
    <n v="11"/>
  </r>
  <r>
    <x v="2"/>
    <x v="1067"/>
    <n v="1.01"/>
    <n v="1.01"/>
    <n v="0.99644600000000005"/>
    <n v="1"/>
    <n v="3189860096"/>
    <n v="1469968992"/>
    <n v="2018"/>
    <n v="1"/>
    <n v="10"/>
  </r>
  <r>
    <x v="2"/>
    <x v="1068"/>
    <n v="1.01"/>
    <n v="1.01"/>
    <n v="1"/>
    <n v="1.01"/>
    <n v="2766180096"/>
    <n v="1476883695"/>
    <n v="2018"/>
    <n v="1"/>
    <n v="9"/>
  </r>
  <r>
    <x v="2"/>
    <x v="1069"/>
    <n v="1.01"/>
    <n v="1.04"/>
    <n v="0.99761699999999998"/>
    <n v="1.01"/>
    <n v="3815749888"/>
    <n v="1481772434"/>
    <n v="2018"/>
    <n v="1"/>
    <n v="8"/>
  </r>
  <r>
    <x v="2"/>
    <x v="1070"/>
    <n v="1.01"/>
    <n v="1.02"/>
    <n v="0.99820799999999998"/>
    <n v="1"/>
    <n v="2338180096"/>
    <n v="1470394738"/>
    <n v="2018"/>
    <n v="1"/>
    <n v="7"/>
  </r>
  <r>
    <x v="2"/>
    <x v="1071"/>
    <n v="1"/>
    <n v="1.01"/>
    <n v="0.99684700000000004"/>
    <n v="1.01"/>
    <n v="2620080128"/>
    <n v="1481287964"/>
    <n v="2018"/>
    <n v="1"/>
    <n v="6"/>
  </r>
  <r>
    <x v="2"/>
    <x v="1072"/>
    <n v="1"/>
    <n v="1.01"/>
    <n v="0.98591499999999999"/>
    <n v="0.99863400000000002"/>
    <n v="3096620032"/>
    <n v="1466084426"/>
    <n v="2018"/>
    <n v="1"/>
    <n v="5"/>
  </r>
  <r>
    <x v="2"/>
    <x v="1073"/>
    <n v="1.01"/>
    <n v="1.02"/>
    <n v="0.99382199999999998"/>
    <n v="1"/>
    <n v="3200130048"/>
    <n v="1471804104"/>
    <n v="2018"/>
    <n v="1"/>
    <n v="4"/>
  </r>
  <r>
    <x v="2"/>
    <x v="1074"/>
    <n v="1.01"/>
    <n v="1.02"/>
    <n v="1"/>
    <n v="1.01"/>
    <n v="2471689984"/>
    <n v="1386476964"/>
    <n v="2018"/>
    <n v="1"/>
    <n v="3"/>
  </r>
  <r>
    <x v="2"/>
    <x v="1075"/>
    <n v="1.01"/>
    <n v="1.01"/>
    <n v="0.99324999999999997"/>
    <n v="1"/>
    <n v="2635859968"/>
    <n v="1374793477"/>
    <n v="2018"/>
    <n v="1"/>
    <n v="2"/>
  </r>
  <r>
    <x v="2"/>
    <x v="1076"/>
    <n v="1.01"/>
    <n v="1.02"/>
    <n v="1"/>
    <n v="1.01"/>
    <n v="1685299968"/>
    <n v="1378049531"/>
    <n v="2018"/>
    <n v="1"/>
    <n v="1"/>
  </r>
  <r>
    <x v="2"/>
    <x v="1077"/>
    <n v="1.02"/>
    <n v="1.02"/>
    <n v="1"/>
    <n v="1.01"/>
    <n v="1927010048"/>
    <n v="1384862618"/>
    <n v="2017"/>
    <n v="12"/>
    <n v="31"/>
  </r>
  <r>
    <x v="2"/>
    <x v="1078"/>
    <n v="1.01"/>
    <n v="1.03"/>
    <n v="0.992842"/>
    <n v="1.02"/>
    <n v="2711059968"/>
    <n v="1397298555"/>
    <n v="2017"/>
    <n v="12"/>
    <n v="30"/>
  </r>
  <r>
    <x v="2"/>
    <x v="1079"/>
    <n v="1.01"/>
    <n v="1.02"/>
    <n v="1"/>
    <n v="1.01"/>
    <n v="1929090048"/>
    <n v="1375805863"/>
    <n v="2017"/>
    <n v="12"/>
    <n v="29"/>
  </r>
  <r>
    <x v="2"/>
    <x v="1080"/>
    <n v="1"/>
    <n v="1.03"/>
    <n v="1"/>
    <n v="1.01"/>
    <n v="2211409920"/>
    <n v="1276446549"/>
    <n v="2017"/>
    <n v="12"/>
    <n v="28"/>
  </r>
  <r>
    <x v="2"/>
    <x v="1081"/>
    <n v="1"/>
    <n v="1.01"/>
    <n v="0.99645799999999995"/>
    <n v="1"/>
    <n v="1939949952"/>
    <n v="1222548045"/>
    <n v="2017"/>
    <n v="12"/>
    <n v="27"/>
  </r>
  <r>
    <x v="2"/>
    <x v="1082"/>
    <n v="1.01"/>
    <n v="1.02"/>
    <n v="0.99858000000000002"/>
    <n v="1"/>
    <n v="1854780032"/>
    <n v="1223047462"/>
    <n v="2017"/>
    <n v="12"/>
    <n v="26"/>
  </r>
  <r>
    <x v="2"/>
    <x v="1083"/>
    <n v="1.03"/>
    <n v="1.03"/>
    <n v="1.01"/>
    <n v="1.01"/>
    <n v="1708380032"/>
    <n v="1231647176"/>
    <n v="2017"/>
    <n v="12"/>
    <n v="25"/>
  </r>
  <r>
    <x v="2"/>
    <x v="1084"/>
    <n v="1.05"/>
    <n v="1.07"/>
    <n v="1.02"/>
    <n v="1.02"/>
    <n v="2611589888"/>
    <n v="1246142445"/>
    <n v="2017"/>
    <n v="12"/>
    <n v="24"/>
  </r>
  <r>
    <x v="2"/>
    <x v="1085"/>
    <n v="1.01"/>
    <n v="1.05"/>
    <n v="1.01"/>
    <n v="1.05"/>
    <n v="2353740032"/>
    <n v="1273220583"/>
    <n v="2017"/>
    <n v="12"/>
    <n v="23"/>
  </r>
  <r>
    <x v="2"/>
    <x v="1086"/>
    <n v="1.01"/>
    <n v="1.06"/>
    <n v="0.96308899999999997"/>
    <n v="1.02"/>
    <n v="4687949824"/>
    <n v="1239954549"/>
    <n v="2017"/>
    <n v="12"/>
    <n v="22"/>
  </r>
  <r>
    <x v="2"/>
    <x v="1087"/>
    <n v="1"/>
    <n v="1.04"/>
    <n v="0.993811"/>
    <n v="1.01"/>
    <n v="3106720000"/>
    <n v="1229308444"/>
    <n v="2017"/>
    <n v="12"/>
    <n v="21"/>
  </r>
  <r>
    <x v="2"/>
    <x v="1088"/>
    <n v="1.01"/>
    <n v="1.02"/>
    <n v="0.98907900000000004"/>
    <n v="1"/>
    <n v="3751790080"/>
    <n v="1169260419"/>
    <n v="2017"/>
    <n v="12"/>
    <n v="20"/>
  </r>
  <r>
    <x v="2"/>
    <x v="1089"/>
    <n v="1.01"/>
    <n v="1.03"/>
    <n v="0.99676799999999999"/>
    <n v="1.01"/>
    <n v="3073860096"/>
    <n v="1181535444"/>
    <n v="2017"/>
    <n v="12"/>
    <n v="19"/>
  </r>
  <r>
    <x v="2"/>
    <x v="1090"/>
    <n v="1.01"/>
    <n v="1.02"/>
    <n v="0.99573999999999996"/>
    <n v="1.01"/>
    <n v="2517230080"/>
    <n v="1133586954"/>
    <n v="2017"/>
    <n v="12"/>
    <n v="18"/>
  </r>
  <r>
    <x v="2"/>
    <x v="1091"/>
    <n v="1.01"/>
    <n v="1.02"/>
    <n v="1"/>
    <n v="1.01"/>
    <n v="1931020032"/>
    <n v="1129357068"/>
    <n v="2017"/>
    <n v="12"/>
    <n v="17"/>
  </r>
  <r>
    <x v="2"/>
    <x v="1092"/>
    <n v="1.02"/>
    <n v="1.02"/>
    <n v="1"/>
    <n v="1.01"/>
    <n v="1592729984"/>
    <n v="1127320456"/>
    <n v="2017"/>
    <n v="12"/>
    <n v="16"/>
  </r>
  <r>
    <x v="2"/>
    <x v="1093"/>
    <n v="1.01"/>
    <n v="1.02"/>
    <n v="0.99552499999999999"/>
    <n v="1.02"/>
    <n v="2044499968"/>
    <n v="1035423527"/>
    <n v="2017"/>
    <n v="12"/>
    <n v="15"/>
  </r>
  <r>
    <x v="2"/>
    <x v="1094"/>
    <n v="1.03"/>
    <n v="1.05"/>
    <n v="1.01"/>
    <n v="1.01"/>
    <n v="2336179968"/>
    <n v="1027363100"/>
    <n v="2017"/>
    <n v="12"/>
    <n v="14"/>
  </r>
  <r>
    <x v="2"/>
    <x v="1095"/>
    <n v="1.08"/>
    <n v="1.0900000000000001"/>
    <n v="1.02"/>
    <n v="1.03"/>
    <n v="2198139904"/>
    <n v="913163059"/>
    <n v="2017"/>
    <n v="12"/>
    <n v="13"/>
  </r>
  <r>
    <x v="2"/>
    <x v="1096"/>
    <n v="1.02"/>
    <n v="1.08"/>
    <n v="1"/>
    <n v="1.08"/>
    <n v="2240839936"/>
    <n v="904360019"/>
    <n v="2017"/>
    <n v="12"/>
    <n v="12"/>
  </r>
  <r>
    <x v="2"/>
    <x v="1097"/>
    <n v="1.01"/>
    <n v="1.03"/>
    <n v="0.99995000000000001"/>
    <n v="1.02"/>
    <n v="1542119936"/>
    <n v="854589510"/>
    <n v="2017"/>
    <n v="12"/>
    <n v="11"/>
  </r>
  <r>
    <x v="2"/>
    <x v="1098"/>
    <n v="1.02"/>
    <n v="1.04"/>
    <n v="0.97153599999999996"/>
    <n v="1.02"/>
    <n v="1649500032"/>
    <n v="828466156"/>
    <n v="2017"/>
    <n v="12"/>
    <n v="10"/>
  </r>
  <r>
    <x v="2"/>
    <x v="1099"/>
    <n v="1.02"/>
    <n v="1.05"/>
    <n v="0.99356"/>
    <n v="1.02"/>
    <n v="1598909952"/>
    <n v="827961465"/>
    <n v="2017"/>
    <n v="12"/>
    <n v="9"/>
  </r>
  <r>
    <x v="2"/>
    <x v="1100"/>
    <n v="1.04"/>
    <n v="1.06"/>
    <n v="0.98656299999999997"/>
    <n v="1.02"/>
    <n v="1993030016"/>
    <n v="828344053"/>
    <n v="2017"/>
    <n v="12"/>
    <n v="8"/>
  </r>
  <r>
    <x v="2"/>
    <x v="1101"/>
    <n v="1.01"/>
    <n v="1.08"/>
    <n v="1"/>
    <n v="1.03"/>
    <n v="1671609984"/>
    <n v="839789137"/>
    <n v="2017"/>
    <n v="12"/>
    <n v="7"/>
  </r>
  <r>
    <x v="2"/>
    <x v="1102"/>
    <n v="0.99975999999999998"/>
    <n v="1.02"/>
    <n v="0.99583999999999995"/>
    <n v="1.01"/>
    <n v="1281490048"/>
    <n v="822084260"/>
    <n v="2017"/>
    <n v="12"/>
    <n v="6"/>
  </r>
  <r>
    <x v="2"/>
    <x v="1103"/>
    <n v="1"/>
    <n v="1.01"/>
    <n v="0.99645799999999995"/>
    <n v="1"/>
    <n v="814145984"/>
    <n v="815620962"/>
    <n v="2017"/>
    <n v="12"/>
    <n v="5"/>
  </r>
  <r>
    <x v="2"/>
    <x v="1104"/>
    <n v="1"/>
    <n v="1.01"/>
    <n v="0.99213200000000001"/>
    <n v="1"/>
    <n v="668510016"/>
    <n v="817004791"/>
    <n v="2017"/>
    <n v="12"/>
    <n v="4"/>
  </r>
  <r>
    <x v="2"/>
    <x v="1105"/>
    <n v="1"/>
    <n v="1.03"/>
    <n v="0.98531999999999997"/>
    <n v="1"/>
    <n v="946748992"/>
    <n v="814554599"/>
    <n v="2017"/>
    <n v="12"/>
    <n v="3"/>
  </r>
  <r>
    <x v="2"/>
    <x v="1106"/>
    <n v="1.01"/>
    <n v="1.02"/>
    <n v="0.99561100000000002"/>
    <n v="0.99965400000000004"/>
    <n v="679950016"/>
    <n v="813735698"/>
    <n v="2017"/>
    <n v="12"/>
    <n v="2"/>
  </r>
  <r>
    <x v="2"/>
    <x v="1107"/>
    <n v="1.01"/>
    <n v="1.02"/>
    <n v="0.99304300000000001"/>
    <n v="1.01"/>
    <n v="749395968"/>
    <n v="771489437"/>
    <n v="2017"/>
    <n v="12"/>
    <n v="1"/>
  </r>
  <r>
    <x v="2"/>
    <x v="1108"/>
    <n v="1"/>
    <n v="1.03"/>
    <n v="0.98931899999999995"/>
    <n v="1.01"/>
    <n v="1043969984"/>
    <n v="770205888"/>
    <n v="2017"/>
    <n v="11"/>
    <n v="30"/>
  </r>
  <r>
    <x v="2"/>
    <x v="1109"/>
    <n v="1"/>
    <n v="1.05"/>
    <n v="0.95561799999999997"/>
    <n v="0.99060599999999999"/>
    <n v="1672120064"/>
    <n v="732076009"/>
    <n v="2017"/>
    <n v="11"/>
    <n v="29"/>
  </r>
  <r>
    <x v="2"/>
    <x v="1110"/>
    <n v="1"/>
    <n v="1.01"/>
    <n v="0.99604800000000004"/>
    <n v="1"/>
    <n v="794764032"/>
    <n v="675062335"/>
    <n v="2017"/>
    <n v="11"/>
    <n v="28"/>
  </r>
  <r>
    <x v="2"/>
    <x v="1111"/>
    <n v="1.01"/>
    <n v="1.02"/>
    <n v="0.99812599999999996"/>
    <n v="1"/>
    <n v="784436992"/>
    <n v="675838548"/>
    <n v="2017"/>
    <n v="11"/>
    <n v="27"/>
  </r>
  <r>
    <x v="2"/>
    <x v="1112"/>
    <n v="1"/>
    <n v="1.02"/>
    <n v="1"/>
    <n v="1.01"/>
    <n v="636451968"/>
    <n v="680826560"/>
    <n v="2017"/>
    <n v="11"/>
    <n v="26"/>
  </r>
  <r>
    <x v="2"/>
    <x v="1113"/>
    <n v="1"/>
    <n v="1.01"/>
    <n v="0.99507599999999996"/>
    <n v="1.01"/>
    <n v="651987968"/>
    <n v="678618400"/>
    <n v="2017"/>
    <n v="11"/>
    <n v="25"/>
  </r>
  <r>
    <x v="2"/>
    <x v="1114"/>
    <n v="1"/>
    <n v="1.01"/>
    <n v="0.98800399999999999"/>
    <n v="1"/>
    <n v="848627968"/>
    <n v="676539502"/>
    <n v="2017"/>
    <n v="11"/>
    <n v="24"/>
  </r>
  <r>
    <x v="2"/>
    <x v="1115"/>
    <n v="0.99865800000000005"/>
    <n v="1.01"/>
    <n v="0.99223899999999998"/>
    <n v="0.99463100000000004"/>
    <n v="735883008"/>
    <n v="671342933"/>
    <n v="2017"/>
    <n v="11"/>
    <n v="23"/>
  </r>
  <r>
    <x v="2"/>
    <x v="1116"/>
    <n v="0.99742699999999995"/>
    <n v="1"/>
    <n v="0.99278900000000003"/>
    <n v="1"/>
    <n v="499812000"/>
    <n v="675068075"/>
    <n v="2017"/>
    <n v="11"/>
    <n v="22"/>
  </r>
  <r>
    <x v="2"/>
    <x v="1117"/>
    <n v="1"/>
    <n v="1.01"/>
    <n v="0.98857200000000001"/>
    <n v="0.99604700000000002"/>
    <n v="622649024"/>
    <n v="672298686"/>
    <n v="2017"/>
    <n v="11"/>
    <n v="21"/>
  </r>
  <r>
    <x v="2"/>
    <x v="1118"/>
    <n v="1"/>
    <n v="1"/>
    <n v="0.99653800000000003"/>
    <n v="1"/>
    <n v="449595008"/>
    <n v="676262766"/>
    <n v="2017"/>
    <n v="11"/>
    <n v="20"/>
  </r>
  <r>
    <x v="2"/>
    <x v="1119"/>
    <n v="1"/>
    <n v="1.01"/>
    <n v="0.99669300000000005"/>
    <n v="1"/>
    <n v="485752992"/>
    <n v="676613749"/>
    <n v="2017"/>
    <n v="11"/>
    <n v="19"/>
  </r>
  <r>
    <x v="2"/>
    <x v="1120"/>
    <n v="1"/>
    <n v="1.01"/>
    <n v="0.99634"/>
    <n v="1"/>
    <n v="588136000"/>
    <n v="645504498"/>
    <n v="2017"/>
    <n v="11"/>
    <n v="18"/>
  </r>
  <r>
    <x v="2"/>
    <x v="1121"/>
    <n v="0.99575800000000003"/>
    <n v="1.01"/>
    <n v="0.99575800000000003"/>
    <n v="1"/>
    <n v="639398016"/>
    <n v="644913317"/>
    <n v="2017"/>
    <n v="11"/>
    <n v="17"/>
  </r>
  <r>
    <x v="2"/>
    <x v="1122"/>
    <n v="1.01"/>
    <n v="1.01"/>
    <n v="0.993232"/>
    <n v="1"/>
    <n v="650278976"/>
    <n v="615319850"/>
    <n v="2017"/>
    <n v="11"/>
    <n v="16"/>
  </r>
  <r>
    <x v="2"/>
    <x v="1123"/>
    <n v="1"/>
    <n v="1.01"/>
    <n v="1"/>
    <n v="1"/>
    <n v="449671008"/>
    <n v="595907109"/>
    <n v="2017"/>
    <n v="11"/>
    <n v="15"/>
  </r>
  <r>
    <x v="2"/>
    <x v="1124"/>
    <n v="1.01"/>
    <n v="1.01"/>
    <n v="0.99689799999999995"/>
    <n v="1.01"/>
    <n v="429857984"/>
    <n v="598075276"/>
    <n v="2017"/>
    <n v="11"/>
    <n v="14"/>
  </r>
  <r>
    <x v="2"/>
    <x v="1125"/>
    <n v="1"/>
    <n v="1.03"/>
    <n v="0.97510300000000005"/>
    <n v="1.01"/>
    <n v="767884032"/>
    <n v="599572201"/>
    <n v="2017"/>
    <n v="11"/>
    <n v="13"/>
  </r>
  <r>
    <x v="2"/>
    <x v="1126"/>
    <n v="1.01"/>
    <n v="1.1100000000000001"/>
    <n v="0.96760100000000004"/>
    <n v="1.01"/>
    <n v="1466060032"/>
    <n v="601469616"/>
    <n v="2017"/>
    <n v="11"/>
    <n v="12"/>
  </r>
  <r>
    <x v="2"/>
    <x v="1127"/>
    <n v="1.01"/>
    <n v="1.03"/>
    <n v="0.99579899999999999"/>
    <n v="1.01"/>
    <n v="746227968"/>
    <n v="599402282"/>
    <n v="2017"/>
    <n v="11"/>
    <n v="11"/>
  </r>
  <r>
    <x v="2"/>
    <x v="1128"/>
    <n v="1.01"/>
    <n v="1.02"/>
    <n v="0.99548599999999998"/>
    <n v="1.01"/>
    <n v="756446016"/>
    <n v="567451678"/>
    <n v="2017"/>
    <n v="11"/>
    <n v="10"/>
  </r>
  <r>
    <x v="2"/>
    <x v="1129"/>
    <n v="1.01"/>
    <n v="1.01"/>
    <n v="0.99651500000000004"/>
    <n v="1.01"/>
    <n v="358188000"/>
    <n v="538430292"/>
    <n v="2017"/>
    <n v="11"/>
    <n v="9"/>
  </r>
  <r>
    <x v="2"/>
    <x v="1130"/>
    <n v="1"/>
    <n v="1.04"/>
    <n v="0.994842"/>
    <n v="1.01"/>
    <n v="526848992"/>
    <n v="499970645"/>
    <n v="2017"/>
    <n v="11"/>
    <n v="8"/>
  </r>
  <r>
    <x v="2"/>
    <x v="1131"/>
    <n v="0.99988200000000005"/>
    <n v="1.01"/>
    <n v="0.99708300000000005"/>
    <n v="1.01"/>
    <n v="255132992"/>
    <n v="516971256"/>
    <n v="2017"/>
    <n v="11"/>
    <n v="7"/>
  </r>
  <r>
    <x v="2"/>
    <x v="1132"/>
    <n v="1"/>
    <n v="1.01"/>
    <n v="0.99326899999999996"/>
    <n v="1"/>
    <n v="308963008"/>
    <n v="495731596"/>
    <n v="2017"/>
    <n v="11"/>
    <n v="6"/>
  </r>
  <r>
    <x v="2"/>
    <x v="1133"/>
    <n v="1"/>
    <n v="1.01"/>
    <n v="0.995977"/>
    <n v="0.99880000000000002"/>
    <n v="234616000"/>
    <n v="493468793"/>
    <n v="2017"/>
    <n v="11"/>
    <n v="5"/>
  </r>
  <r>
    <x v="2"/>
    <x v="1134"/>
    <n v="1"/>
    <n v="1.01"/>
    <n v="0.99486399999999997"/>
    <n v="1"/>
    <n v="285312000"/>
    <n v="495094256"/>
    <n v="2017"/>
    <n v="11"/>
    <n v="4"/>
  </r>
  <r>
    <x v="2"/>
    <x v="1135"/>
    <n v="0.99906300000000003"/>
    <n v="1.01"/>
    <n v="0.996363"/>
    <n v="1.01"/>
    <n v="358886016"/>
    <n v="490139897"/>
    <n v="2017"/>
    <n v="11"/>
    <n v="3"/>
  </r>
  <r>
    <x v="2"/>
    <x v="1136"/>
    <n v="0.99985299999999999"/>
    <n v="1.04"/>
    <n v="0.99633899999999997"/>
    <n v="1"/>
    <n v="425129984"/>
    <n v="452513729"/>
    <n v="2017"/>
    <n v="11"/>
    <n v="2"/>
  </r>
  <r>
    <x v="2"/>
    <x v="1137"/>
    <n v="1"/>
    <n v="1"/>
    <n v="0.99564299999999994"/>
    <n v="1"/>
    <n v="246324000"/>
    <n v="452762363"/>
    <n v="2017"/>
    <n v="11"/>
    <n v="1"/>
  </r>
  <r>
    <x v="2"/>
    <x v="1138"/>
    <n v="0.99832699999999996"/>
    <n v="1"/>
    <n v="0.99687099999999995"/>
    <n v="1"/>
    <n v="184182000"/>
    <n v="452382631"/>
    <n v="2017"/>
    <n v="10"/>
    <n v="31"/>
  </r>
  <r>
    <x v="2"/>
    <x v="1139"/>
    <n v="1"/>
    <n v="1"/>
    <n v="0.99466500000000002"/>
    <n v="1"/>
    <n v="169424992"/>
    <n v="452323863"/>
    <n v="2017"/>
    <n v="10"/>
    <n v="30"/>
  </r>
  <r>
    <x v="2"/>
    <x v="1140"/>
    <n v="1"/>
    <n v="1.01"/>
    <n v="0.99130200000000002"/>
    <n v="1"/>
    <n v="618257024"/>
    <n v="452563456"/>
    <n v="2017"/>
    <n v="10"/>
    <n v="29"/>
  </r>
  <r>
    <x v="2"/>
    <x v="1141"/>
    <n v="0.999838"/>
    <n v="1.01"/>
    <n v="0.99831800000000004"/>
    <n v="1"/>
    <n v="120414000"/>
    <n v="438792431"/>
    <n v="2017"/>
    <n v="10"/>
    <n v="28"/>
  </r>
  <r>
    <x v="2"/>
    <x v="1142"/>
    <n v="0.99991600000000003"/>
    <n v="1.01"/>
    <n v="0.99641500000000005"/>
    <n v="1"/>
    <n v="144634000"/>
    <n v="437092262"/>
    <n v="2017"/>
    <n v="10"/>
    <n v="27"/>
  </r>
  <r>
    <x v="2"/>
    <x v="1143"/>
    <n v="1"/>
    <n v="1.01"/>
    <n v="0.99773900000000004"/>
    <n v="0.99986799999999998"/>
    <n v="162258000"/>
    <n v="437003975"/>
    <n v="2017"/>
    <n v="10"/>
    <n v="26"/>
  </r>
  <r>
    <x v="2"/>
    <x v="1144"/>
    <n v="1"/>
    <n v="1.01"/>
    <n v="0.99585299999999999"/>
    <n v="1"/>
    <n v="171432992"/>
    <n v="438049427"/>
    <n v="2017"/>
    <n v="10"/>
    <n v="25"/>
  </r>
  <r>
    <x v="2"/>
    <x v="1145"/>
    <n v="0.99461100000000002"/>
    <n v="1.02"/>
    <n v="0.98511400000000005"/>
    <n v="1"/>
    <n v="257372000"/>
    <n v="438263085"/>
    <n v="2017"/>
    <n v="10"/>
    <n v="24"/>
  </r>
  <r>
    <x v="2"/>
    <x v="1146"/>
    <n v="1"/>
    <n v="1.01"/>
    <n v="0.99355599999999999"/>
    <n v="0.99653599999999998"/>
    <n v="203487008"/>
    <n v="435547187"/>
    <n v="2017"/>
    <n v="10"/>
    <n v="23"/>
  </r>
  <r>
    <x v="2"/>
    <x v="1147"/>
    <n v="0.99992000000000003"/>
    <n v="1.01"/>
    <n v="0.99690900000000005"/>
    <n v="1"/>
    <n v="166215008"/>
    <n v="437904695"/>
    <n v="2017"/>
    <n v="10"/>
    <n v="22"/>
  </r>
  <r>
    <x v="2"/>
    <x v="1148"/>
    <n v="1"/>
    <n v="1.01"/>
    <n v="0.99277400000000005"/>
    <n v="1"/>
    <n v="171818000"/>
    <n v="437467634"/>
    <n v="2017"/>
    <n v="10"/>
    <n v="21"/>
  </r>
  <r>
    <x v="2"/>
    <x v="1149"/>
    <n v="1"/>
    <n v="1.01"/>
    <n v="0.997444"/>
    <n v="1"/>
    <n v="185163008"/>
    <n v="437507375"/>
    <n v="2017"/>
    <n v="10"/>
    <n v="20"/>
  </r>
  <r>
    <x v="2"/>
    <x v="1150"/>
    <n v="1"/>
    <n v="1.01"/>
    <n v="0.996"/>
    <n v="1"/>
    <n v="150674000"/>
    <n v="437350138"/>
    <n v="2017"/>
    <n v="10"/>
    <n v="19"/>
  </r>
  <r>
    <x v="2"/>
    <x v="1151"/>
    <n v="0.998946"/>
    <n v="1.01"/>
    <n v="0.99148700000000001"/>
    <n v="1"/>
    <n v="253904000"/>
    <n v="438233002"/>
    <n v="2017"/>
    <n v="10"/>
    <n v="18"/>
  </r>
  <r>
    <x v="2"/>
    <x v="1152"/>
    <n v="0.99825200000000003"/>
    <n v="1.02"/>
    <n v="0.98116499999999995"/>
    <n v="0.99933499999999997"/>
    <n v="216808000"/>
    <n v="436771031"/>
    <n v="2017"/>
    <n v="10"/>
    <n v="17"/>
  </r>
  <r>
    <x v="2"/>
    <x v="1153"/>
    <n v="0.998"/>
    <n v="1.01"/>
    <n v="0.98402000000000001"/>
    <n v="0.99800999999999995"/>
    <n v="204158000"/>
    <n v="436191924"/>
    <n v="2017"/>
    <n v="10"/>
    <n v="16"/>
  </r>
  <r>
    <x v="2"/>
    <x v="1154"/>
    <n v="1"/>
    <n v="1.01"/>
    <n v="0.99275899999999995"/>
    <n v="0.99924199999999996"/>
    <n v="209190000"/>
    <n v="436730384"/>
    <n v="2017"/>
    <n v="10"/>
    <n v="15"/>
  </r>
  <r>
    <x v="2"/>
    <x v="1155"/>
    <n v="1"/>
    <n v="1"/>
    <n v="0.99590299999999998"/>
    <n v="0.99970899999999996"/>
    <n v="139468000"/>
    <n v="436934492"/>
    <n v="2017"/>
    <n v="10"/>
    <n v="14"/>
  </r>
  <r>
    <x v="2"/>
    <x v="1156"/>
    <n v="1"/>
    <n v="1.02"/>
    <n v="0.99269700000000005"/>
    <n v="1"/>
    <n v="319484992"/>
    <n v="437083430"/>
    <n v="2017"/>
    <n v="10"/>
    <n v="13"/>
  </r>
  <r>
    <x v="2"/>
    <x v="1157"/>
    <n v="0.99984300000000004"/>
    <n v="1"/>
    <n v="0.990707"/>
    <n v="0.99742299999999995"/>
    <n v="216202000"/>
    <n v="435935269"/>
    <n v="2017"/>
    <n v="10"/>
    <n v="12"/>
  </r>
  <r>
    <x v="2"/>
    <x v="1158"/>
    <n v="0.99796200000000002"/>
    <n v="1"/>
    <n v="0.99710600000000005"/>
    <n v="0.99862499999999998"/>
    <n v="85384600"/>
    <n v="436460617"/>
    <n v="2017"/>
    <n v="10"/>
    <n v="11"/>
  </r>
  <r>
    <x v="2"/>
    <x v="1159"/>
    <n v="1"/>
    <n v="1"/>
    <n v="0.99652200000000002"/>
    <n v="0.99944100000000002"/>
    <n v="137687008"/>
    <n v="436817260"/>
    <n v="2017"/>
    <n v="10"/>
    <n v="10"/>
  </r>
  <r>
    <x v="2"/>
    <x v="1160"/>
    <n v="0.99889700000000003"/>
    <n v="1.01"/>
    <n v="0.99441500000000005"/>
    <n v="0.99978"/>
    <n v="178567008"/>
    <n v="436965424"/>
    <n v="2017"/>
    <n v="10"/>
    <n v="9"/>
  </r>
  <r>
    <x v="2"/>
    <x v="1161"/>
    <n v="0.99811000000000005"/>
    <n v="1"/>
    <n v="0.99533000000000005"/>
    <n v="0.99844200000000005"/>
    <n v="123005000"/>
    <n v="436380635"/>
    <n v="2017"/>
    <n v="10"/>
    <n v="8"/>
  </r>
  <r>
    <x v="2"/>
    <x v="1162"/>
    <n v="0.99958800000000003"/>
    <n v="1"/>
    <n v="0.99283100000000002"/>
    <n v="0.99931999999999999"/>
    <n v="89544096"/>
    <n v="436764375"/>
    <n v="2017"/>
    <n v="10"/>
    <n v="7"/>
  </r>
  <r>
    <x v="2"/>
    <x v="1163"/>
    <n v="1"/>
    <n v="1.01"/>
    <n v="0.99800100000000003"/>
    <n v="1"/>
    <n v="92153696"/>
    <n v="437537969"/>
    <n v="2017"/>
    <n v="10"/>
    <n v="6"/>
  </r>
  <r>
    <x v="2"/>
    <x v="1164"/>
    <n v="1"/>
    <n v="1.01"/>
    <n v="0.99643300000000001"/>
    <n v="1"/>
    <n v="119952000"/>
    <n v="437192691"/>
    <n v="2017"/>
    <n v="10"/>
    <n v="5"/>
  </r>
  <r>
    <x v="2"/>
    <x v="1165"/>
    <n v="1"/>
    <n v="1.01"/>
    <n v="0.99772499999999997"/>
    <n v="1"/>
    <n v="114903000"/>
    <n v="437607899"/>
    <n v="2017"/>
    <n v="10"/>
    <n v="4"/>
  </r>
  <r>
    <x v="2"/>
    <x v="1166"/>
    <n v="1"/>
    <n v="1.01"/>
    <n v="0.99880000000000002"/>
    <n v="1"/>
    <n v="137567008"/>
    <n v="437114020"/>
    <n v="2017"/>
    <n v="10"/>
    <n v="3"/>
  </r>
  <r>
    <x v="2"/>
    <x v="1167"/>
    <n v="0.99808799999999998"/>
    <n v="1"/>
    <n v="0.995807"/>
    <n v="1"/>
    <n v="126009000"/>
    <n v="437804577"/>
    <n v="2017"/>
    <n v="10"/>
    <n v="2"/>
  </r>
  <r>
    <x v="2"/>
    <x v="1168"/>
    <n v="0.99726599999999999"/>
    <n v="1"/>
    <n v="0.99499300000000002"/>
    <n v="0.99992400000000004"/>
    <n v="103007000"/>
    <n v="437028355"/>
    <n v="2017"/>
    <n v="10"/>
    <n v="1"/>
  </r>
  <r>
    <x v="2"/>
    <x v="1169"/>
    <n v="1"/>
    <n v="1"/>
    <n v="0.99390400000000001"/>
    <n v="0.99648800000000004"/>
    <n v="117411000"/>
    <n v="435526612"/>
    <n v="2017"/>
    <n v="9"/>
    <n v="30"/>
  </r>
  <r>
    <x v="2"/>
    <x v="1170"/>
    <n v="0.99835700000000005"/>
    <n v="1.02"/>
    <n v="0.99450300000000003"/>
    <n v="0.99986299999999995"/>
    <n v="205406000"/>
    <n v="437001795"/>
    <n v="2017"/>
    <n v="9"/>
    <n v="29"/>
  </r>
  <r>
    <x v="2"/>
    <x v="1171"/>
    <n v="1"/>
    <n v="1.01"/>
    <n v="0.99526400000000004"/>
    <n v="1"/>
    <n v="232499008"/>
    <n v="427826113"/>
    <n v="2017"/>
    <n v="9"/>
    <n v="28"/>
  </r>
  <r>
    <x v="2"/>
    <x v="1172"/>
    <n v="1"/>
    <n v="1"/>
    <n v="0.991286"/>
    <n v="1"/>
    <n v="201224000"/>
    <n v="427334992"/>
    <n v="2017"/>
    <n v="9"/>
    <n v="27"/>
  </r>
  <r>
    <x v="2"/>
    <x v="1173"/>
    <n v="1"/>
    <n v="1.01"/>
    <n v="0.995946"/>
    <n v="1"/>
    <n v="103839000"/>
    <n v="428167762"/>
    <n v="2017"/>
    <n v="9"/>
    <n v="26"/>
  </r>
  <r>
    <x v="2"/>
    <x v="1174"/>
    <n v="1"/>
    <n v="1.01"/>
    <n v="0.98438800000000004"/>
    <n v="1"/>
    <n v="160336992"/>
    <n v="443056463"/>
    <n v="2017"/>
    <n v="9"/>
    <n v="25"/>
  </r>
  <r>
    <x v="2"/>
    <x v="1175"/>
    <n v="1"/>
    <n v="1.01"/>
    <n v="0.99909999999999999"/>
    <n v="1"/>
    <n v="91337904"/>
    <n v="443777707"/>
    <n v="2017"/>
    <n v="9"/>
    <n v="24"/>
  </r>
  <r>
    <x v="2"/>
    <x v="1176"/>
    <n v="1"/>
    <n v="1.01"/>
    <n v="0.99765400000000004"/>
    <n v="1"/>
    <n v="118296000"/>
    <n v="443406023"/>
    <n v="2017"/>
    <n v="9"/>
    <n v="23"/>
  </r>
  <r>
    <x v="2"/>
    <x v="1177"/>
    <n v="1.01"/>
    <n v="1.01"/>
    <n v="0.99890100000000004"/>
    <n v="1"/>
    <n v="164432000"/>
    <n v="444512231"/>
    <n v="2017"/>
    <n v="9"/>
    <n v="22"/>
  </r>
  <r>
    <x v="2"/>
    <x v="1178"/>
    <n v="0.99744600000000005"/>
    <n v="1.02"/>
    <n v="0.99443400000000004"/>
    <n v="1"/>
    <n v="231706000"/>
    <n v="444569754"/>
    <n v="2017"/>
    <n v="9"/>
    <n v="21"/>
  </r>
  <r>
    <x v="2"/>
    <x v="1179"/>
    <n v="1"/>
    <n v="1"/>
    <n v="0.98899300000000001"/>
    <n v="1"/>
    <n v="137763008"/>
    <n v="444490107"/>
    <n v="2017"/>
    <n v="9"/>
    <n v="20"/>
  </r>
  <r>
    <x v="2"/>
    <x v="1180"/>
    <n v="1"/>
    <n v="1.01"/>
    <n v="0.99548700000000001"/>
    <n v="1"/>
    <n v="163298000"/>
    <n v="443299833"/>
    <n v="2017"/>
    <n v="9"/>
    <n v="19"/>
  </r>
  <r>
    <x v="2"/>
    <x v="1181"/>
    <n v="1"/>
    <n v="1.01"/>
    <n v="0.99239900000000003"/>
    <n v="1"/>
    <n v="214648000"/>
    <n v="443547622"/>
    <n v="2017"/>
    <n v="9"/>
    <n v="18"/>
  </r>
  <r>
    <x v="2"/>
    <x v="1182"/>
    <n v="1.01"/>
    <n v="1.01"/>
    <n v="0.99202800000000002"/>
    <n v="1.01"/>
    <n v="119083000"/>
    <n v="445388344"/>
    <n v="2017"/>
    <n v="9"/>
    <n v="17"/>
  </r>
  <r>
    <x v="2"/>
    <x v="1183"/>
    <n v="1"/>
    <n v="1.04"/>
    <n v="0.99121000000000004"/>
    <n v="1"/>
    <n v="233444992"/>
    <n v="443361780"/>
    <n v="2017"/>
    <n v="9"/>
    <n v="16"/>
  </r>
  <r>
    <x v="2"/>
    <x v="1184"/>
    <n v="1"/>
    <n v="1.03"/>
    <n v="0.96640400000000004"/>
    <n v="1.01"/>
    <n v="540294976"/>
    <n v="444857367"/>
    <n v="2017"/>
    <n v="9"/>
    <n v="15"/>
  </r>
  <r>
    <x v="2"/>
    <x v="1185"/>
    <n v="1"/>
    <n v="1.03"/>
    <n v="0.97994899999999996"/>
    <n v="1"/>
    <n v="356495008"/>
    <n v="420011024"/>
    <n v="2017"/>
    <n v="9"/>
    <n v="14"/>
  </r>
  <r>
    <x v="2"/>
    <x v="1186"/>
    <n v="1"/>
    <n v="1.02"/>
    <n v="0.99196300000000004"/>
    <n v="1"/>
    <n v="257404000"/>
    <n v="414751291"/>
    <n v="2017"/>
    <n v="9"/>
    <n v="13"/>
  </r>
  <r>
    <x v="2"/>
    <x v="1187"/>
    <n v="1"/>
    <n v="1.02"/>
    <n v="0.99622599999999994"/>
    <n v="1.01"/>
    <n v="162774000"/>
    <n v="405836067"/>
    <n v="2017"/>
    <n v="9"/>
    <n v="12"/>
  </r>
  <r>
    <x v="2"/>
    <x v="1188"/>
    <n v="1"/>
    <n v="1.02"/>
    <n v="0.99097400000000002"/>
    <n v="1"/>
    <n v="125845000"/>
    <n v="404132451"/>
    <n v="2017"/>
    <n v="9"/>
    <n v="11"/>
  </r>
  <r>
    <x v="2"/>
    <x v="1189"/>
    <n v="1"/>
    <n v="1.02"/>
    <n v="0.99617999999999995"/>
    <n v="1.01"/>
    <n v="163772992"/>
    <n v="405897935"/>
    <n v="2017"/>
    <n v="9"/>
    <n v="10"/>
  </r>
  <r>
    <x v="2"/>
    <x v="1190"/>
    <n v="1.01"/>
    <n v="1.01"/>
    <n v="0.99836999999999998"/>
    <n v="1"/>
    <n v="119580000"/>
    <n v="404202404"/>
    <n v="2017"/>
    <n v="9"/>
    <n v="9"/>
  </r>
  <r>
    <x v="2"/>
    <x v="1191"/>
    <n v="1"/>
    <n v="1.05"/>
    <n v="0.99732699999999996"/>
    <n v="1.01"/>
    <n v="319590016"/>
    <n v="396410360"/>
    <n v="2017"/>
    <n v="9"/>
    <n v="8"/>
  </r>
  <r>
    <x v="2"/>
    <x v="1192"/>
    <n v="1"/>
    <n v="1.01"/>
    <n v="0.99577000000000004"/>
    <n v="1"/>
    <n v="166452992"/>
    <n v="394229274"/>
    <n v="2017"/>
    <n v="9"/>
    <n v="7"/>
  </r>
  <r>
    <x v="2"/>
    <x v="1193"/>
    <n v="1.01"/>
    <n v="1.05"/>
    <n v="1"/>
    <n v="1.01"/>
    <n v="192688992"/>
    <n v="387158941"/>
    <n v="2017"/>
    <n v="9"/>
    <n v="6"/>
  </r>
  <r>
    <x v="2"/>
    <x v="1194"/>
    <n v="1.03"/>
    <n v="1.04"/>
    <n v="0.99989300000000003"/>
    <n v="1"/>
    <n v="271614016"/>
    <n v="386827672"/>
    <n v="2017"/>
    <n v="9"/>
    <n v="5"/>
  </r>
  <r>
    <x v="2"/>
    <x v="1195"/>
    <n v="1"/>
    <n v="1.05"/>
    <n v="0.99774099999999999"/>
    <n v="1.03"/>
    <n v="375472992"/>
    <n v="381507840"/>
    <n v="2017"/>
    <n v="9"/>
    <n v="4"/>
  </r>
  <r>
    <x v="2"/>
    <x v="1196"/>
    <n v="1.01"/>
    <n v="1.03"/>
    <n v="0.99961999999999995"/>
    <n v="1"/>
    <n v="188687008"/>
    <n v="364809999"/>
    <n v="2017"/>
    <n v="9"/>
    <n v="3"/>
  </r>
  <r>
    <x v="2"/>
    <x v="1197"/>
    <n v="1"/>
    <n v="1.04"/>
    <n v="0.99873900000000004"/>
    <n v="1.02"/>
    <n v="345971008"/>
    <n v="350148972"/>
    <n v="2017"/>
    <n v="9"/>
    <n v="2"/>
  </r>
  <r>
    <x v="2"/>
    <x v="1198"/>
    <n v="1"/>
    <n v="1.01"/>
    <n v="1"/>
    <n v="1"/>
    <n v="199664000"/>
    <n v="320894490"/>
    <n v="2017"/>
    <n v="9"/>
    <n v="1"/>
  </r>
  <r>
    <x v="2"/>
    <x v="1199"/>
    <n v="1"/>
    <n v="1.01"/>
    <n v="0.99951400000000001"/>
    <n v="1"/>
    <n v="109217000"/>
    <n v="320495344"/>
    <n v="2017"/>
    <n v="8"/>
    <n v="31"/>
  </r>
  <r>
    <x v="2"/>
    <x v="1200"/>
    <n v="1"/>
    <n v="1.01"/>
    <n v="0.99611899999999998"/>
    <n v="1"/>
    <n v="114992000"/>
    <n v="319734936"/>
    <n v="2017"/>
    <n v="8"/>
    <n v="30"/>
  </r>
  <r>
    <x v="2"/>
    <x v="1201"/>
    <n v="1"/>
    <n v="1.02"/>
    <n v="0.99568999999999996"/>
    <n v="1"/>
    <n v="132123000"/>
    <n v="319984145"/>
    <n v="2017"/>
    <n v="8"/>
    <n v="29"/>
  </r>
  <r>
    <x v="2"/>
    <x v="1202"/>
    <n v="1"/>
    <n v="1.01"/>
    <n v="0.99556500000000003"/>
    <n v="1"/>
    <n v="130785000"/>
    <n v="319837227"/>
    <n v="2017"/>
    <n v="8"/>
    <n v="28"/>
  </r>
  <r>
    <x v="2"/>
    <x v="1203"/>
    <n v="1"/>
    <n v="1.01"/>
    <n v="0.99709000000000003"/>
    <n v="1"/>
    <n v="104722000"/>
    <n v="320440602"/>
    <n v="2017"/>
    <n v="8"/>
    <n v="27"/>
  </r>
  <r>
    <x v="2"/>
    <x v="1204"/>
    <n v="1"/>
    <n v="1.01"/>
    <n v="0.99576799999999999"/>
    <n v="0.99893200000000004"/>
    <n v="98081296"/>
    <n v="319160041"/>
    <n v="2017"/>
    <n v="8"/>
    <n v="26"/>
  </r>
  <r>
    <x v="2"/>
    <x v="1205"/>
    <n v="1"/>
    <n v="1.02"/>
    <n v="0.998112"/>
    <n v="1"/>
    <n v="116308000"/>
    <n v="320415042"/>
    <n v="2017"/>
    <n v="8"/>
    <n v="25"/>
  </r>
  <r>
    <x v="2"/>
    <x v="1206"/>
    <n v="0.999332"/>
    <n v="1.01"/>
    <n v="0.99071399999999998"/>
    <n v="1"/>
    <n v="132330000"/>
    <n v="321073265"/>
    <n v="2017"/>
    <n v="8"/>
    <n v="24"/>
  </r>
  <r>
    <x v="2"/>
    <x v="1207"/>
    <n v="1"/>
    <n v="1.01"/>
    <n v="0.99168400000000001"/>
    <n v="1"/>
    <n v="195159008"/>
    <n v="320143516"/>
    <n v="2017"/>
    <n v="8"/>
    <n v="23"/>
  </r>
  <r>
    <x v="2"/>
    <x v="1208"/>
    <n v="1"/>
    <n v="1.02"/>
    <n v="0.99091600000000002"/>
    <n v="1.01"/>
    <n v="241915008"/>
    <n v="321584467"/>
    <n v="2017"/>
    <n v="8"/>
    <n v="22"/>
  </r>
  <r>
    <x v="2"/>
    <x v="1209"/>
    <n v="0.99953800000000004"/>
    <n v="1.01"/>
    <n v="0.99045899999999998"/>
    <n v="0.99926300000000001"/>
    <n v="208830000"/>
    <n v="319265846"/>
    <n v="2017"/>
    <n v="8"/>
    <n v="21"/>
  </r>
  <r>
    <x v="2"/>
    <x v="1210"/>
    <n v="0.99716700000000003"/>
    <n v="1.02"/>
    <n v="0.98390900000000003"/>
    <n v="0.99662899999999999"/>
    <n v="133754000"/>
    <n v="318424279"/>
    <n v="2017"/>
    <n v="8"/>
    <n v="20"/>
  </r>
  <r>
    <x v="2"/>
    <x v="1211"/>
    <n v="1.01"/>
    <n v="1.04"/>
    <n v="0.98018300000000003"/>
    <n v="1"/>
    <n v="281632992"/>
    <n v="320376752"/>
    <n v="2017"/>
    <n v="8"/>
    <n v="19"/>
  </r>
  <r>
    <x v="2"/>
    <x v="1212"/>
    <n v="1.01"/>
    <n v="1.03"/>
    <n v="0.98490500000000003"/>
    <n v="1.01"/>
    <n v="255272000"/>
    <n v="323760271"/>
    <n v="2017"/>
    <n v="8"/>
    <n v="18"/>
  </r>
  <r>
    <x v="2"/>
    <x v="1213"/>
    <n v="1"/>
    <n v="1.01"/>
    <n v="0.98907"/>
    <n v="1.01"/>
    <n v="166152000"/>
    <n v="322041354"/>
    <n v="2017"/>
    <n v="8"/>
    <n v="17"/>
  </r>
  <r>
    <x v="2"/>
    <x v="1214"/>
    <n v="0.99896300000000005"/>
    <n v="1.01"/>
    <n v="0.99191499999999999"/>
    <n v="1"/>
    <n v="121473000"/>
    <n v="319884704"/>
    <n v="2017"/>
    <n v="8"/>
    <n v="16"/>
  </r>
  <r>
    <x v="2"/>
    <x v="1215"/>
    <n v="1"/>
    <n v="1.02"/>
    <n v="0.99451299999999998"/>
    <n v="1"/>
    <n v="213099008"/>
    <n v="319990139"/>
    <n v="2017"/>
    <n v="8"/>
    <n v="15"/>
  </r>
  <r>
    <x v="2"/>
    <x v="1216"/>
    <n v="0.99568199999999996"/>
    <n v="1.01"/>
    <n v="0.99062600000000001"/>
    <n v="0.99816300000000002"/>
    <n v="125445000"/>
    <n v="318914378"/>
    <n v="2017"/>
    <n v="8"/>
    <n v="14"/>
  </r>
  <r>
    <x v="2"/>
    <x v="1217"/>
    <n v="1"/>
    <n v="1.02"/>
    <n v="0.98041400000000001"/>
    <n v="0.99861599999999995"/>
    <n v="198568992"/>
    <n v="319059012"/>
    <n v="2017"/>
    <n v="8"/>
    <n v="13"/>
  </r>
  <r>
    <x v="2"/>
    <x v="1218"/>
    <n v="1"/>
    <n v="1.01"/>
    <n v="0.99521300000000001"/>
    <n v="1"/>
    <n v="130896000"/>
    <n v="319862238"/>
    <n v="2017"/>
    <n v="8"/>
    <n v="12"/>
  </r>
  <r>
    <x v="2"/>
    <x v="1219"/>
    <n v="0.99663500000000005"/>
    <n v="1.01"/>
    <n v="0.98842799999999997"/>
    <n v="1"/>
    <n v="111829000"/>
    <n v="319785558"/>
    <n v="2017"/>
    <n v="8"/>
    <n v="11"/>
  </r>
  <r>
    <x v="2"/>
    <x v="1220"/>
    <n v="0.99879899999999999"/>
    <n v="1.01"/>
    <n v="0.98821700000000001"/>
    <n v="0.99299099999999996"/>
    <n v="91695000"/>
    <n v="317261818"/>
    <n v="2017"/>
    <n v="8"/>
    <n v="10"/>
  </r>
  <r>
    <x v="2"/>
    <x v="1221"/>
    <n v="0.99923600000000001"/>
    <n v="1.01"/>
    <n v="0.99370700000000001"/>
    <n v="1"/>
    <n v="140568992"/>
    <n v="320414975"/>
    <n v="2017"/>
    <n v="8"/>
    <n v="9"/>
  </r>
  <r>
    <x v="2"/>
    <x v="1222"/>
    <n v="0.99421999999999999"/>
    <n v="1.01"/>
    <n v="0.98956599999999995"/>
    <n v="1"/>
    <n v="130482000"/>
    <n v="319983649"/>
    <n v="2017"/>
    <n v="8"/>
    <n v="8"/>
  </r>
  <r>
    <x v="2"/>
    <x v="1223"/>
    <n v="0.99946800000000002"/>
    <n v="1.01"/>
    <n v="0.99005600000000005"/>
    <n v="0.99625399999999997"/>
    <n v="110170000"/>
    <n v="318304351"/>
    <n v="2017"/>
    <n v="8"/>
    <n v="7"/>
  </r>
  <r>
    <x v="2"/>
    <x v="1224"/>
    <n v="1"/>
    <n v="1.01"/>
    <n v="0.99311899999999997"/>
    <n v="1"/>
    <n v="103532000"/>
    <n v="319833483"/>
    <n v="2017"/>
    <n v="8"/>
    <n v="6"/>
  </r>
  <r>
    <x v="2"/>
    <x v="1225"/>
    <n v="1"/>
    <n v="1.03"/>
    <n v="0.99150499999999997"/>
    <n v="0.99831400000000003"/>
    <n v="173138000"/>
    <n v="318962523"/>
    <n v="2017"/>
    <n v="8"/>
    <n v="5"/>
  </r>
  <r>
    <x v="2"/>
    <x v="1226"/>
    <n v="0.96845199999999998"/>
    <n v="1.01"/>
    <n v="0.96632600000000002"/>
    <n v="1"/>
    <n v="59432500"/>
    <n v="320891027"/>
    <n v="2017"/>
    <n v="8"/>
    <n v="4"/>
  </r>
  <r>
    <x v="2"/>
    <x v="1227"/>
    <n v="1"/>
    <n v="1.01"/>
    <n v="0.95540400000000003"/>
    <n v="0.96930400000000005"/>
    <n v="57242700"/>
    <n v="309693788"/>
    <n v="2017"/>
    <n v="8"/>
    <n v="3"/>
  </r>
  <r>
    <x v="2"/>
    <x v="1228"/>
    <n v="0.99658100000000005"/>
    <n v="1.01"/>
    <n v="0.98523899999999998"/>
    <n v="1"/>
    <n v="84592704"/>
    <n v="319958100"/>
    <n v="2017"/>
    <n v="8"/>
    <n v="2"/>
  </r>
  <r>
    <x v="2"/>
    <x v="1229"/>
    <n v="1"/>
    <n v="1.02"/>
    <n v="0.98812299999999997"/>
    <n v="0.99681900000000001"/>
    <n v="170044992"/>
    <n v="318484880"/>
    <n v="2017"/>
    <n v="8"/>
    <n v="1"/>
  </r>
  <r>
    <x v="2"/>
    <x v="1230"/>
    <n v="1"/>
    <n v="1.01"/>
    <n v="0.99571900000000002"/>
    <n v="1"/>
    <n v="75184896"/>
    <n v="319795154"/>
    <n v="2017"/>
    <n v="7"/>
    <n v="31"/>
  </r>
  <r>
    <x v="2"/>
    <x v="1231"/>
    <n v="0.996776"/>
    <n v="1"/>
    <n v="0.99118799999999996"/>
    <n v="0.99886799999999998"/>
    <n v="60213000"/>
    <n v="319139538"/>
    <n v="2017"/>
    <n v="7"/>
    <n v="30"/>
  </r>
  <r>
    <x v="2"/>
    <x v="1232"/>
    <n v="0.99975499999999995"/>
    <n v="1.01"/>
    <n v="0.99344900000000003"/>
    <n v="0.99661900000000003"/>
    <n v="73768304"/>
    <n v="318420979"/>
    <n v="2017"/>
    <n v="7"/>
    <n v="29"/>
  </r>
  <r>
    <x v="2"/>
    <x v="1233"/>
    <n v="0.99605999999999995"/>
    <n v="1.01"/>
    <n v="0.99048499999999995"/>
    <n v="1"/>
    <n v="116290000"/>
    <n v="320121045"/>
    <n v="2017"/>
    <n v="7"/>
    <n v="28"/>
  </r>
  <r>
    <x v="2"/>
    <x v="1234"/>
    <n v="0.99883900000000003"/>
    <n v="1.01"/>
    <n v="0.99176900000000001"/>
    <n v="0.99727500000000002"/>
    <n v="79850000"/>
    <n v="318630572"/>
    <n v="2017"/>
    <n v="7"/>
    <n v="27"/>
  </r>
  <r>
    <x v="2"/>
    <x v="1235"/>
    <n v="0.998645"/>
    <n v="1.01"/>
    <n v="0.98991499999999999"/>
    <n v="0.99695500000000004"/>
    <n v="111957000"/>
    <n v="318528431"/>
    <n v="2017"/>
    <n v="7"/>
    <n v="26"/>
  </r>
  <r>
    <x v="2"/>
    <x v="1236"/>
    <n v="0.99428399999999995"/>
    <n v="1.02"/>
    <n v="0.98475400000000002"/>
    <n v="0.99980199999999997"/>
    <n v="220992000"/>
    <n v="319438052"/>
    <n v="2017"/>
    <n v="7"/>
    <n v="25"/>
  </r>
  <r>
    <x v="2"/>
    <x v="1237"/>
    <n v="0.999919"/>
    <n v="1"/>
    <n v="0.98883900000000002"/>
    <n v="0.99399700000000002"/>
    <n v="75766896"/>
    <n v="317583347"/>
    <n v="2017"/>
    <n v="7"/>
    <n v="24"/>
  </r>
  <r>
    <x v="2"/>
    <x v="1238"/>
    <n v="0.99477300000000002"/>
    <n v="1.01"/>
    <n v="0.99037500000000001"/>
    <n v="0.99776100000000001"/>
    <n v="114229000"/>
    <n v="318785949"/>
    <n v="2017"/>
    <n v="7"/>
    <n v="23"/>
  </r>
  <r>
    <x v="2"/>
    <x v="1239"/>
    <n v="0.99961199999999995"/>
    <n v="1"/>
    <n v="0.98642399999999997"/>
    <n v="0.99319999999999997"/>
    <n v="131558000"/>
    <n v="317328704"/>
    <n v="2017"/>
    <n v="7"/>
    <n v="22"/>
  </r>
  <r>
    <x v="2"/>
    <x v="1240"/>
    <n v="0.99863599999999997"/>
    <n v="1.02"/>
    <n v="0.98489300000000002"/>
    <n v="0.99720200000000003"/>
    <n v="168919008"/>
    <n v="318607353"/>
    <n v="2017"/>
    <n v="7"/>
    <n v="21"/>
  </r>
  <r>
    <x v="2"/>
    <x v="1241"/>
    <n v="0.99097999999999997"/>
    <n v="1.02"/>
    <n v="0.97670199999999996"/>
    <n v="0.98686600000000002"/>
    <n v="278993984"/>
    <n v="315304973"/>
    <n v="2017"/>
    <n v="7"/>
    <n v="20"/>
  </r>
  <r>
    <x v="2"/>
    <x v="1242"/>
    <n v="1"/>
    <n v="1.03"/>
    <n v="0.98013600000000001"/>
    <n v="1"/>
    <n v="199312000"/>
    <n v="310457677"/>
    <n v="2017"/>
    <n v="7"/>
    <n v="19"/>
  </r>
  <r>
    <x v="2"/>
    <x v="1243"/>
    <n v="0.99502100000000004"/>
    <n v="1.02"/>
    <n v="0.98212299999999997"/>
    <n v="0.99821599999999999"/>
    <n v="238396000"/>
    <n v="308949168"/>
    <n v="2017"/>
    <n v="7"/>
    <n v="18"/>
  </r>
  <r>
    <x v="2"/>
    <x v="1244"/>
    <n v="0.98820799999999998"/>
    <n v="1.01"/>
    <n v="0.98397000000000001"/>
    <n v="0.996888"/>
    <n v="171476000"/>
    <n v="293584830"/>
    <n v="2017"/>
    <n v="7"/>
    <n v="17"/>
  </r>
  <r>
    <x v="2"/>
    <x v="1245"/>
    <n v="1"/>
    <n v="1.02"/>
    <n v="0.969665"/>
    <n v="0.99916099999999997"/>
    <n v="177914000"/>
    <n v="294234258"/>
    <n v="2017"/>
    <n v="7"/>
    <n v="16"/>
  </r>
  <r>
    <x v="2"/>
    <x v="1246"/>
    <n v="1"/>
    <n v="1.02"/>
    <n v="0.98848599999999998"/>
    <n v="1"/>
    <n v="125229000"/>
    <n v="295061456"/>
    <n v="2017"/>
    <n v="7"/>
    <n v="15"/>
  </r>
  <r>
    <x v="2"/>
    <x v="1247"/>
    <n v="1"/>
    <n v="1.01"/>
    <n v="0.99421700000000002"/>
    <n v="1"/>
    <n v="93146704"/>
    <n v="290349772"/>
    <n v="2017"/>
    <n v="7"/>
    <n v="14"/>
  </r>
  <r>
    <x v="2"/>
    <x v="1248"/>
    <n v="0.99966900000000003"/>
    <n v="1.02"/>
    <n v="0.99941000000000002"/>
    <n v="1"/>
    <n v="104236000"/>
    <n v="290590042"/>
    <n v="2017"/>
    <n v="7"/>
    <n v="13"/>
  </r>
  <r>
    <x v="2"/>
    <x v="1249"/>
    <n v="1.01"/>
    <n v="1.02"/>
    <n v="0.99548999999999999"/>
    <n v="0.99745600000000001"/>
    <n v="131420000"/>
    <n v="268297015"/>
    <n v="2017"/>
    <n v="7"/>
    <n v="12"/>
  </r>
  <r>
    <x v="2"/>
    <x v="1250"/>
    <n v="1.02"/>
    <n v="1.04"/>
    <n v="0.99877400000000005"/>
    <n v="1.01"/>
    <n v="173424000"/>
    <n v="262164133"/>
    <n v="2017"/>
    <n v="7"/>
    <n v="11"/>
  </r>
  <r>
    <x v="2"/>
    <x v="1251"/>
    <n v="1.01"/>
    <n v="1.02"/>
    <n v="0.99151500000000004"/>
    <n v="1.01"/>
    <n v="132682000"/>
    <n v="236849455"/>
    <n v="2017"/>
    <n v="7"/>
    <n v="10"/>
  </r>
  <r>
    <x v="2"/>
    <x v="1252"/>
    <n v="0.99960099999999996"/>
    <n v="1.01"/>
    <n v="0.99852700000000005"/>
    <n v="1.01"/>
    <n v="45640800"/>
    <n v="222163568"/>
    <n v="2017"/>
    <n v="7"/>
    <n v="9"/>
  </r>
  <r>
    <x v="2"/>
    <x v="1253"/>
    <n v="1.01"/>
    <n v="1.02"/>
    <n v="0.99749699999999997"/>
    <n v="0.99972499999999997"/>
    <n v="62607300"/>
    <n v="219920858"/>
    <n v="2017"/>
    <n v="7"/>
    <n v="8"/>
  </r>
  <r>
    <x v="2"/>
    <x v="1254"/>
    <n v="1"/>
    <n v="1.02"/>
    <n v="1"/>
    <n v="1.01"/>
    <n v="84663200"/>
    <n v="221739004"/>
    <n v="2017"/>
    <n v="7"/>
    <n v="7"/>
  </r>
  <r>
    <x v="2"/>
    <x v="1255"/>
    <n v="0.99593600000000004"/>
    <n v="1.01"/>
    <n v="0.99593600000000004"/>
    <n v="1"/>
    <n v="44331000"/>
    <n v="220773286"/>
    <n v="2017"/>
    <n v="7"/>
    <n v="6"/>
  </r>
  <r>
    <x v="2"/>
    <x v="1256"/>
    <n v="1"/>
    <n v="1.02"/>
    <n v="0.99444500000000002"/>
    <n v="0.99646000000000001"/>
    <n v="66727600"/>
    <n v="219201850"/>
    <n v="2017"/>
    <n v="7"/>
    <n v="5"/>
  </r>
  <r>
    <x v="2"/>
    <x v="1257"/>
    <n v="0.99960099999999996"/>
    <n v="1.01"/>
    <n v="0.98721400000000004"/>
    <n v="0.99882800000000005"/>
    <n v="87707904"/>
    <n v="219722764"/>
    <n v="2017"/>
    <n v="7"/>
    <n v="4"/>
  </r>
  <r>
    <x v="2"/>
    <x v="1258"/>
    <n v="1.01"/>
    <n v="1.02"/>
    <n v="0.99283399999999999"/>
    <n v="1"/>
    <n v="87514200"/>
    <n v="220145567"/>
    <n v="2017"/>
    <n v="7"/>
    <n v="3"/>
  </r>
  <r>
    <x v="2"/>
    <x v="1259"/>
    <n v="1.02"/>
    <n v="1.03"/>
    <n v="1.01"/>
    <n v="1.02"/>
    <n v="76519200"/>
    <n v="224437398"/>
    <n v="2017"/>
    <n v="7"/>
    <n v="2"/>
  </r>
  <r>
    <x v="2"/>
    <x v="1260"/>
    <n v="1.01"/>
    <n v="1.04"/>
    <n v="1.01"/>
    <n v="1.02"/>
    <n v="82133800"/>
    <n v="219273754"/>
    <n v="2017"/>
    <n v="7"/>
    <n v="1"/>
  </r>
  <r>
    <x v="2"/>
    <x v="1261"/>
    <n v="1.02"/>
    <n v="1.02"/>
    <n v="0.99735499999999999"/>
    <n v="1.01"/>
    <n v="72550400"/>
    <n v="216233928"/>
    <n v="2017"/>
    <n v="6"/>
    <n v="30"/>
  </r>
  <r>
    <x v="2"/>
    <x v="1262"/>
    <n v="1.01"/>
    <n v="1.04"/>
    <n v="1"/>
    <n v="1.02"/>
    <n v="101103000"/>
    <n v="218807246"/>
    <n v="2017"/>
    <n v="6"/>
    <n v="29"/>
  </r>
  <r>
    <x v="2"/>
    <x v="1263"/>
    <n v="1.01"/>
    <n v="1.04"/>
    <n v="0.99593399999999999"/>
    <n v="1.01"/>
    <n v="128750000"/>
    <n v="146399765"/>
    <n v="2017"/>
    <n v="6"/>
    <n v="28"/>
  </r>
  <r>
    <x v="2"/>
    <x v="1264"/>
    <n v="1.01"/>
    <n v="1.06"/>
    <n v="0.98802100000000004"/>
    <n v="1.01"/>
    <n v="171804992"/>
    <n v="145725492"/>
    <n v="2017"/>
    <n v="6"/>
    <n v="27"/>
  </r>
  <r>
    <x v="2"/>
    <x v="1265"/>
    <n v="1.01"/>
    <n v="1.06"/>
    <n v="0.97066699999999995"/>
    <n v="1.01"/>
    <n v="195886000"/>
    <n v="146155233"/>
    <n v="2017"/>
    <n v="6"/>
    <n v="26"/>
  </r>
  <r>
    <x v="2"/>
    <x v="1266"/>
    <n v="1.02"/>
    <n v="1.04"/>
    <n v="0.99824500000000005"/>
    <n v="1.01"/>
    <n v="102005000"/>
    <n v="146596549"/>
    <n v="2017"/>
    <n v="6"/>
    <n v="25"/>
  </r>
  <r>
    <x v="2"/>
    <x v="1267"/>
    <n v="1.01"/>
    <n v="1.04"/>
    <n v="1"/>
    <n v="1.02"/>
    <n v="79286600"/>
    <n v="147660048"/>
    <n v="2017"/>
    <n v="6"/>
    <n v="24"/>
  </r>
  <r>
    <x v="2"/>
    <x v="1268"/>
    <n v="0.97249600000000003"/>
    <n v="1.01"/>
    <n v="0.96936199999999995"/>
    <n v="1.01"/>
    <n v="41182300"/>
    <n v="145561988"/>
    <n v="2017"/>
    <n v="6"/>
    <n v="23"/>
  </r>
  <r>
    <x v="2"/>
    <x v="1269"/>
    <n v="0.98117399999999999"/>
    <n v="0.99599400000000005"/>
    <n v="0.96795500000000001"/>
    <n v="0.97290200000000004"/>
    <n v="63105300"/>
    <n v="140772912"/>
    <n v="2017"/>
    <n v="6"/>
    <n v="22"/>
  </r>
  <r>
    <x v="2"/>
    <x v="1270"/>
    <n v="0.97508700000000004"/>
    <n v="0.99702400000000002"/>
    <n v="0.95118899999999995"/>
    <n v="0.98136100000000004"/>
    <n v="108254000"/>
    <n v="141996877"/>
    <n v="2017"/>
    <n v="6"/>
    <n v="21"/>
  </r>
  <r>
    <x v="2"/>
    <x v="1271"/>
    <n v="0.98615600000000003"/>
    <n v="0.99041100000000004"/>
    <n v="0.95638100000000004"/>
    <n v="0.97527200000000003"/>
    <n v="88767296"/>
    <n v="141115836"/>
    <n v="2017"/>
    <n v="6"/>
    <n v="20"/>
  </r>
  <r>
    <x v="2"/>
    <x v="1272"/>
    <n v="1"/>
    <n v="1.01"/>
    <n v="0.982742"/>
    <n v="0.98640600000000001"/>
    <n v="75733696"/>
    <n v="125760665"/>
    <n v="2017"/>
    <n v="6"/>
    <n v="19"/>
  </r>
  <r>
    <x v="2"/>
    <x v="1273"/>
    <n v="0.98867400000000005"/>
    <n v="1.04"/>
    <n v="0.976657"/>
    <n v="1"/>
    <n v="114519000"/>
    <n v="127853348"/>
    <n v="2017"/>
    <n v="6"/>
    <n v="18"/>
  </r>
  <r>
    <x v="2"/>
    <x v="1274"/>
    <n v="1.02"/>
    <n v="1.03"/>
    <n v="0.97880400000000001"/>
    <n v="0.98858400000000002"/>
    <n v="104554000"/>
    <n v="126038346"/>
    <n v="2017"/>
    <n v="6"/>
    <n v="17"/>
  </r>
  <r>
    <x v="2"/>
    <x v="1275"/>
    <n v="1.01"/>
    <n v="1.05"/>
    <n v="1.01"/>
    <n v="1.02"/>
    <n v="109032000"/>
    <n v="129485269"/>
    <n v="2017"/>
    <n v="6"/>
    <n v="16"/>
  </r>
  <r>
    <x v="2"/>
    <x v="1276"/>
    <n v="1.03"/>
    <n v="1.06"/>
    <n v="0.99549900000000002"/>
    <n v="1.02"/>
    <n v="243107008"/>
    <n v="129716033"/>
    <n v="2017"/>
    <n v="6"/>
    <n v="15"/>
  </r>
  <r>
    <x v="2"/>
    <x v="1277"/>
    <n v="1.01"/>
    <n v="1.06"/>
    <n v="1.01"/>
    <n v="1.03"/>
    <n v="139975008"/>
    <n v="130701560"/>
    <n v="2017"/>
    <n v="6"/>
    <n v="14"/>
  </r>
  <r>
    <x v="2"/>
    <x v="1278"/>
    <n v="1.03"/>
    <n v="1.04"/>
    <n v="1"/>
    <n v="1.01"/>
    <n v="105293000"/>
    <n v="128563489"/>
    <n v="2017"/>
    <n v="6"/>
    <n v="13"/>
  </r>
  <r>
    <x v="2"/>
    <x v="1279"/>
    <n v="1.01"/>
    <n v="1.0900000000000001"/>
    <n v="1"/>
    <n v="1.02"/>
    <n v="211119008"/>
    <n v="129758106"/>
    <n v="2017"/>
    <n v="6"/>
    <n v="12"/>
  </r>
  <r>
    <x v="2"/>
    <x v="1280"/>
    <n v="1.02"/>
    <n v="1.03"/>
    <n v="0.99678299999999997"/>
    <n v="1.01"/>
    <n v="84910496"/>
    <n v="128535440"/>
    <n v="2017"/>
    <n v="6"/>
    <n v="11"/>
  </r>
  <r>
    <x v="2"/>
    <x v="1281"/>
    <n v="0.99915799999999999"/>
    <n v="1.03"/>
    <n v="0.99831000000000003"/>
    <n v="1.02"/>
    <n v="80163296"/>
    <n v="130600840"/>
    <n v="2017"/>
    <n v="6"/>
    <n v="10"/>
  </r>
  <r>
    <x v="2"/>
    <x v="1282"/>
    <n v="1"/>
    <n v="1.01"/>
    <n v="0.99815699999999996"/>
    <n v="1"/>
    <n v="58031200"/>
    <n v="127579236"/>
    <n v="2017"/>
    <n v="6"/>
    <n v="9"/>
  </r>
  <r>
    <x v="2"/>
    <x v="1283"/>
    <n v="1.02"/>
    <n v="1.03"/>
    <n v="1"/>
    <n v="1"/>
    <n v="65560000"/>
    <n v="128100686"/>
    <n v="2017"/>
    <n v="6"/>
    <n v="8"/>
  </r>
  <r>
    <x v="2"/>
    <x v="1284"/>
    <n v="1"/>
    <n v="1.03"/>
    <n v="0.99659299999999995"/>
    <n v="1.01"/>
    <n v="97386096"/>
    <n v="105936533"/>
    <n v="2017"/>
    <n v="6"/>
    <n v="7"/>
  </r>
  <r>
    <x v="2"/>
    <x v="1285"/>
    <n v="1.02"/>
    <n v="1.04"/>
    <n v="0.99546699999999999"/>
    <n v="1"/>
    <n v="152408000"/>
    <n v="105500809"/>
    <n v="2017"/>
    <n v="6"/>
    <n v="6"/>
  </r>
  <r>
    <x v="2"/>
    <x v="1286"/>
    <n v="1.01"/>
    <n v="1.03"/>
    <n v="1.01"/>
    <n v="1.02"/>
    <n v="49132500"/>
    <n v="106757584"/>
    <n v="2017"/>
    <n v="6"/>
    <n v="5"/>
  </r>
  <r>
    <x v="2"/>
    <x v="1287"/>
    <n v="1.02"/>
    <n v="1.03"/>
    <n v="1.01"/>
    <n v="1.01"/>
    <n v="49194800"/>
    <n v="106215816"/>
    <n v="2017"/>
    <n v="6"/>
    <n v="4"/>
  </r>
  <r>
    <x v="2"/>
    <x v="1288"/>
    <n v="1.03"/>
    <n v="1.04"/>
    <n v="1.02"/>
    <n v="1.02"/>
    <n v="43629000"/>
    <n v="107431643"/>
    <n v="2017"/>
    <n v="6"/>
    <n v="3"/>
  </r>
  <r>
    <x v="2"/>
    <x v="1289"/>
    <n v="1.03"/>
    <n v="1.05"/>
    <n v="1.02"/>
    <n v="1.02"/>
    <n v="49197100"/>
    <n v="107500939"/>
    <n v="2017"/>
    <n v="6"/>
    <n v="2"/>
  </r>
  <r>
    <x v="2"/>
    <x v="1290"/>
    <n v="1.04"/>
    <n v="1.05"/>
    <n v="1.02"/>
    <n v="1.03"/>
    <n v="100614000"/>
    <n v="108203347"/>
    <n v="2017"/>
    <n v="6"/>
    <n v="1"/>
  </r>
  <r>
    <x v="2"/>
    <x v="1291"/>
    <n v="1.01"/>
    <n v="1.06"/>
    <n v="1.01"/>
    <n v="1.04"/>
    <n v="84739904"/>
    <n v="108802861"/>
    <n v="2017"/>
    <n v="5"/>
    <n v="31"/>
  </r>
  <r>
    <x v="2"/>
    <x v="1292"/>
    <n v="1.02"/>
    <n v="1.04"/>
    <n v="1"/>
    <n v="1.01"/>
    <n v="108331000"/>
    <n v="105992180"/>
    <n v="2017"/>
    <n v="5"/>
    <n v="30"/>
  </r>
  <r>
    <x v="2"/>
    <x v="1293"/>
    <n v="1.04"/>
    <n v="1.05"/>
    <n v="1.01"/>
    <n v="1.02"/>
    <n v="80508896"/>
    <n v="107261554"/>
    <n v="2017"/>
    <n v="5"/>
    <n v="29"/>
  </r>
  <r>
    <x v="2"/>
    <x v="1294"/>
    <n v="1.02"/>
    <n v="1.1100000000000001"/>
    <n v="1.02"/>
    <n v="1.04"/>
    <n v="110026000"/>
    <n v="109449622"/>
    <n v="2017"/>
    <n v="5"/>
    <n v="28"/>
  </r>
  <r>
    <x v="2"/>
    <x v="1295"/>
    <n v="1.05"/>
    <n v="1.21"/>
    <n v="1"/>
    <n v="1.02"/>
    <n v="186683008"/>
    <n v="107480990"/>
    <n v="2017"/>
    <n v="5"/>
    <n v="27"/>
  </r>
  <r>
    <x v="2"/>
    <x v="1296"/>
    <n v="1.02"/>
    <n v="1.1000000000000001"/>
    <n v="1.01"/>
    <n v="1.04"/>
    <n v="125946000"/>
    <n v="98433411"/>
    <n v="2017"/>
    <n v="5"/>
    <n v="26"/>
  </r>
  <r>
    <x v="2"/>
    <x v="1297"/>
    <n v="1.02"/>
    <n v="1.1000000000000001"/>
    <n v="1"/>
    <n v="1.04"/>
    <n v="144036000"/>
    <n v="70897554"/>
    <n v="2017"/>
    <n v="5"/>
    <n v="25"/>
  </r>
  <r>
    <x v="2"/>
    <x v="1298"/>
    <n v="1.01"/>
    <n v="1.05"/>
    <n v="0.998946"/>
    <n v="1.02"/>
    <n v="87804800"/>
    <n v="69547450"/>
    <n v="2017"/>
    <n v="5"/>
    <n v="24"/>
  </r>
  <r>
    <x v="2"/>
    <x v="1299"/>
    <n v="1.01"/>
    <n v="1.03"/>
    <n v="1"/>
    <n v="1.01"/>
    <n v="59043000"/>
    <n v="64800006"/>
    <n v="2017"/>
    <n v="5"/>
    <n v="23"/>
  </r>
  <r>
    <x v="2"/>
    <x v="1300"/>
    <n v="1"/>
    <n v="1.04"/>
    <n v="0.98324699999999998"/>
    <n v="1.01"/>
    <n v="79739904"/>
    <n v="62884751"/>
    <n v="2017"/>
    <n v="5"/>
    <n v="22"/>
  </r>
  <r>
    <x v="2"/>
    <x v="1301"/>
    <n v="0.99274899999999999"/>
    <n v="1"/>
    <n v="0.98641199999999996"/>
    <n v="1"/>
    <n v="46162600"/>
    <n v="62399255"/>
    <n v="2017"/>
    <n v="5"/>
    <n v="21"/>
  </r>
  <r>
    <x v="2"/>
    <x v="1302"/>
    <n v="0.99883299999999997"/>
    <n v="1.01"/>
    <n v="0.98213499999999998"/>
    <n v="0.99343099999999995"/>
    <n v="42299800"/>
    <n v="61983383"/>
    <n v="2017"/>
    <n v="5"/>
    <n v="20"/>
  </r>
  <r>
    <x v="2"/>
    <x v="1303"/>
    <n v="0.96724399999999999"/>
    <n v="1"/>
    <n v="0.96221199999999996"/>
    <n v="1"/>
    <n v="53721400"/>
    <n v="62469137"/>
    <n v="2017"/>
    <n v="5"/>
    <n v="19"/>
  </r>
  <r>
    <x v="2"/>
    <x v="1304"/>
    <n v="0.961148"/>
    <n v="0.98020700000000005"/>
    <n v="0.95066200000000001"/>
    <n v="0.96714299999999997"/>
    <n v="44705600"/>
    <n v="60346099"/>
    <n v="2017"/>
    <n v="5"/>
    <n v="18"/>
  </r>
  <r>
    <x v="2"/>
    <x v="1305"/>
    <n v="0.952963"/>
    <n v="0.98752499999999999"/>
    <n v="0.91939800000000005"/>
    <n v="0.97042899999999999"/>
    <n v="60057700"/>
    <n v="60551133"/>
    <n v="2017"/>
    <n v="5"/>
    <n v="17"/>
  </r>
  <r>
    <x v="2"/>
    <x v="1306"/>
    <n v="0.97069799999999995"/>
    <n v="0.98672000000000004"/>
    <n v="0.95660999999999996"/>
    <n v="0.95859099999999997"/>
    <n v="53097800"/>
    <n v="59812491"/>
    <n v="2017"/>
    <n v="5"/>
    <n v="16"/>
  </r>
  <r>
    <x v="2"/>
    <x v="1307"/>
    <n v="0.98057700000000003"/>
    <n v="0.99240799999999996"/>
    <n v="0.96729799999999999"/>
    <n v="0.96729799999999999"/>
    <n v="37380700"/>
    <n v="60353217"/>
    <n v="2017"/>
    <n v="5"/>
    <n v="15"/>
  </r>
  <r>
    <x v="2"/>
    <x v="1308"/>
    <n v="0.97277499999999995"/>
    <n v="0.99373"/>
    <n v="0.97064700000000004"/>
    <n v="0.98110600000000003"/>
    <n v="23922200"/>
    <n v="61217245"/>
    <n v="2017"/>
    <n v="5"/>
    <n v="14"/>
  </r>
  <r>
    <x v="2"/>
    <x v="1309"/>
    <n v="0.98135300000000003"/>
    <n v="0.98851999999999995"/>
    <n v="0.96311500000000005"/>
    <n v="0.97364799999999996"/>
    <n v="28873700"/>
    <n v="60751894"/>
    <n v="2017"/>
    <n v="5"/>
    <n v="13"/>
  </r>
  <r>
    <x v="2"/>
    <x v="1310"/>
    <n v="0.97509900000000005"/>
    <n v="0.99867799999999995"/>
    <n v="0.96065"/>
    <n v="0.97606999999999999"/>
    <n v="42850000"/>
    <n v="60903018"/>
    <n v="2017"/>
    <n v="5"/>
    <n v="12"/>
  </r>
  <r>
    <x v="2"/>
    <x v="1311"/>
    <n v="0.97982000000000002"/>
    <n v="0.99530600000000002"/>
    <n v="0.965893"/>
    <n v="0.98372099999999996"/>
    <n v="46800700"/>
    <n v="61380411"/>
    <n v="2017"/>
    <n v="5"/>
    <n v="11"/>
  </r>
  <r>
    <x v="2"/>
    <x v="1312"/>
    <n v="0.97048299999999998"/>
    <n v="0.99012"/>
    <n v="0.97048299999999998"/>
    <n v="0.98199999999999998"/>
    <n v="45884200"/>
    <n v="61273023"/>
    <n v="2017"/>
    <n v="5"/>
    <n v="10"/>
  </r>
  <r>
    <x v="2"/>
    <x v="1313"/>
    <n v="0.96725499999999998"/>
    <n v="0.97050400000000003"/>
    <n v="0.96725499999999998"/>
    <n v="0.97048699999999999"/>
    <n v="62186400"/>
    <n v="60558339"/>
    <n v="2017"/>
    <n v="5"/>
    <n v="9"/>
  </r>
  <r>
    <x v="2"/>
    <x v="1314"/>
    <n v="0.96896199999999999"/>
    <n v="0.96896199999999999"/>
    <n v="0.96720300000000003"/>
    <n v="0.96726000000000001"/>
    <n v="85211504"/>
    <n v="60360766"/>
    <n v="2017"/>
    <n v="5"/>
    <n v="8"/>
  </r>
  <r>
    <x v="2"/>
    <x v="1315"/>
    <n v="0.968638"/>
    <n v="0.96983600000000003"/>
    <n v="0.968638"/>
    <n v="0.96899000000000002"/>
    <n v="72995504"/>
    <n v="60468127"/>
    <n v="2017"/>
    <n v="5"/>
    <n v="7"/>
  </r>
  <r>
    <x v="2"/>
    <x v="1316"/>
    <n v="0.95566700000000004"/>
    <n v="0.96861900000000001"/>
    <n v="0.95566700000000004"/>
    <n v="0.96861900000000001"/>
    <n v="44047300"/>
    <n v="60444975"/>
    <n v="2017"/>
    <n v="5"/>
    <n v="6"/>
  </r>
  <r>
    <x v="2"/>
    <x v="1317"/>
    <n v="0.94597500000000001"/>
    <n v="0.95560100000000003"/>
    <n v="0.94597500000000001"/>
    <n v="0.95560100000000003"/>
    <n v="69583296"/>
    <n v="59632610"/>
    <n v="2017"/>
    <n v="5"/>
    <n v="5"/>
  </r>
  <r>
    <x v="2"/>
    <x v="1318"/>
    <n v="0.93335599999999996"/>
    <n v="0.94593099999999997"/>
    <n v="0.93335599999999996"/>
    <n v="0.94593099999999997"/>
    <n v="56022400"/>
    <n v="59029170"/>
    <n v="2017"/>
    <n v="5"/>
    <n v="4"/>
  </r>
  <r>
    <x v="2"/>
    <x v="1319"/>
    <n v="0.932612"/>
    <n v="0.93393000000000004"/>
    <n v="0.932392"/>
    <n v="0.93335100000000004"/>
    <n v="33500300"/>
    <n v="57342737"/>
    <n v="2017"/>
    <n v="5"/>
    <n v="3"/>
  </r>
  <r>
    <x v="2"/>
    <x v="1320"/>
    <n v="0.93585700000000005"/>
    <n v="0.93585700000000005"/>
    <n v="0.93246799999999996"/>
    <n v="0.93260699999999996"/>
    <n v="22268100"/>
    <n v="58811372"/>
    <n v="2017"/>
    <n v="5"/>
    <n v="2"/>
  </r>
  <r>
    <x v="2"/>
    <x v="1321"/>
    <n v="0.93685499999999999"/>
    <n v="0.937218"/>
    <n v="0.93587100000000001"/>
    <n v="0.93587100000000001"/>
    <n v="44582500"/>
    <n v="58977841"/>
    <n v="2017"/>
    <n v="5"/>
    <n v="1"/>
  </r>
  <r>
    <x v="2"/>
    <x v="1322"/>
    <n v="0.93718900000000005"/>
    <n v="0.93719600000000003"/>
    <n v="0.93558399999999997"/>
    <n v="0.93685399999999996"/>
    <n v="23739900"/>
    <n v="59033935"/>
    <n v="2017"/>
    <n v="4"/>
    <n v="30"/>
  </r>
  <r>
    <x v="2"/>
    <x v="1323"/>
    <n v="0.93455699999999997"/>
    <n v="0.93740900000000005"/>
    <n v="0.93455699999999997"/>
    <n v="0.93719300000000005"/>
    <n v="26533600"/>
    <n v="59055943"/>
    <n v="2017"/>
    <n v="4"/>
    <n v="29"/>
  </r>
  <r>
    <x v="2"/>
    <x v="1324"/>
    <n v="0.92434300000000003"/>
    <n v="0.93454199999999998"/>
    <n v="0.92433500000000002"/>
    <n v="0.93454199999999998"/>
    <n v="26494600"/>
    <n v="58064952"/>
    <n v="2017"/>
    <n v="4"/>
    <n v="28"/>
  </r>
  <r>
    <x v="2"/>
    <x v="1325"/>
    <n v="0.92104900000000001"/>
    <n v="0.92441499999999999"/>
    <n v="0.92104600000000003"/>
    <n v="0.92435100000000003"/>
    <n v="24062800"/>
    <n v="57450802"/>
    <n v="2017"/>
    <n v="4"/>
    <n v="27"/>
  </r>
  <r>
    <x v="2"/>
    <x v="1326"/>
    <n v="0.91353899999999999"/>
    <n v="0.92105000000000004"/>
    <n v="0.91353899999999999"/>
    <n v="0.92105000000000004"/>
    <n v="18772400"/>
    <n v="57277758"/>
    <n v="2017"/>
    <n v="4"/>
    <n v="26"/>
  </r>
  <r>
    <x v="2"/>
    <x v="1327"/>
    <n v="0.91787600000000003"/>
    <n v="0.91787600000000003"/>
    <n v="0.91359500000000005"/>
    <n v="0.91359500000000005"/>
    <n v="12707000"/>
    <n v="59158556"/>
    <n v="2017"/>
    <n v="4"/>
    <n v="25"/>
  </r>
  <r>
    <x v="2"/>
    <x v="1328"/>
    <n v="0.92130800000000002"/>
    <n v="0.92130800000000002"/>
    <n v="0.91788999999999998"/>
    <n v="0.91788999999999998"/>
    <n v="15265400"/>
    <n v="50231004"/>
    <n v="2017"/>
    <n v="4"/>
    <n v="24"/>
  </r>
  <r>
    <x v="2"/>
    <x v="1329"/>
    <n v="0.94074100000000005"/>
    <n v="0.94074100000000005"/>
    <n v="0.92133299999999996"/>
    <n v="0.92133299999999996"/>
    <n v="17298600"/>
    <n v="50424596"/>
    <n v="2017"/>
    <n v="4"/>
    <n v="23"/>
  </r>
  <r>
    <x v="2"/>
    <x v="1330"/>
    <n v="0.98399999999999999"/>
    <n v="0.98399999999999999"/>
    <n v="0.94092900000000002"/>
    <n v="0.94092900000000002"/>
    <n v="14711900"/>
    <n v="51499128"/>
    <n v="2017"/>
    <n v="4"/>
    <n v="22"/>
  </r>
  <r>
    <x v="2"/>
    <x v="1331"/>
    <n v="0.99826899999999996"/>
    <n v="0.99826899999999996"/>
    <n v="0.98416899999999996"/>
    <n v="0.98416899999999996"/>
    <n v="15935100"/>
    <n v="53875598"/>
    <n v="2017"/>
    <n v="4"/>
    <n v="21"/>
  </r>
  <r>
    <x v="2"/>
    <x v="1332"/>
    <n v="0.999525"/>
    <n v="0.999691"/>
    <n v="0.99782999999999999"/>
    <n v="0.99827500000000002"/>
    <n v="20548000"/>
    <n v="54688779"/>
    <n v="2017"/>
    <n v="4"/>
    <n v="20"/>
  </r>
  <r>
    <x v="2"/>
    <x v="1333"/>
    <n v="0.99961699999999998"/>
    <n v="0.99962200000000001"/>
    <n v="0.99917500000000004"/>
    <n v="0.99952300000000005"/>
    <n v="18244800"/>
    <n v="54798622"/>
    <n v="2017"/>
    <n v="4"/>
    <n v="19"/>
  </r>
  <r>
    <x v="2"/>
    <x v="1334"/>
    <n v="0.99929400000000002"/>
    <n v="0.99979300000000004"/>
    <n v="0.99929400000000002"/>
    <n v="0.99961599999999995"/>
    <n v="26367700"/>
    <n v="60720448"/>
    <n v="2017"/>
    <n v="4"/>
    <n v="18"/>
  </r>
  <r>
    <x v="2"/>
    <x v="1335"/>
    <n v="0.99943499999999996"/>
    <n v="0.999498"/>
    <n v="0.99782599999999999"/>
    <n v="0.99928799999999995"/>
    <n v="17280800"/>
    <n v="50707644"/>
    <n v="2017"/>
    <n v="4"/>
    <n v="17"/>
  </r>
  <r>
    <x v="2"/>
    <x v="1336"/>
    <n v="0.99993900000000002"/>
    <n v="0.999946"/>
    <n v="0.99945799999999996"/>
    <n v="0.99945799999999996"/>
    <n v="7208670"/>
    <n v="50716270"/>
    <n v="2017"/>
    <n v="4"/>
    <n v="16"/>
  </r>
  <r>
    <x v="2"/>
    <x v="1337"/>
    <n v="0.999031"/>
    <n v="0.99994899999999998"/>
    <n v="0.999"/>
    <n v="0.99993900000000002"/>
    <n v="14030700"/>
    <n v="50740678"/>
    <n v="2017"/>
    <n v="4"/>
    <n v="15"/>
  </r>
  <r>
    <x v="2"/>
    <x v="1338"/>
    <n v="0.99961800000000001"/>
    <n v="0.99975499999999995"/>
    <n v="0.998664"/>
    <n v="0.99898600000000004"/>
    <n v="14768200"/>
    <n v="50692319"/>
    <n v="2017"/>
    <n v="4"/>
    <n v="14"/>
  </r>
  <r>
    <x v="2"/>
    <x v="1339"/>
    <n v="0.99955799999999995"/>
    <n v="0.99973100000000004"/>
    <n v="0.99930600000000003"/>
    <n v="0.99961199999999995"/>
    <n v="24018200"/>
    <n v="50724085"/>
    <n v="2017"/>
    <n v="4"/>
    <n v="13"/>
  </r>
  <r>
    <x v="2"/>
    <x v="1340"/>
    <n v="0.99984200000000001"/>
    <n v="0.99993399999999999"/>
    <n v="0.99956199999999995"/>
    <n v="0.99956199999999995"/>
    <n v="20964000"/>
    <n v="50721548"/>
    <n v="2017"/>
    <n v="4"/>
    <n v="12"/>
  </r>
  <r>
    <x v="2"/>
    <x v="1341"/>
    <n v="0.99993399999999999"/>
    <n v="0.99993699999999996"/>
    <n v="0.99953000000000003"/>
    <n v="0.99984300000000004"/>
    <n v="12213800"/>
    <n v="54942244"/>
    <n v="2017"/>
    <n v="4"/>
    <n v="11"/>
  </r>
  <r>
    <x v="2"/>
    <x v="1342"/>
    <n v="0.99995999999999996"/>
    <n v="0.99998500000000001"/>
    <n v="0.99959100000000001"/>
    <n v="0.99993100000000001"/>
    <n v="12279500"/>
    <n v="54947076"/>
    <n v="2017"/>
    <n v="4"/>
    <n v="10"/>
  </r>
  <r>
    <x v="2"/>
    <x v="1343"/>
    <n v="0.99971399999999999"/>
    <n v="0.99996700000000005"/>
    <n v="0.99795"/>
    <n v="0.99995999999999996"/>
    <n v="18951900"/>
    <n v="54948670"/>
    <n v="2017"/>
    <n v="4"/>
    <n v="9"/>
  </r>
  <r>
    <x v="2"/>
    <x v="1344"/>
    <n v="0.99987400000000004"/>
    <n v="0.99995800000000001"/>
    <n v="0.99866299999999997"/>
    <n v="0.99971600000000005"/>
    <n v="14282200"/>
    <n v="54935261"/>
    <n v="2017"/>
    <n v="4"/>
    <n v="8"/>
  </r>
  <r>
    <x v="2"/>
    <x v="1345"/>
    <n v="0.99993699999999996"/>
    <n v="0.99996499999999999"/>
    <n v="0.99978100000000003"/>
    <n v="0.99987300000000001"/>
    <n v="21336300"/>
    <n v="54943889"/>
    <n v="2017"/>
    <n v="4"/>
    <n v="7"/>
  </r>
  <r>
    <x v="2"/>
    <x v="1346"/>
    <n v="1"/>
    <n v="1"/>
    <n v="0.99993900000000002"/>
    <n v="0.99993900000000002"/>
    <n v="33731600"/>
    <n v="54947516"/>
    <n v="2017"/>
    <n v="4"/>
    <n v="6"/>
  </r>
  <r>
    <x v="2"/>
    <x v="1347"/>
    <n v="1"/>
    <n v="1"/>
    <n v="0.99995299999999998"/>
    <n v="1"/>
    <n v="26734200"/>
    <n v="54956912"/>
    <n v="2017"/>
    <n v="4"/>
    <n v="5"/>
  </r>
  <r>
    <x v="2"/>
    <x v="1348"/>
    <n v="0.99977099999999997"/>
    <n v="1"/>
    <n v="0.99969399999999997"/>
    <n v="1"/>
    <n v="26434800"/>
    <n v="54951967"/>
    <n v="2017"/>
    <n v="4"/>
    <n v="4"/>
  </r>
  <r>
    <x v="2"/>
    <x v="1349"/>
    <n v="1"/>
    <n v="1"/>
    <n v="0.99912199999999995"/>
    <n v="0.99975199999999997"/>
    <n v="42028500"/>
    <n v="54937240"/>
    <n v="2017"/>
    <n v="4"/>
    <n v="3"/>
  </r>
  <r>
    <x v="2"/>
    <x v="1350"/>
    <n v="0.99958199999999997"/>
    <n v="1"/>
    <n v="0.99924500000000005"/>
    <n v="1"/>
    <n v="45911500"/>
    <n v="55003071"/>
    <n v="2017"/>
    <n v="4"/>
    <n v="2"/>
  </r>
  <r>
    <x v="2"/>
    <x v="1351"/>
    <n v="1"/>
    <n v="1"/>
    <n v="0.99738700000000002"/>
    <n v="0.99958599999999997"/>
    <n v="15118800"/>
    <n v="54928118"/>
    <n v="2017"/>
    <n v="4"/>
    <n v="1"/>
  </r>
  <r>
    <x v="2"/>
    <x v="1352"/>
    <n v="0.99998500000000001"/>
    <n v="1"/>
    <n v="0.99991799999999997"/>
    <n v="1"/>
    <n v="34115800"/>
    <n v="54950856"/>
    <n v="2017"/>
    <n v="3"/>
    <n v="31"/>
  </r>
  <r>
    <x v="2"/>
    <x v="1353"/>
    <n v="0.99994799999999995"/>
    <n v="1"/>
    <n v="0.99986399999999998"/>
    <n v="0.99998600000000004"/>
    <n v="25009900"/>
    <n v="54950083"/>
    <n v="2017"/>
    <n v="3"/>
    <n v="30"/>
  </r>
  <r>
    <x v="2"/>
    <x v="1354"/>
    <n v="1"/>
    <n v="1"/>
    <n v="0.99983100000000003"/>
    <n v="0.99994700000000003"/>
    <n v="16816300"/>
    <n v="54947940"/>
    <n v="2017"/>
    <n v="3"/>
    <n v="29"/>
  </r>
  <r>
    <x v="2"/>
    <x v="1355"/>
    <n v="1"/>
    <n v="1"/>
    <n v="1"/>
    <n v="1"/>
    <n v="15602800"/>
    <n v="44951302"/>
    <n v="2017"/>
    <n v="3"/>
    <n v="28"/>
  </r>
  <r>
    <x v="2"/>
    <x v="1356"/>
    <n v="1"/>
    <n v="1"/>
    <n v="1"/>
    <n v="1"/>
    <n v="19270700"/>
    <n v="44951302"/>
    <n v="2017"/>
    <n v="3"/>
    <n v="27"/>
  </r>
  <r>
    <x v="2"/>
    <x v="1357"/>
    <n v="0.999915"/>
    <n v="1"/>
    <n v="0.999915"/>
    <n v="1"/>
    <n v="16614300"/>
    <n v="44951302"/>
    <n v="2017"/>
    <n v="3"/>
    <n v="26"/>
  </r>
  <r>
    <x v="2"/>
    <x v="1358"/>
    <n v="0.99989799999999995"/>
    <n v="1"/>
    <n v="0.99986900000000001"/>
    <n v="0.99991600000000003"/>
    <n v="28141600"/>
    <n v="44947087"/>
    <n v="2017"/>
    <n v="3"/>
    <n v="25"/>
  </r>
  <r>
    <x v="2"/>
    <x v="1359"/>
    <n v="1"/>
    <n v="1"/>
    <n v="0.99989300000000003"/>
    <n v="0.99989600000000001"/>
    <n v="33351200"/>
    <n v="44946188"/>
    <n v="2017"/>
    <n v="3"/>
    <n v="24"/>
  </r>
  <r>
    <x v="2"/>
    <x v="1360"/>
    <n v="1"/>
    <n v="1"/>
    <n v="1"/>
    <n v="1"/>
    <n v="12763900"/>
    <n v="44954009"/>
    <n v="2017"/>
    <n v="3"/>
    <n v="23"/>
  </r>
  <r>
    <x v="2"/>
    <x v="1361"/>
    <n v="1"/>
    <n v="1"/>
    <n v="1"/>
    <n v="1"/>
    <n v="22713300"/>
    <n v="44952661"/>
    <n v="2017"/>
    <n v="3"/>
    <n v="22"/>
  </r>
  <r>
    <x v="2"/>
    <x v="1362"/>
    <n v="1"/>
    <n v="1"/>
    <n v="0.99998600000000004"/>
    <n v="1"/>
    <n v="21556400"/>
    <n v="44952211"/>
    <n v="2017"/>
    <n v="3"/>
    <n v="21"/>
  </r>
  <r>
    <x v="2"/>
    <x v="1363"/>
    <n v="1"/>
    <n v="1"/>
    <n v="1"/>
    <n v="1"/>
    <n v="16075100"/>
    <n v="44960302"/>
    <n v="2017"/>
    <n v="3"/>
    <n v="20"/>
  </r>
  <r>
    <x v="2"/>
    <x v="1364"/>
    <n v="1"/>
    <n v="1"/>
    <n v="0.99997000000000003"/>
    <n v="1"/>
    <n v="33106500"/>
    <n v="44953110"/>
    <n v="2017"/>
    <n v="3"/>
    <n v="19"/>
  </r>
  <r>
    <x v="2"/>
    <x v="1365"/>
    <n v="1"/>
    <n v="1"/>
    <n v="0.99993699999999996"/>
    <n v="1"/>
    <n v="49039900"/>
    <n v="44952211"/>
    <n v="2017"/>
    <n v="3"/>
    <n v="18"/>
  </r>
  <r>
    <x v="2"/>
    <x v="1366"/>
    <n v="1"/>
    <n v="1"/>
    <n v="1"/>
    <n v="1"/>
    <n v="46381300"/>
    <n v="44952211"/>
    <n v="2017"/>
    <n v="3"/>
    <n v="17"/>
  </r>
  <r>
    <x v="2"/>
    <x v="1367"/>
    <n v="1"/>
    <n v="1"/>
    <n v="1"/>
    <n v="1"/>
    <n v="39496700"/>
    <n v="34951411"/>
    <n v="2017"/>
    <n v="3"/>
    <n v="16"/>
  </r>
  <r>
    <x v="2"/>
    <x v="1368"/>
    <n v="1"/>
    <n v="1"/>
    <n v="1"/>
    <n v="1"/>
    <n v="20476500"/>
    <n v="34950712"/>
    <n v="2017"/>
    <n v="3"/>
    <n v="15"/>
  </r>
  <r>
    <x v="2"/>
    <x v="1369"/>
    <n v="1"/>
    <n v="1"/>
    <n v="1"/>
    <n v="1"/>
    <n v="13773800"/>
    <n v="34951062"/>
    <n v="2017"/>
    <n v="3"/>
    <n v="14"/>
  </r>
  <r>
    <x v="2"/>
    <x v="1370"/>
    <n v="1"/>
    <n v="1"/>
    <n v="0.99999499999999997"/>
    <n v="1"/>
    <n v="25101200"/>
    <n v="34951776"/>
    <n v="2017"/>
    <n v="3"/>
    <n v="13"/>
  </r>
  <r>
    <x v="2"/>
    <x v="1371"/>
    <n v="1"/>
    <n v="1"/>
    <n v="1"/>
    <n v="1"/>
    <n v="13039200"/>
    <n v="34953174"/>
    <n v="2017"/>
    <n v="3"/>
    <n v="12"/>
  </r>
  <r>
    <x v="2"/>
    <x v="1372"/>
    <n v="0.99999099999999996"/>
    <n v="1"/>
    <n v="0.99999099999999996"/>
    <n v="1"/>
    <n v="15269400"/>
    <n v="34951776"/>
    <n v="2017"/>
    <n v="3"/>
    <n v="11"/>
  </r>
  <r>
    <x v="2"/>
    <x v="1373"/>
    <n v="0.99990500000000004"/>
    <n v="1"/>
    <n v="0.99987499999999996"/>
    <n v="0.99999000000000005"/>
    <n v="26308800"/>
    <n v="34950028"/>
    <n v="2017"/>
    <n v="3"/>
    <n v="10"/>
  </r>
  <r>
    <x v="2"/>
    <x v="1374"/>
    <n v="1"/>
    <n v="1"/>
    <n v="0.99987599999999999"/>
    <n v="0.99990599999999996"/>
    <n v="9560830"/>
    <n v="34947092"/>
    <n v="2017"/>
    <n v="3"/>
    <n v="9"/>
  </r>
  <r>
    <x v="2"/>
    <x v="1375"/>
    <n v="1"/>
    <n v="1"/>
    <n v="1"/>
    <n v="1"/>
    <n v="11995300"/>
    <n v="34950727"/>
    <n v="2017"/>
    <n v="3"/>
    <n v="8"/>
  </r>
  <r>
    <x v="2"/>
    <x v="1376"/>
    <n v="1"/>
    <n v="1"/>
    <n v="1"/>
    <n v="1"/>
    <n v="10782500"/>
    <n v="34951077"/>
    <n v="2017"/>
    <n v="3"/>
    <n v="7"/>
  </r>
  <r>
    <x v="2"/>
    <x v="1377"/>
    <n v="1"/>
    <n v="1"/>
    <n v="1"/>
    <n v="1"/>
    <n v="4261790"/>
    <n v="24951875"/>
    <n v="2017"/>
    <n v="3"/>
    <n v="6"/>
  </r>
  <r>
    <x v="2"/>
    <x v="1378"/>
    <n v="1"/>
    <n v="1"/>
    <n v="1"/>
    <n v="1"/>
    <n v="6111390"/>
    <n v="24951244"/>
    <n v="2017"/>
    <n v="3"/>
    <n v="5"/>
  </r>
  <r>
    <x v="2"/>
    <x v="1379"/>
    <n v="1"/>
    <n v="1"/>
    <n v="0.99999800000000005"/>
    <n v="1"/>
    <n v="6427490"/>
    <n v="24951244"/>
    <n v="2017"/>
    <n v="3"/>
    <n v="4"/>
  </r>
  <r>
    <x v="2"/>
    <x v="1380"/>
    <n v="1"/>
    <n v="1"/>
    <n v="1"/>
    <n v="1"/>
    <n v="12268600"/>
    <n v="24950994"/>
    <n v="2017"/>
    <n v="3"/>
    <n v="3"/>
  </r>
  <r>
    <x v="2"/>
    <x v="1381"/>
    <n v="0.99999899999999997"/>
    <n v="1"/>
    <n v="0.99999899999999997"/>
    <n v="1"/>
    <n v="14420000"/>
    <n v="24950994"/>
    <n v="2017"/>
    <n v="3"/>
    <n v="2"/>
  </r>
  <r>
    <x v="2"/>
    <x v="1382"/>
    <n v="0.99997199999999997"/>
    <n v="1"/>
    <n v="0.99993900000000002"/>
    <n v="0.99999800000000005"/>
    <n v="11999700"/>
    <n v="24950945"/>
    <n v="2017"/>
    <n v="3"/>
    <n v="1"/>
  </r>
  <r>
    <x v="2"/>
    <x v="1383"/>
    <n v="1"/>
    <n v="1"/>
    <n v="0.99988600000000005"/>
    <n v="0.99997000000000003"/>
    <n v="5557310"/>
    <n v="24950246"/>
    <n v="2017"/>
    <n v="2"/>
    <n v="28"/>
  </r>
  <r>
    <x v="2"/>
    <x v="1384"/>
    <n v="1"/>
    <n v="1"/>
    <n v="0.99998399999999998"/>
    <n v="1"/>
    <n v="3063750"/>
    <n v="24952741"/>
    <n v="2017"/>
    <n v="2"/>
    <n v="27"/>
  </r>
  <r>
    <x v="2"/>
    <x v="1385"/>
    <n v="1"/>
    <n v="1"/>
    <n v="0.99984300000000004"/>
    <n v="1"/>
    <n v="2280940"/>
    <n v="24951236"/>
    <n v="2017"/>
    <n v="2"/>
    <n v="26"/>
  </r>
  <r>
    <x v="2"/>
    <x v="1386"/>
    <n v="0.99999800000000005"/>
    <n v="1"/>
    <n v="0.99999800000000005"/>
    <n v="1"/>
    <n v="3747980"/>
    <n v="24951994"/>
    <n v="2017"/>
    <n v="2"/>
    <n v="25"/>
  </r>
  <r>
    <x v="2"/>
    <x v="1387"/>
    <n v="0.99999700000000002"/>
    <n v="0.99999800000000005"/>
    <n v="0.99999700000000002"/>
    <n v="0.99999800000000005"/>
    <n v="10607500"/>
    <n v="24950946"/>
    <n v="2017"/>
    <n v="2"/>
    <n v="24"/>
  </r>
  <r>
    <x v="2"/>
    <x v="1388"/>
    <n v="0.99997100000000005"/>
    <n v="0.99999700000000002"/>
    <n v="0.99990599999999996"/>
    <n v="0.99999700000000002"/>
    <n v="3150010"/>
    <n v="24950921"/>
    <n v="2017"/>
    <n v="2"/>
    <n v="23"/>
  </r>
  <r>
    <x v="2"/>
    <x v="1389"/>
    <n v="0.99977099999999997"/>
    <n v="0.99999800000000005"/>
    <n v="0.99914499999999995"/>
    <n v="0.99996700000000005"/>
    <n v="1763290"/>
    <n v="24950173"/>
    <n v="2017"/>
    <n v="2"/>
    <n v="22"/>
  </r>
  <r>
    <x v="2"/>
    <x v="1390"/>
    <n v="0.99999700000000002"/>
    <n v="1"/>
    <n v="0.999641"/>
    <n v="0.99975999999999998"/>
    <n v="4595170"/>
    <n v="24945008"/>
    <n v="2017"/>
    <n v="2"/>
    <n v="21"/>
  </r>
  <r>
    <x v="2"/>
    <x v="1391"/>
    <n v="0.99989700000000004"/>
    <n v="1"/>
    <n v="0.99989600000000001"/>
    <n v="0.99999700000000002"/>
    <n v="2550470"/>
    <n v="24950921"/>
    <n v="2017"/>
    <n v="2"/>
    <n v="20"/>
  </r>
  <r>
    <x v="2"/>
    <x v="1392"/>
    <n v="1"/>
    <n v="1"/>
    <n v="0.99989799999999995"/>
    <n v="0.99989799999999995"/>
    <n v="1071870"/>
    <n v="24948451"/>
    <n v="2017"/>
    <n v="2"/>
    <n v="19"/>
  </r>
  <r>
    <x v="2"/>
    <x v="1393"/>
    <n v="1"/>
    <n v="1"/>
    <n v="1"/>
    <n v="1"/>
    <n v="1404980"/>
    <n v="24951246"/>
    <n v="2017"/>
    <n v="2"/>
    <n v="18"/>
  </r>
  <r>
    <x v="2"/>
    <x v="1394"/>
    <n v="1"/>
    <n v="1"/>
    <n v="1"/>
    <n v="1"/>
    <n v="2135320"/>
    <n v="24951495"/>
    <n v="2017"/>
    <n v="2"/>
    <n v="17"/>
  </r>
  <r>
    <x v="2"/>
    <x v="1395"/>
    <n v="1"/>
    <n v="1"/>
    <n v="1"/>
    <n v="1"/>
    <n v="1565660"/>
    <n v="24952244"/>
    <n v="2017"/>
    <n v="2"/>
    <n v="16"/>
  </r>
  <r>
    <x v="2"/>
    <x v="1396"/>
    <n v="1"/>
    <n v="1"/>
    <n v="1"/>
    <n v="1"/>
    <n v="1654380"/>
    <n v="24995159"/>
    <n v="2017"/>
    <n v="2"/>
    <n v="15"/>
  </r>
  <r>
    <x v="2"/>
    <x v="1397"/>
    <n v="1"/>
    <n v="1"/>
    <n v="1"/>
    <n v="1"/>
    <n v="2438910"/>
    <n v="24950996"/>
    <n v="2017"/>
    <n v="2"/>
    <n v="14"/>
  </r>
  <r>
    <x v="2"/>
    <x v="1398"/>
    <n v="0.99999899999999997"/>
    <n v="1"/>
    <n v="0.99999899999999997"/>
    <n v="1"/>
    <n v="1347810"/>
    <n v="24950996"/>
    <n v="2017"/>
    <n v="2"/>
    <n v="13"/>
  </r>
  <r>
    <x v="2"/>
    <x v="1399"/>
    <n v="0.99999899999999997"/>
    <n v="0.99999899999999997"/>
    <n v="0.99999899999999997"/>
    <n v="0.99999899999999997"/>
    <n v="1105600"/>
    <n v="24950971"/>
    <n v="2017"/>
    <n v="2"/>
    <n v="12"/>
  </r>
  <r>
    <x v="2"/>
    <x v="1400"/>
    <n v="0.99999899999999997"/>
    <n v="0.99999899999999997"/>
    <n v="0.99999899999999997"/>
    <n v="0.99999899999999997"/>
    <n v="1685670"/>
    <n v="24950971"/>
    <n v="2017"/>
    <n v="2"/>
    <n v="11"/>
  </r>
  <r>
    <x v="2"/>
    <x v="1401"/>
    <n v="0.99999899999999997"/>
    <n v="0.99999899999999997"/>
    <n v="0.99999899999999997"/>
    <n v="0.99999899999999997"/>
    <n v="3640970"/>
    <n v="24950971"/>
    <n v="2017"/>
    <n v="2"/>
    <n v="10"/>
  </r>
  <r>
    <x v="2"/>
    <x v="1402"/>
    <n v="0.99999899999999997"/>
    <n v="0.99999899999999997"/>
    <n v="0.99999899999999997"/>
    <n v="0.99999899999999997"/>
    <n v="8872190"/>
    <n v="24950971"/>
    <n v="2017"/>
    <n v="2"/>
    <n v="9"/>
  </r>
  <r>
    <x v="2"/>
    <x v="1403"/>
    <n v="0.99999899999999997"/>
    <n v="0.99999899999999997"/>
    <n v="0.99999899999999997"/>
    <n v="0.99999899999999997"/>
    <n v="3003910"/>
    <n v="24950971"/>
    <n v="2017"/>
    <n v="2"/>
    <n v="8"/>
  </r>
  <r>
    <x v="2"/>
    <x v="1404"/>
    <n v="0.99999800000000005"/>
    <n v="0.99999899999999997"/>
    <n v="0.99999800000000005"/>
    <n v="0.99999899999999997"/>
    <n v="2216310"/>
    <n v="24950997"/>
    <n v="2017"/>
    <n v="2"/>
    <n v="7"/>
  </r>
  <r>
    <x v="2"/>
    <x v="1405"/>
    <n v="0.99999899999999997"/>
    <n v="0.99999899999999997"/>
    <n v="0.99999800000000005"/>
    <n v="0.99999800000000005"/>
    <n v="1129720"/>
    <n v="24951541"/>
    <n v="2017"/>
    <n v="2"/>
    <n v="6"/>
  </r>
  <r>
    <x v="2"/>
    <x v="1406"/>
    <n v="0.99999899999999997"/>
    <n v="0.99999899999999997"/>
    <n v="0.99999899999999997"/>
    <n v="0.99999899999999997"/>
    <n v="2141090"/>
    <n v="24951566"/>
    <n v="2017"/>
    <n v="2"/>
    <n v="5"/>
  </r>
  <r>
    <x v="2"/>
    <x v="1407"/>
    <n v="0.99999800000000005"/>
    <n v="0.99999899999999997"/>
    <n v="0.99999800000000005"/>
    <n v="0.99999899999999997"/>
    <n v="2837660"/>
    <n v="24951566"/>
    <n v="2017"/>
    <n v="2"/>
    <n v="4"/>
  </r>
  <r>
    <x v="2"/>
    <x v="1408"/>
    <n v="0.99999400000000005"/>
    <n v="0.99999800000000005"/>
    <n v="0.99999400000000005"/>
    <n v="0.99999800000000005"/>
    <n v="2994180"/>
    <n v="24951541"/>
    <n v="2017"/>
    <n v="2"/>
    <n v="3"/>
  </r>
  <r>
    <x v="2"/>
    <x v="1409"/>
    <n v="0.99999899999999997"/>
    <n v="0.99999899999999997"/>
    <n v="0.84980900000000004"/>
    <n v="0.99999400000000005"/>
    <n v="3494060"/>
    <n v="24951441"/>
    <n v="2017"/>
    <n v="2"/>
    <n v="2"/>
  </r>
  <r>
    <x v="2"/>
    <x v="1410"/>
    <n v="0.99999700000000002"/>
    <n v="0.99999899999999997"/>
    <n v="0.99999700000000002"/>
    <n v="0.99999899999999997"/>
    <n v="3435630"/>
    <n v="24951566"/>
    <n v="2017"/>
    <n v="2"/>
    <n v="1"/>
  </r>
  <r>
    <x v="2"/>
    <x v="1411"/>
    <n v="1"/>
    <n v="1"/>
    <n v="0.99997899999999995"/>
    <n v="0.99999700000000002"/>
    <n v="2762940"/>
    <n v="24951516"/>
    <n v="2017"/>
    <n v="1"/>
    <n v="31"/>
  </r>
  <r>
    <x v="2"/>
    <x v="1412"/>
    <n v="1"/>
    <n v="1"/>
    <n v="0.99999400000000005"/>
    <n v="1"/>
    <n v="681519"/>
    <n v="14956375"/>
    <n v="2017"/>
    <n v="1"/>
    <n v="30"/>
  </r>
  <r>
    <x v="2"/>
    <x v="1413"/>
    <n v="1"/>
    <n v="1"/>
    <n v="1"/>
    <n v="1"/>
    <n v="745036"/>
    <n v="14951740"/>
    <n v="2017"/>
    <n v="1"/>
    <n v="29"/>
  </r>
  <r>
    <x v="2"/>
    <x v="1414"/>
    <n v="1"/>
    <n v="1"/>
    <n v="1"/>
    <n v="1"/>
    <n v="1560910"/>
    <n v="14951740"/>
    <n v="2017"/>
    <n v="1"/>
    <n v="28"/>
  </r>
  <r>
    <x v="2"/>
    <x v="1415"/>
    <n v="1"/>
    <n v="1"/>
    <n v="1"/>
    <n v="1"/>
    <n v="1360880"/>
    <n v="14951740"/>
    <n v="2017"/>
    <n v="1"/>
    <n v="27"/>
  </r>
  <r>
    <x v="2"/>
    <x v="1416"/>
    <n v="1"/>
    <n v="1"/>
    <n v="1"/>
    <n v="1"/>
    <n v="1814250"/>
    <n v="14951740"/>
    <n v="2017"/>
    <n v="1"/>
    <n v="26"/>
  </r>
  <r>
    <x v="2"/>
    <x v="1417"/>
    <n v="1"/>
    <n v="1"/>
    <n v="1"/>
    <n v="1"/>
    <n v="1565260"/>
    <n v="14951740"/>
    <n v="2017"/>
    <n v="1"/>
    <n v="25"/>
  </r>
  <r>
    <x v="2"/>
    <x v="1418"/>
    <n v="1"/>
    <n v="1"/>
    <n v="1"/>
    <n v="1"/>
    <n v="3160230"/>
    <n v="14951740"/>
    <n v="2017"/>
    <n v="1"/>
    <n v="24"/>
  </r>
  <r>
    <x v="2"/>
    <x v="1419"/>
    <n v="1"/>
    <n v="1"/>
    <n v="1"/>
    <n v="1"/>
    <n v="2533860"/>
    <n v="14951740"/>
    <n v="2017"/>
    <n v="1"/>
    <n v="23"/>
  </r>
  <r>
    <x v="2"/>
    <x v="1420"/>
    <n v="1"/>
    <n v="1"/>
    <n v="1"/>
    <n v="1"/>
    <n v="2629330"/>
    <n v="14951740"/>
    <n v="2017"/>
    <n v="1"/>
    <n v="22"/>
  </r>
  <r>
    <x v="2"/>
    <x v="1421"/>
    <n v="1"/>
    <n v="1"/>
    <n v="1"/>
    <n v="1"/>
    <n v="2455610"/>
    <n v="14951740"/>
    <n v="2017"/>
    <n v="1"/>
    <n v="21"/>
  </r>
  <r>
    <x v="2"/>
    <x v="1422"/>
    <n v="1"/>
    <n v="1"/>
    <n v="1"/>
    <n v="1"/>
    <n v="2085240"/>
    <n v="14951720"/>
    <n v="2017"/>
    <n v="1"/>
    <n v="20"/>
  </r>
  <r>
    <x v="2"/>
    <x v="1423"/>
    <n v="1"/>
    <n v="1"/>
    <n v="1"/>
    <n v="1"/>
    <n v="2241690"/>
    <n v="14951720"/>
    <n v="2017"/>
    <n v="1"/>
    <n v="19"/>
  </r>
  <r>
    <x v="2"/>
    <x v="1424"/>
    <n v="1"/>
    <n v="1"/>
    <n v="1"/>
    <n v="1"/>
    <n v="3458060"/>
    <n v="14951720"/>
    <n v="2017"/>
    <n v="1"/>
    <n v="18"/>
  </r>
  <r>
    <x v="2"/>
    <x v="1425"/>
    <n v="1"/>
    <n v="1"/>
    <n v="1"/>
    <n v="1"/>
    <n v="4345620"/>
    <n v="14951720"/>
    <n v="2017"/>
    <n v="1"/>
    <n v="17"/>
  </r>
  <r>
    <x v="2"/>
    <x v="1426"/>
    <n v="1"/>
    <n v="1"/>
    <n v="1"/>
    <n v="1"/>
    <n v="1223000"/>
    <n v="14951720"/>
    <n v="2017"/>
    <n v="1"/>
    <n v="16"/>
  </r>
  <r>
    <x v="2"/>
    <x v="1427"/>
    <n v="1"/>
    <n v="1"/>
    <n v="1"/>
    <n v="1"/>
    <n v="1334200"/>
    <n v="14951870"/>
    <n v="2017"/>
    <n v="1"/>
    <n v="15"/>
  </r>
  <r>
    <x v="2"/>
    <x v="1428"/>
    <n v="1"/>
    <n v="1"/>
    <n v="1"/>
    <n v="1"/>
    <n v="1533240"/>
    <n v="14952019"/>
    <n v="2017"/>
    <n v="1"/>
    <n v="14"/>
  </r>
  <r>
    <x v="2"/>
    <x v="1429"/>
    <n v="1"/>
    <n v="1"/>
    <n v="1"/>
    <n v="1"/>
    <n v="2739310"/>
    <n v="14951720"/>
    <n v="2017"/>
    <n v="1"/>
    <n v="13"/>
  </r>
  <r>
    <x v="2"/>
    <x v="1430"/>
    <n v="1"/>
    <n v="1"/>
    <n v="1"/>
    <n v="1"/>
    <n v="5552980"/>
    <n v="14951720"/>
    <n v="2017"/>
    <n v="1"/>
    <n v="12"/>
  </r>
  <r>
    <x v="2"/>
    <x v="1431"/>
    <n v="1"/>
    <n v="1"/>
    <n v="1"/>
    <n v="1"/>
    <n v="9628470"/>
    <n v="14951720"/>
    <n v="2017"/>
    <n v="1"/>
    <n v="11"/>
  </r>
  <r>
    <x v="2"/>
    <x v="1432"/>
    <n v="1"/>
    <n v="1"/>
    <n v="1"/>
    <n v="1"/>
    <n v="1379840"/>
    <n v="14951720"/>
    <n v="2017"/>
    <n v="1"/>
    <n v="10"/>
  </r>
  <r>
    <x v="2"/>
    <x v="1433"/>
    <n v="1"/>
    <n v="1"/>
    <n v="1"/>
    <n v="1"/>
    <n v="2717290"/>
    <n v="14951740"/>
    <n v="2017"/>
    <n v="1"/>
    <n v="9"/>
  </r>
  <r>
    <x v="2"/>
    <x v="1434"/>
    <n v="1"/>
    <n v="1"/>
    <n v="1"/>
    <n v="1"/>
    <n v="3800480"/>
    <n v="14951740"/>
    <n v="2017"/>
    <n v="1"/>
    <n v="8"/>
  </r>
  <r>
    <x v="2"/>
    <x v="1435"/>
    <n v="1"/>
    <n v="1"/>
    <n v="1"/>
    <n v="1"/>
    <n v="5932450"/>
    <n v="14951740"/>
    <n v="2017"/>
    <n v="1"/>
    <n v="7"/>
  </r>
  <r>
    <x v="2"/>
    <x v="1436"/>
    <n v="1"/>
    <n v="1"/>
    <n v="1"/>
    <n v="1"/>
    <n v="7969720"/>
    <n v="14951740"/>
    <n v="2017"/>
    <n v="1"/>
    <n v="6"/>
  </r>
  <r>
    <x v="2"/>
    <x v="1437"/>
    <n v="1"/>
    <n v="1"/>
    <n v="1"/>
    <n v="1"/>
    <n v="13406600"/>
    <n v="14951739"/>
    <n v="2017"/>
    <n v="1"/>
    <n v="5"/>
  </r>
  <r>
    <x v="2"/>
    <x v="1438"/>
    <n v="1"/>
    <n v="1"/>
    <n v="1"/>
    <n v="1"/>
    <n v="7463910"/>
    <n v="9951689"/>
    <n v="2017"/>
    <n v="1"/>
    <n v="4"/>
  </r>
  <r>
    <x v="2"/>
    <x v="1439"/>
    <n v="1"/>
    <n v="1"/>
    <n v="1"/>
    <n v="1"/>
    <n v="3267910"/>
    <n v="9951689"/>
    <n v="2017"/>
    <n v="1"/>
    <n v="3"/>
  </r>
  <r>
    <x v="2"/>
    <x v="1440"/>
    <n v="1"/>
    <n v="1"/>
    <n v="1"/>
    <n v="1"/>
    <n v="3107780"/>
    <n v="9951689"/>
    <n v="2017"/>
    <n v="1"/>
    <n v="2"/>
  </r>
  <r>
    <x v="2"/>
    <x v="1441"/>
    <n v="1"/>
    <n v="1"/>
    <n v="1"/>
    <n v="1"/>
    <n v="1946000"/>
    <n v="9951689"/>
    <n v="2017"/>
    <n v="1"/>
    <n v="1"/>
  </r>
  <r>
    <x v="2"/>
    <x v="1442"/>
    <n v="1"/>
    <n v="1"/>
    <n v="1"/>
    <n v="1"/>
    <n v="775440"/>
    <n v="9951689"/>
    <n v="2016"/>
    <n v="12"/>
    <n v="31"/>
  </r>
  <r>
    <x v="2"/>
    <x v="1443"/>
    <n v="1"/>
    <n v="1"/>
    <n v="1"/>
    <n v="1"/>
    <n v="2515800"/>
    <n v="9951789"/>
    <n v="2016"/>
    <n v="12"/>
    <n v="30"/>
  </r>
  <r>
    <x v="2"/>
    <x v="1444"/>
    <n v="1"/>
    <n v="1"/>
    <n v="1"/>
    <n v="1"/>
    <n v="2794880"/>
    <n v="6951729"/>
    <n v="2016"/>
    <n v="12"/>
    <n v="29"/>
  </r>
  <r>
    <x v="2"/>
    <x v="1445"/>
    <n v="1"/>
    <n v="1"/>
    <n v="1"/>
    <n v="1"/>
    <n v="2943940"/>
    <n v="6951868"/>
    <n v="2016"/>
    <n v="12"/>
    <n v="28"/>
  </r>
  <r>
    <x v="2"/>
    <x v="1446"/>
    <n v="1"/>
    <n v="1"/>
    <n v="1"/>
    <n v="1"/>
    <n v="2108650"/>
    <n v="6951659"/>
    <n v="2016"/>
    <n v="12"/>
    <n v="27"/>
  </r>
  <r>
    <x v="2"/>
    <x v="1447"/>
    <n v="1"/>
    <n v="1"/>
    <n v="1"/>
    <n v="1"/>
    <n v="1279530"/>
    <n v="6951659"/>
    <n v="2016"/>
    <n v="12"/>
    <n v="26"/>
  </r>
  <r>
    <x v="2"/>
    <x v="1448"/>
    <n v="1"/>
    <n v="1"/>
    <n v="1"/>
    <n v="1"/>
    <n v="1911330"/>
    <n v="6951659"/>
    <n v="2016"/>
    <n v="12"/>
    <n v="25"/>
  </r>
  <r>
    <x v="2"/>
    <x v="1449"/>
    <n v="1"/>
    <n v="1"/>
    <n v="1"/>
    <n v="1"/>
    <n v="1808220"/>
    <n v="6951659"/>
    <n v="2016"/>
    <n v="12"/>
    <n v="24"/>
  </r>
  <r>
    <x v="2"/>
    <x v="1450"/>
    <n v="1"/>
    <n v="1"/>
    <n v="1"/>
    <n v="1"/>
    <n v="2873180"/>
    <n v="6952771"/>
    <n v="2016"/>
    <n v="12"/>
    <n v="23"/>
  </r>
  <r>
    <x v="2"/>
    <x v="1451"/>
    <n v="1"/>
    <n v="1"/>
    <n v="1"/>
    <n v="1"/>
    <n v="1247890"/>
    <n v="6951590"/>
    <n v="2016"/>
    <n v="12"/>
    <n v="22"/>
  </r>
  <r>
    <x v="2"/>
    <x v="1452"/>
    <n v="1"/>
    <n v="1"/>
    <n v="1"/>
    <n v="1"/>
    <n v="821307"/>
    <n v="6951590"/>
    <n v="2016"/>
    <n v="12"/>
    <n v="21"/>
  </r>
  <r>
    <x v="2"/>
    <x v="1453"/>
    <n v="1"/>
    <n v="1"/>
    <n v="1"/>
    <n v="1"/>
    <n v="412630"/>
    <n v="6951590"/>
    <n v="2016"/>
    <n v="12"/>
    <n v="20"/>
  </r>
  <r>
    <x v="2"/>
    <x v="1454"/>
    <n v="1"/>
    <n v="1"/>
    <n v="1"/>
    <n v="1"/>
    <n v="403551"/>
    <n v="6951590"/>
    <n v="2016"/>
    <n v="12"/>
    <n v="19"/>
  </r>
  <r>
    <x v="2"/>
    <x v="1455"/>
    <n v="1"/>
    <n v="1"/>
    <n v="1"/>
    <n v="1"/>
    <n v="430745"/>
    <n v="6951659"/>
    <n v="2016"/>
    <n v="12"/>
    <n v="18"/>
  </r>
  <r>
    <x v="2"/>
    <x v="1456"/>
    <n v="1"/>
    <n v="1"/>
    <n v="1"/>
    <n v="1"/>
    <n v="372542"/>
    <n v="6951798"/>
    <n v="2016"/>
    <n v="12"/>
    <n v="17"/>
  </r>
  <r>
    <x v="2"/>
    <x v="1457"/>
    <n v="1"/>
    <n v="1"/>
    <n v="1"/>
    <n v="1"/>
    <n v="207220"/>
    <n v="6951798"/>
    <n v="2016"/>
    <n v="12"/>
    <n v="16"/>
  </r>
  <r>
    <x v="2"/>
    <x v="1458"/>
    <n v="1"/>
    <n v="1"/>
    <n v="1"/>
    <n v="1"/>
    <n v="388753"/>
    <n v="6951590"/>
    <n v="2016"/>
    <n v="12"/>
    <n v="15"/>
  </r>
  <r>
    <x v="2"/>
    <x v="1459"/>
    <n v="1"/>
    <n v="1"/>
    <n v="1"/>
    <n v="1"/>
    <n v="585908"/>
    <n v="6951590"/>
    <n v="2016"/>
    <n v="12"/>
    <n v="14"/>
  </r>
  <r>
    <x v="2"/>
    <x v="1460"/>
    <n v="1"/>
    <n v="1"/>
    <n v="1"/>
    <n v="1"/>
    <n v="923361"/>
    <n v="6951590"/>
    <n v="2016"/>
    <n v="12"/>
    <n v="13"/>
  </r>
  <r>
    <x v="2"/>
    <x v="1461"/>
    <n v="1"/>
    <n v="1"/>
    <n v="1"/>
    <n v="1"/>
    <n v="735546"/>
    <n v="6951590"/>
    <n v="2016"/>
    <n v="12"/>
    <n v="12"/>
  </r>
  <r>
    <x v="2"/>
    <x v="1462"/>
    <n v="1"/>
    <n v="1"/>
    <n v="1"/>
    <n v="1"/>
    <n v="419496"/>
    <n v="6951590"/>
    <n v="2016"/>
    <n v="12"/>
    <n v="11"/>
  </r>
  <r>
    <x v="2"/>
    <x v="1463"/>
    <n v="1"/>
    <n v="1"/>
    <n v="0.99995400000000001"/>
    <n v="1"/>
    <n v="289281"/>
    <n v="6951590"/>
    <n v="2016"/>
    <n v="12"/>
    <n v="10"/>
  </r>
  <r>
    <x v="2"/>
    <x v="1464"/>
    <n v="1"/>
    <n v="1"/>
    <n v="1"/>
    <n v="1"/>
    <n v="257304"/>
    <n v="6951590"/>
    <n v="2016"/>
    <n v="12"/>
    <n v="9"/>
  </r>
  <r>
    <x v="2"/>
    <x v="1465"/>
    <n v="1"/>
    <n v="1"/>
    <n v="1"/>
    <n v="1"/>
    <n v="424174"/>
    <n v="6951590"/>
    <n v="2016"/>
    <n v="12"/>
    <n v="8"/>
  </r>
  <r>
    <x v="2"/>
    <x v="1466"/>
    <n v="1"/>
    <n v="1"/>
    <n v="1"/>
    <n v="1"/>
    <n v="677377"/>
    <n v="6951590"/>
    <n v="2016"/>
    <n v="12"/>
    <n v="7"/>
  </r>
  <r>
    <x v="2"/>
    <x v="1467"/>
    <n v="1"/>
    <n v="1"/>
    <n v="0.99999400000000005"/>
    <n v="1"/>
    <n v="2074660"/>
    <n v="6951590"/>
    <n v="2016"/>
    <n v="12"/>
    <n v="6"/>
  </r>
  <r>
    <x v="2"/>
    <x v="1468"/>
    <n v="1"/>
    <n v="1"/>
    <n v="1"/>
    <n v="1"/>
    <n v="1166450"/>
    <n v="6951729"/>
    <n v="2016"/>
    <n v="12"/>
    <n v="5"/>
  </r>
  <r>
    <x v="2"/>
    <x v="1469"/>
    <n v="1"/>
    <n v="1"/>
    <n v="0.99997400000000003"/>
    <n v="1"/>
    <n v="338054"/>
    <n v="6952841"/>
    <n v="2016"/>
    <n v="12"/>
    <n v="4"/>
  </r>
  <r>
    <x v="2"/>
    <x v="1470"/>
    <n v="1"/>
    <n v="1"/>
    <n v="1"/>
    <n v="1"/>
    <n v="566210"/>
    <n v="6951729"/>
    <n v="2016"/>
    <n v="12"/>
    <n v="3"/>
  </r>
  <r>
    <x v="2"/>
    <x v="1471"/>
    <n v="1"/>
    <n v="1"/>
    <n v="1"/>
    <n v="1"/>
    <n v="1548020"/>
    <n v="6951590"/>
    <n v="2016"/>
    <n v="12"/>
    <n v="2"/>
  </r>
  <r>
    <x v="2"/>
    <x v="1472"/>
    <n v="1"/>
    <n v="1"/>
    <n v="1"/>
    <n v="1"/>
    <n v="916660"/>
    <n v="6951590"/>
    <n v="2016"/>
    <n v="12"/>
    <n v="1"/>
  </r>
  <r>
    <x v="2"/>
    <x v="1473"/>
    <n v="1"/>
    <n v="1"/>
    <n v="1"/>
    <n v="1"/>
    <n v="517118"/>
    <n v="6951590"/>
    <n v="2016"/>
    <n v="11"/>
    <n v="30"/>
  </r>
  <r>
    <x v="2"/>
    <x v="1474"/>
    <n v="1"/>
    <n v="1"/>
    <n v="1"/>
    <n v="1"/>
    <n v="602186"/>
    <n v="6951590"/>
    <n v="2016"/>
    <n v="11"/>
    <n v="29"/>
  </r>
  <r>
    <x v="2"/>
    <x v="1475"/>
    <n v="1"/>
    <n v="1"/>
    <n v="1"/>
    <n v="1"/>
    <n v="293938"/>
    <n v="6951590"/>
    <n v="2016"/>
    <n v="11"/>
    <n v="28"/>
  </r>
  <r>
    <x v="2"/>
    <x v="1476"/>
    <n v="1"/>
    <n v="1"/>
    <n v="1"/>
    <n v="1"/>
    <n v="369032"/>
    <n v="6951590"/>
    <n v="2016"/>
    <n v="11"/>
    <n v="27"/>
  </r>
  <r>
    <x v="2"/>
    <x v="1477"/>
    <n v="1"/>
    <n v="1"/>
    <n v="1"/>
    <n v="1"/>
    <n v="398097"/>
    <n v="6951590"/>
    <n v="2016"/>
    <n v="11"/>
    <n v="26"/>
  </r>
  <r>
    <x v="2"/>
    <x v="1478"/>
    <n v="1"/>
    <n v="1"/>
    <n v="1"/>
    <n v="1"/>
    <n v="447527"/>
    <n v="6951590"/>
    <n v="2016"/>
    <n v="11"/>
    <n v="25"/>
  </r>
  <r>
    <x v="2"/>
    <x v="1479"/>
    <n v="1"/>
    <n v="1"/>
    <n v="1"/>
    <n v="1"/>
    <n v="1157470"/>
    <n v="6951590"/>
    <n v="2016"/>
    <n v="11"/>
    <n v="24"/>
  </r>
  <r>
    <x v="2"/>
    <x v="1480"/>
    <n v="1"/>
    <n v="1"/>
    <n v="1"/>
    <n v="1"/>
    <n v="533171"/>
    <n v="6951590"/>
    <n v="2016"/>
    <n v="11"/>
    <n v="23"/>
  </r>
  <r>
    <x v="2"/>
    <x v="1481"/>
    <n v="1"/>
    <n v="1"/>
    <n v="1"/>
    <n v="1"/>
    <n v="996653"/>
    <n v="6951590"/>
    <n v="2016"/>
    <n v="11"/>
    <n v="22"/>
  </r>
  <r>
    <x v="2"/>
    <x v="1482"/>
    <n v="1"/>
    <n v="1"/>
    <n v="1"/>
    <n v="1"/>
    <n v="2210850"/>
    <n v="6951590"/>
    <n v="2016"/>
    <n v="11"/>
    <n v="21"/>
  </r>
  <r>
    <x v="2"/>
    <x v="1483"/>
    <n v="1"/>
    <n v="1"/>
    <n v="1"/>
    <n v="1"/>
    <n v="1149160"/>
    <n v="6951590"/>
    <n v="2016"/>
    <n v="11"/>
    <n v="20"/>
  </r>
  <r>
    <x v="2"/>
    <x v="1484"/>
    <n v="1"/>
    <n v="1"/>
    <n v="1"/>
    <n v="1"/>
    <n v="444691"/>
    <n v="6951590"/>
    <n v="2016"/>
    <n v="11"/>
    <n v="19"/>
  </r>
  <r>
    <x v="2"/>
    <x v="1485"/>
    <n v="1"/>
    <n v="1"/>
    <n v="1"/>
    <n v="1"/>
    <n v="566442"/>
    <n v="6951590"/>
    <n v="2016"/>
    <n v="11"/>
    <n v="18"/>
  </r>
  <r>
    <x v="2"/>
    <x v="1486"/>
    <n v="1"/>
    <n v="1"/>
    <n v="1"/>
    <n v="1"/>
    <n v="987757"/>
    <n v="6951590"/>
    <n v="2016"/>
    <n v="11"/>
    <n v="17"/>
  </r>
  <r>
    <x v="2"/>
    <x v="1487"/>
    <n v="1"/>
    <n v="1"/>
    <n v="1"/>
    <n v="1"/>
    <n v="1524490"/>
    <n v="6951590"/>
    <n v="2016"/>
    <n v="11"/>
    <n v="16"/>
  </r>
  <r>
    <x v="2"/>
    <x v="1488"/>
    <n v="1"/>
    <n v="1"/>
    <n v="1"/>
    <n v="1"/>
    <n v="2252560"/>
    <n v="6951590"/>
    <n v="2016"/>
    <n v="11"/>
    <n v="15"/>
  </r>
  <r>
    <x v="2"/>
    <x v="1489"/>
    <n v="1"/>
    <n v="1"/>
    <n v="1"/>
    <n v="1"/>
    <n v="389749"/>
    <n v="6951590"/>
    <n v="2016"/>
    <n v="11"/>
    <n v="14"/>
  </r>
  <r>
    <x v="2"/>
    <x v="1490"/>
    <n v="1"/>
    <n v="1"/>
    <n v="1"/>
    <n v="1"/>
    <n v="898023"/>
    <n v="6951590"/>
    <n v="2016"/>
    <n v="11"/>
    <n v="13"/>
  </r>
  <r>
    <x v="2"/>
    <x v="1491"/>
    <n v="1"/>
    <n v="1"/>
    <n v="1"/>
    <n v="1"/>
    <n v="670202"/>
    <n v="6951590"/>
    <n v="2016"/>
    <n v="11"/>
    <n v="12"/>
  </r>
  <r>
    <x v="2"/>
    <x v="1492"/>
    <n v="0.99999700000000002"/>
    <n v="1"/>
    <n v="0.99999700000000002"/>
    <n v="1"/>
    <n v="661204"/>
    <n v="6951589"/>
    <n v="2016"/>
    <n v="11"/>
    <n v="11"/>
  </r>
  <r>
    <x v="2"/>
    <x v="1493"/>
    <n v="1"/>
    <n v="1"/>
    <n v="0.99999700000000002"/>
    <n v="0.99999700000000002"/>
    <n v="481368"/>
    <n v="6951568"/>
    <n v="2016"/>
    <n v="11"/>
    <n v="10"/>
  </r>
  <r>
    <x v="2"/>
    <x v="1494"/>
    <n v="1"/>
    <n v="1"/>
    <n v="1"/>
    <n v="1"/>
    <n v="1916180"/>
    <n v="6951589"/>
    <n v="2016"/>
    <n v="11"/>
    <n v="9"/>
  </r>
  <r>
    <x v="2"/>
    <x v="1495"/>
    <n v="1"/>
    <n v="1"/>
    <n v="1"/>
    <n v="1"/>
    <n v="768255"/>
    <n v="6951589"/>
    <n v="2016"/>
    <n v="11"/>
    <n v="8"/>
  </r>
  <r>
    <x v="2"/>
    <x v="1496"/>
    <n v="1"/>
    <n v="1"/>
    <n v="1"/>
    <n v="1"/>
    <n v="589834"/>
    <n v="6951589"/>
    <n v="2016"/>
    <n v="11"/>
    <n v="7"/>
  </r>
  <r>
    <x v="2"/>
    <x v="1497"/>
    <n v="1"/>
    <n v="1"/>
    <n v="1"/>
    <n v="1"/>
    <n v="931269"/>
    <n v="6951589"/>
    <n v="2016"/>
    <n v="11"/>
    <n v="6"/>
  </r>
  <r>
    <x v="2"/>
    <x v="1498"/>
    <n v="1"/>
    <n v="1"/>
    <n v="1"/>
    <n v="1"/>
    <n v="417538"/>
    <n v="6951589"/>
    <n v="2016"/>
    <n v="11"/>
    <n v="5"/>
  </r>
  <r>
    <x v="2"/>
    <x v="1499"/>
    <n v="1"/>
    <n v="1"/>
    <n v="1"/>
    <n v="1"/>
    <n v="1256100"/>
    <n v="6951589"/>
    <n v="2016"/>
    <n v="11"/>
    <n v="4"/>
  </r>
  <r>
    <x v="2"/>
    <x v="1500"/>
    <n v="1"/>
    <n v="1"/>
    <n v="1"/>
    <n v="1"/>
    <n v="2399930"/>
    <n v="6951589"/>
    <n v="2016"/>
    <n v="11"/>
    <n v="3"/>
  </r>
  <r>
    <x v="2"/>
    <x v="1501"/>
    <n v="1"/>
    <n v="1"/>
    <n v="1"/>
    <n v="1"/>
    <n v="1449000"/>
    <n v="6951589"/>
    <n v="2016"/>
    <n v="11"/>
    <n v="2"/>
  </r>
  <r>
    <x v="2"/>
    <x v="1502"/>
    <n v="1"/>
    <n v="1"/>
    <n v="1"/>
    <n v="1"/>
    <n v="2244990"/>
    <n v="6951589"/>
    <n v="2016"/>
    <n v="11"/>
    <n v="1"/>
  </r>
  <r>
    <x v="2"/>
    <x v="1503"/>
    <n v="1"/>
    <n v="1"/>
    <n v="1"/>
    <n v="1"/>
    <n v="1022220"/>
    <n v="6951590"/>
    <n v="2016"/>
    <n v="10"/>
    <n v="31"/>
  </r>
  <r>
    <x v="2"/>
    <x v="1504"/>
    <n v="1"/>
    <n v="1"/>
    <n v="1"/>
    <n v="1"/>
    <n v="1550060"/>
    <n v="6951590"/>
    <n v="2016"/>
    <n v="10"/>
    <n v="30"/>
  </r>
  <r>
    <x v="2"/>
    <x v="1505"/>
    <n v="1"/>
    <n v="1"/>
    <n v="1"/>
    <n v="1"/>
    <n v="2077010"/>
    <n v="6951590"/>
    <n v="2016"/>
    <n v="10"/>
    <n v="29"/>
  </r>
  <r>
    <x v="2"/>
    <x v="1506"/>
    <n v="1"/>
    <n v="1"/>
    <n v="1"/>
    <n v="1"/>
    <n v="874147"/>
    <n v="6951590"/>
    <n v="2016"/>
    <n v="10"/>
    <n v="28"/>
  </r>
  <r>
    <x v="2"/>
    <x v="1507"/>
    <n v="1"/>
    <n v="1"/>
    <n v="1"/>
    <n v="1"/>
    <n v="747629"/>
    <n v="6951590"/>
    <n v="2016"/>
    <n v="10"/>
    <n v="27"/>
  </r>
  <r>
    <x v="2"/>
    <x v="1508"/>
    <n v="1"/>
    <n v="1"/>
    <n v="1"/>
    <n v="1"/>
    <n v="762026"/>
    <n v="6951590"/>
    <n v="2016"/>
    <n v="10"/>
    <n v="26"/>
  </r>
  <r>
    <x v="2"/>
    <x v="1509"/>
    <n v="1"/>
    <n v="1"/>
    <n v="1"/>
    <n v="1"/>
    <n v="552686"/>
    <n v="6951590"/>
    <n v="2016"/>
    <n v="10"/>
    <n v="25"/>
  </r>
  <r>
    <x v="2"/>
    <x v="1510"/>
    <n v="1"/>
    <n v="1"/>
    <n v="1"/>
    <n v="1"/>
    <n v="274414"/>
    <n v="6951590"/>
    <n v="2016"/>
    <n v="10"/>
    <n v="24"/>
  </r>
  <r>
    <x v="2"/>
    <x v="1511"/>
    <n v="1"/>
    <n v="1"/>
    <n v="1"/>
    <n v="1"/>
    <n v="633006"/>
    <n v="6951590"/>
    <n v="2016"/>
    <n v="10"/>
    <n v="23"/>
  </r>
  <r>
    <x v="2"/>
    <x v="1512"/>
    <n v="1"/>
    <n v="1"/>
    <n v="1"/>
    <n v="1"/>
    <n v="794533"/>
    <n v="6951590"/>
    <n v="2016"/>
    <n v="10"/>
    <n v="22"/>
  </r>
  <r>
    <x v="2"/>
    <x v="1513"/>
    <n v="1"/>
    <n v="1"/>
    <n v="1"/>
    <n v="1"/>
    <n v="185916"/>
    <n v="6951590"/>
    <n v="2016"/>
    <n v="10"/>
    <n v="21"/>
  </r>
  <r>
    <x v="2"/>
    <x v="1514"/>
    <n v="1"/>
    <n v="1"/>
    <n v="1"/>
    <n v="1"/>
    <n v="205344"/>
    <n v="6951591"/>
    <n v="2016"/>
    <n v="10"/>
    <n v="20"/>
  </r>
  <r>
    <x v="2"/>
    <x v="1515"/>
    <n v="1"/>
    <n v="1"/>
    <n v="1"/>
    <n v="1"/>
    <n v="410009"/>
    <n v="6951591"/>
    <n v="2016"/>
    <n v="10"/>
    <n v="19"/>
  </r>
  <r>
    <x v="2"/>
    <x v="1516"/>
    <n v="1"/>
    <n v="1"/>
    <n v="1"/>
    <n v="1"/>
    <n v="321977"/>
    <n v="6951591"/>
    <n v="2016"/>
    <n v="10"/>
    <n v="18"/>
  </r>
  <r>
    <x v="2"/>
    <x v="1517"/>
    <n v="1"/>
    <n v="1"/>
    <n v="1"/>
    <n v="1"/>
    <n v="1045550"/>
    <n v="6951591"/>
    <n v="2016"/>
    <n v="10"/>
    <n v="17"/>
  </r>
  <r>
    <x v="2"/>
    <x v="1518"/>
    <n v="1"/>
    <n v="1"/>
    <n v="1"/>
    <n v="1"/>
    <n v="292196"/>
    <n v="6951591"/>
    <n v="2016"/>
    <n v="10"/>
    <n v="16"/>
  </r>
  <r>
    <x v="2"/>
    <x v="1519"/>
    <n v="0.99999899999999997"/>
    <n v="1"/>
    <n v="0.99999899999999997"/>
    <n v="1"/>
    <n v="278547"/>
    <n v="6951591"/>
    <n v="2016"/>
    <n v="10"/>
    <n v="15"/>
  </r>
  <r>
    <x v="2"/>
    <x v="1520"/>
    <n v="1"/>
    <n v="1"/>
    <n v="0.99999899999999997"/>
    <n v="0.99999899999999997"/>
    <n v="233907"/>
    <n v="6951584"/>
    <n v="2016"/>
    <n v="10"/>
    <n v="14"/>
  </r>
  <r>
    <x v="2"/>
    <x v="1521"/>
    <n v="1"/>
    <n v="1"/>
    <n v="1"/>
    <n v="1"/>
    <n v="359664"/>
    <n v="6951591"/>
    <n v="2016"/>
    <n v="10"/>
    <n v="13"/>
  </r>
  <r>
    <x v="2"/>
    <x v="1522"/>
    <n v="1"/>
    <n v="1"/>
    <n v="1"/>
    <n v="1"/>
    <n v="485002"/>
    <n v="6951591"/>
    <n v="2016"/>
    <n v="10"/>
    <n v="12"/>
  </r>
  <r>
    <x v="2"/>
    <x v="1523"/>
    <n v="1"/>
    <n v="1"/>
    <n v="1"/>
    <n v="1"/>
    <n v="1153880"/>
    <n v="6951591"/>
    <n v="2016"/>
    <n v="10"/>
    <n v="11"/>
  </r>
  <r>
    <x v="2"/>
    <x v="1524"/>
    <n v="1"/>
    <n v="1"/>
    <n v="1"/>
    <n v="1"/>
    <n v="346058"/>
    <n v="6951591"/>
    <n v="2016"/>
    <n v="10"/>
    <n v="10"/>
  </r>
  <r>
    <x v="2"/>
    <x v="1525"/>
    <n v="1"/>
    <n v="1"/>
    <n v="1"/>
    <n v="1"/>
    <n v="254639"/>
    <n v="6951591"/>
    <n v="2016"/>
    <n v="10"/>
    <n v="9"/>
  </r>
  <r>
    <x v="2"/>
    <x v="1526"/>
    <n v="1"/>
    <n v="1"/>
    <n v="1"/>
    <n v="1"/>
    <n v="369612"/>
    <n v="6951591"/>
    <n v="2016"/>
    <n v="10"/>
    <n v="8"/>
  </r>
  <r>
    <x v="2"/>
    <x v="1527"/>
    <n v="1"/>
    <n v="1"/>
    <n v="1"/>
    <n v="1"/>
    <n v="501840"/>
    <n v="6951591"/>
    <n v="2016"/>
    <n v="10"/>
    <n v="7"/>
  </r>
  <r>
    <x v="2"/>
    <x v="1528"/>
    <n v="1"/>
    <n v="1"/>
    <n v="1"/>
    <n v="1"/>
    <n v="406883"/>
    <n v="6951591"/>
    <n v="2016"/>
    <n v="10"/>
    <n v="6"/>
  </r>
  <r>
    <x v="2"/>
    <x v="1529"/>
    <n v="1"/>
    <n v="1"/>
    <n v="1"/>
    <n v="1"/>
    <n v="753062"/>
    <n v="6951591"/>
    <n v="2016"/>
    <n v="10"/>
    <n v="5"/>
  </r>
  <r>
    <x v="2"/>
    <x v="1530"/>
    <n v="0.99999800000000005"/>
    <n v="1"/>
    <n v="0.99999800000000005"/>
    <n v="1"/>
    <n v="462509"/>
    <n v="6951591"/>
    <n v="2016"/>
    <n v="10"/>
    <n v="4"/>
  </r>
  <r>
    <x v="2"/>
    <x v="1531"/>
    <n v="0.99999800000000005"/>
    <n v="0.99999800000000005"/>
    <n v="0.99999700000000002"/>
    <n v="0.99999800000000005"/>
    <n v="335206"/>
    <n v="6951577"/>
    <n v="2016"/>
    <n v="10"/>
    <n v="3"/>
  </r>
  <r>
    <x v="2"/>
    <x v="1532"/>
    <n v="1"/>
    <n v="1"/>
    <n v="0.99999800000000005"/>
    <n v="0.99999800000000005"/>
    <n v="263174"/>
    <n v="6951577"/>
    <n v="2016"/>
    <n v="10"/>
    <n v="2"/>
  </r>
  <r>
    <x v="2"/>
    <x v="1533"/>
    <n v="1"/>
    <n v="1"/>
    <n v="1"/>
    <n v="1"/>
    <n v="365091"/>
    <n v="6951591"/>
    <n v="2016"/>
    <n v="10"/>
    <n v="1"/>
  </r>
  <r>
    <x v="2"/>
    <x v="1534"/>
    <n v="1"/>
    <n v="1"/>
    <n v="1"/>
    <n v="1"/>
    <n v="402548"/>
    <n v="6951591"/>
    <n v="2016"/>
    <n v="9"/>
    <n v="30"/>
  </r>
  <r>
    <x v="2"/>
    <x v="1535"/>
    <n v="1"/>
    <n v="1"/>
    <n v="1"/>
    <n v="1"/>
    <n v="289768"/>
    <n v="6951591"/>
    <n v="2016"/>
    <n v="9"/>
    <n v="29"/>
  </r>
  <r>
    <x v="2"/>
    <x v="1536"/>
    <n v="1"/>
    <n v="1"/>
    <n v="1"/>
    <n v="1"/>
    <n v="243485"/>
    <n v="6951591"/>
    <n v="2016"/>
    <n v="9"/>
    <n v="28"/>
  </r>
  <r>
    <x v="2"/>
    <x v="1537"/>
    <n v="1"/>
    <n v="1"/>
    <n v="1"/>
    <n v="1"/>
    <n v="370561"/>
    <n v="6951591"/>
    <n v="2016"/>
    <n v="9"/>
    <n v="27"/>
  </r>
  <r>
    <x v="2"/>
    <x v="1538"/>
    <n v="1"/>
    <n v="1"/>
    <n v="1"/>
    <n v="1"/>
    <n v="479180"/>
    <n v="6951591"/>
    <n v="2016"/>
    <n v="9"/>
    <n v="26"/>
  </r>
  <r>
    <x v="2"/>
    <x v="1539"/>
    <n v="0.99999899999999997"/>
    <n v="1"/>
    <n v="0.99999899999999997"/>
    <n v="1"/>
    <n v="204381"/>
    <n v="6951591"/>
    <n v="2016"/>
    <n v="9"/>
    <n v="25"/>
  </r>
  <r>
    <x v="2"/>
    <x v="1540"/>
    <n v="0.99999899999999997"/>
    <n v="0.99999899999999997"/>
    <n v="0.99999899999999997"/>
    <n v="0.99999899999999997"/>
    <n v="273642"/>
    <n v="6951584"/>
    <n v="2016"/>
    <n v="9"/>
    <n v="24"/>
  </r>
  <r>
    <x v="2"/>
    <x v="1541"/>
    <n v="0.99999899999999997"/>
    <n v="0.99999899999999997"/>
    <n v="0.99999899999999997"/>
    <n v="0.99999899999999997"/>
    <n v="907263"/>
    <n v="6951584"/>
    <n v="2016"/>
    <n v="9"/>
    <n v="23"/>
  </r>
  <r>
    <x v="2"/>
    <x v="1542"/>
    <n v="0.99998900000000002"/>
    <n v="0.99999899999999997"/>
    <n v="0.99998900000000002"/>
    <n v="0.99999899999999997"/>
    <n v="748610"/>
    <n v="6951584"/>
    <n v="2016"/>
    <n v="9"/>
    <n v="22"/>
  </r>
  <r>
    <x v="2"/>
    <x v="1543"/>
    <n v="0.99999899999999997"/>
    <n v="0.99999899999999997"/>
    <n v="0.99998699999999996"/>
    <n v="0.99998799999999999"/>
    <n v="1023360"/>
    <n v="6951508"/>
    <n v="2016"/>
    <n v="9"/>
    <n v="21"/>
  </r>
  <r>
    <x v="2"/>
    <x v="1544"/>
    <n v="0.99999899999999997"/>
    <n v="0.99999899999999997"/>
    <n v="0.99999899999999997"/>
    <n v="0.99999899999999997"/>
    <n v="1590290"/>
    <n v="6951584"/>
    <n v="2016"/>
    <n v="9"/>
    <n v="20"/>
  </r>
  <r>
    <x v="2"/>
    <x v="1545"/>
    <n v="0.99992300000000001"/>
    <n v="0.99999899999999997"/>
    <n v="0.99992300000000001"/>
    <n v="0.99999899999999997"/>
    <n v="518342"/>
    <n v="6951584"/>
    <n v="2016"/>
    <n v="9"/>
    <n v="19"/>
  </r>
  <r>
    <x v="2"/>
    <x v="1546"/>
    <n v="0.99999899999999997"/>
    <n v="1"/>
    <n v="0.999888"/>
    <n v="0.99992300000000001"/>
    <n v="579543"/>
    <n v="6951056"/>
    <n v="2016"/>
    <n v="9"/>
    <n v="18"/>
  </r>
  <r>
    <x v="2"/>
    <x v="1547"/>
    <n v="0.99999899999999997"/>
    <n v="0.99999899999999997"/>
    <n v="0.99999899999999997"/>
    <n v="0.99999899999999997"/>
    <n v="243461"/>
    <n v="6951584"/>
    <n v="2016"/>
    <n v="9"/>
    <n v="17"/>
  </r>
  <r>
    <x v="2"/>
    <x v="1548"/>
    <n v="0.99999300000000002"/>
    <n v="0.99999899999999997"/>
    <n v="0.99999300000000002"/>
    <n v="0.99999899999999997"/>
    <n v="719125"/>
    <n v="6951584"/>
    <n v="2016"/>
    <n v="9"/>
    <n v="16"/>
  </r>
  <r>
    <x v="2"/>
    <x v="1549"/>
    <n v="1"/>
    <n v="1"/>
    <n v="0.99999300000000002"/>
    <n v="0.99999300000000002"/>
    <n v="774746"/>
    <n v="6951542"/>
    <n v="2016"/>
    <n v="9"/>
    <n v="15"/>
  </r>
  <r>
    <x v="2"/>
    <x v="1550"/>
    <n v="1"/>
    <n v="1"/>
    <n v="1"/>
    <n v="1"/>
    <n v="845294"/>
    <n v="6951591"/>
    <n v="2016"/>
    <n v="9"/>
    <n v="14"/>
  </r>
  <r>
    <x v="2"/>
    <x v="1551"/>
    <n v="1"/>
    <n v="1"/>
    <n v="1"/>
    <n v="1"/>
    <n v="1503640"/>
    <n v="6951660"/>
    <n v="2016"/>
    <n v="9"/>
    <n v="13"/>
  </r>
  <r>
    <x v="2"/>
    <x v="1552"/>
    <n v="1"/>
    <n v="1"/>
    <n v="1"/>
    <n v="1"/>
    <n v="982954"/>
    <n v="6956457"/>
    <n v="2016"/>
    <n v="9"/>
    <n v="12"/>
  </r>
  <r>
    <x v="2"/>
    <x v="1553"/>
    <n v="1"/>
    <n v="1"/>
    <n v="1"/>
    <n v="1"/>
    <n v="968191"/>
    <n v="6951591"/>
    <n v="2016"/>
    <n v="9"/>
    <n v="11"/>
  </r>
  <r>
    <x v="2"/>
    <x v="1554"/>
    <n v="1"/>
    <n v="1"/>
    <n v="1"/>
    <n v="1"/>
    <n v="301128"/>
    <n v="6951591"/>
    <n v="2016"/>
    <n v="9"/>
    <n v="10"/>
  </r>
  <r>
    <x v="2"/>
    <x v="1555"/>
    <n v="1"/>
    <n v="1"/>
    <n v="1"/>
    <n v="1"/>
    <n v="592391"/>
    <n v="6951591"/>
    <n v="2016"/>
    <n v="9"/>
    <n v="9"/>
  </r>
  <r>
    <x v="2"/>
    <x v="1556"/>
    <n v="1"/>
    <n v="1"/>
    <n v="1"/>
    <n v="1"/>
    <n v="960491"/>
    <n v="6951591"/>
    <n v="2016"/>
    <n v="9"/>
    <n v="8"/>
  </r>
  <r>
    <x v="2"/>
    <x v="1557"/>
    <n v="1"/>
    <n v="1"/>
    <n v="1"/>
    <n v="1"/>
    <n v="1727020"/>
    <n v="6951591"/>
    <n v="2016"/>
    <n v="9"/>
    <n v="7"/>
  </r>
  <r>
    <x v="2"/>
    <x v="1558"/>
    <n v="1"/>
    <n v="1"/>
    <n v="1"/>
    <n v="1"/>
    <n v="1149260"/>
    <n v="6951591"/>
    <n v="2016"/>
    <n v="9"/>
    <n v="6"/>
  </r>
  <r>
    <x v="2"/>
    <x v="1559"/>
    <n v="1"/>
    <n v="1"/>
    <n v="1"/>
    <n v="1"/>
    <n v="1536980"/>
    <n v="6951591"/>
    <n v="2016"/>
    <n v="9"/>
    <n v="5"/>
  </r>
  <r>
    <x v="2"/>
    <x v="1560"/>
    <n v="1"/>
    <n v="1"/>
    <n v="1"/>
    <n v="1"/>
    <n v="1248710"/>
    <n v="6951591"/>
    <n v="2016"/>
    <n v="9"/>
    <n v="4"/>
  </r>
  <r>
    <x v="2"/>
    <x v="1561"/>
    <n v="1"/>
    <n v="1"/>
    <n v="1"/>
    <n v="1"/>
    <n v="2641030"/>
    <n v="6951591"/>
    <n v="2016"/>
    <n v="9"/>
    <n v="3"/>
  </r>
  <r>
    <x v="2"/>
    <x v="1562"/>
    <n v="1"/>
    <n v="1"/>
    <n v="1"/>
    <n v="1"/>
    <n v="1472930"/>
    <n v="6951591"/>
    <n v="2016"/>
    <n v="9"/>
    <n v="2"/>
  </r>
  <r>
    <x v="2"/>
    <x v="1563"/>
    <n v="1"/>
    <n v="1"/>
    <n v="1"/>
    <n v="1"/>
    <n v="838378"/>
    <n v="6951591"/>
    <n v="2016"/>
    <n v="9"/>
    <n v="1"/>
  </r>
  <r>
    <x v="2"/>
    <x v="1564"/>
    <n v="1"/>
    <n v="1"/>
    <n v="1"/>
    <n v="1"/>
    <n v="908476"/>
    <n v="6951591"/>
    <n v="2016"/>
    <n v="8"/>
    <n v="31"/>
  </r>
  <r>
    <x v="2"/>
    <x v="1565"/>
    <n v="1"/>
    <n v="1"/>
    <n v="1"/>
    <n v="1"/>
    <n v="1062640"/>
    <n v="6951591"/>
    <n v="2016"/>
    <n v="8"/>
    <n v="30"/>
  </r>
  <r>
    <x v="2"/>
    <x v="1566"/>
    <n v="1"/>
    <n v="1"/>
    <n v="1"/>
    <n v="1"/>
    <n v="1591130"/>
    <n v="6951591"/>
    <n v="2016"/>
    <n v="8"/>
    <n v="29"/>
  </r>
  <r>
    <x v="2"/>
    <x v="1567"/>
    <n v="1"/>
    <n v="1"/>
    <n v="1"/>
    <n v="1"/>
    <n v="1215110"/>
    <n v="6951591"/>
    <n v="2016"/>
    <n v="8"/>
    <n v="28"/>
  </r>
  <r>
    <x v="2"/>
    <x v="1568"/>
    <n v="1"/>
    <n v="1"/>
    <n v="1"/>
    <n v="1"/>
    <n v="555019"/>
    <n v="6951591"/>
    <n v="2016"/>
    <n v="8"/>
    <n v="27"/>
  </r>
  <r>
    <x v="2"/>
    <x v="1569"/>
    <n v="1"/>
    <n v="1"/>
    <n v="1"/>
    <n v="1"/>
    <n v="731230"/>
    <n v="6951591"/>
    <n v="2016"/>
    <n v="8"/>
    <n v="26"/>
  </r>
  <r>
    <x v="2"/>
    <x v="1570"/>
    <n v="1"/>
    <n v="1"/>
    <n v="1"/>
    <n v="1"/>
    <n v="965926"/>
    <n v="6951591"/>
    <n v="2016"/>
    <n v="8"/>
    <n v="25"/>
  </r>
  <r>
    <x v="2"/>
    <x v="1571"/>
    <n v="1"/>
    <n v="1"/>
    <n v="1"/>
    <n v="1"/>
    <n v="546685"/>
    <n v="6951591"/>
    <n v="2016"/>
    <n v="8"/>
    <n v="24"/>
  </r>
  <r>
    <x v="2"/>
    <x v="1572"/>
    <n v="1"/>
    <n v="1"/>
    <n v="1"/>
    <n v="1"/>
    <n v="1240630"/>
    <n v="6951591"/>
    <n v="2016"/>
    <n v="8"/>
    <n v="23"/>
  </r>
  <r>
    <x v="2"/>
    <x v="1573"/>
    <n v="1"/>
    <n v="1"/>
    <n v="1"/>
    <n v="1"/>
    <n v="1041420"/>
    <n v="6951591"/>
    <n v="2016"/>
    <n v="8"/>
    <n v="22"/>
  </r>
  <r>
    <x v="2"/>
    <x v="1574"/>
    <n v="1"/>
    <n v="1"/>
    <n v="1"/>
    <n v="1"/>
    <n v="281378"/>
    <n v="6951591"/>
    <n v="2016"/>
    <n v="8"/>
    <n v="21"/>
  </r>
  <r>
    <x v="2"/>
    <x v="1575"/>
    <n v="1"/>
    <n v="1"/>
    <n v="1"/>
    <n v="1"/>
    <n v="603297"/>
    <n v="6951591"/>
    <n v="2016"/>
    <n v="8"/>
    <n v="20"/>
  </r>
  <r>
    <x v="2"/>
    <x v="1576"/>
    <n v="1"/>
    <n v="1"/>
    <n v="1"/>
    <n v="1"/>
    <n v="1258110"/>
    <n v="6951591"/>
    <n v="2016"/>
    <n v="8"/>
    <n v="19"/>
  </r>
  <r>
    <x v="2"/>
    <x v="1577"/>
    <n v="1"/>
    <n v="1"/>
    <n v="1"/>
    <n v="1"/>
    <n v="849307"/>
    <n v="6951591"/>
    <n v="2016"/>
    <n v="8"/>
    <n v="18"/>
  </r>
  <r>
    <x v="2"/>
    <x v="1578"/>
    <n v="1"/>
    <n v="1"/>
    <n v="1"/>
    <n v="1"/>
    <n v="2394770"/>
    <n v="6951591"/>
    <n v="2016"/>
    <n v="8"/>
    <n v="17"/>
  </r>
  <r>
    <x v="2"/>
    <x v="1579"/>
    <n v="0.99999899999999997"/>
    <n v="1"/>
    <n v="0.99999899999999997"/>
    <n v="1"/>
    <n v="2197340"/>
    <n v="6951591"/>
    <n v="2016"/>
    <n v="8"/>
    <n v="16"/>
  </r>
  <r>
    <x v="2"/>
    <x v="1580"/>
    <n v="0.99999899999999997"/>
    <n v="0.99999899999999997"/>
    <n v="0.99999899999999997"/>
    <n v="0.99999899999999997"/>
    <n v="1680290"/>
    <n v="6951584"/>
    <n v="2016"/>
    <n v="8"/>
    <n v="15"/>
  </r>
  <r>
    <x v="2"/>
    <x v="1581"/>
    <n v="0.99999899999999997"/>
    <n v="0.99999899999999997"/>
    <n v="0.99999899999999997"/>
    <n v="0.99999899999999997"/>
    <n v="1274390"/>
    <n v="6951584"/>
    <n v="2016"/>
    <n v="8"/>
    <n v="14"/>
  </r>
  <r>
    <x v="2"/>
    <x v="1582"/>
    <n v="0.96205799999999997"/>
    <n v="0.99999899999999997"/>
    <n v="0.96205799999999997"/>
    <n v="0.99999899999999997"/>
    <n v="593801"/>
    <n v="6951584"/>
    <n v="2016"/>
    <n v="8"/>
    <n v="13"/>
  </r>
  <r>
    <x v="2"/>
    <x v="1583"/>
    <n v="0.96237200000000001"/>
    <n v="0.96237200000000001"/>
    <n v="0.96205799999999997"/>
    <n v="0.96205799999999997"/>
    <n v="912390"/>
    <n v="6687834"/>
    <n v="2016"/>
    <n v="8"/>
    <n v="12"/>
  </r>
  <r>
    <x v="2"/>
    <x v="1584"/>
    <n v="0.97342399999999996"/>
    <n v="0.97342399999999996"/>
    <n v="0.96237499999999998"/>
    <n v="0.96237499999999998"/>
    <n v="1162530"/>
    <n v="6690037"/>
    <n v="2016"/>
    <n v="8"/>
    <n v="11"/>
  </r>
  <r>
    <x v="2"/>
    <x v="1585"/>
    <n v="0.99955700000000003"/>
    <n v="1"/>
    <n v="0.97355999999999998"/>
    <n v="0.97355999999999998"/>
    <n v="1457520"/>
    <n v="6767791"/>
    <n v="2016"/>
    <n v="8"/>
    <n v="10"/>
  </r>
  <r>
    <x v="2"/>
    <x v="1586"/>
    <n v="0.99955700000000003"/>
    <n v="0.99955700000000003"/>
    <n v="0.99955700000000003"/>
    <n v="0.99955700000000003"/>
    <n v="1735260"/>
    <n v="6948511"/>
    <n v="2016"/>
    <n v="8"/>
    <n v="9"/>
  </r>
  <r>
    <x v="2"/>
    <x v="1587"/>
    <n v="0.99955700000000003"/>
    <n v="0.99955700000000003"/>
    <n v="0.99955700000000003"/>
    <n v="0.99955700000000003"/>
    <n v="613117"/>
    <n v="6948511"/>
    <n v="2016"/>
    <n v="8"/>
    <n v="8"/>
  </r>
  <r>
    <x v="2"/>
    <x v="1588"/>
    <n v="0.99955700000000003"/>
    <n v="0.99955700000000003"/>
    <n v="0.99955700000000003"/>
    <n v="0.99955700000000003"/>
    <n v="1205650"/>
    <n v="6948511"/>
    <n v="2016"/>
    <n v="8"/>
    <n v="7"/>
  </r>
  <r>
    <x v="2"/>
    <x v="1589"/>
    <n v="0.99983100000000003"/>
    <n v="0.99983100000000003"/>
    <n v="0.99955700000000003"/>
    <n v="0.99955700000000003"/>
    <n v="879406"/>
    <n v="6948511"/>
    <n v="2016"/>
    <n v="8"/>
    <n v="6"/>
  </r>
  <r>
    <x v="2"/>
    <x v="1590"/>
    <n v="0.999996"/>
    <n v="0.999996"/>
    <n v="0.99983299999999997"/>
    <n v="0.99983299999999997"/>
    <n v="623230"/>
    <n v="6950430"/>
    <n v="2016"/>
    <n v="8"/>
    <n v="5"/>
  </r>
  <r>
    <x v="2"/>
    <x v="1591"/>
    <n v="0.999996"/>
    <n v="0.999996"/>
    <n v="0.999996"/>
    <n v="0.999996"/>
    <n v="2005600"/>
    <n v="6951563"/>
    <n v="2016"/>
    <n v="8"/>
    <n v="4"/>
  </r>
  <r>
    <x v="2"/>
    <x v="1592"/>
    <n v="0.99999499999999997"/>
    <n v="0.999996"/>
    <n v="0.99999499999999997"/>
    <n v="0.999996"/>
    <n v="4139570"/>
    <n v="6951563"/>
    <n v="2016"/>
    <n v="8"/>
    <n v="3"/>
  </r>
  <r>
    <x v="2"/>
    <x v="1593"/>
    <n v="0.99999899999999997"/>
    <n v="1"/>
    <n v="0.99999499999999997"/>
    <n v="0.99999499999999997"/>
    <n v="7399410"/>
    <n v="6951556"/>
    <n v="2016"/>
    <n v="8"/>
    <n v="2"/>
  </r>
  <r>
    <x v="2"/>
    <x v="1594"/>
    <n v="0.99996200000000002"/>
    <n v="0.99999899999999997"/>
    <n v="0.99995900000000004"/>
    <n v="0.99999899999999997"/>
    <n v="1944300"/>
    <n v="6951584"/>
    <n v="2016"/>
    <n v="8"/>
    <n v="1"/>
  </r>
  <r>
    <x v="2"/>
    <x v="1595"/>
    <n v="1"/>
    <n v="1"/>
    <n v="0.99996300000000005"/>
    <n v="0.99996300000000005"/>
    <n v="893038"/>
    <n v="6951334"/>
    <n v="2016"/>
    <n v="7"/>
    <n v="31"/>
  </r>
  <r>
    <x v="2"/>
    <x v="1596"/>
    <n v="1"/>
    <n v="1"/>
    <n v="1"/>
    <n v="1"/>
    <n v="158622"/>
    <n v="6951661"/>
    <n v="2016"/>
    <n v="7"/>
    <n v="30"/>
  </r>
  <r>
    <x v="2"/>
    <x v="1597"/>
    <n v="1"/>
    <n v="1"/>
    <n v="1"/>
    <n v="1"/>
    <n v="351932"/>
    <n v="6952147"/>
    <n v="2016"/>
    <n v="7"/>
    <n v="29"/>
  </r>
  <r>
    <x v="2"/>
    <x v="1598"/>
    <n v="1"/>
    <n v="1"/>
    <n v="1"/>
    <n v="1"/>
    <n v="1369300"/>
    <n v="6951591"/>
    <n v="2016"/>
    <n v="7"/>
    <n v="28"/>
  </r>
  <r>
    <x v="2"/>
    <x v="1599"/>
    <n v="1"/>
    <n v="1"/>
    <n v="1"/>
    <n v="1"/>
    <n v="928283"/>
    <n v="6951591"/>
    <n v="2016"/>
    <n v="7"/>
    <n v="27"/>
  </r>
  <r>
    <x v="2"/>
    <x v="1600"/>
    <n v="0.99999899999999997"/>
    <n v="1"/>
    <n v="0.99999899999999997"/>
    <n v="1"/>
    <n v="1867980"/>
    <n v="6951591"/>
    <n v="2016"/>
    <n v="7"/>
    <n v="26"/>
  </r>
  <r>
    <x v="2"/>
    <x v="1601"/>
    <n v="1"/>
    <n v="1"/>
    <n v="0.99999400000000005"/>
    <n v="0.99999899999999997"/>
    <n v="1425810"/>
    <n v="6951584"/>
    <n v="2016"/>
    <n v="7"/>
    <n v="25"/>
  </r>
  <r>
    <x v="2"/>
    <x v="1602"/>
    <n v="1"/>
    <n v="1"/>
    <n v="1"/>
    <n v="1"/>
    <n v="1208880"/>
    <n v="6951591"/>
    <n v="2016"/>
    <n v="7"/>
    <n v="24"/>
  </r>
  <r>
    <x v="2"/>
    <x v="1603"/>
    <n v="1"/>
    <n v="1"/>
    <n v="1"/>
    <n v="1"/>
    <n v="618298"/>
    <n v="6951591"/>
    <n v="2016"/>
    <n v="7"/>
    <n v="23"/>
  </r>
  <r>
    <x v="2"/>
    <x v="1604"/>
    <n v="1"/>
    <n v="1"/>
    <n v="1"/>
    <n v="1"/>
    <n v="1537170"/>
    <n v="6951591"/>
    <n v="2016"/>
    <n v="7"/>
    <n v="22"/>
  </r>
  <r>
    <x v="2"/>
    <x v="1605"/>
    <n v="1"/>
    <n v="1"/>
    <n v="1"/>
    <n v="1"/>
    <n v="313139"/>
    <n v="6951591"/>
    <n v="2016"/>
    <n v="7"/>
    <n v="21"/>
  </r>
  <r>
    <x v="2"/>
    <x v="1606"/>
    <n v="1"/>
    <n v="1"/>
    <n v="1"/>
    <n v="1"/>
    <n v="1571990"/>
    <n v="6951591"/>
    <n v="2016"/>
    <n v="7"/>
    <n v="20"/>
  </r>
  <r>
    <x v="2"/>
    <x v="1607"/>
    <n v="1"/>
    <n v="1"/>
    <n v="1"/>
    <n v="1"/>
    <n v="798546"/>
    <n v="6951661"/>
    <n v="2016"/>
    <n v="7"/>
    <n v="19"/>
  </r>
  <r>
    <x v="2"/>
    <x v="1608"/>
    <n v="1"/>
    <n v="1"/>
    <n v="1"/>
    <n v="1"/>
    <n v="1131710"/>
    <n v="6951591"/>
    <n v="2016"/>
    <n v="7"/>
    <n v="18"/>
  </r>
  <r>
    <x v="2"/>
    <x v="1609"/>
    <n v="1"/>
    <n v="1"/>
    <n v="1"/>
    <n v="1"/>
    <n v="333668"/>
    <n v="6951591"/>
    <n v="2016"/>
    <n v="7"/>
    <n v="17"/>
  </r>
  <r>
    <x v="2"/>
    <x v="1610"/>
    <n v="1"/>
    <n v="1"/>
    <n v="1"/>
    <n v="1"/>
    <n v="289175"/>
    <n v="6951591"/>
    <n v="2016"/>
    <n v="7"/>
    <n v="16"/>
  </r>
  <r>
    <x v="2"/>
    <x v="1611"/>
    <n v="1"/>
    <n v="1"/>
    <n v="1"/>
    <n v="1"/>
    <n v="581262"/>
    <n v="6951591"/>
    <n v="2016"/>
    <n v="7"/>
    <n v="15"/>
  </r>
  <r>
    <x v="2"/>
    <x v="1612"/>
    <n v="1"/>
    <n v="1"/>
    <n v="1"/>
    <n v="1"/>
    <n v="640118"/>
    <n v="6951591"/>
    <n v="2016"/>
    <n v="7"/>
    <n v="14"/>
  </r>
  <r>
    <x v="2"/>
    <x v="1613"/>
    <n v="1"/>
    <n v="1"/>
    <n v="1"/>
    <n v="1"/>
    <n v="368649"/>
    <n v="6951591"/>
    <n v="2016"/>
    <n v="7"/>
    <n v="13"/>
  </r>
  <r>
    <x v="2"/>
    <x v="1614"/>
    <n v="1"/>
    <n v="1"/>
    <n v="1"/>
    <n v="1"/>
    <n v="888710"/>
    <n v="6951591"/>
    <n v="2016"/>
    <n v="7"/>
    <n v="12"/>
  </r>
  <r>
    <x v="2"/>
    <x v="1615"/>
    <n v="0.99999899999999997"/>
    <n v="1"/>
    <n v="0.99999899999999997"/>
    <n v="1"/>
    <n v="651964"/>
    <n v="5952543"/>
    <n v="2016"/>
    <n v="7"/>
    <n v="11"/>
  </r>
  <r>
    <x v="2"/>
    <x v="1616"/>
    <n v="0.99999899999999997"/>
    <n v="0.99999899999999997"/>
    <n v="0.99999899999999997"/>
    <n v="0.99999899999999997"/>
    <n v="284642"/>
    <n v="5951585"/>
    <n v="2016"/>
    <n v="7"/>
    <n v="10"/>
  </r>
  <r>
    <x v="2"/>
    <x v="1617"/>
    <n v="0.99999899999999997"/>
    <n v="0.99999899999999997"/>
    <n v="0.99999899999999997"/>
    <n v="0.99999899999999997"/>
    <n v="878486"/>
    <n v="5951585"/>
    <n v="2016"/>
    <n v="7"/>
    <n v="9"/>
  </r>
  <r>
    <x v="2"/>
    <x v="1618"/>
    <n v="0.99999099999999996"/>
    <n v="0.99999899999999997"/>
    <n v="0.99998900000000002"/>
    <n v="0.99999899999999997"/>
    <n v="1277010"/>
    <n v="5951585"/>
    <n v="2016"/>
    <n v="7"/>
    <n v="8"/>
  </r>
  <r>
    <x v="2"/>
    <x v="1619"/>
    <n v="1"/>
    <n v="1"/>
    <n v="0.99998900000000002"/>
    <n v="0.99999099999999996"/>
    <n v="1875330"/>
    <n v="5951537"/>
    <n v="2016"/>
    <n v="7"/>
    <n v="7"/>
  </r>
  <r>
    <x v="2"/>
    <x v="1620"/>
    <n v="1"/>
    <n v="1"/>
    <n v="1"/>
    <n v="1"/>
    <n v="567909"/>
    <n v="5951591"/>
    <n v="2016"/>
    <n v="7"/>
    <n v="6"/>
  </r>
  <r>
    <x v="2"/>
    <x v="1621"/>
    <n v="1"/>
    <n v="1"/>
    <n v="1"/>
    <n v="1"/>
    <n v="1405480"/>
    <n v="5951591"/>
    <n v="2016"/>
    <n v="7"/>
    <n v="5"/>
  </r>
  <r>
    <x v="2"/>
    <x v="1622"/>
    <n v="1"/>
    <n v="1"/>
    <n v="1"/>
    <n v="1"/>
    <n v="1703670"/>
    <n v="5951591"/>
    <n v="2016"/>
    <n v="7"/>
    <n v="4"/>
  </r>
  <r>
    <x v="2"/>
    <x v="1623"/>
    <n v="1"/>
    <n v="1"/>
    <n v="1"/>
    <n v="1"/>
    <n v="1161670"/>
    <n v="5951591"/>
    <n v="2016"/>
    <n v="7"/>
    <n v="3"/>
  </r>
  <r>
    <x v="2"/>
    <x v="1624"/>
    <n v="1"/>
    <n v="1"/>
    <n v="1"/>
    <n v="1"/>
    <n v="561867"/>
    <n v="5951591"/>
    <n v="2016"/>
    <n v="7"/>
    <n v="2"/>
  </r>
  <r>
    <x v="2"/>
    <x v="1625"/>
    <n v="1"/>
    <n v="1"/>
    <n v="1"/>
    <n v="1"/>
    <n v="985150"/>
    <n v="5951591"/>
    <n v="2016"/>
    <n v="7"/>
    <n v="1"/>
  </r>
  <r>
    <x v="2"/>
    <x v="1626"/>
    <n v="1"/>
    <n v="1"/>
    <n v="1"/>
    <n v="1"/>
    <n v="1322550"/>
    <n v="5951591"/>
    <n v="2016"/>
    <n v="6"/>
    <n v="30"/>
  </r>
  <r>
    <x v="2"/>
    <x v="1627"/>
    <n v="1"/>
    <n v="1"/>
    <n v="1"/>
    <n v="1"/>
    <n v="808151"/>
    <n v="5951591"/>
    <n v="2016"/>
    <n v="6"/>
    <n v="29"/>
  </r>
  <r>
    <x v="2"/>
    <x v="1628"/>
    <n v="0.99995299999999998"/>
    <n v="1"/>
    <n v="0.99995299999999998"/>
    <n v="1"/>
    <n v="2242170"/>
    <n v="5951591"/>
    <n v="2016"/>
    <n v="6"/>
    <n v="28"/>
  </r>
  <r>
    <x v="2"/>
    <x v="1629"/>
    <n v="1"/>
    <n v="1"/>
    <n v="0.99993200000000004"/>
    <n v="0.99995100000000003"/>
    <n v="576205"/>
    <n v="5951299"/>
    <n v="2016"/>
    <n v="6"/>
    <n v="27"/>
  </r>
  <r>
    <x v="2"/>
    <x v="1630"/>
    <n v="1"/>
    <n v="1"/>
    <n v="1"/>
    <n v="1"/>
    <n v="798039"/>
    <n v="5951651"/>
    <n v="2016"/>
    <n v="6"/>
    <n v="26"/>
  </r>
  <r>
    <x v="2"/>
    <x v="1631"/>
    <n v="1"/>
    <n v="1"/>
    <n v="1"/>
    <n v="1"/>
    <n v="1223680"/>
    <n v="5951651"/>
    <n v="2016"/>
    <n v="6"/>
    <n v="25"/>
  </r>
  <r>
    <x v="2"/>
    <x v="1632"/>
    <n v="1"/>
    <n v="1"/>
    <n v="1"/>
    <n v="1"/>
    <n v="3067830"/>
    <n v="5951651"/>
    <n v="2016"/>
    <n v="6"/>
    <n v="24"/>
  </r>
  <r>
    <x v="2"/>
    <x v="1633"/>
    <n v="1"/>
    <n v="1"/>
    <n v="1"/>
    <n v="1"/>
    <n v="2838010"/>
    <n v="5951591"/>
    <n v="2016"/>
    <n v="6"/>
    <n v="23"/>
  </r>
  <r>
    <x v="2"/>
    <x v="1634"/>
    <n v="1"/>
    <n v="1"/>
    <n v="1"/>
    <n v="1"/>
    <n v="3966370"/>
    <n v="5951591"/>
    <n v="2016"/>
    <n v="6"/>
    <n v="22"/>
  </r>
  <r>
    <x v="2"/>
    <x v="1635"/>
    <n v="1"/>
    <n v="1"/>
    <n v="1"/>
    <n v="1"/>
    <n v="3652970"/>
    <n v="5951591"/>
    <n v="2016"/>
    <n v="6"/>
    <n v="21"/>
  </r>
  <r>
    <x v="2"/>
    <x v="1636"/>
    <n v="0.99999899999999997"/>
    <n v="1"/>
    <n v="0.99999899999999997"/>
    <n v="1"/>
    <n v="2855850"/>
    <n v="5951591"/>
    <n v="2016"/>
    <n v="6"/>
    <n v="20"/>
  </r>
  <r>
    <x v="2"/>
    <x v="1637"/>
    <n v="0.99999899999999997"/>
    <n v="0.99999899999999997"/>
    <n v="0.99999899999999997"/>
    <n v="0.99999899999999997"/>
    <n v="1377470"/>
    <n v="5951585"/>
    <n v="2016"/>
    <n v="6"/>
    <n v="19"/>
  </r>
  <r>
    <x v="2"/>
    <x v="1638"/>
    <n v="0.99999899999999997"/>
    <n v="0.99999899999999997"/>
    <n v="0.99999899999999997"/>
    <n v="0.99999899999999997"/>
    <n v="3759450"/>
    <n v="5951585"/>
    <n v="2016"/>
    <n v="6"/>
    <n v="18"/>
  </r>
  <r>
    <x v="2"/>
    <x v="1639"/>
    <n v="0.99999899999999997"/>
    <n v="0.99999899999999997"/>
    <n v="0.99999899999999997"/>
    <n v="0.99999899999999997"/>
    <n v="6105470"/>
    <n v="5951585"/>
    <n v="2016"/>
    <n v="6"/>
    <n v="17"/>
  </r>
  <r>
    <x v="2"/>
    <x v="1640"/>
    <n v="1"/>
    <n v="1"/>
    <n v="0.99999899999999997"/>
    <n v="0.99999899999999997"/>
    <n v="3547690"/>
    <n v="5951585"/>
    <n v="2016"/>
    <n v="6"/>
    <n v="16"/>
  </r>
  <r>
    <x v="2"/>
    <x v="1641"/>
    <n v="1"/>
    <n v="1"/>
    <n v="1"/>
    <n v="1"/>
    <n v="1738970"/>
    <n v="5951591"/>
    <n v="2016"/>
    <n v="6"/>
    <n v="15"/>
  </r>
  <r>
    <x v="2"/>
    <x v="1642"/>
    <n v="1"/>
    <n v="1"/>
    <n v="1"/>
    <n v="1"/>
    <n v="2479570"/>
    <n v="5951591"/>
    <n v="2016"/>
    <n v="6"/>
    <n v="14"/>
  </r>
  <r>
    <x v="2"/>
    <x v="1643"/>
    <n v="1"/>
    <n v="1"/>
    <n v="1"/>
    <n v="1"/>
    <n v="1673420"/>
    <n v="2951591"/>
    <n v="2016"/>
    <n v="6"/>
    <n v="13"/>
  </r>
  <r>
    <x v="2"/>
    <x v="1644"/>
    <n v="1"/>
    <n v="1"/>
    <n v="1"/>
    <n v="1"/>
    <n v="1030810"/>
    <n v="2951591"/>
    <n v="2016"/>
    <n v="6"/>
    <n v="12"/>
  </r>
  <r>
    <x v="2"/>
    <x v="1645"/>
    <n v="1"/>
    <n v="1"/>
    <n v="1"/>
    <n v="1"/>
    <n v="134797"/>
    <n v="2951591"/>
    <n v="2016"/>
    <n v="6"/>
    <n v="11"/>
  </r>
  <r>
    <x v="2"/>
    <x v="1646"/>
    <n v="1"/>
    <n v="1"/>
    <n v="1"/>
    <n v="1"/>
    <n v="206234"/>
    <n v="2951591"/>
    <n v="2016"/>
    <n v="6"/>
    <n v="10"/>
  </r>
  <r>
    <x v="2"/>
    <x v="1647"/>
    <n v="1"/>
    <n v="1"/>
    <n v="1"/>
    <n v="1"/>
    <n v="149115"/>
    <n v="2951591"/>
    <n v="2016"/>
    <n v="6"/>
    <n v="9"/>
  </r>
  <r>
    <x v="2"/>
    <x v="1648"/>
    <n v="1"/>
    <n v="1"/>
    <n v="1"/>
    <n v="1"/>
    <n v="155586"/>
    <n v="2951591"/>
    <n v="2016"/>
    <n v="6"/>
    <n v="8"/>
  </r>
  <r>
    <x v="2"/>
    <x v="1649"/>
    <n v="1"/>
    <n v="1"/>
    <n v="1"/>
    <n v="1"/>
    <n v="295779"/>
    <n v="2951591"/>
    <n v="2016"/>
    <n v="6"/>
    <n v="7"/>
  </r>
  <r>
    <x v="2"/>
    <x v="1650"/>
    <n v="1"/>
    <n v="1"/>
    <n v="1"/>
    <n v="1"/>
    <n v="792495"/>
    <n v="2951591"/>
    <n v="2016"/>
    <n v="6"/>
    <n v="6"/>
  </r>
  <r>
    <x v="2"/>
    <x v="1651"/>
    <n v="1"/>
    <n v="1"/>
    <n v="1"/>
    <n v="1"/>
    <n v="139775"/>
    <n v="2951591"/>
    <n v="2016"/>
    <n v="6"/>
    <n v="5"/>
  </r>
  <r>
    <x v="2"/>
    <x v="1652"/>
    <n v="1"/>
    <n v="1"/>
    <n v="1"/>
    <n v="1"/>
    <n v="438311"/>
    <n v="2951591"/>
    <n v="2016"/>
    <n v="6"/>
    <n v="4"/>
  </r>
  <r>
    <x v="2"/>
    <x v="1653"/>
    <n v="1"/>
    <n v="1"/>
    <n v="1"/>
    <n v="1"/>
    <n v="2459760"/>
    <n v="2951591"/>
    <n v="2016"/>
    <n v="6"/>
    <n v="3"/>
  </r>
  <r>
    <x v="2"/>
    <x v="1654"/>
    <n v="1"/>
    <n v="1"/>
    <n v="1"/>
    <n v="1"/>
    <n v="223416"/>
    <n v="2951591"/>
    <n v="2016"/>
    <n v="6"/>
    <n v="2"/>
  </r>
  <r>
    <x v="2"/>
    <x v="1655"/>
    <n v="1"/>
    <n v="1"/>
    <n v="1"/>
    <n v="1"/>
    <n v="1030660"/>
    <n v="2951591"/>
    <n v="2016"/>
    <n v="6"/>
    <n v="1"/>
  </r>
  <r>
    <x v="2"/>
    <x v="1656"/>
    <n v="1"/>
    <n v="1"/>
    <n v="1"/>
    <n v="1"/>
    <n v="2580270"/>
    <n v="1951591"/>
    <n v="2016"/>
    <n v="5"/>
    <n v="31"/>
  </r>
  <r>
    <x v="2"/>
    <x v="1657"/>
    <n v="1"/>
    <n v="1"/>
    <n v="1"/>
    <n v="1"/>
    <n v="422532"/>
    <n v="1951591"/>
    <n v="2016"/>
    <n v="5"/>
    <n v="30"/>
  </r>
  <r>
    <x v="2"/>
    <x v="1658"/>
    <n v="1"/>
    <n v="1"/>
    <n v="1"/>
    <n v="1"/>
    <n v="705697"/>
    <n v="1951591"/>
    <n v="2016"/>
    <n v="5"/>
    <n v="29"/>
  </r>
  <r>
    <x v="2"/>
    <x v="1659"/>
    <n v="1"/>
    <n v="1"/>
    <n v="1"/>
    <n v="1"/>
    <n v="613257"/>
    <n v="1951591"/>
    <n v="2016"/>
    <n v="5"/>
    <n v="28"/>
  </r>
  <r>
    <x v="2"/>
    <x v="1660"/>
    <n v="1"/>
    <n v="1"/>
    <n v="1"/>
    <n v="1"/>
    <n v="707718"/>
    <n v="1951591"/>
    <n v="2016"/>
    <n v="5"/>
    <n v="27"/>
  </r>
  <r>
    <x v="2"/>
    <x v="1661"/>
    <n v="1"/>
    <n v="1"/>
    <n v="0.99999899999999997"/>
    <n v="1"/>
    <n v="5707670"/>
    <n v="1951591"/>
    <n v="2016"/>
    <n v="5"/>
    <n v="26"/>
  </r>
  <r>
    <x v="2"/>
    <x v="1662"/>
    <n v="1"/>
    <n v="1"/>
    <n v="1"/>
    <n v="1"/>
    <n v="209870"/>
    <n v="1951591"/>
    <n v="2016"/>
    <n v="5"/>
    <n v="25"/>
  </r>
  <r>
    <x v="2"/>
    <x v="1663"/>
    <n v="1"/>
    <n v="1"/>
    <n v="1"/>
    <n v="1"/>
    <n v="153609"/>
    <n v="1951630"/>
    <n v="2016"/>
    <n v="5"/>
    <n v="24"/>
  </r>
  <r>
    <x v="2"/>
    <x v="1664"/>
    <n v="1"/>
    <n v="1"/>
    <n v="1"/>
    <n v="1"/>
    <n v="190548"/>
    <n v="1951591"/>
    <n v="2016"/>
    <n v="5"/>
    <n v="23"/>
  </r>
  <r>
    <x v="2"/>
    <x v="1665"/>
    <n v="1"/>
    <n v="1"/>
    <n v="1"/>
    <n v="1"/>
    <n v="104196"/>
    <n v="1951591"/>
    <n v="2016"/>
    <n v="5"/>
    <n v="22"/>
  </r>
  <r>
    <x v="2"/>
    <x v="1666"/>
    <n v="1"/>
    <n v="1"/>
    <n v="1"/>
    <n v="1"/>
    <n v="167338"/>
    <n v="1951591"/>
    <n v="2016"/>
    <n v="5"/>
    <n v="21"/>
  </r>
  <r>
    <x v="2"/>
    <x v="1667"/>
    <n v="1"/>
    <n v="1"/>
    <n v="1"/>
    <n v="1"/>
    <n v="261677"/>
    <n v="1951591"/>
    <n v="2016"/>
    <n v="5"/>
    <n v="20"/>
  </r>
  <r>
    <x v="2"/>
    <x v="1668"/>
    <n v="1"/>
    <n v="1"/>
    <n v="1"/>
    <n v="1"/>
    <n v="329926"/>
    <n v="1951591"/>
    <n v="2016"/>
    <n v="5"/>
    <n v="19"/>
  </r>
  <r>
    <x v="2"/>
    <x v="1669"/>
    <n v="1"/>
    <n v="1"/>
    <n v="1"/>
    <n v="1"/>
    <n v="229307"/>
    <n v="1951591"/>
    <n v="2016"/>
    <n v="5"/>
    <n v="18"/>
  </r>
  <r>
    <x v="2"/>
    <x v="1670"/>
    <n v="1"/>
    <n v="1"/>
    <n v="1"/>
    <n v="1"/>
    <n v="178706"/>
    <n v="1951591"/>
    <n v="2016"/>
    <n v="5"/>
    <n v="17"/>
  </r>
  <r>
    <x v="2"/>
    <x v="1671"/>
    <n v="1"/>
    <n v="1"/>
    <n v="1"/>
    <n v="1"/>
    <n v="567230"/>
    <n v="1951591"/>
    <n v="2016"/>
    <n v="5"/>
    <n v="16"/>
  </r>
  <r>
    <x v="2"/>
    <x v="1672"/>
    <n v="1"/>
    <n v="1"/>
    <n v="1"/>
    <n v="1"/>
    <n v="219450"/>
    <n v="1951591"/>
    <n v="2016"/>
    <n v="5"/>
    <n v="15"/>
  </r>
  <r>
    <x v="2"/>
    <x v="1673"/>
    <n v="1"/>
    <n v="1.01"/>
    <n v="1"/>
    <n v="1"/>
    <n v="61320.2"/>
    <n v="1958578"/>
    <n v="2016"/>
    <n v="5"/>
    <n v="14"/>
  </r>
  <r>
    <x v="2"/>
    <x v="1674"/>
    <n v="1"/>
    <n v="1"/>
    <n v="1"/>
    <n v="1"/>
    <n v="62149.4"/>
    <n v="1957953"/>
    <n v="2016"/>
    <n v="5"/>
    <n v="13"/>
  </r>
  <r>
    <x v="2"/>
    <x v="1675"/>
    <n v="1"/>
    <n v="1"/>
    <n v="1"/>
    <n v="1"/>
    <n v="168513"/>
    <n v="1951591"/>
    <n v="2016"/>
    <n v="5"/>
    <n v="12"/>
  </r>
  <r>
    <x v="2"/>
    <x v="1676"/>
    <n v="1"/>
    <n v="1"/>
    <n v="1"/>
    <n v="1"/>
    <n v="270254"/>
    <n v="1951591"/>
    <n v="2016"/>
    <n v="5"/>
    <n v="11"/>
  </r>
  <r>
    <x v="2"/>
    <x v="1677"/>
    <n v="1"/>
    <n v="1"/>
    <n v="1"/>
    <n v="1"/>
    <n v="6102180"/>
    <n v="1951591"/>
    <n v="2016"/>
    <n v="5"/>
    <n v="10"/>
  </r>
  <r>
    <x v="2"/>
    <x v="1678"/>
    <n v="1"/>
    <n v="1"/>
    <n v="1"/>
    <n v="1"/>
    <n v="324466"/>
    <n v="1951591"/>
    <n v="2016"/>
    <n v="5"/>
    <n v="9"/>
  </r>
  <r>
    <x v="2"/>
    <x v="1679"/>
    <n v="1"/>
    <n v="1"/>
    <n v="1"/>
    <n v="1"/>
    <n v="80058.7"/>
    <n v="1951591"/>
    <n v="2016"/>
    <n v="5"/>
    <n v="8"/>
  </r>
  <r>
    <x v="2"/>
    <x v="1680"/>
    <n v="1"/>
    <n v="1"/>
    <n v="1"/>
    <n v="1"/>
    <n v="73082.8"/>
    <n v="1951591"/>
    <n v="2016"/>
    <n v="5"/>
    <n v="7"/>
  </r>
  <r>
    <x v="2"/>
    <x v="1681"/>
    <n v="1"/>
    <n v="1"/>
    <n v="1"/>
    <n v="1"/>
    <n v="2747610"/>
    <n v="1951591"/>
    <n v="2016"/>
    <n v="5"/>
    <n v="6"/>
  </r>
  <r>
    <x v="2"/>
    <x v="1682"/>
    <n v="1"/>
    <n v="1"/>
    <n v="1"/>
    <n v="1"/>
    <n v="753773"/>
    <n v="1951591"/>
    <n v="2016"/>
    <n v="5"/>
    <n v="5"/>
  </r>
  <r>
    <x v="2"/>
    <x v="1683"/>
    <n v="1"/>
    <n v="1"/>
    <n v="1"/>
    <n v="1"/>
    <n v="215176"/>
    <n v="1951591"/>
    <n v="2016"/>
    <n v="5"/>
    <n v="4"/>
  </r>
  <r>
    <x v="2"/>
    <x v="1684"/>
    <n v="1"/>
    <n v="1"/>
    <n v="1"/>
    <n v="1"/>
    <n v="408428"/>
    <n v="1951591"/>
    <n v="2016"/>
    <n v="5"/>
    <n v="3"/>
  </r>
  <r>
    <x v="2"/>
    <x v="1685"/>
    <n v="1"/>
    <n v="1"/>
    <n v="1"/>
    <n v="1"/>
    <n v="193440"/>
    <n v="1951591"/>
    <n v="2016"/>
    <n v="5"/>
    <n v="2"/>
  </r>
  <r>
    <x v="2"/>
    <x v="1686"/>
    <n v="1"/>
    <n v="1"/>
    <n v="1"/>
    <n v="1"/>
    <n v="49005.5"/>
    <n v="1951591"/>
    <n v="2016"/>
    <n v="5"/>
    <n v="1"/>
  </r>
  <r>
    <x v="2"/>
    <x v="1687"/>
    <n v="1"/>
    <n v="1"/>
    <n v="1"/>
    <n v="1"/>
    <n v="454278"/>
    <n v="1951591"/>
    <n v="2016"/>
    <n v="4"/>
    <n v="30"/>
  </r>
  <r>
    <x v="2"/>
    <x v="1688"/>
    <n v="1"/>
    <n v="1"/>
    <n v="1"/>
    <n v="1"/>
    <n v="146006"/>
    <n v="1951591"/>
    <n v="2016"/>
    <n v="4"/>
    <n v="29"/>
  </r>
  <r>
    <x v="2"/>
    <x v="1689"/>
    <n v="1"/>
    <n v="1"/>
    <n v="1"/>
    <n v="1"/>
    <n v="544476"/>
    <n v="1951591"/>
    <n v="2016"/>
    <n v="4"/>
    <n v="28"/>
  </r>
  <r>
    <x v="2"/>
    <x v="1690"/>
    <n v="1"/>
    <n v="1"/>
    <n v="1"/>
    <n v="1"/>
    <n v="481952"/>
    <n v="1451591"/>
    <n v="2016"/>
    <n v="4"/>
    <n v="27"/>
  </r>
  <r>
    <x v="2"/>
    <x v="1691"/>
    <n v="1"/>
    <n v="1"/>
    <n v="1"/>
    <n v="1"/>
    <n v="515109"/>
    <n v="1451591"/>
    <n v="2016"/>
    <n v="4"/>
    <n v="26"/>
  </r>
  <r>
    <x v="2"/>
    <x v="1692"/>
    <n v="1"/>
    <n v="1"/>
    <n v="1"/>
    <n v="1"/>
    <n v="298864"/>
    <n v="1451591"/>
    <n v="2016"/>
    <n v="4"/>
    <n v="25"/>
  </r>
  <r>
    <x v="2"/>
    <x v="1693"/>
    <n v="1"/>
    <n v="1"/>
    <n v="1"/>
    <n v="1"/>
    <n v="68016"/>
    <n v="1451591"/>
    <n v="2016"/>
    <n v="4"/>
    <n v="24"/>
  </r>
  <r>
    <x v="2"/>
    <x v="1694"/>
    <n v="1"/>
    <n v="1"/>
    <n v="1"/>
    <n v="1"/>
    <n v="512936"/>
    <n v="1451591"/>
    <n v="2016"/>
    <n v="4"/>
    <n v="23"/>
  </r>
  <r>
    <x v="2"/>
    <x v="1695"/>
    <n v="1"/>
    <n v="1"/>
    <n v="1"/>
    <n v="1"/>
    <n v="143608"/>
    <n v="1451591"/>
    <n v="2016"/>
    <n v="4"/>
    <n v="22"/>
  </r>
  <r>
    <x v="2"/>
    <x v="1696"/>
    <n v="1"/>
    <n v="1"/>
    <n v="1"/>
    <n v="1"/>
    <n v="278840"/>
    <n v="1451591"/>
    <n v="2016"/>
    <n v="4"/>
    <n v="21"/>
  </r>
  <r>
    <x v="2"/>
    <x v="1697"/>
    <n v="1"/>
    <n v="1"/>
    <n v="1"/>
    <n v="1"/>
    <n v="103226"/>
    <n v="1451591"/>
    <n v="2016"/>
    <n v="4"/>
    <n v="20"/>
  </r>
  <r>
    <x v="2"/>
    <x v="1698"/>
    <n v="1"/>
    <n v="1"/>
    <n v="1"/>
    <n v="1"/>
    <n v="116370"/>
    <n v="1451591"/>
    <n v="2016"/>
    <n v="4"/>
    <n v="19"/>
  </r>
  <r>
    <x v="2"/>
    <x v="1699"/>
    <n v="1"/>
    <n v="1"/>
    <n v="1"/>
    <n v="1"/>
    <n v="160979"/>
    <n v="1451591"/>
    <n v="2016"/>
    <n v="4"/>
    <n v="18"/>
  </r>
  <r>
    <x v="2"/>
    <x v="1700"/>
    <n v="1"/>
    <n v="1"/>
    <n v="1"/>
    <n v="1"/>
    <n v="121920"/>
    <n v="1451591"/>
    <n v="2016"/>
    <n v="4"/>
    <n v="17"/>
  </r>
  <r>
    <x v="2"/>
    <x v="1701"/>
    <n v="1"/>
    <n v="1"/>
    <n v="1"/>
    <n v="1"/>
    <n v="66410.8"/>
    <n v="1451591"/>
    <n v="2016"/>
    <n v="4"/>
    <n v="16"/>
  </r>
  <r>
    <x v="2"/>
    <x v="1702"/>
    <n v="1"/>
    <n v="1"/>
    <n v="1"/>
    <n v="1"/>
    <n v="79197.100000000006"/>
    <n v="1451591"/>
    <n v="2016"/>
    <n v="4"/>
    <n v="15"/>
  </r>
  <r>
    <x v="2"/>
    <x v="1703"/>
    <n v="1"/>
    <n v="1"/>
    <n v="1"/>
    <n v="1"/>
    <n v="349208"/>
    <n v="1451591"/>
    <n v="2016"/>
    <n v="4"/>
    <n v="14"/>
  </r>
  <r>
    <x v="2"/>
    <x v="1704"/>
    <n v="1"/>
    <n v="1"/>
    <n v="1"/>
    <n v="1"/>
    <n v="173569"/>
    <n v="1451591"/>
    <n v="2016"/>
    <n v="4"/>
    <n v="13"/>
  </r>
  <r>
    <x v="2"/>
    <x v="1705"/>
    <n v="0.99984600000000001"/>
    <n v="1"/>
    <n v="0.99951599999999996"/>
    <n v="1"/>
    <n v="430502"/>
    <n v="1451591"/>
    <n v="2016"/>
    <n v="4"/>
    <n v="12"/>
  </r>
  <r>
    <x v="2"/>
    <x v="1706"/>
    <n v="1"/>
    <n v="1"/>
    <n v="0.99979300000000004"/>
    <n v="0.999861"/>
    <n v="38497.4"/>
    <n v="1451389"/>
    <n v="2016"/>
    <n v="4"/>
    <n v="11"/>
  </r>
  <r>
    <x v="2"/>
    <x v="1707"/>
    <n v="1"/>
    <n v="1"/>
    <n v="1"/>
    <n v="1"/>
    <n v="173469"/>
    <n v="1451591"/>
    <n v="2016"/>
    <n v="4"/>
    <n v="10"/>
  </r>
  <r>
    <x v="2"/>
    <x v="1708"/>
    <n v="1"/>
    <n v="1"/>
    <n v="1"/>
    <n v="1"/>
    <n v="117876"/>
    <n v="1451591"/>
    <n v="2016"/>
    <n v="4"/>
    <n v="9"/>
  </r>
  <r>
    <x v="2"/>
    <x v="1709"/>
    <n v="1"/>
    <n v="1"/>
    <n v="1"/>
    <n v="1"/>
    <n v="441626"/>
    <n v="1451591"/>
    <n v="2016"/>
    <n v="4"/>
    <n v="8"/>
  </r>
  <r>
    <x v="2"/>
    <x v="1710"/>
    <n v="1"/>
    <n v="1"/>
    <n v="1"/>
    <n v="1"/>
    <n v="44184.9"/>
    <n v="1451620"/>
    <n v="2016"/>
    <n v="4"/>
    <n v="7"/>
  </r>
  <r>
    <x v="2"/>
    <x v="1711"/>
    <n v="1"/>
    <n v="1"/>
    <n v="1"/>
    <n v="1"/>
    <n v="82047.899999999994"/>
    <n v="1451620"/>
    <n v="2016"/>
    <n v="4"/>
    <n v="6"/>
  </r>
  <r>
    <x v="2"/>
    <x v="1712"/>
    <n v="1"/>
    <n v="1"/>
    <n v="1"/>
    <n v="1"/>
    <n v="115498"/>
    <n v="1451591"/>
    <n v="2016"/>
    <n v="4"/>
    <n v="5"/>
  </r>
  <r>
    <x v="2"/>
    <x v="1713"/>
    <n v="1"/>
    <n v="1"/>
    <n v="1"/>
    <n v="1"/>
    <n v="486533"/>
    <n v="1451591"/>
    <n v="2016"/>
    <n v="4"/>
    <n v="4"/>
  </r>
  <r>
    <x v="2"/>
    <x v="1714"/>
    <n v="1"/>
    <n v="1"/>
    <n v="1"/>
    <n v="1"/>
    <n v="99266.7"/>
    <n v="1451591"/>
    <n v="2016"/>
    <n v="4"/>
    <n v="3"/>
  </r>
  <r>
    <x v="2"/>
    <x v="1715"/>
    <n v="1"/>
    <n v="1"/>
    <n v="1"/>
    <n v="1"/>
    <n v="103658"/>
    <n v="1451591"/>
    <n v="2016"/>
    <n v="4"/>
    <n v="2"/>
  </r>
  <r>
    <x v="2"/>
    <x v="1716"/>
    <n v="1"/>
    <n v="1"/>
    <n v="1"/>
    <n v="1"/>
    <n v="50032.9"/>
    <n v="1451591"/>
    <n v="2016"/>
    <n v="4"/>
    <n v="1"/>
  </r>
  <r>
    <x v="2"/>
    <x v="1717"/>
    <n v="1"/>
    <n v="1"/>
    <n v="1"/>
    <n v="1"/>
    <n v="147747"/>
    <n v="1451591"/>
    <n v="2016"/>
    <n v="3"/>
    <n v="31"/>
  </r>
  <r>
    <x v="2"/>
    <x v="1718"/>
    <n v="1"/>
    <n v="1"/>
    <n v="1"/>
    <n v="1"/>
    <n v="204201"/>
    <n v="1451591"/>
    <n v="2016"/>
    <n v="3"/>
    <n v="30"/>
  </r>
  <r>
    <x v="2"/>
    <x v="1719"/>
    <n v="1"/>
    <n v="1"/>
    <n v="1"/>
    <n v="1"/>
    <n v="1042210"/>
    <n v="1451591"/>
    <n v="2016"/>
    <n v="3"/>
    <n v="29"/>
  </r>
  <r>
    <x v="2"/>
    <x v="1720"/>
    <n v="1"/>
    <n v="1"/>
    <n v="1"/>
    <n v="1"/>
    <n v="112757"/>
    <n v="1451591"/>
    <n v="2016"/>
    <n v="3"/>
    <n v="28"/>
  </r>
  <r>
    <x v="2"/>
    <x v="1721"/>
    <n v="1"/>
    <n v="1"/>
    <n v="1"/>
    <n v="1"/>
    <n v="111330"/>
    <n v="1451591"/>
    <n v="2016"/>
    <n v="3"/>
    <n v="27"/>
  </r>
  <r>
    <x v="2"/>
    <x v="1722"/>
    <n v="1"/>
    <n v="1"/>
    <n v="1"/>
    <n v="1"/>
    <n v="43612.2"/>
    <n v="1451591"/>
    <n v="2016"/>
    <n v="3"/>
    <n v="26"/>
  </r>
  <r>
    <x v="2"/>
    <x v="1723"/>
    <n v="0.999973"/>
    <n v="1"/>
    <n v="0.999973"/>
    <n v="1"/>
    <n v="32068.2"/>
    <n v="1451591"/>
    <n v="2016"/>
    <n v="3"/>
    <n v="25"/>
  </r>
  <r>
    <x v="2"/>
    <x v="1724"/>
    <n v="0.99999899999999997"/>
    <n v="0.99999899999999997"/>
    <n v="0.99997199999999997"/>
    <n v="0.99997199999999997"/>
    <n v="108214"/>
    <n v="1451550"/>
    <n v="2016"/>
    <n v="3"/>
    <n v="24"/>
  </r>
  <r>
    <x v="2"/>
    <x v="1725"/>
    <n v="0.99999899999999997"/>
    <n v="0.99999899999999997"/>
    <n v="0.99999899999999997"/>
    <n v="0.99999899999999997"/>
    <n v="82969.8"/>
    <n v="1451590"/>
    <n v="2016"/>
    <n v="3"/>
    <n v="23"/>
  </r>
  <r>
    <x v="2"/>
    <x v="1726"/>
    <n v="0.99999899999999997"/>
    <n v="0.99999899999999997"/>
    <n v="0.99999899999999997"/>
    <n v="0.99999899999999997"/>
    <n v="118249"/>
    <n v="1451590"/>
    <n v="2016"/>
    <n v="3"/>
    <n v="22"/>
  </r>
  <r>
    <x v="2"/>
    <x v="1727"/>
    <n v="0.99999800000000005"/>
    <n v="0.99999899999999997"/>
    <n v="0.99999800000000005"/>
    <n v="0.99999899999999997"/>
    <n v="188116"/>
    <n v="1451590"/>
    <n v="2016"/>
    <n v="3"/>
    <n v="21"/>
  </r>
  <r>
    <x v="2"/>
    <x v="1728"/>
    <n v="0.99999800000000005"/>
    <n v="0.99999800000000005"/>
    <n v="0.99999800000000005"/>
    <n v="0.99999800000000005"/>
    <n v="82858.399999999994"/>
    <n v="1451588"/>
    <n v="2016"/>
    <n v="3"/>
    <n v="20"/>
  </r>
  <r>
    <x v="2"/>
    <x v="1729"/>
    <n v="0.99999800000000005"/>
    <n v="0.99999800000000005"/>
    <n v="0.99999800000000005"/>
    <n v="0.99999800000000005"/>
    <n v="119685"/>
    <n v="1451593"/>
    <n v="2016"/>
    <n v="3"/>
    <n v="19"/>
  </r>
  <r>
    <x v="2"/>
    <x v="1730"/>
    <n v="0.99998299999999996"/>
    <n v="0.99999800000000005"/>
    <n v="0.99998200000000004"/>
    <n v="0.99999800000000005"/>
    <n v="326978"/>
    <n v="1451593"/>
    <n v="2016"/>
    <n v="3"/>
    <n v="18"/>
  </r>
  <r>
    <x v="2"/>
    <x v="1731"/>
    <n v="1"/>
    <n v="1"/>
    <n v="0.99993399999999999"/>
    <n v="0.99998299999999996"/>
    <n v="219091"/>
    <n v="1451575"/>
    <n v="2016"/>
    <n v="3"/>
    <n v="17"/>
  </r>
  <r>
    <x v="2"/>
    <x v="1732"/>
    <n v="1"/>
    <n v="1"/>
    <n v="1"/>
    <n v="1"/>
    <n v="74772.899999999994"/>
    <n v="1451600"/>
    <n v="2016"/>
    <n v="3"/>
    <n v="16"/>
  </r>
  <r>
    <x v="2"/>
    <x v="1733"/>
    <n v="0.99999400000000005"/>
    <n v="1"/>
    <n v="0.99999400000000005"/>
    <n v="1"/>
    <n v="72351.7"/>
    <n v="1451600"/>
    <n v="2016"/>
    <n v="3"/>
    <n v="15"/>
  </r>
  <r>
    <x v="2"/>
    <x v="1734"/>
    <n v="0.99991699999999994"/>
    <n v="0.99999400000000005"/>
    <n v="0.99991399999999997"/>
    <n v="0.99999400000000005"/>
    <n v="369834"/>
    <n v="1451591"/>
    <n v="2016"/>
    <n v="3"/>
    <n v="14"/>
  </r>
  <r>
    <x v="2"/>
    <x v="1735"/>
    <n v="0.99989600000000001"/>
    <n v="0.99998699999999996"/>
    <n v="0.99989600000000001"/>
    <n v="0.99991799999999997"/>
    <n v="209067"/>
    <n v="1451481"/>
    <n v="2016"/>
    <n v="3"/>
    <n v="13"/>
  </r>
  <r>
    <x v="2"/>
    <x v="1736"/>
    <n v="0.99999499999999997"/>
    <n v="0.99999499999999997"/>
    <n v="0.99982199999999999"/>
    <n v="0.99989499999999998"/>
    <n v="253278"/>
    <n v="1451448"/>
    <n v="2016"/>
    <n v="3"/>
    <n v="12"/>
  </r>
  <r>
    <x v="2"/>
    <x v="1737"/>
    <n v="0.99999400000000005"/>
    <n v="0.99999499999999997"/>
    <n v="0.99999400000000005"/>
    <n v="0.99999499999999997"/>
    <n v="92528.2"/>
    <n v="1451593"/>
    <n v="2016"/>
    <n v="3"/>
    <n v="11"/>
  </r>
  <r>
    <x v="2"/>
    <x v="1738"/>
    <n v="0.99989499999999998"/>
    <n v="0.99999400000000005"/>
    <n v="0.99989499999999998"/>
    <n v="0.99999400000000005"/>
    <n v="126353"/>
    <n v="1451591"/>
    <n v="2016"/>
    <n v="3"/>
    <n v="10"/>
  </r>
  <r>
    <x v="2"/>
    <x v="1739"/>
    <n v="1"/>
    <n v="1"/>
    <n v="0.99989499999999998"/>
    <n v="0.99989499999999998"/>
    <n v="158280"/>
    <n v="1451448"/>
    <n v="2016"/>
    <n v="3"/>
    <n v="9"/>
  </r>
  <r>
    <x v="2"/>
    <x v="1740"/>
    <n v="0.99999800000000005"/>
    <n v="1"/>
    <n v="0.99999800000000005"/>
    <n v="1"/>
    <n v="144215"/>
    <n v="1451600"/>
    <n v="2016"/>
    <n v="3"/>
    <n v="8"/>
  </r>
  <r>
    <x v="2"/>
    <x v="1741"/>
    <n v="0.99999800000000005"/>
    <n v="0.99999800000000005"/>
    <n v="0.99999800000000005"/>
    <n v="0.99999800000000005"/>
    <n v="143086"/>
    <n v="1451597"/>
    <n v="2016"/>
    <n v="3"/>
    <n v="7"/>
  </r>
  <r>
    <x v="2"/>
    <x v="1742"/>
    <n v="1"/>
    <n v="1"/>
    <n v="0.999996"/>
    <n v="0.99999800000000005"/>
    <n v="279531"/>
    <n v="1451597"/>
    <n v="2016"/>
    <n v="3"/>
    <n v="6"/>
  </r>
  <r>
    <x v="2"/>
    <x v="1743"/>
    <n v="1"/>
    <n v="1"/>
    <n v="1"/>
    <n v="1"/>
    <n v="354905"/>
    <n v="1451600"/>
    <n v="2016"/>
    <n v="3"/>
    <n v="5"/>
  </r>
  <r>
    <x v="2"/>
    <x v="1744"/>
    <n v="0.99999899999999997"/>
    <n v="1"/>
    <n v="0.99999899999999997"/>
    <n v="1"/>
    <n v="150575"/>
    <n v="1451600"/>
    <n v="2016"/>
    <n v="3"/>
    <n v="4"/>
  </r>
  <r>
    <x v="2"/>
    <x v="1745"/>
    <n v="0.99996099999999999"/>
    <n v="0.99999899999999997"/>
    <n v="0.99995299999999998"/>
    <n v="0.99999899999999997"/>
    <n v="179492"/>
    <n v="1451599"/>
    <n v="2016"/>
    <n v="3"/>
    <n v="3"/>
  </r>
  <r>
    <x v="2"/>
    <x v="1746"/>
    <n v="0.99999099999999996"/>
    <n v="0.99999400000000005"/>
    <n v="0.99996200000000002"/>
    <n v="0.99996200000000002"/>
    <n v="61533.3"/>
    <n v="1451545"/>
    <n v="2016"/>
    <n v="3"/>
    <n v="2"/>
  </r>
  <r>
    <x v="2"/>
    <x v="1747"/>
    <n v="1"/>
    <n v="1"/>
    <n v="0.99998100000000001"/>
    <n v="0.99999099999999996"/>
    <n v="143221"/>
    <n v="1451587"/>
    <n v="2016"/>
    <n v="3"/>
    <n v="1"/>
  </r>
  <r>
    <x v="2"/>
    <x v="1748"/>
    <n v="1"/>
    <n v="1"/>
    <n v="1"/>
    <n v="1"/>
    <n v="77532.3"/>
    <n v="1451629"/>
    <n v="2016"/>
    <n v="2"/>
    <n v="29"/>
  </r>
  <r>
    <x v="2"/>
    <x v="1749"/>
    <n v="1"/>
    <n v="1"/>
    <n v="1"/>
    <n v="1"/>
    <n v="114084"/>
    <n v="1451600"/>
    <n v="2016"/>
    <n v="2"/>
    <n v="28"/>
  </r>
  <r>
    <x v="2"/>
    <x v="1750"/>
    <n v="1"/>
    <n v="1"/>
    <n v="1"/>
    <n v="1"/>
    <n v="96720.8"/>
    <n v="1451600"/>
    <n v="2016"/>
    <n v="2"/>
    <n v="27"/>
  </r>
  <r>
    <x v="2"/>
    <x v="1751"/>
    <n v="1"/>
    <n v="1"/>
    <n v="1"/>
    <n v="1"/>
    <n v="102891"/>
    <n v="1451600"/>
    <n v="2016"/>
    <n v="2"/>
    <n v="26"/>
  </r>
  <r>
    <x v="2"/>
    <x v="1752"/>
    <n v="0.99984399999999996"/>
    <n v="1"/>
    <n v="0.999749"/>
    <n v="1"/>
    <n v="433922"/>
    <n v="1451600"/>
    <n v="2016"/>
    <n v="2"/>
    <n v="25"/>
  </r>
  <r>
    <x v="2"/>
    <x v="1753"/>
    <n v="1"/>
    <n v="1"/>
    <n v="0.99984399999999996"/>
    <n v="0.99984399999999996"/>
    <n v="85159.9"/>
    <n v="1451374"/>
    <n v="2016"/>
    <n v="2"/>
    <n v="24"/>
  </r>
  <r>
    <x v="2"/>
    <x v="1754"/>
    <n v="1"/>
    <n v="1"/>
    <n v="1"/>
    <n v="1"/>
    <n v="107259"/>
    <n v="1451600"/>
    <n v="2016"/>
    <n v="2"/>
    <n v="23"/>
  </r>
  <r>
    <x v="2"/>
    <x v="1755"/>
    <n v="1"/>
    <n v="1"/>
    <n v="1"/>
    <n v="1"/>
    <n v="46519.5"/>
    <n v="1451600"/>
    <n v="2016"/>
    <n v="2"/>
    <n v="22"/>
  </r>
  <r>
    <x v="2"/>
    <x v="1756"/>
    <n v="1"/>
    <n v="1"/>
    <n v="1"/>
    <n v="1"/>
    <n v="55017.8"/>
    <n v="1451600"/>
    <n v="2016"/>
    <n v="2"/>
    <n v="21"/>
  </r>
  <r>
    <x v="2"/>
    <x v="1757"/>
    <n v="1"/>
    <n v="1"/>
    <n v="1"/>
    <n v="1"/>
    <n v="57050.5"/>
    <n v="1451600"/>
    <n v="2016"/>
    <n v="2"/>
    <n v="20"/>
  </r>
  <r>
    <x v="2"/>
    <x v="1758"/>
    <n v="1"/>
    <n v="1"/>
    <n v="1"/>
    <n v="1"/>
    <n v="50866"/>
    <n v="1451600"/>
    <n v="2016"/>
    <n v="2"/>
    <n v="19"/>
  </r>
  <r>
    <x v="2"/>
    <x v="1759"/>
    <n v="1"/>
    <n v="1"/>
    <n v="1"/>
    <n v="1"/>
    <n v="71827.399999999994"/>
    <n v="1451600"/>
    <n v="2016"/>
    <n v="2"/>
    <n v="18"/>
  </r>
  <r>
    <x v="2"/>
    <x v="1760"/>
    <n v="1"/>
    <n v="1"/>
    <n v="1"/>
    <n v="1"/>
    <n v="169298"/>
    <n v="1451600"/>
    <n v="2016"/>
    <n v="2"/>
    <n v="17"/>
  </r>
  <r>
    <x v="2"/>
    <x v="1761"/>
    <n v="1"/>
    <n v="1"/>
    <n v="1"/>
    <n v="1"/>
    <n v="58640.5"/>
    <n v="1451615"/>
    <n v="2016"/>
    <n v="2"/>
    <n v="16"/>
  </r>
  <r>
    <x v="2"/>
    <x v="1762"/>
    <n v="1"/>
    <n v="1"/>
    <n v="1"/>
    <n v="1"/>
    <n v="95454.1"/>
    <n v="1451615"/>
    <n v="2016"/>
    <n v="2"/>
    <n v="15"/>
  </r>
  <r>
    <x v="2"/>
    <x v="1763"/>
    <n v="1"/>
    <n v="1"/>
    <n v="0.999664"/>
    <n v="1"/>
    <n v="52364.7"/>
    <n v="1452892"/>
    <n v="2016"/>
    <n v="2"/>
    <n v="14"/>
  </r>
  <r>
    <x v="2"/>
    <x v="1764"/>
    <n v="1"/>
    <n v="1"/>
    <n v="1"/>
    <n v="1"/>
    <n v="98084.7"/>
    <n v="1451600"/>
    <n v="2016"/>
    <n v="2"/>
    <n v="13"/>
  </r>
  <r>
    <x v="2"/>
    <x v="1765"/>
    <n v="1"/>
    <n v="1"/>
    <n v="1"/>
    <n v="1"/>
    <n v="407856"/>
    <n v="1451600"/>
    <n v="2016"/>
    <n v="2"/>
    <n v="12"/>
  </r>
  <r>
    <x v="2"/>
    <x v="1766"/>
    <n v="1"/>
    <n v="1"/>
    <n v="1"/>
    <n v="1"/>
    <n v="65353.7"/>
    <n v="1451600"/>
    <n v="2016"/>
    <n v="2"/>
    <n v="11"/>
  </r>
  <r>
    <x v="2"/>
    <x v="1767"/>
    <n v="1"/>
    <n v="1"/>
    <n v="1"/>
    <n v="1"/>
    <n v="125936"/>
    <n v="1451600"/>
    <n v="2016"/>
    <n v="2"/>
    <n v="10"/>
  </r>
  <r>
    <x v="2"/>
    <x v="1768"/>
    <n v="1"/>
    <n v="1"/>
    <n v="1"/>
    <n v="1"/>
    <n v="36351.300000000003"/>
    <n v="1451600"/>
    <n v="2016"/>
    <n v="2"/>
    <n v="9"/>
  </r>
  <r>
    <x v="2"/>
    <x v="1769"/>
    <n v="1"/>
    <n v="1"/>
    <n v="1"/>
    <n v="1"/>
    <n v="36002.1"/>
    <n v="1451600"/>
    <n v="2016"/>
    <n v="2"/>
    <n v="8"/>
  </r>
  <r>
    <x v="2"/>
    <x v="1770"/>
    <n v="1"/>
    <n v="1"/>
    <n v="1"/>
    <n v="1"/>
    <n v="27175.599999999999"/>
    <n v="1451600"/>
    <n v="2016"/>
    <n v="2"/>
    <n v="7"/>
  </r>
  <r>
    <x v="2"/>
    <x v="1771"/>
    <n v="1"/>
    <n v="1"/>
    <n v="1"/>
    <n v="1"/>
    <n v="715070"/>
    <n v="1451600"/>
    <n v="2016"/>
    <n v="2"/>
    <n v="6"/>
  </r>
  <r>
    <x v="2"/>
    <x v="1772"/>
    <n v="1"/>
    <n v="1"/>
    <n v="1"/>
    <n v="1"/>
    <n v="97341.1"/>
    <n v="1451600"/>
    <n v="2016"/>
    <n v="2"/>
    <n v="5"/>
  </r>
  <r>
    <x v="2"/>
    <x v="1773"/>
    <n v="1"/>
    <n v="1"/>
    <n v="1"/>
    <n v="1"/>
    <n v="150392"/>
    <n v="1451600"/>
    <n v="2016"/>
    <n v="2"/>
    <n v="4"/>
  </r>
  <r>
    <x v="2"/>
    <x v="1774"/>
    <n v="1"/>
    <n v="1"/>
    <n v="1"/>
    <n v="1"/>
    <n v="104733"/>
    <n v="1451600"/>
    <n v="2016"/>
    <n v="2"/>
    <n v="3"/>
  </r>
  <r>
    <x v="2"/>
    <x v="1775"/>
    <n v="0.999969"/>
    <n v="1"/>
    <n v="0.999969"/>
    <n v="1"/>
    <n v="7113.42"/>
    <n v="1451600"/>
    <n v="2016"/>
    <n v="2"/>
    <n v="2"/>
  </r>
  <r>
    <x v="2"/>
    <x v="1776"/>
    <n v="0.99999899999999997"/>
    <n v="1"/>
    <n v="0.99970099999999995"/>
    <n v="0.999969"/>
    <n v="76316.600000000006"/>
    <n v="1451555"/>
    <n v="2016"/>
    <n v="2"/>
    <n v="1"/>
  </r>
  <r>
    <x v="2"/>
    <x v="1777"/>
    <n v="1"/>
    <n v="1"/>
    <n v="0.99999899999999997"/>
    <n v="0.99999899999999997"/>
    <n v="10385"/>
    <n v="1451599"/>
    <n v="2016"/>
    <n v="1"/>
    <n v="31"/>
  </r>
  <r>
    <x v="2"/>
    <x v="1778"/>
    <n v="0.99997800000000003"/>
    <n v="1"/>
    <n v="0.99996799999999997"/>
    <n v="1"/>
    <n v="6307.13"/>
    <n v="1451600"/>
    <n v="2016"/>
    <n v="1"/>
    <n v="30"/>
  </r>
  <r>
    <x v="2"/>
    <x v="1779"/>
    <n v="0.99999899999999997"/>
    <n v="1"/>
    <n v="0.99997599999999998"/>
    <n v="0.99997800000000003"/>
    <n v="73398.7"/>
    <n v="1451568"/>
    <n v="2016"/>
    <n v="1"/>
    <n v="29"/>
  </r>
  <r>
    <x v="2"/>
    <x v="1780"/>
    <n v="1"/>
    <n v="1"/>
    <n v="0.99992599999999998"/>
    <n v="0.99999899999999997"/>
    <n v="155498"/>
    <n v="1451599"/>
    <n v="2016"/>
    <n v="1"/>
    <n v="28"/>
  </r>
  <r>
    <x v="2"/>
    <x v="1781"/>
    <n v="1"/>
    <n v="1"/>
    <n v="1"/>
    <n v="1"/>
    <n v="37597.800000000003"/>
    <n v="1451600"/>
    <n v="2016"/>
    <n v="1"/>
    <n v="27"/>
  </r>
  <r>
    <x v="2"/>
    <x v="1782"/>
    <n v="1"/>
    <n v="1"/>
    <n v="1"/>
    <n v="1"/>
    <n v="69162.2"/>
    <n v="1451600"/>
    <n v="2016"/>
    <n v="1"/>
    <n v="26"/>
  </r>
  <r>
    <x v="2"/>
    <x v="1783"/>
    <n v="1"/>
    <n v="1"/>
    <n v="1"/>
    <n v="1"/>
    <n v="44569.9"/>
    <n v="1451615"/>
    <n v="2016"/>
    <n v="1"/>
    <n v="25"/>
  </r>
  <r>
    <x v="2"/>
    <x v="1784"/>
    <n v="1"/>
    <n v="1"/>
    <n v="1"/>
    <n v="1"/>
    <n v="21139.3"/>
    <n v="1451615"/>
    <n v="2016"/>
    <n v="1"/>
    <n v="24"/>
  </r>
  <r>
    <x v="2"/>
    <x v="1785"/>
    <n v="1"/>
    <n v="1"/>
    <n v="1"/>
    <n v="1"/>
    <n v="28437.5"/>
    <n v="1451818"/>
    <n v="2016"/>
    <n v="1"/>
    <n v="23"/>
  </r>
  <r>
    <x v="2"/>
    <x v="1786"/>
    <n v="1"/>
    <n v="1"/>
    <n v="1"/>
    <n v="1"/>
    <n v="26682"/>
    <n v="1451702"/>
    <n v="2016"/>
    <n v="1"/>
    <n v="22"/>
  </r>
  <r>
    <x v="2"/>
    <x v="1787"/>
    <n v="1"/>
    <n v="1"/>
    <n v="1"/>
    <n v="1"/>
    <n v="35771.9"/>
    <n v="1451600"/>
    <n v="2016"/>
    <n v="1"/>
    <n v="21"/>
  </r>
  <r>
    <x v="2"/>
    <x v="1788"/>
    <n v="1"/>
    <n v="1"/>
    <n v="1"/>
    <n v="1"/>
    <n v="17068.7"/>
    <n v="1451600"/>
    <n v="2016"/>
    <n v="1"/>
    <n v="20"/>
  </r>
  <r>
    <x v="2"/>
    <x v="1789"/>
    <n v="1"/>
    <n v="1"/>
    <n v="1"/>
    <n v="1"/>
    <n v="9856.9500000000007"/>
    <n v="1451600"/>
    <n v="2016"/>
    <n v="1"/>
    <n v="19"/>
  </r>
  <r>
    <x v="2"/>
    <x v="1790"/>
    <n v="1"/>
    <n v="1"/>
    <n v="1"/>
    <n v="1"/>
    <n v="160834"/>
    <n v="1451600"/>
    <n v="2016"/>
    <n v="1"/>
    <n v="18"/>
  </r>
  <r>
    <x v="2"/>
    <x v="1791"/>
    <n v="1"/>
    <n v="1"/>
    <n v="1"/>
    <n v="1"/>
    <n v="17361.099999999999"/>
    <n v="1451600"/>
    <n v="2016"/>
    <n v="1"/>
    <n v="17"/>
  </r>
  <r>
    <x v="2"/>
    <x v="1792"/>
    <n v="1"/>
    <n v="1"/>
    <n v="0.99969200000000003"/>
    <n v="1"/>
    <n v="74253.600000000006"/>
    <n v="1452195"/>
    <n v="2016"/>
    <n v="1"/>
    <n v="16"/>
  </r>
  <r>
    <x v="2"/>
    <x v="1793"/>
    <n v="1"/>
    <n v="1"/>
    <n v="1"/>
    <n v="1"/>
    <n v="95995"/>
    <n v="1451600"/>
    <n v="2016"/>
    <n v="1"/>
    <n v="15"/>
  </r>
  <r>
    <x v="2"/>
    <x v="1794"/>
    <n v="1"/>
    <n v="1"/>
    <n v="1"/>
    <n v="1"/>
    <n v="20292"/>
    <n v="1451600"/>
    <n v="2016"/>
    <n v="1"/>
    <n v="14"/>
  </r>
  <r>
    <x v="2"/>
    <x v="1795"/>
    <n v="1"/>
    <n v="1"/>
    <n v="1"/>
    <n v="1"/>
    <n v="9873.34"/>
    <n v="1452253"/>
    <n v="2016"/>
    <n v="1"/>
    <n v="13"/>
  </r>
  <r>
    <x v="2"/>
    <x v="1796"/>
    <n v="1"/>
    <n v="1"/>
    <n v="1"/>
    <n v="1"/>
    <n v="11714.2"/>
    <n v="1451600"/>
    <n v="2016"/>
    <n v="1"/>
    <n v="12"/>
  </r>
  <r>
    <x v="2"/>
    <x v="1797"/>
    <n v="1"/>
    <n v="1"/>
    <n v="1"/>
    <n v="1"/>
    <n v="118900"/>
    <n v="1451600"/>
    <n v="2016"/>
    <n v="1"/>
    <n v="11"/>
  </r>
  <r>
    <x v="2"/>
    <x v="1798"/>
    <n v="1"/>
    <n v="1"/>
    <n v="1"/>
    <n v="1"/>
    <n v="66196.399999999994"/>
    <n v="1451600"/>
    <n v="2016"/>
    <n v="1"/>
    <n v="10"/>
  </r>
  <r>
    <x v="2"/>
    <x v="1799"/>
    <n v="1"/>
    <n v="1"/>
    <n v="1"/>
    <n v="1"/>
    <n v="3358.9"/>
    <n v="1451600"/>
    <n v="2016"/>
    <n v="1"/>
    <n v="9"/>
  </r>
  <r>
    <x v="2"/>
    <x v="1800"/>
    <n v="1"/>
    <n v="1"/>
    <n v="1"/>
    <n v="1"/>
    <n v="13419.7"/>
    <n v="1451600"/>
    <n v="2016"/>
    <n v="1"/>
    <n v="8"/>
  </r>
  <r>
    <x v="2"/>
    <x v="1801"/>
    <n v="1"/>
    <n v="1"/>
    <n v="1"/>
    <n v="1"/>
    <n v="25544.2"/>
    <n v="1451600"/>
    <n v="2016"/>
    <n v="1"/>
    <n v="7"/>
  </r>
  <r>
    <x v="2"/>
    <x v="1802"/>
    <n v="1"/>
    <n v="1"/>
    <n v="1"/>
    <n v="1"/>
    <n v="541019"/>
    <n v="1451600"/>
    <n v="2016"/>
    <n v="1"/>
    <n v="6"/>
  </r>
  <r>
    <x v="2"/>
    <x v="1803"/>
    <n v="1"/>
    <n v="1"/>
    <n v="1"/>
    <n v="1"/>
    <n v="1350.46"/>
    <n v="951838"/>
    <n v="2016"/>
    <n v="1"/>
    <n v="5"/>
  </r>
  <r>
    <x v="2"/>
    <x v="1804"/>
    <n v="1"/>
    <n v="1"/>
    <n v="1"/>
    <n v="1"/>
    <n v="81181.7"/>
    <n v="951600"/>
    <n v="2016"/>
    <n v="1"/>
    <n v="4"/>
  </r>
  <r>
    <x v="2"/>
    <x v="1805"/>
    <n v="1"/>
    <n v="1"/>
    <n v="1"/>
    <n v="1"/>
    <n v="1388.86"/>
    <n v="951600"/>
    <n v="2016"/>
    <n v="1"/>
    <n v="3"/>
  </r>
  <r>
    <x v="2"/>
    <x v="1806"/>
    <n v="1"/>
    <n v="1"/>
    <n v="1"/>
    <n v="1"/>
    <n v="4701.21"/>
    <n v="951600"/>
    <n v="2016"/>
    <n v="1"/>
    <n v="2"/>
  </r>
  <r>
    <x v="2"/>
    <x v="1807"/>
    <n v="1"/>
    <n v="1"/>
    <n v="1"/>
    <n v="1"/>
    <n v="4875.58"/>
    <n v="951600"/>
    <n v="2016"/>
    <n v="1"/>
    <n v="1"/>
  </r>
  <r>
    <x v="2"/>
    <x v="1808"/>
    <n v="1"/>
    <n v="1"/>
    <n v="1"/>
    <n v="1"/>
    <n v="6995.13"/>
    <n v="951600"/>
    <n v="2015"/>
    <n v="12"/>
    <n v="31"/>
  </r>
  <r>
    <x v="2"/>
    <x v="1809"/>
    <n v="1"/>
    <n v="1"/>
    <n v="1"/>
    <n v="1"/>
    <n v="7389.05"/>
    <n v="951600"/>
    <n v="2015"/>
    <n v="12"/>
    <n v="30"/>
  </r>
  <r>
    <x v="2"/>
    <x v="1810"/>
    <n v="1"/>
    <n v="1"/>
    <n v="1"/>
    <n v="1"/>
    <n v="14115"/>
    <n v="951600"/>
    <n v="2015"/>
    <n v="12"/>
    <n v="29"/>
  </r>
  <r>
    <x v="2"/>
    <x v="1811"/>
    <n v="1"/>
    <n v="1"/>
    <n v="1"/>
    <n v="1"/>
    <n v="82322.600000000006"/>
    <n v="951600"/>
    <n v="2015"/>
    <n v="12"/>
    <n v="28"/>
  </r>
  <r>
    <x v="2"/>
    <x v="1812"/>
    <n v="1"/>
    <n v="1"/>
    <n v="1"/>
    <n v="1"/>
    <n v="26317.200000000001"/>
    <n v="951600"/>
    <n v="2015"/>
    <n v="12"/>
    <n v="27"/>
  </r>
  <r>
    <x v="2"/>
    <x v="1813"/>
    <n v="1"/>
    <n v="1"/>
    <n v="1"/>
    <n v="1"/>
    <n v="15304.5"/>
    <n v="951600"/>
    <n v="2015"/>
    <n v="12"/>
    <n v="26"/>
  </r>
  <r>
    <x v="2"/>
    <x v="1814"/>
    <n v="1"/>
    <n v="1"/>
    <n v="1"/>
    <n v="1"/>
    <n v="618112"/>
    <n v="951600"/>
    <n v="2015"/>
    <n v="12"/>
    <n v="25"/>
  </r>
  <r>
    <x v="2"/>
    <x v="1815"/>
    <n v="1"/>
    <n v="1"/>
    <n v="1"/>
    <n v="1"/>
    <n v="91078.399999999994"/>
    <n v="951600"/>
    <n v="2015"/>
    <n v="12"/>
    <n v="24"/>
  </r>
  <r>
    <x v="2"/>
    <x v="1816"/>
    <n v="0.99980500000000005"/>
    <n v="1"/>
    <n v="0.99980500000000005"/>
    <n v="1"/>
    <n v="66710.600000000006"/>
    <n v="951600"/>
    <n v="2015"/>
    <n v="12"/>
    <n v="23"/>
  </r>
  <r>
    <x v="2"/>
    <x v="1817"/>
    <n v="0.99986399999999998"/>
    <n v="0.999892"/>
    <n v="0.99945399999999995"/>
    <n v="0.99980100000000005"/>
    <n v="10915.1"/>
    <n v="951411"/>
    <n v="2015"/>
    <n v="12"/>
    <n v="22"/>
  </r>
  <r>
    <x v="2"/>
    <x v="1818"/>
    <n v="1"/>
    <n v="1"/>
    <n v="0.99984799999999996"/>
    <n v="0.99986399999999998"/>
    <n v="18913"/>
    <n v="951471"/>
    <n v="2015"/>
    <n v="12"/>
    <n v="21"/>
  </r>
  <r>
    <x v="2"/>
    <x v="1819"/>
    <n v="1"/>
    <n v="1"/>
    <n v="1"/>
    <n v="1"/>
    <n v="16099.5"/>
    <n v="951600"/>
    <n v="2015"/>
    <n v="12"/>
    <n v="20"/>
  </r>
  <r>
    <x v="2"/>
    <x v="1820"/>
    <n v="1"/>
    <n v="1"/>
    <n v="1"/>
    <n v="1"/>
    <n v="23202"/>
    <n v="951600"/>
    <n v="2015"/>
    <n v="12"/>
    <n v="19"/>
  </r>
  <r>
    <x v="2"/>
    <x v="1821"/>
    <n v="1"/>
    <n v="1"/>
    <n v="1"/>
    <n v="1"/>
    <n v="6492.99"/>
    <n v="951600"/>
    <n v="2015"/>
    <n v="12"/>
    <n v="18"/>
  </r>
  <r>
    <x v="2"/>
    <x v="1822"/>
    <n v="1"/>
    <n v="1"/>
    <n v="1"/>
    <n v="1"/>
    <n v="2225.7199999999998"/>
    <n v="951600"/>
    <n v="2015"/>
    <n v="12"/>
    <n v="17"/>
  </r>
  <r>
    <x v="2"/>
    <x v="1823"/>
    <n v="1"/>
    <n v="1"/>
    <n v="1"/>
    <n v="1"/>
    <n v="143155"/>
    <n v="951600"/>
    <n v="2015"/>
    <n v="12"/>
    <n v="16"/>
  </r>
  <r>
    <x v="2"/>
    <x v="1824"/>
    <n v="1"/>
    <n v="1"/>
    <n v="1"/>
    <n v="1"/>
    <n v="22209.599999999999"/>
    <n v="951600"/>
    <n v="2015"/>
    <n v="12"/>
    <n v="15"/>
  </r>
  <r>
    <x v="2"/>
    <x v="1825"/>
    <n v="1"/>
    <n v="1"/>
    <n v="1"/>
    <n v="1"/>
    <n v="8173.27"/>
    <n v="951600"/>
    <n v="2015"/>
    <n v="12"/>
    <n v="14"/>
  </r>
  <r>
    <x v="2"/>
    <x v="1826"/>
    <n v="1"/>
    <n v="1"/>
    <n v="1"/>
    <n v="1"/>
    <n v="13796.1"/>
    <n v="951600"/>
    <n v="2015"/>
    <n v="12"/>
    <n v="13"/>
  </r>
  <r>
    <x v="2"/>
    <x v="1827"/>
    <n v="1"/>
    <n v="1"/>
    <n v="1"/>
    <n v="1"/>
    <n v="39260.699999999997"/>
    <n v="951600"/>
    <n v="2015"/>
    <n v="12"/>
    <n v="12"/>
  </r>
  <r>
    <x v="2"/>
    <x v="1828"/>
    <n v="1"/>
    <n v="1"/>
    <n v="1"/>
    <n v="1"/>
    <n v="102209"/>
    <n v="951600"/>
    <n v="2015"/>
    <n v="12"/>
    <n v="11"/>
  </r>
  <r>
    <x v="2"/>
    <x v="1829"/>
    <n v="1"/>
    <n v="1"/>
    <n v="1"/>
    <n v="1"/>
    <n v="23195"/>
    <n v="951600"/>
    <n v="2015"/>
    <n v="12"/>
    <n v="10"/>
  </r>
  <r>
    <x v="2"/>
    <x v="1830"/>
    <n v="1"/>
    <n v="1"/>
    <n v="1"/>
    <n v="1"/>
    <n v="17421.2"/>
    <n v="951676"/>
    <n v="2015"/>
    <n v="12"/>
    <n v="9"/>
  </r>
  <r>
    <x v="2"/>
    <x v="1831"/>
    <n v="1"/>
    <n v="1"/>
    <n v="1"/>
    <n v="1"/>
    <n v="9503.9599999999991"/>
    <n v="951752"/>
    <n v="2015"/>
    <n v="12"/>
    <n v="8"/>
  </r>
  <r>
    <x v="2"/>
    <x v="1832"/>
    <n v="1"/>
    <n v="1"/>
    <n v="1"/>
    <n v="1"/>
    <n v="11223.9"/>
    <n v="951600"/>
    <n v="2015"/>
    <n v="12"/>
    <n v="7"/>
  </r>
  <r>
    <x v="2"/>
    <x v="1833"/>
    <n v="1"/>
    <n v="1"/>
    <n v="1"/>
    <n v="1"/>
    <n v="220143"/>
    <n v="951600"/>
    <n v="2015"/>
    <n v="12"/>
    <n v="6"/>
  </r>
  <r>
    <x v="2"/>
    <x v="1834"/>
    <n v="1"/>
    <n v="1"/>
    <n v="1"/>
    <n v="1"/>
    <n v="21567.9"/>
    <n v="951600"/>
    <n v="2015"/>
    <n v="12"/>
    <n v="5"/>
  </r>
  <r>
    <x v="2"/>
    <x v="1835"/>
    <n v="1"/>
    <n v="1"/>
    <n v="1"/>
    <n v="1"/>
    <n v="7737.74"/>
    <n v="951600"/>
    <n v="2015"/>
    <n v="12"/>
    <n v="4"/>
  </r>
  <r>
    <x v="2"/>
    <x v="1836"/>
    <n v="1"/>
    <n v="1"/>
    <n v="1"/>
    <n v="1"/>
    <n v="141337"/>
    <n v="951600"/>
    <n v="2015"/>
    <n v="12"/>
    <n v="3"/>
  </r>
  <r>
    <x v="2"/>
    <x v="1837"/>
    <n v="0.99999400000000005"/>
    <n v="1"/>
    <n v="0.99998799999999999"/>
    <n v="1"/>
    <n v="195747"/>
    <n v="951600"/>
    <n v="2015"/>
    <n v="12"/>
    <n v="2"/>
  </r>
  <r>
    <x v="2"/>
    <x v="1838"/>
    <n v="1"/>
    <n v="1"/>
    <n v="0.99999300000000002"/>
    <n v="0.99999300000000002"/>
    <n v="129772"/>
    <n v="951593"/>
    <n v="2015"/>
    <n v="12"/>
    <n v="1"/>
  </r>
  <r>
    <x v="2"/>
    <x v="1839"/>
    <n v="1"/>
    <n v="1"/>
    <n v="1"/>
    <n v="1"/>
    <n v="659724"/>
    <n v="451600"/>
    <n v="2015"/>
    <n v="11"/>
    <n v="30"/>
  </r>
  <r>
    <x v="2"/>
    <x v="1840"/>
    <n v="1"/>
    <n v="1"/>
    <n v="1"/>
    <n v="1"/>
    <n v="134696"/>
    <n v="451600"/>
    <n v="2015"/>
    <n v="11"/>
    <n v="29"/>
  </r>
  <r>
    <x v="2"/>
    <x v="1841"/>
    <n v="1"/>
    <n v="1"/>
    <n v="1"/>
    <n v="1"/>
    <n v="22508.3"/>
    <n v="451600"/>
    <n v="2015"/>
    <n v="11"/>
    <n v="28"/>
  </r>
  <r>
    <x v="2"/>
    <x v="1842"/>
    <n v="1"/>
    <n v="1"/>
    <n v="1"/>
    <n v="1"/>
    <n v="8252.7900000000009"/>
    <n v="451600"/>
    <n v="2015"/>
    <n v="11"/>
    <n v="27"/>
  </r>
  <r>
    <x v="2"/>
    <x v="1843"/>
    <n v="1"/>
    <n v="1"/>
    <n v="1"/>
    <n v="1"/>
    <n v="20800"/>
    <n v="451600"/>
    <n v="2015"/>
    <n v="11"/>
    <n v="26"/>
  </r>
  <r>
    <x v="2"/>
    <x v="1844"/>
    <n v="1"/>
    <n v="1"/>
    <n v="1"/>
    <n v="1"/>
    <n v="6874.56"/>
    <n v="451600"/>
    <n v="2015"/>
    <n v="11"/>
    <n v="25"/>
  </r>
  <r>
    <x v="2"/>
    <x v="1845"/>
    <n v="1"/>
    <n v="1"/>
    <n v="1"/>
    <n v="1"/>
    <n v="11121.3"/>
    <n v="451600"/>
    <n v="2015"/>
    <n v="11"/>
    <n v="24"/>
  </r>
  <r>
    <x v="2"/>
    <x v="1846"/>
    <n v="1"/>
    <n v="1"/>
    <n v="1"/>
    <n v="1"/>
    <n v="25499"/>
    <n v="451600"/>
    <n v="2015"/>
    <n v="11"/>
    <n v="23"/>
  </r>
  <r>
    <x v="2"/>
    <x v="1847"/>
    <n v="1"/>
    <n v="1"/>
    <n v="1"/>
    <n v="1"/>
    <n v="5443.27"/>
    <n v="451600"/>
    <n v="2015"/>
    <n v="11"/>
    <n v="22"/>
  </r>
  <r>
    <x v="2"/>
    <x v="1848"/>
    <n v="1"/>
    <n v="1"/>
    <n v="1"/>
    <n v="1"/>
    <n v="6455.95"/>
    <n v="451600"/>
    <n v="2015"/>
    <n v="11"/>
    <n v="21"/>
  </r>
  <r>
    <x v="2"/>
    <x v="1849"/>
    <n v="1"/>
    <n v="1"/>
    <n v="1"/>
    <n v="1"/>
    <n v="10002.5"/>
    <n v="451600"/>
    <n v="2015"/>
    <n v="11"/>
    <n v="20"/>
  </r>
  <r>
    <x v="2"/>
    <x v="1850"/>
    <n v="1"/>
    <n v="1"/>
    <n v="1"/>
    <n v="1"/>
    <n v="18890.5"/>
    <n v="451600"/>
    <n v="2015"/>
    <n v="11"/>
    <n v="19"/>
  </r>
  <r>
    <x v="2"/>
    <x v="1851"/>
    <n v="1"/>
    <n v="1"/>
    <n v="1"/>
    <n v="1"/>
    <n v="6058.27"/>
    <n v="451600"/>
    <n v="2015"/>
    <n v="11"/>
    <n v="18"/>
  </r>
  <r>
    <x v="2"/>
    <x v="1852"/>
    <n v="1"/>
    <n v="1"/>
    <n v="1"/>
    <n v="1"/>
    <n v="25692.9"/>
    <n v="451600"/>
    <n v="2015"/>
    <n v="11"/>
    <n v="17"/>
  </r>
  <r>
    <x v="2"/>
    <x v="1853"/>
    <n v="1"/>
    <n v="1"/>
    <n v="1"/>
    <n v="1"/>
    <n v="10552.9"/>
    <n v="451600"/>
    <n v="2015"/>
    <n v="11"/>
    <n v="16"/>
  </r>
  <r>
    <x v="2"/>
    <x v="1854"/>
    <n v="1"/>
    <n v="1"/>
    <n v="1"/>
    <n v="1"/>
    <n v="33393.199999999997"/>
    <n v="451600"/>
    <n v="2015"/>
    <n v="11"/>
    <n v="15"/>
  </r>
  <r>
    <x v="2"/>
    <x v="1855"/>
    <n v="1"/>
    <n v="1"/>
    <n v="1"/>
    <n v="1"/>
    <n v="28995.3"/>
    <n v="451600"/>
    <n v="2015"/>
    <n v="11"/>
    <n v="14"/>
  </r>
  <r>
    <x v="2"/>
    <x v="1856"/>
    <n v="1"/>
    <n v="1"/>
    <n v="1"/>
    <n v="1"/>
    <n v="49616.800000000003"/>
    <n v="451600"/>
    <n v="2015"/>
    <n v="11"/>
    <n v="13"/>
  </r>
  <r>
    <x v="2"/>
    <x v="1857"/>
    <n v="1"/>
    <n v="1"/>
    <n v="1"/>
    <n v="1"/>
    <n v="34993.599999999999"/>
    <n v="451600"/>
    <n v="2015"/>
    <n v="11"/>
    <n v="12"/>
  </r>
  <r>
    <x v="2"/>
    <x v="1858"/>
    <n v="1"/>
    <n v="1"/>
    <n v="1"/>
    <n v="1"/>
    <n v="34324"/>
    <n v="451600"/>
    <n v="2015"/>
    <n v="11"/>
    <n v="11"/>
  </r>
  <r>
    <x v="2"/>
    <x v="1859"/>
    <n v="1"/>
    <n v="1"/>
    <n v="1"/>
    <n v="1"/>
    <n v="14721.6"/>
    <n v="451600"/>
    <n v="2015"/>
    <n v="11"/>
    <n v="10"/>
  </r>
  <r>
    <x v="2"/>
    <x v="1860"/>
    <n v="1"/>
    <n v="1"/>
    <n v="1"/>
    <n v="1"/>
    <n v="18567.8"/>
    <n v="451600"/>
    <n v="2015"/>
    <n v="11"/>
    <n v="9"/>
  </r>
  <r>
    <x v="2"/>
    <x v="1861"/>
    <n v="1"/>
    <n v="1"/>
    <n v="1"/>
    <n v="1"/>
    <n v="143097"/>
    <n v="451600"/>
    <n v="2015"/>
    <n v="11"/>
    <n v="8"/>
  </r>
  <r>
    <x v="2"/>
    <x v="1862"/>
    <n v="1"/>
    <n v="1"/>
    <n v="1"/>
    <n v="1"/>
    <n v="999501"/>
    <n v="451600"/>
    <n v="2015"/>
    <n v="11"/>
    <n v="7"/>
  </r>
  <r>
    <x v="2"/>
    <x v="1863"/>
    <n v="1"/>
    <n v="1"/>
    <n v="1"/>
    <n v="1"/>
    <n v="372540"/>
    <n v="451600"/>
    <n v="2015"/>
    <n v="11"/>
    <n v="6"/>
  </r>
  <r>
    <x v="2"/>
    <x v="1864"/>
    <n v="1"/>
    <n v="1"/>
    <n v="1"/>
    <n v="1"/>
    <n v="226537"/>
    <n v="451600"/>
    <n v="2015"/>
    <n v="11"/>
    <n v="5"/>
  </r>
  <r>
    <x v="2"/>
    <x v="1865"/>
    <n v="1"/>
    <n v="1"/>
    <n v="1"/>
    <n v="1"/>
    <n v="181021"/>
    <n v="451600"/>
    <n v="2015"/>
    <n v="11"/>
    <n v="4"/>
  </r>
  <r>
    <x v="2"/>
    <x v="1866"/>
    <n v="1"/>
    <n v="1"/>
    <n v="1"/>
    <n v="1"/>
    <n v="90103"/>
    <n v="451600"/>
    <n v="2015"/>
    <n v="11"/>
    <n v="3"/>
  </r>
  <r>
    <x v="2"/>
    <x v="1867"/>
    <n v="1"/>
    <n v="1"/>
    <n v="1"/>
    <n v="1"/>
    <n v="15844.5"/>
    <n v="451600"/>
    <n v="2015"/>
    <n v="11"/>
    <n v="2"/>
  </r>
  <r>
    <x v="2"/>
    <x v="1868"/>
    <n v="1"/>
    <n v="1"/>
    <n v="1"/>
    <n v="1"/>
    <n v="4505.6000000000004"/>
    <n v="451600"/>
    <n v="2015"/>
    <n v="11"/>
    <n v="1"/>
  </r>
  <r>
    <x v="2"/>
    <x v="1869"/>
    <n v="1"/>
    <n v="1"/>
    <n v="1"/>
    <n v="1"/>
    <n v="26367.3"/>
    <n v="451600"/>
    <n v="2015"/>
    <n v="10"/>
    <n v="31"/>
  </r>
  <r>
    <x v="2"/>
    <x v="1870"/>
    <n v="1"/>
    <n v="1"/>
    <n v="1"/>
    <n v="1"/>
    <n v="26909.1"/>
    <n v="451600"/>
    <n v="2015"/>
    <n v="10"/>
    <n v="30"/>
  </r>
  <r>
    <x v="2"/>
    <x v="1871"/>
    <n v="1"/>
    <n v="1"/>
    <n v="1"/>
    <n v="1"/>
    <n v="227491"/>
    <n v="451600"/>
    <n v="2015"/>
    <n v="10"/>
    <n v="29"/>
  </r>
  <r>
    <x v="2"/>
    <x v="1872"/>
    <n v="1"/>
    <n v="1"/>
    <n v="1"/>
    <n v="1"/>
    <n v="64487.8"/>
    <n v="451600"/>
    <n v="2015"/>
    <n v="10"/>
    <n v="28"/>
  </r>
  <r>
    <x v="2"/>
    <x v="1873"/>
    <n v="1"/>
    <n v="1"/>
    <n v="1"/>
    <n v="1"/>
    <n v="51399.6"/>
    <n v="451600"/>
    <n v="2015"/>
    <n v="10"/>
    <n v="27"/>
  </r>
  <r>
    <x v="2"/>
    <x v="1874"/>
    <n v="1"/>
    <n v="1"/>
    <n v="1"/>
    <n v="1"/>
    <n v="40692.400000000001"/>
    <n v="451600"/>
    <n v="2015"/>
    <n v="10"/>
    <n v="26"/>
  </r>
  <r>
    <x v="2"/>
    <x v="1875"/>
    <n v="1"/>
    <n v="1"/>
    <n v="1"/>
    <n v="1"/>
    <n v="191596"/>
    <n v="451600"/>
    <n v="2015"/>
    <n v="10"/>
    <n v="25"/>
  </r>
  <r>
    <x v="2"/>
    <x v="1876"/>
    <n v="1"/>
    <n v="1"/>
    <n v="1"/>
    <n v="1"/>
    <n v="73679.3"/>
    <n v="451600"/>
    <n v="2015"/>
    <n v="10"/>
    <n v="24"/>
  </r>
  <r>
    <x v="2"/>
    <x v="1877"/>
    <n v="1"/>
    <n v="1"/>
    <n v="1"/>
    <n v="1"/>
    <n v="115132"/>
    <n v="451600"/>
    <n v="2015"/>
    <n v="10"/>
    <n v="23"/>
  </r>
  <r>
    <x v="2"/>
    <x v="1878"/>
    <n v="1"/>
    <n v="1"/>
    <n v="1"/>
    <n v="1"/>
    <n v="76060.7"/>
    <n v="451600"/>
    <n v="2015"/>
    <n v="10"/>
    <n v="22"/>
  </r>
  <r>
    <x v="2"/>
    <x v="1879"/>
    <n v="1"/>
    <n v="1"/>
    <n v="1"/>
    <n v="1"/>
    <n v="42472.4"/>
    <n v="451600"/>
    <n v="2015"/>
    <n v="10"/>
    <n v="21"/>
  </r>
  <r>
    <x v="2"/>
    <x v="1880"/>
    <n v="1"/>
    <n v="1"/>
    <n v="1"/>
    <n v="1"/>
    <n v="30334.799999999999"/>
    <n v="451600"/>
    <n v="2015"/>
    <n v="10"/>
    <n v="20"/>
  </r>
  <r>
    <x v="2"/>
    <x v="1881"/>
    <n v="1"/>
    <n v="1"/>
    <n v="1"/>
    <n v="1"/>
    <n v="6588.85"/>
    <n v="451600"/>
    <n v="2015"/>
    <n v="10"/>
    <n v="19"/>
  </r>
  <r>
    <x v="2"/>
    <x v="1882"/>
    <n v="1"/>
    <n v="1"/>
    <n v="1"/>
    <n v="1"/>
    <n v="3108.15"/>
    <n v="451600"/>
    <n v="2015"/>
    <n v="10"/>
    <n v="18"/>
  </r>
  <r>
    <x v="2"/>
    <x v="1883"/>
    <n v="1"/>
    <n v="1"/>
    <n v="1"/>
    <n v="1"/>
    <n v="3696.64"/>
    <n v="451600"/>
    <n v="2015"/>
    <n v="10"/>
    <n v="17"/>
  </r>
  <r>
    <x v="2"/>
    <x v="1884"/>
    <n v="1"/>
    <n v="1"/>
    <n v="1"/>
    <n v="1"/>
    <n v="37796.199999999997"/>
    <n v="451600"/>
    <n v="2015"/>
    <n v="10"/>
    <n v="16"/>
  </r>
  <r>
    <x v="2"/>
    <x v="1885"/>
    <n v="1"/>
    <n v="1"/>
    <n v="1"/>
    <n v="1"/>
    <n v="98815.4"/>
    <n v="451600"/>
    <n v="2015"/>
    <n v="10"/>
    <n v="15"/>
  </r>
  <r>
    <x v="2"/>
    <x v="1886"/>
    <n v="1"/>
    <n v="1"/>
    <n v="1"/>
    <n v="1"/>
    <n v="10377.5"/>
    <n v="451600"/>
    <n v="2015"/>
    <n v="10"/>
    <n v="14"/>
  </r>
  <r>
    <x v="2"/>
    <x v="1887"/>
    <n v="1"/>
    <n v="1"/>
    <n v="1"/>
    <n v="1"/>
    <n v="122426"/>
    <n v="451600"/>
    <n v="2015"/>
    <n v="10"/>
    <n v="13"/>
  </r>
  <r>
    <x v="2"/>
    <x v="1888"/>
    <n v="1"/>
    <n v="1"/>
    <n v="1"/>
    <n v="1"/>
    <n v="25978.2"/>
    <n v="451600"/>
    <n v="2015"/>
    <n v="10"/>
    <n v="12"/>
  </r>
  <r>
    <x v="2"/>
    <x v="1889"/>
    <n v="1"/>
    <n v="1"/>
    <n v="1"/>
    <n v="1"/>
    <n v="47945.8"/>
    <n v="451600"/>
    <n v="2015"/>
    <n v="10"/>
    <n v="11"/>
  </r>
  <r>
    <x v="2"/>
    <x v="1890"/>
    <n v="1"/>
    <n v="1"/>
    <n v="1"/>
    <n v="1"/>
    <n v="116.65"/>
    <n v="451600"/>
    <n v="2015"/>
    <n v="10"/>
    <n v="10"/>
  </r>
  <r>
    <x v="2"/>
    <x v="1891"/>
    <n v="1"/>
    <n v="1"/>
    <n v="1"/>
    <n v="1"/>
    <n v="1830.04"/>
    <n v="451600"/>
    <n v="2015"/>
    <n v="10"/>
    <n v="9"/>
  </r>
  <r>
    <x v="2"/>
    <x v="1892"/>
    <n v="1"/>
    <n v="1"/>
    <n v="1"/>
    <n v="1"/>
    <n v="5197.3599999999997"/>
    <n v="451600"/>
    <n v="2015"/>
    <n v="10"/>
    <n v="8"/>
  </r>
  <r>
    <x v="2"/>
    <x v="1893"/>
    <n v="1"/>
    <n v="1"/>
    <n v="1"/>
    <n v="1"/>
    <n v="8055.11"/>
    <n v="451600"/>
    <n v="2015"/>
    <n v="10"/>
    <n v="7"/>
  </r>
  <r>
    <x v="2"/>
    <x v="1894"/>
    <n v="1"/>
    <n v="1"/>
    <n v="1"/>
    <n v="1"/>
    <n v="55914"/>
    <n v="451600"/>
    <n v="2015"/>
    <n v="10"/>
    <n v="6"/>
  </r>
  <r>
    <x v="2"/>
    <x v="1895"/>
    <n v="1"/>
    <n v="1"/>
    <n v="1"/>
    <n v="1"/>
    <n v="17653.599999999999"/>
    <n v="451600"/>
    <n v="2015"/>
    <n v="10"/>
    <n v="5"/>
  </r>
  <r>
    <x v="2"/>
    <x v="1896"/>
    <n v="1"/>
    <n v="1"/>
    <n v="1"/>
    <n v="1"/>
    <n v="3458.96"/>
    <n v="451600"/>
    <n v="2015"/>
    <n v="10"/>
    <n v="4"/>
  </r>
  <r>
    <x v="2"/>
    <x v="1897"/>
    <n v="1"/>
    <n v="1"/>
    <n v="1"/>
    <n v="1"/>
    <n v="368077"/>
    <n v="451600"/>
    <n v="2015"/>
    <n v="10"/>
    <n v="3"/>
  </r>
  <r>
    <x v="2"/>
    <x v="1898"/>
    <n v="1"/>
    <n v="1"/>
    <n v="1"/>
    <n v="1"/>
    <n v="14618.8"/>
    <n v="451600"/>
    <n v="2015"/>
    <n v="10"/>
    <n v="2"/>
  </r>
  <r>
    <x v="2"/>
    <x v="1899"/>
    <n v="1"/>
    <n v="1"/>
    <n v="1"/>
    <n v="1"/>
    <n v="178994"/>
    <n v="451600"/>
    <n v="2015"/>
    <n v="10"/>
    <n v="1"/>
  </r>
  <r>
    <x v="2"/>
    <x v="1900"/>
    <n v="1"/>
    <n v="1"/>
    <n v="1"/>
    <n v="1"/>
    <n v="142982"/>
    <n v="451600"/>
    <n v="2015"/>
    <n v="9"/>
    <n v="30"/>
  </r>
  <r>
    <x v="2"/>
    <x v="1901"/>
    <n v="1"/>
    <n v="1"/>
    <n v="1"/>
    <n v="1"/>
    <n v="419071"/>
    <n v="451600"/>
    <n v="2015"/>
    <n v="9"/>
    <n v="29"/>
  </r>
  <r>
    <x v="2"/>
    <x v="1902"/>
    <n v="1"/>
    <n v="1"/>
    <n v="1"/>
    <n v="1"/>
    <n v="394927"/>
    <n v="451600"/>
    <n v="2015"/>
    <n v="9"/>
    <n v="28"/>
  </r>
  <r>
    <x v="2"/>
    <x v="1903"/>
    <n v="1"/>
    <n v="1"/>
    <n v="1"/>
    <n v="1"/>
    <n v="1997.58"/>
    <n v="451600"/>
    <n v="2015"/>
    <n v="9"/>
    <n v="27"/>
  </r>
  <r>
    <x v="2"/>
    <x v="1904"/>
    <n v="1"/>
    <n v="1"/>
    <n v="1"/>
    <n v="1"/>
    <n v="528.23"/>
    <n v="451600"/>
    <n v="2015"/>
    <n v="9"/>
    <n v="26"/>
  </r>
  <r>
    <x v="2"/>
    <x v="1905"/>
    <n v="1"/>
    <n v="1"/>
    <n v="1"/>
    <n v="1"/>
    <n v="608.16"/>
    <n v="451600"/>
    <n v="2015"/>
    <n v="9"/>
    <n v="25"/>
  </r>
  <r>
    <x v="2"/>
    <x v="1906"/>
    <n v="1"/>
    <n v="1"/>
    <n v="1"/>
    <n v="1"/>
    <n v="103489"/>
    <n v="451600"/>
    <n v="2015"/>
    <n v="9"/>
    <n v="24"/>
  </r>
  <r>
    <x v="2"/>
    <x v="1907"/>
    <n v="1"/>
    <n v="1"/>
    <n v="1"/>
    <n v="1"/>
    <n v="5751.47"/>
    <n v="451600"/>
    <n v="2015"/>
    <n v="9"/>
    <n v="23"/>
  </r>
  <r>
    <x v="2"/>
    <x v="1908"/>
    <n v="1"/>
    <n v="1"/>
    <n v="1"/>
    <n v="1"/>
    <n v="19998.3"/>
    <n v="451600"/>
    <n v="2015"/>
    <n v="9"/>
    <n v="22"/>
  </r>
  <r>
    <x v="2"/>
    <x v="1909"/>
    <n v="1"/>
    <n v="1"/>
    <n v="1"/>
    <n v="1"/>
    <n v="9470.17"/>
    <n v="451600"/>
    <n v="2015"/>
    <n v="9"/>
    <n v="21"/>
  </r>
  <r>
    <x v="2"/>
    <x v="1910"/>
    <n v="1"/>
    <n v="1"/>
    <n v="1"/>
    <n v="1"/>
    <n v="112.48"/>
    <n v="451600"/>
    <n v="2015"/>
    <n v="9"/>
    <n v="20"/>
  </r>
  <r>
    <x v="2"/>
    <x v="1911"/>
    <n v="1"/>
    <n v="1"/>
    <n v="1"/>
    <n v="1"/>
    <n v="820.97"/>
    <n v="451600"/>
    <n v="2015"/>
    <n v="9"/>
    <n v="19"/>
  </r>
  <r>
    <x v="2"/>
    <x v="1912"/>
    <n v="1"/>
    <n v="1"/>
    <n v="1"/>
    <n v="1"/>
    <n v="15623.5"/>
    <n v="451600"/>
    <n v="2015"/>
    <n v="9"/>
    <n v="18"/>
  </r>
  <r>
    <x v="2"/>
    <x v="1913"/>
    <n v="1"/>
    <n v="1"/>
    <n v="1"/>
    <n v="1"/>
    <n v="28268"/>
    <n v="451600"/>
    <n v="2015"/>
    <n v="9"/>
    <n v="17"/>
  </r>
  <r>
    <x v="2"/>
    <x v="1914"/>
    <n v="1"/>
    <n v="1"/>
    <n v="1"/>
    <n v="1"/>
    <n v="52821.1"/>
    <n v="451600"/>
    <n v="2015"/>
    <n v="9"/>
    <n v="16"/>
  </r>
  <r>
    <x v="2"/>
    <x v="1915"/>
    <n v="1"/>
    <n v="1"/>
    <n v="1"/>
    <n v="1"/>
    <n v="71981.8"/>
    <n v="451600"/>
    <n v="2015"/>
    <n v="9"/>
    <n v="15"/>
  </r>
  <r>
    <x v="2"/>
    <x v="1916"/>
    <n v="1"/>
    <n v="1"/>
    <n v="1"/>
    <n v="1"/>
    <n v="227.95"/>
    <n v="451600"/>
    <n v="2015"/>
    <n v="9"/>
    <n v="14"/>
  </r>
  <r>
    <x v="2"/>
    <x v="1917"/>
    <n v="1"/>
    <n v="1"/>
    <n v="1"/>
    <n v="1"/>
    <n v="695.7"/>
    <n v="451600"/>
    <n v="2015"/>
    <n v="9"/>
    <n v="13"/>
  </r>
  <r>
    <x v="2"/>
    <x v="1918"/>
    <n v="1"/>
    <n v="1"/>
    <n v="1"/>
    <n v="1"/>
    <n v="4331.17"/>
    <n v="451600"/>
    <n v="2015"/>
    <n v="9"/>
    <n v="12"/>
  </r>
  <r>
    <x v="2"/>
    <x v="1919"/>
    <n v="1"/>
    <n v="1"/>
    <n v="1"/>
    <n v="1"/>
    <n v="29212.799999999999"/>
    <n v="451600"/>
    <n v="2015"/>
    <n v="9"/>
    <n v="11"/>
  </r>
  <r>
    <x v="2"/>
    <x v="1920"/>
    <n v="1"/>
    <n v="1"/>
    <n v="1"/>
    <n v="1"/>
    <n v="9264.5499999999993"/>
    <n v="451600"/>
    <n v="2015"/>
    <n v="9"/>
    <n v="10"/>
  </r>
  <r>
    <x v="2"/>
    <x v="1921"/>
    <n v="1"/>
    <n v="1"/>
    <n v="1"/>
    <n v="1"/>
    <n v="106307"/>
    <n v="451600"/>
    <n v="2015"/>
    <n v="9"/>
    <n v="9"/>
  </r>
  <r>
    <x v="2"/>
    <x v="1922"/>
    <n v="1"/>
    <n v="1"/>
    <n v="1"/>
    <n v="1"/>
    <n v="2962.65"/>
    <n v="451600"/>
    <n v="2015"/>
    <n v="9"/>
    <n v="8"/>
  </r>
  <r>
    <x v="2"/>
    <x v="1923"/>
    <n v="1"/>
    <n v="1"/>
    <n v="1"/>
    <n v="1"/>
    <n v="22316"/>
    <n v="451600"/>
    <n v="2015"/>
    <n v="9"/>
    <n v="7"/>
  </r>
  <r>
    <x v="2"/>
    <x v="1924"/>
    <n v="1"/>
    <n v="1"/>
    <n v="1"/>
    <n v="1"/>
    <n v="17950.5"/>
    <n v="451600"/>
    <n v="2015"/>
    <n v="9"/>
    <n v="6"/>
  </r>
  <r>
    <x v="2"/>
    <x v="1925"/>
    <n v="1"/>
    <n v="1"/>
    <n v="1"/>
    <n v="1"/>
    <n v="13466.8"/>
    <n v="451600"/>
    <n v="2015"/>
    <n v="9"/>
    <n v="5"/>
  </r>
  <r>
    <x v="2"/>
    <x v="1926"/>
    <n v="1"/>
    <n v="1"/>
    <n v="1"/>
    <n v="1"/>
    <n v="672.13"/>
    <n v="451600"/>
    <n v="2015"/>
    <n v="9"/>
    <n v="4"/>
  </r>
  <r>
    <x v="2"/>
    <x v="1927"/>
    <n v="1"/>
    <n v="1"/>
    <n v="1"/>
    <n v="1"/>
    <n v="889.63"/>
    <n v="451600"/>
    <n v="2015"/>
    <n v="9"/>
    <n v="3"/>
  </r>
  <r>
    <x v="2"/>
    <x v="1928"/>
    <n v="1"/>
    <n v="1"/>
    <n v="1"/>
    <n v="1"/>
    <n v="1710.04"/>
    <n v="451600"/>
    <n v="2015"/>
    <n v="9"/>
    <n v="2"/>
  </r>
  <r>
    <x v="2"/>
    <x v="1929"/>
    <n v="1"/>
    <n v="1"/>
    <n v="1"/>
    <n v="1"/>
    <n v="6135.62"/>
    <n v="451600"/>
    <n v="2015"/>
    <n v="9"/>
    <n v="1"/>
  </r>
  <r>
    <x v="2"/>
    <x v="1930"/>
    <n v="1"/>
    <n v="1"/>
    <n v="1"/>
    <n v="1"/>
    <n v="7021.69"/>
    <n v="451600"/>
    <n v="2015"/>
    <n v="8"/>
    <n v="31"/>
  </r>
  <r>
    <x v="2"/>
    <x v="1931"/>
    <n v="1"/>
    <n v="1"/>
    <n v="1"/>
    <n v="1"/>
    <n v="3319.17"/>
    <n v="451600"/>
    <n v="2015"/>
    <n v="8"/>
    <n v="30"/>
  </r>
  <r>
    <x v="2"/>
    <x v="1932"/>
    <n v="1"/>
    <n v="1"/>
    <n v="1"/>
    <n v="1"/>
    <n v="1207.48"/>
    <n v="451600"/>
    <n v="2015"/>
    <n v="8"/>
    <n v="29"/>
  </r>
  <r>
    <x v="2"/>
    <x v="1933"/>
    <n v="1"/>
    <n v="1"/>
    <n v="1"/>
    <n v="1"/>
    <n v="6212.61"/>
    <n v="451600"/>
    <n v="2015"/>
    <n v="8"/>
    <n v="28"/>
  </r>
  <r>
    <x v="2"/>
    <x v="1934"/>
    <n v="1"/>
    <n v="1"/>
    <n v="1"/>
    <n v="1"/>
    <n v="2445.86"/>
    <n v="451600"/>
    <n v="2015"/>
    <n v="8"/>
    <n v="27"/>
  </r>
  <r>
    <x v="2"/>
    <x v="1935"/>
    <n v="1"/>
    <n v="1"/>
    <n v="1"/>
    <n v="1"/>
    <n v="1643.05"/>
    <n v="451600"/>
    <n v="2015"/>
    <n v="8"/>
    <n v="26"/>
  </r>
  <r>
    <x v="2"/>
    <x v="1936"/>
    <n v="1"/>
    <n v="1"/>
    <n v="1"/>
    <n v="1"/>
    <n v="433444"/>
    <n v="451600"/>
    <n v="2015"/>
    <n v="8"/>
    <n v="25"/>
  </r>
  <r>
    <x v="2"/>
    <x v="1937"/>
    <n v="1"/>
    <n v="1"/>
    <n v="1"/>
    <n v="1"/>
    <n v="73636.800000000003"/>
    <n v="451600"/>
    <n v="2015"/>
    <n v="8"/>
    <n v="24"/>
  </r>
  <r>
    <x v="2"/>
    <x v="1938"/>
    <n v="1"/>
    <n v="1"/>
    <n v="1"/>
    <n v="1"/>
    <n v="2274.5"/>
    <n v="451600"/>
    <n v="2015"/>
    <n v="8"/>
    <n v="23"/>
  </r>
  <r>
    <x v="2"/>
    <x v="1939"/>
    <n v="1"/>
    <n v="1"/>
    <n v="1"/>
    <n v="1"/>
    <n v="1296.33"/>
    <n v="451600"/>
    <n v="2015"/>
    <n v="8"/>
    <n v="22"/>
  </r>
  <r>
    <x v="2"/>
    <x v="1940"/>
    <n v="1"/>
    <n v="1"/>
    <n v="1"/>
    <n v="1"/>
    <n v="5956.62"/>
    <n v="451600"/>
    <n v="2015"/>
    <n v="8"/>
    <n v="21"/>
  </r>
  <r>
    <x v="2"/>
    <x v="1941"/>
    <n v="1"/>
    <n v="1"/>
    <n v="1"/>
    <n v="1"/>
    <n v="2840.85"/>
    <n v="451600"/>
    <n v="2015"/>
    <n v="8"/>
    <n v="20"/>
  </r>
  <r>
    <x v="2"/>
    <x v="1942"/>
    <n v="1"/>
    <n v="1"/>
    <n v="1"/>
    <n v="1"/>
    <n v="157207"/>
    <n v="451600"/>
    <n v="2015"/>
    <n v="8"/>
    <n v="19"/>
  </r>
  <r>
    <x v="2"/>
    <x v="1943"/>
    <n v="1"/>
    <n v="1"/>
    <n v="1"/>
    <n v="1"/>
    <n v="65245.5"/>
    <n v="451600"/>
    <n v="2015"/>
    <n v="8"/>
    <n v="18"/>
  </r>
  <r>
    <x v="2"/>
    <x v="1944"/>
    <n v="1"/>
    <n v="1"/>
    <n v="1"/>
    <n v="1"/>
    <n v="20941.599999999999"/>
    <n v="451600"/>
    <n v="2015"/>
    <n v="8"/>
    <n v="17"/>
  </r>
  <r>
    <x v="2"/>
    <x v="1945"/>
    <n v="1"/>
    <n v="1"/>
    <n v="1"/>
    <n v="1"/>
    <n v="1643.82"/>
    <n v="451600"/>
    <n v="2015"/>
    <n v="8"/>
    <n v="16"/>
  </r>
  <r>
    <x v="2"/>
    <x v="1946"/>
    <n v="1"/>
    <n v="1"/>
    <n v="1"/>
    <n v="1"/>
    <n v="4232.47"/>
    <n v="451600"/>
    <n v="2015"/>
    <n v="8"/>
    <n v="15"/>
  </r>
  <r>
    <x v="2"/>
    <x v="1947"/>
    <n v="1"/>
    <n v="1"/>
    <n v="1"/>
    <n v="1"/>
    <n v="2346.2800000000002"/>
    <n v="451600"/>
    <n v="2015"/>
    <n v="8"/>
    <n v="14"/>
  </r>
  <r>
    <x v="2"/>
    <x v="1948"/>
    <n v="1"/>
    <n v="1"/>
    <n v="1"/>
    <n v="1"/>
    <n v="1521.35"/>
    <n v="451600"/>
    <n v="2015"/>
    <n v="8"/>
    <n v="13"/>
  </r>
  <r>
    <x v="2"/>
    <x v="1949"/>
    <n v="1"/>
    <n v="1"/>
    <n v="1"/>
    <n v="1"/>
    <n v="1602.34"/>
    <n v="451600"/>
    <n v="2015"/>
    <n v="8"/>
    <n v="12"/>
  </r>
  <r>
    <x v="2"/>
    <x v="1950"/>
    <n v="1"/>
    <n v="1"/>
    <n v="1"/>
    <n v="1"/>
    <n v="526.41"/>
    <n v="451600"/>
    <n v="2015"/>
    <n v="8"/>
    <n v="11"/>
  </r>
  <r>
    <x v="2"/>
    <x v="1951"/>
    <n v="1"/>
    <n v="1"/>
    <n v="1"/>
    <n v="1"/>
    <n v="152265"/>
    <n v="451600"/>
    <n v="2015"/>
    <n v="8"/>
    <n v="10"/>
  </r>
  <r>
    <x v="2"/>
    <x v="1952"/>
    <n v="1"/>
    <n v="1"/>
    <n v="1"/>
    <n v="1"/>
    <n v="656.9"/>
    <n v="451600"/>
    <n v="2015"/>
    <n v="8"/>
    <n v="9"/>
  </r>
  <r>
    <x v="2"/>
    <x v="1953"/>
    <n v="1"/>
    <n v="1"/>
    <n v="1"/>
    <n v="1"/>
    <n v="2229.17"/>
    <n v="451600"/>
    <n v="2015"/>
    <n v="8"/>
    <n v="8"/>
  </r>
  <r>
    <x v="2"/>
    <x v="1954"/>
    <n v="1"/>
    <n v="1"/>
    <n v="1"/>
    <n v="1"/>
    <n v="189055"/>
    <n v="451600"/>
    <n v="2015"/>
    <n v="8"/>
    <n v="7"/>
  </r>
  <r>
    <x v="2"/>
    <x v="1955"/>
    <n v="1"/>
    <n v="1"/>
    <n v="1"/>
    <n v="1"/>
    <n v="15978.7"/>
    <n v="451600"/>
    <n v="2015"/>
    <n v="8"/>
    <n v="6"/>
  </r>
  <r>
    <x v="2"/>
    <x v="1956"/>
    <n v="1"/>
    <n v="1"/>
    <n v="1"/>
    <n v="1"/>
    <n v="11013.3"/>
    <n v="451600"/>
    <n v="2015"/>
    <n v="8"/>
    <n v="5"/>
  </r>
  <r>
    <x v="2"/>
    <x v="1957"/>
    <n v="1"/>
    <n v="1"/>
    <n v="1"/>
    <n v="1"/>
    <n v="4182.05"/>
    <n v="451600"/>
    <n v="2015"/>
    <n v="8"/>
    <n v="4"/>
  </r>
  <r>
    <x v="2"/>
    <x v="1958"/>
    <n v="1"/>
    <n v="1"/>
    <n v="1"/>
    <n v="1"/>
    <n v="258279"/>
    <n v="451600"/>
    <n v="2015"/>
    <n v="8"/>
    <n v="3"/>
  </r>
  <r>
    <x v="2"/>
    <x v="1959"/>
    <n v="1"/>
    <n v="1"/>
    <n v="1"/>
    <n v="1"/>
    <n v="4443.42"/>
    <n v="451600"/>
    <n v="2015"/>
    <n v="8"/>
    <n v="2"/>
  </r>
  <r>
    <x v="2"/>
    <x v="1960"/>
    <n v="1"/>
    <n v="1"/>
    <n v="1"/>
    <n v="1"/>
    <n v="1765.74"/>
    <n v="451600"/>
    <n v="2015"/>
    <n v="8"/>
    <n v="1"/>
  </r>
  <r>
    <x v="2"/>
    <x v="1961"/>
    <n v="1"/>
    <n v="1"/>
    <n v="1"/>
    <n v="1"/>
    <n v="110.28"/>
    <n v="451600"/>
    <n v="2015"/>
    <n v="7"/>
    <n v="31"/>
  </r>
  <r>
    <x v="2"/>
    <x v="1962"/>
    <n v="1"/>
    <n v="1"/>
    <n v="1"/>
    <n v="1"/>
    <n v="28284.7"/>
    <n v="451600"/>
    <n v="2015"/>
    <n v="7"/>
    <n v="30"/>
  </r>
  <r>
    <x v="2"/>
    <x v="1963"/>
    <n v="1"/>
    <n v="1"/>
    <n v="1"/>
    <n v="1"/>
    <n v="404935"/>
    <n v="451600"/>
    <n v="2015"/>
    <n v="7"/>
    <n v="29"/>
  </r>
  <r>
    <x v="2"/>
    <x v="1964"/>
    <n v="1"/>
    <n v="1"/>
    <n v="1"/>
    <n v="1"/>
    <n v="50302.7"/>
    <n v="451600"/>
    <n v="2015"/>
    <n v="7"/>
    <n v="28"/>
  </r>
  <r>
    <x v="2"/>
    <x v="1965"/>
    <n v="1"/>
    <n v="1"/>
    <n v="1"/>
    <n v="1"/>
    <n v="2250.85"/>
    <n v="451600"/>
    <n v="2015"/>
    <n v="7"/>
    <n v="27"/>
  </r>
  <r>
    <x v="2"/>
    <x v="1966"/>
    <n v="1"/>
    <n v="1"/>
    <n v="1"/>
    <n v="1"/>
    <n v="25"/>
    <n v="451600"/>
    <n v="2015"/>
    <n v="7"/>
    <n v="26"/>
  </r>
  <r>
    <x v="2"/>
    <x v="1967"/>
    <n v="1"/>
    <n v="1"/>
    <n v="1"/>
    <n v="1"/>
    <n v="521.34"/>
    <n v="451600"/>
    <n v="2015"/>
    <n v="7"/>
    <n v="25"/>
  </r>
  <r>
    <x v="2"/>
    <x v="1968"/>
    <n v="1"/>
    <n v="1"/>
    <n v="1"/>
    <n v="1"/>
    <n v="32139.8"/>
    <n v="451600"/>
    <n v="2015"/>
    <n v="7"/>
    <n v="24"/>
  </r>
  <r>
    <x v="2"/>
    <x v="1969"/>
    <n v="1"/>
    <n v="1"/>
    <n v="1"/>
    <n v="1"/>
    <n v="4233.58"/>
    <n v="451600"/>
    <n v="2015"/>
    <n v="7"/>
    <n v="23"/>
  </r>
  <r>
    <x v="2"/>
    <x v="1970"/>
    <n v="1"/>
    <n v="1"/>
    <n v="1"/>
    <n v="1"/>
    <n v="506.55"/>
    <n v="451600"/>
    <n v="2015"/>
    <n v="7"/>
    <n v="22"/>
  </r>
  <r>
    <x v="2"/>
    <x v="1971"/>
    <n v="1"/>
    <n v="1"/>
    <n v="1"/>
    <n v="1"/>
    <n v="5796.42"/>
    <n v="451600"/>
    <n v="2015"/>
    <n v="7"/>
    <n v="21"/>
  </r>
  <r>
    <x v="2"/>
    <x v="1972"/>
    <n v="1"/>
    <n v="1"/>
    <n v="1"/>
    <n v="1"/>
    <n v="658.78"/>
    <n v="451600"/>
    <n v="2015"/>
    <n v="7"/>
    <n v="20"/>
  </r>
  <r>
    <x v="2"/>
    <x v="1973"/>
    <n v="1"/>
    <n v="1"/>
    <n v="1"/>
    <n v="1"/>
    <n v="2708.94"/>
    <n v="451600"/>
    <n v="2015"/>
    <n v="7"/>
    <n v="19"/>
  </r>
  <r>
    <x v="2"/>
    <x v="1974"/>
    <n v="1"/>
    <n v="1"/>
    <n v="1"/>
    <n v="1"/>
    <n v="50531.8"/>
    <n v="451600"/>
    <n v="2015"/>
    <n v="7"/>
    <n v="18"/>
  </r>
  <r>
    <x v="2"/>
    <x v="1975"/>
    <n v="1"/>
    <n v="1"/>
    <n v="1"/>
    <n v="1"/>
    <n v="665897"/>
    <n v="451600"/>
    <n v="2015"/>
    <n v="7"/>
    <n v="17"/>
  </r>
  <r>
    <x v="2"/>
    <x v="1976"/>
    <n v="1"/>
    <n v="1"/>
    <n v="1"/>
    <n v="1"/>
    <n v="33531.9"/>
    <n v="451600"/>
    <n v="2015"/>
    <n v="7"/>
    <n v="16"/>
  </r>
  <r>
    <x v="2"/>
    <x v="1977"/>
    <n v="1"/>
    <n v="1"/>
    <n v="1"/>
    <n v="1"/>
    <n v="1131.72"/>
    <n v="451600"/>
    <n v="2015"/>
    <n v="7"/>
    <n v="15"/>
  </r>
  <r>
    <x v="2"/>
    <x v="1978"/>
    <n v="1"/>
    <n v="1"/>
    <n v="1"/>
    <n v="1"/>
    <n v="31441.7"/>
    <n v="451600"/>
    <n v="2015"/>
    <n v="7"/>
    <n v="14"/>
  </r>
  <r>
    <x v="2"/>
    <x v="1979"/>
    <n v="1"/>
    <n v="1"/>
    <n v="1"/>
    <n v="1"/>
    <n v="242557"/>
    <n v="451600"/>
    <n v="2015"/>
    <n v="7"/>
    <n v="13"/>
  </r>
  <r>
    <x v="2"/>
    <x v="1980"/>
    <n v="1"/>
    <n v="1"/>
    <n v="1"/>
    <n v="1"/>
    <n v="3187.45"/>
    <n v="451600"/>
    <n v="2015"/>
    <n v="7"/>
    <n v="12"/>
  </r>
  <r>
    <x v="2"/>
    <x v="1981"/>
    <n v="1"/>
    <n v="1"/>
    <n v="1"/>
    <n v="1"/>
    <n v="1621.98"/>
    <n v="451600"/>
    <n v="2015"/>
    <n v="7"/>
    <n v="11"/>
  </r>
  <r>
    <x v="2"/>
    <x v="1982"/>
    <n v="1"/>
    <n v="1"/>
    <n v="1"/>
    <n v="1"/>
    <n v="1065.3900000000001"/>
    <n v="451600"/>
    <n v="2015"/>
    <n v="7"/>
    <n v="10"/>
  </r>
  <r>
    <x v="2"/>
    <x v="1983"/>
    <n v="1"/>
    <n v="1"/>
    <n v="1"/>
    <n v="1"/>
    <n v="516.17999999999995"/>
    <n v="451600"/>
    <n v="2015"/>
    <n v="7"/>
    <n v="9"/>
  </r>
  <r>
    <x v="2"/>
    <x v="1984"/>
    <n v="1"/>
    <n v="1"/>
    <n v="1"/>
    <n v="1"/>
    <n v="1632.58"/>
    <n v="451600"/>
    <n v="2015"/>
    <n v="7"/>
    <n v="8"/>
  </r>
  <r>
    <x v="2"/>
    <x v="1985"/>
    <n v="1"/>
    <n v="1"/>
    <n v="1"/>
    <n v="1"/>
    <n v="34946.1"/>
    <n v="451600"/>
    <n v="2015"/>
    <n v="7"/>
    <n v="7"/>
  </r>
  <r>
    <x v="2"/>
    <x v="1986"/>
    <n v="1"/>
    <n v="1"/>
    <n v="1"/>
    <n v="1"/>
    <n v="652389"/>
    <n v="451600"/>
    <n v="2015"/>
    <n v="7"/>
    <n v="6"/>
  </r>
  <r>
    <x v="2"/>
    <x v="1987"/>
    <n v="1"/>
    <n v="1"/>
    <n v="1"/>
    <n v="1"/>
    <n v="8107.28"/>
    <n v="451600"/>
    <n v="2015"/>
    <n v="7"/>
    <n v="5"/>
  </r>
  <r>
    <x v="2"/>
    <x v="1988"/>
    <n v="1"/>
    <n v="1"/>
    <n v="1"/>
    <n v="1"/>
    <n v="100.02"/>
    <n v="451600"/>
    <n v="2015"/>
    <n v="7"/>
    <n v="4"/>
  </r>
  <r>
    <x v="2"/>
    <x v="1989"/>
    <n v="1"/>
    <n v="1"/>
    <n v="1"/>
    <n v="1"/>
    <n v="14061.3"/>
    <n v="451600"/>
    <n v="2015"/>
    <n v="7"/>
    <n v="3"/>
  </r>
  <r>
    <x v="2"/>
    <x v="1990"/>
    <n v="1"/>
    <n v="1"/>
    <n v="1"/>
    <n v="1"/>
    <n v="1436.39"/>
    <n v="451600"/>
    <n v="2015"/>
    <n v="7"/>
    <n v="2"/>
  </r>
  <r>
    <x v="2"/>
    <x v="1991"/>
    <n v="1"/>
    <n v="1"/>
    <n v="1"/>
    <n v="1"/>
    <n v="110325"/>
    <n v="451600"/>
    <n v="2015"/>
    <n v="7"/>
    <n v="1"/>
  </r>
  <r>
    <x v="2"/>
    <x v="1992"/>
    <n v="1"/>
    <n v="1"/>
    <n v="1"/>
    <n v="1"/>
    <n v="472575"/>
    <n v="451600"/>
    <n v="2015"/>
    <n v="6"/>
    <n v="30"/>
  </r>
  <r>
    <x v="2"/>
    <x v="1993"/>
    <n v="1"/>
    <n v="1"/>
    <n v="1"/>
    <n v="1"/>
    <n v="3121.38"/>
    <n v="451600"/>
    <n v="2015"/>
    <n v="6"/>
    <n v="29"/>
  </r>
  <r>
    <x v="2"/>
    <x v="1994"/>
    <n v="1"/>
    <n v="1"/>
    <n v="1"/>
    <n v="1"/>
    <n v="409.44"/>
    <n v="451600"/>
    <n v="2015"/>
    <n v="6"/>
    <n v="28"/>
  </r>
  <r>
    <x v="2"/>
    <x v="1995"/>
    <n v="1"/>
    <n v="1"/>
    <n v="1"/>
    <n v="1"/>
    <n v="668536"/>
    <n v="451600"/>
    <n v="2015"/>
    <n v="6"/>
    <n v="27"/>
  </r>
  <r>
    <x v="2"/>
    <x v="1996"/>
    <n v="1"/>
    <n v="1"/>
    <n v="1"/>
    <n v="1"/>
    <n v="3128.97"/>
    <n v="451600"/>
    <n v="2015"/>
    <n v="6"/>
    <n v="26"/>
  </r>
  <r>
    <x v="2"/>
    <x v="1997"/>
    <n v="1"/>
    <n v="1"/>
    <n v="1"/>
    <n v="1"/>
    <n v="63844.800000000003"/>
    <n v="451600"/>
    <n v="2015"/>
    <n v="6"/>
    <n v="25"/>
  </r>
  <r>
    <x v="2"/>
    <x v="1998"/>
    <n v="1"/>
    <n v="1"/>
    <n v="1"/>
    <n v="1"/>
    <n v="633456"/>
    <n v="451600"/>
    <n v="2015"/>
    <n v="6"/>
    <n v="24"/>
  </r>
  <r>
    <x v="2"/>
    <x v="1999"/>
    <n v="1"/>
    <n v="1"/>
    <n v="1"/>
    <n v="1"/>
    <n v="19972.7"/>
    <n v="451600"/>
    <n v="2015"/>
    <n v="6"/>
    <n v="23"/>
  </r>
  <r>
    <x v="2"/>
    <x v="2000"/>
    <n v="1"/>
    <n v="1"/>
    <n v="1"/>
    <n v="1"/>
    <n v="403.56"/>
    <n v="451600"/>
    <n v="2015"/>
    <n v="6"/>
    <n v="22"/>
  </r>
  <r>
    <x v="2"/>
    <x v="2001"/>
    <n v="1"/>
    <n v="1"/>
    <n v="1"/>
    <n v="1"/>
    <n v="370.88"/>
    <n v="451600"/>
    <n v="2015"/>
    <n v="6"/>
    <n v="21"/>
  </r>
  <r>
    <x v="2"/>
    <x v="2002"/>
    <n v="1"/>
    <n v="1"/>
    <n v="1"/>
    <n v="1"/>
    <n v="2423.98"/>
    <n v="451600"/>
    <n v="2015"/>
    <n v="6"/>
    <n v="20"/>
  </r>
  <r>
    <x v="2"/>
    <x v="2003"/>
    <n v="1"/>
    <n v="1"/>
    <n v="1"/>
    <n v="1"/>
    <n v="10983.2"/>
    <n v="451600"/>
    <n v="2015"/>
    <n v="6"/>
    <n v="19"/>
  </r>
  <r>
    <x v="2"/>
    <x v="2004"/>
    <n v="1"/>
    <n v="1"/>
    <n v="1"/>
    <n v="1"/>
    <n v="33803.599999999999"/>
    <n v="451600"/>
    <n v="2015"/>
    <n v="6"/>
    <n v="18"/>
  </r>
  <r>
    <x v="2"/>
    <x v="2005"/>
    <n v="1"/>
    <n v="1"/>
    <n v="1"/>
    <n v="1"/>
    <n v="7822.33"/>
    <n v="451600"/>
    <n v="2015"/>
    <n v="6"/>
    <n v="17"/>
  </r>
  <r>
    <x v="2"/>
    <x v="2006"/>
    <n v="1"/>
    <n v="1"/>
    <n v="1"/>
    <n v="1"/>
    <n v="204282"/>
    <n v="451600"/>
    <n v="2015"/>
    <n v="6"/>
    <n v="16"/>
  </r>
  <r>
    <x v="2"/>
    <x v="2007"/>
    <n v="1"/>
    <n v="1"/>
    <n v="1"/>
    <n v="1"/>
    <n v="262077"/>
    <n v="451600"/>
    <n v="2015"/>
    <n v="6"/>
    <n v="15"/>
  </r>
  <r>
    <x v="2"/>
    <x v="2008"/>
    <n v="1"/>
    <n v="1"/>
    <n v="1"/>
    <n v="1"/>
    <n v="1348.71"/>
    <n v="451600"/>
    <n v="2015"/>
    <n v="6"/>
    <n v="14"/>
  </r>
  <r>
    <x v="2"/>
    <x v="2009"/>
    <n v="1"/>
    <n v="1"/>
    <n v="1"/>
    <n v="1"/>
    <n v="1635.93"/>
    <n v="451600"/>
    <n v="2015"/>
    <n v="6"/>
    <n v="13"/>
  </r>
  <r>
    <x v="2"/>
    <x v="2010"/>
    <n v="1"/>
    <n v="1"/>
    <n v="1"/>
    <n v="1"/>
    <n v="41981"/>
    <n v="451600"/>
    <n v="2015"/>
    <n v="6"/>
    <n v="12"/>
  </r>
  <r>
    <x v="2"/>
    <x v="2011"/>
    <n v="1"/>
    <n v="1"/>
    <n v="1"/>
    <n v="1"/>
    <n v="50162.400000000001"/>
    <n v="451600"/>
    <n v="2015"/>
    <n v="6"/>
    <n v="11"/>
  </r>
  <r>
    <x v="2"/>
    <x v="2012"/>
    <n v="1"/>
    <n v="1"/>
    <n v="1"/>
    <n v="1"/>
    <n v="45550.9"/>
    <n v="451600"/>
    <n v="2015"/>
    <n v="6"/>
    <n v="10"/>
  </r>
  <r>
    <x v="2"/>
    <x v="2013"/>
    <n v="1"/>
    <n v="1"/>
    <n v="1"/>
    <n v="1"/>
    <n v="323.20999999999998"/>
    <n v="451600"/>
    <n v="2015"/>
    <n v="6"/>
    <n v="9"/>
  </r>
  <r>
    <x v="2"/>
    <x v="2014"/>
    <n v="1"/>
    <n v="1"/>
    <n v="1"/>
    <n v="1"/>
    <n v="126.16"/>
    <n v="451600"/>
    <n v="2015"/>
    <n v="6"/>
    <n v="8"/>
  </r>
  <r>
    <x v="2"/>
    <x v="2015"/>
    <n v="1"/>
    <n v="1"/>
    <n v="1"/>
    <n v="1"/>
    <n v="1547.45"/>
    <n v="451600"/>
    <n v="2015"/>
    <n v="6"/>
    <n v="7"/>
  </r>
  <r>
    <x v="2"/>
    <x v="2016"/>
    <n v="1"/>
    <n v="1"/>
    <n v="1"/>
    <n v="1"/>
    <n v="30.22"/>
    <n v="451600"/>
    <n v="2015"/>
    <n v="6"/>
    <n v="6"/>
  </r>
  <r>
    <x v="2"/>
    <x v="2017"/>
    <n v="1"/>
    <n v="1"/>
    <n v="1"/>
    <n v="1"/>
    <n v="21.51"/>
    <n v="451600"/>
    <n v="2015"/>
    <n v="6"/>
    <n v="5"/>
  </r>
  <r>
    <x v="2"/>
    <x v="2018"/>
    <n v="1"/>
    <n v="1"/>
    <n v="1"/>
    <n v="1"/>
    <n v="151.84"/>
    <n v="451600"/>
    <n v="2015"/>
    <n v="6"/>
    <n v="4"/>
  </r>
  <r>
    <x v="2"/>
    <x v="2019"/>
    <n v="1"/>
    <n v="1"/>
    <n v="1"/>
    <n v="1"/>
    <n v="24994.2"/>
    <n v="451600"/>
    <n v="2015"/>
    <n v="6"/>
    <n v="3"/>
  </r>
  <r>
    <x v="2"/>
    <x v="2020"/>
    <n v="1"/>
    <n v="1"/>
    <n v="1"/>
    <n v="1"/>
    <n v="75455.7"/>
    <n v="451600"/>
    <n v="2015"/>
    <n v="6"/>
    <n v="2"/>
  </r>
  <r>
    <x v="2"/>
    <x v="2021"/>
    <n v="1"/>
    <n v="1"/>
    <n v="1"/>
    <n v="1"/>
    <n v="40887.4"/>
    <n v="451600"/>
    <n v="2015"/>
    <n v="6"/>
    <n v="1"/>
  </r>
  <r>
    <x v="2"/>
    <x v="2022"/>
    <n v="1"/>
    <n v="1"/>
    <n v="1"/>
    <n v="1"/>
    <n v="2522.38"/>
    <n v="451600"/>
    <n v="2015"/>
    <n v="5"/>
    <n v="31"/>
  </r>
  <r>
    <x v="2"/>
    <x v="2023"/>
    <n v="1"/>
    <n v="1"/>
    <n v="1"/>
    <n v="1"/>
    <n v="12447.9"/>
    <n v="451600"/>
    <n v="2015"/>
    <n v="5"/>
    <n v="30"/>
  </r>
  <r>
    <x v="2"/>
    <x v="2024"/>
    <n v="1"/>
    <n v="1"/>
    <n v="1"/>
    <n v="1"/>
    <n v="16640.400000000001"/>
    <n v="451600"/>
    <n v="2015"/>
    <n v="5"/>
    <n v="29"/>
  </r>
  <r>
    <x v="2"/>
    <x v="2025"/>
    <n v="1"/>
    <n v="1"/>
    <n v="1"/>
    <n v="1"/>
    <n v="70611.5"/>
    <n v="451600"/>
    <n v="2015"/>
    <n v="5"/>
    <n v="28"/>
  </r>
  <r>
    <x v="2"/>
    <x v="2026"/>
    <n v="1"/>
    <n v="1"/>
    <n v="1"/>
    <n v="1"/>
    <n v="28001.7"/>
    <n v="451600"/>
    <n v="2015"/>
    <n v="5"/>
    <n v="27"/>
  </r>
  <r>
    <x v="2"/>
    <x v="2027"/>
    <n v="1"/>
    <n v="1"/>
    <n v="1"/>
    <n v="1"/>
    <n v="1243.75"/>
    <n v="451600"/>
    <n v="2015"/>
    <n v="5"/>
    <n v="26"/>
  </r>
  <r>
    <x v="2"/>
    <x v="2028"/>
    <n v="1"/>
    <n v="1"/>
    <n v="1"/>
    <n v="1"/>
    <n v="2845.86"/>
    <n v="451600"/>
    <n v="2015"/>
    <n v="5"/>
    <n v="25"/>
  </r>
  <r>
    <x v="2"/>
    <x v="2029"/>
    <n v="1"/>
    <n v="1"/>
    <n v="1"/>
    <n v="1"/>
    <n v="5381.64"/>
    <n v="451600"/>
    <n v="2015"/>
    <n v="5"/>
    <n v="24"/>
  </r>
  <r>
    <x v="2"/>
    <x v="2030"/>
    <n v="1"/>
    <n v="1"/>
    <n v="1"/>
    <n v="1"/>
    <n v="30.02"/>
    <n v="451600"/>
    <n v="2015"/>
    <n v="5"/>
    <n v="23"/>
  </r>
  <r>
    <x v="2"/>
    <x v="2031"/>
    <n v="1"/>
    <n v="1"/>
    <n v="1"/>
    <n v="1"/>
    <n v="20209.3"/>
    <n v="451600"/>
    <n v="2015"/>
    <n v="5"/>
    <n v="22"/>
  </r>
  <r>
    <x v="2"/>
    <x v="2032"/>
    <n v="1"/>
    <n v="1"/>
    <n v="1"/>
    <n v="1"/>
    <n v="53849.1"/>
    <n v="451600"/>
    <n v="2015"/>
    <n v="5"/>
    <n v="21"/>
  </r>
  <r>
    <x v="2"/>
    <x v="2033"/>
    <n v="1"/>
    <n v="1"/>
    <n v="1"/>
    <n v="1"/>
    <n v="21978.9"/>
    <n v="451600"/>
    <n v="2015"/>
    <n v="5"/>
    <n v="20"/>
  </r>
  <r>
    <x v="2"/>
    <x v="2034"/>
    <n v="1"/>
    <n v="1"/>
    <n v="1"/>
    <n v="1"/>
    <n v="25358.7"/>
    <n v="451600"/>
    <n v="2015"/>
    <n v="5"/>
    <n v="19"/>
  </r>
  <r>
    <x v="2"/>
    <x v="2035"/>
    <n v="1"/>
    <n v="1"/>
    <n v="1"/>
    <n v="1"/>
    <n v="31.39"/>
    <n v="451600"/>
    <n v="2015"/>
    <n v="5"/>
    <n v="18"/>
  </r>
  <r>
    <x v="2"/>
    <x v="2036"/>
    <n v="1"/>
    <n v="1"/>
    <n v="1"/>
    <n v="1"/>
    <n v="682.92"/>
    <n v="251600"/>
    <n v="2015"/>
    <n v="5"/>
    <n v="17"/>
  </r>
  <r>
    <x v="2"/>
    <x v="2037"/>
    <n v="1"/>
    <n v="1"/>
    <n v="1"/>
    <n v="1"/>
    <n v="297.45"/>
    <n v="251600"/>
    <n v="2015"/>
    <n v="5"/>
    <n v="16"/>
  </r>
  <r>
    <x v="2"/>
    <x v="2038"/>
    <n v="1"/>
    <n v="1"/>
    <n v="1"/>
    <n v="1"/>
    <n v="92.12"/>
    <n v="251600"/>
    <n v="2015"/>
    <n v="5"/>
    <n v="15"/>
  </r>
  <r>
    <x v="2"/>
    <x v="2039"/>
    <n v="1"/>
    <n v="1"/>
    <n v="1"/>
    <n v="1"/>
    <n v="2184.61"/>
    <n v="251600"/>
    <n v="2015"/>
    <n v="5"/>
    <n v="14"/>
  </r>
  <r>
    <x v="2"/>
    <x v="2040"/>
    <n v="1"/>
    <n v="1"/>
    <n v="1"/>
    <n v="1"/>
    <n v="0.110497"/>
    <n v="251600"/>
    <n v="2015"/>
    <n v="5"/>
    <n v="13"/>
  </r>
  <r>
    <x v="2"/>
    <x v="2041"/>
    <n v="1"/>
    <n v="1"/>
    <n v="1"/>
    <n v="1"/>
    <n v="5.22"/>
    <n v="251600"/>
    <n v="2015"/>
    <n v="5"/>
    <n v="12"/>
  </r>
  <r>
    <x v="2"/>
    <x v="2042"/>
    <n v="1"/>
    <n v="1"/>
    <n v="1"/>
    <n v="1"/>
    <n v="583.83000000000004"/>
    <n v="251600"/>
    <n v="2015"/>
    <n v="5"/>
    <n v="11"/>
  </r>
  <r>
    <x v="2"/>
    <x v="2043"/>
    <n v="1"/>
    <n v="1"/>
    <n v="1"/>
    <n v="1"/>
    <n v="2466.13"/>
    <n v="251600"/>
    <n v="2015"/>
    <n v="5"/>
    <n v="10"/>
  </r>
  <r>
    <x v="2"/>
    <x v="2044"/>
    <n v="1"/>
    <n v="1"/>
    <n v="1"/>
    <n v="1"/>
    <n v="170.77"/>
    <n v="251600"/>
    <n v="2015"/>
    <n v="5"/>
    <n v="9"/>
  </r>
  <r>
    <x v="2"/>
    <x v="2045"/>
    <n v="1"/>
    <n v="1"/>
    <n v="1"/>
    <n v="1"/>
    <n v="545.5"/>
    <n v="251600"/>
    <n v="2015"/>
    <n v="5"/>
    <n v="8"/>
  </r>
  <r>
    <x v="2"/>
    <x v="2046"/>
    <n v="1"/>
    <n v="1"/>
    <n v="1"/>
    <n v="1"/>
    <n v="120.48"/>
    <n v="251600"/>
    <n v="2015"/>
    <n v="5"/>
    <n v="7"/>
  </r>
  <r>
    <x v="2"/>
    <x v="2047"/>
    <n v="1"/>
    <n v="1"/>
    <n v="1"/>
    <n v="1"/>
    <n v="10.19"/>
    <n v="251600"/>
    <n v="2015"/>
    <n v="5"/>
    <n v="6"/>
  </r>
  <r>
    <x v="2"/>
    <x v="2048"/>
    <n v="1"/>
    <n v="1"/>
    <n v="1"/>
    <n v="1"/>
    <n v="21.43"/>
    <n v="251600"/>
    <n v="2015"/>
    <n v="5"/>
    <n v="5"/>
  </r>
  <r>
    <x v="2"/>
    <x v="2049"/>
    <n v="1"/>
    <n v="1"/>
    <n v="1"/>
    <n v="1"/>
    <n v="83170.8"/>
    <n v="251600"/>
    <n v="2015"/>
    <n v="5"/>
    <n v="4"/>
  </r>
  <r>
    <x v="2"/>
    <x v="2050"/>
    <n v="1"/>
    <n v="1"/>
    <n v="1"/>
    <n v="1"/>
    <n v="1517.87"/>
    <n v="251600"/>
    <n v="2015"/>
    <n v="5"/>
    <n v="3"/>
  </r>
  <r>
    <x v="2"/>
    <x v="2051"/>
    <n v="1"/>
    <n v="1"/>
    <n v="1"/>
    <n v="1"/>
    <n v="3.99"/>
    <n v="251600"/>
    <n v="2015"/>
    <n v="5"/>
    <n v="2"/>
  </r>
  <r>
    <x v="2"/>
    <x v="2052"/>
    <n v="1"/>
    <n v="1"/>
    <n v="1"/>
    <n v="1"/>
    <n v="48.38"/>
    <n v="251600"/>
    <n v="2015"/>
    <n v="5"/>
    <n v="1"/>
  </r>
  <r>
    <x v="2"/>
    <x v="2053"/>
    <n v="1"/>
    <n v="1"/>
    <n v="1"/>
    <n v="1"/>
    <n v="613.07000000000005"/>
    <n v="251600"/>
    <n v="2015"/>
    <n v="4"/>
    <n v="30"/>
  </r>
  <r>
    <x v="2"/>
    <x v="2054"/>
    <n v="1"/>
    <n v="1"/>
    <n v="1"/>
    <n v="1"/>
    <n v="12.19"/>
    <n v="251600"/>
    <n v="2015"/>
    <n v="4"/>
    <n v="29"/>
  </r>
  <r>
    <x v="2"/>
    <x v="2055"/>
    <n v="1"/>
    <n v="1"/>
    <n v="1"/>
    <n v="1"/>
    <n v="42628.1"/>
    <n v="251600"/>
    <n v="2015"/>
    <n v="4"/>
    <n v="28"/>
  </r>
  <r>
    <x v="2"/>
    <x v="2056"/>
    <n v="1"/>
    <n v="1"/>
    <n v="1"/>
    <n v="1"/>
    <n v="17806.2"/>
    <n v="251600"/>
    <n v="2015"/>
    <n v="4"/>
    <n v="27"/>
  </r>
  <r>
    <x v="2"/>
    <x v="2057"/>
    <n v="1"/>
    <n v="1"/>
    <n v="1"/>
    <n v="1"/>
    <n v="555.44000000000005"/>
    <n v="251600"/>
    <n v="2015"/>
    <n v="4"/>
    <n v="26"/>
  </r>
  <r>
    <x v="2"/>
    <x v="2058"/>
    <n v="1"/>
    <n v="1"/>
    <n v="1"/>
    <n v="1"/>
    <n v="26.46"/>
    <n v="251600"/>
    <n v="2015"/>
    <n v="4"/>
    <n v="25"/>
  </r>
  <r>
    <x v="2"/>
    <x v="2059"/>
    <n v="1"/>
    <n v="1"/>
    <n v="1"/>
    <n v="1"/>
    <n v="20261.8"/>
    <n v="251600"/>
    <n v="2015"/>
    <n v="4"/>
    <n v="24"/>
  </r>
  <r>
    <x v="2"/>
    <x v="2060"/>
    <n v="1"/>
    <n v="1"/>
    <n v="1"/>
    <n v="1"/>
    <n v="21632"/>
    <n v="251600"/>
    <n v="2015"/>
    <n v="4"/>
    <n v="23"/>
  </r>
  <r>
    <x v="2"/>
    <x v="2061"/>
    <n v="1"/>
    <n v="1"/>
    <n v="1"/>
    <n v="1"/>
    <n v="40305.599999999999"/>
    <n v="251600"/>
    <n v="2015"/>
    <n v="4"/>
    <n v="22"/>
  </r>
  <r>
    <x v="2"/>
    <x v="2062"/>
    <n v="1"/>
    <n v="1"/>
    <n v="1"/>
    <n v="1"/>
    <n v="85932.7"/>
    <n v="251600"/>
    <n v="2015"/>
    <n v="4"/>
    <n v="21"/>
  </r>
  <r>
    <x v="2"/>
    <x v="2063"/>
    <n v="1"/>
    <n v="1"/>
    <n v="1"/>
    <n v="1"/>
    <n v="38.26"/>
    <n v="251600"/>
    <n v="2015"/>
    <n v="4"/>
    <n v="20"/>
  </r>
  <r>
    <x v="2"/>
    <x v="2064"/>
    <n v="1"/>
    <n v="1"/>
    <n v="1"/>
    <n v="1"/>
    <n v="21.93"/>
    <n v="251600"/>
    <n v="2015"/>
    <n v="4"/>
    <n v="19"/>
  </r>
  <r>
    <x v="2"/>
    <x v="2065"/>
    <n v="1"/>
    <n v="1"/>
    <n v="1"/>
    <n v="1"/>
    <n v="48.97"/>
    <n v="251600"/>
    <n v="2015"/>
    <n v="4"/>
    <n v="18"/>
  </r>
  <r>
    <x v="2"/>
    <x v="2066"/>
    <n v="1"/>
    <n v="1"/>
    <n v="1"/>
    <n v="1"/>
    <n v="50.48"/>
    <n v="251600"/>
    <n v="2015"/>
    <n v="4"/>
    <n v="17"/>
  </r>
  <r>
    <x v="2"/>
    <x v="2067"/>
    <n v="1"/>
    <n v="1"/>
    <n v="1"/>
    <n v="1"/>
    <n v="46909.2"/>
    <n v="251600"/>
    <n v="2015"/>
    <n v="4"/>
    <n v="16"/>
  </r>
  <r>
    <x v="2"/>
    <x v="2068"/>
    <n v="1"/>
    <n v="1"/>
    <n v="1"/>
    <n v="1"/>
    <n v="40700.199999999997"/>
    <n v="251600"/>
    <n v="2015"/>
    <n v="4"/>
    <n v="15"/>
  </r>
  <r>
    <x v="2"/>
    <x v="2069"/>
    <n v="1"/>
    <n v="1"/>
    <n v="1"/>
    <n v="1"/>
    <n v="50323.8"/>
    <n v="251600"/>
    <n v="2015"/>
    <n v="4"/>
    <n v="14"/>
  </r>
  <r>
    <x v="2"/>
    <x v="2070"/>
    <n v="1"/>
    <n v="1"/>
    <n v="1"/>
    <n v="1"/>
    <n v="46026"/>
    <n v="251600"/>
    <n v="2015"/>
    <n v="4"/>
    <n v="13"/>
  </r>
  <r>
    <x v="2"/>
    <x v="2071"/>
    <n v="1"/>
    <n v="1"/>
    <n v="1"/>
    <n v="1"/>
    <n v="1970.79"/>
    <n v="251600"/>
    <n v="2015"/>
    <n v="4"/>
    <n v="12"/>
  </r>
  <r>
    <x v="2"/>
    <x v="2072"/>
    <n v="1"/>
    <n v="1"/>
    <n v="1"/>
    <n v="1"/>
    <n v="2868.8"/>
    <n v="251600"/>
    <n v="2015"/>
    <n v="4"/>
    <n v="11"/>
  </r>
  <r>
    <x v="2"/>
    <x v="2073"/>
    <n v="1"/>
    <n v="1"/>
    <n v="1"/>
    <n v="1"/>
    <n v="470.23"/>
    <n v="251600"/>
    <n v="2015"/>
    <n v="4"/>
    <n v="10"/>
  </r>
  <r>
    <x v="2"/>
    <x v="2074"/>
    <n v="1"/>
    <n v="1"/>
    <n v="1"/>
    <n v="1"/>
    <n v="100949"/>
    <n v="251600"/>
    <n v="2015"/>
    <n v="4"/>
    <n v="9"/>
  </r>
  <r>
    <x v="2"/>
    <x v="2075"/>
    <n v="1"/>
    <n v="1"/>
    <n v="1"/>
    <n v="1"/>
    <n v="1024.2"/>
    <n v="251600"/>
    <n v="2015"/>
    <n v="4"/>
    <n v="8"/>
  </r>
  <r>
    <x v="2"/>
    <x v="2076"/>
    <n v="1"/>
    <n v="1"/>
    <n v="1"/>
    <n v="1"/>
    <n v="19179"/>
    <n v="251600"/>
    <n v="2015"/>
    <n v="4"/>
    <n v="7"/>
  </r>
  <r>
    <x v="2"/>
    <x v="2077"/>
    <n v="1"/>
    <n v="1"/>
    <n v="1"/>
    <n v="1"/>
    <n v="254.3"/>
    <n v="251600"/>
    <n v="2015"/>
    <n v="4"/>
    <n v="6"/>
  </r>
  <r>
    <x v="2"/>
    <x v="2078"/>
    <n v="1"/>
    <n v="1"/>
    <n v="1"/>
    <n v="1"/>
    <n v="2887.05"/>
    <n v="251600"/>
    <n v="2015"/>
    <n v="4"/>
    <n v="5"/>
  </r>
  <r>
    <x v="2"/>
    <x v="2079"/>
    <n v="1"/>
    <n v="1"/>
    <n v="1"/>
    <n v="1"/>
    <n v="2018.25"/>
    <n v="251600"/>
    <n v="2015"/>
    <n v="4"/>
    <n v="4"/>
  </r>
  <r>
    <x v="2"/>
    <x v="2080"/>
    <n v="1"/>
    <n v="1"/>
    <n v="1"/>
    <n v="1"/>
    <n v="8887.17"/>
    <n v="251600"/>
    <n v="2015"/>
    <n v="4"/>
    <n v="3"/>
  </r>
  <r>
    <x v="2"/>
    <x v="2081"/>
    <n v="1"/>
    <n v="1"/>
    <n v="1"/>
    <n v="1"/>
    <n v="79969.899999999994"/>
    <n v="251600"/>
    <n v="2015"/>
    <n v="4"/>
    <n v="2"/>
  </r>
  <r>
    <x v="2"/>
    <x v="2082"/>
    <n v="1"/>
    <n v="1"/>
    <n v="1"/>
    <n v="1"/>
    <n v="14.49"/>
    <n v="251600"/>
    <n v="2015"/>
    <n v="4"/>
    <n v="1"/>
  </r>
  <r>
    <x v="2"/>
    <x v="2083"/>
    <n v="1"/>
    <n v="1"/>
    <n v="1"/>
    <n v="1"/>
    <n v="37.049999999999997"/>
    <n v="251600"/>
    <n v="2015"/>
    <n v="3"/>
    <n v="31"/>
  </r>
  <r>
    <x v="2"/>
    <x v="2084"/>
    <n v="1"/>
    <n v="1"/>
    <n v="1"/>
    <n v="1"/>
    <n v="494.7"/>
    <n v="251600"/>
    <n v="2015"/>
    <n v="3"/>
    <n v="30"/>
  </r>
  <r>
    <x v="2"/>
    <x v="2085"/>
    <n v="1"/>
    <n v="1"/>
    <n v="1"/>
    <n v="1"/>
    <n v="20.64"/>
    <n v="251600"/>
    <n v="2015"/>
    <n v="3"/>
    <n v="29"/>
  </r>
  <r>
    <x v="2"/>
    <x v="2086"/>
    <n v="1"/>
    <n v="1"/>
    <n v="1"/>
    <n v="1"/>
    <n v="17.04"/>
    <n v="251600"/>
    <n v="2015"/>
    <n v="3"/>
    <n v="28"/>
  </r>
  <r>
    <x v="2"/>
    <x v="2087"/>
    <n v="1"/>
    <n v="1"/>
    <n v="1"/>
    <n v="1"/>
    <n v="4.79"/>
    <n v="251600"/>
    <n v="2015"/>
    <n v="3"/>
    <n v="27"/>
  </r>
  <r>
    <x v="2"/>
    <x v="2088"/>
    <n v="1"/>
    <n v="1"/>
    <n v="1"/>
    <n v="1"/>
    <n v="2.31"/>
    <n v="251600"/>
    <n v="2015"/>
    <n v="3"/>
    <n v="26"/>
  </r>
  <r>
    <x v="2"/>
    <x v="2089"/>
    <n v="1"/>
    <n v="1"/>
    <n v="1"/>
    <n v="1"/>
    <n v="92.35"/>
    <n v="251600"/>
    <n v="2015"/>
    <n v="3"/>
    <n v="25"/>
  </r>
  <r>
    <x v="2"/>
    <x v="2090"/>
    <n v="1"/>
    <n v="1"/>
    <n v="1"/>
    <n v="1"/>
    <n v="1179.44"/>
    <n v="251600"/>
    <n v="2015"/>
    <n v="3"/>
    <n v="24"/>
  </r>
  <r>
    <x v="2"/>
    <x v="2091"/>
    <n v="1"/>
    <n v="1"/>
    <n v="1"/>
    <n v="1"/>
    <n v="65.84"/>
    <n v="251600"/>
    <n v="2015"/>
    <n v="3"/>
    <n v="23"/>
  </r>
  <r>
    <x v="2"/>
    <x v="2092"/>
    <n v="1"/>
    <n v="1"/>
    <n v="1"/>
    <n v="1"/>
    <n v="66.680000000000007"/>
    <n v="251600"/>
    <n v="2015"/>
    <n v="3"/>
    <n v="22"/>
  </r>
  <r>
    <x v="2"/>
    <x v="2093"/>
    <n v="1"/>
    <n v="1"/>
    <n v="1"/>
    <n v="1"/>
    <n v="206.27"/>
    <n v="251600"/>
    <n v="2015"/>
    <n v="3"/>
    <n v="21"/>
  </r>
  <r>
    <x v="2"/>
    <x v="2094"/>
    <n v="1"/>
    <n v="1"/>
    <n v="1"/>
    <n v="1"/>
    <n v="132.72999999999999"/>
    <n v="251600"/>
    <n v="2015"/>
    <n v="3"/>
    <n v="20"/>
  </r>
  <r>
    <x v="2"/>
    <x v="2095"/>
    <n v="1"/>
    <n v="1"/>
    <n v="1"/>
    <n v="1"/>
    <n v="713.95"/>
    <n v="251600"/>
    <n v="2015"/>
    <n v="3"/>
    <n v="19"/>
  </r>
  <r>
    <x v="2"/>
    <x v="2096"/>
    <n v="1"/>
    <n v="1"/>
    <n v="1"/>
    <n v="1"/>
    <n v="202.34"/>
    <n v="251600"/>
    <n v="2015"/>
    <n v="3"/>
    <n v="18"/>
  </r>
  <r>
    <x v="2"/>
    <x v="2097"/>
    <n v="1"/>
    <n v="1"/>
    <n v="1"/>
    <n v="1"/>
    <n v="4284.0200000000004"/>
    <n v="251600"/>
    <n v="2015"/>
    <n v="3"/>
    <n v="17"/>
  </r>
  <r>
    <x v="2"/>
    <x v="2098"/>
    <n v="1"/>
    <n v="1"/>
    <n v="1"/>
    <n v="1"/>
    <n v="49631.5"/>
    <n v="251600"/>
    <n v="2015"/>
    <n v="3"/>
    <n v="16"/>
  </r>
  <r>
    <x v="2"/>
    <x v="2099"/>
    <n v="1"/>
    <n v="1"/>
    <n v="1"/>
    <n v="1"/>
    <n v="15124.5"/>
    <n v="251600"/>
    <n v="2015"/>
    <n v="3"/>
    <n v="15"/>
  </r>
  <r>
    <x v="2"/>
    <x v="2100"/>
    <n v="1"/>
    <n v="1"/>
    <n v="1"/>
    <n v="1"/>
    <n v="17705.099999999999"/>
    <n v="251600"/>
    <n v="2015"/>
    <n v="3"/>
    <n v="14"/>
  </r>
  <r>
    <x v="2"/>
    <x v="2101"/>
    <n v="1"/>
    <n v="1"/>
    <n v="1"/>
    <n v="1"/>
    <n v="75.28"/>
    <n v="251600"/>
    <n v="2015"/>
    <n v="3"/>
    <n v="13"/>
  </r>
  <r>
    <x v="2"/>
    <x v="2102"/>
    <n v="1"/>
    <n v="1"/>
    <n v="1"/>
    <n v="1"/>
    <n v="80418.3"/>
    <n v="251600"/>
    <n v="2015"/>
    <n v="3"/>
    <n v="12"/>
  </r>
  <r>
    <x v="2"/>
    <x v="2103"/>
    <n v="1"/>
    <n v="1"/>
    <n v="1"/>
    <n v="1"/>
    <n v="49.31"/>
    <n v="251600"/>
    <n v="2015"/>
    <n v="3"/>
    <n v="11"/>
  </r>
  <r>
    <x v="2"/>
    <x v="2104"/>
    <n v="1"/>
    <n v="1"/>
    <n v="1"/>
    <n v="1"/>
    <n v="49996.7"/>
    <n v="251600"/>
    <n v="2015"/>
    <n v="3"/>
    <n v="10"/>
  </r>
  <r>
    <x v="2"/>
    <x v="2105"/>
    <n v="1"/>
    <n v="1"/>
    <n v="1"/>
    <n v="1"/>
    <n v="143"/>
    <n v="251600"/>
    <n v="2015"/>
    <n v="3"/>
    <n v="9"/>
  </r>
  <r>
    <x v="2"/>
    <x v="2106"/>
    <n v="1"/>
    <n v="1"/>
    <n v="1"/>
    <n v="1"/>
    <n v="31.14"/>
    <n v="251600"/>
    <n v="2015"/>
    <n v="3"/>
    <n v="8"/>
  </r>
  <r>
    <x v="2"/>
    <x v="2107"/>
    <n v="1"/>
    <n v="1"/>
    <n v="1"/>
    <n v="1"/>
    <n v="58196.800000000003"/>
    <n v="251600"/>
    <n v="2015"/>
    <n v="3"/>
    <n v="7"/>
  </r>
  <r>
    <x v="2"/>
    <x v="2108"/>
    <n v="1"/>
    <n v="1"/>
    <n v="1"/>
    <n v="1"/>
    <n v="92.65"/>
    <n v="251600"/>
    <n v="2015"/>
    <n v="3"/>
    <n v="6"/>
  </r>
  <r>
    <x v="2"/>
    <x v="2111"/>
    <n v="0.60512900000000003"/>
    <n v="0.60622900000000002"/>
    <n v="0.60441599999999995"/>
    <n v="0.60622900000000002"/>
    <n v="3.03"/>
    <n v="152527"/>
    <n v="2015"/>
    <n v="3"/>
    <n v="3"/>
  </r>
  <r>
    <x v="2"/>
    <x v="2112"/>
    <n v="0.57124900000000001"/>
    <n v="0.60789000000000004"/>
    <n v="0.56831399999999999"/>
    <n v="0.60650199999999999"/>
    <n v="3.03"/>
    <n v="152596"/>
    <n v="2015"/>
    <n v="3"/>
    <n v="2"/>
  </r>
  <r>
    <x v="2"/>
    <x v="2116"/>
    <n v="1.21"/>
    <n v="1.21"/>
    <n v="1.19"/>
    <n v="1.21"/>
    <n v="5.96"/>
    <n v="303364"/>
    <n v="2015"/>
    <n v="2"/>
    <n v="26"/>
  </r>
  <r>
    <x v="2"/>
    <x v="2117"/>
    <n v="1.21"/>
    <n v="1.22"/>
    <n v="1.21"/>
    <n v="1.21"/>
    <n v="5.98"/>
    <n v="304713"/>
    <n v="2015"/>
    <n v="2"/>
    <n v="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B3B993-B89B-4174-8089-06B1FCF9F811}" name="closed pric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13" firstHeaderRow="1" firstDataRow="2" firstDataCol="1"/>
  <pivotFields count="13">
    <pivotField axis="axisCol" showAll="0">
      <items count="4">
        <item x="0"/>
        <item x="1"/>
        <item x="2"/>
        <item t="default"/>
      </items>
    </pivotField>
    <pivotField numFmtId="14" showAll="0">
      <items count="2786">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dataField="1" showAll="0"/>
    <pivotField showAll="0"/>
    <pivotField showAll="0"/>
    <pivotField showAll="0"/>
    <pivotField showAll="0"/>
    <pivotField showAll="0"/>
    <pivotField showAll="0">
      <items count="15">
        <item h="1" x="0"/>
        <item x="1"/>
        <item x="2"/>
        <item x="3"/>
        <item x="4"/>
        <item x="5"/>
        <item x="6"/>
        <item x="7"/>
        <item x="8"/>
        <item x="9"/>
        <item x="10"/>
        <item x="11"/>
        <item x="12"/>
        <item h="1" x="13"/>
        <item t="default"/>
      </items>
    </pivotField>
    <pivotField axis="axisRow" showAll="0">
      <items count="11">
        <item x="0"/>
        <item x="1"/>
        <item x="2"/>
        <item x="3"/>
        <item x="4"/>
        <item x="5"/>
        <item x="6"/>
        <item x="7"/>
        <item x="8"/>
        <item x="9"/>
        <item t="default"/>
      </items>
    </pivotField>
  </pivotFields>
  <rowFields count="1">
    <field x="12"/>
  </rowFields>
  <rowItems count="9">
    <i>
      <x v="1"/>
    </i>
    <i>
      <x v="2"/>
    </i>
    <i>
      <x v="3"/>
    </i>
    <i>
      <x v="4"/>
    </i>
    <i>
      <x v="5"/>
    </i>
    <i>
      <x v="6"/>
    </i>
    <i>
      <x v="7"/>
    </i>
    <i>
      <x v="8"/>
    </i>
    <i t="grand">
      <x/>
    </i>
  </rowItems>
  <colFields count="1">
    <field x="0"/>
  </colFields>
  <colItems count="4">
    <i>
      <x/>
    </i>
    <i>
      <x v="1"/>
    </i>
    <i>
      <x v="2"/>
    </i>
    <i t="grand">
      <x/>
    </i>
  </colItems>
  <dataFields count="1">
    <dataField name="Sum of Close" fld="5" baseField="0" baseItem="0"/>
  </dataFields>
  <chartFormats count="23">
    <chartFormat chart="3" format="6" series="1">
      <pivotArea type="data" outline="0" fieldPosition="0">
        <references count="2">
          <reference field="4294967294" count="1" selected="0">
            <x v="0"/>
          </reference>
          <reference field="0" count="1" selected="0">
            <x v="0"/>
          </reference>
        </references>
      </pivotArea>
    </chartFormat>
    <chartFormat chart="3" format="7" series="1">
      <pivotArea type="data" outline="0" fieldPosition="0">
        <references count="2">
          <reference field="4294967294" count="1" selected="0">
            <x v="0"/>
          </reference>
          <reference field="0" count="1" selected="0">
            <x v="1"/>
          </reference>
        </references>
      </pivotArea>
    </chartFormat>
    <chartFormat chart="3" format="8" series="1">
      <pivotArea type="data" outline="0" fieldPosition="0">
        <references count="2">
          <reference field="4294967294" count="1" selected="0">
            <x v="0"/>
          </reference>
          <reference field="0" count="1" selected="0">
            <x v="2"/>
          </reference>
        </references>
      </pivotArea>
    </chartFormat>
    <chartFormat chart="3" format="12">
      <pivotArea type="data" outline="0" fieldPosition="0">
        <references count="3">
          <reference field="4294967294" count="1" selected="0">
            <x v="0"/>
          </reference>
          <reference field="0" count="1" selected="0">
            <x v="0"/>
          </reference>
          <reference field="12" count="1" selected="0">
            <x v="8"/>
          </reference>
        </references>
      </pivotArea>
    </chartFormat>
    <chartFormat chart="3" format="13">
      <pivotArea type="data" outline="0" fieldPosition="0">
        <references count="3">
          <reference field="4294967294" count="1" selected="0">
            <x v="0"/>
          </reference>
          <reference field="0" count="1" selected="0">
            <x v="0"/>
          </reference>
          <reference field="12" count="1" selected="0">
            <x v="7"/>
          </reference>
        </references>
      </pivotArea>
    </chartFormat>
    <chartFormat chart="3" format="14">
      <pivotArea type="data" outline="0" fieldPosition="0">
        <references count="3">
          <reference field="4294967294" count="1" selected="0">
            <x v="0"/>
          </reference>
          <reference field="0" count="1" selected="0">
            <x v="0"/>
          </reference>
          <reference field="12" count="1" selected="0">
            <x v="6"/>
          </reference>
        </references>
      </pivotArea>
    </chartFormat>
    <chartFormat chart="3" format="15">
      <pivotArea type="data" outline="0" fieldPosition="0">
        <references count="3">
          <reference field="4294967294" count="1" selected="0">
            <x v="0"/>
          </reference>
          <reference field="0" count="1" selected="0">
            <x v="0"/>
          </reference>
          <reference field="12" count="1" selected="0">
            <x v="5"/>
          </reference>
        </references>
      </pivotArea>
    </chartFormat>
    <chartFormat chart="3" format="16">
      <pivotArea type="data" outline="0" fieldPosition="0">
        <references count="3">
          <reference field="4294967294" count="1" selected="0">
            <x v="0"/>
          </reference>
          <reference field="0" count="1" selected="0">
            <x v="0"/>
          </reference>
          <reference field="12" count="1" selected="0">
            <x v="4"/>
          </reference>
        </references>
      </pivotArea>
    </chartFormat>
    <chartFormat chart="3" format="17">
      <pivotArea type="data" outline="0" fieldPosition="0">
        <references count="3">
          <reference field="4294967294" count="1" selected="0">
            <x v="0"/>
          </reference>
          <reference field="0" count="1" selected="0">
            <x v="0"/>
          </reference>
          <reference field="12" count="1" selected="0">
            <x v="3"/>
          </reference>
        </references>
      </pivotArea>
    </chartFormat>
    <chartFormat chart="3" format="18">
      <pivotArea type="data" outline="0" fieldPosition="0">
        <references count="3">
          <reference field="4294967294" count="1" selected="0">
            <x v="0"/>
          </reference>
          <reference field="0" count="1" selected="0">
            <x v="0"/>
          </reference>
          <reference field="12" count="1" selected="0">
            <x v="2"/>
          </reference>
        </references>
      </pivotArea>
    </chartFormat>
    <chartFormat chart="3" format="19">
      <pivotArea type="data" outline="0" fieldPosition="0">
        <references count="3">
          <reference field="4294967294" count="1" selected="0">
            <x v="0"/>
          </reference>
          <reference field="0" count="1" selected="0">
            <x v="1"/>
          </reference>
          <reference field="12" count="1" selected="0">
            <x v="1"/>
          </reference>
        </references>
      </pivotArea>
    </chartFormat>
    <chartFormat chart="3" format="20">
      <pivotArea type="data" outline="0" fieldPosition="0">
        <references count="3">
          <reference field="4294967294" count="1" selected="0">
            <x v="0"/>
          </reference>
          <reference field="0" count="1" selected="0">
            <x v="1"/>
          </reference>
          <reference field="12" count="1" selected="0">
            <x v="8"/>
          </reference>
        </references>
      </pivotArea>
    </chartFormat>
    <chartFormat chart="3" format="21">
      <pivotArea type="data" outline="0" fieldPosition="0">
        <references count="3">
          <reference field="4294967294" count="1" selected="0">
            <x v="0"/>
          </reference>
          <reference field="0" count="1" selected="0">
            <x v="0"/>
          </reference>
          <reference field="12" count="1" selected="0">
            <x v="1"/>
          </reference>
        </references>
      </pivotArea>
    </chartFormat>
    <chartFormat chart="3" format="22">
      <pivotArea type="data" outline="0" fieldPosition="0">
        <references count="3">
          <reference field="4294967294" count="1" selected="0">
            <x v="0"/>
          </reference>
          <reference field="0" count="1" selected="0">
            <x v="2"/>
          </reference>
          <reference field="12" count="1" selected="0">
            <x v="3"/>
          </reference>
        </references>
      </pivotArea>
    </chartFormat>
    <chartFormat chart="3" format="23">
      <pivotArea type="data" outline="0" fieldPosition="0">
        <references count="3">
          <reference field="4294967294" count="1" selected="0">
            <x v="0"/>
          </reference>
          <reference field="0" count="1" selected="0">
            <x v="1"/>
          </reference>
          <reference field="12" count="1" selected="0">
            <x v="3"/>
          </reference>
        </references>
      </pivotArea>
    </chartFormat>
    <chartFormat chart="3" format="24">
      <pivotArea type="data" outline="0" fieldPosition="0">
        <references count="3">
          <reference field="4294967294" count="1" selected="0">
            <x v="0"/>
          </reference>
          <reference field="0" count="1" selected="0">
            <x v="2"/>
          </reference>
          <reference field="12" count="1" selected="0">
            <x v="4"/>
          </reference>
        </references>
      </pivotArea>
    </chartFormat>
    <chartFormat chart="3" format="25">
      <pivotArea type="data" outline="0" fieldPosition="0">
        <references count="3">
          <reference field="4294967294" count="1" selected="0">
            <x v="0"/>
          </reference>
          <reference field="0" count="1" selected="0">
            <x v="1"/>
          </reference>
          <reference field="12" count="1" selected="0">
            <x v="4"/>
          </reference>
        </references>
      </pivotArea>
    </chartFormat>
    <chartFormat chart="3" format="26">
      <pivotArea type="data" outline="0" fieldPosition="0">
        <references count="3">
          <reference field="4294967294" count="1" selected="0">
            <x v="0"/>
          </reference>
          <reference field="0" count="1" selected="0">
            <x v="2"/>
          </reference>
          <reference field="12" count="1" selected="0">
            <x v="5"/>
          </reference>
        </references>
      </pivotArea>
    </chartFormat>
    <chartFormat chart="3" format="27">
      <pivotArea type="data" outline="0" fieldPosition="0">
        <references count="3">
          <reference field="4294967294" count="1" selected="0">
            <x v="0"/>
          </reference>
          <reference field="0" count="1" selected="0">
            <x v="1"/>
          </reference>
          <reference field="12" count="1" selected="0">
            <x v="5"/>
          </reference>
        </references>
      </pivotArea>
    </chartFormat>
    <chartFormat chart="3" format="28">
      <pivotArea type="data" outline="0" fieldPosition="0">
        <references count="3">
          <reference field="4294967294" count="1" selected="0">
            <x v="0"/>
          </reference>
          <reference field="0" count="1" selected="0">
            <x v="2"/>
          </reference>
          <reference field="12" count="1" selected="0">
            <x v="6"/>
          </reference>
        </references>
      </pivotArea>
    </chartFormat>
    <chartFormat chart="3" format="29">
      <pivotArea type="data" outline="0" fieldPosition="0">
        <references count="3">
          <reference field="4294967294" count="1" selected="0">
            <x v="0"/>
          </reference>
          <reference field="0" count="1" selected="0">
            <x v="1"/>
          </reference>
          <reference field="12" count="1" selected="0">
            <x v="6"/>
          </reference>
        </references>
      </pivotArea>
    </chartFormat>
    <chartFormat chart="3" format="30">
      <pivotArea type="data" outline="0" fieldPosition="0">
        <references count="3">
          <reference field="4294967294" count="1" selected="0">
            <x v="0"/>
          </reference>
          <reference field="0" count="1" selected="0">
            <x v="2"/>
          </reference>
          <reference field="12" count="1" selected="0">
            <x v="7"/>
          </reference>
        </references>
      </pivotArea>
    </chartFormat>
    <chartFormat chart="3" format="31">
      <pivotArea type="data" outline="0" fieldPosition="0">
        <references count="3">
          <reference field="4294967294" count="1" selected="0">
            <x v="0"/>
          </reference>
          <reference field="0" count="1" selected="0">
            <x v="1"/>
          </reference>
          <reference field="1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E44A7D-2405-4A9E-9625-1BD87B61B59D}" name="volum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E13" firstHeaderRow="1" firstDataRow="2" firstDataCol="1"/>
  <pivotFields count="13">
    <pivotField axis="axisCol" showAll="0">
      <items count="4">
        <item x="0"/>
        <item x="1"/>
        <item x="2"/>
        <item t="default"/>
      </items>
    </pivotField>
    <pivotField numFmtId="14" showAll="0">
      <items count="2786">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dataField="1" showAll="0"/>
    <pivotField showAll="0"/>
    <pivotField showAll="0"/>
    <pivotField showAll="0"/>
    <pivotField showAll="0"/>
    <pivotField showAll="0">
      <items count="15">
        <item h="1" x="0"/>
        <item x="1"/>
        <item x="2"/>
        <item x="3"/>
        <item x="4"/>
        <item x="5"/>
        <item x="6"/>
        <item x="7"/>
        <item x="8"/>
        <item x="9"/>
        <item x="10"/>
        <item x="11"/>
        <item x="12"/>
        <item h="1" x="13"/>
        <item t="default"/>
      </items>
    </pivotField>
    <pivotField axis="axisRow" showAll="0">
      <items count="11">
        <item x="0"/>
        <item x="1"/>
        <item x="2"/>
        <item x="3"/>
        <item x="4"/>
        <item x="5"/>
        <item x="6"/>
        <item x="7"/>
        <item x="8"/>
        <item x="9"/>
        <item t="default"/>
      </items>
    </pivotField>
  </pivotFields>
  <rowFields count="1">
    <field x="12"/>
  </rowFields>
  <rowItems count="9">
    <i>
      <x v="1"/>
    </i>
    <i>
      <x v="2"/>
    </i>
    <i>
      <x v="3"/>
    </i>
    <i>
      <x v="4"/>
    </i>
    <i>
      <x v="5"/>
    </i>
    <i>
      <x v="6"/>
    </i>
    <i>
      <x v="7"/>
    </i>
    <i>
      <x v="8"/>
    </i>
    <i t="grand">
      <x/>
    </i>
  </rowItems>
  <colFields count="1">
    <field x="0"/>
  </colFields>
  <colItems count="4">
    <i>
      <x/>
    </i>
    <i>
      <x v="1"/>
    </i>
    <i>
      <x v="2"/>
    </i>
    <i t="grand">
      <x/>
    </i>
  </colItems>
  <dataFields count="1">
    <dataField name="Sum of Volume" fld="6" baseField="0" baseItem="0"/>
  </dataFields>
  <chartFormats count="28">
    <chartFormat chart="13" format="0" series="1">
      <pivotArea type="data" outline="0" fieldPosition="0">
        <references count="2">
          <reference field="4294967294" count="1" selected="0">
            <x v="0"/>
          </reference>
          <reference field="0" count="1" selected="0">
            <x v="0"/>
          </reference>
        </references>
      </pivotArea>
    </chartFormat>
    <chartFormat chart="13" format="1" series="1">
      <pivotArea type="data" outline="0" fieldPosition="0">
        <references count="2">
          <reference field="4294967294" count="1" selected="0">
            <x v="0"/>
          </reference>
          <reference field="0" count="1" selected="0">
            <x v="1"/>
          </reference>
        </references>
      </pivotArea>
    </chartFormat>
    <chartFormat chart="13" format="2" series="1">
      <pivotArea type="data" outline="0" fieldPosition="0">
        <references count="2">
          <reference field="4294967294" count="1" selected="0">
            <x v="0"/>
          </reference>
          <reference field="0" count="1" selected="0">
            <x v="2"/>
          </reference>
        </references>
      </pivotArea>
    </chartFormat>
    <chartFormat chart="14" format="6" series="1">
      <pivotArea type="data" outline="0" fieldPosition="0">
        <references count="2">
          <reference field="4294967294" count="1" selected="0">
            <x v="0"/>
          </reference>
          <reference field="0" count="1" selected="0">
            <x v="0"/>
          </reference>
        </references>
      </pivotArea>
    </chartFormat>
    <chartFormat chart="14" format="8" series="1">
      <pivotArea type="data" outline="0" fieldPosition="0">
        <references count="2">
          <reference field="4294967294" count="1" selected="0">
            <x v="0"/>
          </reference>
          <reference field="0" count="1" selected="0">
            <x v="1"/>
          </reference>
        </references>
      </pivotArea>
    </chartFormat>
    <chartFormat chart="14" format="10" series="1">
      <pivotArea type="data" outline="0" fieldPosition="0">
        <references count="2">
          <reference field="4294967294" count="1" selected="0">
            <x v="0"/>
          </reference>
          <reference field="0" count="1" selected="0">
            <x v="2"/>
          </reference>
        </references>
      </pivotArea>
    </chartFormat>
    <chartFormat chart="15" format="18" series="1">
      <pivotArea type="data" outline="0" fieldPosition="0">
        <references count="2">
          <reference field="4294967294" count="1" selected="0">
            <x v="0"/>
          </reference>
          <reference field="0" count="1" selected="0">
            <x v="0"/>
          </reference>
        </references>
      </pivotArea>
    </chartFormat>
    <chartFormat chart="15" format="20" series="1">
      <pivotArea type="data" outline="0" fieldPosition="0">
        <references count="2">
          <reference field="4294967294" count="1" selected="0">
            <x v="0"/>
          </reference>
          <reference field="0" count="1" selected="0">
            <x v="1"/>
          </reference>
        </references>
      </pivotArea>
    </chartFormat>
    <chartFormat chart="15" format="22" series="1">
      <pivotArea type="data" outline="0" fieldPosition="0">
        <references count="2">
          <reference field="4294967294" count="1" selected="0">
            <x v="0"/>
          </reference>
          <reference field="0" count="1" selected="0">
            <x v="2"/>
          </reference>
        </references>
      </pivotArea>
    </chartFormat>
    <chartFormat chart="15" format="24">
      <pivotArea type="data" outline="0" fieldPosition="0">
        <references count="3">
          <reference field="4294967294" count="1" selected="0">
            <x v="0"/>
          </reference>
          <reference field="0" count="1" selected="0">
            <x v="2"/>
          </reference>
          <reference field="12" count="1" selected="0">
            <x v="8"/>
          </reference>
        </references>
      </pivotArea>
    </chartFormat>
    <chartFormat chart="15" format="25">
      <pivotArea type="data" outline="0" fieldPosition="0">
        <references count="3">
          <reference field="4294967294" count="1" selected="0">
            <x v="0"/>
          </reference>
          <reference field="0" count="1" selected="0">
            <x v="0"/>
          </reference>
          <reference field="12" count="1" selected="0">
            <x v="1"/>
          </reference>
        </references>
      </pivotArea>
    </chartFormat>
    <chartFormat chart="15" format="26">
      <pivotArea type="data" outline="0" fieldPosition="0">
        <references count="3">
          <reference field="4294967294" count="1" selected="0">
            <x v="0"/>
          </reference>
          <reference field="0" count="1" selected="0">
            <x v="0"/>
          </reference>
          <reference field="12" count="1" selected="0">
            <x v="2"/>
          </reference>
        </references>
      </pivotArea>
    </chartFormat>
    <chartFormat chart="15" format="27">
      <pivotArea type="data" outline="0" fieldPosition="0">
        <references count="3">
          <reference field="4294967294" count="1" selected="0">
            <x v="0"/>
          </reference>
          <reference field="0" count="1" selected="0">
            <x v="2"/>
          </reference>
          <reference field="12" count="1" selected="0">
            <x v="3"/>
          </reference>
        </references>
      </pivotArea>
    </chartFormat>
    <chartFormat chart="15" format="28">
      <pivotArea type="data" outline="0" fieldPosition="0">
        <references count="3">
          <reference field="4294967294" count="1" selected="0">
            <x v="0"/>
          </reference>
          <reference field="0" count="1" selected="0">
            <x v="1"/>
          </reference>
          <reference field="12" count="1" selected="0">
            <x v="3"/>
          </reference>
        </references>
      </pivotArea>
    </chartFormat>
    <chartFormat chart="15" format="29">
      <pivotArea type="data" outline="0" fieldPosition="0">
        <references count="3">
          <reference field="4294967294" count="1" selected="0">
            <x v="0"/>
          </reference>
          <reference field="0" count="1" selected="0">
            <x v="0"/>
          </reference>
          <reference field="12" count="1" selected="0">
            <x v="3"/>
          </reference>
        </references>
      </pivotArea>
    </chartFormat>
    <chartFormat chart="15" format="30">
      <pivotArea type="data" outline="0" fieldPosition="0">
        <references count="3">
          <reference field="4294967294" count="1" selected="0">
            <x v="0"/>
          </reference>
          <reference field="0" count="1" selected="0">
            <x v="2"/>
          </reference>
          <reference field="12" count="1" selected="0">
            <x v="4"/>
          </reference>
        </references>
      </pivotArea>
    </chartFormat>
    <chartFormat chart="15" format="31">
      <pivotArea type="data" outline="0" fieldPosition="0">
        <references count="3">
          <reference field="4294967294" count="1" selected="0">
            <x v="0"/>
          </reference>
          <reference field="0" count="1" selected="0">
            <x v="1"/>
          </reference>
          <reference field="12" count="1" selected="0">
            <x v="4"/>
          </reference>
        </references>
      </pivotArea>
    </chartFormat>
    <chartFormat chart="15" format="32">
      <pivotArea type="data" outline="0" fieldPosition="0">
        <references count="3">
          <reference field="4294967294" count="1" selected="0">
            <x v="0"/>
          </reference>
          <reference field="0" count="1" selected="0">
            <x v="0"/>
          </reference>
          <reference field="12" count="1" selected="0">
            <x v="4"/>
          </reference>
        </references>
      </pivotArea>
    </chartFormat>
    <chartFormat chart="15" format="33">
      <pivotArea type="data" outline="0" fieldPosition="0">
        <references count="3">
          <reference field="4294967294" count="1" selected="0">
            <x v="0"/>
          </reference>
          <reference field="0" count="1" selected="0">
            <x v="2"/>
          </reference>
          <reference field="12" count="1" selected="0">
            <x v="5"/>
          </reference>
        </references>
      </pivotArea>
    </chartFormat>
    <chartFormat chart="15" format="34">
      <pivotArea type="data" outline="0" fieldPosition="0">
        <references count="3">
          <reference field="4294967294" count="1" selected="0">
            <x v="0"/>
          </reference>
          <reference field="0" count="1" selected="0">
            <x v="1"/>
          </reference>
          <reference field="12" count="1" selected="0">
            <x v="5"/>
          </reference>
        </references>
      </pivotArea>
    </chartFormat>
    <chartFormat chart="15" format="35">
      <pivotArea type="data" outline="0" fieldPosition="0">
        <references count="3">
          <reference field="4294967294" count="1" selected="0">
            <x v="0"/>
          </reference>
          <reference field="0" count="1" selected="0">
            <x v="0"/>
          </reference>
          <reference field="12" count="1" selected="0">
            <x v="5"/>
          </reference>
        </references>
      </pivotArea>
    </chartFormat>
    <chartFormat chart="15" format="36">
      <pivotArea type="data" outline="0" fieldPosition="0">
        <references count="3">
          <reference field="4294967294" count="1" selected="0">
            <x v="0"/>
          </reference>
          <reference field="0" count="1" selected="0">
            <x v="0"/>
          </reference>
          <reference field="12" count="1" selected="0">
            <x v="6"/>
          </reference>
        </references>
      </pivotArea>
    </chartFormat>
    <chartFormat chart="15" format="37">
      <pivotArea type="data" outline="0" fieldPosition="0">
        <references count="3">
          <reference field="4294967294" count="1" selected="0">
            <x v="0"/>
          </reference>
          <reference field="0" count="1" selected="0">
            <x v="2"/>
          </reference>
          <reference field="12" count="1" selected="0">
            <x v="6"/>
          </reference>
        </references>
      </pivotArea>
    </chartFormat>
    <chartFormat chart="15" format="38">
      <pivotArea type="data" outline="0" fieldPosition="0">
        <references count="3">
          <reference field="4294967294" count="1" selected="0">
            <x v="0"/>
          </reference>
          <reference field="0" count="1" selected="0">
            <x v="1"/>
          </reference>
          <reference field="12" count="1" selected="0">
            <x v="6"/>
          </reference>
        </references>
      </pivotArea>
    </chartFormat>
    <chartFormat chart="15" format="39">
      <pivotArea type="data" outline="0" fieldPosition="0">
        <references count="3">
          <reference field="4294967294" count="1" selected="0">
            <x v="0"/>
          </reference>
          <reference field="0" count="1" selected="0">
            <x v="1"/>
          </reference>
          <reference field="12" count="1" selected="0">
            <x v="7"/>
          </reference>
        </references>
      </pivotArea>
    </chartFormat>
    <chartFormat chart="15" format="40">
      <pivotArea type="data" outline="0" fieldPosition="0">
        <references count="3">
          <reference field="4294967294" count="1" selected="0">
            <x v="0"/>
          </reference>
          <reference field="0" count="1" selected="0">
            <x v="0"/>
          </reference>
          <reference field="12" count="1" selected="0">
            <x v="7"/>
          </reference>
        </references>
      </pivotArea>
    </chartFormat>
    <chartFormat chart="15" format="41">
      <pivotArea type="data" outline="0" fieldPosition="0">
        <references count="3">
          <reference field="4294967294" count="1" selected="0">
            <x v="0"/>
          </reference>
          <reference field="0" count="1" selected="0">
            <x v="2"/>
          </reference>
          <reference field="12" count="1" selected="0">
            <x v="7"/>
          </reference>
        </references>
      </pivotArea>
    </chartFormat>
    <chartFormat chart="15" format="42">
      <pivotArea type="data" outline="0" fieldPosition="0">
        <references count="3">
          <reference field="4294967294" count="1" selected="0">
            <x v="0"/>
          </reference>
          <reference field="0" count="1" selected="0">
            <x v="1"/>
          </reference>
          <reference field="1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3DD6E3-1634-4484-A356-14A4D9CE7D4F}" name="Cumulative market cap"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13" firstHeaderRow="1" firstDataRow="2" firstDataCol="1"/>
  <pivotFields count="13">
    <pivotField axis="axisCol" showAll="0">
      <items count="4">
        <item x="0"/>
        <item x="1"/>
        <item x="2"/>
        <item t="default"/>
      </items>
    </pivotField>
    <pivotField numFmtId="14" showAll="0">
      <items count="2786">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dataField="1" showAll="0"/>
    <pivotField showAll="0"/>
    <pivotField showAll="0"/>
    <pivotField showAll="0"/>
    <pivotField showAll="0">
      <items count="15">
        <item h="1" x="0"/>
        <item x="1"/>
        <item x="2"/>
        <item x="3"/>
        <item x="4"/>
        <item x="5"/>
        <item x="6"/>
        <item x="7"/>
        <item x="8"/>
        <item x="9"/>
        <item x="10"/>
        <item x="11"/>
        <item x="12"/>
        <item h="1" x="13"/>
        <item t="default"/>
      </items>
    </pivotField>
    <pivotField axis="axisRow" showAll="0">
      <items count="11">
        <item x="0"/>
        <item x="1"/>
        <item x="2"/>
        <item x="3"/>
        <item x="4"/>
        <item x="5"/>
        <item x="6"/>
        <item x="7"/>
        <item x="8"/>
        <item x="9"/>
        <item t="default"/>
      </items>
    </pivotField>
  </pivotFields>
  <rowFields count="1">
    <field x="12"/>
  </rowFields>
  <rowItems count="9">
    <i>
      <x v="1"/>
    </i>
    <i>
      <x v="2"/>
    </i>
    <i>
      <x v="3"/>
    </i>
    <i>
      <x v="4"/>
    </i>
    <i>
      <x v="5"/>
    </i>
    <i>
      <x v="6"/>
    </i>
    <i>
      <x v="7"/>
    </i>
    <i>
      <x v="8"/>
    </i>
    <i t="grand">
      <x/>
    </i>
  </rowItems>
  <colFields count="1">
    <field x="0"/>
  </colFields>
  <colItems count="4">
    <i>
      <x/>
    </i>
    <i>
      <x v="1"/>
    </i>
    <i>
      <x v="2"/>
    </i>
    <i t="grand">
      <x/>
    </i>
  </colItems>
  <dataFields count="1">
    <dataField name="Sum of Market Cap" fld="7" baseField="0" baseItem="0"/>
  </dataField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2" format="6" series="1">
      <pivotArea type="data" outline="0" fieldPosition="0">
        <references count="2">
          <reference field="4294967294" count="1" selected="0">
            <x v="0"/>
          </reference>
          <reference field="0" count="1" selected="0">
            <x v="0"/>
          </reference>
        </references>
      </pivotArea>
    </chartFormat>
    <chartFormat chart="2" format="7" series="1">
      <pivotArea type="data" outline="0" fieldPosition="0">
        <references count="2">
          <reference field="4294967294" count="1" selected="0">
            <x v="0"/>
          </reference>
          <reference field="0" count="1" selected="0">
            <x v="1"/>
          </reference>
        </references>
      </pivotArea>
    </chartFormat>
    <chartFormat chart="2" format="8"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F54013-DFE4-4275-8ACA-0711EEC1E27D}" name="btc-eth correlationa"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
  <location ref="A3:D2790" firstHeaderRow="1" firstDataRow="2" firstDataCol="1"/>
  <pivotFields count="13">
    <pivotField axis="axisCol" showAll="0" defaultSubtotal="0">
      <items count="3">
        <item x="0"/>
        <item x="1"/>
        <item x="2"/>
      </items>
    </pivotField>
    <pivotField axis="axisRow" numFmtId="14" showAll="0" defaultSubtotal="0">
      <items count="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showAll="0" defaultSubtotal="0"/>
    <pivotField showAll="0" defaultSubtotal="0"/>
    <pivotField showAll="0" defaultSubtotal="0"/>
    <pivotField dataField="1"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items count="14">
        <item sd="0" x="0"/>
        <item sd="0" x="1"/>
        <item sd="0" x="2"/>
        <item sd="0" x="3"/>
        <item sd="0" x="4"/>
        <item sd="0" x="5"/>
        <item sd="0" x="6"/>
        <item sd="0" x="7"/>
        <item sd="0" x="8"/>
        <item sd="0" x="9"/>
        <item sd="0" x="10"/>
        <item sd="0" x="11"/>
        <item sd="0" x="12"/>
        <item sd="0" x="13"/>
      </items>
    </pivotField>
    <pivotField subtotalTop="0" showAll="0" defaultSubtotal="0">
      <items count="10">
        <item sd="0" x="0"/>
        <item sd="0" x="1"/>
        <item sd="0" x="2"/>
        <item sd="0" x="3"/>
        <item sd="0" x="4"/>
        <item sd="0" x="5"/>
        <item sd="0" x="6"/>
        <item sd="0" x="7"/>
        <item sd="0" x="8"/>
        <item sd="0" x="9"/>
      </items>
    </pivotField>
  </pivotFields>
  <rowFields count="1">
    <field x="1"/>
  </rowFields>
  <rowItems count="27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t="grand">
      <x/>
    </i>
  </rowItems>
  <colFields count="1">
    <field x="0"/>
  </colFields>
  <colItems count="3">
    <i>
      <x/>
    </i>
    <i>
      <x v="1"/>
    </i>
    <i>
      <x v="2"/>
    </i>
  </colItems>
  <dataFields count="1">
    <dataField name="Sum of Clos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8106FB-F04A-45B7-A734-3234D330F405}" name="PivotTable1" cacheId="1"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location ref="A3:A7" firstHeaderRow="1" firstDataRow="1" firstDataCol="1"/>
  <pivotFields count="13">
    <pivotField axis="axisRow" compact="0" subtotalTop="0" showAll="0" defaultSubtotal="0">
      <items count="3">
        <item x="0"/>
        <item x="1"/>
        <item x="2"/>
      </items>
    </pivotField>
    <pivotField compact="0" numFmtId="14" subtotalTop="0" showAll="0" defaultSubtotal="0">
      <items count="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compact="0" subtotalTop="0" showAll="0" defaultSubtotal="0"/>
    <pivotField compact="0" subtotalTop="0" showAll="0" defaultSubtotal="0"/>
    <pivotField compact="0" subtotalTop="0" showAll="0" defaultSubtotal="0"/>
    <pivotField compact="0" subtotalTop="0" showAll="0" defaultSubtotal="0"/>
    <pivotField compact="0" subtotalTop="0" showAll="0" defaultSubtotal="0"/>
    <pivotField compact="0" subtotalTop="0" showAll="0" defaultSubtotal="0"/>
    <pivotField compact="0" subtotalTop="0" showAll="0" defaultSubtotal="0"/>
    <pivotField compact="0" subtotalTop="0" showAll="0" defaultSubtotal="0"/>
    <pivotField compact="0" subtotalTop="0" showAll="0" defaultSubtotal="0"/>
    <pivotField compact="0" subtotalTop="0" showAll="0" defaultSubtotal="0">
      <items count="14">
        <item h="1" x="0"/>
        <item x="1"/>
        <item x="2"/>
        <item x="3"/>
        <item x="4"/>
        <item x="5"/>
        <item x="6"/>
        <item x="7"/>
        <item x="8"/>
        <item x="9"/>
        <item x="10"/>
        <item x="11"/>
        <item x="12"/>
        <item h="1" x="13"/>
      </items>
    </pivotField>
    <pivotField compact="0" subtotalTop="0" showAll="0" defaultSubtotal="0">
      <items count="10">
        <item x="0"/>
        <item x="1"/>
        <item x="2"/>
        <item x="3"/>
        <item x="4"/>
        <item x="5"/>
        <item x="6"/>
        <item x="7"/>
        <item x="8"/>
        <item x="9"/>
      </items>
    </pivotField>
  </pivotFields>
  <rowFields count="1">
    <field x="0"/>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CCF2EB-DC09-45BA-9573-1C2522C6C80C}" name="PivotTable1"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location ref="A3:M18" firstHeaderRow="1" firstDataRow="3" firstDataCol="1" rowPageCount="1" colPageCount="1"/>
  <pivotFields count="13">
    <pivotField axis="axisPage" multipleItemSelectionAllowed="1" showAll="0">
      <items count="4">
        <item x="0"/>
        <item x="1"/>
        <item h="1" x="2"/>
        <item t="default"/>
      </items>
    </pivotField>
    <pivotField numFmtId="14" showAll="0">
      <items count="2786">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1672"/>
        <item x="1671"/>
        <item x="1670"/>
        <item x="1669"/>
        <item t="default"/>
      </items>
    </pivotField>
    <pivotField showAll="0"/>
    <pivotField showAll="0"/>
    <pivotField showAll="0"/>
    <pivotField dataField="1"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Col" showAll="0">
      <items count="11">
        <item h="1" x="0"/>
        <item h="1" x="1"/>
        <item x="2"/>
        <item x="3"/>
        <item x="4"/>
        <item x="5"/>
        <item x="6"/>
        <item h="1" x="7"/>
        <item x="8"/>
        <item h="1" x="9"/>
        <item t="default"/>
      </items>
    </pivotField>
  </pivotFields>
  <rowFields count="1">
    <field x="11"/>
  </rowFields>
  <rowItems count="13">
    <i>
      <x v="1"/>
    </i>
    <i>
      <x v="2"/>
    </i>
    <i>
      <x v="3"/>
    </i>
    <i>
      <x v="4"/>
    </i>
    <i>
      <x v="5"/>
    </i>
    <i>
      <x v="6"/>
    </i>
    <i>
      <x v="7"/>
    </i>
    <i>
      <x v="8"/>
    </i>
    <i>
      <x v="9"/>
    </i>
    <i>
      <x v="10"/>
    </i>
    <i>
      <x v="11"/>
    </i>
    <i>
      <x v="12"/>
    </i>
    <i t="grand">
      <x/>
    </i>
  </rowItems>
  <colFields count="2">
    <field x="12"/>
    <field x="-2"/>
  </colFields>
  <colItems count="12">
    <i>
      <x v="2"/>
      <x/>
    </i>
    <i r="1" i="1">
      <x v="1"/>
    </i>
    <i>
      <x v="3"/>
      <x/>
    </i>
    <i r="1" i="1">
      <x v="1"/>
    </i>
    <i>
      <x v="4"/>
      <x/>
    </i>
    <i r="1" i="1">
      <x v="1"/>
    </i>
    <i>
      <x v="5"/>
      <x/>
    </i>
    <i r="1" i="1">
      <x v="1"/>
    </i>
    <i>
      <x v="6"/>
      <x/>
    </i>
    <i r="1" i="1">
      <x v="1"/>
    </i>
    <i>
      <x v="8"/>
      <x/>
    </i>
    <i r="1" i="1">
      <x v="1"/>
    </i>
  </colItems>
  <pageFields count="1">
    <pageField fld="0" hier="-1"/>
  </pageFields>
  <dataFields count="2">
    <dataField name="Sum of Close" fld="5" baseField="0" baseItem="0"/>
    <dataField name="Sum of Close2" fld="5" showDataAs="percentDiff" baseField="12" baseItem="1048828" numFmtId="10"/>
  </dataFields>
  <chartFormats count="16">
    <chartFormat chart="0" format="0" series="1">
      <pivotArea type="data" outline="0" fieldPosition="0">
        <references count="2">
          <reference field="4294967294" count="1" selected="0">
            <x v="0"/>
          </reference>
          <reference field="12" count="1" selected="0">
            <x v="1"/>
          </reference>
        </references>
      </pivotArea>
    </chartFormat>
    <chartFormat chart="0" format="1" series="1">
      <pivotArea type="data" outline="0" fieldPosition="0">
        <references count="2">
          <reference field="4294967294" count="1" selected="0">
            <x v="1"/>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1"/>
          </reference>
          <reference field="12" count="1" selected="0">
            <x v="2"/>
          </reference>
        </references>
      </pivotArea>
    </chartFormat>
    <chartFormat chart="0" format="4" series="1">
      <pivotArea type="data" outline="0" fieldPosition="0">
        <references count="2">
          <reference field="4294967294" count="1" selected="0">
            <x v="0"/>
          </reference>
          <reference field="12" count="1" selected="0">
            <x v="3"/>
          </reference>
        </references>
      </pivotArea>
    </chartFormat>
    <chartFormat chart="0" format="5" series="1">
      <pivotArea type="data" outline="0" fieldPosition="0">
        <references count="2">
          <reference field="4294967294" count="1" selected="0">
            <x v="1"/>
          </reference>
          <reference field="12" count="1" selected="0">
            <x v="3"/>
          </reference>
        </references>
      </pivotArea>
    </chartFormat>
    <chartFormat chart="0" format="6" series="1">
      <pivotArea type="data" outline="0" fieldPosition="0">
        <references count="2">
          <reference field="4294967294" count="1" selected="0">
            <x v="0"/>
          </reference>
          <reference field="12" count="1" selected="0">
            <x v="4"/>
          </reference>
        </references>
      </pivotArea>
    </chartFormat>
    <chartFormat chart="0" format="7" series="1">
      <pivotArea type="data" outline="0" fieldPosition="0">
        <references count="2">
          <reference field="4294967294" count="1" selected="0">
            <x v="1"/>
          </reference>
          <reference field="12" count="1" selected="0">
            <x v="4"/>
          </reference>
        </references>
      </pivotArea>
    </chartFormat>
    <chartFormat chart="0" format="8" series="1">
      <pivotArea type="data" outline="0" fieldPosition="0">
        <references count="2">
          <reference field="4294967294" count="1" selected="0">
            <x v="0"/>
          </reference>
          <reference field="12" count="1" selected="0">
            <x v="5"/>
          </reference>
        </references>
      </pivotArea>
    </chartFormat>
    <chartFormat chart="0" format="9" series="1">
      <pivotArea type="data" outline="0" fieldPosition="0">
        <references count="2">
          <reference field="4294967294" count="1" selected="0">
            <x v="1"/>
          </reference>
          <reference field="12" count="1" selected="0">
            <x v="5"/>
          </reference>
        </references>
      </pivotArea>
    </chartFormat>
    <chartFormat chart="0" format="10" series="1">
      <pivotArea type="data" outline="0" fieldPosition="0">
        <references count="2">
          <reference field="4294967294" count="1" selected="0">
            <x v="0"/>
          </reference>
          <reference field="12" count="1" selected="0">
            <x v="6"/>
          </reference>
        </references>
      </pivotArea>
    </chartFormat>
    <chartFormat chart="0" format="11" series="1">
      <pivotArea type="data" outline="0" fieldPosition="0">
        <references count="2">
          <reference field="4294967294" count="1" selected="0">
            <x v="1"/>
          </reference>
          <reference field="12" count="1" selected="0">
            <x v="6"/>
          </reference>
        </references>
      </pivotArea>
    </chartFormat>
    <chartFormat chart="0" format="12" series="1">
      <pivotArea type="data" outline="0" fieldPosition="0">
        <references count="2">
          <reference field="4294967294" count="1" selected="0">
            <x v="0"/>
          </reference>
          <reference field="12" count="1" selected="0">
            <x v="7"/>
          </reference>
        </references>
      </pivotArea>
    </chartFormat>
    <chartFormat chart="0" format="13" series="1">
      <pivotArea type="data" outline="0" fieldPosition="0">
        <references count="2">
          <reference field="4294967294" count="1" selected="0">
            <x v="1"/>
          </reference>
          <reference field="12" count="1" selected="0">
            <x v="7"/>
          </reference>
        </references>
      </pivotArea>
    </chartFormat>
    <chartFormat chart="0" format="14" series="1">
      <pivotArea type="data" outline="0" fieldPosition="0">
        <references count="2">
          <reference field="4294967294" count="1" selected="0">
            <x v="0"/>
          </reference>
          <reference field="12" count="1" selected="0">
            <x v="8"/>
          </reference>
        </references>
      </pivotArea>
    </chartFormat>
    <chartFormat chart="0" format="15" series="1">
      <pivotArea type="data" outline="0" fieldPosition="0">
        <references count="2">
          <reference field="4294967294" count="1" selected="0">
            <x v="1"/>
          </reference>
          <reference field="1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EBD0268-5CEA-4E03-9C11-B01DE9EEB504}" autoFormatId="16" applyNumberFormats="0" applyBorderFormats="0" applyFontFormats="0" applyPatternFormats="0" applyAlignmentFormats="0" applyWidthHeightFormats="0">
  <queryTableRefresh nextId="10">
    <queryTableFields count="3">
      <queryTableField id="8" name="Date" tableColumnId="8"/>
      <queryTableField id="6" name="BTC" tableColumnId="6"/>
      <queryTableField id="7" name="ETH"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78E41221-4CD4-47D1-89FD-6F7D8C13761B}" sourceName="name">
  <pivotTables>
    <pivotTable tabId="4" name="closed price"/>
    <pivotTable tabId="8" name="btc-eth correlationa"/>
    <pivotTable tabId="7" name="Cumulative market cap"/>
    <pivotTable tabId="6" name="volume"/>
    <pivotTable tabId="11" name="PivotTable1"/>
  </pivotTables>
  <data>
    <tabular pivotCacheId="1823200420">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A1CB1B4D-B7FC-42C2-97E6-8878A97122DF}" sourceName="Months (Date)">
  <pivotTables>
    <pivotTable tabId="11" name="PivotTable1"/>
    <pivotTable tabId="4" name="closed price"/>
    <pivotTable tabId="7" name="Cumulative market cap"/>
    <pivotTable tabId="6" name="volume"/>
  </pivotTables>
  <data>
    <tabular pivotCacheId="1823200420">
      <items count="14">
        <i x="1" s="1"/>
        <i x="2" s="1"/>
        <i x="3" s="1"/>
        <i x="4" s="1"/>
        <i x="5" s="1"/>
        <i x="6" s="1"/>
        <i x="7" s="1"/>
        <i x="8" s="1"/>
        <i x="9" s="1"/>
        <i x="10" s="1"/>
        <i x="11" s="1"/>
        <i x="12" s="1"/>
        <i x="0" nd="1"/>
        <i x="1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D5B34FB4-AE95-4131-8649-2C41ED765D21}" sourceName="Years (Date)">
  <pivotTables>
    <pivotTable tabId="11" name="PivotTable1"/>
    <pivotTable tabId="4" name="closed price"/>
    <pivotTable tabId="7" name="Cumulative market cap"/>
    <pivotTable tabId="6" name="volume"/>
  </pivotTables>
  <data>
    <tabular pivotCacheId="1823200420">
      <items count="10">
        <i x="1" s="1"/>
        <i x="2" s="1"/>
        <i x="3" s="1"/>
        <i x="4" s="1"/>
        <i x="5" s="1"/>
        <i x="6" s="1"/>
        <i x="7" s="1"/>
        <i x="8" s="1"/>
        <i x="0" s="1" nd="1"/>
        <i x="9"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FF64086B-356C-4933-A48B-38056475C711}" cache="Slicer_name" caption="name" columnCount="3" showCaption="0" style="compact" lockedPosition="1" rowHeight="182880"/>
  <slicer name="Months (Date)" xr10:uid="{067DF3DB-252F-4E0B-9560-60AC87FBF93C}" cache="Slicer_Months__Date" caption="Months (Date)" showCaption="0" style="compact" lockedPosition="1" rowHeight="241300"/>
  <slicer name="Years" xr10:uid="{E5829E0A-2002-4DD5-B49D-AC240BE00A51}" cache="Slicer_Years__Date" caption="Years (Date)" showCaption="0" style="compact" lockedPosition="1"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6B66A9-35A9-4907-9B83-2DF15A148FE2}" name="Table1" displayName="Table1" ref="A1:K6854" totalsRowShown="0">
  <autoFilter ref="A1:K6854" xr:uid="{A06B66A9-35A9-4907-9B83-2DF15A148FE2}"/>
  <tableColumns count="11">
    <tableColumn id="1" xr3:uid="{9465798D-A5BE-4F3E-BC13-89BA1A702405}" name="name"/>
    <tableColumn id="2" xr3:uid="{E5D5219E-DC42-40E1-8C6B-A1853A9376C9}" name="Date" dataDxfId="45"/>
    <tableColumn id="3" xr3:uid="{5B569222-C9F1-4C62-90D3-656B3AD5BC94}" name="Open"/>
    <tableColumn id="4" xr3:uid="{493E4E20-32DC-45C5-9C88-B1996DD33E42}" name="High"/>
    <tableColumn id="5" xr3:uid="{F369E2FF-1CCC-4BBC-B793-2F1C254109AF}" name="Low"/>
    <tableColumn id="6" xr3:uid="{CAF0C548-D66B-4AFF-9117-3A6234BFB242}" name="Close"/>
    <tableColumn id="7" xr3:uid="{3E982BC3-EA4C-4648-8552-A6E4175E0E68}" name="Volume"/>
    <tableColumn id="8" xr3:uid="{688D19FA-1358-42C7-9144-3F1A67BCB7E2}" name="Market Cap"/>
    <tableColumn id="10" xr3:uid="{1559C0FF-0000-40B5-8FA5-179FD1AE965D}" name="Column1" dataDxfId="44">
      <calculatedColumnFormula>YEAR(Table1[[#This Row],[Date]])</calculatedColumnFormula>
    </tableColumn>
    <tableColumn id="11" xr3:uid="{6E54D235-66AA-49FF-BB82-F2E469C5016B}" name="Column2" dataDxfId="43">
      <calculatedColumnFormula>MONTH(Table1[[#This Row],[Date]])</calculatedColumnFormula>
    </tableColumn>
    <tableColumn id="9" xr3:uid="{B22F4C1A-DD97-49D1-ADE7-8B892AF5B9AC}" name="year" dataDxfId="42">
      <calculatedColumnFormula>DAY(Table1[[#This Row],[Date]])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64A18B-7AD2-41CC-B9C3-E24FFB3B33CB}" name="CorrQuery" displayName="CorrQuery" ref="A1:C2786" tableType="queryTable" totalsRowShown="0">
  <autoFilter ref="A1:C2786" xr:uid="{4C64A18B-7AD2-41CC-B9C3-E24FFB3B33CB}"/>
  <tableColumns count="3">
    <tableColumn id="8" xr3:uid="{340BE59B-9E6B-4804-892D-5E47EBFC0123}" uniqueName="8" name="Date" queryTableFieldId="8" dataDxfId="41"/>
    <tableColumn id="6" xr3:uid="{577FFD6B-AB33-4D08-8763-0EAD36398B5C}" uniqueName="6" name="BTC" queryTableFieldId="6"/>
    <tableColumn id="7" xr3:uid="{BC270245-1808-41AE-9499-8DE5DD4078CB}" uniqueName="7" name="ETH" queryTableFieldId="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957EFE9-BE62-411E-AFE9-D961FA23C0A7}" name="Table48" displayName="Table48" ref="I3:O7" totalsRowShown="0" headerRowDxfId="40" dataDxfId="38" headerRowBorderDxfId="39" tableBorderDxfId="37" totalsRowBorderDxfId="36" dataCellStyle="Percent">
  <tableColumns count="7">
    <tableColumn id="1" xr3:uid="{4C3E2AB3-3377-4D76-B55E-6299230D0378}" name="% of change" dataDxfId="35" totalsRowDxfId="34"/>
    <tableColumn id="2" xr3:uid="{66C4DACA-3F03-4D61-AE7B-3B617542AB31}" name="Open" dataDxfId="33" totalsRowDxfId="32" dataCellStyle="Percent" totalsRowCellStyle="Percent">
      <calculatedColumnFormula array="1">INDEX(Table1[Open],MATCH(dashboard!B67&amp;dashboard!S1,Table1[name]&amp;Table1[Date],0))</calculatedColumnFormula>
    </tableColumn>
    <tableColumn id="3" xr3:uid="{FAE821BE-9E0C-4B98-808E-C9D223D9EB53}" name="High" dataDxfId="31" totalsRowDxfId="30" dataCellStyle="Percent" totalsRowCellStyle="Percent">
      <calculatedColumnFormula array="1">INDEX(Table1[High],MATCH(dashboard!B67&amp;dashboard!S1,Table1[name]&amp;Table1[Date],0))</calculatedColumnFormula>
    </tableColumn>
    <tableColumn id="4" xr3:uid="{4248CD06-7BD7-4B46-8B54-3998B3B04E7F}" name="Low" dataDxfId="29" totalsRowDxfId="28" dataCellStyle="Percent" totalsRowCellStyle="Percent">
      <calculatedColumnFormula array="1">INDEX(Table1[Low],MATCH(dashboard!B67&amp;dashboard!S1,Table1[name]&amp;Table1[Date],0))</calculatedColumnFormula>
    </tableColumn>
    <tableColumn id="5" xr3:uid="{8666E866-A986-4526-AF04-3CB014B07247}" name="Close" dataDxfId="27" totalsRowDxfId="26" dataCellStyle="Percent" totalsRowCellStyle="Percent">
      <calculatedColumnFormula array="1">INDEX(Table1[Close],MATCH(dashboard!B67&amp;dashboard!S1,Table1[name]&amp;Table1[Date],0))</calculatedColumnFormula>
    </tableColumn>
    <tableColumn id="6" xr3:uid="{0EF298DE-F71C-4AAA-90BA-9CAF452D095A}" name="Volume" dataDxfId="25" totalsRowDxfId="24" dataCellStyle="Percent" totalsRowCellStyle="Percent">
      <calculatedColumnFormula array="1">INDEX(Table1[Volume],MATCH(dashboard!B67&amp;dashboard!S1,Table1[name]&amp;Table1[Date],0))</calculatedColumnFormula>
    </tableColumn>
    <tableColumn id="7" xr3:uid="{F79C53EC-E32C-42EA-B1E9-6BECAE7D49A0}" name="Market Cap" dataDxfId="23" totalsRowDxfId="22" dataCellStyle="Percent" totalsRowCellStyle="Percent">
      <calculatedColumnFormula array="1">INDEX(Table1[Market Cap],MATCH(dashboard!B67&amp;dashboard!S1,Table1[name]&amp;Table1[Date],0))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B6B8907-D2F6-43E4-B0AC-41285AD2B404}" name="Table4" displayName="Table4" ref="D67:J71" totalsRowShown="0" headerRowDxfId="21" dataDxfId="19" headerRowBorderDxfId="20" tableBorderDxfId="18" totalsRowBorderDxfId="17" dataCellStyle="Percent">
  <tableColumns count="7">
    <tableColumn id="1" xr3:uid="{32DB0B68-6935-41BA-A6CF-513AA98F2D35}" name="% of change" dataDxfId="16"/>
    <tableColumn id="2" xr3:uid="{352E973C-B179-4747-8E41-A0E8A815CA8B}" name="Open" dataDxfId="15" dataCellStyle="Percent"/>
    <tableColumn id="3" xr3:uid="{DA8EC6B0-C944-4D97-84DC-7B1AC42EEF59}" name="High" dataDxfId="14" dataCellStyle="Percent"/>
    <tableColumn id="4" xr3:uid="{C9C62009-9D58-43E8-8DBC-6F89F031469E}" name="Low" dataDxfId="13" dataCellStyle="Percent"/>
    <tableColumn id="5" xr3:uid="{CBD85CEB-6B37-479B-9D10-D2AF00C7A9F6}" name="Close" dataDxfId="12" dataCellStyle="Percent"/>
    <tableColumn id="6" xr3:uid="{BBD3F105-1781-4A13-B3DA-F03CDD1C72D8}" name="Volume" dataDxfId="11" dataCellStyle="Percent"/>
    <tableColumn id="7" xr3:uid="{0C7E6257-0550-48DD-B469-003991242BA9}" name="Market Cap" dataDxfId="1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4.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6854"/>
  <sheetViews>
    <sheetView workbookViewId="0">
      <selection activeCell="O16" sqref="O16"/>
    </sheetView>
  </sheetViews>
  <sheetFormatPr defaultRowHeight="14.4" x14ac:dyDescent="0.3"/>
  <cols>
    <col min="1" max="1" width="7.6640625" customWidth="1"/>
    <col min="2" max="2" width="10.5546875" bestFit="1" customWidth="1"/>
    <col min="3" max="6" width="9" bestFit="1" customWidth="1"/>
    <col min="7" max="7" width="12" bestFit="1" customWidth="1"/>
    <col min="8" max="10" width="13" customWidth="1"/>
    <col min="13" max="13" width="10.6640625" bestFit="1" customWidth="1"/>
    <col min="15" max="15" width="12" bestFit="1" customWidth="1"/>
    <col min="20" max="20" width="10.6640625" bestFit="1" customWidth="1"/>
  </cols>
  <sheetData>
    <row r="1" spans="1:20" x14ac:dyDescent="0.3">
      <c r="A1" t="s">
        <v>7</v>
      </c>
      <c r="B1" t="s">
        <v>0</v>
      </c>
      <c r="C1" t="s">
        <v>1</v>
      </c>
      <c r="D1" t="s">
        <v>2</v>
      </c>
      <c r="E1" t="s">
        <v>3</v>
      </c>
      <c r="F1" t="s">
        <v>4</v>
      </c>
      <c r="G1" t="s">
        <v>5</v>
      </c>
      <c r="H1" t="s">
        <v>6</v>
      </c>
      <c r="I1" t="s">
        <v>39</v>
      </c>
      <c r="J1" t="s">
        <v>40</v>
      </c>
      <c r="K1" t="s">
        <v>17</v>
      </c>
    </row>
    <row r="2" spans="1:20" x14ac:dyDescent="0.3">
      <c r="A2" t="s">
        <v>15</v>
      </c>
      <c r="B2" s="1">
        <v>44177</v>
      </c>
      <c r="C2">
        <v>18051.32</v>
      </c>
      <c r="D2">
        <v>18919.55</v>
      </c>
      <c r="E2">
        <v>18046.04</v>
      </c>
      <c r="F2">
        <v>18803.66</v>
      </c>
      <c r="G2">
        <v>21752580802</v>
      </c>
      <c r="H2">
        <v>349170613899</v>
      </c>
      <c r="I2">
        <f>YEAR(Table1[[#This Row],[Date]])</f>
        <v>2020</v>
      </c>
      <c r="J2">
        <f>MONTH(Table1[[#This Row],[Date]])</f>
        <v>12</v>
      </c>
      <c r="K2">
        <f>DAY(Table1[[#This Row],[Date]])</f>
        <v>12</v>
      </c>
    </row>
    <row r="3" spans="1:20" x14ac:dyDescent="0.3">
      <c r="A3" t="s">
        <v>15</v>
      </c>
      <c r="B3" s="1">
        <v>44176</v>
      </c>
      <c r="C3">
        <v>18263.93</v>
      </c>
      <c r="D3">
        <v>18268.45</v>
      </c>
      <c r="E3">
        <v>17619.53</v>
      </c>
      <c r="F3">
        <v>18058.900000000001</v>
      </c>
      <c r="G3">
        <v>27919640985</v>
      </c>
      <c r="H3">
        <v>335326168919</v>
      </c>
      <c r="I3">
        <f>YEAR(Table1[[#This Row],[Date]])</f>
        <v>2020</v>
      </c>
      <c r="J3">
        <f>MONTH(Table1[[#This Row],[Date]])</f>
        <v>12</v>
      </c>
      <c r="K3">
        <f>DAY(Table1[[#This Row],[Date]])</f>
        <v>11</v>
      </c>
      <c r="S3" s="8"/>
      <c r="T3" s="8"/>
    </row>
    <row r="4" spans="1:20" x14ac:dyDescent="0.3">
      <c r="A4" t="s">
        <v>15</v>
      </c>
      <c r="B4" s="1">
        <v>44175</v>
      </c>
      <c r="C4">
        <v>18553.3</v>
      </c>
      <c r="D4">
        <v>18553.3</v>
      </c>
      <c r="E4">
        <v>17957.07</v>
      </c>
      <c r="F4" s="28">
        <v>18264.990000000002</v>
      </c>
      <c r="G4">
        <v>25547132265</v>
      </c>
      <c r="H4">
        <v>339136939586</v>
      </c>
      <c r="I4">
        <f>YEAR(Table1[[#This Row],[Date]])</f>
        <v>2020</v>
      </c>
      <c r="J4">
        <f>MONTH(Table1[[#This Row],[Date]])</f>
        <v>12</v>
      </c>
      <c r="K4">
        <f>DAY(Table1[[#This Row],[Date]])</f>
        <v>10</v>
      </c>
      <c r="S4" s="8"/>
      <c r="T4" s="9"/>
    </row>
    <row r="5" spans="1:20" x14ac:dyDescent="0.3">
      <c r="A5" t="s">
        <v>15</v>
      </c>
      <c r="B5" s="1">
        <v>44174</v>
      </c>
      <c r="C5">
        <v>18320.88</v>
      </c>
      <c r="D5">
        <v>18626.29</v>
      </c>
      <c r="E5">
        <v>17935.55</v>
      </c>
      <c r="F5">
        <v>18553.919999999998</v>
      </c>
      <c r="G5">
        <v>34420373071</v>
      </c>
      <c r="H5">
        <v>344486483494</v>
      </c>
      <c r="I5">
        <f>YEAR(Table1[[#This Row],[Date]])</f>
        <v>2020</v>
      </c>
      <c r="J5">
        <f>MONTH(Table1[[#This Row],[Date]])</f>
        <v>12</v>
      </c>
      <c r="K5">
        <f>DAY(Table1[[#This Row],[Date]])</f>
        <v>9</v>
      </c>
      <c r="S5" s="8"/>
      <c r="T5" s="8"/>
    </row>
    <row r="6" spans="1:20" x14ac:dyDescent="0.3">
      <c r="A6" t="s">
        <v>15</v>
      </c>
      <c r="B6" s="1">
        <v>44173</v>
      </c>
      <c r="C6">
        <v>19191.53</v>
      </c>
      <c r="D6">
        <v>19283.48</v>
      </c>
      <c r="E6">
        <v>18269.95</v>
      </c>
      <c r="F6">
        <v>18321.14</v>
      </c>
      <c r="G6">
        <v>31692288756</v>
      </c>
      <c r="H6">
        <v>340148764252</v>
      </c>
      <c r="I6">
        <f>YEAR(Table1[[#This Row],[Date]])</f>
        <v>2020</v>
      </c>
      <c r="J6">
        <f>MONTH(Table1[[#This Row],[Date]])</f>
        <v>12</v>
      </c>
      <c r="K6">
        <f>DAY(Table1[[#This Row],[Date]])</f>
        <v>8</v>
      </c>
      <c r="S6" s="8"/>
      <c r="T6" s="8"/>
    </row>
    <row r="7" spans="1:20" x14ac:dyDescent="0.3">
      <c r="A7" t="s">
        <v>15</v>
      </c>
      <c r="B7" s="1">
        <v>44172</v>
      </c>
      <c r="C7">
        <v>19343.13</v>
      </c>
      <c r="D7">
        <v>19411.830000000002</v>
      </c>
      <c r="E7">
        <v>18931.14</v>
      </c>
      <c r="F7">
        <v>19191.63</v>
      </c>
      <c r="G7">
        <v>26896357742</v>
      </c>
      <c r="H7">
        <v>356293229783</v>
      </c>
      <c r="I7">
        <f>YEAR(Table1[[#This Row],[Date]])</f>
        <v>2020</v>
      </c>
      <c r="J7">
        <f>MONTH(Table1[[#This Row],[Date]])</f>
        <v>12</v>
      </c>
      <c r="K7">
        <f>DAY(Table1[[#This Row],[Date]])</f>
        <v>7</v>
      </c>
      <c r="S7" s="8"/>
      <c r="T7" s="8"/>
    </row>
    <row r="8" spans="1:20" x14ac:dyDescent="0.3">
      <c r="A8" t="s">
        <v>15</v>
      </c>
      <c r="B8" s="1">
        <v>44171</v>
      </c>
      <c r="C8">
        <v>19154.18</v>
      </c>
      <c r="D8">
        <v>19390.5</v>
      </c>
      <c r="E8">
        <v>18897.89</v>
      </c>
      <c r="F8">
        <v>19345.12</v>
      </c>
      <c r="G8">
        <v>25293775714</v>
      </c>
      <c r="H8">
        <v>359123541247</v>
      </c>
      <c r="I8">
        <f>YEAR(Table1[[#This Row],[Date]])</f>
        <v>2020</v>
      </c>
      <c r="J8">
        <f>MONTH(Table1[[#This Row],[Date]])</f>
        <v>12</v>
      </c>
      <c r="K8">
        <f>DAY(Table1[[#This Row],[Date]])</f>
        <v>6</v>
      </c>
    </row>
    <row r="9" spans="1:20" x14ac:dyDescent="0.3">
      <c r="A9" t="s">
        <v>15</v>
      </c>
      <c r="B9" s="1">
        <v>44170</v>
      </c>
      <c r="C9">
        <v>18698.39</v>
      </c>
      <c r="D9">
        <v>19160.45</v>
      </c>
      <c r="E9">
        <v>18590.189999999999</v>
      </c>
      <c r="F9">
        <v>19154.23</v>
      </c>
      <c r="G9">
        <v>27242455064</v>
      </c>
      <c r="H9">
        <v>355563938256</v>
      </c>
      <c r="I9">
        <f>YEAR(Table1[[#This Row],[Date]])</f>
        <v>2020</v>
      </c>
      <c r="J9">
        <f>MONTH(Table1[[#This Row],[Date]])</f>
        <v>12</v>
      </c>
      <c r="K9">
        <f>DAY(Table1[[#This Row],[Date]])</f>
        <v>5</v>
      </c>
    </row>
    <row r="10" spans="1:20" x14ac:dyDescent="0.3">
      <c r="A10" t="s">
        <v>15</v>
      </c>
      <c r="B10" s="1">
        <v>44169</v>
      </c>
      <c r="C10">
        <v>19446.97</v>
      </c>
      <c r="D10">
        <v>19511.400000000001</v>
      </c>
      <c r="E10">
        <v>18697.189999999999</v>
      </c>
      <c r="F10">
        <v>18699.77</v>
      </c>
      <c r="G10">
        <v>33872388058</v>
      </c>
      <c r="H10">
        <v>347111351136</v>
      </c>
      <c r="I10">
        <f>YEAR(Table1[[#This Row],[Date]])</f>
        <v>2020</v>
      </c>
      <c r="J10">
        <f>MONTH(Table1[[#This Row],[Date]])</f>
        <v>12</v>
      </c>
      <c r="K10">
        <f>DAY(Table1[[#This Row],[Date]])</f>
        <v>4</v>
      </c>
    </row>
    <row r="11" spans="1:20" x14ac:dyDescent="0.3">
      <c r="A11" t="s">
        <v>15</v>
      </c>
      <c r="B11" s="1">
        <v>44168</v>
      </c>
      <c r="C11">
        <v>19205.93</v>
      </c>
      <c r="D11">
        <v>19566.189999999999</v>
      </c>
      <c r="E11">
        <v>18925.78</v>
      </c>
      <c r="F11">
        <v>19445.400000000001</v>
      </c>
      <c r="G11">
        <v>31930317405</v>
      </c>
      <c r="H11">
        <v>360933936017</v>
      </c>
      <c r="I11">
        <f>YEAR(Table1[[#This Row],[Date]])</f>
        <v>2020</v>
      </c>
      <c r="J11">
        <f>MONTH(Table1[[#This Row],[Date]])</f>
        <v>12</v>
      </c>
      <c r="K11">
        <f>DAY(Table1[[#This Row],[Date]])</f>
        <v>3</v>
      </c>
    </row>
    <row r="12" spans="1:20" x14ac:dyDescent="0.3">
      <c r="A12" t="s">
        <v>15</v>
      </c>
      <c r="B12" s="1">
        <v>44167</v>
      </c>
      <c r="C12">
        <v>18801.740000000002</v>
      </c>
      <c r="D12">
        <v>19308.330000000002</v>
      </c>
      <c r="E12">
        <v>18347.72</v>
      </c>
      <c r="F12">
        <v>19201.09</v>
      </c>
      <c r="G12">
        <v>37387697139</v>
      </c>
      <c r="H12">
        <v>356381007571</v>
      </c>
      <c r="I12">
        <f>YEAR(Table1[[#This Row],[Date]])</f>
        <v>2020</v>
      </c>
      <c r="J12">
        <f>MONTH(Table1[[#This Row],[Date]])</f>
        <v>12</v>
      </c>
      <c r="K12">
        <f>DAY(Table1[[#This Row],[Date]])</f>
        <v>2</v>
      </c>
    </row>
    <row r="13" spans="1:20" x14ac:dyDescent="0.3">
      <c r="A13" t="s">
        <v>15</v>
      </c>
      <c r="B13" s="1">
        <v>44166</v>
      </c>
      <c r="C13">
        <v>19633.77</v>
      </c>
      <c r="D13">
        <v>19845.98</v>
      </c>
      <c r="E13">
        <v>18321.919999999998</v>
      </c>
      <c r="F13">
        <v>18803</v>
      </c>
      <c r="G13">
        <v>49633658712</v>
      </c>
      <c r="H13">
        <v>348976597318</v>
      </c>
      <c r="I13">
        <f>YEAR(Table1[[#This Row],[Date]])</f>
        <v>2020</v>
      </c>
      <c r="J13">
        <f>MONTH(Table1[[#This Row],[Date]])</f>
        <v>12</v>
      </c>
      <c r="K13">
        <f>DAY(Table1[[#This Row],[Date]])</f>
        <v>1</v>
      </c>
    </row>
    <row r="14" spans="1:20" x14ac:dyDescent="0.3">
      <c r="A14" t="s">
        <v>15</v>
      </c>
      <c r="B14" s="1">
        <v>44165</v>
      </c>
      <c r="C14">
        <v>18178.32</v>
      </c>
      <c r="D14">
        <v>19749.259999999998</v>
      </c>
      <c r="E14">
        <v>18178.32</v>
      </c>
      <c r="F14">
        <v>19625.84</v>
      </c>
      <c r="G14">
        <v>47728480399</v>
      </c>
      <c r="H14">
        <v>364229729426</v>
      </c>
      <c r="I14">
        <f>YEAR(Table1[[#This Row],[Date]])</f>
        <v>2020</v>
      </c>
      <c r="J14">
        <f>MONTH(Table1[[#This Row],[Date]])</f>
        <v>11</v>
      </c>
      <c r="K14">
        <f>DAY(Table1[[#This Row],[Date]])</f>
        <v>30</v>
      </c>
    </row>
    <row r="15" spans="1:20" x14ac:dyDescent="0.3">
      <c r="A15" t="s">
        <v>15</v>
      </c>
      <c r="B15" s="1">
        <v>44164</v>
      </c>
      <c r="C15">
        <v>17719.63</v>
      </c>
      <c r="D15">
        <v>18283.63</v>
      </c>
      <c r="E15">
        <v>17559.12</v>
      </c>
      <c r="F15">
        <v>18177.48</v>
      </c>
      <c r="G15">
        <v>31133957704</v>
      </c>
      <c r="H15">
        <v>337336592123</v>
      </c>
      <c r="I15">
        <f>YEAR(Table1[[#This Row],[Date]])</f>
        <v>2020</v>
      </c>
      <c r="J15">
        <f>MONTH(Table1[[#This Row],[Date]])</f>
        <v>11</v>
      </c>
      <c r="K15">
        <f>DAY(Table1[[#This Row],[Date]])</f>
        <v>29</v>
      </c>
    </row>
    <row r="16" spans="1:20" x14ac:dyDescent="0.3">
      <c r="A16" t="s">
        <v>15</v>
      </c>
      <c r="B16" s="1">
        <v>44163</v>
      </c>
      <c r="C16">
        <v>17112.93</v>
      </c>
      <c r="D16">
        <v>17853.939999999999</v>
      </c>
      <c r="E16">
        <v>16910.650000000001</v>
      </c>
      <c r="F16">
        <v>17717.419999999998</v>
      </c>
      <c r="G16">
        <v>32601040734</v>
      </c>
      <c r="H16">
        <v>328782832212</v>
      </c>
      <c r="I16">
        <f>YEAR(Table1[[#This Row],[Date]])</f>
        <v>2020</v>
      </c>
      <c r="J16">
        <f>MONTH(Table1[[#This Row],[Date]])</f>
        <v>11</v>
      </c>
      <c r="K16">
        <f>DAY(Table1[[#This Row],[Date]])</f>
        <v>28</v>
      </c>
    </row>
    <row r="17" spans="1:11" x14ac:dyDescent="0.3">
      <c r="A17" t="s">
        <v>15</v>
      </c>
      <c r="B17" s="1">
        <v>44162</v>
      </c>
      <c r="C17">
        <v>17153.91</v>
      </c>
      <c r="D17">
        <v>17445.02</v>
      </c>
      <c r="E17">
        <v>16526.419999999998</v>
      </c>
      <c r="F17">
        <v>17108.400000000001</v>
      </c>
      <c r="G17">
        <v>38886494645</v>
      </c>
      <c r="H17">
        <v>317464460530</v>
      </c>
      <c r="I17">
        <f>YEAR(Table1[[#This Row],[Date]])</f>
        <v>2020</v>
      </c>
      <c r="J17">
        <f>MONTH(Table1[[#This Row],[Date]])</f>
        <v>11</v>
      </c>
      <c r="K17">
        <f>DAY(Table1[[#This Row],[Date]])</f>
        <v>27</v>
      </c>
    </row>
    <row r="18" spans="1:11" x14ac:dyDescent="0.3">
      <c r="A18" t="s">
        <v>15</v>
      </c>
      <c r="B18" s="1">
        <v>44161</v>
      </c>
      <c r="C18">
        <v>18729.84</v>
      </c>
      <c r="D18">
        <v>18866.29</v>
      </c>
      <c r="E18">
        <v>16351.03</v>
      </c>
      <c r="F18">
        <v>17150.62</v>
      </c>
      <c r="G18">
        <v>61396835737</v>
      </c>
      <c r="H18">
        <v>318231964319</v>
      </c>
      <c r="I18">
        <f>YEAR(Table1[[#This Row],[Date]])</f>
        <v>2020</v>
      </c>
      <c r="J18">
        <f>MONTH(Table1[[#This Row],[Date]])</f>
        <v>11</v>
      </c>
      <c r="K18">
        <f>DAY(Table1[[#This Row],[Date]])</f>
        <v>26</v>
      </c>
    </row>
    <row r="19" spans="1:11" x14ac:dyDescent="0.3">
      <c r="A19" t="s">
        <v>15</v>
      </c>
      <c r="B19" s="1">
        <v>44160</v>
      </c>
      <c r="C19">
        <v>19104.41</v>
      </c>
      <c r="D19">
        <v>19390.97</v>
      </c>
      <c r="E19">
        <v>18581.150000000001</v>
      </c>
      <c r="F19">
        <v>18732.12</v>
      </c>
      <c r="G19">
        <v>43710357371</v>
      </c>
      <c r="H19">
        <v>347558803507</v>
      </c>
      <c r="I19">
        <f>YEAR(Table1[[#This Row],[Date]])</f>
        <v>2020</v>
      </c>
      <c r="J19">
        <f>MONTH(Table1[[#This Row],[Date]])</f>
        <v>11</v>
      </c>
      <c r="K19">
        <f>DAY(Table1[[#This Row],[Date]])</f>
        <v>25</v>
      </c>
    </row>
    <row r="20" spans="1:11" x14ac:dyDescent="0.3">
      <c r="A20" t="s">
        <v>15</v>
      </c>
      <c r="B20" s="1">
        <v>44159</v>
      </c>
      <c r="C20">
        <v>18365.009999999998</v>
      </c>
      <c r="D20">
        <v>19348.27</v>
      </c>
      <c r="E20">
        <v>18128.66</v>
      </c>
      <c r="F20">
        <v>19107.46</v>
      </c>
      <c r="G20">
        <v>51469565009</v>
      </c>
      <c r="H20">
        <v>354504361032</v>
      </c>
      <c r="I20">
        <f>YEAR(Table1[[#This Row],[Date]])</f>
        <v>2020</v>
      </c>
      <c r="J20">
        <f>MONTH(Table1[[#This Row],[Date]])</f>
        <v>11</v>
      </c>
      <c r="K20">
        <f>DAY(Table1[[#This Row],[Date]])</f>
        <v>24</v>
      </c>
    </row>
    <row r="21" spans="1:11" x14ac:dyDescent="0.3">
      <c r="A21" t="s">
        <v>15</v>
      </c>
      <c r="B21" s="1">
        <v>44158</v>
      </c>
      <c r="C21">
        <v>18370.02</v>
      </c>
      <c r="D21">
        <v>18711.43</v>
      </c>
      <c r="E21">
        <v>18000.8</v>
      </c>
      <c r="F21">
        <v>18364.12</v>
      </c>
      <c r="G21">
        <v>42741112308</v>
      </c>
      <c r="H21">
        <v>340698070308</v>
      </c>
      <c r="I21">
        <f>YEAR(Table1[[#This Row],[Date]])</f>
        <v>2020</v>
      </c>
      <c r="J21">
        <f>MONTH(Table1[[#This Row],[Date]])</f>
        <v>11</v>
      </c>
      <c r="K21">
        <f>DAY(Table1[[#This Row],[Date]])</f>
        <v>23</v>
      </c>
    </row>
    <row r="22" spans="1:11" x14ac:dyDescent="0.3">
      <c r="A22" t="s">
        <v>15</v>
      </c>
      <c r="B22" s="1">
        <v>44157</v>
      </c>
      <c r="C22">
        <v>18642.23</v>
      </c>
      <c r="D22">
        <v>18688.97</v>
      </c>
      <c r="E22">
        <v>17671.38</v>
      </c>
      <c r="F22">
        <v>18370</v>
      </c>
      <c r="G22">
        <v>41280434226</v>
      </c>
      <c r="H22">
        <v>340790183317</v>
      </c>
      <c r="I22">
        <f>YEAR(Table1[[#This Row],[Date]])</f>
        <v>2020</v>
      </c>
      <c r="J22">
        <f>MONTH(Table1[[#This Row],[Date]])</f>
        <v>11</v>
      </c>
      <c r="K22">
        <f>DAY(Table1[[#This Row],[Date]])</f>
        <v>22</v>
      </c>
    </row>
    <row r="23" spans="1:11" x14ac:dyDescent="0.3">
      <c r="A23" t="s">
        <v>15</v>
      </c>
      <c r="B23" s="1">
        <v>44156</v>
      </c>
      <c r="C23">
        <v>18621.32</v>
      </c>
      <c r="D23">
        <v>18936.62</v>
      </c>
      <c r="E23">
        <v>18444.36</v>
      </c>
      <c r="F23">
        <v>18642.23</v>
      </c>
      <c r="G23">
        <v>39650210707</v>
      </c>
      <c r="H23">
        <v>345819234185</v>
      </c>
      <c r="I23">
        <f>YEAR(Table1[[#This Row],[Date]])</f>
        <v>2020</v>
      </c>
      <c r="J23">
        <f>MONTH(Table1[[#This Row],[Date]])</f>
        <v>11</v>
      </c>
      <c r="K23">
        <f>DAY(Table1[[#This Row],[Date]])</f>
        <v>21</v>
      </c>
    </row>
    <row r="24" spans="1:11" x14ac:dyDescent="0.3">
      <c r="A24" t="s">
        <v>15</v>
      </c>
      <c r="B24" s="1">
        <v>44155</v>
      </c>
      <c r="C24">
        <v>17817.080000000002</v>
      </c>
      <c r="D24">
        <v>18773.23</v>
      </c>
      <c r="E24">
        <v>17765.8</v>
      </c>
      <c r="F24">
        <v>18621.310000000001</v>
      </c>
      <c r="G24">
        <v>36992873940</v>
      </c>
      <c r="H24">
        <v>345411881099</v>
      </c>
      <c r="I24">
        <f>YEAR(Table1[[#This Row],[Date]])</f>
        <v>2020</v>
      </c>
      <c r="J24">
        <f>MONTH(Table1[[#This Row],[Date]])</f>
        <v>11</v>
      </c>
      <c r="K24">
        <f>DAY(Table1[[#This Row],[Date]])</f>
        <v>20</v>
      </c>
    </row>
    <row r="25" spans="1:11" x14ac:dyDescent="0.3">
      <c r="A25" t="s">
        <v>15</v>
      </c>
      <c r="B25" s="1">
        <v>44154</v>
      </c>
      <c r="C25">
        <v>17803.86</v>
      </c>
      <c r="D25">
        <v>18119.55</v>
      </c>
      <c r="E25">
        <v>17382.55</v>
      </c>
      <c r="F25">
        <v>17817.09</v>
      </c>
      <c r="G25">
        <v>36985055355</v>
      </c>
      <c r="H25">
        <v>330475167134</v>
      </c>
      <c r="I25">
        <f>YEAR(Table1[[#This Row],[Date]])</f>
        <v>2020</v>
      </c>
      <c r="J25">
        <f>MONTH(Table1[[#This Row],[Date]])</f>
        <v>11</v>
      </c>
      <c r="K25">
        <f>DAY(Table1[[#This Row],[Date]])</f>
        <v>19</v>
      </c>
    </row>
    <row r="26" spans="1:11" x14ac:dyDescent="0.3">
      <c r="A26" t="s">
        <v>15</v>
      </c>
      <c r="B26" s="1">
        <v>44153</v>
      </c>
      <c r="C26">
        <v>17645.189999999999</v>
      </c>
      <c r="D26">
        <v>18393.95</v>
      </c>
      <c r="E26">
        <v>17352.91</v>
      </c>
      <c r="F26">
        <v>17804.009999999998</v>
      </c>
      <c r="G26">
        <v>49064800278</v>
      </c>
      <c r="H26">
        <v>330218014062</v>
      </c>
      <c r="I26">
        <f>YEAR(Table1[[#This Row],[Date]])</f>
        <v>2020</v>
      </c>
      <c r="J26">
        <f>MONTH(Table1[[#This Row],[Date]])</f>
        <v>11</v>
      </c>
      <c r="K26">
        <f>DAY(Table1[[#This Row],[Date]])</f>
        <v>18</v>
      </c>
    </row>
    <row r="27" spans="1:11" x14ac:dyDescent="0.3">
      <c r="A27" t="s">
        <v>15</v>
      </c>
      <c r="B27" s="1">
        <v>44152</v>
      </c>
      <c r="C27">
        <v>16685.689999999999</v>
      </c>
      <c r="D27">
        <v>17782.919999999998</v>
      </c>
      <c r="E27">
        <v>16564.54</v>
      </c>
      <c r="F27">
        <v>17645.41</v>
      </c>
      <c r="G27">
        <v>39006849170</v>
      </c>
      <c r="H27">
        <v>327257094857</v>
      </c>
      <c r="I27">
        <f>YEAR(Table1[[#This Row],[Date]])</f>
        <v>2020</v>
      </c>
      <c r="J27">
        <f>MONTH(Table1[[#This Row],[Date]])</f>
        <v>11</v>
      </c>
      <c r="K27">
        <f>DAY(Table1[[#This Row],[Date]])</f>
        <v>17</v>
      </c>
    </row>
    <row r="28" spans="1:11" x14ac:dyDescent="0.3">
      <c r="A28" t="s">
        <v>15</v>
      </c>
      <c r="B28" s="1">
        <v>44151</v>
      </c>
      <c r="C28">
        <v>15955.58</v>
      </c>
      <c r="D28">
        <v>16816.18</v>
      </c>
      <c r="E28">
        <v>15880.71</v>
      </c>
      <c r="F28">
        <v>16716.11</v>
      </c>
      <c r="G28">
        <v>31526766675</v>
      </c>
      <c r="H28">
        <v>309889423249</v>
      </c>
      <c r="I28">
        <f>YEAR(Table1[[#This Row],[Date]])</f>
        <v>2020</v>
      </c>
      <c r="J28">
        <f>MONTH(Table1[[#This Row],[Date]])</f>
        <v>11</v>
      </c>
      <c r="K28">
        <f>DAY(Table1[[#This Row],[Date]])</f>
        <v>16</v>
      </c>
    </row>
    <row r="29" spans="1:11" x14ac:dyDescent="0.3">
      <c r="A29" t="s">
        <v>15</v>
      </c>
      <c r="B29" s="1">
        <v>44150</v>
      </c>
      <c r="C29">
        <v>16068.14</v>
      </c>
      <c r="D29">
        <v>16123.11</v>
      </c>
      <c r="E29">
        <v>15793.53</v>
      </c>
      <c r="F29">
        <v>15955.59</v>
      </c>
      <c r="G29">
        <v>23653867583</v>
      </c>
      <c r="H29">
        <v>295790551598</v>
      </c>
      <c r="I29">
        <f>YEAR(Table1[[#This Row],[Date]])</f>
        <v>2020</v>
      </c>
      <c r="J29">
        <f>MONTH(Table1[[#This Row],[Date]])</f>
        <v>11</v>
      </c>
      <c r="K29">
        <f>DAY(Table1[[#This Row],[Date]])</f>
        <v>15</v>
      </c>
    </row>
    <row r="30" spans="1:11" x14ac:dyDescent="0.3">
      <c r="A30" t="s">
        <v>15</v>
      </c>
      <c r="B30" s="1">
        <v>44149</v>
      </c>
      <c r="C30">
        <v>16317.81</v>
      </c>
      <c r="D30">
        <v>16317.81</v>
      </c>
      <c r="E30">
        <v>15749.19</v>
      </c>
      <c r="F30">
        <v>16068.14</v>
      </c>
      <c r="G30">
        <v>27481710135</v>
      </c>
      <c r="H30">
        <v>297877068423</v>
      </c>
      <c r="I30">
        <f>YEAR(Table1[[#This Row],[Date]])</f>
        <v>2020</v>
      </c>
      <c r="J30">
        <f>MONTH(Table1[[#This Row],[Date]])</f>
        <v>11</v>
      </c>
      <c r="K30">
        <f>DAY(Table1[[#This Row],[Date]])</f>
        <v>14</v>
      </c>
    </row>
    <row r="31" spans="1:11" x14ac:dyDescent="0.3">
      <c r="A31" t="s">
        <v>15</v>
      </c>
      <c r="B31" s="1">
        <v>44148</v>
      </c>
      <c r="C31">
        <v>16276.44</v>
      </c>
      <c r="D31">
        <v>16463.18</v>
      </c>
      <c r="E31">
        <v>15992.15</v>
      </c>
      <c r="F31">
        <v>16317.81</v>
      </c>
      <c r="G31">
        <v>31599492172</v>
      </c>
      <c r="H31">
        <v>302505533181</v>
      </c>
      <c r="I31">
        <f>YEAR(Table1[[#This Row],[Date]])</f>
        <v>2020</v>
      </c>
      <c r="J31">
        <f>MONTH(Table1[[#This Row],[Date]])</f>
        <v>11</v>
      </c>
      <c r="K31">
        <f>DAY(Table1[[#This Row],[Date]])</f>
        <v>13</v>
      </c>
    </row>
    <row r="32" spans="1:11" x14ac:dyDescent="0.3">
      <c r="A32" t="s">
        <v>15</v>
      </c>
      <c r="B32" s="1">
        <v>44147</v>
      </c>
      <c r="C32">
        <v>15701.3</v>
      </c>
      <c r="D32">
        <v>16305</v>
      </c>
      <c r="E32">
        <v>15534.77</v>
      </c>
      <c r="F32">
        <v>16276.34</v>
      </c>
      <c r="G32">
        <v>34175758344</v>
      </c>
      <c r="H32">
        <v>301736853825</v>
      </c>
      <c r="I32">
        <f>YEAR(Table1[[#This Row],[Date]])</f>
        <v>2020</v>
      </c>
      <c r="J32">
        <f>MONTH(Table1[[#This Row],[Date]])</f>
        <v>11</v>
      </c>
      <c r="K32">
        <f>DAY(Table1[[#This Row],[Date]])</f>
        <v>12</v>
      </c>
    </row>
    <row r="33" spans="1:11" x14ac:dyDescent="0.3">
      <c r="A33" t="s">
        <v>15</v>
      </c>
      <c r="B33" s="1">
        <v>44146</v>
      </c>
      <c r="C33">
        <v>15290.91</v>
      </c>
      <c r="D33">
        <v>15916.26</v>
      </c>
      <c r="E33">
        <v>15290.01</v>
      </c>
      <c r="F33">
        <v>15701.34</v>
      </c>
      <c r="G33">
        <v>29772374934</v>
      </c>
      <c r="H33">
        <v>291077214052</v>
      </c>
      <c r="I33">
        <f>YEAR(Table1[[#This Row],[Date]])</f>
        <v>2020</v>
      </c>
      <c r="J33">
        <f>MONTH(Table1[[#This Row],[Date]])</f>
        <v>11</v>
      </c>
      <c r="K33">
        <f>DAY(Table1[[#This Row],[Date]])</f>
        <v>11</v>
      </c>
    </row>
    <row r="34" spans="1:11" x14ac:dyDescent="0.3">
      <c r="A34" t="s">
        <v>15</v>
      </c>
      <c r="B34" s="1">
        <v>44145</v>
      </c>
      <c r="C34">
        <v>15332.35</v>
      </c>
      <c r="D34">
        <v>15450.33</v>
      </c>
      <c r="E34">
        <v>15124.96</v>
      </c>
      <c r="F34">
        <v>15290.9</v>
      </c>
      <c r="G34">
        <v>25574938143</v>
      </c>
      <c r="H34">
        <v>283468380961</v>
      </c>
      <c r="I34">
        <f>YEAR(Table1[[#This Row],[Date]])</f>
        <v>2020</v>
      </c>
      <c r="J34">
        <f>MONTH(Table1[[#This Row],[Date]])</f>
        <v>11</v>
      </c>
      <c r="K34">
        <f>DAY(Table1[[#This Row],[Date]])</f>
        <v>10</v>
      </c>
    </row>
    <row r="35" spans="1:11" x14ac:dyDescent="0.3">
      <c r="A35" t="s">
        <v>15</v>
      </c>
      <c r="B35" s="1">
        <v>44144</v>
      </c>
      <c r="C35">
        <v>15479.6</v>
      </c>
      <c r="D35">
        <v>15785.14</v>
      </c>
      <c r="E35">
        <v>14865.53</v>
      </c>
      <c r="F35">
        <v>15332.32</v>
      </c>
      <c r="G35">
        <v>34149115566</v>
      </c>
      <c r="H35">
        <v>284236108837</v>
      </c>
      <c r="I35">
        <f>YEAR(Table1[[#This Row],[Date]])</f>
        <v>2020</v>
      </c>
      <c r="J35">
        <f>MONTH(Table1[[#This Row],[Date]])</f>
        <v>11</v>
      </c>
      <c r="K35">
        <f>DAY(Table1[[#This Row],[Date]])</f>
        <v>9</v>
      </c>
    </row>
    <row r="36" spans="1:11" x14ac:dyDescent="0.3">
      <c r="A36" t="s">
        <v>15</v>
      </c>
      <c r="B36" s="1">
        <v>44143</v>
      </c>
      <c r="C36">
        <v>14833.75</v>
      </c>
      <c r="D36">
        <v>15637.32</v>
      </c>
      <c r="E36">
        <v>14744.11</v>
      </c>
      <c r="F36">
        <v>15479.57</v>
      </c>
      <c r="G36">
        <v>26632075029</v>
      </c>
      <c r="H36">
        <v>286955182899</v>
      </c>
      <c r="I36">
        <f>YEAR(Table1[[#This Row],[Date]])</f>
        <v>2020</v>
      </c>
      <c r="J36">
        <f>MONTH(Table1[[#This Row],[Date]])</f>
        <v>11</v>
      </c>
      <c r="K36">
        <f>DAY(Table1[[#This Row],[Date]])</f>
        <v>8</v>
      </c>
    </row>
    <row r="37" spans="1:11" x14ac:dyDescent="0.3">
      <c r="A37" t="s">
        <v>15</v>
      </c>
      <c r="B37" s="1">
        <v>44142</v>
      </c>
      <c r="C37">
        <v>15565.88</v>
      </c>
      <c r="D37">
        <v>15737.1</v>
      </c>
      <c r="E37">
        <v>14423.2</v>
      </c>
      <c r="F37">
        <v>14833.75</v>
      </c>
      <c r="G37">
        <v>35024953706</v>
      </c>
      <c r="H37">
        <v>274970333140</v>
      </c>
      <c r="I37">
        <f>YEAR(Table1[[#This Row],[Date]])</f>
        <v>2020</v>
      </c>
      <c r="J37">
        <f>MONTH(Table1[[#This Row],[Date]])</f>
        <v>11</v>
      </c>
      <c r="K37">
        <f>DAY(Table1[[#This Row],[Date]])</f>
        <v>7</v>
      </c>
    </row>
    <row r="38" spans="1:11" x14ac:dyDescent="0.3">
      <c r="A38" t="s">
        <v>15</v>
      </c>
      <c r="B38" s="1">
        <v>44141</v>
      </c>
      <c r="C38">
        <v>15579.73</v>
      </c>
      <c r="D38">
        <v>15903.44</v>
      </c>
      <c r="E38">
        <v>15226.84</v>
      </c>
      <c r="F38">
        <v>15565.88</v>
      </c>
      <c r="G38">
        <v>39837841971</v>
      </c>
      <c r="H38">
        <v>288526920959</v>
      </c>
      <c r="I38">
        <f>YEAR(Table1[[#This Row],[Date]])</f>
        <v>2020</v>
      </c>
      <c r="J38">
        <f>MONTH(Table1[[#This Row],[Date]])</f>
        <v>11</v>
      </c>
      <c r="K38">
        <f>DAY(Table1[[#This Row],[Date]])</f>
        <v>6</v>
      </c>
    </row>
    <row r="39" spans="1:11" x14ac:dyDescent="0.3">
      <c r="A39" t="s">
        <v>15</v>
      </c>
      <c r="B39" s="1">
        <v>44140</v>
      </c>
      <c r="C39">
        <v>14133.73</v>
      </c>
      <c r="D39">
        <v>15706.4</v>
      </c>
      <c r="E39">
        <v>14102.09</v>
      </c>
      <c r="F39">
        <v>15579.85</v>
      </c>
      <c r="G39">
        <v>40856321439</v>
      </c>
      <c r="H39">
        <v>288771509681</v>
      </c>
      <c r="I39">
        <f>YEAR(Table1[[#This Row],[Date]])</f>
        <v>2020</v>
      </c>
      <c r="J39">
        <f>MONTH(Table1[[#This Row],[Date]])</f>
        <v>11</v>
      </c>
      <c r="K39">
        <f>DAY(Table1[[#This Row],[Date]])</f>
        <v>5</v>
      </c>
    </row>
    <row r="40" spans="1:11" x14ac:dyDescent="0.3">
      <c r="A40" t="s">
        <v>15</v>
      </c>
      <c r="B40" s="1">
        <v>44139</v>
      </c>
      <c r="C40">
        <v>13950.49</v>
      </c>
      <c r="D40">
        <v>14218.77</v>
      </c>
      <c r="E40">
        <v>13580.47</v>
      </c>
      <c r="F40">
        <v>14133.71</v>
      </c>
      <c r="G40">
        <v>35116364962</v>
      </c>
      <c r="H40">
        <v>261954213176</v>
      </c>
      <c r="I40">
        <f>YEAR(Table1[[#This Row],[Date]])</f>
        <v>2020</v>
      </c>
      <c r="J40">
        <f>MONTH(Table1[[#This Row],[Date]])</f>
        <v>11</v>
      </c>
      <c r="K40">
        <f>DAY(Table1[[#This Row],[Date]])</f>
        <v>4</v>
      </c>
    </row>
    <row r="41" spans="1:11" x14ac:dyDescent="0.3">
      <c r="A41" t="s">
        <v>15</v>
      </c>
      <c r="B41" s="1">
        <v>44138</v>
      </c>
      <c r="C41">
        <v>13550.45</v>
      </c>
      <c r="D41">
        <v>13984.98</v>
      </c>
      <c r="E41">
        <v>13325.44</v>
      </c>
      <c r="F41">
        <v>13950.3</v>
      </c>
      <c r="G41">
        <v>29869951617</v>
      </c>
      <c r="H41">
        <v>258541441764</v>
      </c>
      <c r="I41">
        <f>YEAR(Table1[[#This Row],[Date]])</f>
        <v>2020</v>
      </c>
      <c r="J41">
        <f>MONTH(Table1[[#This Row],[Date]])</f>
        <v>11</v>
      </c>
      <c r="K41">
        <f>DAY(Table1[[#This Row],[Date]])</f>
        <v>3</v>
      </c>
    </row>
    <row r="42" spans="1:11" x14ac:dyDescent="0.3">
      <c r="A42" t="s">
        <v>15</v>
      </c>
      <c r="B42" s="1">
        <v>44137</v>
      </c>
      <c r="C42">
        <v>13737.03</v>
      </c>
      <c r="D42">
        <v>13808.32</v>
      </c>
      <c r="E42">
        <v>13243.16</v>
      </c>
      <c r="F42">
        <v>13550.49</v>
      </c>
      <c r="G42">
        <v>30771455468</v>
      </c>
      <c r="H42">
        <v>251119864445</v>
      </c>
      <c r="I42">
        <f>YEAR(Table1[[#This Row],[Date]])</f>
        <v>2020</v>
      </c>
      <c r="J42">
        <f>MONTH(Table1[[#This Row],[Date]])</f>
        <v>11</v>
      </c>
      <c r="K42">
        <f>DAY(Table1[[#This Row],[Date]])</f>
        <v>2</v>
      </c>
    </row>
    <row r="43" spans="1:11" x14ac:dyDescent="0.3">
      <c r="A43" t="s">
        <v>15</v>
      </c>
      <c r="B43" s="1">
        <v>44136</v>
      </c>
      <c r="C43">
        <v>13780.99</v>
      </c>
      <c r="D43">
        <v>13862.03</v>
      </c>
      <c r="E43">
        <v>13628.38</v>
      </c>
      <c r="F43">
        <v>13737.11</v>
      </c>
      <c r="G43">
        <v>24453857900</v>
      </c>
      <c r="H43">
        <v>254569759063</v>
      </c>
      <c r="I43">
        <f>YEAR(Table1[[#This Row],[Date]])</f>
        <v>2020</v>
      </c>
      <c r="J43">
        <f>MONTH(Table1[[#This Row],[Date]])</f>
        <v>11</v>
      </c>
      <c r="K43">
        <f>DAY(Table1[[#This Row],[Date]])</f>
        <v>1</v>
      </c>
    </row>
    <row r="44" spans="1:11" x14ac:dyDescent="0.3">
      <c r="A44" t="s">
        <v>15</v>
      </c>
      <c r="B44" s="1">
        <v>44135</v>
      </c>
      <c r="C44">
        <v>13546.53</v>
      </c>
      <c r="D44">
        <v>14028.21</v>
      </c>
      <c r="E44">
        <v>13457.53</v>
      </c>
      <c r="F44">
        <v>13780.99</v>
      </c>
      <c r="G44">
        <v>30306464719</v>
      </c>
      <c r="H44">
        <v>255372071116</v>
      </c>
      <c r="I44">
        <f>YEAR(Table1[[#This Row],[Date]])</f>
        <v>2020</v>
      </c>
      <c r="J44">
        <f>MONTH(Table1[[#This Row],[Date]])</f>
        <v>10</v>
      </c>
      <c r="K44">
        <f>DAY(Table1[[#This Row],[Date]])</f>
        <v>31</v>
      </c>
    </row>
    <row r="45" spans="1:11" x14ac:dyDescent="0.3">
      <c r="A45" t="s">
        <v>15</v>
      </c>
      <c r="B45" s="1">
        <v>44134</v>
      </c>
      <c r="C45">
        <v>13437.87</v>
      </c>
      <c r="D45">
        <v>13651.52</v>
      </c>
      <c r="E45">
        <v>13136.2</v>
      </c>
      <c r="F45">
        <v>13546.52</v>
      </c>
      <c r="G45">
        <v>30581485201</v>
      </c>
      <c r="H45">
        <v>251018154920</v>
      </c>
      <c r="I45">
        <f>YEAR(Table1[[#This Row],[Date]])</f>
        <v>2020</v>
      </c>
      <c r="J45">
        <f>MONTH(Table1[[#This Row],[Date]])</f>
        <v>10</v>
      </c>
      <c r="K45">
        <f>DAY(Table1[[#This Row],[Date]])</f>
        <v>30</v>
      </c>
    </row>
    <row r="46" spans="1:11" x14ac:dyDescent="0.3">
      <c r="A46" t="s">
        <v>15</v>
      </c>
      <c r="B46" s="1">
        <v>44133</v>
      </c>
      <c r="C46">
        <v>13271.3</v>
      </c>
      <c r="D46">
        <v>13612.05</v>
      </c>
      <c r="E46">
        <v>12980.06</v>
      </c>
      <c r="F46">
        <v>13437.88</v>
      </c>
      <c r="G46">
        <v>56499499598</v>
      </c>
      <c r="H46">
        <v>248995322466</v>
      </c>
      <c r="I46">
        <f>YEAR(Table1[[#This Row],[Date]])</f>
        <v>2020</v>
      </c>
      <c r="J46">
        <f>MONTH(Table1[[#This Row],[Date]])</f>
        <v>10</v>
      </c>
      <c r="K46">
        <f>DAY(Table1[[#This Row],[Date]])</f>
        <v>29</v>
      </c>
    </row>
    <row r="47" spans="1:11" x14ac:dyDescent="0.3">
      <c r="A47" t="s">
        <v>15</v>
      </c>
      <c r="B47" s="1">
        <v>44132</v>
      </c>
      <c r="C47">
        <v>13654.21</v>
      </c>
      <c r="D47">
        <v>13837.7</v>
      </c>
      <c r="E47">
        <v>12932.25</v>
      </c>
      <c r="F47">
        <v>13271.29</v>
      </c>
      <c r="G47">
        <v>35867318895</v>
      </c>
      <c r="H47">
        <v>245899824465</v>
      </c>
      <c r="I47">
        <f>YEAR(Table1[[#This Row],[Date]])</f>
        <v>2020</v>
      </c>
      <c r="J47">
        <f>MONTH(Table1[[#This Row],[Date]])</f>
        <v>10</v>
      </c>
      <c r="K47">
        <f>DAY(Table1[[#This Row],[Date]])</f>
        <v>28</v>
      </c>
    </row>
    <row r="48" spans="1:11" x14ac:dyDescent="0.3">
      <c r="A48" t="s">
        <v>15</v>
      </c>
      <c r="B48" s="1">
        <v>44131</v>
      </c>
      <c r="C48">
        <v>13075.24</v>
      </c>
      <c r="D48">
        <v>13759.67</v>
      </c>
      <c r="E48">
        <v>13060.84</v>
      </c>
      <c r="F48">
        <v>13654.22</v>
      </c>
      <c r="G48">
        <v>33749878156</v>
      </c>
      <c r="H48">
        <v>252985946390</v>
      </c>
      <c r="I48">
        <f>YEAR(Table1[[#This Row],[Date]])</f>
        <v>2020</v>
      </c>
      <c r="J48">
        <f>MONTH(Table1[[#This Row],[Date]])</f>
        <v>10</v>
      </c>
      <c r="K48">
        <f>DAY(Table1[[#This Row],[Date]])</f>
        <v>27</v>
      </c>
    </row>
    <row r="49" spans="1:11" x14ac:dyDescent="0.3">
      <c r="A49" t="s">
        <v>15</v>
      </c>
      <c r="B49" s="1">
        <v>44130</v>
      </c>
      <c r="C49">
        <v>13031.2</v>
      </c>
      <c r="D49">
        <v>13225.3</v>
      </c>
      <c r="E49">
        <v>12822.38</v>
      </c>
      <c r="F49">
        <v>13075.25</v>
      </c>
      <c r="G49">
        <v>29461458313</v>
      </c>
      <c r="H49">
        <v>242250997936</v>
      </c>
      <c r="I49">
        <f>YEAR(Table1[[#This Row],[Date]])</f>
        <v>2020</v>
      </c>
      <c r="J49">
        <f>MONTH(Table1[[#This Row],[Date]])</f>
        <v>10</v>
      </c>
      <c r="K49">
        <f>DAY(Table1[[#This Row],[Date]])</f>
        <v>26</v>
      </c>
    </row>
    <row r="50" spans="1:11" x14ac:dyDescent="0.3">
      <c r="A50" t="s">
        <v>15</v>
      </c>
      <c r="B50" s="1">
        <v>44129</v>
      </c>
      <c r="C50">
        <v>13108.06</v>
      </c>
      <c r="D50">
        <v>13329.18</v>
      </c>
      <c r="E50">
        <v>12910.06</v>
      </c>
      <c r="F50">
        <v>13031.17</v>
      </c>
      <c r="G50">
        <v>24406920575</v>
      </c>
      <c r="H50">
        <v>241425217440</v>
      </c>
      <c r="I50">
        <f>YEAR(Table1[[#This Row],[Date]])</f>
        <v>2020</v>
      </c>
      <c r="J50">
        <f>MONTH(Table1[[#This Row],[Date]])</f>
        <v>10</v>
      </c>
      <c r="K50">
        <f>DAY(Table1[[#This Row],[Date]])</f>
        <v>25</v>
      </c>
    </row>
    <row r="51" spans="1:11" x14ac:dyDescent="0.3">
      <c r="A51" t="s">
        <v>15</v>
      </c>
      <c r="B51" s="1">
        <v>44128</v>
      </c>
      <c r="C51">
        <v>12931.57</v>
      </c>
      <c r="D51">
        <v>13145.07</v>
      </c>
      <c r="E51">
        <v>12885.75</v>
      </c>
      <c r="F51">
        <v>13108.06</v>
      </c>
      <c r="G51">
        <v>24542317940</v>
      </c>
      <c r="H51">
        <v>242839876186</v>
      </c>
      <c r="I51">
        <f>YEAR(Table1[[#This Row],[Date]])</f>
        <v>2020</v>
      </c>
      <c r="J51">
        <f>MONTH(Table1[[#This Row],[Date]])</f>
        <v>10</v>
      </c>
      <c r="K51">
        <f>DAY(Table1[[#This Row],[Date]])</f>
        <v>24</v>
      </c>
    </row>
    <row r="52" spans="1:11" x14ac:dyDescent="0.3">
      <c r="A52" t="s">
        <v>15</v>
      </c>
      <c r="B52" s="1">
        <v>44127</v>
      </c>
      <c r="C52">
        <v>12971.55</v>
      </c>
      <c r="D52">
        <v>13015.96</v>
      </c>
      <c r="E52">
        <v>12752.65</v>
      </c>
      <c r="F52">
        <v>12931.54</v>
      </c>
      <c r="G52">
        <v>28974975003</v>
      </c>
      <c r="H52">
        <v>239557562148</v>
      </c>
      <c r="I52">
        <f>YEAR(Table1[[#This Row],[Date]])</f>
        <v>2020</v>
      </c>
      <c r="J52">
        <f>MONTH(Table1[[#This Row],[Date]])</f>
        <v>10</v>
      </c>
      <c r="K52">
        <f>DAY(Table1[[#This Row],[Date]])</f>
        <v>23</v>
      </c>
    </row>
    <row r="53" spans="1:11" x14ac:dyDescent="0.3">
      <c r="A53" t="s">
        <v>15</v>
      </c>
      <c r="B53" s="1">
        <v>44126</v>
      </c>
      <c r="C53">
        <v>12801.64</v>
      </c>
      <c r="D53">
        <v>13161.59</v>
      </c>
      <c r="E53">
        <v>12717.09</v>
      </c>
      <c r="F53">
        <v>12965.89</v>
      </c>
      <c r="G53">
        <v>34729759598</v>
      </c>
      <c r="H53">
        <v>240166387522</v>
      </c>
      <c r="I53">
        <f>YEAR(Table1[[#This Row],[Date]])</f>
        <v>2020</v>
      </c>
      <c r="J53">
        <f>MONTH(Table1[[#This Row],[Date]])</f>
        <v>10</v>
      </c>
      <c r="K53">
        <f>DAY(Table1[[#This Row],[Date]])</f>
        <v>22</v>
      </c>
    </row>
    <row r="54" spans="1:11" x14ac:dyDescent="0.3">
      <c r="A54" t="s">
        <v>15</v>
      </c>
      <c r="B54" s="1">
        <v>44125</v>
      </c>
      <c r="C54">
        <v>11913.08</v>
      </c>
      <c r="D54">
        <v>13184.57</v>
      </c>
      <c r="E54">
        <v>11900.93</v>
      </c>
      <c r="F54">
        <v>12823.69</v>
      </c>
      <c r="G54">
        <v>43414712626</v>
      </c>
      <c r="H54">
        <v>237532386963</v>
      </c>
      <c r="I54">
        <f>YEAR(Table1[[#This Row],[Date]])</f>
        <v>2020</v>
      </c>
      <c r="J54">
        <f>MONTH(Table1[[#This Row],[Date]])</f>
        <v>10</v>
      </c>
      <c r="K54">
        <f>DAY(Table1[[#This Row],[Date]])</f>
        <v>21</v>
      </c>
    </row>
    <row r="55" spans="1:11" x14ac:dyDescent="0.3">
      <c r="A55" t="s">
        <v>15</v>
      </c>
      <c r="B55" s="1">
        <v>44124</v>
      </c>
      <c r="C55">
        <v>11745.97</v>
      </c>
      <c r="D55">
        <v>11999.92</v>
      </c>
      <c r="E55">
        <v>11681.48</v>
      </c>
      <c r="F55">
        <v>11916.34</v>
      </c>
      <c r="G55">
        <v>30915821592</v>
      </c>
      <c r="H55">
        <v>220721282865</v>
      </c>
      <c r="I55">
        <f>YEAR(Table1[[#This Row],[Date]])</f>
        <v>2020</v>
      </c>
      <c r="J55">
        <f>MONTH(Table1[[#This Row],[Date]])</f>
        <v>10</v>
      </c>
      <c r="K55">
        <f>DAY(Table1[[#This Row],[Date]])</f>
        <v>20</v>
      </c>
    </row>
    <row r="56" spans="1:11" x14ac:dyDescent="0.3">
      <c r="A56" t="s">
        <v>15</v>
      </c>
      <c r="B56" s="1">
        <v>44123</v>
      </c>
      <c r="C56">
        <v>11495.04</v>
      </c>
      <c r="D56">
        <v>11799.09</v>
      </c>
      <c r="E56">
        <v>11408.29</v>
      </c>
      <c r="F56">
        <v>11742.04</v>
      </c>
      <c r="G56">
        <v>23860769928</v>
      </c>
      <c r="H56">
        <v>217482407293</v>
      </c>
      <c r="I56">
        <f>YEAR(Table1[[#This Row],[Date]])</f>
        <v>2020</v>
      </c>
      <c r="J56">
        <f>MONTH(Table1[[#This Row],[Date]])</f>
        <v>10</v>
      </c>
      <c r="K56">
        <f>DAY(Table1[[#This Row],[Date]])</f>
        <v>19</v>
      </c>
    </row>
    <row r="57" spans="1:11" x14ac:dyDescent="0.3">
      <c r="A57" t="s">
        <v>15</v>
      </c>
      <c r="B57" s="1">
        <v>44122</v>
      </c>
      <c r="C57">
        <v>11355.98</v>
      </c>
      <c r="D57">
        <v>11483.36</v>
      </c>
      <c r="E57">
        <v>11347.58</v>
      </c>
      <c r="F57">
        <v>11483.36</v>
      </c>
      <c r="G57">
        <v>18283314340</v>
      </c>
      <c r="H57">
        <v>212682581771</v>
      </c>
      <c r="I57">
        <f>YEAR(Table1[[#This Row],[Date]])</f>
        <v>2020</v>
      </c>
      <c r="J57">
        <f>MONTH(Table1[[#This Row],[Date]])</f>
        <v>10</v>
      </c>
      <c r="K57">
        <f>DAY(Table1[[#This Row],[Date]])</f>
        <v>18</v>
      </c>
    </row>
    <row r="58" spans="1:11" x14ac:dyDescent="0.3">
      <c r="A58" t="s">
        <v>15</v>
      </c>
      <c r="B58" s="1">
        <v>44121</v>
      </c>
      <c r="C58">
        <v>11322.12</v>
      </c>
      <c r="D58">
        <v>11386.26</v>
      </c>
      <c r="E58">
        <v>11285.35</v>
      </c>
      <c r="F58">
        <v>11358.1</v>
      </c>
      <c r="G58">
        <v>19130430174</v>
      </c>
      <c r="H58">
        <v>210353665235</v>
      </c>
      <c r="I58">
        <f>YEAR(Table1[[#This Row],[Date]])</f>
        <v>2020</v>
      </c>
      <c r="J58">
        <f>MONTH(Table1[[#This Row],[Date]])</f>
        <v>10</v>
      </c>
      <c r="K58">
        <f>DAY(Table1[[#This Row],[Date]])</f>
        <v>17</v>
      </c>
    </row>
    <row r="59" spans="1:11" x14ac:dyDescent="0.3">
      <c r="A59" t="s">
        <v>15</v>
      </c>
      <c r="B59" s="1">
        <v>44120</v>
      </c>
      <c r="C59">
        <v>11502.83</v>
      </c>
      <c r="D59">
        <v>11540.06</v>
      </c>
      <c r="E59">
        <v>11223.01</v>
      </c>
      <c r="F59">
        <v>11322.12</v>
      </c>
      <c r="G59">
        <v>25635480772</v>
      </c>
      <c r="H59">
        <v>209676088344</v>
      </c>
      <c r="I59">
        <f>YEAR(Table1[[#This Row],[Date]])</f>
        <v>2020</v>
      </c>
      <c r="J59">
        <f>MONTH(Table1[[#This Row],[Date]])</f>
        <v>10</v>
      </c>
      <c r="K59">
        <f>DAY(Table1[[#This Row],[Date]])</f>
        <v>16</v>
      </c>
    </row>
    <row r="60" spans="1:11" x14ac:dyDescent="0.3">
      <c r="A60" t="s">
        <v>15</v>
      </c>
      <c r="B60" s="1">
        <v>44119</v>
      </c>
      <c r="C60">
        <v>11426.6</v>
      </c>
      <c r="D60">
        <v>11569.91</v>
      </c>
      <c r="E60">
        <v>11303.6</v>
      </c>
      <c r="F60">
        <v>11495.35</v>
      </c>
      <c r="G60">
        <v>24487233058</v>
      </c>
      <c r="H60">
        <v>212873103428</v>
      </c>
      <c r="I60">
        <f>YEAR(Table1[[#This Row],[Date]])</f>
        <v>2020</v>
      </c>
      <c r="J60">
        <f>MONTH(Table1[[#This Row],[Date]])</f>
        <v>10</v>
      </c>
      <c r="K60">
        <f>DAY(Table1[[#This Row],[Date]])</f>
        <v>15</v>
      </c>
    </row>
    <row r="61" spans="1:11" x14ac:dyDescent="0.3">
      <c r="A61" t="s">
        <v>15</v>
      </c>
      <c r="B61" s="1">
        <v>44118</v>
      </c>
      <c r="C61">
        <v>11429.05</v>
      </c>
      <c r="D61">
        <v>11539.98</v>
      </c>
      <c r="E61">
        <v>11307.83</v>
      </c>
      <c r="F61">
        <v>11429.51</v>
      </c>
      <c r="G61">
        <v>24103426719</v>
      </c>
      <c r="H61">
        <v>211643390713</v>
      </c>
      <c r="I61">
        <f>YEAR(Table1[[#This Row],[Date]])</f>
        <v>2020</v>
      </c>
      <c r="J61">
        <f>MONTH(Table1[[#This Row],[Date]])</f>
        <v>10</v>
      </c>
      <c r="K61">
        <f>DAY(Table1[[#This Row],[Date]])</f>
        <v>14</v>
      </c>
    </row>
    <row r="62" spans="1:11" x14ac:dyDescent="0.3">
      <c r="A62" t="s">
        <v>15</v>
      </c>
      <c r="B62" s="1">
        <v>44117</v>
      </c>
      <c r="C62">
        <v>11548.72</v>
      </c>
      <c r="D62">
        <v>11548.98</v>
      </c>
      <c r="E62">
        <v>11321.22</v>
      </c>
      <c r="F62">
        <v>11425.9</v>
      </c>
      <c r="G62">
        <v>24241420251</v>
      </c>
      <c r="H62">
        <v>211565586739</v>
      </c>
      <c r="I62">
        <f>YEAR(Table1[[#This Row],[Date]])</f>
        <v>2020</v>
      </c>
      <c r="J62">
        <f>MONTH(Table1[[#This Row],[Date]])</f>
        <v>10</v>
      </c>
      <c r="K62">
        <f>DAY(Table1[[#This Row],[Date]])</f>
        <v>13</v>
      </c>
    </row>
    <row r="63" spans="1:11" x14ac:dyDescent="0.3">
      <c r="A63" t="s">
        <v>15</v>
      </c>
      <c r="B63" s="1">
        <v>44116</v>
      </c>
      <c r="C63">
        <v>11392.64</v>
      </c>
      <c r="D63">
        <v>11698.47</v>
      </c>
      <c r="E63">
        <v>11240.69</v>
      </c>
      <c r="F63">
        <v>11555.36</v>
      </c>
      <c r="G63">
        <v>26163972642</v>
      </c>
      <c r="H63">
        <v>213950143824</v>
      </c>
      <c r="I63">
        <f>YEAR(Table1[[#This Row],[Date]])</f>
        <v>2020</v>
      </c>
      <c r="J63">
        <f>MONTH(Table1[[#This Row],[Date]])</f>
        <v>10</v>
      </c>
      <c r="K63">
        <f>DAY(Table1[[#This Row],[Date]])</f>
        <v>12</v>
      </c>
    </row>
    <row r="64" spans="1:11" x14ac:dyDescent="0.3">
      <c r="A64" t="s">
        <v>15</v>
      </c>
      <c r="B64" s="1">
        <v>44115</v>
      </c>
      <c r="C64">
        <v>11296.08</v>
      </c>
      <c r="D64">
        <v>11428.81</v>
      </c>
      <c r="E64">
        <v>11288.63</v>
      </c>
      <c r="F64">
        <v>11384.18</v>
      </c>
      <c r="G64">
        <v>19968627060</v>
      </c>
      <c r="H64">
        <v>210766812992</v>
      </c>
      <c r="I64">
        <f>YEAR(Table1[[#This Row],[Date]])</f>
        <v>2020</v>
      </c>
      <c r="J64">
        <f>MONTH(Table1[[#This Row],[Date]])</f>
        <v>10</v>
      </c>
      <c r="K64">
        <f>DAY(Table1[[#This Row],[Date]])</f>
        <v>11</v>
      </c>
    </row>
    <row r="65" spans="1:11" x14ac:dyDescent="0.3">
      <c r="A65" t="s">
        <v>15</v>
      </c>
      <c r="B65" s="1">
        <v>44114</v>
      </c>
      <c r="C65">
        <v>11059.14</v>
      </c>
      <c r="D65">
        <v>11442.21</v>
      </c>
      <c r="E65">
        <v>11056.94</v>
      </c>
      <c r="F65">
        <v>11296.36</v>
      </c>
      <c r="G65">
        <v>22877978588</v>
      </c>
      <c r="H65">
        <v>209130239495</v>
      </c>
      <c r="I65">
        <f>YEAR(Table1[[#This Row],[Date]])</f>
        <v>2020</v>
      </c>
      <c r="J65">
        <f>MONTH(Table1[[#This Row],[Date]])</f>
        <v>10</v>
      </c>
      <c r="K65">
        <f>DAY(Table1[[#This Row],[Date]])</f>
        <v>10</v>
      </c>
    </row>
    <row r="66" spans="1:11" x14ac:dyDescent="0.3">
      <c r="A66" t="s">
        <v>15</v>
      </c>
      <c r="B66" s="1">
        <v>44113</v>
      </c>
      <c r="C66">
        <v>10927.91</v>
      </c>
      <c r="D66">
        <v>11102.67</v>
      </c>
      <c r="E66">
        <v>10846.85</v>
      </c>
      <c r="F66">
        <v>11064.46</v>
      </c>
      <c r="G66">
        <v>22799117613</v>
      </c>
      <c r="H66">
        <v>204827451843</v>
      </c>
      <c r="I66">
        <f>YEAR(Table1[[#This Row],[Date]])</f>
        <v>2020</v>
      </c>
      <c r="J66">
        <f>MONTH(Table1[[#This Row],[Date]])</f>
        <v>10</v>
      </c>
      <c r="K66">
        <f>DAY(Table1[[#This Row],[Date]])</f>
        <v>9</v>
      </c>
    </row>
    <row r="67" spans="1:11" x14ac:dyDescent="0.3">
      <c r="A67" t="s">
        <v>15</v>
      </c>
      <c r="B67" s="1">
        <v>44112</v>
      </c>
      <c r="C67">
        <v>10669.37</v>
      </c>
      <c r="D67">
        <v>10945.74</v>
      </c>
      <c r="E67">
        <v>10562.61</v>
      </c>
      <c r="F67">
        <v>10915.69</v>
      </c>
      <c r="G67">
        <v>63314794397</v>
      </c>
      <c r="H67">
        <v>202064144550</v>
      </c>
      <c r="I67">
        <f>YEAR(Table1[[#This Row],[Date]])</f>
        <v>2020</v>
      </c>
      <c r="J67">
        <f>MONTH(Table1[[#This Row],[Date]])</f>
        <v>10</v>
      </c>
      <c r="K67">
        <f>DAY(Table1[[#This Row],[Date]])</f>
        <v>8</v>
      </c>
    </row>
    <row r="68" spans="1:11" x14ac:dyDescent="0.3">
      <c r="A68" t="s">
        <v>15</v>
      </c>
      <c r="B68" s="1">
        <v>44111</v>
      </c>
      <c r="C68">
        <v>10603.36</v>
      </c>
      <c r="D68">
        <v>10680.51</v>
      </c>
      <c r="E68">
        <v>10562.51</v>
      </c>
      <c r="F68">
        <v>10668.97</v>
      </c>
      <c r="G68">
        <v>37799458436</v>
      </c>
      <c r="H68">
        <v>197485816055</v>
      </c>
      <c r="I68">
        <f>YEAR(Table1[[#This Row],[Date]])</f>
        <v>2020</v>
      </c>
      <c r="J68">
        <f>MONTH(Table1[[#This Row],[Date]])</f>
        <v>10</v>
      </c>
      <c r="K68">
        <f>DAY(Table1[[#This Row],[Date]])</f>
        <v>7</v>
      </c>
    </row>
    <row r="69" spans="1:11" x14ac:dyDescent="0.3">
      <c r="A69" t="s">
        <v>15</v>
      </c>
      <c r="B69" s="1">
        <v>44110</v>
      </c>
      <c r="C69">
        <v>10796.31</v>
      </c>
      <c r="D69">
        <v>10797.58</v>
      </c>
      <c r="E69">
        <v>10528.89</v>
      </c>
      <c r="F69">
        <v>10604.41</v>
      </c>
      <c r="G69">
        <v>42623695307</v>
      </c>
      <c r="H69">
        <v>196281911458</v>
      </c>
      <c r="I69">
        <f>YEAR(Table1[[#This Row],[Date]])</f>
        <v>2020</v>
      </c>
      <c r="J69">
        <f>MONTH(Table1[[#This Row],[Date]])</f>
        <v>10</v>
      </c>
      <c r="K69">
        <f>DAY(Table1[[#This Row],[Date]])</f>
        <v>6</v>
      </c>
    </row>
    <row r="70" spans="1:11" x14ac:dyDescent="0.3">
      <c r="A70" t="s">
        <v>15</v>
      </c>
      <c r="B70" s="1">
        <v>44109</v>
      </c>
      <c r="C70">
        <v>10676.53</v>
      </c>
      <c r="D70">
        <v>10793.51</v>
      </c>
      <c r="E70">
        <v>10634.6</v>
      </c>
      <c r="F70">
        <v>10793.34</v>
      </c>
      <c r="G70">
        <v>47537578009</v>
      </c>
      <c r="H70">
        <v>199769602128</v>
      </c>
      <c r="I70">
        <f>YEAR(Table1[[#This Row],[Date]])</f>
        <v>2020</v>
      </c>
      <c r="J70">
        <f>MONTH(Table1[[#This Row],[Date]])</f>
        <v>10</v>
      </c>
      <c r="K70">
        <f>DAY(Table1[[#This Row],[Date]])</f>
        <v>5</v>
      </c>
    </row>
    <row r="71" spans="1:11" x14ac:dyDescent="0.3">
      <c r="A71" t="s">
        <v>15</v>
      </c>
      <c r="B71" s="1">
        <v>44108</v>
      </c>
      <c r="C71">
        <v>10550.44</v>
      </c>
      <c r="D71">
        <v>10686</v>
      </c>
      <c r="E71">
        <v>10534.39</v>
      </c>
      <c r="F71">
        <v>10669.58</v>
      </c>
      <c r="G71">
        <v>71251776995</v>
      </c>
      <c r="H71">
        <v>197468899357</v>
      </c>
      <c r="I71">
        <f>YEAR(Table1[[#This Row],[Date]])</f>
        <v>2020</v>
      </c>
      <c r="J71">
        <f>MONTH(Table1[[#This Row],[Date]])</f>
        <v>10</v>
      </c>
      <c r="K71">
        <f>DAY(Table1[[#This Row],[Date]])</f>
        <v>4</v>
      </c>
    </row>
    <row r="72" spans="1:11" x14ac:dyDescent="0.3">
      <c r="A72" t="s">
        <v>15</v>
      </c>
      <c r="B72" s="1">
        <v>44107</v>
      </c>
      <c r="C72">
        <v>10575.1</v>
      </c>
      <c r="D72">
        <v>10598.94</v>
      </c>
      <c r="E72">
        <v>10511.13</v>
      </c>
      <c r="F72">
        <v>10549.33</v>
      </c>
      <c r="G72">
        <v>44660271563</v>
      </c>
      <c r="H72">
        <v>195233191301</v>
      </c>
      <c r="I72">
        <f>YEAR(Table1[[#This Row],[Date]])</f>
        <v>2020</v>
      </c>
      <c r="J72">
        <f>MONTH(Table1[[#This Row],[Date]])</f>
        <v>10</v>
      </c>
      <c r="K72">
        <f>DAY(Table1[[#This Row],[Date]])</f>
        <v>3</v>
      </c>
    </row>
    <row r="73" spans="1:11" x14ac:dyDescent="0.3">
      <c r="A73" t="s">
        <v>15</v>
      </c>
      <c r="B73" s="1">
        <v>44106</v>
      </c>
      <c r="C73">
        <v>10619.82</v>
      </c>
      <c r="D73">
        <v>10657.84</v>
      </c>
      <c r="E73">
        <v>10416.69</v>
      </c>
      <c r="F73">
        <v>10575.98</v>
      </c>
      <c r="G73">
        <v>48661453918</v>
      </c>
      <c r="H73">
        <v>195716085732</v>
      </c>
      <c r="I73">
        <f>YEAR(Table1[[#This Row],[Date]])</f>
        <v>2020</v>
      </c>
      <c r="J73">
        <f>MONTH(Table1[[#This Row],[Date]])</f>
        <v>10</v>
      </c>
      <c r="K73">
        <f>DAY(Table1[[#This Row],[Date]])</f>
        <v>2</v>
      </c>
    </row>
    <row r="74" spans="1:11" x14ac:dyDescent="0.3">
      <c r="A74" t="s">
        <v>15</v>
      </c>
      <c r="B74" s="1">
        <v>44105</v>
      </c>
      <c r="C74">
        <v>10795.25</v>
      </c>
      <c r="D74">
        <v>10933.62</v>
      </c>
      <c r="E74">
        <v>10472.36</v>
      </c>
      <c r="F74">
        <v>10619.45</v>
      </c>
      <c r="G74">
        <v>40023134100</v>
      </c>
      <c r="H74">
        <v>196512086756</v>
      </c>
      <c r="I74">
        <f>YEAR(Table1[[#This Row],[Date]])</f>
        <v>2020</v>
      </c>
      <c r="J74">
        <f>MONTH(Table1[[#This Row],[Date]])</f>
        <v>10</v>
      </c>
      <c r="K74">
        <f>DAY(Table1[[#This Row],[Date]])</f>
        <v>1</v>
      </c>
    </row>
    <row r="75" spans="1:11" x14ac:dyDescent="0.3">
      <c r="A75" t="s">
        <v>15</v>
      </c>
      <c r="B75" s="1">
        <v>44104</v>
      </c>
      <c r="C75">
        <v>10843.87</v>
      </c>
      <c r="D75">
        <v>10847.26</v>
      </c>
      <c r="E75">
        <v>10669.32</v>
      </c>
      <c r="F75">
        <v>10784.49</v>
      </c>
      <c r="G75">
        <v>44171073700</v>
      </c>
      <c r="H75">
        <v>199556965504</v>
      </c>
      <c r="I75">
        <f>YEAR(Table1[[#This Row],[Date]])</f>
        <v>2020</v>
      </c>
      <c r="J75">
        <f>MONTH(Table1[[#This Row],[Date]])</f>
        <v>9</v>
      </c>
      <c r="K75">
        <f>DAY(Table1[[#This Row],[Date]])</f>
        <v>30</v>
      </c>
    </row>
    <row r="76" spans="1:11" x14ac:dyDescent="0.3">
      <c r="A76" t="s">
        <v>15</v>
      </c>
      <c r="B76" s="1">
        <v>44103</v>
      </c>
      <c r="C76">
        <v>10709.65</v>
      </c>
      <c r="D76">
        <v>10860</v>
      </c>
      <c r="E76">
        <v>10649.5</v>
      </c>
      <c r="F76">
        <v>10844.64</v>
      </c>
      <c r="G76">
        <v>46582396602</v>
      </c>
      <c r="H76">
        <v>200660083839</v>
      </c>
      <c r="I76">
        <f>YEAR(Table1[[#This Row],[Date]])</f>
        <v>2020</v>
      </c>
      <c r="J76">
        <f>MONTH(Table1[[#This Row],[Date]])</f>
        <v>9</v>
      </c>
      <c r="K76">
        <f>DAY(Table1[[#This Row],[Date]])</f>
        <v>29</v>
      </c>
    </row>
    <row r="77" spans="1:11" x14ac:dyDescent="0.3">
      <c r="A77" t="s">
        <v>15</v>
      </c>
      <c r="B77" s="1">
        <v>44102</v>
      </c>
      <c r="C77">
        <v>10776.61</v>
      </c>
      <c r="D77">
        <v>10945.35</v>
      </c>
      <c r="E77">
        <v>10703.89</v>
      </c>
      <c r="F77">
        <v>10709.65</v>
      </c>
      <c r="G77">
        <v>47762394731</v>
      </c>
      <c r="H77">
        <v>198154065044</v>
      </c>
      <c r="I77">
        <f>YEAR(Table1[[#This Row],[Date]])</f>
        <v>2020</v>
      </c>
      <c r="J77">
        <f>MONTH(Table1[[#This Row],[Date]])</f>
        <v>9</v>
      </c>
      <c r="K77">
        <f>DAY(Table1[[#This Row],[Date]])</f>
        <v>28</v>
      </c>
    </row>
    <row r="78" spans="1:11" x14ac:dyDescent="0.3">
      <c r="A78" t="s">
        <v>15</v>
      </c>
      <c r="B78" s="1">
        <v>44101</v>
      </c>
      <c r="C78">
        <v>10746.89</v>
      </c>
      <c r="D78">
        <v>10803.98</v>
      </c>
      <c r="E78">
        <v>10622.92</v>
      </c>
      <c r="F78">
        <v>10775.27</v>
      </c>
      <c r="G78">
        <v>53745972818</v>
      </c>
      <c r="H78">
        <v>199357967523</v>
      </c>
      <c r="I78">
        <f>YEAR(Table1[[#This Row],[Date]])</f>
        <v>2020</v>
      </c>
      <c r="J78">
        <f>MONTH(Table1[[#This Row],[Date]])</f>
        <v>9</v>
      </c>
      <c r="K78">
        <f>DAY(Table1[[#This Row],[Date]])</f>
        <v>27</v>
      </c>
    </row>
    <row r="79" spans="1:11" x14ac:dyDescent="0.3">
      <c r="A79" t="s">
        <v>15</v>
      </c>
      <c r="B79" s="1">
        <v>44100</v>
      </c>
      <c r="C79">
        <v>10695.58</v>
      </c>
      <c r="D79">
        <v>10773</v>
      </c>
      <c r="E79">
        <v>10667.28</v>
      </c>
      <c r="F79">
        <v>10750.72</v>
      </c>
      <c r="G79">
        <v>46852525493</v>
      </c>
      <c r="H79">
        <v>198893019774</v>
      </c>
      <c r="I79">
        <f>YEAR(Table1[[#This Row],[Date]])</f>
        <v>2020</v>
      </c>
      <c r="J79">
        <f>MONTH(Table1[[#This Row],[Date]])</f>
        <v>9</v>
      </c>
      <c r="K79">
        <f>DAY(Table1[[#This Row],[Date]])</f>
        <v>26</v>
      </c>
    </row>
    <row r="80" spans="1:11" x14ac:dyDescent="0.3">
      <c r="A80" t="s">
        <v>15</v>
      </c>
      <c r="B80" s="1">
        <v>44099</v>
      </c>
      <c r="C80">
        <v>10761.11</v>
      </c>
      <c r="D80">
        <v>10777.7</v>
      </c>
      <c r="E80">
        <v>10578.91</v>
      </c>
      <c r="F80">
        <v>10692.72</v>
      </c>
      <c r="G80">
        <v>39348590957</v>
      </c>
      <c r="H80">
        <v>197809986226</v>
      </c>
      <c r="I80">
        <f>YEAR(Table1[[#This Row],[Date]])</f>
        <v>2020</v>
      </c>
      <c r="J80">
        <f>MONTH(Table1[[#This Row],[Date]])</f>
        <v>9</v>
      </c>
      <c r="K80">
        <f>DAY(Table1[[#This Row],[Date]])</f>
        <v>25</v>
      </c>
    </row>
    <row r="81" spans="1:11" x14ac:dyDescent="0.3">
      <c r="A81" t="s">
        <v>15</v>
      </c>
      <c r="B81" s="1">
        <v>44098</v>
      </c>
      <c r="C81">
        <v>10248.790000000001</v>
      </c>
      <c r="D81">
        <v>10771.06</v>
      </c>
      <c r="E81">
        <v>10231.49</v>
      </c>
      <c r="F81">
        <v>10760.07</v>
      </c>
      <c r="G81">
        <v>47144380902</v>
      </c>
      <c r="H81">
        <v>199045623654</v>
      </c>
      <c r="I81">
        <f>YEAR(Table1[[#This Row],[Date]])</f>
        <v>2020</v>
      </c>
      <c r="J81">
        <f>MONTH(Table1[[#This Row],[Date]])</f>
        <v>9</v>
      </c>
      <c r="K81">
        <f>DAY(Table1[[#This Row],[Date]])</f>
        <v>24</v>
      </c>
    </row>
    <row r="82" spans="1:11" x14ac:dyDescent="0.3">
      <c r="A82" t="s">
        <v>15</v>
      </c>
      <c r="B82" s="1">
        <v>44097</v>
      </c>
      <c r="C82">
        <v>10535.49</v>
      </c>
      <c r="D82">
        <v>10537.83</v>
      </c>
      <c r="E82">
        <v>10197.86</v>
      </c>
      <c r="F82">
        <v>10246.19</v>
      </c>
      <c r="G82">
        <v>23788661867</v>
      </c>
      <c r="H82">
        <v>189529920746</v>
      </c>
      <c r="I82">
        <f>YEAR(Table1[[#This Row],[Date]])</f>
        <v>2020</v>
      </c>
      <c r="J82">
        <f>MONTH(Table1[[#This Row],[Date]])</f>
        <v>9</v>
      </c>
      <c r="K82">
        <f>DAY(Table1[[#This Row],[Date]])</f>
        <v>23</v>
      </c>
    </row>
    <row r="83" spans="1:11" x14ac:dyDescent="0.3">
      <c r="A83" t="s">
        <v>15</v>
      </c>
      <c r="B83" s="1">
        <v>44096</v>
      </c>
      <c r="C83">
        <v>10459.620000000001</v>
      </c>
      <c r="D83">
        <v>10568.08</v>
      </c>
      <c r="E83">
        <v>10382.73</v>
      </c>
      <c r="F83">
        <v>10538.46</v>
      </c>
      <c r="G83">
        <v>23621787804</v>
      </c>
      <c r="H83">
        <v>194932197947</v>
      </c>
      <c r="I83">
        <f>YEAR(Table1[[#This Row],[Date]])</f>
        <v>2020</v>
      </c>
      <c r="J83">
        <f>MONTH(Table1[[#This Row],[Date]])</f>
        <v>9</v>
      </c>
      <c r="K83">
        <f>DAY(Table1[[#This Row],[Date]])</f>
        <v>22</v>
      </c>
    </row>
    <row r="84" spans="1:11" x14ac:dyDescent="0.3">
      <c r="A84" t="s">
        <v>15</v>
      </c>
      <c r="B84" s="1">
        <v>44095</v>
      </c>
      <c r="C84">
        <v>10934.93</v>
      </c>
      <c r="D84">
        <v>10988.3</v>
      </c>
      <c r="E84">
        <v>10380.26</v>
      </c>
      <c r="F84">
        <v>10462.26</v>
      </c>
      <c r="G84">
        <v>28884999244</v>
      </c>
      <c r="H84">
        <v>193514327128</v>
      </c>
      <c r="I84">
        <f>YEAR(Table1[[#This Row],[Date]])</f>
        <v>2020</v>
      </c>
      <c r="J84">
        <f>MONTH(Table1[[#This Row],[Date]])</f>
        <v>9</v>
      </c>
      <c r="K84">
        <f>DAY(Table1[[#This Row],[Date]])</f>
        <v>21</v>
      </c>
    </row>
    <row r="85" spans="1:11" x14ac:dyDescent="0.3">
      <c r="A85" t="s">
        <v>15</v>
      </c>
      <c r="B85" s="1">
        <v>44094</v>
      </c>
      <c r="C85">
        <v>11095.87</v>
      </c>
      <c r="D85">
        <v>11095.87</v>
      </c>
      <c r="E85">
        <v>10814.48</v>
      </c>
      <c r="F85">
        <v>10938.27</v>
      </c>
      <c r="G85">
        <v>24699523788</v>
      </c>
      <c r="H85">
        <v>202308927892</v>
      </c>
      <c r="I85">
        <f>YEAR(Table1[[#This Row],[Date]])</f>
        <v>2020</v>
      </c>
      <c r="J85">
        <f>MONTH(Table1[[#This Row],[Date]])</f>
        <v>9</v>
      </c>
      <c r="K85">
        <f>DAY(Table1[[#This Row],[Date]])</f>
        <v>20</v>
      </c>
    </row>
    <row r="86" spans="1:11" x14ac:dyDescent="0.3">
      <c r="A86" t="s">
        <v>15</v>
      </c>
      <c r="B86" s="1">
        <v>44093</v>
      </c>
      <c r="C86">
        <v>10933.75</v>
      </c>
      <c r="D86">
        <v>11134.09</v>
      </c>
      <c r="E86">
        <v>10909.62</v>
      </c>
      <c r="F86">
        <v>11094.35</v>
      </c>
      <c r="G86">
        <v>22764204008</v>
      </c>
      <c r="H86">
        <v>205185696336</v>
      </c>
      <c r="I86">
        <f>YEAR(Table1[[#This Row],[Date]])</f>
        <v>2020</v>
      </c>
      <c r="J86">
        <f>MONTH(Table1[[#This Row],[Date]])</f>
        <v>9</v>
      </c>
      <c r="K86">
        <f>DAY(Table1[[#This Row],[Date]])</f>
        <v>19</v>
      </c>
    </row>
    <row r="87" spans="1:11" x14ac:dyDescent="0.3">
      <c r="A87" t="s">
        <v>15</v>
      </c>
      <c r="B87" s="1">
        <v>44092</v>
      </c>
      <c r="C87">
        <v>10951.82</v>
      </c>
      <c r="D87">
        <v>11034.91</v>
      </c>
      <c r="E87">
        <v>10829.66</v>
      </c>
      <c r="F87">
        <v>10944.59</v>
      </c>
      <c r="G87">
        <v>26341903912</v>
      </c>
      <c r="H87">
        <v>202405809881</v>
      </c>
      <c r="I87">
        <f>YEAR(Table1[[#This Row],[Date]])</f>
        <v>2020</v>
      </c>
      <c r="J87">
        <f>MONTH(Table1[[#This Row],[Date]])</f>
        <v>9</v>
      </c>
      <c r="K87">
        <f>DAY(Table1[[#This Row],[Date]])</f>
        <v>18</v>
      </c>
    </row>
    <row r="88" spans="1:11" x14ac:dyDescent="0.3">
      <c r="A88" t="s">
        <v>15</v>
      </c>
      <c r="B88" s="1">
        <v>44091</v>
      </c>
      <c r="C88">
        <v>10973.25</v>
      </c>
      <c r="D88">
        <v>11037.42</v>
      </c>
      <c r="E88">
        <v>10774.63</v>
      </c>
      <c r="F88">
        <v>10948.99</v>
      </c>
      <c r="G88">
        <v>38151810523</v>
      </c>
      <c r="H88">
        <v>202475761712</v>
      </c>
      <c r="I88">
        <f>YEAR(Table1[[#This Row],[Date]])</f>
        <v>2020</v>
      </c>
      <c r="J88">
        <f>MONTH(Table1[[#This Row],[Date]])</f>
        <v>9</v>
      </c>
      <c r="K88">
        <f>DAY(Table1[[#This Row],[Date]])</f>
        <v>17</v>
      </c>
    </row>
    <row r="89" spans="1:11" x14ac:dyDescent="0.3">
      <c r="A89" t="s">
        <v>15</v>
      </c>
      <c r="B89" s="1">
        <v>44090</v>
      </c>
      <c r="C89">
        <v>10797.76</v>
      </c>
      <c r="D89">
        <v>11100.12</v>
      </c>
      <c r="E89">
        <v>10704.88</v>
      </c>
      <c r="F89">
        <v>10974.9</v>
      </c>
      <c r="G89">
        <v>30769986455</v>
      </c>
      <c r="H89">
        <v>202942925722</v>
      </c>
      <c r="I89">
        <f>YEAR(Table1[[#This Row],[Date]])</f>
        <v>2020</v>
      </c>
      <c r="J89">
        <f>MONTH(Table1[[#This Row],[Date]])</f>
        <v>9</v>
      </c>
      <c r="K89">
        <f>DAY(Table1[[#This Row],[Date]])</f>
        <v>16</v>
      </c>
    </row>
    <row r="90" spans="1:11" x14ac:dyDescent="0.3">
      <c r="A90" t="s">
        <v>15</v>
      </c>
      <c r="B90" s="1">
        <v>44089</v>
      </c>
      <c r="C90">
        <v>10677.75</v>
      </c>
      <c r="D90">
        <v>10938.63</v>
      </c>
      <c r="E90">
        <v>10656.46</v>
      </c>
      <c r="F90">
        <v>10796.95</v>
      </c>
      <c r="G90">
        <v>32509451925</v>
      </c>
      <c r="H90">
        <v>199641896762</v>
      </c>
      <c r="I90">
        <f>YEAR(Table1[[#This Row],[Date]])</f>
        <v>2020</v>
      </c>
      <c r="J90">
        <f>MONTH(Table1[[#This Row],[Date]])</f>
        <v>9</v>
      </c>
      <c r="K90">
        <f>DAY(Table1[[#This Row],[Date]])</f>
        <v>15</v>
      </c>
    </row>
    <row r="91" spans="1:11" x14ac:dyDescent="0.3">
      <c r="A91" t="s">
        <v>15</v>
      </c>
      <c r="B91" s="1">
        <v>44088</v>
      </c>
      <c r="C91">
        <v>10328.73</v>
      </c>
      <c r="D91">
        <v>10800.01</v>
      </c>
      <c r="E91">
        <v>10266.01</v>
      </c>
      <c r="F91">
        <v>10680.84</v>
      </c>
      <c r="G91">
        <v>35453581940</v>
      </c>
      <c r="H91">
        <v>197484272947</v>
      </c>
      <c r="I91">
        <f>YEAR(Table1[[#This Row],[Date]])</f>
        <v>2020</v>
      </c>
      <c r="J91">
        <f>MONTH(Table1[[#This Row],[Date]])</f>
        <v>9</v>
      </c>
      <c r="K91">
        <f>DAY(Table1[[#This Row],[Date]])</f>
        <v>14</v>
      </c>
    </row>
    <row r="92" spans="1:11" x14ac:dyDescent="0.3">
      <c r="A92" t="s">
        <v>15</v>
      </c>
      <c r="B92" s="1">
        <v>44087</v>
      </c>
      <c r="C92">
        <v>10452.4</v>
      </c>
      <c r="D92">
        <v>10577.22</v>
      </c>
      <c r="E92">
        <v>10224.33</v>
      </c>
      <c r="F92">
        <v>10323.76</v>
      </c>
      <c r="G92">
        <v>36506852789</v>
      </c>
      <c r="H92">
        <v>190870759062</v>
      </c>
      <c r="I92">
        <f>YEAR(Table1[[#This Row],[Date]])</f>
        <v>2020</v>
      </c>
      <c r="J92">
        <f>MONTH(Table1[[#This Row],[Date]])</f>
        <v>9</v>
      </c>
      <c r="K92">
        <f>DAY(Table1[[#This Row],[Date]])</f>
        <v>13</v>
      </c>
    </row>
    <row r="93" spans="1:11" x14ac:dyDescent="0.3">
      <c r="A93" t="s">
        <v>15</v>
      </c>
      <c r="B93" s="1">
        <v>44086</v>
      </c>
      <c r="C93">
        <v>10409.86</v>
      </c>
      <c r="D93">
        <v>10578.84</v>
      </c>
      <c r="E93">
        <v>10292.39</v>
      </c>
      <c r="F93">
        <v>10442.17</v>
      </c>
      <c r="G93">
        <v>36750077324</v>
      </c>
      <c r="H93">
        <v>193049493277</v>
      </c>
      <c r="I93">
        <f>YEAR(Table1[[#This Row],[Date]])</f>
        <v>2020</v>
      </c>
      <c r="J93">
        <f>MONTH(Table1[[#This Row],[Date]])</f>
        <v>9</v>
      </c>
      <c r="K93">
        <f>DAY(Table1[[#This Row],[Date]])</f>
        <v>12</v>
      </c>
    </row>
    <row r="94" spans="1:11" x14ac:dyDescent="0.3">
      <c r="A94" t="s">
        <v>15</v>
      </c>
      <c r="B94" s="1">
        <v>44085</v>
      </c>
      <c r="C94">
        <v>10369.030000000001</v>
      </c>
      <c r="D94">
        <v>10434.92</v>
      </c>
      <c r="E94">
        <v>10140.84</v>
      </c>
      <c r="F94">
        <v>10400.91</v>
      </c>
      <c r="G94">
        <v>45201121775</v>
      </c>
      <c r="H94">
        <v>192275791669</v>
      </c>
      <c r="I94">
        <f>YEAR(Table1[[#This Row],[Date]])</f>
        <v>2020</v>
      </c>
      <c r="J94">
        <f>MONTH(Table1[[#This Row],[Date]])</f>
        <v>9</v>
      </c>
      <c r="K94">
        <f>DAY(Table1[[#This Row],[Date]])</f>
        <v>11</v>
      </c>
    </row>
    <row r="95" spans="1:11" x14ac:dyDescent="0.3">
      <c r="A95" t="s">
        <v>15</v>
      </c>
      <c r="B95" s="1">
        <v>44084</v>
      </c>
      <c r="C95">
        <v>10242.33</v>
      </c>
      <c r="D95">
        <v>10503.91</v>
      </c>
      <c r="E95">
        <v>10238.14</v>
      </c>
      <c r="F95">
        <v>10363.14</v>
      </c>
      <c r="G95">
        <v>54406443211</v>
      </c>
      <c r="H95">
        <v>191568387062</v>
      </c>
      <c r="I95">
        <f>YEAR(Table1[[#This Row],[Date]])</f>
        <v>2020</v>
      </c>
      <c r="J95">
        <f>MONTH(Table1[[#This Row],[Date]])</f>
        <v>9</v>
      </c>
      <c r="K95">
        <f>DAY(Table1[[#This Row],[Date]])</f>
        <v>10</v>
      </c>
    </row>
    <row r="96" spans="1:11" x14ac:dyDescent="0.3">
      <c r="A96" t="s">
        <v>15</v>
      </c>
      <c r="B96" s="1">
        <v>44083</v>
      </c>
      <c r="C96">
        <v>10134.15</v>
      </c>
      <c r="D96">
        <v>10350.540000000001</v>
      </c>
      <c r="E96">
        <v>10017.25</v>
      </c>
      <c r="F96">
        <v>10242.35</v>
      </c>
      <c r="G96">
        <v>24128292755</v>
      </c>
      <c r="H96">
        <v>189325507175</v>
      </c>
      <c r="I96">
        <f>YEAR(Table1[[#This Row],[Date]])</f>
        <v>2020</v>
      </c>
      <c r="J96">
        <f>MONTH(Table1[[#This Row],[Date]])</f>
        <v>9</v>
      </c>
      <c r="K96">
        <f>DAY(Table1[[#This Row],[Date]])</f>
        <v>9</v>
      </c>
    </row>
    <row r="97" spans="1:11" x14ac:dyDescent="0.3">
      <c r="A97" t="s">
        <v>15</v>
      </c>
      <c r="B97" s="1">
        <v>44082</v>
      </c>
      <c r="C97">
        <v>10369.31</v>
      </c>
      <c r="D97">
        <v>10414.780000000001</v>
      </c>
      <c r="E97">
        <v>9945.11</v>
      </c>
      <c r="F97">
        <v>10131.52</v>
      </c>
      <c r="G97">
        <v>33430927462</v>
      </c>
      <c r="H97">
        <v>187267336728</v>
      </c>
      <c r="I97">
        <f>YEAR(Table1[[#This Row],[Date]])</f>
        <v>2020</v>
      </c>
      <c r="J97">
        <f>MONTH(Table1[[#This Row],[Date]])</f>
        <v>9</v>
      </c>
      <c r="K97">
        <f>DAY(Table1[[#This Row],[Date]])</f>
        <v>8</v>
      </c>
    </row>
    <row r="98" spans="1:11" x14ac:dyDescent="0.3">
      <c r="A98" t="s">
        <v>15</v>
      </c>
      <c r="B98" s="1">
        <v>44081</v>
      </c>
      <c r="C98">
        <v>10281</v>
      </c>
      <c r="D98">
        <v>10399.15</v>
      </c>
      <c r="E98">
        <v>9916.49</v>
      </c>
      <c r="F98">
        <v>10369.56</v>
      </c>
      <c r="G98">
        <v>33703098409</v>
      </c>
      <c r="H98">
        <v>191657203885</v>
      </c>
      <c r="I98">
        <f>YEAR(Table1[[#This Row],[Date]])</f>
        <v>2020</v>
      </c>
      <c r="J98">
        <f>MONTH(Table1[[#This Row],[Date]])</f>
        <v>9</v>
      </c>
      <c r="K98">
        <f>DAY(Table1[[#This Row],[Date]])</f>
        <v>7</v>
      </c>
    </row>
    <row r="99" spans="1:11" x14ac:dyDescent="0.3">
      <c r="A99" t="s">
        <v>15</v>
      </c>
      <c r="B99" s="1">
        <v>44080</v>
      </c>
      <c r="C99">
        <v>10167.219999999999</v>
      </c>
      <c r="D99">
        <v>10353.93</v>
      </c>
      <c r="E99">
        <v>10056.89</v>
      </c>
      <c r="F99">
        <v>10280.35</v>
      </c>
      <c r="G99">
        <v>37071460174</v>
      </c>
      <c r="H99">
        <v>189997214393</v>
      </c>
      <c r="I99">
        <f>YEAR(Table1[[#This Row],[Date]])</f>
        <v>2020</v>
      </c>
      <c r="J99">
        <f>MONTH(Table1[[#This Row],[Date]])</f>
        <v>9</v>
      </c>
      <c r="K99">
        <f>DAY(Table1[[#This Row],[Date]])</f>
        <v>6</v>
      </c>
    </row>
    <row r="100" spans="1:11" x14ac:dyDescent="0.3">
      <c r="A100" t="s">
        <v>15</v>
      </c>
      <c r="B100" s="1">
        <v>44079</v>
      </c>
      <c r="C100">
        <v>10512.53</v>
      </c>
      <c r="D100">
        <v>10581.57</v>
      </c>
      <c r="E100">
        <v>9946.68</v>
      </c>
      <c r="F100">
        <v>10169.57</v>
      </c>
      <c r="G100">
        <v>44916565292</v>
      </c>
      <c r="H100">
        <v>187940141276</v>
      </c>
      <c r="I100">
        <f>YEAR(Table1[[#This Row],[Date]])</f>
        <v>2020</v>
      </c>
      <c r="J100">
        <f>MONTH(Table1[[#This Row],[Date]])</f>
        <v>9</v>
      </c>
      <c r="K100">
        <f>DAY(Table1[[#This Row],[Date]])</f>
        <v>5</v>
      </c>
    </row>
    <row r="101" spans="1:11" x14ac:dyDescent="0.3">
      <c r="A101" t="s">
        <v>15</v>
      </c>
      <c r="B101" s="1">
        <v>44078</v>
      </c>
      <c r="C101">
        <v>10230.370000000001</v>
      </c>
      <c r="D101">
        <v>10663.92</v>
      </c>
      <c r="E101">
        <v>10207.94</v>
      </c>
      <c r="F101">
        <v>10511.81</v>
      </c>
      <c r="G101">
        <v>29965130374</v>
      </c>
      <c r="H101">
        <v>194255818704</v>
      </c>
      <c r="I101">
        <f>YEAR(Table1[[#This Row],[Date]])</f>
        <v>2020</v>
      </c>
      <c r="J101">
        <f>MONTH(Table1[[#This Row],[Date]])</f>
        <v>9</v>
      </c>
      <c r="K101">
        <f>DAY(Table1[[#This Row],[Date]])</f>
        <v>4</v>
      </c>
    </row>
    <row r="102" spans="1:11" x14ac:dyDescent="0.3">
      <c r="A102" t="s">
        <v>15</v>
      </c>
      <c r="B102" s="1">
        <v>44077</v>
      </c>
      <c r="C102">
        <v>11407.19</v>
      </c>
      <c r="D102">
        <v>11443.02</v>
      </c>
      <c r="E102">
        <v>10182.469999999999</v>
      </c>
      <c r="F102">
        <v>10245.299999999999</v>
      </c>
      <c r="G102">
        <v>31927261555</v>
      </c>
      <c r="H102">
        <v>189322069063</v>
      </c>
      <c r="I102">
        <f>YEAR(Table1[[#This Row],[Date]])</f>
        <v>2020</v>
      </c>
      <c r="J102">
        <f>MONTH(Table1[[#This Row],[Date]])</f>
        <v>9</v>
      </c>
      <c r="K102">
        <f>DAY(Table1[[#This Row],[Date]])</f>
        <v>3</v>
      </c>
    </row>
    <row r="103" spans="1:11" x14ac:dyDescent="0.3">
      <c r="A103" t="s">
        <v>15</v>
      </c>
      <c r="B103" s="1">
        <v>44076</v>
      </c>
      <c r="C103">
        <v>11964.82</v>
      </c>
      <c r="D103">
        <v>11964.82</v>
      </c>
      <c r="E103">
        <v>11290.79</v>
      </c>
      <c r="F103">
        <v>11414.03</v>
      </c>
      <c r="G103">
        <v>28037405299</v>
      </c>
      <c r="H103">
        <v>210909793681</v>
      </c>
      <c r="I103">
        <f>YEAR(Table1[[#This Row],[Date]])</f>
        <v>2020</v>
      </c>
      <c r="J103">
        <f>MONTH(Table1[[#This Row],[Date]])</f>
        <v>9</v>
      </c>
      <c r="K103">
        <f>DAY(Table1[[#This Row],[Date]])</f>
        <v>2</v>
      </c>
    </row>
    <row r="104" spans="1:11" x14ac:dyDescent="0.3">
      <c r="A104" t="s">
        <v>15</v>
      </c>
      <c r="B104" s="1">
        <v>44075</v>
      </c>
      <c r="C104">
        <v>11679.32</v>
      </c>
      <c r="D104">
        <v>12067.08</v>
      </c>
      <c r="E104">
        <v>11601.13</v>
      </c>
      <c r="F104">
        <v>11970.48</v>
      </c>
      <c r="G104">
        <v>27311555343</v>
      </c>
      <c r="H104">
        <v>221181001607</v>
      </c>
      <c r="I104">
        <f>YEAR(Table1[[#This Row],[Date]])</f>
        <v>2020</v>
      </c>
      <c r="J104">
        <f>MONTH(Table1[[#This Row],[Date]])</f>
        <v>9</v>
      </c>
      <c r="K104">
        <f>DAY(Table1[[#This Row],[Date]])</f>
        <v>1</v>
      </c>
    </row>
    <row r="105" spans="1:11" x14ac:dyDescent="0.3">
      <c r="A105" t="s">
        <v>15</v>
      </c>
      <c r="B105" s="1">
        <v>44074</v>
      </c>
      <c r="C105">
        <v>11713.31</v>
      </c>
      <c r="D105">
        <v>11768.88</v>
      </c>
      <c r="E105">
        <v>11598.32</v>
      </c>
      <c r="F105">
        <v>11680.82</v>
      </c>
      <c r="G105">
        <v>22285928250</v>
      </c>
      <c r="H105">
        <v>215817677822</v>
      </c>
      <c r="I105">
        <f>YEAR(Table1[[#This Row],[Date]])</f>
        <v>2020</v>
      </c>
      <c r="J105">
        <f>MONTH(Table1[[#This Row],[Date]])</f>
        <v>8</v>
      </c>
      <c r="K105">
        <f>DAY(Table1[[#This Row],[Date]])</f>
        <v>31</v>
      </c>
    </row>
    <row r="106" spans="1:11" x14ac:dyDescent="0.3">
      <c r="A106" t="s">
        <v>15</v>
      </c>
      <c r="B106" s="1">
        <v>44073</v>
      </c>
      <c r="C106">
        <v>11508.71</v>
      </c>
      <c r="D106">
        <v>11715.26</v>
      </c>
      <c r="E106">
        <v>11492.38</v>
      </c>
      <c r="F106">
        <v>11711.51</v>
      </c>
      <c r="G106">
        <v>19760127945</v>
      </c>
      <c r="H106">
        <v>216373660045</v>
      </c>
      <c r="I106">
        <f>YEAR(Table1[[#This Row],[Date]])</f>
        <v>2020</v>
      </c>
      <c r="J106">
        <f>MONTH(Table1[[#This Row],[Date]])</f>
        <v>8</v>
      </c>
      <c r="K106">
        <f>DAY(Table1[[#This Row],[Date]])</f>
        <v>30</v>
      </c>
    </row>
    <row r="107" spans="1:11" x14ac:dyDescent="0.3">
      <c r="A107" t="s">
        <v>15</v>
      </c>
      <c r="B107" s="1">
        <v>44072</v>
      </c>
      <c r="C107">
        <v>11541.05</v>
      </c>
      <c r="D107">
        <v>11585.64</v>
      </c>
      <c r="E107">
        <v>11466.29</v>
      </c>
      <c r="F107">
        <v>11506.87</v>
      </c>
      <c r="G107">
        <v>17485597759</v>
      </c>
      <c r="H107">
        <v>212583870983</v>
      </c>
      <c r="I107">
        <f>YEAR(Table1[[#This Row],[Date]])</f>
        <v>2020</v>
      </c>
      <c r="J107">
        <f>MONTH(Table1[[#This Row],[Date]])</f>
        <v>8</v>
      </c>
      <c r="K107">
        <f>DAY(Table1[[#This Row],[Date]])</f>
        <v>29</v>
      </c>
    </row>
    <row r="108" spans="1:11" x14ac:dyDescent="0.3">
      <c r="A108" t="s">
        <v>15</v>
      </c>
      <c r="B108" s="1">
        <v>44071</v>
      </c>
      <c r="C108">
        <v>11325.3</v>
      </c>
      <c r="D108">
        <v>11545.62</v>
      </c>
      <c r="E108">
        <v>11316.42</v>
      </c>
      <c r="F108">
        <v>11542.5</v>
      </c>
      <c r="G108">
        <v>19807127588</v>
      </c>
      <c r="H108">
        <v>213231661583</v>
      </c>
      <c r="I108">
        <f>YEAR(Table1[[#This Row],[Date]])</f>
        <v>2020</v>
      </c>
      <c r="J108">
        <f>MONTH(Table1[[#This Row],[Date]])</f>
        <v>8</v>
      </c>
      <c r="K108">
        <f>DAY(Table1[[#This Row],[Date]])</f>
        <v>28</v>
      </c>
    </row>
    <row r="109" spans="1:11" x14ac:dyDescent="0.3">
      <c r="A109" t="s">
        <v>15</v>
      </c>
      <c r="B109" s="1">
        <v>44070</v>
      </c>
      <c r="C109">
        <v>11485.61</v>
      </c>
      <c r="D109">
        <v>11570.79</v>
      </c>
      <c r="E109">
        <v>11185.94</v>
      </c>
      <c r="F109">
        <v>11323.4</v>
      </c>
      <c r="G109">
        <v>23240415076</v>
      </c>
      <c r="H109">
        <v>209172436817</v>
      </c>
      <c r="I109">
        <f>YEAR(Table1[[#This Row],[Date]])</f>
        <v>2020</v>
      </c>
      <c r="J109">
        <f>MONTH(Table1[[#This Row],[Date]])</f>
        <v>8</v>
      </c>
      <c r="K109">
        <f>DAY(Table1[[#This Row],[Date]])</f>
        <v>27</v>
      </c>
    </row>
    <row r="110" spans="1:11" x14ac:dyDescent="0.3">
      <c r="A110" t="s">
        <v>15</v>
      </c>
      <c r="B110" s="1">
        <v>44069</v>
      </c>
      <c r="C110">
        <v>11366.89</v>
      </c>
      <c r="D110">
        <v>11530.05</v>
      </c>
      <c r="E110">
        <v>11296.99</v>
      </c>
      <c r="F110">
        <v>11488.36</v>
      </c>
      <c r="G110">
        <v>22466660958</v>
      </c>
      <c r="H110">
        <v>212210534428</v>
      </c>
      <c r="I110">
        <f>YEAR(Table1[[#This Row],[Date]])</f>
        <v>2020</v>
      </c>
      <c r="J110">
        <f>MONTH(Table1[[#This Row],[Date]])</f>
        <v>8</v>
      </c>
      <c r="K110">
        <f>DAY(Table1[[#This Row],[Date]])</f>
        <v>26</v>
      </c>
    </row>
    <row r="111" spans="1:11" x14ac:dyDescent="0.3">
      <c r="A111" t="s">
        <v>15</v>
      </c>
      <c r="B111" s="1">
        <v>44068</v>
      </c>
      <c r="C111">
        <v>11773.59</v>
      </c>
      <c r="D111">
        <v>11778.3</v>
      </c>
      <c r="E111">
        <v>11189.85</v>
      </c>
      <c r="F111">
        <v>11366.14</v>
      </c>
      <c r="G111">
        <v>26301509932</v>
      </c>
      <c r="H111">
        <v>209942744481</v>
      </c>
      <c r="I111">
        <f>YEAR(Table1[[#This Row],[Date]])</f>
        <v>2020</v>
      </c>
      <c r="J111">
        <f>MONTH(Table1[[#This Row],[Date]])</f>
        <v>8</v>
      </c>
      <c r="K111">
        <f>DAY(Table1[[#This Row],[Date]])</f>
        <v>25</v>
      </c>
    </row>
    <row r="112" spans="1:11" x14ac:dyDescent="0.3">
      <c r="A112" t="s">
        <v>15</v>
      </c>
      <c r="B112" s="1">
        <v>44067</v>
      </c>
      <c r="C112">
        <v>11663.69</v>
      </c>
      <c r="D112">
        <v>11807.63</v>
      </c>
      <c r="E112">
        <v>11623.25</v>
      </c>
      <c r="F112">
        <v>11774.6</v>
      </c>
      <c r="G112">
        <v>20681511755</v>
      </c>
      <c r="H112">
        <v>217477962650</v>
      </c>
      <c r="I112">
        <f>YEAR(Table1[[#This Row],[Date]])</f>
        <v>2020</v>
      </c>
      <c r="J112">
        <f>MONTH(Table1[[#This Row],[Date]])</f>
        <v>8</v>
      </c>
      <c r="K112">
        <f>DAY(Table1[[#This Row],[Date]])</f>
        <v>24</v>
      </c>
    </row>
    <row r="113" spans="1:11" x14ac:dyDescent="0.3">
      <c r="A113" t="s">
        <v>15</v>
      </c>
      <c r="B113" s="1">
        <v>44066</v>
      </c>
      <c r="C113">
        <v>11679.7</v>
      </c>
      <c r="D113">
        <v>11713.43</v>
      </c>
      <c r="E113">
        <v>11559.92</v>
      </c>
      <c r="F113">
        <v>11664.85</v>
      </c>
      <c r="G113">
        <v>18482062658</v>
      </c>
      <c r="H113">
        <v>215439967321</v>
      </c>
      <c r="I113">
        <f>YEAR(Table1[[#This Row],[Date]])</f>
        <v>2020</v>
      </c>
      <c r="J113">
        <f>MONTH(Table1[[#This Row],[Date]])</f>
        <v>8</v>
      </c>
      <c r="K113">
        <f>DAY(Table1[[#This Row],[Date]])</f>
        <v>23</v>
      </c>
    </row>
    <row r="114" spans="1:11" x14ac:dyDescent="0.3">
      <c r="A114" t="s">
        <v>15</v>
      </c>
      <c r="B114" s="1">
        <v>44065</v>
      </c>
      <c r="C114">
        <v>11585.48</v>
      </c>
      <c r="D114">
        <v>11689.41</v>
      </c>
      <c r="E114">
        <v>11448.81</v>
      </c>
      <c r="F114">
        <v>11681.83</v>
      </c>
      <c r="G114">
        <v>20224191306</v>
      </c>
      <c r="H114">
        <v>215742068895</v>
      </c>
      <c r="I114">
        <f>YEAR(Table1[[#This Row],[Date]])</f>
        <v>2020</v>
      </c>
      <c r="J114">
        <f>MONTH(Table1[[#This Row],[Date]])</f>
        <v>8</v>
      </c>
      <c r="K114">
        <f>DAY(Table1[[#This Row],[Date]])</f>
        <v>22</v>
      </c>
    </row>
    <row r="115" spans="1:11" x14ac:dyDescent="0.3">
      <c r="A115" t="s">
        <v>15</v>
      </c>
      <c r="B115" s="1">
        <v>44064</v>
      </c>
      <c r="C115">
        <v>11878.03</v>
      </c>
      <c r="D115">
        <v>11899.26</v>
      </c>
      <c r="E115">
        <v>11564.98</v>
      </c>
      <c r="F115">
        <v>11592.49</v>
      </c>
      <c r="G115">
        <v>23762425999</v>
      </c>
      <c r="H115">
        <v>214082401861</v>
      </c>
      <c r="I115">
        <f>YEAR(Table1[[#This Row],[Date]])</f>
        <v>2020</v>
      </c>
      <c r="J115">
        <f>MONTH(Table1[[#This Row],[Date]])</f>
        <v>8</v>
      </c>
      <c r="K115">
        <f>DAY(Table1[[#This Row],[Date]])</f>
        <v>21</v>
      </c>
    </row>
    <row r="116" spans="1:11" x14ac:dyDescent="0.3">
      <c r="A116" t="s">
        <v>15</v>
      </c>
      <c r="B116" s="1">
        <v>44063</v>
      </c>
      <c r="C116">
        <v>11761.5</v>
      </c>
      <c r="D116">
        <v>11900.41</v>
      </c>
      <c r="E116">
        <v>11710.06</v>
      </c>
      <c r="F116">
        <v>11878.37</v>
      </c>
      <c r="G116">
        <v>20175242945</v>
      </c>
      <c r="H116">
        <v>219350310326</v>
      </c>
      <c r="I116">
        <f>YEAR(Table1[[#This Row],[Date]])</f>
        <v>2020</v>
      </c>
      <c r="J116">
        <f>MONTH(Table1[[#This Row],[Date]])</f>
        <v>8</v>
      </c>
      <c r="K116">
        <f>DAY(Table1[[#This Row],[Date]])</f>
        <v>20</v>
      </c>
    </row>
    <row r="117" spans="1:11" x14ac:dyDescent="0.3">
      <c r="A117" t="s">
        <v>15</v>
      </c>
      <c r="B117" s="1">
        <v>44062</v>
      </c>
      <c r="C117">
        <v>11990.88</v>
      </c>
      <c r="D117">
        <v>12028.92</v>
      </c>
      <c r="E117">
        <v>11687.33</v>
      </c>
      <c r="F117">
        <v>11758.28</v>
      </c>
      <c r="G117">
        <v>24502851117</v>
      </c>
      <c r="H117">
        <v>217122068305</v>
      </c>
      <c r="I117">
        <f>YEAR(Table1[[#This Row],[Date]])</f>
        <v>2020</v>
      </c>
      <c r="J117">
        <f>MONTH(Table1[[#This Row],[Date]])</f>
        <v>8</v>
      </c>
      <c r="K117">
        <f>DAY(Table1[[#This Row],[Date]])</f>
        <v>19</v>
      </c>
    </row>
    <row r="118" spans="1:11" x14ac:dyDescent="0.3">
      <c r="A118" t="s">
        <v>15</v>
      </c>
      <c r="B118" s="1">
        <v>44061</v>
      </c>
      <c r="C118">
        <v>12251.9</v>
      </c>
      <c r="D118">
        <v>12335.71</v>
      </c>
      <c r="E118">
        <v>11954.53</v>
      </c>
      <c r="F118">
        <v>11991.23</v>
      </c>
      <c r="G118">
        <v>26043227672</v>
      </c>
      <c r="H118">
        <v>221413097553</v>
      </c>
      <c r="I118">
        <f>YEAR(Table1[[#This Row],[Date]])</f>
        <v>2020</v>
      </c>
      <c r="J118">
        <f>MONTH(Table1[[#This Row],[Date]])</f>
        <v>8</v>
      </c>
      <c r="K118">
        <f>DAY(Table1[[#This Row],[Date]])</f>
        <v>18</v>
      </c>
    </row>
    <row r="119" spans="1:11" x14ac:dyDescent="0.3">
      <c r="A119" t="s">
        <v>15</v>
      </c>
      <c r="B119" s="1">
        <v>44060</v>
      </c>
      <c r="C119">
        <v>11895.66</v>
      </c>
      <c r="D119">
        <v>12359.06</v>
      </c>
      <c r="E119">
        <v>11806.7</v>
      </c>
      <c r="F119">
        <v>12254.4</v>
      </c>
      <c r="G119">
        <v>28227687027</v>
      </c>
      <c r="H119">
        <v>226261747567</v>
      </c>
      <c r="I119">
        <f>YEAR(Table1[[#This Row],[Date]])</f>
        <v>2020</v>
      </c>
      <c r="J119">
        <f>MONTH(Table1[[#This Row],[Date]])</f>
        <v>8</v>
      </c>
      <c r="K119">
        <f>DAY(Table1[[#This Row],[Date]])</f>
        <v>17</v>
      </c>
    </row>
    <row r="120" spans="1:11" x14ac:dyDescent="0.3">
      <c r="A120" t="s">
        <v>15</v>
      </c>
      <c r="B120" s="1">
        <v>44059</v>
      </c>
      <c r="C120">
        <v>11866.69</v>
      </c>
      <c r="D120">
        <v>11934.9</v>
      </c>
      <c r="E120">
        <v>11737.19</v>
      </c>
      <c r="F120">
        <v>11892.8</v>
      </c>
      <c r="G120">
        <v>20583375490</v>
      </c>
      <c r="H120">
        <v>219576092170</v>
      </c>
      <c r="I120">
        <f>YEAR(Table1[[#This Row],[Date]])</f>
        <v>2020</v>
      </c>
      <c r="J120">
        <f>MONTH(Table1[[#This Row],[Date]])</f>
        <v>8</v>
      </c>
      <c r="K120">
        <f>DAY(Table1[[#This Row],[Date]])</f>
        <v>16</v>
      </c>
    </row>
    <row r="121" spans="1:11" x14ac:dyDescent="0.3">
      <c r="A121" t="s">
        <v>15</v>
      </c>
      <c r="B121" s="1">
        <v>44058</v>
      </c>
      <c r="C121">
        <v>11768.7</v>
      </c>
      <c r="D121">
        <v>11963.2</v>
      </c>
      <c r="E121">
        <v>11768.7</v>
      </c>
      <c r="F121">
        <v>11865.7</v>
      </c>
      <c r="G121">
        <v>23354924400</v>
      </c>
      <c r="H121">
        <v>219064372745</v>
      </c>
      <c r="I121">
        <f>YEAR(Table1[[#This Row],[Date]])</f>
        <v>2020</v>
      </c>
      <c r="J121">
        <f>MONTH(Table1[[#This Row],[Date]])</f>
        <v>8</v>
      </c>
      <c r="K121">
        <f>DAY(Table1[[#This Row],[Date]])</f>
        <v>15</v>
      </c>
    </row>
    <row r="122" spans="1:11" x14ac:dyDescent="0.3">
      <c r="A122" t="s">
        <v>15</v>
      </c>
      <c r="B122" s="1">
        <v>44057</v>
      </c>
      <c r="C122">
        <v>11772.66</v>
      </c>
      <c r="D122">
        <v>12150.99</v>
      </c>
      <c r="E122">
        <v>11685.46</v>
      </c>
      <c r="F122">
        <v>11768.87</v>
      </c>
      <c r="G122">
        <v>24237958589</v>
      </c>
      <c r="H122">
        <v>217265120503</v>
      </c>
      <c r="I122">
        <f>YEAR(Table1[[#This Row],[Date]])</f>
        <v>2020</v>
      </c>
      <c r="J122">
        <f>MONTH(Table1[[#This Row],[Date]])</f>
        <v>8</v>
      </c>
      <c r="K122">
        <f>DAY(Table1[[#This Row],[Date]])</f>
        <v>14</v>
      </c>
    </row>
    <row r="123" spans="1:11" x14ac:dyDescent="0.3">
      <c r="A123" t="s">
        <v>15</v>
      </c>
      <c r="B123" s="1">
        <v>44056</v>
      </c>
      <c r="C123">
        <v>11588.41</v>
      </c>
      <c r="D123">
        <v>11796.4</v>
      </c>
      <c r="E123">
        <v>11216.87</v>
      </c>
      <c r="F123">
        <v>11784.14</v>
      </c>
      <c r="G123">
        <v>27522199497</v>
      </c>
      <c r="H123">
        <v>217534728413</v>
      </c>
      <c r="I123">
        <f>YEAR(Table1[[#This Row],[Date]])</f>
        <v>2020</v>
      </c>
      <c r="J123">
        <f>MONTH(Table1[[#This Row],[Date]])</f>
        <v>8</v>
      </c>
      <c r="K123">
        <f>DAY(Table1[[#This Row],[Date]])</f>
        <v>13</v>
      </c>
    </row>
    <row r="124" spans="1:11" x14ac:dyDescent="0.3">
      <c r="A124" t="s">
        <v>15</v>
      </c>
      <c r="B124" s="1">
        <v>44055</v>
      </c>
      <c r="C124">
        <v>11404.6</v>
      </c>
      <c r="D124">
        <v>11748.4</v>
      </c>
      <c r="E124">
        <v>11249.61</v>
      </c>
      <c r="F124">
        <v>11584.93</v>
      </c>
      <c r="G124">
        <v>25064548486</v>
      </c>
      <c r="H124">
        <v>213846666475</v>
      </c>
      <c r="I124">
        <f>YEAR(Table1[[#This Row],[Date]])</f>
        <v>2020</v>
      </c>
      <c r="J124">
        <f>MONTH(Table1[[#This Row],[Date]])</f>
        <v>8</v>
      </c>
      <c r="K124">
        <f>DAY(Table1[[#This Row],[Date]])</f>
        <v>12</v>
      </c>
    </row>
    <row r="125" spans="1:11" x14ac:dyDescent="0.3">
      <c r="A125" t="s">
        <v>15</v>
      </c>
      <c r="B125" s="1">
        <v>44054</v>
      </c>
      <c r="C125">
        <v>11881.65</v>
      </c>
      <c r="D125">
        <v>11932.71</v>
      </c>
      <c r="E125">
        <v>11195.71</v>
      </c>
      <c r="F125">
        <v>11410.53</v>
      </c>
      <c r="G125">
        <v>27039782640</v>
      </c>
      <c r="H125">
        <v>210616121945</v>
      </c>
      <c r="I125">
        <f>YEAR(Table1[[#This Row],[Date]])</f>
        <v>2020</v>
      </c>
      <c r="J125">
        <f>MONTH(Table1[[#This Row],[Date]])</f>
        <v>8</v>
      </c>
      <c r="K125">
        <f>DAY(Table1[[#This Row],[Date]])</f>
        <v>11</v>
      </c>
    </row>
    <row r="126" spans="1:11" x14ac:dyDescent="0.3">
      <c r="A126" t="s">
        <v>15</v>
      </c>
      <c r="B126" s="1">
        <v>44053</v>
      </c>
      <c r="C126">
        <v>11662.26</v>
      </c>
      <c r="D126">
        <v>12045.14</v>
      </c>
      <c r="E126">
        <v>11662.26</v>
      </c>
      <c r="F126">
        <v>11878.11</v>
      </c>
      <c r="G126">
        <v>26114112569</v>
      </c>
      <c r="H126">
        <v>219235405395</v>
      </c>
      <c r="I126">
        <f>YEAR(Table1[[#This Row],[Date]])</f>
        <v>2020</v>
      </c>
      <c r="J126">
        <f>MONTH(Table1[[#This Row],[Date]])</f>
        <v>8</v>
      </c>
      <c r="K126">
        <f>DAY(Table1[[#This Row],[Date]])</f>
        <v>10</v>
      </c>
    </row>
    <row r="127" spans="1:11" x14ac:dyDescent="0.3">
      <c r="A127" t="s">
        <v>15</v>
      </c>
      <c r="B127" s="1">
        <v>44052</v>
      </c>
      <c r="C127">
        <v>11737.33</v>
      </c>
      <c r="D127">
        <v>11806.06</v>
      </c>
      <c r="E127">
        <v>11548.78</v>
      </c>
      <c r="F127">
        <v>11675.74</v>
      </c>
      <c r="G127">
        <v>17489608833</v>
      </c>
      <c r="H127">
        <v>215490364255</v>
      </c>
      <c r="I127">
        <f>YEAR(Table1[[#This Row],[Date]])</f>
        <v>2020</v>
      </c>
      <c r="J127">
        <f>MONTH(Table1[[#This Row],[Date]])</f>
        <v>8</v>
      </c>
      <c r="K127">
        <f>DAY(Table1[[#This Row],[Date]])</f>
        <v>9</v>
      </c>
    </row>
    <row r="128" spans="1:11" x14ac:dyDescent="0.3">
      <c r="A128" t="s">
        <v>15</v>
      </c>
      <c r="B128" s="1">
        <v>44051</v>
      </c>
      <c r="C128">
        <v>11604.55</v>
      </c>
      <c r="D128">
        <v>11800.06</v>
      </c>
      <c r="E128">
        <v>11558.43</v>
      </c>
      <c r="F128">
        <v>11754.05</v>
      </c>
      <c r="G128">
        <v>17572057837</v>
      </c>
      <c r="H128">
        <v>216924147851</v>
      </c>
      <c r="I128">
        <f>YEAR(Table1[[#This Row],[Date]])</f>
        <v>2020</v>
      </c>
      <c r="J128">
        <f>MONTH(Table1[[#This Row],[Date]])</f>
        <v>8</v>
      </c>
      <c r="K128">
        <f>DAY(Table1[[#This Row],[Date]])</f>
        <v>8</v>
      </c>
    </row>
    <row r="129" spans="1:11" x14ac:dyDescent="0.3">
      <c r="A129" t="s">
        <v>15</v>
      </c>
      <c r="B129" s="1">
        <v>44050</v>
      </c>
      <c r="C129">
        <v>11778.89</v>
      </c>
      <c r="D129">
        <v>11898.04</v>
      </c>
      <c r="E129">
        <v>11408.59</v>
      </c>
      <c r="F129">
        <v>11601.47</v>
      </c>
      <c r="G129">
        <v>23132312867</v>
      </c>
      <c r="H129">
        <v>214097928027</v>
      </c>
      <c r="I129">
        <f>YEAR(Table1[[#This Row],[Date]])</f>
        <v>2020</v>
      </c>
      <c r="J129">
        <f>MONTH(Table1[[#This Row],[Date]])</f>
        <v>8</v>
      </c>
      <c r="K129">
        <f>DAY(Table1[[#This Row],[Date]])</f>
        <v>7</v>
      </c>
    </row>
    <row r="130" spans="1:11" x14ac:dyDescent="0.3">
      <c r="A130" t="s">
        <v>15</v>
      </c>
      <c r="B130" s="1">
        <v>44049</v>
      </c>
      <c r="C130">
        <v>11749.87</v>
      </c>
      <c r="D130">
        <v>11902.34</v>
      </c>
      <c r="E130">
        <v>11598.71</v>
      </c>
      <c r="F130">
        <v>11779.77</v>
      </c>
      <c r="G130">
        <v>23400740340</v>
      </c>
      <c r="H130">
        <v>217377233001</v>
      </c>
      <c r="I130">
        <f>YEAR(Table1[[#This Row],[Date]])</f>
        <v>2020</v>
      </c>
      <c r="J130">
        <f>MONTH(Table1[[#This Row],[Date]])</f>
        <v>8</v>
      </c>
      <c r="K130">
        <f>DAY(Table1[[#This Row],[Date]])</f>
        <v>6</v>
      </c>
    </row>
    <row r="131" spans="1:11" x14ac:dyDescent="0.3">
      <c r="A131" t="s">
        <v>15</v>
      </c>
      <c r="B131" s="1">
        <v>44048</v>
      </c>
      <c r="C131">
        <v>11203.82</v>
      </c>
      <c r="D131">
        <v>11786.62</v>
      </c>
      <c r="E131">
        <v>11158.29</v>
      </c>
      <c r="F131">
        <v>11747.02</v>
      </c>
      <c r="G131">
        <v>24411254471</v>
      </c>
      <c r="H131">
        <v>216761492406</v>
      </c>
      <c r="I131">
        <f>YEAR(Table1[[#This Row],[Date]])</f>
        <v>2020</v>
      </c>
      <c r="J131">
        <f>MONTH(Table1[[#This Row],[Date]])</f>
        <v>8</v>
      </c>
      <c r="K131">
        <f>DAY(Table1[[#This Row],[Date]])</f>
        <v>5</v>
      </c>
    </row>
    <row r="132" spans="1:11" x14ac:dyDescent="0.3">
      <c r="A132" t="s">
        <v>15</v>
      </c>
      <c r="B132" s="1">
        <v>44047</v>
      </c>
      <c r="C132">
        <v>11246.2</v>
      </c>
      <c r="D132">
        <v>11385.38</v>
      </c>
      <c r="E132">
        <v>11094.15</v>
      </c>
      <c r="F132">
        <v>11205.89</v>
      </c>
      <c r="G132">
        <v>21250197042</v>
      </c>
      <c r="H132">
        <v>206767135617</v>
      </c>
      <c r="I132">
        <f>YEAR(Table1[[#This Row],[Date]])</f>
        <v>2020</v>
      </c>
      <c r="J132">
        <f>MONTH(Table1[[#This Row],[Date]])</f>
        <v>8</v>
      </c>
      <c r="K132">
        <f>DAY(Table1[[#This Row],[Date]])</f>
        <v>4</v>
      </c>
    </row>
    <row r="133" spans="1:11" x14ac:dyDescent="0.3">
      <c r="A133" t="s">
        <v>15</v>
      </c>
      <c r="B133" s="1">
        <v>44046</v>
      </c>
      <c r="C133">
        <v>11043.77</v>
      </c>
      <c r="D133">
        <v>11453.08</v>
      </c>
      <c r="E133">
        <v>11012.41</v>
      </c>
      <c r="F133">
        <v>11246.35</v>
      </c>
      <c r="G133">
        <v>20271713443</v>
      </c>
      <c r="H133">
        <v>207503423456</v>
      </c>
      <c r="I133">
        <f>YEAR(Table1[[#This Row],[Date]])</f>
        <v>2020</v>
      </c>
      <c r="J133">
        <f>MONTH(Table1[[#This Row],[Date]])</f>
        <v>8</v>
      </c>
      <c r="K133">
        <f>DAY(Table1[[#This Row],[Date]])</f>
        <v>3</v>
      </c>
    </row>
    <row r="134" spans="1:11" x14ac:dyDescent="0.3">
      <c r="A134" t="s">
        <v>15</v>
      </c>
      <c r="B134" s="1">
        <v>44045</v>
      </c>
      <c r="C134">
        <v>11758.76</v>
      </c>
      <c r="D134">
        <v>12034.14</v>
      </c>
      <c r="E134">
        <v>11018.13</v>
      </c>
      <c r="F134">
        <v>11053.61</v>
      </c>
      <c r="G134">
        <v>27410067336</v>
      </c>
      <c r="H134">
        <v>203936136730</v>
      </c>
      <c r="I134">
        <f>YEAR(Table1[[#This Row],[Date]])</f>
        <v>2020</v>
      </c>
      <c r="J134">
        <f>MONTH(Table1[[#This Row],[Date]])</f>
        <v>8</v>
      </c>
      <c r="K134">
        <f>DAY(Table1[[#This Row],[Date]])</f>
        <v>2</v>
      </c>
    </row>
    <row r="135" spans="1:11" x14ac:dyDescent="0.3">
      <c r="A135" t="s">
        <v>15</v>
      </c>
      <c r="B135" s="1">
        <v>44044</v>
      </c>
      <c r="C135">
        <v>11322.57</v>
      </c>
      <c r="D135">
        <v>11794.78</v>
      </c>
      <c r="E135">
        <v>11239.68</v>
      </c>
      <c r="F135">
        <v>11759.59</v>
      </c>
      <c r="G135">
        <v>26075670303</v>
      </c>
      <c r="H135">
        <v>216950669098</v>
      </c>
      <c r="I135">
        <f>YEAR(Table1[[#This Row],[Date]])</f>
        <v>2020</v>
      </c>
      <c r="J135">
        <f>MONTH(Table1[[#This Row],[Date]])</f>
        <v>8</v>
      </c>
      <c r="K135">
        <f>DAY(Table1[[#This Row],[Date]])</f>
        <v>1</v>
      </c>
    </row>
    <row r="136" spans="1:11" x14ac:dyDescent="0.3">
      <c r="A136" t="s">
        <v>15</v>
      </c>
      <c r="B136" s="1">
        <v>44043</v>
      </c>
      <c r="C136">
        <v>11110.21</v>
      </c>
      <c r="D136">
        <v>11415.86</v>
      </c>
      <c r="E136">
        <v>10987.05</v>
      </c>
      <c r="F136">
        <v>11323.47</v>
      </c>
      <c r="G136">
        <v>23160469766</v>
      </c>
      <c r="H136">
        <v>208895308529</v>
      </c>
      <c r="I136">
        <f>YEAR(Table1[[#This Row],[Date]])</f>
        <v>2020</v>
      </c>
      <c r="J136">
        <f>MONTH(Table1[[#This Row],[Date]])</f>
        <v>7</v>
      </c>
      <c r="K136">
        <f>DAY(Table1[[#This Row],[Date]])</f>
        <v>31</v>
      </c>
    </row>
    <row r="137" spans="1:11" x14ac:dyDescent="0.3">
      <c r="A137" t="s">
        <v>15</v>
      </c>
      <c r="B137" s="1">
        <v>44042</v>
      </c>
      <c r="C137">
        <v>11099.83</v>
      </c>
      <c r="D137">
        <v>11169.36</v>
      </c>
      <c r="E137">
        <v>10895.46</v>
      </c>
      <c r="F137">
        <v>11111.21</v>
      </c>
      <c r="G137">
        <v>22857247901</v>
      </c>
      <c r="H137">
        <v>204969047788</v>
      </c>
      <c r="I137">
        <f>YEAR(Table1[[#This Row],[Date]])</f>
        <v>2020</v>
      </c>
      <c r="J137">
        <f>MONTH(Table1[[#This Row],[Date]])</f>
        <v>7</v>
      </c>
      <c r="K137">
        <f>DAY(Table1[[#This Row],[Date]])</f>
        <v>30</v>
      </c>
    </row>
    <row r="138" spans="1:11" x14ac:dyDescent="0.3">
      <c r="A138" t="s">
        <v>15</v>
      </c>
      <c r="B138" s="1">
        <v>44041</v>
      </c>
      <c r="C138">
        <v>10912.95</v>
      </c>
      <c r="D138">
        <v>11304.4</v>
      </c>
      <c r="E138">
        <v>10856.14</v>
      </c>
      <c r="F138">
        <v>11100.47</v>
      </c>
      <c r="G138">
        <v>24617249715</v>
      </c>
      <c r="H138">
        <v>204761455133</v>
      </c>
      <c r="I138">
        <f>YEAR(Table1[[#This Row],[Date]])</f>
        <v>2020</v>
      </c>
      <c r="J138">
        <f>MONTH(Table1[[#This Row],[Date]])</f>
        <v>7</v>
      </c>
      <c r="K138">
        <f>DAY(Table1[[#This Row],[Date]])</f>
        <v>29</v>
      </c>
    </row>
    <row r="139" spans="1:11" x14ac:dyDescent="0.3">
      <c r="A139" t="s">
        <v>15</v>
      </c>
      <c r="B139" s="1">
        <v>44040</v>
      </c>
      <c r="C139">
        <v>11017.46</v>
      </c>
      <c r="D139">
        <v>11204.33</v>
      </c>
      <c r="E139">
        <v>10632.63</v>
      </c>
      <c r="F139">
        <v>10912.82</v>
      </c>
      <c r="G139">
        <v>28766551142</v>
      </c>
      <c r="H139">
        <v>201290022193</v>
      </c>
      <c r="I139">
        <f>YEAR(Table1[[#This Row],[Date]])</f>
        <v>2020</v>
      </c>
      <c r="J139">
        <f>MONTH(Table1[[#This Row],[Date]])</f>
        <v>7</v>
      </c>
      <c r="K139">
        <f>DAY(Table1[[#This Row],[Date]])</f>
        <v>28</v>
      </c>
    </row>
    <row r="140" spans="1:11" x14ac:dyDescent="0.3">
      <c r="A140" t="s">
        <v>15</v>
      </c>
      <c r="B140" s="1">
        <v>44039</v>
      </c>
      <c r="C140">
        <v>9905.2199999999993</v>
      </c>
      <c r="D140">
        <v>11298.22</v>
      </c>
      <c r="E140">
        <v>9903.9699999999993</v>
      </c>
      <c r="F140">
        <v>10990.87</v>
      </c>
      <c r="G140">
        <v>35359749590</v>
      </c>
      <c r="H140">
        <v>202719581737</v>
      </c>
      <c r="I140">
        <f>YEAR(Table1[[#This Row],[Date]])</f>
        <v>2020</v>
      </c>
      <c r="J140">
        <f>MONTH(Table1[[#This Row],[Date]])</f>
        <v>7</v>
      </c>
      <c r="K140">
        <f>DAY(Table1[[#This Row],[Date]])</f>
        <v>27</v>
      </c>
    </row>
    <row r="141" spans="1:11" x14ac:dyDescent="0.3">
      <c r="A141" t="s">
        <v>15</v>
      </c>
      <c r="B141" s="1">
        <v>44038</v>
      </c>
      <c r="C141">
        <v>9680.23</v>
      </c>
      <c r="D141">
        <v>10023.81</v>
      </c>
      <c r="E141">
        <v>9652.85</v>
      </c>
      <c r="F141">
        <v>9905.17</v>
      </c>
      <c r="G141">
        <v>20507998997</v>
      </c>
      <c r="H141">
        <v>182685328095</v>
      </c>
      <c r="I141">
        <f>YEAR(Table1[[#This Row],[Date]])</f>
        <v>2020</v>
      </c>
      <c r="J141">
        <f>MONTH(Table1[[#This Row],[Date]])</f>
        <v>7</v>
      </c>
      <c r="K141">
        <f>DAY(Table1[[#This Row],[Date]])</f>
        <v>26</v>
      </c>
    </row>
    <row r="142" spans="1:11" x14ac:dyDescent="0.3">
      <c r="A142" t="s">
        <v>15</v>
      </c>
      <c r="B142" s="1">
        <v>44037</v>
      </c>
      <c r="C142">
        <v>9539.49</v>
      </c>
      <c r="D142">
        <v>9704.56</v>
      </c>
      <c r="E142">
        <v>9530.2099999999991</v>
      </c>
      <c r="F142">
        <v>9677.11</v>
      </c>
      <c r="G142">
        <v>16610070933</v>
      </c>
      <c r="H142">
        <v>178469614078</v>
      </c>
      <c r="I142">
        <f>YEAR(Table1[[#This Row],[Date]])</f>
        <v>2020</v>
      </c>
      <c r="J142">
        <f>MONTH(Table1[[#This Row],[Date]])</f>
        <v>7</v>
      </c>
      <c r="K142">
        <f>DAY(Table1[[#This Row],[Date]])</f>
        <v>25</v>
      </c>
    </row>
    <row r="143" spans="1:11" x14ac:dyDescent="0.3">
      <c r="A143" t="s">
        <v>15</v>
      </c>
      <c r="B143" s="1">
        <v>44036</v>
      </c>
      <c r="C143">
        <v>9585.51</v>
      </c>
      <c r="D143">
        <v>9623.34</v>
      </c>
      <c r="E143">
        <v>9481.4500000000007</v>
      </c>
      <c r="F143">
        <v>9536.89</v>
      </c>
      <c r="G143">
        <v>16552768325</v>
      </c>
      <c r="H143">
        <v>175875016548</v>
      </c>
      <c r="I143">
        <f>YEAR(Table1[[#This Row],[Date]])</f>
        <v>2020</v>
      </c>
      <c r="J143">
        <f>MONTH(Table1[[#This Row],[Date]])</f>
        <v>7</v>
      </c>
      <c r="K143">
        <f>DAY(Table1[[#This Row],[Date]])</f>
        <v>24</v>
      </c>
    </row>
    <row r="144" spans="1:11" x14ac:dyDescent="0.3">
      <c r="A144" t="s">
        <v>15</v>
      </c>
      <c r="B144" s="1">
        <v>44035</v>
      </c>
      <c r="C144">
        <v>9527.14</v>
      </c>
      <c r="D144">
        <v>9610.25</v>
      </c>
      <c r="E144">
        <v>9483</v>
      </c>
      <c r="F144">
        <v>9581.07</v>
      </c>
      <c r="G144">
        <v>18146399002</v>
      </c>
      <c r="H144">
        <v>176680237480</v>
      </c>
      <c r="I144">
        <f>YEAR(Table1[[#This Row],[Date]])</f>
        <v>2020</v>
      </c>
      <c r="J144">
        <f>MONTH(Table1[[#This Row],[Date]])</f>
        <v>7</v>
      </c>
      <c r="K144">
        <f>DAY(Table1[[#This Row],[Date]])</f>
        <v>23</v>
      </c>
    </row>
    <row r="145" spans="1:11" x14ac:dyDescent="0.3">
      <c r="A145" t="s">
        <v>15</v>
      </c>
      <c r="B145" s="1">
        <v>44034</v>
      </c>
      <c r="C145">
        <v>9375.08</v>
      </c>
      <c r="D145">
        <v>9530.52</v>
      </c>
      <c r="E145">
        <v>9319.65</v>
      </c>
      <c r="F145">
        <v>9525.36</v>
      </c>
      <c r="G145">
        <v>16532254884</v>
      </c>
      <c r="H145">
        <v>175644844408</v>
      </c>
      <c r="I145">
        <f>YEAR(Table1[[#This Row],[Date]])</f>
        <v>2020</v>
      </c>
      <c r="J145">
        <f>MONTH(Table1[[#This Row],[Date]])</f>
        <v>7</v>
      </c>
      <c r="K145">
        <f>DAY(Table1[[#This Row],[Date]])</f>
        <v>22</v>
      </c>
    </row>
    <row r="146" spans="1:11" x14ac:dyDescent="0.3">
      <c r="A146" t="s">
        <v>15</v>
      </c>
      <c r="B146" s="1">
        <v>44033</v>
      </c>
      <c r="C146">
        <v>9162.51</v>
      </c>
      <c r="D146">
        <v>9407.26</v>
      </c>
      <c r="E146">
        <v>9149.39</v>
      </c>
      <c r="F146">
        <v>9374.89</v>
      </c>
      <c r="G146">
        <v>18069581956</v>
      </c>
      <c r="H146">
        <v>172861732402</v>
      </c>
      <c r="I146">
        <f>YEAR(Table1[[#This Row],[Date]])</f>
        <v>2020</v>
      </c>
      <c r="J146">
        <f>MONTH(Table1[[#This Row],[Date]])</f>
        <v>7</v>
      </c>
      <c r="K146">
        <f>DAY(Table1[[#This Row],[Date]])</f>
        <v>21</v>
      </c>
    </row>
    <row r="147" spans="1:11" x14ac:dyDescent="0.3">
      <c r="A147" t="s">
        <v>15</v>
      </c>
      <c r="B147" s="1">
        <v>44032</v>
      </c>
      <c r="C147">
        <v>9187.2199999999993</v>
      </c>
      <c r="D147">
        <v>9214.27</v>
      </c>
      <c r="E147">
        <v>9137.51</v>
      </c>
      <c r="F147">
        <v>9164.23</v>
      </c>
      <c r="G147">
        <v>13755604146</v>
      </c>
      <c r="H147">
        <v>168970262859</v>
      </c>
      <c r="I147">
        <f>YEAR(Table1[[#This Row],[Date]])</f>
        <v>2020</v>
      </c>
      <c r="J147">
        <f>MONTH(Table1[[#This Row],[Date]])</f>
        <v>7</v>
      </c>
      <c r="K147">
        <f>DAY(Table1[[#This Row],[Date]])</f>
        <v>20</v>
      </c>
    </row>
    <row r="148" spans="1:11" x14ac:dyDescent="0.3">
      <c r="A148" t="s">
        <v>15</v>
      </c>
      <c r="B148" s="1">
        <v>44031</v>
      </c>
      <c r="C148">
        <v>9158.01</v>
      </c>
      <c r="D148">
        <v>9201.4</v>
      </c>
      <c r="E148">
        <v>9097.6299999999992</v>
      </c>
      <c r="F148">
        <v>9185.82</v>
      </c>
      <c r="G148">
        <v>12939002784</v>
      </c>
      <c r="H148">
        <v>169360219986</v>
      </c>
      <c r="I148">
        <f>YEAR(Table1[[#This Row],[Date]])</f>
        <v>2020</v>
      </c>
      <c r="J148">
        <f>MONTH(Table1[[#This Row],[Date]])</f>
        <v>7</v>
      </c>
      <c r="K148">
        <f>DAY(Table1[[#This Row],[Date]])</f>
        <v>19</v>
      </c>
    </row>
    <row r="149" spans="1:11" x14ac:dyDescent="0.3">
      <c r="A149" t="s">
        <v>15</v>
      </c>
      <c r="B149" s="1">
        <v>44030</v>
      </c>
      <c r="C149">
        <v>9151.18</v>
      </c>
      <c r="D149">
        <v>9230.98</v>
      </c>
      <c r="E149">
        <v>9100.82</v>
      </c>
      <c r="F149">
        <v>9159.0400000000009</v>
      </c>
      <c r="G149">
        <v>12252601475</v>
      </c>
      <c r="H149">
        <v>168858972269</v>
      </c>
      <c r="I149">
        <f>YEAR(Table1[[#This Row],[Date]])</f>
        <v>2020</v>
      </c>
      <c r="J149">
        <f>MONTH(Table1[[#This Row],[Date]])</f>
        <v>7</v>
      </c>
      <c r="K149">
        <f>DAY(Table1[[#This Row],[Date]])</f>
        <v>18</v>
      </c>
    </row>
    <row r="150" spans="1:11" x14ac:dyDescent="0.3">
      <c r="A150" t="s">
        <v>15</v>
      </c>
      <c r="B150" s="1">
        <v>44029</v>
      </c>
      <c r="C150">
        <v>9131.81</v>
      </c>
      <c r="D150">
        <v>9182.25</v>
      </c>
      <c r="E150">
        <v>9089.2000000000007</v>
      </c>
      <c r="F150">
        <v>9151.39</v>
      </c>
      <c r="G150">
        <v>13944570749</v>
      </c>
      <c r="H150">
        <v>168710427574</v>
      </c>
      <c r="I150">
        <f>YEAR(Table1[[#This Row],[Date]])</f>
        <v>2020</v>
      </c>
      <c r="J150">
        <f>MONTH(Table1[[#This Row],[Date]])</f>
        <v>7</v>
      </c>
      <c r="K150">
        <f>DAY(Table1[[#This Row],[Date]])</f>
        <v>17</v>
      </c>
    </row>
    <row r="151" spans="1:11" x14ac:dyDescent="0.3">
      <c r="A151" t="s">
        <v>15</v>
      </c>
      <c r="B151" s="1">
        <v>44028</v>
      </c>
      <c r="C151">
        <v>9191.98</v>
      </c>
      <c r="D151">
        <v>9214.31</v>
      </c>
      <c r="E151">
        <v>9088.9500000000007</v>
      </c>
      <c r="F151">
        <v>9132.23</v>
      </c>
      <c r="G151">
        <v>15713967523</v>
      </c>
      <c r="H151">
        <v>168350501976</v>
      </c>
      <c r="I151">
        <f>YEAR(Table1[[#This Row],[Date]])</f>
        <v>2020</v>
      </c>
      <c r="J151">
        <f>MONTH(Table1[[#This Row],[Date]])</f>
        <v>7</v>
      </c>
      <c r="K151">
        <f>DAY(Table1[[#This Row],[Date]])</f>
        <v>16</v>
      </c>
    </row>
    <row r="152" spans="1:11" x14ac:dyDescent="0.3">
      <c r="A152" t="s">
        <v>15</v>
      </c>
      <c r="B152" s="1">
        <v>44027</v>
      </c>
      <c r="C152">
        <v>9241.9</v>
      </c>
      <c r="D152">
        <v>9275.33</v>
      </c>
      <c r="E152">
        <v>9171.93</v>
      </c>
      <c r="F152">
        <v>9192.84</v>
      </c>
      <c r="G152">
        <v>15844731575</v>
      </c>
      <c r="H152">
        <v>169460074576</v>
      </c>
      <c r="I152">
        <f>YEAR(Table1[[#This Row],[Date]])</f>
        <v>2020</v>
      </c>
      <c r="J152">
        <f>MONTH(Table1[[#This Row],[Date]])</f>
        <v>7</v>
      </c>
      <c r="K152">
        <f>DAY(Table1[[#This Row],[Date]])</f>
        <v>15</v>
      </c>
    </row>
    <row r="153" spans="1:11" x14ac:dyDescent="0.3">
      <c r="A153" t="s">
        <v>15</v>
      </c>
      <c r="B153" s="1">
        <v>44026</v>
      </c>
      <c r="C153">
        <v>9238.7000000000007</v>
      </c>
      <c r="D153">
        <v>9283.84</v>
      </c>
      <c r="E153">
        <v>9171.66</v>
      </c>
      <c r="F153">
        <v>9243.2099999999991</v>
      </c>
      <c r="G153">
        <v>18085038362</v>
      </c>
      <c r="H153">
        <v>170380670525</v>
      </c>
      <c r="I153">
        <f>YEAR(Table1[[#This Row],[Date]])</f>
        <v>2020</v>
      </c>
      <c r="J153">
        <f>MONTH(Table1[[#This Row],[Date]])</f>
        <v>7</v>
      </c>
      <c r="K153">
        <f>DAY(Table1[[#This Row],[Date]])</f>
        <v>14</v>
      </c>
    </row>
    <row r="154" spans="1:11" x14ac:dyDescent="0.3">
      <c r="A154" t="s">
        <v>15</v>
      </c>
      <c r="B154" s="1">
        <v>44025</v>
      </c>
      <c r="C154">
        <v>9277.2000000000007</v>
      </c>
      <c r="D154">
        <v>9306.4</v>
      </c>
      <c r="E154">
        <v>9224.2900000000009</v>
      </c>
      <c r="F154">
        <v>9243.61</v>
      </c>
      <c r="G154">
        <v>17519821266</v>
      </c>
      <c r="H154">
        <v>170379677119</v>
      </c>
      <c r="I154">
        <f>YEAR(Table1[[#This Row],[Date]])</f>
        <v>2020</v>
      </c>
      <c r="J154">
        <f>MONTH(Table1[[#This Row],[Date]])</f>
        <v>7</v>
      </c>
      <c r="K154">
        <f>DAY(Table1[[#This Row],[Date]])</f>
        <v>13</v>
      </c>
    </row>
    <row r="155" spans="1:11" x14ac:dyDescent="0.3">
      <c r="A155" t="s">
        <v>15</v>
      </c>
      <c r="B155" s="1">
        <v>44024</v>
      </c>
      <c r="C155">
        <v>9241.06</v>
      </c>
      <c r="D155">
        <v>9319.42</v>
      </c>
      <c r="E155">
        <v>9197.4500000000007</v>
      </c>
      <c r="F155">
        <v>9276.5</v>
      </c>
      <c r="G155">
        <v>14452361907</v>
      </c>
      <c r="H155">
        <v>170977422928</v>
      </c>
      <c r="I155">
        <f>YEAR(Table1[[#This Row],[Date]])</f>
        <v>2020</v>
      </c>
      <c r="J155">
        <f>MONTH(Table1[[#This Row],[Date]])</f>
        <v>7</v>
      </c>
      <c r="K155">
        <f>DAY(Table1[[#This Row],[Date]])</f>
        <v>12</v>
      </c>
    </row>
    <row r="156" spans="1:11" x14ac:dyDescent="0.3">
      <c r="A156" t="s">
        <v>15</v>
      </c>
      <c r="B156" s="1">
        <v>44023</v>
      </c>
      <c r="C156">
        <v>9277.51</v>
      </c>
      <c r="D156">
        <v>9293.5300000000007</v>
      </c>
      <c r="E156">
        <v>9199.49</v>
      </c>
      <c r="F156">
        <v>9240.35</v>
      </c>
      <c r="G156">
        <v>13249910444</v>
      </c>
      <c r="H156">
        <v>170302234778</v>
      </c>
      <c r="I156">
        <f>YEAR(Table1[[#This Row],[Date]])</f>
        <v>2020</v>
      </c>
      <c r="J156">
        <f>MONTH(Table1[[#This Row],[Date]])</f>
        <v>7</v>
      </c>
      <c r="K156">
        <f>DAY(Table1[[#This Row],[Date]])</f>
        <v>11</v>
      </c>
    </row>
    <row r="157" spans="1:11" x14ac:dyDescent="0.3">
      <c r="A157" t="s">
        <v>15</v>
      </c>
      <c r="B157" s="1">
        <v>44022</v>
      </c>
      <c r="C157">
        <v>9273.36</v>
      </c>
      <c r="D157">
        <v>9287.4699999999993</v>
      </c>
      <c r="E157">
        <v>9118</v>
      </c>
      <c r="F157">
        <v>9278.81</v>
      </c>
      <c r="G157">
        <v>16860035605</v>
      </c>
      <c r="H157">
        <v>171001933827</v>
      </c>
      <c r="I157">
        <f>YEAR(Table1[[#This Row],[Date]])</f>
        <v>2020</v>
      </c>
      <c r="J157">
        <f>MONTH(Table1[[#This Row],[Date]])</f>
        <v>7</v>
      </c>
      <c r="K157">
        <f>DAY(Table1[[#This Row],[Date]])</f>
        <v>10</v>
      </c>
    </row>
    <row r="158" spans="1:11" x14ac:dyDescent="0.3">
      <c r="A158" t="s">
        <v>15</v>
      </c>
      <c r="B158" s="1">
        <v>44021</v>
      </c>
      <c r="C158">
        <v>9427.99</v>
      </c>
      <c r="D158">
        <v>9431.3799999999992</v>
      </c>
      <c r="E158">
        <v>9235</v>
      </c>
      <c r="F158">
        <v>9277.9699999999993</v>
      </c>
      <c r="G158">
        <v>18000702524</v>
      </c>
      <c r="H158">
        <v>170977231638</v>
      </c>
      <c r="I158">
        <f>YEAR(Table1[[#This Row],[Date]])</f>
        <v>2020</v>
      </c>
      <c r="J158">
        <f>MONTH(Table1[[#This Row],[Date]])</f>
        <v>7</v>
      </c>
      <c r="K158">
        <f>DAY(Table1[[#This Row],[Date]])</f>
        <v>9</v>
      </c>
    </row>
    <row r="159" spans="1:11" x14ac:dyDescent="0.3">
      <c r="A159" t="s">
        <v>15</v>
      </c>
      <c r="B159" s="1">
        <v>44020</v>
      </c>
      <c r="C159">
        <v>9253.02</v>
      </c>
      <c r="D159">
        <v>9450.34</v>
      </c>
      <c r="E159">
        <v>9249.5</v>
      </c>
      <c r="F159">
        <v>9428.33</v>
      </c>
      <c r="G159">
        <v>19702359883</v>
      </c>
      <c r="H159">
        <v>173738543115</v>
      </c>
      <c r="I159">
        <f>YEAR(Table1[[#This Row],[Date]])</f>
        <v>2020</v>
      </c>
      <c r="J159">
        <f>MONTH(Table1[[#This Row],[Date]])</f>
        <v>7</v>
      </c>
      <c r="K159">
        <f>DAY(Table1[[#This Row],[Date]])</f>
        <v>8</v>
      </c>
    </row>
    <row r="160" spans="1:11" x14ac:dyDescent="0.3">
      <c r="A160" t="s">
        <v>15</v>
      </c>
      <c r="B160" s="1">
        <v>44019</v>
      </c>
      <c r="C160">
        <v>9349.16</v>
      </c>
      <c r="D160">
        <v>9360.6200000000008</v>
      </c>
      <c r="E160">
        <v>9201.82</v>
      </c>
      <c r="F160">
        <v>9252.2800000000007</v>
      </c>
      <c r="G160">
        <v>13839652595</v>
      </c>
      <c r="H160">
        <v>170485472276</v>
      </c>
      <c r="I160">
        <f>YEAR(Table1[[#This Row],[Date]])</f>
        <v>2020</v>
      </c>
      <c r="J160">
        <f>MONTH(Table1[[#This Row],[Date]])</f>
        <v>7</v>
      </c>
      <c r="K160">
        <f>DAY(Table1[[#This Row],[Date]])</f>
        <v>7</v>
      </c>
    </row>
    <row r="161" spans="1:11" x14ac:dyDescent="0.3">
      <c r="A161" t="s">
        <v>15</v>
      </c>
      <c r="B161" s="1">
        <v>44018</v>
      </c>
      <c r="C161">
        <v>9072.85</v>
      </c>
      <c r="D161">
        <v>9375.4699999999993</v>
      </c>
      <c r="E161">
        <v>9058.66</v>
      </c>
      <c r="F161">
        <v>9375.4699999999993</v>
      </c>
      <c r="G161">
        <v>17889263252</v>
      </c>
      <c r="H161">
        <v>172746103840</v>
      </c>
      <c r="I161">
        <f>YEAR(Table1[[#This Row],[Date]])</f>
        <v>2020</v>
      </c>
      <c r="J161">
        <f>MONTH(Table1[[#This Row],[Date]])</f>
        <v>7</v>
      </c>
      <c r="K161">
        <f>DAY(Table1[[#This Row],[Date]])</f>
        <v>6</v>
      </c>
    </row>
    <row r="162" spans="1:11" x14ac:dyDescent="0.3">
      <c r="A162" t="s">
        <v>15</v>
      </c>
      <c r="B162" s="1">
        <v>44017</v>
      </c>
      <c r="C162">
        <v>9126.09</v>
      </c>
      <c r="D162">
        <v>9162.18</v>
      </c>
      <c r="E162">
        <v>8977.02</v>
      </c>
      <c r="F162">
        <v>9073.94</v>
      </c>
      <c r="G162">
        <v>12903406143</v>
      </c>
      <c r="H162">
        <v>167181726154</v>
      </c>
      <c r="I162">
        <f>YEAR(Table1[[#This Row],[Date]])</f>
        <v>2020</v>
      </c>
      <c r="J162">
        <f>MONTH(Table1[[#This Row],[Date]])</f>
        <v>7</v>
      </c>
      <c r="K162">
        <f>DAY(Table1[[#This Row],[Date]])</f>
        <v>5</v>
      </c>
    </row>
    <row r="163" spans="1:11" x14ac:dyDescent="0.3">
      <c r="A163" t="s">
        <v>15</v>
      </c>
      <c r="B163" s="1">
        <v>44016</v>
      </c>
      <c r="C163">
        <v>9084.23</v>
      </c>
      <c r="D163">
        <v>9183.2999999999993</v>
      </c>
      <c r="E163">
        <v>9053.6299999999992</v>
      </c>
      <c r="F163">
        <v>9132.49</v>
      </c>
      <c r="G163">
        <v>12290528515</v>
      </c>
      <c r="H163">
        <v>168251076678</v>
      </c>
      <c r="I163">
        <f>YEAR(Table1[[#This Row],[Date]])</f>
        <v>2020</v>
      </c>
      <c r="J163">
        <f>MONTH(Table1[[#This Row],[Date]])</f>
        <v>7</v>
      </c>
      <c r="K163">
        <f>DAY(Table1[[#This Row],[Date]])</f>
        <v>4</v>
      </c>
    </row>
    <row r="164" spans="1:11" x14ac:dyDescent="0.3">
      <c r="A164" t="s">
        <v>15</v>
      </c>
      <c r="B164" s="1">
        <v>44015</v>
      </c>
      <c r="C164">
        <v>9124.84</v>
      </c>
      <c r="D164">
        <v>9202.34</v>
      </c>
      <c r="E164">
        <v>9058.7900000000009</v>
      </c>
      <c r="F164">
        <v>9087.2999999999993</v>
      </c>
      <c r="G164">
        <v>13078970999</v>
      </c>
      <c r="H164">
        <v>167409720388</v>
      </c>
      <c r="I164">
        <f>YEAR(Table1[[#This Row],[Date]])</f>
        <v>2020</v>
      </c>
      <c r="J164">
        <f>MONTH(Table1[[#This Row],[Date]])</f>
        <v>7</v>
      </c>
      <c r="K164">
        <f>DAY(Table1[[#This Row],[Date]])</f>
        <v>3</v>
      </c>
    </row>
    <row r="165" spans="1:11" x14ac:dyDescent="0.3">
      <c r="A165" t="s">
        <v>15</v>
      </c>
      <c r="B165" s="1">
        <v>44014</v>
      </c>
      <c r="C165">
        <v>9231.14</v>
      </c>
      <c r="D165">
        <v>9274.9599999999991</v>
      </c>
      <c r="E165">
        <v>9036.6200000000008</v>
      </c>
      <c r="F165">
        <v>9123.41</v>
      </c>
      <c r="G165">
        <v>16338916796</v>
      </c>
      <c r="H165">
        <v>168065586387</v>
      </c>
      <c r="I165">
        <f>YEAR(Table1[[#This Row],[Date]])</f>
        <v>2020</v>
      </c>
      <c r="J165">
        <f>MONTH(Table1[[#This Row],[Date]])</f>
        <v>7</v>
      </c>
      <c r="K165">
        <f>DAY(Table1[[#This Row],[Date]])</f>
        <v>2</v>
      </c>
    </row>
    <row r="166" spans="1:11" x14ac:dyDescent="0.3">
      <c r="A166" t="s">
        <v>15</v>
      </c>
      <c r="B166" s="1">
        <v>44013</v>
      </c>
      <c r="C166">
        <v>9145.99</v>
      </c>
      <c r="D166">
        <v>9309.75</v>
      </c>
      <c r="E166">
        <v>9104.73</v>
      </c>
      <c r="F166">
        <v>9228.33</v>
      </c>
      <c r="G166">
        <v>15971550355</v>
      </c>
      <c r="H166">
        <v>169988756578</v>
      </c>
      <c r="I166">
        <f>YEAR(Table1[[#This Row],[Date]])</f>
        <v>2020</v>
      </c>
      <c r="J166">
        <f>MONTH(Table1[[#This Row],[Date]])</f>
        <v>7</v>
      </c>
      <c r="K166">
        <f>DAY(Table1[[#This Row],[Date]])</f>
        <v>1</v>
      </c>
    </row>
    <row r="167" spans="1:11" x14ac:dyDescent="0.3">
      <c r="A167" t="s">
        <v>15</v>
      </c>
      <c r="B167" s="1">
        <v>44012</v>
      </c>
      <c r="C167">
        <v>9185.58</v>
      </c>
      <c r="D167">
        <v>9217.84</v>
      </c>
      <c r="E167">
        <v>9084.84</v>
      </c>
      <c r="F167">
        <v>9137.99</v>
      </c>
      <c r="G167">
        <v>15735797744</v>
      </c>
      <c r="H167">
        <v>168315606321</v>
      </c>
      <c r="I167">
        <f>YEAR(Table1[[#This Row],[Date]])</f>
        <v>2020</v>
      </c>
      <c r="J167">
        <f>MONTH(Table1[[#This Row],[Date]])</f>
        <v>6</v>
      </c>
      <c r="K167">
        <f>DAY(Table1[[#This Row],[Date]])</f>
        <v>30</v>
      </c>
    </row>
    <row r="168" spans="1:11" x14ac:dyDescent="0.3">
      <c r="A168" t="s">
        <v>15</v>
      </c>
      <c r="B168" s="1">
        <v>44011</v>
      </c>
      <c r="C168">
        <v>9140.0300000000007</v>
      </c>
      <c r="D168">
        <v>9237.57</v>
      </c>
      <c r="E168">
        <v>9041.8799999999992</v>
      </c>
      <c r="F168">
        <v>9190.85</v>
      </c>
      <c r="G168">
        <v>16460547078</v>
      </c>
      <c r="H168">
        <v>169280659246</v>
      </c>
      <c r="I168">
        <f>YEAR(Table1[[#This Row],[Date]])</f>
        <v>2020</v>
      </c>
      <c r="J168">
        <f>MONTH(Table1[[#This Row],[Date]])</f>
        <v>6</v>
      </c>
      <c r="K168">
        <f>DAY(Table1[[#This Row],[Date]])</f>
        <v>29</v>
      </c>
    </row>
    <row r="169" spans="1:11" x14ac:dyDescent="0.3">
      <c r="A169" t="s">
        <v>15</v>
      </c>
      <c r="B169" s="1">
        <v>44010</v>
      </c>
      <c r="C169">
        <v>9048.4599999999991</v>
      </c>
      <c r="D169">
        <v>9197.5499999999993</v>
      </c>
      <c r="E169">
        <v>8975.5300000000007</v>
      </c>
      <c r="F169">
        <v>9143.58</v>
      </c>
      <c r="G169">
        <v>14560870760</v>
      </c>
      <c r="H169">
        <v>168401806137</v>
      </c>
      <c r="I169">
        <f>YEAR(Table1[[#This Row],[Date]])</f>
        <v>2020</v>
      </c>
      <c r="J169">
        <f>MONTH(Table1[[#This Row],[Date]])</f>
        <v>6</v>
      </c>
      <c r="K169">
        <f>DAY(Table1[[#This Row],[Date]])</f>
        <v>28</v>
      </c>
    </row>
    <row r="170" spans="1:11" x14ac:dyDescent="0.3">
      <c r="A170" t="s">
        <v>15</v>
      </c>
      <c r="B170" s="1">
        <v>44009</v>
      </c>
      <c r="C170">
        <v>9167.82</v>
      </c>
      <c r="D170">
        <v>9207.81</v>
      </c>
      <c r="E170">
        <v>8998.2199999999993</v>
      </c>
      <c r="F170">
        <v>9045.39</v>
      </c>
      <c r="G170">
        <v>17273093144</v>
      </c>
      <c r="H170">
        <v>166584831506</v>
      </c>
      <c r="I170">
        <f>YEAR(Table1[[#This Row],[Date]])</f>
        <v>2020</v>
      </c>
      <c r="J170">
        <f>MONTH(Table1[[#This Row],[Date]])</f>
        <v>6</v>
      </c>
      <c r="K170">
        <f>DAY(Table1[[#This Row],[Date]])</f>
        <v>27</v>
      </c>
    </row>
    <row r="171" spans="1:11" x14ac:dyDescent="0.3">
      <c r="A171" t="s">
        <v>15</v>
      </c>
      <c r="B171" s="1">
        <v>44008</v>
      </c>
      <c r="C171">
        <v>9260.99</v>
      </c>
      <c r="D171">
        <v>9310.52</v>
      </c>
      <c r="E171">
        <v>9101.74</v>
      </c>
      <c r="F171">
        <v>9162.92</v>
      </c>
      <c r="G171">
        <v>18341465837</v>
      </c>
      <c r="H171">
        <v>168741367622</v>
      </c>
      <c r="I171">
        <f>YEAR(Table1[[#This Row],[Date]])</f>
        <v>2020</v>
      </c>
      <c r="J171">
        <f>MONTH(Table1[[#This Row],[Date]])</f>
        <v>6</v>
      </c>
      <c r="K171">
        <f>DAY(Table1[[#This Row],[Date]])</f>
        <v>26</v>
      </c>
    </row>
    <row r="172" spans="1:11" x14ac:dyDescent="0.3">
      <c r="A172" t="s">
        <v>15</v>
      </c>
      <c r="B172" s="1">
        <v>44007</v>
      </c>
      <c r="C172">
        <v>9314.1299999999992</v>
      </c>
      <c r="D172">
        <v>9340.16</v>
      </c>
      <c r="E172">
        <v>9095.32</v>
      </c>
      <c r="F172">
        <v>9264.81</v>
      </c>
      <c r="G172">
        <v>18616048626</v>
      </c>
      <c r="H172">
        <v>170608289504</v>
      </c>
      <c r="I172">
        <f>YEAR(Table1[[#This Row],[Date]])</f>
        <v>2020</v>
      </c>
      <c r="J172">
        <f>MONTH(Table1[[#This Row],[Date]])</f>
        <v>6</v>
      </c>
      <c r="K172">
        <f>DAY(Table1[[#This Row],[Date]])</f>
        <v>25</v>
      </c>
    </row>
    <row r="173" spans="1:11" x14ac:dyDescent="0.3">
      <c r="A173" t="s">
        <v>15</v>
      </c>
      <c r="B173" s="1">
        <v>44006</v>
      </c>
      <c r="C173">
        <v>9632.15</v>
      </c>
      <c r="D173">
        <v>9680.3700000000008</v>
      </c>
      <c r="E173">
        <v>9278.23</v>
      </c>
      <c r="F173">
        <v>9313.61</v>
      </c>
      <c r="G173">
        <v>18961716076</v>
      </c>
      <c r="H173">
        <v>171498781280</v>
      </c>
      <c r="I173">
        <f>YEAR(Table1[[#This Row],[Date]])</f>
        <v>2020</v>
      </c>
      <c r="J173">
        <f>MONTH(Table1[[#This Row],[Date]])</f>
        <v>6</v>
      </c>
      <c r="K173">
        <f>DAY(Table1[[#This Row],[Date]])</f>
        <v>24</v>
      </c>
    </row>
    <row r="174" spans="1:11" x14ac:dyDescent="0.3">
      <c r="A174" t="s">
        <v>15</v>
      </c>
      <c r="B174" s="1">
        <v>44005</v>
      </c>
      <c r="C174">
        <v>9644.08</v>
      </c>
      <c r="D174">
        <v>9670.5400000000009</v>
      </c>
      <c r="E174">
        <v>9547.25</v>
      </c>
      <c r="F174">
        <v>9629.66</v>
      </c>
      <c r="G174">
        <v>17006433272</v>
      </c>
      <c r="H174">
        <v>177310052079</v>
      </c>
      <c r="I174">
        <f>YEAR(Table1[[#This Row],[Date]])</f>
        <v>2020</v>
      </c>
      <c r="J174">
        <f>MONTH(Table1[[#This Row],[Date]])</f>
        <v>6</v>
      </c>
      <c r="K174">
        <f>DAY(Table1[[#This Row],[Date]])</f>
        <v>23</v>
      </c>
    </row>
    <row r="175" spans="1:11" x14ac:dyDescent="0.3">
      <c r="A175" t="s">
        <v>15</v>
      </c>
      <c r="B175" s="1">
        <v>44004</v>
      </c>
      <c r="C175">
        <v>9300.92</v>
      </c>
      <c r="D175">
        <v>9655.07</v>
      </c>
      <c r="E175">
        <v>9296.8700000000008</v>
      </c>
      <c r="F175">
        <v>9648.7199999999993</v>
      </c>
      <c r="G175">
        <v>21104009514</v>
      </c>
      <c r="H175">
        <v>177651397437</v>
      </c>
      <c r="I175">
        <f>YEAR(Table1[[#This Row],[Date]])</f>
        <v>2020</v>
      </c>
      <c r="J175">
        <f>MONTH(Table1[[#This Row],[Date]])</f>
        <v>6</v>
      </c>
      <c r="K175">
        <f>DAY(Table1[[#This Row],[Date]])</f>
        <v>22</v>
      </c>
    </row>
    <row r="176" spans="1:11" x14ac:dyDescent="0.3">
      <c r="A176" t="s">
        <v>15</v>
      </c>
      <c r="B176" s="1">
        <v>44003</v>
      </c>
      <c r="C176">
        <v>9330.93</v>
      </c>
      <c r="D176">
        <v>9401.11</v>
      </c>
      <c r="E176">
        <v>9300.43</v>
      </c>
      <c r="F176">
        <v>9303.6299999999992</v>
      </c>
      <c r="G176">
        <v>15324301169</v>
      </c>
      <c r="H176">
        <v>171289415079</v>
      </c>
      <c r="I176">
        <f>YEAR(Table1[[#This Row],[Date]])</f>
        <v>2020</v>
      </c>
      <c r="J176">
        <f>MONTH(Table1[[#This Row],[Date]])</f>
        <v>6</v>
      </c>
      <c r="K176">
        <f>DAY(Table1[[#This Row],[Date]])</f>
        <v>21</v>
      </c>
    </row>
    <row r="177" spans="1:11" x14ac:dyDescent="0.3">
      <c r="A177" t="s">
        <v>15</v>
      </c>
      <c r="B177" s="1">
        <v>44002</v>
      </c>
      <c r="C177">
        <v>9290.9599999999991</v>
      </c>
      <c r="D177">
        <v>9394.9699999999993</v>
      </c>
      <c r="E177">
        <v>9247.3799999999992</v>
      </c>
      <c r="F177">
        <v>9332.34</v>
      </c>
      <c r="G177">
        <v>17130541557</v>
      </c>
      <c r="H177">
        <v>171809438651</v>
      </c>
      <c r="I177">
        <f>YEAR(Table1[[#This Row],[Date]])</f>
        <v>2020</v>
      </c>
      <c r="J177">
        <f>MONTH(Table1[[#This Row],[Date]])</f>
        <v>6</v>
      </c>
      <c r="K177">
        <f>DAY(Table1[[#This Row],[Date]])</f>
        <v>20</v>
      </c>
    </row>
    <row r="178" spans="1:11" x14ac:dyDescent="0.3">
      <c r="A178" t="s">
        <v>15</v>
      </c>
      <c r="B178" s="1">
        <v>44001</v>
      </c>
      <c r="C178">
        <v>9410.2900000000009</v>
      </c>
      <c r="D178">
        <v>9440.8799999999992</v>
      </c>
      <c r="E178">
        <v>9274.2999999999993</v>
      </c>
      <c r="F178">
        <v>9288.02</v>
      </c>
      <c r="G178">
        <v>19632223107</v>
      </c>
      <c r="H178">
        <v>170985625732</v>
      </c>
      <c r="I178">
        <f>YEAR(Table1[[#This Row],[Date]])</f>
        <v>2020</v>
      </c>
      <c r="J178">
        <f>MONTH(Table1[[#This Row],[Date]])</f>
        <v>6</v>
      </c>
      <c r="K178">
        <f>DAY(Table1[[#This Row],[Date]])</f>
        <v>19</v>
      </c>
    </row>
    <row r="179" spans="1:11" x14ac:dyDescent="0.3">
      <c r="A179" t="s">
        <v>15</v>
      </c>
      <c r="B179" s="1">
        <v>44000</v>
      </c>
      <c r="C179">
        <v>9481.57</v>
      </c>
      <c r="D179">
        <v>9482.7800000000007</v>
      </c>
      <c r="E179">
        <v>9328.4</v>
      </c>
      <c r="F179">
        <v>9411.84</v>
      </c>
      <c r="G179">
        <v>17770083003</v>
      </c>
      <c r="H179">
        <v>173256688664</v>
      </c>
      <c r="I179">
        <f>YEAR(Table1[[#This Row],[Date]])</f>
        <v>2020</v>
      </c>
      <c r="J179">
        <f>MONTH(Table1[[#This Row],[Date]])</f>
        <v>6</v>
      </c>
      <c r="K179">
        <f>DAY(Table1[[#This Row],[Date]])</f>
        <v>18</v>
      </c>
    </row>
    <row r="180" spans="1:11" x14ac:dyDescent="0.3">
      <c r="A180" t="s">
        <v>15</v>
      </c>
      <c r="B180" s="1">
        <v>43999</v>
      </c>
      <c r="C180">
        <v>9533.7800000000007</v>
      </c>
      <c r="D180">
        <v>9540.42</v>
      </c>
      <c r="E180">
        <v>9327.34</v>
      </c>
      <c r="F180">
        <v>9480.26</v>
      </c>
      <c r="G180">
        <v>20177709879</v>
      </c>
      <c r="H180">
        <v>174508805561</v>
      </c>
      <c r="I180">
        <f>YEAR(Table1[[#This Row],[Date]])</f>
        <v>2020</v>
      </c>
      <c r="J180">
        <f>MONTH(Table1[[#This Row],[Date]])</f>
        <v>6</v>
      </c>
      <c r="K180">
        <f>DAY(Table1[[#This Row],[Date]])</f>
        <v>17</v>
      </c>
    </row>
    <row r="181" spans="1:11" x14ac:dyDescent="0.3">
      <c r="A181" t="s">
        <v>15</v>
      </c>
      <c r="B181" s="1">
        <v>43998</v>
      </c>
      <c r="C181">
        <v>9454.27</v>
      </c>
      <c r="D181">
        <v>9579.43</v>
      </c>
      <c r="E181">
        <v>9400.4500000000007</v>
      </c>
      <c r="F181">
        <v>9538.02</v>
      </c>
      <c r="G181">
        <v>21565537209</v>
      </c>
      <c r="H181">
        <v>175563963385</v>
      </c>
      <c r="I181">
        <f>YEAR(Table1[[#This Row],[Date]])</f>
        <v>2020</v>
      </c>
      <c r="J181">
        <f>MONTH(Table1[[#This Row],[Date]])</f>
        <v>6</v>
      </c>
      <c r="K181">
        <f>DAY(Table1[[#This Row],[Date]])</f>
        <v>16</v>
      </c>
    </row>
    <row r="182" spans="1:11" x14ac:dyDescent="0.3">
      <c r="A182" t="s">
        <v>15</v>
      </c>
      <c r="B182" s="1">
        <v>43997</v>
      </c>
      <c r="C182">
        <v>9386.0400000000009</v>
      </c>
      <c r="D182">
        <v>9504.86</v>
      </c>
      <c r="E182">
        <v>8990.18</v>
      </c>
      <c r="F182">
        <v>9450.7000000000007</v>
      </c>
      <c r="G182">
        <v>26699704768</v>
      </c>
      <c r="H182">
        <v>173947607772</v>
      </c>
      <c r="I182">
        <f>YEAR(Table1[[#This Row],[Date]])</f>
        <v>2020</v>
      </c>
      <c r="J182">
        <f>MONTH(Table1[[#This Row],[Date]])</f>
        <v>6</v>
      </c>
      <c r="K182">
        <f>DAY(Table1[[#This Row],[Date]])</f>
        <v>15</v>
      </c>
    </row>
    <row r="183" spans="1:11" x14ac:dyDescent="0.3">
      <c r="A183" t="s">
        <v>15</v>
      </c>
      <c r="B183" s="1">
        <v>43996</v>
      </c>
      <c r="C183">
        <v>9477.5499999999993</v>
      </c>
      <c r="D183">
        <v>9482.27</v>
      </c>
      <c r="E183">
        <v>9347.59</v>
      </c>
      <c r="F183">
        <v>9386.7900000000009</v>
      </c>
      <c r="G183">
        <v>18991732746</v>
      </c>
      <c r="H183">
        <v>172763239787</v>
      </c>
      <c r="I183">
        <f>YEAR(Table1[[#This Row],[Date]])</f>
        <v>2020</v>
      </c>
      <c r="J183">
        <f>MONTH(Table1[[#This Row],[Date]])</f>
        <v>6</v>
      </c>
      <c r="K183">
        <f>DAY(Table1[[#This Row],[Date]])</f>
        <v>14</v>
      </c>
    </row>
    <row r="184" spans="1:11" x14ac:dyDescent="0.3">
      <c r="A184" t="s">
        <v>15</v>
      </c>
      <c r="B184" s="1">
        <v>43995</v>
      </c>
      <c r="C184">
        <v>9480.74</v>
      </c>
      <c r="D184">
        <v>9493.2099999999991</v>
      </c>
      <c r="E184">
        <v>9396.01</v>
      </c>
      <c r="F184">
        <v>9475.2800000000007</v>
      </c>
      <c r="G184">
        <v>17564322315</v>
      </c>
      <c r="H184">
        <v>174381819725</v>
      </c>
      <c r="I184">
        <f>YEAR(Table1[[#This Row],[Date]])</f>
        <v>2020</v>
      </c>
      <c r="J184">
        <f>MONTH(Table1[[#This Row],[Date]])</f>
        <v>6</v>
      </c>
      <c r="K184">
        <f>DAY(Table1[[#This Row],[Date]])</f>
        <v>13</v>
      </c>
    </row>
    <row r="185" spans="1:11" x14ac:dyDescent="0.3">
      <c r="A185" t="s">
        <v>15</v>
      </c>
      <c r="B185" s="1">
        <v>43994</v>
      </c>
      <c r="C185">
        <v>9320.69</v>
      </c>
      <c r="D185">
        <v>9540.4699999999993</v>
      </c>
      <c r="E185">
        <v>9285.85</v>
      </c>
      <c r="F185">
        <v>9480.84</v>
      </c>
      <c r="G185">
        <v>22610564515</v>
      </c>
      <c r="H185">
        <v>174474896922</v>
      </c>
      <c r="I185">
        <f>YEAR(Table1[[#This Row],[Date]])</f>
        <v>2020</v>
      </c>
      <c r="J185">
        <f>MONTH(Table1[[#This Row],[Date]])</f>
        <v>6</v>
      </c>
      <c r="K185">
        <f>DAY(Table1[[#This Row],[Date]])</f>
        <v>12</v>
      </c>
    </row>
    <row r="186" spans="1:11" x14ac:dyDescent="0.3">
      <c r="A186" t="s">
        <v>15</v>
      </c>
      <c r="B186" s="1">
        <v>43993</v>
      </c>
      <c r="C186">
        <v>9870.08</v>
      </c>
      <c r="D186">
        <v>9938.2999999999993</v>
      </c>
      <c r="E186">
        <v>9263.07</v>
      </c>
      <c r="F186">
        <v>9321.7800000000007</v>
      </c>
      <c r="G186">
        <v>30247143440</v>
      </c>
      <c r="H186">
        <v>171538133043</v>
      </c>
      <c r="I186">
        <f>YEAR(Table1[[#This Row],[Date]])</f>
        <v>2020</v>
      </c>
      <c r="J186">
        <f>MONTH(Table1[[#This Row],[Date]])</f>
        <v>6</v>
      </c>
      <c r="K186">
        <f>DAY(Table1[[#This Row],[Date]])</f>
        <v>11</v>
      </c>
    </row>
    <row r="187" spans="1:11" x14ac:dyDescent="0.3">
      <c r="A187" t="s">
        <v>15</v>
      </c>
      <c r="B187" s="1">
        <v>43992</v>
      </c>
      <c r="C187">
        <v>9794.1200000000008</v>
      </c>
      <c r="D187">
        <v>9908.9</v>
      </c>
      <c r="E187">
        <v>9728.2900000000009</v>
      </c>
      <c r="F187">
        <v>9870.09</v>
      </c>
      <c r="G187">
        <v>25706567601</v>
      </c>
      <c r="H187">
        <v>181616765438</v>
      </c>
      <c r="I187">
        <f>YEAR(Table1[[#This Row],[Date]])</f>
        <v>2020</v>
      </c>
      <c r="J187">
        <f>MONTH(Table1[[#This Row],[Date]])</f>
        <v>6</v>
      </c>
      <c r="K187">
        <f>DAY(Table1[[#This Row],[Date]])</f>
        <v>10</v>
      </c>
    </row>
    <row r="188" spans="1:11" x14ac:dyDescent="0.3">
      <c r="A188" t="s">
        <v>15</v>
      </c>
      <c r="B188" s="1">
        <v>43991</v>
      </c>
      <c r="C188">
        <v>9774.36</v>
      </c>
      <c r="D188">
        <v>9836.3700000000008</v>
      </c>
      <c r="E188">
        <v>9664.7199999999993</v>
      </c>
      <c r="F188">
        <v>9795.7000000000007</v>
      </c>
      <c r="G188">
        <v>23717842783</v>
      </c>
      <c r="H188">
        <v>180237817527</v>
      </c>
      <c r="I188">
        <f>YEAR(Table1[[#This Row],[Date]])</f>
        <v>2020</v>
      </c>
      <c r="J188">
        <f>MONTH(Table1[[#This Row],[Date]])</f>
        <v>6</v>
      </c>
      <c r="K188">
        <f>DAY(Table1[[#This Row],[Date]])</f>
        <v>9</v>
      </c>
    </row>
    <row r="189" spans="1:11" x14ac:dyDescent="0.3">
      <c r="A189" t="s">
        <v>15</v>
      </c>
      <c r="B189" s="1">
        <v>43990</v>
      </c>
      <c r="C189">
        <v>9760.06</v>
      </c>
      <c r="D189">
        <v>9782.31</v>
      </c>
      <c r="E189">
        <v>9675.89</v>
      </c>
      <c r="F189">
        <v>9771.49</v>
      </c>
      <c r="G189">
        <v>21486346312</v>
      </c>
      <c r="H189">
        <v>179782576534</v>
      </c>
      <c r="I189">
        <f>YEAR(Table1[[#This Row],[Date]])</f>
        <v>2020</v>
      </c>
      <c r="J189">
        <f>MONTH(Table1[[#This Row],[Date]])</f>
        <v>6</v>
      </c>
      <c r="K189">
        <f>DAY(Table1[[#This Row],[Date]])</f>
        <v>8</v>
      </c>
    </row>
    <row r="190" spans="1:11" x14ac:dyDescent="0.3">
      <c r="A190" t="s">
        <v>15</v>
      </c>
      <c r="B190" s="1">
        <v>43989</v>
      </c>
      <c r="C190">
        <v>9653</v>
      </c>
      <c r="D190">
        <v>9768.5</v>
      </c>
      <c r="E190">
        <v>9458.15</v>
      </c>
      <c r="F190">
        <v>9758.85</v>
      </c>
      <c r="G190">
        <v>25015250846</v>
      </c>
      <c r="H190">
        <v>179540253701</v>
      </c>
      <c r="I190">
        <f>YEAR(Table1[[#This Row],[Date]])</f>
        <v>2020</v>
      </c>
      <c r="J190">
        <f>MONTH(Table1[[#This Row],[Date]])</f>
        <v>6</v>
      </c>
      <c r="K190">
        <f>DAY(Table1[[#This Row],[Date]])</f>
        <v>7</v>
      </c>
    </row>
    <row r="191" spans="1:11" x14ac:dyDescent="0.3">
      <c r="A191" t="s">
        <v>15</v>
      </c>
      <c r="B191" s="1">
        <v>43988</v>
      </c>
      <c r="C191">
        <v>9664.9</v>
      </c>
      <c r="D191">
        <v>9773.43</v>
      </c>
      <c r="E191">
        <v>9591.02</v>
      </c>
      <c r="F191">
        <v>9653.68</v>
      </c>
      <c r="G191">
        <v>20438419222</v>
      </c>
      <c r="H191">
        <v>177595657884</v>
      </c>
      <c r="I191">
        <f>YEAR(Table1[[#This Row],[Date]])</f>
        <v>2020</v>
      </c>
      <c r="J191">
        <f>MONTH(Table1[[#This Row],[Date]])</f>
        <v>6</v>
      </c>
      <c r="K191">
        <f>DAY(Table1[[#This Row],[Date]])</f>
        <v>6</v>
      </c>
    </row>
    <row r="192" spans="1:11" x14ac:dyDescent="0.3">
      <c r="A192" t="s">
        <v>15</v>
      </c>
      <c r="B192" s="1">
        <v>43987</v>
      </c>
      <c r="C192">
        <v>9800.2199999999993</v>
      </c>
      <c r="D192">
        <v>9869.24</v>
      </c>
      <c r="E192">
        <v>9663.2199999999993</v>
      </c>
      <c r="F192">
        <v>9665.5300000000007</v>
      </c>
      <c r="G192">
        <v>23509628646</v>
      </c>
      <c r="H192">
        <v>177801825145</v>
      </c>
      <c r="I192">
        <f>YEAR(Table1[[#This Row],[Date]])</f>
        <v>2020</v>
      </c>
      <c r="J192">
        <f>MONTH(Table1[[#This Row],[Date]])</f>
        <v>6</v>
      </c>
      <c r="K192">
        <f>DAY(Table1[[#This Row],[Date]])</f>
        <v>5</v>
      </c>
    </row>
    <row r="193" spans="1:11" x14ac:dyDescent="0.3">
      <c r="A193" t="s">
        <v>15</v>
      </c>
      <c r="B193" s="1">
        <v>43986</v>
      </c>
      <c r="C193">
        <v>9655.85</v>
      </c>
      <c r="D193">
        <v>9887.61</v>
      </c>
      <c r="E193">
        <v>9525.25</v>
      </c>
      <c r="F193">
        <v>9800.64</v>
      </c>
      <c r="G193">
        <v>25921805072</v>
      </c>
      <c r="H193">
        <v>180276153545</v>
      </c>
      <c r="I193">
        <f>YEAR(Table1[[#This Row],[Date]])</f>
        <v>2020</v>
      </c>
      <c r="J193">
        <f>MONTH(Table1[[#This Row],[Date]])</f>
        <v>6</v>
      </c>
      <c r="K193">
        <f>DAY(Table1[[#This Row],[Date]])</f>
        <v>4</v>
      </c>
    </row>
    <row r="194" spans="1:11" x14ac:dyDescent="0.3">
      <c r="A194" t="s">
        <v>15</v>
      </c>
      <c r="B194" s="1">
        <v>43985</v>
      </c>
      <c r="C194">
        <v>9533.76</v>
      </c>
      <c r="D194">
        <v>9682.86</v>
      </c>
      <c r="E194">
        <v>9471.85</v>
      </c>
      <c r="F194">
        <v>9656.7199999999993</v>
      </c>
      <c r="G194">
        <v>25007459262</v>
      </c>
      <c r="H194">
        <v>177619631126</v>
      </c>
      <c r="I194">
        <f>YEAR(Table1[[#This Row],[Date]])</f>
        <v>2020</v>
      </c>
      <c r="J194">
        <f>MONTH(Table1[[#This Row],[Date]])</f>
        <v>6</v>
      </c>
      <c r="K194">
        <f>DAY(Table1[[#This Row],[Date]])</f>
        <v>3</v>
      </c>
    </row>
    <row r="195" spans="1:11" x14ac:dyDescent="0.3">
      <c r="A195" t="s">
        <v>15</v>
      </c>
      <c r="B195" s="1">
        <v>43984</v>
      </c>
      <c r="C195">
        <v>10162.969999999999</v>
      </c>
      <c r="D195">
        <v>10182.34</v>
      </c>
      <c r="E195">
        <v>9460.57</v>
      </c>
      <c r="F195">
        <v>9529.7999999999993</v>
      </c>
      <c r="G195">
        <v>39137252109</v>
      </c>
      <c r="H195">
        <v>175277218229</v>
      </c>
      <c r="I195">
        <f>YEAR(Table1[[#This Row],[Date]])</f>
        <v>2020</v>
      </c>
      <c r="J195">
        <f>MONTH(Table1[[#This Row],[Date]])</f>
        <v>6</v>
      </c>
      <c r="K195">
        <f>DAY(Table1[[#This Row],[Date]])</f>
        <v>2</v>
      </c>
    </row>
    <row r="196" spans="1:11" x14ac:dyDescent="0.3">
      <c r="A196" t="s">
        <v>15</v>
      </c>
      <c r="B196" s="1">
        <v>43983</v>
      </c>
      <c r="C196">
        <v>9463.61</v>
      </c>
      <c r="D196">
        <v>10199.56</v>
      </c>
      <c r="E196">
        <v>9450.9</v>
      </c>
      <c r="F196">
        <v>10167.27</v>
      </c>
      <c r="G196">
        <v>35198901068</v>
      </c>
      <c r="H196">
        <v>186993405740</v>
      </c>
      <c r="I196">
        <f>YEAR(Table1[[#This Row],[Date]])</f>
        <v>2020</v>
      </c>
      <c r="J196">
        <f>MONTH(Table1[[#This Row],[Date]])</f>
        <v>6</v>
      </c>
      <c r="K196">
        <f>DAY(Table1[[#This Row],[Date]])</f>
        <v>1</v>
      </c>
    </row>
    <row r="197" spans="1:11" x14ac:dyDescent="0.3">
      <c r="A197" t="s">
        <v>15</v>
      </c>
      <c r="B197" s="1">
        <v>43982</v>
      </c>
      <c r="C197">
        <v>9700.11</v>
      </c>
      <c r="D197">
        <v>9700.34</v>
      </c>
      <c r="E197">
        <v>9432.2999999999993</v>
      </c>
      <c r="F197">
        <v>9461.06</v>
      </c>
      <c r="G197">
        <v>27773290299</v>
      </c>
      <c r="H197">
        <v>173997151930</v>
      </c>
      <c r="I197">
        <f>YEAR(Table1[[#This Row],[Date]])</f>
        <v>2020</v>
      </c>
      <c r="J197">
        <f>MONTH(Table1[[#This Row],[Date]])</f>
        <v>5</v>
      </c>
      <c r="K197">
        <f>DAY(Table1[[#This Row],[Date]])</f>
        <v>31</v>
      </c>
    </row>
    <row r="198" spans="1:11" x14ac:dyDescent="0.3">
      <c r="A198" t="s">
        <v>15</v>
      </c>
      <c r="B198" s="1">
        <v>43981</v>
      </c>
      <c r="C198">
        <v>9438.91</v>
      </c>
      <c r="D198">
        <v>9704.0300000000007</v>
      </c>
      <c r="E198">
        <v>9366.73</v>
      </c>
      <c r="F198">
        <v>9700.41</v>
      </c>
      <c r="G198">
        <v>32722975141</v>
      </c>
      <c r="H198">
        <v>178390129758</v>
      </c>
      <c r="I198">
        <f>YEAR(Table1[[#This Row],[Date]])</f>
        <v>2020</v>
      </c>
      <c r="J198">
        <f>MONTH(Table1[[#This Row],[Date]])</f>
        <v>5</v>
      </c>
      <c r="K198">
        <f>DAY(Table1[[#This Row],[Date]])</f>
        <v>30</v>
      </c>
    </row>
    <row r="199" spans="1:11" x14ac:dyDescent="0.3">
      <c r="A199" t="s">
        <v>15</v>
      </c>
      <c r="B199" s="1">
        <v>43980</v>
      </c>
      <c r="C199">
        <v>9528.36</v>
      </c>
      <c r="D199">
        <v>9573.67</v>
      </c>
      <c r="E199">
        <v>9379.34</v>
      </c>
      <c r="F199">
        <v>9439.1200000000008</v>
      </c>
      <c r="G199">
        <v>32896642044</v>
      </c>
      <c r="H199">
        <v>173575756364</v>
      </c>
      <c r="I199">
        <f>YEAR(Table1[[#This Row],[Date]])</f>
        <v>2020</v>
      </c>
      <c r="J199">
        <f>MONTH(Table1[[#This Row],[Date]])</f>
        <v>5</v>
      </c>
      <c r="K199">
        <f>DAY(Table1[[#This Row],[Date]])</f>
        <v>29</v>
      </c>
    </row>
    <row r="200" spans="1:11" x14ac:dyDescent="0.3">
      <c r="A200" t="s">
        <v>15</v>
      </c>
      <c r="B200" s="1">
        <v>43979</v>
      </c>
      <c r="C200">
        <v>9184.94</v>
      </c>
      <c r="D200">
        <v>9546.32</v>
      </c>
      <c r="E200">
        <v>9148.4599999999991</v>
      </c>
      <c r="F200">
        <v>9525.75</v>
      </c>
      <c r="G200">
        <v>34367073114</v>
      </c>
      <c r="H200">
        <v>175161235290</v>
      </c>
      <c r="I200">
        <f>YEAR(Table1[[#This Row],[Date]])</f>
        <v>2020</v>
      </c>
      <c r="J200">
        <f>MONTH(Table1[[#This Row],[Date]])</f>
        <v>5</v>
      </c>
      <c r="K200">
        <f>DAY(Table1[[#This Row],[Date]])</f>
        <v>28</v>
      </c>
    </row>
    <row r="201" spans="1:11" x14ac:dyDescent="0.3">
      <c r="A201" t="s">
        <v>15</v>
      </c>
      <c r="B201" s="1">
        <v>43978</v>
      </c>
      <c r="C201">
        <v>8837.3799999999992</v>
      </c>
      <c r="D201">
        <v>9203.32</v>
      </c>
      <c r="E201">
        <v>8834.16</v>
      </c>
      <c r="F201">
        <v>9181.02</v>
      </c>
      <c r="G201">
        <v>32740536902</v>
      </c>
      <c r="H201">
        <v>168814700531</v>
      </c>
      <c r="I201">
        <f>YEAR(Table1[[#This Row],[Date]])</f>
        <v>2020</v>
      </c>
      <c r="J201">
        <f>MONTH(Table1[[#This Row],[Date]])</f>
        <v>5</v>
      </c>
      <c r="K201">
        <f>DAY(Table1[[#This Row],[Date]])</f>
        <v>27</v>
      </c>
    </row>
    <row r="202" spans="1:11" x14ac:dyDescent="0.3">
      <c r="A202" t="s">
        <v>15</v>
      </c>
      <c r="B202" s="1">
        <v>43977</v>
      </c>
      <c r="C202">
        <v>8909.59</v>
      </c>
      <c r="D202">
        <v>8991.9699999999993</v>
      </c>
      <c r="E202">
        <v>8757.2900000000009</v>
      </c>
      <c r="F202">
        <v>8835.0499999999993</v>
      </c>
      <c r="G202">
        <v>29584186947</v>
      </c>
      <c r="H202">
        <v>162445535235</v>
      </c>
      <c r="I202">
        <f>YEAR(Table1[[#This Row],[Date]])</f>
        <v>2020</v>
      </c>
      <c r="J202">
        <f>MONTH(Table1[[#This Row],[Date]])</f>
        <v>5</v>
      </c>
      <c r="K202">
        <f>DAY(Table1[[#This Row],[Date]])</f>
        <v>26</v>
      </c>
    </row>
    <row r="203" spans="1:11" x14ac:dyDescent="0.3">
      <c r="A203" t="s">
        <v>15</v>
      </c>
      <c r="B203" s="1">
        <v>43976</v>
      </c>
      <c r="C203">
        <v>8786.11</v>
      </c>
      <c r="D203">
        <v>8951.01</v>
      </c>
      <c r="E203">
        <v>8719.67</v>
      </c>
      <c r="F203">
        <v>8906.93</v>
      </c>
      <c r="G203">
        <v>31288157264</v>
      </c>
      <c r="H203">
        <v>163760453116</v>
      </c>
      <c r="I203">
        <f>YEAR(Table1[[#This Row],[Date]])</f>
        <v>2020</v>
      </c>
      <c r="J203">
        <f>MONTH(Table1[[#This Row],[Date]])</f>
        <v>5</v>
      </c>
      <c r="K203">
        <f>DAY(Table1[[#This Row],[Date]])</f>
        <v>25</v>
      </c>
    </row>
    <row r="204" spans="1:11" x14ac:dyDescent="0.3">
      <c r="A204" t="s">
        <v>15</v>
      </c>
      <c r="B204" s="1">
        <v>43975</v>
      </c>
      <c r="C204">
        <v>9212.2800000000007</v>
      </c>
      <c r="D204">
        <v>9288.4</v>
      </c>
      <c r="E204">
        <v>8787.25</v>
      </c>
      <c r="F204">
        <v>8790.3700000000008</v>
      </c>
      <c r="G204">
        <v>32518803300</v>
      </c>
      <c r="H204">
        <v>161610414643</v>
      </c>
      <c r="I204">
        <f>YEAR(Table1[[#This Row],[Date]])</f>
        <v>2020</v>
      </c>
      <c r="J204">
        <f>MONTH(Table1[[#This Row],[Date]])</f>
        <v>5</v>
      </c>
      <c r="K204">
        <f>DAY(Table1[[#This Row],[Date]])</f>
        <v>24</v>
      </c>
    </row>
    <row r="205" spans="1:11" x14ac:dyDescent="0.3">
      <c r="A205" t="s">
        <v>15</v>
      </c>
      <c r="B205" s="1">
        <v>43974</v>
      </c>
      <c r="C205">
        <v>9185.06</v>
      </c>
      <c r="D205">
        <v>9302.5</v>
      </c>
      <c r="E205">
        <v>9118.11</v>
      </c>
      <c r="F205">
        <v>9209.2900000000009</v>
      </c>
      <c r="G205">
        <v>27727866812</v>
      </c>
      <c r="H205">
        <v>169305492440</v>
      </c>
      <c r="I205">
        <f>YEAR(Table1[[#This Row],[Date]])</f>
        <v>2020</v>
      </c>
      <c r="J205">
        <f>MONTH(Table1[[#This Row],[Date]])</f>
        <v>5</v>
      </c>
      <c r="K205">
        <f>DAY(Table1[[#This Row],[Date]])</f>
        <v>23</v>
      </c>
    </row>
    <row r="206" spans="1:11" x14ac:dyDescent="0.3">
      <c r="A206" t="s">
        <v>15</v>
      </c>
      <c r="B206" s="1">
        <v>43973</v>
      </c>
      <c r="C206">
        <v>9080.33</v>
      </c>
      <c r="D206">
        <v>9232.94</v>
      </c>
      <c r="E206">
        <v>9008.64</v>
      </c>
      <c r="F206">
        <v>9182.58</v>
      </c>
      <c r="G206">
        <v>29810773699</v>
      </c>
      <c r="H206">
        <v>168807619957</v>
      </c>
      <c r="I206">
        <f>YEAR(Table1[[#This Row],[Date]])</f>
        <v>2020</v>
      </c>
      <c r="J206">
        <f>MONTH(Table1[[#This Row],[Date]])</f>
        <v>5</v>
      </c>
      <c r="K206">
        <f>DAY(Table1[[#This Row],[Date]])</f>
        <v>22</v>
      </c>
    </row>
    <row r="207" spans="1:11" x14ac:dyDescent="0.3">
      <c r="A207" t="s">
        <v>15</v>
      </c>
      <c r="B207" s="1">
        <v>43972</v>
      </c>
      <c r="C207">
        <v>9522.74</v>
      </c>
      <c r="D207">
        <v>9555.24</v>
      </c>
      <c r="E207">
        <v>8869.93</v>
      </c>
      <c r="F207">
        <v>9081.76</v>
      </c>
      <c r="G207">
        <v>39326160532</v>
      </c>
      <c r="H207">
        <v>166947987864</v>
      </c>
      <c r="I207">
        <f>YEAR(Table1[[#This Row],[Date]])</f>
        <v>2020</v>
      </c>
      <c r="J207">
        <f>MONTH(Table1[[#This Row],[Date]])</f>
        <v>5</v>
      </c>
      <c r="K207">
        <f>DAY(Table1[[#This Row],[Date]])</f>
        <v>21</v>
      </c>
    </row>
    <row r="208" spans="1:11" x14ac:dyDescent="0.3">
      <c r="A208" t="s">
        <v>15</v>
      </c>
      <c r="B208" s="1">
        <v>43971</v>
      </c>
      <c r="C208">
        <v>9725.33</v>
      </c>
      <c r="D208">
        <v>9804.7900000000009</v>
      </c>
      <c r="E208">
        <v>9447.2000000000007</v>
      </c>
      <c r="F208">
        <v>9522.98</v>
      </c>
      <c r="G208">
        <v>36546239703</v>
      </c>
      <c r="H208">
        <v>175050963475</v>
      </c>
      <c r="I208">
        <f>YEAR(Table1[[#This Row],[Date]])</f>
        <v>2020</v>
      </c>
      <c r="J208">
        <f>MONTH(Table1[[#This Row],[Date]])</f>
        <v>5</v>
      </c>
      <c r="K208">
        <f>DAY(Table1[[#This Row],[Date]])</f>
        <v>20</v>
      </c>
    </row>
    <row r="209" spans="1:11" x14ac:dyDescent="0.3">
      <c r="A209" t="s">
        <v>15</v>
      </c>
      <c r="B209" s="1">
        <v>43970</v>
      </c>
      <c r="C209">
        <v>9727.06</v>
      </c>
      <c r="D209">
        <v>9836.0499999999993</v>
      </c>
      <c r="E209">
        <v>9539.6200000000008</v>
      </c>
      <c r="F209">
        <v>9729.0400000000009</v>
      </c>
      <c r="G209">
        <v>39254288955</v>
      </c>
      <c r="H209">
        <v>178831635026</v>
      </c>
      <c r="I209">
        <f>YEAR(Table1[[#This Row],[Date]])</f>
        <v>2020</v>
      </c>
      <c r="J209">
        <f>MONTH(Table1[[#This Row],[Date]])</f>
        <v>5</v>
      </c>
      <c r="K209">
        <f>DAY(Table1[[#This Row],[Date]])</f>
        <v>19</v>
      </c>
    </row>
    <row r="210" spans="1:11" x14ac:dyDescent="0.3">
      <c r="A210" t="s">
        <v>15</v>
      </c>
      <c r="B210" s="1">
        <v>43969</v>
      </c>
      <c r="C210">
        <v>9675.69</v>
      </c>
      <c r="D210">
        <v>9906.0300000000007</v>
      </c>
      <c r="E210">
        <v>9570.36</v>
      </c>
      <c r="F210">
        <v>9726.57</v>
      </c>
      <c r="G210">
        <v>41827139896</v>
      </c>
      <c r="H210">
        <v>178779483464</v>
      </c>
      <c r="I210">
        <f>YEAR(Table1[[#This Row],[Date]])</f>
        <v>2020</v>
      </c>
      <c r="J210">
        <f>MONTH(Table1[[#This Row],[Date]])</f>
        <v>5</v>
      </c>
      <c r="K210">
        <f>DAY(Table1[[#This Row],[Date]])</f>
        <v>18</v>
      </c>
    </row>
    <row r="211" spans="1:11" x14ac:dyDescent="0.3">
      <c r="A211" t="s">
        <v>15</v>
      </c>
      <c r="B211" s="1">
        <v>43968</v>
      </c>
      <c r="C211">
        <v>9374.93</v>
      </c>
      <c r="D211">
        <v>9823</v>
      </c>
      <c r="E211">
        <v>9349.5499999999993</v>
      </c>
      <c r="F211">
        <v>9670.74</v>
      </c>
      <c r="G211">
        <v>40084250663</v>
      </c>
      <c r="H211">
        <v>177745404470</v>
      </c>
      <c r="I211">
        <f>YEAR(Table1[[#This Row],[Date]])</f>
        <v>2020</v>
      </c>
      <c r="J211">
        <f>MONTH(Table1[[#This Row],[Date]])</f>
        <v>5</v>
      </c>
      <c r="K211">
        <f>DAY(Table1[[#This Row],[Date]])</f>
        <v>17</v>
      </c>
    </row>
    <row r="212" spans="1:11" x14ac:dyDescent="0.3">
      <c r="A212" t="s">
        <v>15</v>
      </c>
      <c r="B212" s="1">
        <v>43967</v>
      </c>
      <c r="C212">
        <v>9333.24</v>
      </c>
      <c r="D212">
        <v>9564.2000000000007</v>
      </c>
      <c r="E212">
        <v>9260.69</v>
      </c>
      <c r="F212">
        <v>9377.01</v>
      </c>
      <c r="G212">
        <v>36164766408</v>
      </c>
      <c r="H212">
        <v>172340956579</v>
      </c>
      <c r="I212">
        <f>YEAR(Table1[[#This Row],[Date]])</f>
        <v>2020</v>
      </c>
      <c r="J212">
        <f>MONTH(Table1[[#This Row],[Date]])</f>
        <v>5</v>
      </c>
      <c r="K212">
        <f>DAY(Table1[[#This Row],[Date]])</f>
        <v>16</v>
      </c>
    </row>
    <row r="213" spans="1:11" x14ac:dyDescent="0.3">
      <c r="A213" t="s">
        <v>15</v>
      </c>
      <c r="B213" s="1">
        <v>43966</v>
      </c>
      <c r="C213">
        <v>9734.2900000000009</v>
      </c>
      <c r="D213">
        <v>9755.83</v>
      </c>
      <c r="E213">
        <v>9261.4</v>
      </c>
      <c r="F213">
        <v>9328.2000000000007</v>
      </c>
      <c r="G213">
        <v>48158802327</v>
      </c>
      <c r="H213">
        <v>171436341789</v>
      </c>
      <c r="I213">
        <f>YEAR(Table1[[#This Row],[Date]])</f>
        <v>2020</v>
      </c>
      <c r="J213">
        <f>MONTH(Table1[[#This Row],[Date]])</f>
        <v>5</v>
      </c>
      <c r="K213">
        <f>DAY(Table1[[#This Row],[Date]])</f>
        <v>15</v>
      </c>
    </row>
    <row r="214" spans="1:11" x14ac:dyDescent="0.3">
      <c r="A214" t="s">
        <v>15</v>
      </c>
      <c r="B214" s="1">
        <v>43965</v>
      </c>
      <c r="C214">
        <v>9271.33</v>
      </c>
      <c r="D214">
        <v>9793.27</v>
      </c>
      <c r="E214">
        <v>9255.0300000000007</v>
      </c>
      <c r="F214">
        <v>9733.7199999999993</v>
      </c>
      <c r="G214">
        <v>56426907637</v>
      </c>
      <c r="H214">
        <v>178881641547</v>
      </c>
      <c r="I214">
        <f>YEAR(Table1[[#This Row],[Date]])</f>
        <v>2020</v>
      </c>
      <c r="J214">
        <f>MONTH(Table1[[#This Row],[Date]])</f>
        <v>5</v>
      </c>
      <c r="K214">
        <f>DAY(Table1[[#This Row],[Date]])</f>
        <v>14</v>
      </c>
    </row>
    <row r="215" spans="1:11" x14ac:dyDescent="0.3">
      <c r="A215" t="s">
        <v>15</v>
      </c>
      <c r="B215" s="1">
        <v>43964</v>
      </c>
      <c r="C215">
        <v>8805.39</v>
      </c>
      <c r="D215">
        <v>9317.8799999999992</v>
      </c>
      <c r="E215">
        <v>8805.39</v>
      </c>
      <c r="F215">
        <v>9269.99</v>
      </c>
      <c r="G215">
        <v>45558144023</v>
      </c>
      <c r="H215">
        <v>170352710071</v>
      </c>
      <c r="I215">
        <f>YEAR(Table1[[#This Row],[Date]])</f>
        <v>2020</v>
      </c>
      <c r="J215">
        <f>MONTH(Table1[[#This Row],[Date]])</f>
        <v>5</v>
      </c>
      <c r="K215">
        <f>DAY(Table1[[#This Row],[Date]])</f>
        <v>13</v>
      </c>
    </row>
    <row r="216" spans="1:11" x14ac:dyDescent="0.3">
      <c r="A216" t="s">
        <v>15</v>
      </c>
      <c r="B216" s="1">
        <v>43963</v>
      </c>
      <c r="C216">
        <v>8610.39</v>
      </c>
      <c r="D216">
        <v>8949.9</v>
      </c>
      <c r="E216">
        <v>8569.64</v>
      </c>
      <c r="F216">
        <v>8804.48</v>
      </c>
      <c r="G216">
        <v>42142717533</v>
      </c>
      <c r="H216">
        <v>161791577301</v>
      </c>
      <c r="I216">
        <f>YEAR(Table1[[#This Row],[Date]])</f>
        <v>2020</v>
      </c>
      <c r="J216">
        <f>MONTH(Table1[[#This Row],[Date]])</f>
        <v>5</v>
      </c>
      <c r="K216">
        <f>DAY(Table1[[#This Row],[Date]])</f>
        <v>12</v>
      </c>
    </row>
    <row r="217" spans="1:11" x14ac:dyDescent="0.3">
      <c r="A217" t="s">
        <v>15</v>
      </c>
      <c r="B217" s="1">
        <v>43962</v>
      </c>
      <c r="C217">
        <v>8755.5400000000009</v>
      </c>
      <c r="D217">
        <v>9033.4699999999993</v>
      </c>
      <c r="E217">
        <v>8374.32</v>
      </c>
      <c r="F217">
        <v>8601.7999999999993</v>
      </c>
      <c r="G217">
        <v>57119858802</v>
      </c>
      <c r="H217">
        <v>158059235276</v>
      </c>
      <c r="I217">
        <f>YEAR(Table1[[#This Row],[Date]])</f>
        <v>2020</v>
      </c>
      <c r="J217">
        <f>MONTH(Table1[[#This Row],[Date]])</f>
        <v>5</v>
      </c>
      <c r="K217">
        <f>DAY(Table1[[#This Row],[Date]])</f>
        <v>11</v>
      </c>
    </row>
    <row r="218" spans="1:11" x14ac:dyDescent="0.3">
      <c r="A218" t="s">
        <v>15</v>
      </c>
      <c r="B218" s="1">
        <v>43961</v>
      </c>
      <c r="C218">
        <v>9591.17</v>
      </c>
      <c r="D218">
        <v>9595.58</v>
      </c>
      <c r="E218">
        <v>8395.11</v>
      </c>
      <c r="F218">
        <v>8756.43</v>
      </c>
      <c r="G218">
        <v>63325279337</v>
      </c>
      <c r="H218">
        <v>160884755211</v>
      </c>
      <c r="I218">
        <f>YEAR(Table1[[#This Row],[Date]])</f>
        <v>2020</v>
      </c>
      <c r="J218">
        <f>MONTH(Table1[[#This Row],[Date]])</f>
        <v>5</v>
      </c>
      <c r="K218">
        <f>DAY(Table1[[#This Row],[Date]])</f>
        <v>10</v>
      </c>
    </row>
    <row r="219" spans="1:11" x14ac:dyDescent="0.3">
      <c r="A219" t="s">
        <v>15</v>
      </c>
      <c r="B219" s="1">
        <v>43960</v>
      </c>
      <c r="C219">
        <v>9840.91</v>
      </c>
      <c r="D219">
        <v>9913.86</v>
      </c>
      <c r="E219">
        <v>9580.64</v>
      </c>
      <c r="F219">
        <v>9593.9</v>
      </c>
      <c r="G219">
        <v>46566121841</v>
      </c>
      <c r="H219">
        <v>176251395673</v>
      </c>
      <c r="I219">
        <f>YEAR(Table1[[#This Row],[Date]])</f>
        <v>2020</v>
      </c>
      <c r="J219">
        <f>MONTH(Table1[[#This Row],[Date]])</f>
        <v>5</v>
      </c>
      <c r="K219">
        <f>DAY(Table1[[#This Row],[Date]])</f>
        <v>9</v>
      </c>
    </row>
    <row r="220" spans="1:11" x14ac:dyDescent="0.3">
      <c r="A220" t="s">
        <v>15</v>
      </c>
      <c r="B220" s="1">
        <v>43959</v>
      </c>
      <c r="C220">
        <v>9936.16</v>
      </c>
      <c r="D220">
        <v>9996.74</v>
      </c>
      <c r="E220">
        <v>9767.17</v>
      </c>
      <c r="F220">
        <v>9842.67</v>
      </c>
      <c r="G220">
        <v>51780748042</v>
      </c>
      <c r="H220">
        <v>180804859844</v>
      </c>
      <c r="I220">
        <f>YEAR(Table1[[#This Row],[Date]])</f>
        <v>2020</v>
      </c>
      <c r="J220">
        <f>MONTH(Table1[[#This Row],[Date]])</f>
        <v>5</v>
      </c>
      <c r="K220">
        <f>DAY(Table1[[#This Row],[Date]])</f>
        <v>8</v>
      </c>
    </row>
    <row r="221" spans="1:11" x14ac:dyDescent="0.3">
      <c r="A221" t="s">
        <v>15</v>
      </c>
      <c r="B221" s="1">
        <v>43958</v>
      </c>
      <c r="C221">
        <v>9261.9</v>
      </c>
      <c r="D221">
        <v>9992.66</v>
      </c>
      <c r="E221">
        <v>9138.32</v>
      </c>
      <c r="F221">
        <v>9951.52</v>
      </c>
      <c r="G221">
        <v>61112700562</v>
      </c>
      <c r="H221">
        <v>182787376637</v>
      </c>
      <c r="I221">
        <f>YEAR(Table1[[#This Row],[Date]])</f>
        <v>2020</v>
      </c>
      <c r="J221">
        <f>MONTH(Table1[[#This Row],[Date]])</f>
        <v>5</v>
      </c>
      <c r="K221">
        <f>DAY(Table1[[#This Row],[Date]])</f>
        <v>7</v>
      </c>
    </row>
    <row r="222" spans="1:11" x14ac:dyDescent="0.3">
      <c r="A222" t="s">
        <v>15</v>
      </c>
      <c r="B222" s="1">
        <v>43957</v>
      </c>
      <c r="C222">
        <v>9007.44</v>
      </c>
      <c r="D222">
        <v>9411.4699999999993</v>
      </c>
      <c r="E222">
        <v>8966.7099999999991</v>
      </c>
      <c r="F222">
        <v>9268.76</v>
      </c>
      <c r="G222">
        <v>49371886931</v>
      </c>
      <c r="H222">
        <v>170229620935</v>
      </c>
      <c r="I222">
        <f>YEAR(Table1[[#This Row],[Date]])</f>
        <v>2020</v>
      </c>
      <c r="J222">
        <f>MONTH(Table1[[#This Row],[Date]])</f>
        <v>5</v>
      </c>
      <c r="K222">
        <f>DAY(Table1[[#This Row],[Date]])</f>
        <v>6</v>
      </c>
    </row>
    <row r="223" spans="1:11" x14ac:dyDescent="0.3">
      <c r="A223" t="s">
        <v>15</v>
      </c>
      <c r="B223" s="1">
        <v>43956</v>
      </c>
      <c r="C223">
        <v>8912.83</v>
      </c>
      <c r="D223">
        <v>9062.41</v>
      </c>
      <c r="E223">
        <v>8856.83</v>
      </c>
      <c r="F223">
        <v>9003.07</v>
      </c>
      <c r="G223">
        <v>43148462663</v>
      </c>
      <c r="H223">
        <v>165332488792</v>
      </c>
      <c r="I223">
        <f>YEAR(Table1[[#This Row],[Date]])</f>
        <v>2020</v>
      </c>
      <c r="J223">
        <f>MONTH(Table1[[#This Row],[Date]])</f>
        <v>5</v>
      </c>
      <c r="K223">
        <f>DAY(Table1[[#This Row],[Date]])</f>
        <v>5</v>
      </c>
    </row>
    <row r="224" spans="1:11" x14ac:dyDescent="0.3">
      <c r="A224" t="s">
        <v>15</v>
      </c>
      <c r="B224" s="1">
        <v>43955</v>
      </c>
      <c r="C224">
        <v>8895.74</v>
      </c>
      <c r="D224">
        <v>8956.91</v>
      </c>
      <c r="E224">
        <v>8645.02</v>
      </c>
      <c r="F224">
        <v>8912.65</v>
      </c>
      <c r="G224">
        <v>45718796276</v>
      </c>
      <c r="H224">
        <v>163654493632</v>
      </c>
      <c r="I224">
        <f>YEAR(Table1[[#This Row],[Date]])</f>
        <v>2020</v>
      </c>
      <c r="J224">
        <f>MONTH(Table1[[#This Row],[Date]])</f>
        <v>5</v>
      </c>
      <c r="K224">
        <f>DAY(Table1[[#This Row],[Date]])</f>
        <v>4</v>
      </c>
    </row>
    <row r="225" spans="1:11" x14ac:dyDescent="0.3">
      <c r="A225" t="s">
        <v>15</v>
      </c>
      <c r="B225" s="1">
        <v>43954</v>
      </c>
      <c r="C225">
        <v>8983.61</v>
      </c>
      <c r="D225">
        <v>9167.7800000000007</v>
      </c>
      <c r="E225">
        <v>8830.9699999999993</v>
      </c>
      <c r="F225">
        <v>8897.4699999999993</v>
      </c>
      <c r="G225">
        <v>47101785174</v>
      </c>
      <c r="H225">
        <v>163358189151</v>
      </c>
      <c r="I225">
        <f>YEAR(Table1[[#This Row],[Date]])</f>
        <v>2020</v>
      </c>
      <c r="J225">
        <f>MONTH(Table1[[#This Row],[Date]])</f>
        <v>5</v>
      </c>
      <c r="K225">
        <f>DAY(Table1[[#This Row],[Date]])</f>
        <v>3</v>
      </c>
    </row>
    <row r="226" spans="1:11" x14ac:dyDescent="0.3">
      <c r="A226" t="s">
        <v>15</v>
      </c>
      <c r="B226" s="1">
        <v>43953</v>
      </c>
      <c r="C226">
        <v>8869.06</v>
      </c>
      <c r="D226">
        <v>9007.19</v>
      </c>
      <c r="E226">
        <v>8811.3700000000008</v>
      </c>
      <c r="F226">
        <v>8988.6</v>
      </c>
      <c r="G226">
        <v>40134388683</v>
      </c>
      <c r="H226">
        <v>165012307600</v>
      </c>
      <c r="I226">
        <f>YEAR(Table1[[#This Row],[Date]])</f>
        <v>2020</v>
      </c>
      <c r="J226">
        <f>MONTH(Table1[[#This Row],[Date]])</f>
        <v>5</v>
      </c>
      <c r="K226">
        <f>DAY(Table1[[#This Row],[Date]])</f>
        <v>2</v>
      </c>
    </row>
    <row r="227" spans="1:11" x14ac:dyDescent="0.3">
      <c r="A227" t="s">
        <v>15</v>
      </c>
      <c r="B227" s="1">
        <v>43952</v>
      </c>
      <c r="C227">
        <v>8672.7800000000007</v>
      </c>
      <c r="D227">
        <v>9048.02</v>
      </c>
      <c r="E227">
        <v>8667.76</v>
      </c>
      <c r="F227">
        <v>8864.77</v>
      </c>
      <c r="G227">
        <v>44068389997</v>
      </c>
      <c r="H227">
        <v>162722652380</v>
      </c>
      <c r="I227">
        <f>YEAR(Table1[[#This Row],[Date]])</f>
        <v>2020</v>
      </c>
      <c r="J227">
        <f>MONTH(Table1[[#This Row],[Date]])</f>
        <v>5</v>
      </c>
      <c r="K227">
        <f>DAY(Table1[[#This Row],[Date]])</f>
        <v>1</v>
      </c>
    </row>
    <row r="228" spans="1:11" x14ac:dyDescent="0.3">
      <c r="A228" t="s">
        <v>15</v>
      </c>
      <c r="B228" s="1">
        <v>43951</v>
      </c>
      <c r="C228">
        <v>8797.67</v>
      </c>
      <c r="D228">
        <v>9440.65</v>
      </c>
      <c r="E228">
        <v>8533.26</v>
      </c>
      <c r="F228">
        <v>8658.5499999999993</v>
      </c>
      <c r="G228">
        <v>66964629541</v>
      </c>
      <c r="H228">
        <v>158922133909</v>
      </c>
      <c r="I228">
        <f>YEAR(Table1[[#This Row],[Date]])</f>
        <v>2020</v>
      </c>
      <c r="J228">
        <f>MONTH(Table1[[#This Row],[Date]])</f>
        <v>4</v>
      </c>
      <c r="K228">
        <f>DAY(Table1[[#This Row],[Date]])</f>
        <v>30</v>
      </c>
    </row>
    <row r="229" spans="1:11" x14ac:dyDescent="0.3">
      <c r="A229" t="s">
        <v>15</v>
      </c>
      <c r="B229" s="1">
        <v>43950</v>
      </c>
      <c r="C229">
        <v>7806.71</v>
      </c>
      <c r="D229">
        <v>8871.75</v>
      </c>
      <c r="E229">
        <v>7786.05</v>
      </c>
      <c r="F229">
        <v>8801.0400000000009</v>
      </c>
      <c r="G229">
        <v>60201052203</v>
      </c>
      <c r="H229">
        <v>161522471385</v>
      </c>
      <c r="I229">
        <f>YEAR(Table1[[#This Row],[Date]])</f>
        <v>2020</v>
      </c>
      <c r="J229">
        <f>MONTH(Table1[[#This Row],[Date]])</f>
        <v>4</v>
      </c>
      <c r="K229">
        <f>DAY(Table1[[#This Row],[Date]])</f>
        <v>29</v>
      </c>
    </row>
    <row r="230" spans="1:11" x14ac:dyDescent="0.3">
      <c r="A230" t="s">
        <v>15</v>
      </c>
      <c r="B230" s="1">
        <v>43949</v>
      </c>
      <c r="C230">
        <v>7796.97</v>
      </c>
      <c r="D230">
        <v>7814.53</v>
      </c>
      <c r="E230">
        <v>7730.81</v>
      </c>
      <c r="F230">
        <v>7807.06</v>
      </c>
      <c r="G230">
        <v>33187959921</v>
      </c>
      <c r="H230">
        <v>143266252261</v>
      </c>
      <c r="I230">
        <f>YEAR(Table1[[#This Row],[Date]])</f>
        <v>2020</v>
      </c>
      <c r="J230">
        <f>MONTH(Table1[[#This Row],[Date]])</f>
        <v>4</v>
      </c>
      <c r="K230">
        <f>DAY(Table1[[#This Row],[Date]])</f>
        <v>28</v>
      </c>
    </row>
    <row r="231" spans="1:11" x14ac:dyDescent="0.3">
      <c r="A231" t="s">
        <v>15</v>
      </c>
      <c r="B231" s="1">
        <v>43948</v>
      </c>
      <c r="C231">
        <v>7679.42</v>
      </c>
      <c r="D231">
        <v>7795.6</v>
      </c>
      <c r="E231">
        <v>7679.42</v>
      </c>
      <c r="F231">
        <v>7795.6</v>
      </c>
      <c r="G231">
        <v>36162144725</v>
      </c>
      <c r="H231">
        <v>143040988590</v>
      </c>
      <c r="I231">
        <f>YEAR(Table1[[#This Row],[Date]])</f>
        <v>2020</v>
      </c>
      <c r="J231">
        <f>MONTH(Table1[[#This Row],[Date]])</f>
        <v>4</v>
      </c>
      <c r="K231">
        <f>DAY(Table1[[#This Row],[Date]])</f>
        <v>27</v>
      </c>
    </row>
    <row r="232" spans="1:11" x14ac:dyDescent="0.3">
      <c r="A232" t="s">
        <v>15</v>
      </c>
      <c r="B232" s="1">
        <v>43947</v>
      </c>
      <c r="C232">
        <v>7570.14</v>
      </c>
      <c r="D232">
        <v>7700.59</v>
      </c>
      <c r="E232">
        <v>7561.41</v>
      </c>
      <c r="F232">
        <v>7679.87</v>
      </c>
      <c r="G232">
        <v>33070154491</v>
      </c>
      <c r="H232">
        <v>140903867573</v>
      </c>
      <c r="I232">
        <f>YEAR(Table1[[#This Row],[Date]])</f>
        <v>2020</v>
      </c>
      <c r="J232">
        <f>MONTH(Table1[[#This Row],[Date]])</f>
        <v>4</v>
      </c>
      <c r="K232">
        <f>DAY(Table1[[#This Row],[Date]])</f>
        <v>26</v>
      </c>
    </row>
    <row r="233" spans="1:11" x14ac:dyDescent="0.3">
      <c r="A233" t="s">
        <v>15</v>
      </c>
      <c r="B233" s="1">
        <v>43946</v>
      </c>
      <c r="C233">
        <v>7550.48</v>
      </c>
      <c r="D233">
        <v>7641.36</v>
      </c>
      <c r="E233">
        <v>7521.67</v>
      </c>
      <c r="F233">
        <v>7569.94</v>
      </c>
      <c r="G233">
        <v>32941541447</v>
      </c>
      <c r="H233">
        <v>138874072264</v>
      </c>
      <c r="I233">
        <f>YEAR(Table1[[#This Row],[Date]])</f>
        <v>2020</v>
      </c>
      <c r="J233">
        <f>MONTH(Table1[[#This Row],[Date]])</f>
        <v>4</v>
      </c>
      <c r="K233">
        <f>DAY(Table1[[#This Row],[Date]])</f>
        <v>25</v>
      </c>
    </row>
    <row r="234" spans="1:11" x14ac:dyDescent="0.3">
      <c r="A234" t="s">
        <v>15</v>
      </c>
      <c r="B234" s="1">
        <v>43945</v>
      </c>
      <c r="C234">
        <v>7434.18</v>
      </c>
      <c r="D234">
        <v>7574.2</v>
      </c>
      <c r="E234">
        <v>7434.18</v>
      </c>
      <c r="F234">
        <v>7550.9</v>
      </c>
      <c r="G234">
        <v>34636526286</v>
      </c>
      <c r="H234">
        <v>138512029491</v>
      </c>
      <c r="I234">
        <f>YEAR(Table1[[#This Row],[Date]])</f>
        <v>2020</v>
      </c>
      <c r="J234">
        <f>MONTH(Table1[[#This Row],[Date]])</f>
        <v>4</v>
      </c>
      <c r="K234">
        <f>DAY(Table1[[#This Row],[Date]])</f>
        <v>24</v>
      </c>
    </row>
    <row r="235" spans="1:11" x14ac:dyDescent="0.3">
      <c r="A235" t="s">
        <v>15</v>
      </c>
      <c r="B235" s="1">
        <v>43944</v>
      </c>
      <c r="C235">
        <v>7121.31</v>
      </c>
      <c r="D235">
        <v>7491.78</v>
      </c>
      <c r="E235">
        <v>7081.59</v>
      </c>
      <c r="F235">
        <v>7429.72</v>
      </c>
      <c r="G235">
        <v>43500782316</v>
      </c>
      <c r="H235">
        <v>136275638031</v>
      </c>
      <c r="I235">
        <f>YEAR(Table1[[#This Row],[Date]])</f>
        <v>2020</v>
      </c>
      <c r="J235">
        <f>MONTH(Table1[[#This Row],[Date]])</f>
        <v>4</v>
      </c>
      <c r="K235">
        <f>DAY(Table1[[#This Row],[Date]])</f>
        <v>23</v>
      </c>
    </row>
    <row r="236" spans="1:11" x14ac:dyDescent="0.3">
      <c r="A236" t="s">
        <v>15</v>
      </c>
      <c r="B236" s="1">
        <v>43943</v>
      </c>
      <c r="C236">
        <v>6879.44</v>
      </c>
      <c r="D236">
        <v>7145.87</v>
      </c>
      <c r="E236">
        <v>6867.78</v>
      </c>
      <c r="F236">
        <v>7117.21</v>
      </c>
      <c r="G236">
        <v>33249153866</v>
      </c>
      <c r="H236">
        <v>130530916077</v>
      </c>
      <c r="I236">
        <f>YEAR(Table1[[#This Row],[Date]])</f>
        <v>2020</v>
      </c>
      <c r="J236">
        <f>MONTH(Table1[[#This Row],[Date]])</f>
        <v>4</v>
      </c>
      <c r="K236">
        <f>DAY(Table1[[#This Row],[Date]])</f>
        <v>22</v>
      </c>
    </row>
    <row r="237" spans="1:11" x14ac:dyDescent="0.3">
      <c r="A237" t="s">
        <v>15</v>
      </c>
      <c r="B237" s="1">
        <v>43942</v>
      </c>
      <c r="C237">
        <v>6879.78</v>
      </c>
      <c r="D237">
        <v>6934.55</v>
      </c>
      <c r="E237">
        <v>6834.44</v>
      </c>
      <c r="F237">
        <v>6880.32</v>
      </c>
      <c r="G237">
        <v>32589741511</v>
      </c>
      <c r="H237">
        <v>126175238603</v>
      </c>
      <c r="I237">
        <f>YEAR(Table1[[#This Row],[Date]])</f>
        <v>2020</v>
      </c>
      <c r="J237">
        <f>MONTH(Table1[[#This Row],[Date]])</f>
        <v>4</v>
      </c>
      <c r="K237">
        <f>DAY(Table1[[#This Row],[Date]])</f>
        <v>21</v>
      </c>
    </row>
    <row r="238" spans="1:11" x14ac:dyDescent="0.3">
      <c r="A238" t="s">
        <v>15</v>
      </c>
      <c r="B238" s="1">
        <v>43941</v>
      </c>
      <c r="C238">
        <v>7186.87</v>
      </c>
      <c r="D238">
        <v>7240.29</v>
      </c>
      <c r="E238">
        <v>6835.5</v>
      </c>
      <c r="F238">
        <v>6881.96</v>
      </c>
      <c r="G238">
        <v>37747113936</v>
      </c>
      <c r="H238">
        <v>126192239912</v>
      </c>
      <c r="I238">
        <f>YEAR(Table1[[#This Row],[Date]])</f>
        <v>2020</v>
      </c>
      <c r="J238">
        <f>MONTH(Table1[[#This Row],[Date]])</f>
        <v>4</v>
      </c>
      <c r="K238">
        <f>DAY(Table1[[#This Row],[Date]])</f>
        <v>20</v>
      </c>
    </row>
    <row r="239" spans="1:11" x14ac:dyDescent="0.3">
      <c r="A239" t="s">
        <v>15</v>
      </c>
      <c r="B239" s="1">
        <v>43940</v>
      </c>
      <c r="C239">
        <v>7260.92</v>
      </c>
      <c r="D239">
        <v>7280.52</v>
      </c>
      <c r="E239">
        <v>7167.05</v>
      </c>
      <c r="F239">
        <v>7189.42</v>
      </c>
      <c r="G239">
        <v>31311210215</v>
      </c>
      <c r="H239">
        <v>131815853850</v>
      </c>
      <c r="I239">
        <f>YEAR(Table1[[#This Row],[Date]])</f>
        <v>2020</v>
      </c>
      <c r="J239">
        <f>MONTH(Table1[[#This Row],[Date]])</f>
        <v>4</v>
      </c>
      <c r="K239">
        <f>DAY(Table1[[#This Row],[Date]])</f>
        <v>19</v>
      </c>
    </row>
    <row r="240" spans="1:11" x14ac:dyDescent="0.3">
      <c r="A240" t="s">
        <v>15</v>
      </c>
      <c r="B240" s="1">
        <v>43939</v>
      </c>
      <c r="C240">
        <v>7092.29</v>
      </c>
      <c r="D240">
        <v>7269.96</v>
      </c>
      <c r="E240">
        <v>7089.25</v>
      </c>
      <c r="F240">
        <v>7257.66</v>
      </c>
      <c r="G240">
        <v>32447188386</v>
      </c>
      <c r="H240">
        <v>133053136876</v>
      </c>
      <c r="I240">
        <f>YEAR(Table1[[#This Row],[Date]])</f>
        <v>2020</v>
      </c>
      <c r="J240">
        <f>MONTH(Table1[[#This Row],[Date]])</f>
        <v>4</v>
      </c>
      <c r="K240">
        <f>DAY(Table1[[#This Row],[Date]])</f>
        <v>18</v>
      </c>
    </row>
    <row r="241" spans="1:11" x14ac:dyDescent="0.3">
      <c r="A241" t="s">
        <v>15</v>
      </c>
      <c r="B241" s="1">
        <v>43938</v>
      </c>
      <c r="C241">
        <v>7116.55</v>
      </c>
      <c r="D241">
        <v>7167.18</v>
      </c>
      <c r="E241">
        <v>7050.33</v>
      </c>
      <c r="F241">
        <v>7096.18</v>
      </c>
      <c r="G241">
        <v>32513423567</v>
      </c>
      <c r="H241">
        <v>130078472088</v>
      </c>
      <c r="I241">
        <f>YEAR(Table1[[#This Row],[Date]])</f>
        <v>2020</v>
      </c>
      <c r="J241">
        <f>MONTH(Table1[[#This Row],[Date]])</f>
        <v>4</v>
      </c>
      <c r="K241">
        <f>DAY(Table1[[#This Row],[Date]])</f>
        <v>17</v>
      </c>
    </row>
    <row r="242" spans="1:11" x14ac:dyDescent="0.3">
      <c r="A242" t="s">
        <v>15</v>
      </c>
      <c r="B242" s="1">
        <v>43937</v>
      </c>
      <c r="C242">
        <v>6640.45</v>
      </c>
      <c r="D242">
        <v>7134.45</v>
      </c>
      <c r="E242">
        <v>6555.5</v>
      </c>
      <c r="F242">
        <v>7116.8</v>
      </c>
      <c r="G242">
        <v>46783242377</v>
      </c>
      <c r="H242">
        <v>130445413270</v>
      </c>
      <c r="I242">
        <f>YEAR(Table1[[#This Row],[Date]])</f>
        <v>2020</v>
      </c>
      <c r="J242">
        <f>MONTH(Table1[[#This Row],[Date]])</f>
        <v>4</v>
      </c>
      <c r="K242">
        <f>DAY(Table1[[#This Row],[Date]])</f>
        <v>16</v>
      </c>
    </row>
    <row r="243" spans="1:11" x14ac:dyDescent="0.3">
      <c r="A243" t="s">
        <v>15</v>
      </c>
      <c r="B243" s="1">
        <v>43936</v>
      </c>
      <c r="C243">
        <v>6845.56</v>
      </c>
      <c r="D243">
        <v>6928.66</v>
      </c>
      <c r="E243">
        <v>6633.4</v>
      </c>
      <c r="F243">
        <v>6642.11</v>
      </c>
      <c r="G243">
        <v>32288311031</v>
      </c>
      <c r="H243">
        <v>121731940639</v>
      </c>
      <c r="I243">
        <f>YEAR(Table1[[#This Row],[Date]])</f>
        <v>2020</v>
      </c>
      <c r="J243">
        <f>MONTH(Table1[[#This Row],[Date]])</f>
        <v>4</v>
      </c>
      <c r="K243">
        <f>DAY(Table1[[#This Row],[Date]])</f>
        <v>15</v>
      </c>
    </row>
    <row r="244" spans="1:11" x14ac:dyDescent="0.3">
      <c r="A244" t="s">
        <v>15</v>
      </c>
      <c r="B244" s="1">
        <v>43935</v>
      </c>
      <c r="C244">
        <v>6843.28</v>
      </c>
      <c r="D244">
        <v>6958.56</v>
      </c>
      <c r="E244">
        <v>6793.82</v>
      </c>
      <c r="F244">
        <v>6842.43</v>
      </c>
      <c r="G244">
        <v>34110434052</v>
      </c>
      <c r="H244">
        <v>125388687977</v>
      </c>
      <c r="I244">
        <f>YEAR(Table1[[#This Row],[Date]])</f>
        <v>2020</v>
      </c>
      <c r="J244">
        <f>MONTH(Table1[[#This Row],[Date]])</f>
        <v>4</v>
      </c>
      <c r="K244">
        <f>DAY(Table1[[#This Row],[Date]])</f>
        <v>14</v>
      </c>
    </row>
    <row r="245" spans="1:11" x14ac:dyDescent="0.3">
      <c r="A245" t="s">
        <v>15</v>
      </c>
      <c r="B245" s="1">
        <v>43934</v>
      </c>
      <c r="C245">
        <v>6965.62</v>
      </c>
      <c r="D245">
        <v>6965.62</v>
      </c>
      <c r="E245">
        <v>6668.26</v>
      </c>
      <c r="F245">
        <v>6845.04</v>
      </c>
      <c r="G245">
        <v>38619308647</v>
      </c>
      <c r="H245">
        <v>125422221237</v>
      </c>
      <c r="I245">
        <f>YEAR(Table1[[#This Row],[Date]])</f>
        <v>2020</v>
      </c>
      <c r="J245">
        <f>MONTH(Table1[[#This Row],[Date]])</f>
        <v>4</v>
      </c>
      <c r="K245">
        <f>DAY(Table1[[#This Row],[Date]])</f>
        <v>13</v>
      </c>
    </row>
    <row r="246" spans="1:11" x14ac:dyDescent="0.3">
      <c r="A246" t="s">
        <v>15</v>
      </c>
      <c r="B246" s="1">
        <v>43933</v>
      </c>
      <c r="C246">
        <v>6858.07</v>
      </c>
      <c r="D246">
        <v>7119.95</v>
      </c>
      <c r="E246">
        <v>6811.08</v>
      </c>
      <c r="F246">
        <v>6971.09</v>
      </c>
      <c r="G246">
        <v>35759567632</v>
      </c>
      <c r="H246">
        <v>127716846208</v>
      </c>
      <c r="I246">
        <f>YEAR(Table1[[#This Row],[Date]])</f>
        <v>2020</v>
      </c>
      <c r="J246">
        <f>MONTH(Table1[[#This Row],[Date]])</f>
        <v>4</v>
      </c>
      <c r="K246">
        <f>DAY(Table1[[#This Row],[Date]])</f>
        <v>12</v>
      </c>
    </row>
    <row r="247" spans="1:11" x14ac:dyDescent="0.3">
      <c r="A247" t="s">
        <v>15</v>
      </c>
      <c r="B247" s="1">
        <v>43932</v>
      </c>
      <c r="C247">
        <v>6867.44</v>
      </c>
      <c r="D247">
        <v>6926.07</v>
      </c>
      <c r="E247">
        <v>6789.92</v>
      </c>
      <c r="F247">
        <v>6859.08</v>
      </c>
      <c r="G247">
        <v>31222085946</v>
      </c>
      <c r="H247">
        <v>125651623116</v>
      </c>
      <c r="I247">
        <f>YEAR(Table1[[#This Row],[Date]])</f>
        <v>2020</v>
      </c>
      <c r="J247">
        <f>MONTH(Table1[[#This Row],[Date]])</f>
        <v>4</v>
      </c>
      <c r="K247">
        <f>DAY(Table1[[#This Row],[Date]])</f>
        <v>11</v>
      </c>
    </row>
    <row r="248" spans="1:11" x14ac:dyDescent="0.3">
      <c r="A248" t="s">
        <v>15</v>
      </c>
      <c r="B248" s="1">
        <v>43931</v>
      </c>
      <c r="C248">
        <v>7303.82</v>
      </c>
      <c r="D248">
        <v>7303.82</v>
      </c>
      <c r="E248">
        <v>6802.47</v>
      </c>
      <c r="F248">
        <v>6865.49</v>
      </c>
      <c r="G248">
        <v>43622840992</v>
      </c>
      <c r="H248">
        <v>125755496117</v>
      </c>
      <c r="I248">
        <f>YEAR(Table1[[#This Row],[Date]])</f>
        <v>2020</v>
      </c>
      <c r="J248">
        <f>MONTH(Table1[[#This Row],[Date]])</f>
        <v>4</v>
      </c>
      <c r="K248">
        <f>DAY(Table1[[#This Row],[Date]])</f>
        <v>10</v>
      </c>
    </row>
    <row r="249" spans="1:11" x14ac:dyDescent="0.3">
      <c r="A249" t="s">
        <v>15</v>
      </c>
      <c r="B249" s="1">
        <v>43930</v>
      </c>
      <c r="C249">
        <v>7337.97</v>
      </c>
      <c r="D249">
        <v>7341.45</v>
      </c>
      <c r="E249">
        <v>7179.09</v>
      </c>
      <c r="F249">
        <v>7302.09</v>
      </c>
      <c r="G249">
        <v>34815139178</v>
      </c>
      <c r="H249">
        <v>133737857010</v>
      </c>
      <c r="I249">
        <f>YEAR(Table1[[#This Row],[Date]])</f>
        <v>2020</v>
      </c>
      <c r="J249">
        <f>MONTH(Table1[[#This Row],[Date]])</f>
        <v>4</v>
      </c>
      <c r="K249">
        <f>DAY(Table1[[#This Row],[Date]])</f>
        <v>9</v>
      </c>
    </row>
    <row r="250" spans="1:11" x14ac:dyDescent="0.3">
      <c r="A250" t="s">
        <v>15</v>
      </c>
      <c r="B250" s="1">
        <v>43929</v>
      </c>
      <c r="C250">
        <v>7179.28</v>
      </c>
      <c r="D250">
        <v>7356.22</v>
      </c>
      <c r="E250">
        <v>7153.31</v>
      </c>
      <c r="F250">
        <v>7334.1</v>
      </c>
      <c r="G250">
        <v>37563249549</v>
      </c>
      <c r="H250">
        <v>134309895036</v>
      </c>
      <c r="I250">
        <f>YEAR(Table1[[#This Row],[Date]])</f>
        <v>2020</v>
      </c>
      <c r="J250">
        <f>MONTH(Table1[[#This Row],[Date]])</f>
        <v>4</v>
      </c>
      <c r="K250">
        <f>DAY(Table1[[#This Row],[Date]])</f>
        <v>8</v>
      </c>
    </row>
    <row r="251" spans="1:11" x14ac:dyDescent="0.3">
      <c r="A251" t="s">
        <v>15</v>
      </c>
      <c r="B251" s="1">
        <v>43928</v>
      </c>
      <c r="C251">
        <v>7273.64</v>
      </c>
      <c r="D251">
        <v>7427.94</v>
      </c>
      <c r="E251">
        <v>7136.71</v>
      </c>
      <c r="F251">
        <v>7176.41</v>
      </c>
      <c r="G251">
        <v>44243482668</v>
      </c>
      <c r="H251">
        <v>131409299432</v>
      </c>
      <c r="I251">
        <f>YEAR(Table1[[#This Row],[Date]])</f>
        <v>2020</v>
      </c>
      <c r="J251">
        <f>MONTH(Table1[[#This Row],[Date]])</f>
        <v>4</v>
      </c>
      <c r="K251">
        <f>DAY(Table1[[#This Row],[Date]])</f>
        <v>7</v>
      </c>
    </row>
    <row r="252" spans="1:11" x14ac:dyDescent="0.3">
      <c r="A252" t="s">
        <v>15</v>
      </c>
      <c r="B252" s="1">
        <v>43927</v>
      </c>
      <c r="C252">
        <v>6788.05</v>
      </c>
      <c r="D252">
        <v>7271.78</v>
      </c>
      <c r="E252">
        <v>6782.89</v>
      </c>
      <c r="F252">
        <v>7271.78</v>
      </c>
      <c r="G252">
        <v>46896904615</v>
      </c>
      <c r="H252">
        <v>133140400948</v>
      </c>
      <c r="I252">
        <f>YEAR(Table1[[#This Row],[Date]])</f>
        <v>2020</v>
      </c>
      <c r="J252">
        <f>MONTH(Table1[[#This Row],[Date]])</f>
        <v>4</v>
      </c>
      <c r="K252">
        <f>DAY(Table1[[#This Row],[Date]])</f>
        <v>6</v>
      </c>
    </row>
    <row r="253" spans="1:11" x14ac:dyDescent="0.3">
      <c r="A253" t="s">
        <v>15</v>
      </c>
      <c r="B253" s="1">
        <v>43926</v>
      </c>
      <c r="C253">
        <v>6862.54</v>
      </c>
      <c r="D253">
        <v>6883.41</v>
      </c>
      <c r="E253">
        <v>6715.93</v>
      </c>
      <c r="F253">
        <v>6791.13</v>
      </c>
      <c r="G253">
        <v>29510409856</v>
      </c>
      <c r="H253">
        <v>124328853512</v>
      </c>
      <c r="I253">
        <f>YEAR(Table1[[#This Row],[Date]])</f>
        <v>2020</v>
      </c>
      <c r="J253">
        <f>MONTH(Table1[[#This Row],[Date]])</f>
        <v>4</v>
      </c>
      <c r="K253">
        <f>DAY(Table1[[#This Row],[Date]])</f>
        <v>5</v>
      </c>
    </row>
    <row r="254" spans="1:11" x14ac:dyDescent="0.3">
      <c r="A254" t="s">
        <v>15</v>
      </c>
      <c r="B254" s="1">
        <v>43925</v>
      </c>
      <c r="C254">
        <v>6738.38</v>
      </c>
      <c r="D254">
        <v>6878.95</v>
      </c>
      <c r="E254">
        <v>6696.48</v>
      </c>
      <c r="F254">
        <v>6867.53</v>
      </c>
      <c r="G254">
        <v>33185988584</v>
      </c>
      <c r="H254">
        <v>125712834530</v>
      </c>
      <c r="I254">
        <f>YEAR(Table1[[#This Row],[Date]])</f>
        <v>2020</v>
      </c>
      <c r="J254">
        <f>MONTH(Table1[[#This Row],[Date]])</f>
        <v>4</v>
      </c>
      <c r="K254">
        <f>DAY(Table1[[#This Row],[Date]])</f>
        <v>4</v>
      </c>
    </row>
    <row r="255" spans="1:11" x14ac:dyDescent="0.3">
      <c r="A255" t="s">
        <v>15</v>
      </c>
      <c r="B255" s="1">
        <v>43924</v>
      </c>
      <c r="C255">
        <v>6797.4</v>
      </c>
      <c r="D255">
        <v>7003.22</v>
      </c>
      <c r="E255">
        <v>6673.34</v>
      </c>
      <c r="F255">
        <v>6733.39</v>
      </c>
      <c r="G255">
        <v>38976504903</v>
      </c>
      <c r="H255">
        <v>123244051100</v>
      </c>
      <c r="I255">
        <f>YEAR(Table1[[#This Row],[Date]])</f>
        <v>2020</v>
      </c>
      <c r="J255">
        <f>MONTH(Table1[[#This Row],[Date]])</f>
        <v>4</v>
      </c>
      <c r="K255">
        <f>DAY(Table1[[#This Row],[Date]])</f>
        <v>3</v>
      </c>
    </row>
    <row r="256" spans="1:11" x14ac:dyDescent="0.3">
      <c r="A256" t="s">
        <v>15</v>
      </c>
      <c r="B256" s="1">
        <v>43923</v>
      </c>
      <c r="C256">
        <v>6606.78</v>
      </c>
      <c r="D256">
        <v>7088.25</v>
      </c>
      <c r="E256">
        <v>6595.92</v>
      </c>
      <c r="F256">
        <v>6793.62</v>
      </c>
      <c r="G256">
        <v>47660646124</v>
      </c>
      <c r="H256">
        <v>124335130640</v>
      </c>
      <c r="I256">
        <f>YEAR(Table1[[#This Row],[Date]])</f>
        <v>2020</v>
      </c>
      <c r="J256">
        <f>MONTH(Table1[[#This Row],[Date]])</f>
        <v>4</v>
      </c>
      <c r="K256">
        <f>DAY(Table1[[#This Row],[Date]])</f>
        <v>2</v>
      </c>
    </row>
    <row r="257" spans="1:11" x14ac:dyDescent="0.3">
      <c r="A257" t="s">
        <v>15</v>
      </c>
      <c r="B257" s="1">
        <v>43922</v>
      </c>
      <c r="C257">
        <v>6437.32</v>
      </c>
      <c r="D257">
        <v>6612.57</v>
      </c>
      <c r="E257">
        <v>6202.37</v>
      </c>
      <c r="F257">
        <v>6606.78</v>
      </c>
      <c r="G257">
        <v>40346426266</v>
      </c>
      <c r="H257">
        <v>120903014693</v>
      </c>
      <c r="I257">
        <f>YEAR(Table1[[#This Row],[Date]])</f>
        <v>2020</v>
      </c>
      <c r="J257">
        <f>MONTH(Table1[[#This Row],[Date]])</f>
        <v>4</v>
      </c>
      <c r="K257">
        <f>DAY(Table1[[#This Row],[Date]])</f>
        <v>1</v>
      </c>
    </row>
    <row r="258" spans="1:11" x14ac:dyDescent="0.3">
      <c r="A258" t="s">
        <v>15</v>
      </c>
      <c r="B258" s="1">
        <v>43921</v>
      </c>
      <c r="C258">
        <v>6430.61</v>
      </c>
      <c r="D258">
        <v>6504.52</v>
      </c>
      <c r="E258">
        <v>6374.16</v>
      </c>
      <c r="F258">
        <v>6438.64</v>
      </c>
      <c r="G258">
        <v>32786468812</v>
      </c>
      <c r="H258">
        <v>117814077267</v>
      </c>
      <c r="I258">
        <f>YEAR(Table1[[#This Row],[Date]])</f>
        <v>2020</v>
      </c>
      <c r="J258">
        <f>MONTH(Table1[[#This Row],[Date]])</f>
        <v>3</v>
      </c>
      <c r="K258">
        <f>DAY(Table1[[#This Row],[Date]])</f>
        <v>31</v>
      </c>
    </row>
    <row r="259" spans="1:11" x14ac:dyDescent="0.3">
      <c r="A259" t="s">
        <v>15</v>
      </c>
      <c r="B259" s="1">
        <v>43920</v>
      </c>
      <c r="C259">
        <v>5925.54</v>
      </c>
      <c r="D259">
        <v>6517.2</v>
      </c>
      <c r="E259">
        <v>5903.23</v>
      </c>
      <c r="F259">
        <v>6429.84</v>
      </c>
      <c r="G259">
        <v>37101651525</v>
      </c>
      <c r="H259">
        <v>117640143688</v>
      </c>
      <c r="I259">
        <f>YEAR(Table1[[#This Row],[Date]])</f>
        <v>2020</v>
      </c>
      <c r="J259">
        <f>MONTH(Table1[[#This Row],[Date]])</f>
        <v>3</v>
      </c>
      <c r="K259">
        <f>DAY(Table1[[#This Row],[Date]])</f>
        <v>30</v>
      </c>
    </row>
    <row r="260" spans="1:11" x14ac:dyDescent="0.3">
      <c r="A260" t="s">
        <v>15</v>
      </c>
      <c r="B260" s="1">
        <v>43919</v>
      </c>
      <c r="C260">
        <v>6245.62</v>
      </c>
      <c r="D260">
        <v>6250.47</v>
      </c>
      <c r="E260">
        <v>5920.09</v>
      </c>
      <c r="F260">
        <v>5922.04</v>
      </c>
      <c r="G260">
        <v>28373690931</v>
      </c>
      <c r="H260">
        <v>108338520156</v>
      </c>
      <c r="I260">
        <f>YEAR(Table1[[#This Row],[Date]])</f>
        <v>2020</v>
      </c>
      <c r="J260">
        <f>MONTH(Table1[[#This Row],[Date]])</f>
        <v>3</v>
      </c>
      <c r="K260">
        <f>DAY(Table1[[#This Row],[Date]])</f>
        <v>29</v>
      </c>
    </row>
    <row r="261" spans="1:11" x14ac:dyDescent="0.3">
      <c r="A261" t="s">
        <v>15</v>
      </c>
      <c r="B261" s="1">
        <v>43918</v>
      </c>
      <c r="C261">
        <v>6467.25</v>
      </c>
      <c r="D261">
        <v>6467.5</v>
      </c>
      <c r="E261">
        <v>6117.84</v>
      </c>
      <c r="F261">
        <v>6242.19</v>
      </c>
      <c r="G261">
        <v>34885225901</v>
      </c>
      <c r="H261">
        <v>114183689641</v>
      </c>
      <c r="I261">
        <f>YEAR(Table1[[#This Row],[Date]])</f>
        <v>2020</v>
      </c>
      <c r="J261">
        <f>MONTH(Table1[[#This Row],[Date]])</f>
        <v>3</v>
      </c>
      <c r="K261">
        <f>DAY(Table1[[#This Row],[Date]])</f>
        <v>28</v>
      </c>
    </row>
    <row r="262" spans="1:11" x14ac:dyDescent="0.3">
      <c r="A262" t="s">
        <v>15</v>
      </c>
      <c r="B262" s="1">
        <v>43917</v>
      </c>
      <c r="C262">
        <v>6719.39</v>
      </c>
      <c r="D262">
        <v>6793.84</v>
      </c>
      <c r="E262">
        <v>6466.7</v>
      </c>
      <c r="F262">
        <v>6469.8</v>
      </c>
      <c r="G262">
        <v>34585598367</v>
      </c>
      <c r="H262">
        <v>118336082172</v>
      </c>
      <c r="I262">
        <f>YEAR(Table1[[#This Row],[Date]])</f>
        <v>2020</v>
      </c>
      <c r="J262">
        <f>MONTH(Table1[[#This Row],[Date]])</f>
        <v>3</v>
      </c>
      <c r="K262">
        <f>DAY(Table1[[#This Row],[Date]])</f>
        <v>27</v>
      </c>
    </row>
    <row r="263" spans="1:11" x14ac:dyDescent="0.3">
      <c r="A263" t="s">
        <v>15</v>
      </c>
      <c r="B263" s="1">
        <v>43916</v>
      </c>
      <c r="C263">
        <v>6675.17</v>
      </c>
      <c r="D263">
        <v>6735.46</v>
      </c>
      <c r="E263">
        <v>6590.96</v>
      </c>
      <c r="F263">
        <v>6716.44</v>
      </c>
      <c r="G263">
        <v>35319797642</v>
      </c>
      <c r="H263">
        <v>122834375216</v>
      </c>
      <c r="I263">
        <f>YEAR(Table1[[#This Row],[Date]])</f>
        <v>2020</v>
      </c>
      <c r="J263">
        <f>MONTH(Table1[[#This Row],[Date]])</f>
        <v>3</v>
      </c>
      <c r="K263">
        <f>DAY(Table1[[#This Row],[Date]])</f>
        <v>26</v>
      </c>
    </row>
    <row r="264" spans="1:11" x14ac:dyDescent="0.3">
      <c r="A264" t="s">
        <v>15</v>
      </c>
      <c r="B264" s="1">
        <v>43915</v>
      </c>
      <c r="C264">
        <v>6738.72</v>
      </c>
      <c r="D264">
        <v>6892.51</v>
      </c>
      <c r="E264">
        <v>6536.93</v>
      </c>
      <c r="F264">
        <v>6681.06</v>
      </c>
      <c r="G264">
        <v>44590107888</v>
      </c>
      <c r="H264">
        <v>122174009143</v>
      </c>
      <c r="I264">
        <f>YEAR(Table1[[#This Row],[Date]])</f>
        <v>2020</v>
      </c>
      <c r="J264">
        <f>MONTH(Table1[[#This Row],[Date]])</f>
        <v>3</v>
      </c>
      <c r="K264">
        <f>DAY(Table1[[#This Row],[Date]])</f>
        <v>25</v>
      </c>
    </row>
    <row r="265" spans="1:11" x14ac:dyDescent="0.3">
      <c r="A265" t="s">
        <v>15</v>
      </c>
      <c r="B265" s="1">
        <v>43914</v>
      </c>
      <c r="C265">
        <v>6436.64</v>
      </c>
      <c r="D265">
        <v>6789.02</v>
      </c>
      <c r="E265">
        <v>6411.07</v>
      </c>
      <c r="F265">
        <v>6734.8</v>
      </c>
      <c r="G265">
        <v>48221910672</v>
      </c>
      <c r="H265">
        <v>123148917787</v>
      </c>
      <c r="I265">
        <f>YEAR(Table1[[#This Row],[Date]])</f>
        <v>2020</v>
      </c>
      <c r="J265">
        <f>MONTH(Table1[[#This Row],[Date]])</f>
        <v>3</v>
      </c>
      <c r="K265">
        <f>DAY(Table1[[#This Row],[Date]])</f>
        <v>24</v>
      </c>
    </row>
    <row r="266" spans="1:11" x14ac:dyDescent="0.3">
      <c r="A266" t="s">
        <v>15</v>
      </c>
      <c r="B266" s="1">
        <v>43913</v>
      </c>
      <c r="C266">
        <v>5831.37</v>
      </c>
      <c r="D266">
        <v>6443.93</v>
      </c>
      <c r="E266">
        <v>5785</v>
      </c>
      <c r="F266">
        <v>6416.31</v>
      </c>
      <c r="G266">
        <v>46491916000</v>
      </c>
      <c r="H266">
        <v>117314776187</v>
      </c>
      <c r="I266">
        <f>YEAR(Table1[[#This Row],[Date]])</f>
        <v>2020</v>
      </c>
      <c r="J266">
        <f>MONTH(Table1[[#This Row],[Date]])</f>
        <v>3</v>
      </c>
      <c r="K266">
        <f>DAY(Table1[[#This Row],[Date]])</f>
        <v>23</v>
      </c>
    </row>
    <row r="267" spans="1:11" x14ac:dyDescent="0.3">
      <c r="A267" t="s">
        <v>15</v>
      </c>
      <c r="B267" s="1">
        <v>43912</v>
      </c>
      <c r="C267">
        <v>6185.56</v>
      </c>
      <c r="D267">
        <v>6359.7</v>
      </c>
      <c r="E267">
        <v>5823.71</v>
      </c>
      <c r="F267">
        <v>5830.25</v>
      </c>
      <c r="G267">
        <v>40099664740</v>
      </c>
      <c r="H267">
        <v>106591196069</v>
      </c>
      <c r="I267">
        <f>YEAR(Table1[[#This Row],[Date]])</f>
        <v>2020</v>
      </c>
      <c r="J267">
        <f>MONTH(Table1[[#This Row],[Date]])</f>
        <v>3</v>
      </c>
      <c r="K267">
        <f>DAY(Table1[[#This Row],[Date]])</f>
        <v>22</v>
      </c>
    </row>
    <row r="268" spans="1:11" x14ac:dyDescent="0.3">
      <c r="A268" t="s">
        <v>15</v>
      </c>
      <c r="B268" s="1">
        <v>43911</v>
      </c>
      <c r="C268">
        <v>6206.52</v>
      </c>
      <c r="D268">
        <v>6378.14</v>
      </c>
      <c r="E268">
        <v>5932.82</v>
      </c>
      <c r="F268">
        <v>6185.07</v>
      </c>
      <c r="G268">
        <v>42494390880</v>
      </c>
      <c r="H268">
        <v>113068192795</v>
      </c>
      <c r="I268">
        <f>YEAR(Table1[[#This Row],[Date]])</f>
        <v>2020</v>
      </c>
      <c r="J268">
        <f>MONTH(Table1[[#This Row],[Date]])</f>
        <v>3</v>
      </c>
      <c r="K268">
        <f>DAY(Table1[[#This Row],[Date]])</f>
        <v>21</v>
      </c>
    </row>
    <row r="269" spans="1:11" x14ac:dyDescent="0.3">
      <c r="A269" t="s">
        <v>15</v>
      </c>
      <c r="B269" s="1">
        <v>43910</v>
      </c>
      <c r="C269">
        <v>6191.65</v>
      </c>
      <c r="D269">
        <v>6844.26</v>
      </c>
      <c r="E269">
        <v>5865.78</v>
      </c>
      <c r="F269">
        <v>6198.78</v>
      </c>
      <c r="G269">
        <v>54442976103</v>
      </c>
      <c r="H269">
        <v>113309245860</v>
      </c>
      <c r="I269">
        <f>YEAR(Table1[[#This Row],[Date]])</f>
        <v>2020</v>
      </c>
      <c r="J269">
        <f>MONTH(Table1[[#This Row],[Date]])</f>
        <v>3</v>
      </c>
      <c r="K269">
        <f>DAY(Table1[[#This Row],[Date]])</f>
        <v>20</v>
      </c>
    </row>
    <row r="270" spans="1:11" x14ac:dyDescent="0.3">
      <c r="A270" t="s">
        <v>15</v>
      </c>
      <c r="B270" s="1">
        <v>43909</v>
      </c>
      <c r="C270">
        <v>5245.42</v>
      </c>
      <c r="D270">
        <v>6329.74</v>
      </c>
      <c r="E270">
        <v>5236.97</v>
      </c>
      <c r="F270">
        <v>6191.19</v>
      </c>
      <c r="G270">
        <v>51000731797</v>
      </c>
      <c r="H270">
        <v>113162079956</v>
      </c>
      <c r="I270">
        <f>YEAR(Table1[[#This Row],[Date]])</f>
        <v>2020</v>
      </c>
      <c r="J270">
        <f>MONTH(Table1[[#This Row],[Date]])</f>
        <v>3</v>
      </c>
      <c r="K270">
        <f>DAY(Table1[[#This Row],[Date]])</f>
        <v>19</v>
      </c>
    </row>
    <row r="271" spans="1:11" x14ac:dyDescent="0.3">
      <c r="A271" t="s">
        <v>15</v>
      </c>
      <c r="B271" s="1">
        <v>43908</v>
      </c>
      <c r="C271">
        <v>5227.1099999999997</v>
      </c>
      <c r="D271">
        <v>5331.83</v>
      </c>
      <c r="E271">
        <v>5069.34</v>
      </c>
      <c r="F271">
        <v>5238.4399999999996</v>
      </c>
      <c r="G271">
        <v>37878801016</v>
      </c>
      <c r="H271">
        <v>95740715529</v>
      </c>
      <c r="I271">
        <f>YEAR(Table1[[#This Row],[Date]])</f>
        <v>2020</v>
      </c>
      <c r="J271">
        <f>MONTH(Table1[[#This Row],[Date]])</f>
        <v>3</v>
      </c>
      <c r="K271">
        <f>DAY(Table1[[#This Row],[Date]])</f>
        <v>18</v>
      </c>
    </row>
    <row r="272" spans="1:11" x14ac:dyDescent="0.3">
      <c r="A272" t="s">
        <v>15</v>
      </c>
      <c r="B272" s="1">
        <v>43907</v>
      </c>
      <c r="C272">
        <v>5002.58</v>
      </c>
      <c r="D272">
        <v>5371.35</v>
      </c>
      <c r="E272">
        <v>4981.91</v>
      </c>
      <c r="F272">
        <v>5225.63</v>
      </c>
      <c r="G272">
        <v>38622642935</v>
      </c>
      <c r="H272">
        <v>95499941183</v>
      </c>
      <c r="I272">
        <f>YEAR(Table1[[#This Row],[Date]])</f>
        <v>2020</v>
      </c>
      <c r="J272">
        <f>MONTH(Table1[[#This Row],[Date]])</f>
        <v>3</v>
      </c>
      <c r="K272">
        <f>DAY(Table1[[#This Row],[Date]])</f>
        <v>17</v>
      </c>
    </row>
    <row r="273" spans="1:11" x14ac:dyDescent="0.3">
      <c r="A273" t="s">
        <v>15</v>
      </c>
      <c r="B273" s="1">
        <v>43906</v>
      </c>
      <c r="C273">
        <v>5385.23</v>
      </c>
      <c r="D273">
        <v>5385.23</v>
      </c>
      <c r="E273">
        <v>4575.3599999999997</v>
      </c>
      <c r="F273">
        <v>5014.4799999999996</v>
      </c>
      <c r="G273">
        <v>45368026430</v>
      </c>
      <c r="H273">
        <v>91633478850</v>
      </c>
      <c r="I273">
        <f>YEAR(Table1[[#This Row],[Date]])</f>
        <v>2020</v>
      </c>
      <c r="J273">
        <f>MONTH(Table1[[#This Row],[Date]])</f>
        <v>3</v>
      </c>
      <c r="K273">
        <f>DAY(Table1[[#This Row],[Date]])</f>
        <v>16</v>
      </c>
    </row>
    <row r="274" spans="1:11" x14ac:dyDescent="0.3">
      <c r="A274" t="s">
        <v>15</v>
      </c>
      <c r="B274" s="1">
        <v>43905</v>
      </c>
      <c r="C274">
        <v>5201.07</v>
      </c>
      <c r="D274">
        <v>5836.65</v>
      </c>
      <c r="E274">
        <v>5169.28</v>
      </c>
      <c r="F274">
        <v>5392.31</v>
      </c>
      <c r="G274">
        <v>33997889639</v>
      </c>
      <c r="H274">
        <v>98530059890</v>
      </c>
      <c r="I274">
        <f>YEAR(Table1[[#This Row],[Date]])</f>
        <v>2020</v>
      </c>
      <c r="J274">
        <f>MONTH(Table1[[#This Row],[Date]])</f>
        <v>3</v>
      </c>
      <c r="K274">
        <f>DAY(Table1[[#This Row],[Date]])</f>
        <v>15</v>
      </c>
    </row>
    <row r="275" spans="1:11" x14ac:dyDescent="0.3">
      <c r="A275" t="s">
        <v>15</v>
      </c>
      <c r="B275" s="1">
        <v>43904</v>
      </c>
      <c r="C275">
        <v>5573.08</v>
      </c>
      <c r="D275">
        <v>5625.23</v>
      </c>
      <c r="E275">
        <v>5125.07</v>
      </c>
      <c r="F275">
        <v>5200.37</v>
      </c>
      <c r="G275">
        <v>36154506008</v>
      </c>
      <c r="H275">
        <v>95014981944</v>
      </c>
      <c r="I275">
        <f>YEAR(Table1[[#This Row],[Date]])</f>
        <v>2020</v>
      </c>
      <c r="J275">
        <f>MONTH(Table1[[#This Row],[Date]])</f>
        <v>3</v>
      </c>
      <c r="K275">
        <f>DAY(Table1[[#This Row],[Date]])</f>
        <v>14</v>
      </c>
    </row>
    <row r="276" spans="1:11" x14ac:dyDescent="0.3">
      <c r="A276" t="s">
        <v>15</v>
      </c>
      <c r="B276" s="1">
        <v>43903</v>
      </c>
      <c r="C276">
        <v>5017.83</v>
      </c>
      <c r="D276">
        <v>5838.11</v>
      </c>
      <c r="E276">
        <v>4106.9799999999996</v>
      </c>
      <c r="F276">
        <v>5563.71</v>
      </c>
      <c r="G276">
        <v>74156772075</v>
      </c>
      <c r="H276">
        <v>101644613038</v>
      </c>
      <c r="I276">
        <f>YEAR(Table1[[#This Row],[Date]])</f>
        <v>2020</v>
      </c>
      <c r="J276">
        <f>MONTH(Table1[[#This Row],[Date]])</f>
        <v>3</v>
      </c>
      <c r="K276">
        <f>DAY(Table1[[#This Row],[Date]])</f>
        <v>13</v>
      </c>
    </row>
    <row r="277" spans="1:11" x14ac:dyDescent="0.3">
      <c r="A277" t="s">
        <v>15</v>
      </c>
      <c r="B277" s="1">
        <v>43902</v>
      </c>
      <c r="C277">
        <v>7913.62</v>
      </c>
      <c r="D277">
        <v>7929.12</v>
      </c>
      <c r="E277">
        <v>4860.3500000000004</v>
      </c>
      <c r="F277">
        <v>4970.79</v>
      </c>
      <c r="G277">
        <v>53980357243</v>
      </c>
      <c r="H277">
        <v>90804613601</v>
      </c>
      <c r="I277">
        <f>YEAR(Table1[[#This Row],[Date]])</f>
        <v>2020</v>
      </c>
      <c r="J277">
        <f>MONTH(Table1[[#This Row],[Date]])</f>
        <v>3</v>
      </c>
      <c r="K277">
        <f>DAY(Table1[[#This Row],[Date]])</f>
        <v>12</v>
      </c>
    </row>
    <row r="278" spans="1:11" x14ac:dyDescent="0.3">
      <c r="A278" t="s">
        <v>15</v>
      </c>
      <c r="B278" s="1">
        <v>43901</v>
      </c>
      <c r="C278">
        <v>7910.09</v>
      </c>
      <c r="D278">
        <v>7950.81</v>
      </c>
      <c r="E278">
        <v>7642.81</v>
      </c>
      <c r="F278">
        <v>7911.43</v>
      </c>
      <c r="G278">
        <v>38682762605</v>
      </c>
      <c r="H278">
        <v>144508402671</v>
      </c>
      <c r="I278">
        <f>YEAR(Table1[[#This Row],[Date]])</f>
        <v>2020</v>
      </c>
      <c r="J278">
        <f>MONTH(Table1[[#This Row],[Date]])</f>
        <v>3</v>
      </c>
      <c r="K278">
        <f>DAY(Table1[[#This Row],[Date]])</f>
        <v>11</v>
      </c>
    </row>
    <row r="279" spans="1:11" x14ac:dyDescent="0.3">
      <c r="A279" t="s">
        <v>15</v>
      </c>
      <c r="B279" s="1">
        <v>43900</v>
      </c>
      <c r="C279">
        <v>7922.15</v>
      </c>
      <c r="D279">
        <v>8136.95</v>
      </c>
      <c r="E279">
        <v>7814.76</v>
      </c>
      <c r="F279">
        <v>7909.73</v>
      </c>
      <c r="G279">
        <v>42213940994</v>
      </c>
      <c r="H279">
        <v>144465567734</v>
      </c>
      <c r="I279">
        <f>YEAR(Table1[[#This Row],[Date]])</f>
        <v>2020</v>
      </c>
      <c r="J279">
        <f>MONTH(Table1[[#This Row],[Date]])</f>
        <v>3</v>
      </c>
      <c r="K279">
        <f>DAY(Table1[[#This Row],[Date]])</f>
        <v>10</v>
      </c>
    </row>
    <row r="280" spans="1:11" x14ac:dyDescent="0.3">
      <c r="A280" t="s">
        <v>15</v>
      </c>
      <c r="B280" s="1">
        <v>43899</v>
      </c>
      <c r="C280">
        <v>8111.15</v>
      </c>
      <c r="D280">
        <v>8177.79</v>
      </c>
      <c r="E280">
        <v>7690.1</v>
      </c>
      <c r="F280">
        <v>7923.64</v>
      </c>
      <c r="G280">
        <v>46936995808</v>
      </c>
      <c r="H280">
        <v>144706353758</v>
      </c>
      <c r="I280">
        <f>YEAR(Table1[[#This Row],[Date]])</f>
        <v>2020</v>
      </c>
      <c r="J280">
        <f>MONTH(Table1[[#This Row],[Date]])</f>
        <v>3</v>
      </c>
      <c r="K280">
        <f>DAY(Table1[[#This Row],[Date]])</f>
        <v>9</v>
      </c>
    </row>
    <row r="281" spans="1:11" x14ac:dyDescent="0.3">
      <c r="A281" t="s">
        <v>15</v>
      </c>
      <c r="B281" s="1">
        <v>43898</v>
      </c>
      <c r="C281">
        <v>8908.2099999999991</v>
      </c>
      <c r="D281">
        <v>8914.34</v>
      </c>
      <c r="E281">
        <v>8105.25</v>
      </c>
      <c r="F281">
        <v>8108.12</v>
      </c>
      <c r="G281">
        <v>39973102121</v>
      </c>
      <c r="H281">
        <v>148060284561</v>
      </c>
      <c r="I281">
        <f>YEAR(Table1[[#This Row],[Date]])</f>
        <v>2020</v>
      </c>
      <c r="J281">
        <f>MONTH(Table1[[#This Row],[Date]])</f>
        <v>3</v>
      </c>
      <c r="K281">
        <f>DAY(Table1[[#This Row],[Date]])</f>
        <v>8</v>
      </c>
    </row>
    <row r="282" spans="1:11" x14ac:dyDescent="0.3">
      <c r="A282" t="s">
        <v>15</v>
      </c>
      <c r="B282" s="1">
        <v>43897</v>
      </c>
      <c r="C282">
        <v>9121.6</v>
      </c>
      <c r="D282">
        <v>9163.2199999999993</v>
      </c>
      <c r="E282">
        <v>8890.74</v>
      </c>
      <c r="F282">
        <v>8909.9500000000007</v>
      </c>
      <c r="G282">
        <v>36216930370</v>
      </c>
      <c r="H282">
        <v>162684945903</v>
      </c>
      <c r="I282">
        <f>YEAR(Table1[[#This Row],[Date]])</f>
        <v>2020</v>
      </c>
      <c r="J282">
        <f>MONTH(Table1[[#This Row],[Date]])</f>
        <v>3</v>
      </c>
      <c r="K282">
        <f>DAY(Table1[[#This Row],[Date]])</f>
        <v>7</v>
      </c>
    </row>
    <row r="283" spans="1:11" x14ac:dyDescent="0.3">
      <c r="A283" t="s">
        <v>15</v>
      </c>
      <c r="B283" s="1">
        <v>43896</v>
      </c>
      <c r="C283">
        <v>9078.31</v>
      </c>
      <c r="D283">
        <v>9167.7000000000007</v>
      </c>
      <c r="E283">
        <v>9032.08</v>
      </c>
      <c r="F283">
        <v>9122.5499999999993</v>
      </c>
      <c r="G283">
        <v>40826885651</v>
      </c>
      <c r="H283">
        <v>166548261960</v>
      </c>
      <c r="I283">
        <f>YEAR(Table1[[#This Row],[Date]])</f>
        <v>2020</v>
      </c>
      <c r="J283">
        <f>MONTH(Table1[[#This Row],[Date]])</f>
        <v>3</v>
      </c>
      <c r="K283">
        <f>DAY(Table1[[#This Row],[Date]])</f>
        <v>6</v>
      </c>
    </row>
    <row r="284" spans="1:11" x14ac:dyDescent="0.3">
      <c r="A284" t="s">
        <v>15</v>
      </c>
      <c r="B284" s="1">
        <v>43895</v>
      </c>
      <c r="C284">
        <v>8760.2900000000009</v>
      </c>
      <c r="D284">
        <v>9142.0499999999993</v>
      </c>
      <c r="E284">
        <v>8757.25</v>
      </c>
      <c r="F284">
        <v>9078.76</v>
      </c>
      <c r="G284">
        <v>39698054597</v>
      </c>
      <c r="H284">
        <v>165731679918</v>
      </c>
      <c r="I284">
        <f>YEAR(Table1[[#This Row],[Date]])</f>
        <v>2020</v>
      </c>
      <c r="J284">
        <f>MONTH(Table1[[#This Row],[Date]])</f>
        <v>3</v>
      </c>
      <c r="K284">
        <f>DAY(Table1[[#This Row],[Date]])</f>
        <v>5</v>
      </c>
    </row>
    <row r="285" spans="1:11" x14ac:dyDescent="0.3">
      <c r="A285" t="s">
        <v>15</v>
      </c>
      <c r="B285" s="1">
        <v>43894</v>
      </c>
      <c r="C285">
        <v>8788.5400000000009</v>
      </c>
      <c r="D285">
        <v>8843.3700000000008</v>
      </c>
      <c r="E285">
        <v>8712.43</v>
      </c>
      <c r="F285">
        <v>8755.25</v>
      </c>
      <c r="G285">
        <v>34746706368</v>
      </c>
      <c r="H285">
        <v>159807857328</v>
      </c>
      <c r="I285">
        <f>YEAR(Table1[[#This Row],[Date]])</f>
        <v>2020</v>
      </c>
      <c r="J285">
        <f>MONTH(Table1[[#This Row],[Date]])</f>
        <v>3</v>
      </c>
      <c r="K285">
        <f>DAY(Table1[[#This Row],[Date]])</f>
        <v>4</v>
      </c>
    </row>
    <row r="286" spans="1:11" x14ac:dyDescent="0.3">
      <c r="A286" t="s">
        <v>15</v>
      </c>
      <c r="B286" s="1">
        <v>43893</v>
      </c>
      <c r="C286">
        <v>8865.39</v>
      </c>
      <c r="D286">
        <v>8901.6</v>
      </c>
      <c r="E286">
        <v>8704.99</v>
      </c>
      <c r="F286">
        <v>8787.7900000000009</v>
      </c>
      <c r="G286">
        <v>42386715821</v>
      </c>
      <c r="H286">
        <v>160383579416</v>
      </c>
      <c r="I286">
        <f>YEAR(Table1[[#This Row],[Date]])</f>
        <v>2020</v>
      </c>
      <c r="J286">
        <f>MONTH(Table1[[#This Row],[Date]])</f>
        <v>3</v>
      </c>
      <c r="K286">
        <f>DAY(Table1[[#This Row],[Date]])</f>
        <v>3</v>
      </c>
    </row>
    <row r="287" spans="1:11" x14ac:dyDescent="0.3">
      <c r="A287" t="s">
        <v>15</v>
      </c>
      <c r="B287" s="1">
        <v>43892</v>
      </c>
      <c r="C287">
        <v>8563.26</v>
      </c>
      <c r="D287">
        <v>8921.31</v>
      </c>
      <c r="E287">
        <v>8532.6299999999992</v>
      </c>
      <c r="F287">
        <v>8869.67</v>
      </c>
      <c r="G287">
        <v>42857674409</v>
      </c>
      <c r="H287">
        <v>161861167745</v>
      </c>
      <c r="I287">
        <f>YEAR(Table1[[#This Row],[Date]])</f>
        <v>2020</v>
      </c>
      <c r="J287">
        <f>MONTH(Table1[[#This Row],[Date]])</f>
        <v>3</v>
      </c>
      <c r="K287">
        <f>DAY(Table1[[#This Row],[Date]])</f>
        <v>2</v>
      </c>
    </row>
    <row r="288" spans="1:11" x14ac:dyDescent="0.3">
      <c r="A288" t="s">
        <v>15</v>
      </c>
      <c r="B288" s="1">
        <v>43891</v>
      </c>
      <c r="C288">
        <v>8599.76</v>
      </c>
      <c r="D288">
        <v>8726.7999999999993</v>
      </c>
      <c r="E288">
        <v>8471.2099999999991</v>
      </c>
      <c r="F288">
        <v>8562.4500000000007</v>
      </c>
      <c r="G288">
        <v>35349164300</v>
      </c>
      <c r="H288">
        <v>156238987740</v>
      </c>
      <c r="I288">
        <f>YEAR(Table1[[#This Row],[Date]])</f>
        <v>2020</v>
      </c>
      <c r="J288">
        <f>MONTH(Table1[[#This Row],[Date]])</f>
        <v>3</v>
      </c>
      <c r="K288">
        <f>DAY(Table1[[#This Row],[Date]])</f>
        <v>1</v>
      </c>
    </row>
    <row r="289" spans="1:11" x14ac:dyDescent="0.3">
      <c r="A289" t="s">
        <v>15</v>
      </c>
      <c r="B289" s="1">
        <v>43890</v>
      </c>
      <c r="C289">
        <v>8671.2099999999991</v>
      </c>
      <c r="D289">
        <v>8775.6299999999992</v>
      </c>
      <c r="E289">
        <v>8599.51</v>
      </c>
      <c r="F289">
        <v>8599.51</v>
      </c>
      <c r="G289">
        <v>35792392544</v>
      </c>
      <c r="H289">
        <v>156895988084</v>
      </c>
      <c r="I289">
        <f>YEAR(Table1[[#This Row],[Date]])</f>
        <v>2020</v>
      </c>
      <c r="J289">
        <f>MONTH(Table1[[#This Row],[Date]])</f>
        <v>2</v>
      </c>
      <c r="K289">
        <f>DAY(Table1[[#This Row],[Date]])</f>
        <v>29</v>
      </c>
    </row>
    <row r="290" spans="1:11" x14ac:dyDescent="0.3">
      <c r="A290" t="s">
        <v>15</v>
      </c>
      <c r="B290" s="1">
        <v>43889</v>
      </c>
      <c r="C290">
        <v>8788.73</v>
      </c>
      <c r="D290">
        <v>8890.4599999999991</v>
      </c>
      <c r="E290">
        <v>8492.93</v>
      </c>
      <c r="F290">
        <v>8672.4599999999991</v>
      </c>
      <c r="G290">
        <v>44605450443</v>
      </c>
      <c r="H290">
        <v>158211707019</v>
      </c>
      <c r="I290">
        <f>YEAR(Table1[[#This Row],[Date]])</f>
        <v>2020</v>
      </c>
      <c r="J290">
        <f>MONTH(Table1[[#This Row],[Date]])</f>
        <v>2</v>
      </c>
      <c r="K290">
        <f>DAY(Table1[[#This Row],[Date]])</f>
        <v>28</v>
      </c>
    </row>
    <row r="291" spans="1:11" x14ac:dyDescent="0.3">
      <c r="A291" t="s">
        <v>15</v>
      </c>
      <c r="B291" s="1">
        <v>43888</v>
      </c>
      <c r="C291">
        <v>8825.09</v>
      </c>
      <c r="D291">
        <v>8932.89</v>
      </c>
      <c r="E291">
        <v>8577.2000000000007</v>
      </c>
      <c r="F291">
        <v>8784.49</v>
      </c>
      <c r="G291">
        <v>45470195695</v>
      </c>
      <c r="H291">
        <v>160238496932</v>
      </c>
      <c r="I291">
        <f>YEAR(Table1[[#This Row],[Date]])</f>
        <v>2020</v>
      </c>
      <c r="J291">
        <f>MONTH(Table1[[#This Row],[Date]])</f>
        <v>2</v>
      </c>
      <c r="K291">
        <f>DAY(Table1[[#This Row],[Date]])</f>
        <v>27</v>
      </c>
    </row>
    <row r="292" spans="1:11" x14ac:dyDescent="0.3">
      <c r="A292" t="s">
        <v>15</v>
      </c>
      <c r="B292" s="1">
        <v>43887</v>
      </c>
      <c r="C292">
        <v>9338.2900000000009</v>
      </c>
      <c r="D292">
        <v>9354.7800000000007</v>
      </c>
      <c r="E292">
        <v>8704.43</v>
      </c>
      <c r="F292">
        <v>8820.52</v>
      </c>
      <c r="G292">
        <v>50420050762</v>
      </c>
      <c r="H292">
        <v>160879489024</v>
      </c>
      <c r="I292">
        <f>YEAR(Table1[[#This Row],[Date]])</f>
        <v>2020</v>
      </c>
      <c r="J292">
        <f>MONTH(Table1[[#This Row],[Date]])</f>
        <v>2</v>
      </c>
      <c r="K292">
        <f>DAY(Table1[[#This Row],[Date]])</f>
        <v>26</v>
      </c>
    </row>
    <row r="293" spans="1:11" x14ac:dyDescent="0.3">
      <c r="A293" t="s">
        <v>15</v>
      </c>
      <c r="B293" s="1">
        <v>43886</v>
      </c>
      <c r="C293">
        <v>9651.31</v>
      </c>
      <c r="D293">
        <v>9652.74</v>
      </c>
      <c r="E293">
        <v>9305.02</v>
      </c>
      <c r="F293">
        <v>9341.7099999999991</v>
      </c>
      <c r="G293">
        <v>42515259129</v>
      </c>
      <c r="H293">
        <v>170369581558</v>
      </c>
      <c r="I293">
        <f>YEAR(Table1[[#This Row],[Date]])</f>
        <v>2020</v>
      </c>
      <c r="J293">
        <f>MONTH(Table1[[#This Row],[Date]])</f>
        <v>2</v>
      </c>
      <c r="K293">
        <f>DAY(Table1[[#This Row],[Date]])</f>
        <v>25</v>
      </c>
    </row>
    <row r="294" spans="1:11" x14ac:dyDescent="0.3">
      <c r="A294" t="s">
        <v>15</v>
      </c>
      <c r="B294" s="1">
        <v>43885</v>
      </c>
      <c r="C294">
        <v>9921.58</v>
      </c>
      <c r="D294">
        <v>9951.75</v>
      </c>
      <c r="E294">
        <v>9537.0400000000009</v>
      </c>
      <c r="F294">
        <v>9650.17</v>
      </c>
      <c r="G294">
        <v>45080496648</v>
      </c>
      <c r="H294">
        <v>175977808526</v>
      </c>
      <c r="I294">
        <f>YEAR(Table1[[#This Row],[Date]])</f>
        <v>2020</v>
      </c>
      <c r="J294">
        <f>MONTH(Table1[[#This Row],[Date]])</f>
        <v>2</v>
      </c>
      <c r="K294">
        <f>DAY(Table1[[#This Row],[Date]])</f>
        <v>24</v>
      </c>
    </row>
    <row r="295" spans="1:11" x14ac:dyDescent="0.3">
      <c r="A295" t="s">
        <v>15</v>
      </c>
      <c r="B295" s="1">
        <v>43884</v>
      </c>
      <c r="C295">
        <v>9663.32</v>
      </c>
      <c r="D295">
        <v>9937.4</v>
      </c>
      <c r="E295">
        <v>9657.7900000000009</v>
      </c>
      <c r="F295">
        <v>9924.52</v>
      </c>
      <c r="G295">
        <v>41185185761</v>
      </c>
      <c r="H295">
        <v>180963233540</v>
      </c>
      <c r="I295">
        <f>YEAR(Table1[[#This Row],[Date]])</f>
        <v>2020</v>
      </c>
      <c r="J295">
        <f>MONTH(Table1[[#This Row],[Date]])</f>
        <v>2</v>
      </c>
      <c r="K295">
        <f>DAY(Table1[[#This Row],[Date]])</f>
        <v>23</v>
      </c>
    </row>
    <row r="296" spans="1:11" x14ac:dyDescent="0.3">
      <c r="A296" t="s">
        <v>15</v>
      </c>
      <c r="B296" s="1">
        <v>43883</v>
      </c>
      <c r="C296">
        <v>9687.7099999999991</v>
      </c>
      <c r="D296">
        <v>9698.23</v>
      </c>
      <c r="E296">
        <v>9600.73</v>
      </c>
      <c r="F296">
        <v>9663.18</v>
      </c>
      <c r="G296">
        <v>35838025154</v>
      </c>
      <c r="H296">
        <v>176180696548</v>
      </c>
      <c r="I296">
        <f>YEAR(Table1[[#This Row],[Date]])</f>
        <v>2020</v>
      </c>
      <c r="J296">
        <f>MONTH(Table1[[#This Row],[Date]])</f>
        <v>2</v>
      </c>
      <c r="K296">
        <f>DAY(Table1[[#This Row],[Date]])</f>
        <v>22</v>
      </c>
    </row>
    <row r="297" spans="1:11" x14ac:dyDescent="0.3">
      <c r="A297" t="s">
        <v>15</v>
      </c>
      <c r="B297" s="1">
        <v>43882</v>
      </c>
      <c r="C297">
        <v>9611.7800000000007</v>
      </c>
      <c r="D297">
        <v>9723.01</v>
      </c>
      <c r="E297">
        <v>9589.74</v>
      </c>
      <c r="F297">
        <v>9686.44</v>
      </c>
      <c r="G297">
        <v>40930547513</v>
      </c>
      <c r="H297">
        <v>176587087363</v>
      </c>
      <c r="I297">
        <f>YEAR(Table1[[#This Row],[Date]])</f>
        <v>2020</v>
      </c>
      <c r="J297">
        <f>MONTH(Table1[[#This Row],[Date]])</f>
        <v>2</v>
      </c>
      <c r="K297">
        <f>DAY(Table1[[#This Row],[Date]])</f>
        <v>21</v>
      </c>
    </row>
    <row r="298" spans="1:11" x14ac:dyDescent="0.3">
      <c r="A298" t="s">
        <v>15</v>
      </c>
      <c r="B298" s="1">
        <v>43881</v>
      </c>
      <c r="C298">
        <v>9629.33</v>
      </c>
      <c r="D298">
        <v>9643.2199999999993</v>
      </c>
      <c r="E298">
        <v>9507.9</v>
      </c>
      <c r="F298">
        <v>9608.48</v>
      </c>
      <c r="G298">
        <v>44925260237</v>
      </c>
      <c r="H298">
        <v>175147142158</v>
      </c>
      <c r="I298">
        <f>YEAR(Table1[[#This Row],[Date]])</f>
        <v>2020</v>
      </c>
      <c r="J298">
        <f>MONTH(Table1[[#This Row],[Date]])</f>
        <v>2</v>
      </c>
      <c r="K298">
        <f>DAY(Table1[[#This Row],[Date]])</f>
        <v>20</v>
      </c>
    </row>
    <row r="299" spans="1:11" x14ac:dyDescent="0.3">
      <c r="A299" t="s">
        <v>15</v>
      </c>
      <c r="B299" s="1">
        <v>43880</v>
      </c>
      <c r="C299">
        <v>10143.799999999999</v>
      </c>
      <c r="D299">
        <v>10191.68</v>
      </c>
      <c r="E299">
        <v>9611.2199999999993</v>
      </c>
      <c r="F299">
        <v>9633.39</v>
      </c>
      <c r="G299">
        <v>46992019710</v>
      </c>
      <c r="H299">
        <v>175585931679</v>
      </c>
      <c r="I299">
        <f>YEAR(Table1[[#This Row],[Date]])</f>
        <v>2020</v>
      </c>
      <c r="J299">
        <f>MONTH(Table1[[#This Row],[Date]])</f>
        <v>2</v>
      </c>
      <c r="K299">
        <f>DAY(Table1[[#This Row],[Date]])</f>
        <v>19</v>
      </c>
    </row>
    <row r="300" spans="1:11" x14ac:dyDescent="0.3">
      <c r="A300" t="s">
        <v>15</v>
      </c>
      <c r="B300" s="1">
        <v>43879</v>
      </c>
      <c r="C300">
        <v>9691.23</v>
      </c>
      <c r="D300">
        <v>10161.94</v>
      </c>
      <c r="E300">
        <v>9632.3799999999992</v>
      </c>
      <c r="F300">
        <v>10142</v>
      </c>
      <c r="G300">
        <v>47271023953</v>
      </c>
      <c r="H300">
        <v>184838512656</v>
      </c>
      <c r="I300">
        <f>YEAR(Table1[[#This Row],[Date]])</f>
        <v>2020</v>
      </c>
      <c r="J300">
        <f>MONTH(Table1[[#This Row],[Date]])</f>
        <v>2</v>
      </c>
      <c r="K300">
        <f>DAY(Table1[[#This Row],[Date]])</f>
        <v>18</v>
      </c>
    </row>
    <row r="301" spans="1:11" x14ac:dyDescent="0.3">
      <c r="A301" t="s">
        <v>15</v>
      </c>
      <c r="B301" s="1">
        <v>43878</v>
      </c>
      <c r="C301">
        <v>9936.56</v>
      </c>
      <c r="D301">
        <v>9938.82</v>
      </c>
      <c r="E301">
        <v>9507.64</v>
      </c>
      <c r="F301">
        <v>9690.14</v>
      </c>
      <c r="G301">
        <v>45998298413</v>
      </c>
      <c r="H301">
        <v>176585280987</v>
      </c>
      <c r="I301">
        <f>YEAR(Table1[[#This Row],[Date]])</f>
        <v>2020</v>
      </c>
      <c r="J301">
        <f>MONTH(Table1[[#This Row],[Date]])</f>
        <v>2</v>
      </c>
      <c r="K301">
        <f>DAY(Table1[[#This Row],[Date]])</f>
        <v>17</v>
      </c>
    </row>
    <row r="302" spans="1:11" x14ac:dyDescent="0.3">
      <c r="A302" t="s">
        <v>15</v>
      </c>
      <c r="B302" s="1">
        <v>43877</v>
      </c>
      <c r="C302">
        <v>9889.18</v>
      </c>
      <c r="D302">
        <v>10053.969999999999</v>
      </c>
      <c r="E302">
        <v>9722.39</v>
      </c>
      <c r="F302">
        <v>9934.43</v>
      </c>
      <c r="G302">
        <v>43374780305</v>
      </c>
      <c r="H302">
        <v>181017665264</v>
      </c>
      <c r="I302">
        <f>YEAR(Table1[[#This Row],[Date]])</f>
        <v>2020</v>
      </c>
      <c r="J302">
        <f>MONTH(Table1[[#This Row],[Date]])</f>
        <v>2</v>
      </c>
      <c r="K302">
        <f>DAY(Table1[[#This Row],[Date]])</f>
        <v>16</v>
      </c>
    </row>
    <row r="303" spans="1:11" x14ac:dyDescent="0.3">
      <c r="A303" t="s">
        <v>15</v>
      </c>
      <c r="B303" s="1">
        <v>43876</v>
      </c>
      <c r="C303">
        <v>10313.86</v>
      </c>
      <c r="D303">
        <v>10341.56</v>
      </c>
      <c r="E303">
        <v>9874.43</v>
      </c>
      <c r="F303">
        <v>9889.42</v>
      </c>
      <c r="G303">
        <v>43865054831</v>
      </c>
      <c r="H303">
        <v>180179996219</v>
      </c>
      <c r="I303">
        <f>YEAR(Table1[[#This Row],[Date]])</f>
        <v>2020</v>
      </c>
      <c r="J303">
        <f>MONTH(Table1[[#This Row],[Date]])</f>
        <v>2</v>
      </c>
      <c r="K303">
        <f>DAY(Table1[[#This Row],[Date]])</f>
        <v>15</v>
      </c>
    </row>
    <row r="304" spans="1:11" x14ac:dyDescent="0.3">
      <c r="A304" t="s">
        <v>15</v>
      </c>
      <c r="B304" s="1">
        <v>43875</v>
      </c>
      <c r="C304">
        <v>10211.549999999999</v>
      </c>
      <c r="D304">
        <v>10322</v>
      </c>
      <c r="E304">
        <v>10125.530000000001</v>
      </c>
      <c r="F304">
        <v>10312.120000000001</v>
      </c>
      <c r="G304">
        <v>43338264162</v>
      </c>
      <c r="H304">
        <v>187862645449</v>
      </c>
      <c r="I304">
        <f>YEAR(Table1[[#This Row],[Date]])</f>
        <v>2020</v>
      </c>
      <c r="J304">
        <f>MONTH(Table1[[#This Row],[Date]])</f>
        <v>2</v>
      </c>
      <c r="K304">
        <f>DAY(Table1[[#This Row],[Date]])</f>
        <v>14</v>
      </c>
    </row>
    <row r="305" spans="1:11" x14ac:dyDescent="0.3">
      <c r="A305" t="s">
        <v>15</v>
      </c>
      <c r="B305" s="1">
        <v>43874</v>
      </c>
      <c r="C305">
        <v>10323.959999999999</v>
      </c>
      <c r="D305">
        <v>10457.629999999999</v>
      </c>
      <c r="E305">
        <v>10116.16</v>
      </c>
      <c r="F305">
        <v>10214.379999999999</v>
      </c>
      <c r="G305">
        <v>49356071373</v>
      </c>
      <c r="H305">
        <v>186065003526</v>
      </c>
      <c r="I305">
        <f>YEAR(Table1[[#This Row],[Date]])</f>
        <v>2020</v>
      </c>
      <c r="J305">
        <f>MONTH(Table1[[#This Row],[Date]])</f>
        <v>2</v>
      </c>
      <c r="K305">
        <f>DAY(Table1[[#This Row],[Date]])</f>
        <v>13</v>
      </c>
    </row>
    <row r="306" spans="1:11" x14ac:dyDescent="0.3">
      <c r="A306" t="s">
        <v>15</v>
      </c>
      <c r="B306" s="1">
        <v>43873</v>
      </c>
      <c r="C306">
        <v>10202.39</v>
      </c>
      <c r="D306">
        <v>10393.61</v>
      </c>
      <c r="E306">
        <v>10202.39</v>
      </c>
      <c r="F306">
        <v>10326.049999999999</v>
      </c>
      <c r="G306">
        <v>43444303830</v>
      </c>
      <c r="H306">
        <v>188081204386</v>
      </c>
      <c r="I306">
        <f>YEAR(Table1[[#This Row],[Date]])</f>
        <v>2020</v>
      </c>
      <c r="J306">
        <f>MONTH(Table1[[#This Row],[Date]])</f>
        <v>2</v>
      </c>
      <c r="K306">
        <f>DAY(Table1[[#This Row],[Date]])</f>
        <v>12</v>
      </c>
    </row>
    <row r="307" spans="1:11" x14ac:dyDescent="0.3">
      <c r="A307" t="s">
        <v>15</v>
      </c>
      <c r="B307" s="1">
        <v>43872</v>
      </c>
      <c r="C307">
        <v>9855.89</v>
      </c>
      <c r="D307">
        <v>10210.049999999999</v>
      </c>
      <c r="E307">
        <v>9729.33</v>
      </c>
      <c r="F307">
        <v>10208.24</v>
      </c>
      <c r="G307">
        <v>37648059389</v>
      </c>
      <c r="H307">
        <v>185917114989</v>
      </c>
      <c r="I307">
        <f>YEAR(Table1[[#This Row],[Date]])</f>
        <v>2020</v>
      </c>
      <c r="J307">
        <f>MONTH(Table1[[#This Row],[Date]])</f>
        <v>2</v>
      </c>
      <c r="K307">
        <f>DAY(Table1[[#This Row],[Date]])</f>
        <v>11</v>
      </c>
    </row>
    <row r="308" spans="1:11" x14ac:dyDescent="0.3">
      <c r="A308" t="s">
        <v>15</v>
      </c>
      <c r="B308" s="1">
        <v>43871</v>
      </c>
      <c r="C308">
        <v>10115.56</v>
      </c>
      <c r="D308">
        <v>10165.77</v>
      </c>
      <c r="E308">
        <v>9784.56</v>
      </c>
      <c r="F308">
        <v>9856.61</v>
      </c>
      <c r="G308">
        <v>39386548075</v>
      </c>
      <c r="H308">
        <v>179494809266</v>
      </c>
      <c r="I308">
        <f>YEAR(Table1[[#This Row],[Date]])</f>
        <v>2020</v>
      </c>
      <c r="J308">
        <f>MONTH(Table1[[#This Row],[Date]])</f>
        <v>2</v>
      </c>
      <c r="K308">
        <f>DAY(Table1[[#This Row],[Date]])</f>
        <v>10</v>
      </c>
    </row>
    <row r="309" spans="1:11" x14ac:dyDescent="0.3">
      <c r="A309" t="s">
        <v>15</v>
      </c>
      <c r="B309" s="1">
        <v>43870</v>
      </c>
      <c r="C309">
        <v>9863.89</v>
      </c>
      <c r="D309">
        <v>10129.44</v>
      </c>
      <c r="E309">
        <v>9850.39</v>
      </c>
      <c r="F309">
        <v>10116.67</v>
      </c>
      <c r="G309">
        <v>35807884663</v>
      </c>
      <c r="H309">
        <v>184214765394</v>
      </c>
      <c r="I309">
        <f>YEAR(Table1[[#This Row],[Date]])</f>
        <v>2020</v>
      </c>
      <c r="J309">
        <f>MONTH(Table1[[#This Row],[Date]])</f>
        <v>2</v>
      </c>
      <c r="K309">
        <f>DAY(Table1[[#This Row],[Date]])</f>
        <v>9</v>
      </c>
    </row>
    <row r="310" spans="1:11" x14ac:dyDescent="0.3">
      <c r="A310" t="s">
        <v>15</v>
      </c>
      <c r="B310" s="1">
        <v>43869</v>
      </c>
      <c r="C310">
        <v>9793.07</v>
      </c>
      <c r="D310">
        <v>9876.75</v>
      </c>
      <c r="E310">
        <v>9678.91</v>
      </c>
      <c r="F310">
        <v>9865.1200000000008</v>
      </c>
      <c r="G310">
        <v>35172043762</v>
      </c>
      <c r="H310">
        <v>179615828322</v>
      </c>
      <c r="I310">
        <f>YEAR(Table1[[#This Row],[Date]])</f>
        <v>2020</v>
      </c>
      <c r="J310">
        <f>MONTH(Table1[[#This Row],[Date]])</f>
        <v>2</v>
      </c>
      <c r="K310">
        <f>DAY(Table1[[#This Row],[Date]])</f>
        <v>8</v>
      </c>
    </row>
    <row r="311" spans="1:11" x14ac:dyDescent="0.3">
      <c r="A311" t="s">
        <v>15</v>
      </c>
      <c r="B311" s="1">
        <v>43868</v>
      </c>
      <c r="C311">
        <v>9726</v>
      </c>
      <c r="D311">
        <v>9834.7199999999993</v>
      </c>
      <c r="E311">
        <v>9726</v>
      </c>
      <c r="F311">
        <v>9795.94</v>
      </c>
      <c r="G311">
        <v>34522718159</v>
      </c>
      <c r="H311">
        <v>178339437206</v>
      </c>
      <c r="I311">
        <f>YEAR(Table1[[#This Row],[Date]])</f>
        <v>2020</v>
      </c>
      <c r="J311">
        <f>MONTH(Table1[[#This Row],[Date]])</f>
        <v>2</v>
      </c>
      <c r="K311">
        <f>DAY(Table1[[#This Row],[Date]])</f>
        <v>7</v>
      </c>
    </row>
    <row r="312" spans="1:11" x14ac:dyDescent="0.3">
      <c r="A312" t="s">
        <v>15</v>
      </c>
      <c r="B312" s="1">
        <v>43867</v>
      </c>
      <c r="C312">
        <v>9617.82</v>
      </c>
      <c r="D312">
        <v>9824.6200000000008</v>
      </c>
      <c r="E312">
        <v>9539.82</v>
      </c>
      <c r="F312">
        <v>9729.7999999999993</v>
      </c>
      <c r="G312">
        <v>37628823716</v>
      </c>
      <c r="H312">
        <v>177118274394</v>
      </c>
      <c r="I312">
        <f>YEAR(Table1[[#This Row],[Date]])</f>
        <v>2020</v>
      </c>
      <c r="J312">
        <f>MONTH(Table1[[#This Row],[Date]])</f>
        <v>2</v>
      </c>
      <c r="K312">
        <f>DAY(Table1[[#This Row],[Date]])</f>
        <v>6</v>
      </c>
    </row>
    <row r="313" spans="1:11" x14ac:dyDescent="0.3">
      <c r="A313" t="s">
        <v>15</v>
      </c>
      <c r="B313" s="1">
        <v>43866</v>
      </c>
      <c r="C313">
        <v>9183.42</v>
      </c>
      <c r="D313">
        <v>9701.2999999999993</v>
      </c>
      <c r="E313">
        <v>9163.7000000000007</v>
      </c>
      <c r="F313">
        <v>9613.42</v>
      </c>
      <c r="G313">
        <v>35222060874</v>
      </c>
      <c r="H313">
        <v>174983423933</v>
      </c>
      <c r="I313">
        <f>YEAR(Table1[[#This Row],[Date]])</f>
        <v>2020</v>
      </c>
      <c r="J313">
        <f>MONTH(Table1[[#This Row],[Date]])</f>
        <v>2</v>
      </c>
      <c r="K313">
        <f>DAY(Table1[[#This Row],[Date]])</f>
        <v>5</v>
      </c>
    </row>
    <row r="314" spans="1:11" x14ac:dyDescent="0.3">
      <c r="A314" t="s">
        <v>15</v>
      </c>
      <c r="B314" s="1">
        <v>43865</v>
      </c>
      <c r="C314">
        <v>9292.84</v>
      </c>
      <c r="D314">
        <v>9331.27</v>
      </c>
      <c r="E314">
        <v>9112.81</v>
      </c>
      <c r="F314">
        <v>9180.9599999999991</v>
      </c>
      <c r="G314">
        <v>29893183716</v>
      </c>
      <c r="H314">
        <v>167093636162</v>
      </c>
      <c r="I314">
        <f>YEAR(Table1[[#This Row],[Date]])</f>
        <v>2020</v>
      </c>
      <c r="J314">
        <f>MONTH(Table1[[#This Row],[Date]])</f>
        <v>2</v>
      </c>
      <c r="K314">
        <f>DAY(Table1[[#This Row],[Date]])</f>
        <v>4</v>
      </c>
    </row>
    <row r="315" spans="1:11" x14ac:dyDescent="0.3">
      <c r="A315" t="s">
        <v>15</v>
      </c>
      <c r="B315" s="1">
        <v>43864</v>
      </c>
      <c r="C315">
        <v>9344.68</v>
      </c>
      <c r="D315">
        <v>9540.3700000000008</v>
      </c>
      <c r="E315">
        <v>9248.6299999999992</v>
      </c>
      <c r="F315">
        <v>9293.52</v>
      </c>
      <c r="G315">
        <v>30934096509</v>
      </c>
      <c r="H315">
        <v>169126861034</v>
      </c>
      <c r="I315">
        <f>YEAR(Table1[[#This Row],[Date]])</f>
        <v>2020</v>
      </c>
      <c r="J315">
        <f>MONTH(Table1[[#This Row],[Date]])</f>
        <v>2</v>
      </c>
      <c r="K315">
        <f>DAY(Table1[[#This Row],[Date]])</f>
        <v>3</v>
      </c>
    </row>
    <row r="316" spans="1:11" x14ac:dyDescent="0.3">
      <c r="A316" t="s">
        <v>15</v>
      </c>
      <c r="B316" s="1">
        <v>43863</v>
      </c>
      <c r="C316">
        <v>9389.82</v>
      </c>
      <c r="D316">
        <v>9468.7999999999993</v>
      </c>
      <c r="E316">
        <v>9217.82</v>
      </c>
      <c r="F316">
        <v>9344.3700000000008</v>
      </c>
      <c r="G316">
        <v>30835736946</v>
      </c>
      <c r="H316">
        <v>170034976662</v>
      </c>
      <c r="I316">
        <f>YEAR(Table1[[#This Row],[Date]])</f>
        <v>2020</v>
      </c>
      <c r="J316">
        <f>MONTH(Table1[[#This Row],[Date]])</f>
        <v>2</v>
      </c>
      <c r="K316">
        <f>DAY(Table1[[#This Row],[Date]])</f>
        <v>2</v>
      </c>
    </row>
    <row r="317" spans="1:11" x14ac:dyDescent="0.3">
      <c r="A317" t="s">
        <v>15</v>
      </c>
      <c r="B317" s="1">
        <v>43862</v>
      </c>
      <c r="C317">
        <v>9346.36</v>
      </c>
      <c r="D317">
        <v>9439.32</v>
      </c>
      <c r="E317">
        <v>9313.24</v>
      </c>
      <c r="F317">
        <v>9392.8799999999992</v>
      </c>
      <c r="G317">
        <v>25922656496</v>
      </c>
      <c r="H317">
        <v>170900662180</v>
      </c>
      <c r="I317">
        <f>YEAR(Table1[[#This Row],[Date]])</f>
        <v>2020</v>
      </c>
      <c r="J317">
        <f>MONTH(Table1[[#This Row],[Date]])</f>
        <v>2</v>
      </c>
      <c r="K317">
        <f>DAY(Table1[[#This Row],[Date]])</f>
        <v>1</v>
      </c>
    </row>
    <row r="318" spans="1:11" x14ac:dyDescent="0.3">
      <c r="A318" t="s">
        <v>15</v>
      </c>
      <c r="B318" s="1">
        <v>43861</v>
      </c>
      <c r="C318">
        <v>9508.31</v>
      </c>
      <c r="D318">
        <v>9521.7099999999991</v>
      </c>
      <c r="E318">
        <v>9230.7800000000007</v>
      </c>
      <c r="F318">
        <v>9350.5300000000007</v>
      </c>
      <c r="G318">
        <v>29432489719</v>
      </c>
      <c r="H318">
        <v>170112778161</v>
      </c>
      <c r="I318">
        <f>YEAR(Table1[[#This Row],[Date]])</f>
        <v>2020</v>
      </c>
      <c r="J318">
        <f>MONTH(Table1[[#This Row],[Date]])</f>
        <v>1</v>
      </c>
      <c r="K318">
        <f>DAY(Table1[[#This Row],[Date]])</f>
        <v>31</v>
      </c>
    </row>
    <row r="319" spans="1:11" x14ac:dyDescent="0.3">
      <c r="A319" t="s">
        <v>15</v>
      </c>
      <c r="B319" s="1">
        <v>43860</v>
      </c>
      <c r="C319">
        <v>9316.02</v>
      </c>
      <c r="D319">
        <v>9553.1299999999992</v>
      </c>
      <c r="E319">
        <v>9230.9</v>
      </c>
      <c r="F319">
        <v>9508.99</v>
      </c>
      <c r="G319">
        <v>32378792851</v>
      </c>
      <c r="H319">
        <v>172978577931</v>
      </c>
      <c r="I319">
        <f>YEAR(Table1[[#This Row],[Date]])</f>
        <v>2020</v>
      </c>
      <c r="J319">
        <f>MONTH(Table1[[#This Row],[Date]])</f>
        <v>1</v>
      </c>
      <c r="K319">
        <f>DAY(Table1[[#This Row],[Date]])</f>
        <v>30</v>
      </c>
    </row>
    <row r="320" spans="1:11" x14ac:dyDescent="0.3">
      <c r="A320" t="s">
        <v>15</v>
      </c>
      <c r="B320" s="1">
        <v>43859</v>
      </c>
      <c r="C320">
        <v>9357.4699999999993</v>
      </c>
      <c r="D320">
        <v>9406.43</v>
      </c>
      <c r="E320">
        <v>9269.4699999999993</v>
      </c>
      <c r="F320">
        <v>9316.6299999999992</v>
      </c>
      <c r="G320">
        <v>30682598115</v>
      </c>
      <c r="H320">
        <v>169460984603</v>
      </c>
      <c r="I320">
        <f>YEAR(Table1[[#This Row],[Date]])</f>
        <v>2020</v>
      </c>
      <c r="J320">
        <f>MONTH(Table1[[#This Row],[Date]])</f>
        <v>1</v>
      </c>
      <c r="K320">
        <f>DAY(Table1[[#This Row],[Date]])</f>
        <v>29</v>
      </c>
    </row>
    <row r="321" spans="1:11" x14ac:dyDescent="0.3">
      <c r="A321" t="s">
        <v>15</v>
      </c>
      <c r="B321" s="1">
        <v>43858</v>
      </c>
      <c r="C321">
        <v>8912.52</v>
      </c>
      <c r="D321">
        <v>9358.59</v>
      </c>
      <c r="E321">
        <v>8908.4500000000007</v>
      </c>
      <c r="F321">
        <v>9358.59</v>
      </c>
      <c r="G321">
        <v>34398744403</v>
      </c>
      <c r="H321">
        <v>170205617955</v>
      </c>
      <c r="I321">
        <f>YEAR(Table1[[#This Row],[Date]])</f>
        <v>2020</v>
      </c>
      <c r="J321">
        <f>MONTH(Table1[[#This Row],[Date]])</f>
        <v>1</v>
      </c>
      <c r="K321">
        <f>DAY(Table1[[#This Row],[Date]])</f>
        <v>28</v>
      </c>
    </row>
    <row r="322" spans="1:11" x14ac:dyDescent="0.3">
      <c r="A322" t="s">
        <v>15</v>
      </c>
      <c r="B322" s="1">
        <v>43857</v>
      </c>
      <c r="C322">
        <v>8597.31</v>
      </c>
      <c r="D322">
        <v>8977.73</v>
      </c>
      <c r="E322">
        <v>8597.31</v>
      </c>
      <c r="F322">
        <v>8909.82</v>
      </c>
      <c r="G322">
        <v>28647338393</v>
      </c>
      <c r="H322">
        <v>162027957435</v>
      </c>
      <c r="I322">
        <f>YEAR(Table1[[#This Row],[Date]])</f>
        <v>2020</v>
      </c>
      <c r="J322">
        <f>MONTH(Table1[[#This Row],[Date]])</f>
        <v>1</v>
      </c>
      <c r="K322">
        <f>DAY(Table1[[#This Row],[Date]])</f>
        <v>27</v>
      </c>
    </row>
    <row r="323" spans="1:11" x14ac:dyDescent="0.3">
      <c r="A323" t="s">
        <v>15</v>
      </c>
      <c r="B323" s="1">
        <v>43856</v>
      </c>
      <c r="C323">
        <v>8364.41</v>
      </c>
      <c r="D323">
        <v>8602.4</v>
      </c>
      <c r="E323">
        <v>8325.5</v>
      </c>
      <c r="F323">
        <v>8596.83</v>
      </c>
      <c r="G323">
        <v>22177678796</v>
      </c>
      <c r="H323">
        <v>156322174637</v>
      </c>
      <c r="I323">
        <f>YEAR(Table1[[#This Row],[Date]])</f>
        <v>2020</v>
      </c>
      <c r="J323">
        <f>MONTH(Table1[[#This Row],[Date]])</f>
        <v>1</v>
      </c>
      <c r="K323">
        <f>DAY(Table1[[#This Row],[Date]])</f>
        <v>26</v>
      </c>
    </row>
    <row r="324" spans="1:11" x14ac:dyDescent="0.3">
      <c r="A324" t="s">
        <v>15</v>
      </c>
      <c r="B324" s="1">
        <v>43855</v>
      </c>
      <c r="C324">
        <v>8440.1200000000008</v>
      </c>
      <c r="D324">
        <v>8458.4500000000007</v>
      </c>
      <c r="E324">
        <v>8296.2199999999993</v>
      </c>
      <c r="F324">
        <v>8367.85</v>
      </c>
      <c r="G324">
        <v>19647331549</v>
      </c>
      <c r="H324">
        <v>152143262650</v>
      </c>
      <c r="I324">
        <f>YEAR(Table1[[#This Row],[Date]])</f>
        <v>2020</v>
      </c>
      <c r="J324">
        <f>MONTH(Table1[[#This Row],[Date]])</f>
        <v>1</v>
      </c>
      <c r="K324">
        <f>DAY(Table1[[#This Row],[Date]])</f>
        <v>25</v>
      </c>
    </row>
    <row r="325" spans="1:11" x14ac:dyDescent="0.3">
      <c r="A325" t="s">
        <v>15</v>
      </c>
      <c r="B325" s="1">
        <v>43854</v>
      </c>
      <c r="C325">
        <v>8405.57</v>
      </c>
      <c r="D325">
        <v>8514.67</v>
      </c>
      <c r="E325">
        <v>8266.84</v>
      </c>
      <c r="F325">
        <v>8445.43</v>
      </c>
      <c r="G325">
        <v>24397913026</v>
      </c>
      <c r="H325">
        <v>153536829768</v>
      </c>
      <c r="I325">
        <f>YEAR(Table1[[#This Row],[Date]])</f>
        <v>2020</v>
      </c>
      <c r="J325">
        <f>MONTH(Table1[[#This Row],[Date]])</f>
        <v>1</v>
      </c>
      <c r="K325">
        <f>DAY(Table1[[#This Row],[Date]])</f>
        <v>24</v>
      </c>
    </row>
    <row r="326" spans="1:11" x14ac:dyDescent="0.3">
      <c r="A326" t="s">
        <v>15</v>
      </c>
      <c r="B326" s="1">
        <v>43853</v>
      </c>
      <c r="C326">
        <v>8680.65</v>
      </c>
      <c r="D326">
        <v>8687.75</v>
      </c>
      <c r="E326">
        <v>8333.64</v>
      </c>
      <c r="F326">
        <v>8406.52</v>
      </c>
      <c r="G326">
        <v>25770680779</v>
      </c>
      <c r="H326">
        <v>152813329633</v>
      </c>
      <c r="I326">
        <f>YEAR(Table1[[#This Row],[Date]])</f>
        <v>2020</v>
      </c>
      <c r="J326">
        <f>MONTH(Table1[[#This Row],[Date]])</f>
        <v>1</v>
      </c>
      <c r="K326">
        <f>DAY(Table1[[#This Row],[Date]])</f>
        <v>23</v>
      </c>
    </row>
    <row r="327" spans="1:11" x14ac:dyDescent="0.3">
      <c r="A327" t="s">
        <v>15</v>
      </c>
      <c r="B327" s="1">
        <v>43852</v>
      </c>
      <c r="C327">
        <v>8744.2099999999991</v>
      </c>
      <c r="D327">
        <v>8792.99</v>
      </c>
      <c r="E327">
        <v>8636.75</v>
      </c>
      <c r="F327">
        <v>8680.8799999999992</v>
      </c>
      <c r="G327">
        <v>22600204051</v>
      </c>
      <c r="H327">
        <v>157783273070</v>
      </c>
      <c r="I327">
        <f>YEAR(Table1[[#This Row],[Date]])</f>
        <v>2020</v>
      </c>
      <c r="J327">
        <f>MONTH(Table1[[#This Row],[Date]])</f>
        <v>1</v>
      </c>
      <c r="K327">
        <f>DAY(Table1[[#This Row],[Date]])</f>
        <v>22</v>
      </c>
    </row>
    <row r="328" spans="1:11" x14ac:dyDescent="0.3">
      <c r="A328" t="s">
        <v>15</v>
      </c>
      <c r="B328" s="1">
        <v>43851</v>
      </c>
      <c r="C328">
        <v>8658.99</v>
      </c>
      <c r="D328">
        <v>8755.7099999999991</v>
      </c>
      <c r="E328">
        <v>8544.52</v>
      </c>
      <c r="F328">
        <v>8745.89</v>
      </c>
      <c r="G328">
        <v>24097418512</v>
      </c>
      <c r="H328">
        <v>158947996834</v>
      </c>
      <c r="I328">
        <f>YEAR(Table1[[#This Row],[Date]])</f>
        <v>2020</v>
      </c>
      <c r="J328">
        <f>MONTH(Table1[[#This Row],[Date]])</f>
        <v>1</v>
      </c>
      <c r="K328">
        <f>DAY(Table1[[#This Row],[Date]])</f>
        <v>21</v>
      </c>
    </row>
    <row r="329" spans="1:11" x14ac:dyDescent="0.3">
      <c r="A329" t="s">
        <v>15</v>
      </c>
      <c r="B329" s="1">
        <v>43850</v>
      </c>
      <c r="C329">
        <v>8704.6299999999992</v>
      </c>
      <c r="D329">
        <v>8745.59</v>
      </c>
      <c r="E329">
        <v>8560.4699999999993</v>
      </c>
      <c r="F329">
        <v>8657.64</v>
      </c>
      <c r="G329">
        <v>26422375678</v>
      </c>
      <c r="H329">
        <v>157327553259</v>
      </c>
      <c r="I329">
        <f>YEAR(Table1[[#This Row],[Date]])</f>
        <v>2020</v>
      </c>
      <c r="J329">
        <f>MONTH(Table1[[#This Row],[Date]])</f>
        <v>1</v>
      </c>
      <c r="K329">
        <f>DAY(Table1[[#This Row],[Date]])</f>
        <v>20</v>
      </c>
    </row>
    <row r="330" spans="1:11" x14ac:dyDescent="0.3">
      <c r="A330" t="s">
        <v>15</v>
      </c>
      <c r="B330" s="1">
        <v>43849</v>
      </c>
      <c r="C330">
        <v>8941.4500000000007</v>
      </c>
      <c r="D330">
        <v>9164.36</v>
      </c>
      <c r="E330">
        <v>8620.08</v>
      </c>
      <c r="F330">
        <v>8706.25</v>
      </c>
      <c r="G330">
        <v>34217320471</v>
      </c>
      <c r="H330">
        <v>158194319735</v>
      </c>
      <c r="I330">
        <f>YEAR(Table1[[#This Row],[Date]])</f>
        <v>2020</v>
      </c>
      <c r="J330">
        <f>MONTH(Table1[[#This Row],[Date]])</f>
        <v>1</v>
      </c>
      <c r="K330">
        <f>DAY(Table1[[#This Row],[Date]])</f>
        <v>19</v>
      </c>
    </row>
    <row r="331" spans="1:11" x14ac:dyDescent="0.3">
      <c r="A331" t="s">
        <v>15</v>
      </c>
      <c r="B331" s="1">
        <v>43848</v>
      </c>
      <c r="C331">
        <v>8927.2099999999991</v>
      </c>
      <c r="D331">
        <v>9012.2000000000007</v>
      </c>
      <c r="E331">
        <v>8827.33</v>
      </c>
      <c r="F331">
        <v>8942.81</v>
      </c>
      <c r="G331">
        <v>32337772627</v>
      </c>
      <c r="H331">
        <v>162475965880</v>
      </c>
      <c r="I331">
        <f>YEAR(Table1[[#This Row],[Date]])</f>
        <v>2020</v>
      </c>
      <c r="J331">
        <f>MONTH(Table1[[#This Row],[Date]])</f>
        <v>1</v>
      </c>
      <c r="K331">
        <f>DAY(Table1[[#This Row],[Date]])</f>
        <v>18</v>
      </c>
    </row>
    <row r="332" spans="1:11" x14ac:dyDescent="0.3">
      <c r="A332" t="s">
        <v>15</v>
      </c>
      <c r="B332" s="1">
        <v>43847</v>
      </c>
      <c r="C332">
        <v>8725.2099999999991</v>
      </c>
      <c r="D332">
        <v>8958.1200000000008</v>
      </c>
      <c r="E332">
        <v>8677.32</v>
      </c>
      <c r="F332">
        <v>8929.0400000000009</v>
      </c>
      <c r="G332">
        <v>36372139320</v>
      </c>
      <c r="H332">
        <v>162211148778</v>
      </c>
      <c r="I332">
        <f>YEAR(Table1[[#This Row],[Date]])</f>
        <v>2020</v>
      </c>
      <c r="J332">
        <f>MONTH(Table1[[#This Row],[Date]])</f>
        <v>1</v>
      </c>
      <c r="K332">
        <f>DAY(Table1[[#This Row],[Date]])</f>
        <v>17</v>
      </c>
    </row>
    <row r="333" spans="1:11" x14ac:dyDescent="0.3">
      <c r="A333" t="s">
        <v>15</v>
      </c>
      <c r="B333" s="1">
        <v>43846</v>
      </c>
      <c r="C333">
        <v>8812.48</v>
      </c>
      <c r="D333">
        <v>8846.4599999999991</v>
      </c>
      <c r="E333">
        <v>8612.1</v>
      </c>
      <c r="F333">
        <v>8723.7900000000009</v>
      </c>
      <c r="G333">
        <v>31313981931</v>
      </c>
      <c r="H333">
        <v>158465055984</v>
      </c>
      <c r="I333">
        <f>YEAR(Table1[[#This Row],[Date]])</f>
        <v>2020</v>
      </c>
      <c r="J333">
        <f>MONTH(Table1[[#This Row],[Date]])</f>
        <v>1</v>
      </c>
      <c r="K333">
        <f>DAY(Table1[[#This Row],[Date]])</f>
        <v>16</v>
      </c>
    </row>
    <row r="334" spans="1:11" x14ac:dyDescent="0.3">
      <c r="A334" t="s">
        <v>15</v>
      </c>
      <c r="B334" s="1">
        <v>43845</v>
      </c>
      <c r="C334">
        <v>8825.34</v>
      </c>
      <c r="D334">
        <v>8890.1200000000008</v>
      </c>
      <c r="E334">
        <v>8657.19</v>
      </c>
      <c r="F334">
        <v>8807.01</v>
      </c>
      <c r="G334">
        <v>40102834650</v>
      </c>
      <c r="H334">
        <v>159959191212</v>
      </c>
      <c r="I334">
        <f>YEAR(Table1[[#This Row],[Date]])</f>
        <v>2020</v>
      </c>
      <c r="J334">
        <f>MONTH(Table1[[#This Row],[Date]])</f>
        <v>1</v>
      </c>
      <c r="K334">
        <f>DAY(Table1[[#This Row],[Date]])</f>
        <v>15</v>
      </c>
    </row>
    <row r="335" spans="1:11" x14ac:dyDescent="0.3">
      <c r="A335" t="s">
        <v>15</v>
      </c>
      <c r="B335" s="1">
        <v>43844</v>
      </c>
      <c r="C335">
        <v>8140.93</v>
      </c>
      <c r="D335">
        <v>8879.51</v>
      </c>
      <c r="E335">
        <v>8140.93</v>
      </c>
      <c r="F335">
        <v>8827.76</v>
      </c>
      <c r="G335">
        <v>44841784107</v>
      </c>
      <c r="H335">
        <v>160319484883</v>
      </c>
      <c r="I335">
        <f>YEAR(Table1[[#This Row],[Date]])</f>
        <v>2020</v>
      </c>
      <c r="J335">
        <f>MONTH(Table1[[#This Row],[Date]])</f>
        <v>1</v>
      </c>
      <c r="K335">
        <f>DAY(Table1[[#This Row],[Date]])</f>
        <v>14</v>
      </c>
    </row>
    <row r="336" spans="1:11" x14ac:dyDescent="0.3">
      <c r="A336" t="s">
        <v>15</v>
      </c>
      <c r="B336" s="1">
        <v>43843</v>
      </c>
      <c r="C336">
        <v>8189.77</v>
      </c>
      <c r="D336">
        <v>8197.7900000000009</v>
      </c>
      <c r="E336">
        <v>8079.7</v>
      </c>
      <c r="F336">
        <v>8144.19</v>
      </c>
      <c r="G336">
        <v>22482910688</v>
      </c>
      <c r="H336">
        <v>147890525973</v>
      </c>
      <c r="I336">
        <f>YEAR(Table1[[#This Row],[Date]])</f>
        <v>2020</v>
      </c>
      <c r="J336">
        <f>MONTH(Table1[[#This Row],[Date]])</f>
        <v>1</v>
      </c>
      <c r="K336">
        <f>DAY(Table1[[#This Row],[Date]])</f>
        <v>13</v>
      </c>
    </row>
    <row r="337" spans="1:11" x14ac:dyDescent="0.3">
      <c r="A337" t="s">
        <v>15</v>
      </c>
      <c r="B337" s="1">
        <v>43842</v>
      </c>
      <c r="C337">
        <v>8033.26</v>
      </c>
      <c r="D337">
        <v>8200.06</v>
      </c>
      <c r="E337">
        <v>8009.06</v>
      </c>
      <c r="F337">
        <v>8192.49</v>
      </c>
      <c r="G337">
        <v>22903438381</v>
      </c>
      <c r="H337">
        <v>148752956966</v>
      </c>
      <c r="I337">
        <f>YEAR(Table1[[#This Row],[Date]])</f>
        <v>2020</v>
      </c>
      <c r="J337">
        <f>MONTH(Table1[[#This Row],[Date]])</f>
        <v>1</v>
      </c>
      <c r="K337">
        <f>DAY(Table1[[#This Row],[Date]])</f>
        <v>12</v>
      </c>
    </row>
    <row r="338" spans="1:11" x14ac:dyDescent="0.3">
      <c r="A338" t="s">
        <v>15</v>
      </c>
      <c r="B338" s="1">
        <v>43841</v>
      </c>
      <c r="C338">
        <v>8162.19</v>
      </c>
      <c r="D338">
        <v>8218.36</v>
      </c>
      <c r="E338">
        <v>8029.64</v>
      </c>
      <c r="F338">
        <v>8037.54</v>
      </c>
      <c r="G338">
        <v>25521165085</v>
      </c>
      <c r="H338">
        <v>145924199942</v>
      </c>
      <c r="I338">
        <f>YEAR(Table1[[#This Row],[Date]])</f>
        <v>2020</v>
      </c>
      <c r="J338">
        <f>MONTH(Table1[[#This Row],[Date]])</f>
        <v>1</v>
      </c>
      <c r="K338">
        <f>DAY(Table1[[#This Row],[Date]])</f>
        <v>11</v>
      </c>
    </row>
    <row r="339" spans="1:11" x14ac:dyDescent="0.3">
      <c r="A339" t="s">
        <v>15</v>
      </c>
      <c r="B339" s="1">
        <v>43840</v>
      </c>
      <c r="C339">
        <v>7878.31</v>
      </c>
      <c r="D339">
        <v>8166.55</v>
      </c>
      <c r="E339">
        <v>7726.77</v>
      </c>
      <c r="F339">
        <v>8166.55</v>
      </c>
      <c r="G339">
        <v>28714583844</v>
      </c>
      <c r="H339">
        <v>148249907277</v>
      </c>
      <c r="I339">
        <f>YEAR(Table1[[#This Row],[Date]])</f>
        <v>2020</v>
      </c>
      <c r="J339">
        <f>MONTH(Table1[[#This Row],[Date]])</f>
        <v>1</v>
      </c>
      <c r="K339">
        <f>DAY(Table1[[#This Row],[Date]])</f>
        <v>10</v>
      </c>
    </row>
    <row r="340" spans="1:11" x14ac:dyDescent="0.3">
      <c r="A340" t="s">
        <v>15</v>
      </c>
      <c r="B340" s="1">
        <v>43839</v>
      </c>
      <c r="C340">
        <v>8082.3</v>
      </c>
      <c r="D340">
        <v>8082.3</v>
      </c>
      <c r="E340">
        <v>7842.4</v>
      </c>
      <c r="F340">
        <v>7879.07</v>
      </c>
      <c r="G340">
        <v>24045990466</v>
      </c>
      <c r="H340">
        <v>143016572819</v>
      </c>
      <c r="I340">
        <f>YEAR(Table1[[#This Row],[Date]])</f>
        <v>2020</v>
      </c>
      <c r="J340">
        <f>MONTH(Table1[[#This Row],[Date]])</f>
        <v>1</v>
      </c>
      <c r="K340">
        <f>DAY(Table1[[#This Row],[Date]])</f>
        <v>9</v>
      </c>
    </row>
    <row r="341" spans="1:11" x14ac:dyDescent="0.3">
      <c r="A341" t="s">
        <v>15</v>
      </c>
      <c r="B341" s="1">
        <v>43838</v>
      </c>
      <c r="C341">
        <v>8161.94</v>
      </c>
      <c r="D341">
        <v>8396.74</v>
      </c>
      <c r="E341">
        <v>7956.77</v>
      </c>
      <c r="F341">
        <v>8079.86</v>
      </c>
      <c r="G341">
        <v>31672559265</v>
      </c>
      <c r="H341">
        <v>146645162431</v>
      </c>
      <c r="I341">
        <f>YEAR(Table1[[#This Row],[Date]])</f>
        <v>2020</v>
      </c>
      <c r="J341">
        <f>MONTH(Table1[[#This Row],[Date]])</f>
        <v>1</v>
      </c>
      <c r="K341">
        <f>DAY(Table1[[#This Row],[Date]])</f>
        <v>8</v>
      </c>
    </row>
    <row r="342" spans="1:11" x14ac:dyDescent="0.3">
      <c r="A342" t="s">
        <v>15</v>
      </c>
      <c r="B342" s="1">
        <v>43837</v>
      </c>
      <c r="C342">
        <v>7768.68</v>
      </c>
      <c r="D342">
        <v>8178.22</v>
      </c>
      <c r="E342">
        <v>7768.23</v>
      </c>
      <c r="F342">
        <v>8163.69</v>
      </c>
      <c r="G342">
        <v>28767291327</v>
      </c>
      <c r="H342">
        <v>148152237654</v>
      </c>
      <c r="I342">
        <f>YEAR(Table1[[#This Row],[Date]])</f>
        <v>2020</v>
      </c>
      <c r="J342">
        <f>MONTH(Table1[[#This Row],[Date]])</f>
        <v>1</v>
      </c>
      <c r="K342">
        <f>DAY(Table1[[#This Row],[Date]])</f>
        <v>7</v>
      </c>
    </row>
    <row r="343" spans="1:11" x14ac:dyDescent="0.3">
      <c r="A343" t="s">
        <v>15</v>
      </c>
      <c r="B343" s="1">
        <v>43836</v>
      </c>
      <c r="C343">
        <v>7410.45</v>
      </c>
      <c r="D343">
        <v>7781.87</v>
      </c>
      <c r="E343">
        <v>7409.29</v>
      </c>
      <c r="F343">
        <v>7769.22</v>
      </c>
      <c r="G343">
        <v>23276261598</v>
      </c>
      <c r="H343">
        <v>140976457304</v>
      </c>
      <c r="I343">
        <f>YEAR(Table1[[#This Row],[Date]])</f>
        <v>2020</v>
      </c>
      <c r="J343">
        <f>MONTH(Table1[[#This Row],[Date]])</f>
        <v>1</v>
      </c>
      <c r="K343">
        <f>DAY(Table1[[#This Row],[Date]])</f>
        <v>6</v>
      </c>
    </row>
    <row r="344" spans="1:11" x14ac:dyDescent="0.3">
      <c r="A344" t="s">
        <v>15</v>
      </c>
      <c r="B344" s="1">
        <v>43835</v>
      </c>
      <c r="C344">
        <v>7410.45</v>
      </c>
      <c r="D344">
        <v>7544.5</v>
      </c>
      <c r="E344">
        <v>7400.54</v>
      </c>
      <c r="F344">
        <v>7411.32</v>
      </c>
      <c r="G344">
        <v>19725074095</v>
      </c>
      <c r="H344">
        <v>134469548249</v>
      </c>
      <c r="I344">
        <f>YEAR(Table1[[#This Row],[Date]])</f>
        <v>2020</v>
      </c>
      <c r="J344">
        <f>MONTH(Table1[[#This Row],[Date]])</f>
        <v>1</v>
      </c>
      <c r="K344">
        <f>DAY(Table1[[#This Row],[Date]])</f>
        <v>5</v>
      </c>
    </row>
    <row r="345" spans="1:11" x14ac:dyDescent="0.3">
      <c r="A345" t="s">
        <v>15</v>
      </c>
      <c r="B345" s="1">
        <v>43834</v>
      </c>
      <c r="C345">
        <v>7345.38</v>
      </c>
      <c r="D345">
        <v>7427.39</v>
      </c>
      <c r="E345">
        <v>7309.51</v>
      </c>
      <c r="F345">
        <v>7410.66</v>
      </c>
      <c r="G345">
        <v>18444271275</v>
      </c>
      <c r="H345">
        <v>134442464030</v>
      </c>
      <c r="I345">
        <f>YEAR(Table1[[#This Row],[Date]])</f>
        <v>2020</v>
      </c>
      <c r="J345">
        <f>MONTH(Table1[[#This Row],[Date]])</f>
        <v>1</v>
      </c>
      <c r="K345">
        <f>DAY(Table1[[#This Row],[Date]])</f>
        <v>4</v>
      </c>
    </row>
    <row r="346" spans="1:11" x14ac:dyDescent="0.3">
      <c r="A346" t="s">
        <v>15</v>
      </c>
      <c r="B346" s="1">
        <v>43833</v>
      </c>
      <c r="C346">
        <v>6984.43</v>
      </c>
      <c r="D346">
        <v>7413.72</v>
      </c>
      <c r="E346">
        <v>6915</v>
      </c>
      <c r="F346">
        <v>7344.88</v>
      </c>
      <c r="G346">
        <v>28111481032</v>
      </c>
      <c r="H346">
        <v>133233444755</v>
      </c>
      <c r="I346">
        <f>YEAR(Table1[[#This Row],[Date]])</f>
        <v>2020</v>
      </c>
      <c r="J346">
        <f>MONTH(Table1[[#This Row],[Date]])</f>
        <v>1</v>
      </c>
      <c r="K346">
        <f>DAY(Table1[[#This Row],[Date]])</f>
        <v>3</v>
      </c>
    </row>
    <row r="347" spans="1:11" x14ac:dyDescent="0.3">
      <c r="A347" t="s">
        <v>15</v>
      </c>
      <c r="B347" s="1">
        <v>43832</v>
      </c>
      <c r="C347">
        <v>7202.55</v>
      </c>
      <c r="D347">
        <v>7212.16</v>
      </c>
      <c r="E347">
        <v>6935.27</v>
      </c>
      <c r="F347">
        <v>6985.47</v>
      </c>
      <c r="G347">
        <v>20802083465</v>
      </c>
      <c r="H347">
        <v>126699395235</v>
      </c>
      <c r="I347">
        <f>YEAR(Table1[[#This Row],[Date]])</f>
        <v>2020</v>
      </c>
      <c r="J347">
        <f>MONTH(Table1[[#This Row],[Date]])</f>
        <v>1</v>
      </c>
      <c r="K347">
        <f>DAY(Table1[[#This Row],[Date]])</f>
        <v>2</v>
      </c>
    </row>
    <row r="348" spans="1:11" x14ac:dyDescent="0.3">
      <c r="A348" t="s">
        <v>15</v>
      </c>
      <c r="B348" s="1">
        <v>43831</v>
      </c>
      <c r="C348">
        <v>7194.89</v>
      </c>
      <c r="D348">
        <v>7254.33</v>
      </c>
      <c r="E348">
        <v>7174.94</v>
      </c>
      <c r="F348">
        <v>7200.17</v>
      </c>
      <c r="G348">
        <v>18565664997</v>
      </c>
      <c r="H348">
        <v>130580829150</v>
      </c>
      <c r="I348">
        <f>YEAR(Table1[[#This Row],[Date]])</f>
        <v>2020</v>
      </c>
      <c r="J348">
        <f>MONTH(Table1[[#This Row],[Date]])</f>
        <v>1</v>
      </c>
      <c r="K348">
        <f>DAY(Table1[[#This Row],[Date]])</f>
        <v>1</v>
      </c>
    </row>
    <row r="349" spans="1:11" x14ac:dyDescent="0.3">
      <c r="A349" t="s">
        <v>15</v>
      </c>
      <c r="B349" s="1">
        <v>43830</v>
      </c>
      <c r="C349">
        <v>7294.44</v>
      </c>
      <c r="D349">
        <v>7335.29</v>
      </c>
      <c r="E349">
        <v>7169.78</v>
      </c>
      <c r="F349">
        <v>7193.6</v>
      </c>
      <c r="G349">
        <v>21167946112</v>
      </c>
      <c r="H349">
        <v>130446112598</v>
      </c>
      <c r="I349">
        <f>YEAR(Table1[[#This Row],[Date]])</f>
        <v>2019</v>
      </c>
      <c r="J349">
        <f>MONTH(Table1[[#This Row],[Date]])</f>
        <v>12</v>
      </c>
      <c r="K349">
        <f>DAY(Table1[[#This Row],[Date]])</f>
        <v>31</v>
      </c>
    </row>
    <row r="350" spans="1:11" x14ac:dyDescent="0.3">
      <c r="A350" t="s">
        <v>15</v>
      </c>
      <c r="B350" s="1">
        <v>43829</v>
      </c>
      <c r="C350">
        <v>7420.27</v>
      </c>
      <c r="D350">
        <v>7454.82</v>
      </c>
      <c r="E350">
        <v>7276.31</v>
      </c>
      <c r="F350">
        <v>7293</v>
      </c>
      <c r="G350">
        <v>22874131672</v>
      </c>
      <c r="H350">
        <v>132235128152</v>
      </c>
      <c r="I350">
        <f>YEAR(Table1[[#This Row],[Date]])</f>
        <v>2019</v>
      </c>
      <c r="J350">
        <f>MONTH(Table1[[#This Row],[Date]])</f>
        <v>12</v>
      </c>
      <c r="K350">
        <f>DAY(Table1[[#This Row],[Date]])</f>
        <v>30</v>
      </c>
    </row>
    <row r="351" spans="1:11" x14ac:dyDescent="0.3">
      <c r="A351" t="s">
        <v>15</v>
      </c>
      <c r="B351" s="1">
        <v>43828</v>
      </c>
      <c r="C351">
        <v>7317.65</v>
      </c>
      <c r="D351">
        <v>7513.95</v>
      </c>
      <c r="E351">
        <v>7279.87</v>
      </c>
      <c r="F351">
        <v>7422.65</v>
      </c>
      <c r="G351">
        <v>22445257702</v>
      </c>
      <c r="H351">
        <v>134570835775</v>
      </c>
      <c r="I351">
        <f>YEAR(Table1[[#This Row],[Date]])</f>
        <v>2019</v>
      </c>
      <c r="J351">
        <f>MONTH(Table1[[#This Row],[Date]])</f>
        <v>12</v>
      </c>
      <c r="K351">
        <f>DAY(Table1[[#This Row],[Date]])</f>
        <v>29</v>
      </c>
    </row>
    <row r="352" spans="1:11" x14ac:dyDescent="0.3">
      <c r="A352" t="s">
        <v>15</v>
      </c>
      <c r="B352" s="1">
        <v>43827</v>
      </c>
      <c r="C352">
        <v>7289.03</v>
      </c>
      <c r="D352">
        <v>7399.04</v>
      </c>
      <c r="E352">
        <v>7286.91</v>
      </c>
      <c r="F352">
        <v>7317.99</v>
      </c>
      <c r="G352">
        <v>21365673026</v>
      </c>
      <c r="H352">
        <v>132659059740</v>
      </c>
      <c r="I352">
        <f>YEAR(Table1[[#This Row],[Date]])</f>
        <v>2019</v>
      </c>
      <c r="J352">
        <f>MONTH(Table1[[#This Row],[Date]])</f>
        <v>12</v>
      </c>
      <c r="K352">
        <f>DAY(Table1[[#This Row],[Date]])</f>
        <v>28</v>
      </c>
    </row>
    <row r="353" spans="1:11" x14ac:dyDescent="0.3">
      <c r="A353" t="s">
        <v>15</v>
      </c>
      <c r="B353" s="1">
        <v>43826</v>
      </c>
      <c r="C353">
        <v>7238.14</v>
      </c>
      <c r="D353">
        <v>7363.53</v>
      </c>
      <c r="E353">
        <v>7189.93</v>
      </c>
      <c r="F353">
        <v>7290.09</v>
      </c>
      <c r="G353">
        <v>22777360996</v>
      </c>
      <c r="H353">
        <v>132139502950</v>
      </c>
      <c r="I353">
        <f>YEAR(Table1[[#This Row],[Date]])</f>
        <v>2019</v>
      </c>
      <c r="J353">
        <f>MONTH(Table1[[#This Row],[Date]])</f>
        <v>12</v>
      </c>
      <c r="K353">
        <f>DAY(Table1[[#This Row],[Date]])</f>
        <v>27</v>
      </c>
    </row>
    <row r="354" spans="1:11" x14ac:dyDescent="0.3">
      <c r="A354" t="s">
        <v>15</v>
      </c>
      <c r="B354" s="1">
        <v>43825</v>
      </c>
      <c r="C354">
        <v>7274.8</v>
      </c>
      <c r="D354">
        <v>7388.3</v>
      </c>
      <c r="E354">
        <v>7200.39</v>
      </c>
      <c r="F354">
        <v>7238.97</v>
      </c>
      <c r="G354">
        <v>22787010034</v>
      </c>
      <c r="H354">
        <v>131200030100</v>
      </c>
      <c r="I354">
        <f>YEAR(Table1[[#This Row],[Date]])</f>
        <v>2019</v>
      </c>
      <c r="J354">
        <f>MONTH(Table1[[#This Row],[Date]])</f>
        <v>12</v>
      </c>
      <c r="K354">
        <f>DAY(Table1[[#This Row],[Date]])</f>
        <v>26</v>
      </c>
    </row>
    <row r="355" spans="1:11" x14ac:dyDescent="0.3">
      <c r="A355" t="s">
        <v>15</v>
      </c>
      <c r="B355" s="1">
        <v>43824</v>
      </c>
      <c r="C355">
        <v>7325.76</v>
      </c>
      <c r="D355">
        <v>7357.02</v>
      </c>
      <c r="E355">
        <v>7220.99</v>
      </c>
      <c r="F355">
        <v>7275.16</v>
      </c>
      <c r="G355">
        <v>21559505149</v>
      </c>
      <c r="H355">
        <v>131840641292</v>
      </c>
      <c r="I355">
        <f>YEAR(Table1[[#This Row],[Date]])</f>
        <v>2019</v>
      </c>
      <c r="J355">
        <f>MONTH(Table1[[#This Row],[Date]])</f>
        <v>12</v>
      </c>
      <c r="K355">
        <f>DAY(Table1[[#This Row],[Date]])</f>
        <v>25</v>
      </c>
    </row>
    <row r="356" spans="1:11" x14ac:dyDescent="0.3">
      <c r="A356" t="s">
        <v>15</v>
      </c>
      <c r="B356" s="1">
        <v>43823</v>
      </c>
      <c r="C356">
        <v>7354.39</v>
      </c>
      <c r="D356">
        <v>7535.72</v>
      </c>
      <c r="E356">
        <v>7269.53</v>
      </c>
      <c r="F356">
        <v>7322.53</v>
      </c>
      <c r="G356">
        <v>22991622105</v>
      </c>
      <c r="H356">
        <v>132687583295</v>
      </c>
      <c r="I356">
        <f>YEAR(Table1[[#This Row],[Date]])</f>
        <v>2019</v>
      </c>
      <c r="J356">
        <f>MONTH(Table1[[#This Row],[Date]])</f>
        <v>12</v>
      </c>
      <c r="K356">
        <f>DAY(Table1[[#This Row],[Date]])</f>
        <v>24</v>
      </c>
    </row>
    <row r="357" spans="1:11" x14ac:dyDescent="0.3">
      <c r="A357" t="s">
        <v>15</v>
      </c>
      <c r="B357" s="1">
        <v>43822</v>
      </c>
      <c r="C357">
        <v>7508.9</v>
      </c>
      <c r="D357">
        <v>7656.18</v>
      </c>
      <c r="E357">
        <v>7326.19</v>
      </c>
      <c r="F357">
        <v>7355.63</v>
      </c>
      <c r="G357">
        <v>27831788041</v>
      </c>
      <c r="H357">
        <v>133275709111</v>
      </c>
      <c r="I357">
        <f>YEAR(Table1[[#This Row],[Date]])</f>
        <v>2019</v>
      </c>
      <c r="J357">
        <f>MONTH(Table1[[#This Row],[Date]])</f>
        <v>12</v>
      </c>
      <c r="K357">
        <f>DAY(Table1[[#This Row],[Date]])</f>
        <v>23</v>
      </c>
    </row>
    <row r="358" spans="1:11" x14ac:dyDescent="0.3">
      <c r="A358" t="s">
        <v>15</v>
      </c>
      <c r="B358" s="1">
        <v>43821</v>
      </c>
      <c r="C358">
        <v>7191.19</v>
      </c>
      <c r="D358">
        <v>7518.03</v>
      </c>
      <c r="E358">
        <v>7167.18</v>
      </c>
      <c r="F358">
        <v>7511.59</v>
      </c>
      <c r="G358">
        <v>23134537956</v>
      </c>
      <c r="H358">
        <v>136088022049</v>
      </c>
      <c r="I358">
        <f>YEAR(Table1[[#This Row],[Date]])</f>
        <v>2019</v>
      </c>
      <c r="J358">
        <f>MONTH(Table1[[#This Row],[Date]])</f>
        <v>12</v>
      </c>
      <c r="K358">
        <f>DAY(Table1[[#This Row],[Date]])</f>
        <v>22</v>
      </c>
    </row>
    <row r="359" spans="1:11" x14ac:dyDescent="0.3">
      <c r="A359" t="s">
        <v>15</v>
      </c>
      <c r="B359" s="1">
        <v>43820</v>
      </c>
      <c r="C359">
        <v>7220.59</v>
      </c>
      <c r="D359">
        <v>7223.23</v>
      </c>
      <c r="E359">
        <v>7112.74</v>
      </c>
      <c r="F359">
        <v>7191.16</v>
      </c>
      <c r="G359">
        <v>19312552168</v>
      </c>
      <c r="H359">
        <v>130267655889</v>
      </c>
      <c r="I359">
        <f>YEAR(Table1[[#This Row],[Date]])</f>
        <v>2019</v>
      </c>
      <c r="J359">
        <f>MONTH(Table1[[#This Row],[Date]])</f>
        <v>12</v>
      </c>
      <c r="K359">
        <f>DAY(Table1[[#This Row],[Date]])</f>
        <v>21</v>
      </c>
    </row>
    <row r="360" spans="1:11" x14ac:dyDescent="0.3">
      <c r="A360" t="s">
        <v>15</v>
      </c>
      <c r="B360" s="1">
        <v>43819</v>
      </c>
      <c r="C360">
        <v>7208.64</v>
      </c>
      <c r="D360">
        <v>7257.92</v>
      </c>
      <c r="E360">
        <v>7086.12</v>
      </c>
      <c r="F360">
        <v>7218.82</v>
      </c>
      <c r="G360">
        <v>22633815180</v>
      </c>
      <c r="H360">
        <v>130752796980</v>
      </c>
      <c r="I360">
        <f>YEAR(Table1[[#This Row],[Date]])</f>
        <v>2019</v>
      </c>
      <c r="J360">
        <f>MONTH(Table1[[#This Row],[Date]])</f>
        <v>12</v>
      </c>
      <c r="K360">
        <f>DAY(Table1[[#This Row],[Date]])</f>
        <v>20</v>
      </c>
    </row>
    <row r="361" spans="1:11" x14ac:dyDescent="0.3">
      <c r="A361" t="s">
        <v>15</v>
      </c>
      <c r="B361" s="1">
        <v>43818</v>
      </c>
      <c r="C361">
        <v>7277.59</v>
      </c>
      <c r="D361">
        <v>7346.6</v>
      </c>
      <c r="E361">
        <v>7041.38</v>
      </c>
      <c r="F361">
        <v>7202.84</v>
      </c>
      <c r="G361">
        <v>25904604416</v>
      </c>
      <c r="H361">
        <v>130445758713</v>
      </c>
      <c r="I361">
        <f>YEAR(Table1[[#This Row],[Date]])</f>
        <v>2019</v>
      </c>
      <c r="J361">
        <f>MONTH(Table1[[#This Row],[Date]])</f>
        <v>12</v>
      </c>
      <c r="K361">
        <f>DAY(Table1[[#This Row],[Date]])</f>
        <v>19</v>
      </c>
    </row>
    <row r="362" spans="1:11" x14ac:dyDescent="0.3">
      <c r="A362" t="s">
        <v>15</v>
      </c>
      <c r="B362" s="1">
        <v>43817</v>
      </c>
      <c r="C362">
        <v>6647.7</v>
      </c>
      <c r="D362">
        <v>7324.98</v>
      </c>
      <c r="E362">
        <v>6540.05</v>
      </c>
      <c r="F362">
        <v>7276.8</v>
      </c>
      <c r="G362">
        <v>31836522778</v>
      </c>
      <c r="H362">
        <v>131754969804</v>
      </c>
      <c r="I362">
        <f>YEAR(Table1[[#This Row],[Date]])</f>
        <v>2019</v>
      </c>
      <c r="J362">
        <f>MONTH(Table1[[#This Row],[Date]])</f>
        <v>12</v>
      </c>
      <c r="K362">
        <f>DAY(Table1[[#This Row],[Date]])</f>
        <v>18</v>
      </c>
    </row>
    <row r="363" spans="1:11" x14ac:dyDescent="0.3">
      <c r="A363" t="s">
        <v>15</v>
      </c>
      <c r="B363" s="1">
        <v>43816</v>
      </c>
      <c r="C363">
        <v>6931.32</v>
      </c>
      <c r="D363">
        <v>6964.07</v>
      </c>
      <c r="E363">
        <v>6587.97</v>
      </c>
      <c r="F363">
        <v>6640.52</v>
      </c>
      <c r="G363">
        <v>22363804217</v>
      </c>
      <c r="H363">
        <v>120234244809</v>
      </c>
      <c r="I363">
        <f>YEAR(Table1[[#This Row],[Date]])</f>
        <v>2019</v>
      </c>
      <c r="J363">
        <f>MONTH(Table1[[#This Row],[Date]])</f>
        <v>12</v>
      </c>
      <c r="K363">
        <f>DAY(Table1[[#This Row],[Date]])</f>
        <v>17</v>
      </c>
    </row>
    <row r="364" spans="1:11" x14ac:dyDescent="0.3">
      <c r="A364" t="s">
        <v>15</v>
      </c>
      <c r="B364" s="1">
        <v>43815</v>
      </c>
      <c r="C364">
        <v>7153.66</v>
      </c>
      <c r="D364">
        <v>7171.17</v>
      </c>
      <c r="E364">
        <v>6903.68</v>
      </c>
      <c r="F364">
        <v>6932.48</v>
      </c>
      <c r="G364">
        <v>20213265950</v>
      </c>
      <c r="H364">
        <v>125515586952</v>
      </c>
      <c r="I364">
        <f>YEAR(Table1[[#This Row],[Date]])</f>
        <v>2019</v>
      </c>
      <c r="J364">
        <f>MONTH(Table1[[#This Row],[Date]])</f>
        <v>12</v>
      </c>
      <c r="K364">
        <f>DAY(Table1[[#This Row],[Date]])</f>
        <v>16</v>
      </c>
    </row>
    <row r="365" spans="1:11" x14ac:dyDescent="0.3">
      <c r="A365" t="s">
        <v>15</v>
      </c>
      <c r="B365" s="1">
        <v>43814</v>
      </c>
      <c r="C365">
        <v>7124.24</v>
      </c>
      <c r="D365">
        <v>7181.08</v>
      </c>
      <c r="E365">
        <v>6924.38</v>
      </c>
      <c r="F365">
        <v>7152.3</v>
      </c>
      <c r="G365">
        <v>16881129804</v>
      </c>
      <c r="H365">
        <v>129481424648</v>
      </c>
      <c r="I365">
        <f>YEAR(Table1[[#This Row],[Date]])</f>
        <v>2019</v>
      </c>
      <c r="J365">
        <f>MONTH(Table1[[#This Row],[Date]])</f>
        <v>12</v>
      </c>
      <c r="K365">
        <f>DAY(Table1[[#This Row],[Date]])</f>
        <v>15</v>
      </c>
    </row>
    <row r="366" spans="1:11" x14ac:dyDescent="0.3">
      <c r="A366" t="s">
        <v>15</v>
      </c>
      <c r="B366" s="1">
        <v>43813</v>
      </c>
      <c r="C366">
        <v>7268.9</v>
      </c>
      <c r="D366">
        <v>7308.84</v>
      </c>
      <c r="E366">
        <v>7097.21</v>
      </c>
      <c r="F366">
        <v>7124.67</v>
      </c>
      <c r="G366">
        <v>17137029730</v>
      </c>
      <c r="H366">
        <v>128970221233</v>
      </c>
      <c r="I366">
        <f>YEAR(Table1[[#This Row],[Date]])</f>
        <v>2019</v>
      </c>
      <c r="J366">
        <f>MONTH(Table1[[#This Row],[Date]])</f>
        <v>12</v>
      </c>
      <c r="K366">
        <f>DAY(Table1[[#This Row],[Date]])</f>
        <v>14</v>
      </c>
    </row>
    <row r="367" spans="1:11" x14ac:dyDescent="0.3">
      <c r="A367" t="s">
        <v>15</v>
      </c>
      <c r="B367" s="1">
        <v>43812</v>
      </c>
      <c r="C367">
        <v>7244.66</v>
      </c>
      <c r="D367">
        <v>7293.56</v>
      </c>
      <c r="E367">
        <v>7227.12</v>
      </c>
      <c r="F367">
        <v>7269.68</v>
      </c>
      <c r="G367">
        <v>17125736940</v>
      </c>
      <c r="H367">
        <v>131581377758</v>
      </c>
      <c r="I367">
        <f>YEAR(Table1[[#This Row],[Date]])</f>
        <v>2019</v>
      </c>
      <c r="J367">
        <f>MONTH(Table1[[#This Row],[Date]])</f>
        <v>12</v>
      </c>
      <c r="K367">
        <f>DAY(Table1[[#This Row],[Date]])</f>
        <v>13</v>
      </c>
    </row>
    <row r="368" spans="1:11" x14ac:dyDescent="0.3">
      <c r="A368" t="s">
        <v>15</v>
      </c>
      <c r="B368" s="1">
        <v>43811</v>
      </c>
      <c r="C368">
        <v>7216.74</v>
      </c>
      <c r="D368">
        <v>7266.64</v>
      </c>
      <c r="E368">
        <v>7164.74</v>
      </c>
      <c r="F368">
        <v>7243.13</v>
      </c>
      <c r="G368">
        <v>18927080224</v>
      </c>
      <c r="H368">
        <v>131087151088</v>
      </c>
      <c r="I368">
        <f>YEAR(Table1[[#This Row],[Date]])</f>
        <v>2019</v>
      </c>
      <c r="J368">
        <f>MONTH(Table1[[#This Row],[Date]])</f>
        <v>12</v>
      </c>
      <c r="K368">
        <f>DAY(Table1[[#This Row],[Date]])</f>
        <v>12</v>
      </c>
    </row>
    <row r="369" spans="1:11" x14ac:dyDescent="0.3">
      <c r="A369" t="s">
        <v>15</v>
      </c>
      <c r="B369" s="1">
        <v>43810</v>
      </c>
      <c r="C369">
        <v>7277.2</v>
      </c>
      <c r="D369">
        <v>7324.16</v>
      </c>
      <c r="E369">
        <v>7195.53</v>
      </c>
      <c r="F369">
        <v>7217.43</v>
      </c>
      <c r="G369">
        <v>16350490689</v>
      </c>
      <c r="H369">
        <v>130609895528</v>
      </c>
      <c r="I369">
        <f>YEAR(Table1[[#This Row],[Date]])</f>
        <v>2019</v>
      </c>
      <c r="J369">
        <f>MONTH(Table1[[#This Row],[Date]])</f>
        <v>12</v>
      </c>
      <c r="K369">
        <f>DAY(Table1[[#This Row],[Date]])</f>
        <v>11</v>
      </c>
    </row>
    <row r="370" spans="1:11" x14ac:dyDescent="0.3">
      <c r="A370" t="s">
        <v>15</v>
      </c>
      <c r="B370" s="1">
        <v>43809</v>
      </c>
      <c r="C370">
        <v>7397.13</v>
      </c>
      <c r="D370">
        <v>7424.02</v>
      </c>
      <c r="E370">
        <v>7246.04</v>
      </c>
      <c r="F370">
        <v>7278.12</v>
      </c>
      <c r="G370">
        <v>18249031195</v>
      </c>
      <c r="H370">
        <v>131696121855</v>
      </c>
      <c r="I370">
        <f>YEAR(Table1[[#This Row],[Date]])</f>
        <v>2019</v>
      </c>
      <c r="J370">
        <f>MONTH(Table1[[#This Row],[Date]])</f>
        <v>12</v>
      </c>
      <c r="K370">
        <f>DAY(Table1[[#This Row],[Date]])</f>
        <v>10</v>
      </c>
    </row>
    <row r="371" spans="1:11" x14ac:dyDescent="0.3">
      <c r="A371" t="s">
        <v>15</v>
      </c>
      <c r="B371" s="1">
        <v>43808</v>
      </c>
      <c r="C371">
        <v>7561.8</v>
      </c>
      <c r="D371">
        <v>7618.09</v>
      </c>
      <c r="E371">
        <v>7365.99</v>
      </c>
      <c r="F371">
        <v>7400.9</v>
      </c>
      <c r="G371">
        <v>17872021272</v>
      </c>
      <c r="H371">
        <v>133904005787</v>
      </c>
      <c r="I371">
        <f>YEAR(Table1[[#This Row],[Date]])</f>
        <v>2019</v>
      </c>
      <c r="J371">
        <f>MONTH(Table1[[#This Row],[Date]])</f>
        <v>12</v>
      </c>
      <c r="K371">
        <f>DAY(Table1[[#This Row],[Date]])</f>
        <v>9</v>
      </c>
    </row>
    <row r="372" spans="1:11" x14ac:dyDescent="0.3">
      <c r="A372" t="s">
        <v>15</v>
      </c>
      <c r="B372" s="1">
        <v>43807</v>
      </c>
      <c r="C372">
        <v>7551.34</v>
      </c>
      <c r="D372">
        <v>7634.61</v>
      </c>
      <c r="E372">
        <v>7476.09</v>
      </c>
      <c r="F372">
        <v>7564.35</v>
      </c>
      <c r="G372">
        <v>15409908086</v>
      </c>
      <c r="H372">
        <v>136847419896</v>
      </c>
      <c r="I372">
        <f>YEAR(Table1[[#This Row],[Date]])</f>
        <v>2019</v>
      </c>
      <c r="J372">
        <f>MONTH(Table1[[#This Row],[Date]])</f>
        <v>12</v>
      </c>
      <c r="K372">
        <f>DAY(Table1[[#This Row],[Date]])</f>
        <v>8</v>
      </c>
    </row>
    <row r="373" spans="1:11" x14ac:dyDescent="0.3">
      <c r="A373" t="s">
        <v>15</v>
      </c>
      <c r="B373" s="1">
        <v>43806</v>
      </c>
      <c r="C373">
        <v>7547.27</v>
      </c>
      <c r="D373">
        <v>7589.95</v>
      </c>
      <c r="E373">
        <v>7525.71</v>
      </c>
      <c r="F373">
        <v>7556.24</v>
      </c>
      <c r="G373">
        <v>15453520564</v>
      </c>
      <c r="H373">
        <v>136686769529</v>
      </c>
      <c r="I373">
        <f>YEAR(Table1[[#This Row],[Date]])</f>
        <v>2019</v>
      </c>
      <c r="J373">
        <f>MONTH(Table1[[#This Row],[Date]])</f>
        <v>12</v>
      </c>
      <c r="K373">
        <f>DAY(Table1[[#This Row],[Date]])</f>
        <v>7</v>
      </c>
    </row>
    <row r="374" spans="1:11" x14ac:dyDescent="0.3">
      <c r="A374" t="s">
        <v>15</v>
      </c>
      <c r="B374" s="1">
        <v>43805</v>
      </c>
      <c r="C374">
        <v>7450.56</v>
      </c>
      <c r="D374">
        <v>7547</v>
      </c>
      <c r="E374">
        <v>7392.18</v>
      </c>
      <c r="F374">
        <v>7547</v>
      </c>
      <c r="G374">
        <v>18104466307</v>
      </c>
      <c r="H374">
        <v>136504883935</v>
      </c>
      <c r="I374">
        <f>YEAR(Table1[[#This Row],[Date]])</f>
        <v>2019</v>
      </c>
      <c r="J374">
        <f>MONTH(Table1[[#This Row],[Date]])</f>
        <v>12</v>
      </c>
      <c r="K374">
        <f>DAY(Table1[[#This Row],[Date]])</f>
        <v>6</v>
      </c>
    </row>
    <row r="375" spans="1:11" x14ac:dyDescent="0.3">
      <c r="A375" t="s">
        <v>15</v>
      </c>
      <c r="B375" s="1">
        <v>43804</v>
      </c>
      <c r="C375">
        <v>7253.24</v>
      </c>
      <c r="D375">
        <v>7743.43</v>
      </c>
      <c r="E375">
        <v>7232.68</v>
      </c>
      <c r="F375">
        <v>7448.31</v>
      </c>
      <c r="G375">
        <v>18816085231</v>
      </c>
      <c r="H375">
        <v>134706455048</v>
      </c>
      <c r="I375">
        <f>YEAR(Table1[[#This Row],[Date]])</f>
        <v>2019</v>
      </c>
      <c r="J375">
        <f>MONTH(Table1[[#This Row],[Date]])</f>
        <v>12</v>
      </c>
      <c r="K375">
        <f>DAY(Table1[[#This Row],[Date]])</f>
        <v>5</v>
      </c>
    </row>
    <row r="376" spans="1:11" x14ac:dyDescent="0.3">
      <c r="A376" t="s">
        <v>15</v>
      </c>
      <c r="B376" s="1">
        <v>43803</v>
      </c>
      <c r="C376">
        <v>7320.13</v>
      </c>
      <c r="D376">
        <v>7539.78</v>
      </c>
      <c r="E376">
        <v>7170.92</v>
      </c>
      <c r="F376">
        <v>7252.03</v>
      </c>
      <c r="G376">
        <v>21664240918</v>
      </c>
      <c r="H376">
        <v>131143073943</v>
      </c>
      <c r="I376">
        <f>YEAR(Table1[[#This Row],[Date]])</f>
        <v>2019</v>
      </c>
      <c r="J376">
        <f>MONTH(Table1[[#This Row],[Date]])</f>
        <v>12</v>
      </c>
      <c r="K376">
        <f>DAY(Table1[[#This Row],[Date]])</f>
        <v>4</v>
      </c>
    </row>
    <row r="377" spans="1:11" x14ac:dyDescent="0.3">
      <c r="A377" t="s">
        <v>15</v>
      </c>
      <c r="B377" s="1">
        <v>43802</v>
      </c>
      <c r="C377">
        <v>7323.98</v>
      </c>
      <c r="D377">
        <v>7418.86</v>
      </c>
      <c r="E377">
        <v>7229.36</v>
      </c>
      <c r="F377">
        <v>7320.15</v>
      </c>
      <c r="G377">
        <v>14797485769</v>
      </c>
      <c r="H377">
        <v>132359942301</v>
      </c>
      <c r="I377">
        <f>YEAR(Table1[[#This Row],[Date]])</f>
        <v>2019</v>
      </c>
      <c r="J377">
        <f>MONTH(Table1[[#This Row],[Date]])</f>
        <v>12</v>
      </c>
      <c r="K377">
        <f>DAY(Table1[[#This Row],[Date]])</f>
        <v>3</v>
      </c>
    </row>
    <row r="378" spans="1:11" x14ac:dyDescent="0.3">
      <c r="A378" t="s">
        <v>15</v>
      </c>
      <c r="B378" s="1">
        <v>43801</v>
      </c>
      <c r="C378">
        <v>7424.04</v>
      </c>
      <c r="D378">
        <v>7474.82</v>
      </c>
      <c r="E378">
        <v>7233.4</v>
      </c>
      <c r="F378">
        <v>7321.99</v>
      </c>
      <c r="G378">
        <v>17082040706</v>
      </c>
      <c r="H378">
        <v>132378982377</v>
      </c>
      <c r="I378">
        <f>YEAR(Table1[[#This Row],[Date]])</f>
        <v>2019</v>
      </c>
      <c r="J378">
        <f>MONTH(Table1[[#This Row],[Date]])</f>
        <v>12</v>
      </c>
      <c r="K378">
        <f>DAY(Table1[[#This Row],[Date]])</f>
        <v>2</v>
      </c>
    </row>
    <row r="379" spans="1:11" x14ac:dyDescent="0.3">
      <c r="A379" t="s">
        <v>15</v>
      </c>
      <c r="B379" s="1">
        <v>43800</v>
      </c>
      <c r="C379">
        <v>7571.62</v>
      </c>
      <c r="D379">
        <v>7571.62</v>
      </c>
      <c r="E379">
        <v>7291.34</v>
      </c>
      <c r="F379">
        <v>7424.29</v>
      </c>
      <c r="G379">
        <v>18720708479</v>
      </c>
      <c r="H379">
        <v>134215145410</v>
      </c>
      <c r="I379">
        <f>YEAR(Table1[[#This Row],[Date]])</f>
        <v>2019</v>
      </c>
      <c r="J379">
        <f>MONTH(Table1[[#This Row],[Date]])</f>
        <v>12</v>
      </c>
      <c r="K379">
        <f>DAY(Table1[[#This Row],[Date]])</f>
        <v>1</v>
      </c>
    </row>
    <row r="380" spans="1:11" x14ac:dyDescent="0.3">
      <c r="A380" t="s">
        <v>15</v>
      </c>
      <c r="B380" s="1">
        <v>43799</v>
      </c>
      <c r="C380">
        <v>7764.06</v>
      </c>
      <c r="D380">
        <v>7836.1</v>
      </c>
      <c r="E380">
        <v>7515.85</v>
      </c>
      <c r="F380">
        <v>7569.63</v>
      </c>
      <c r="G380">
        <v>17158194786</v>
      </c>
      <c r="H380">
        <v>136829391049</v>
      </c>
      <c r="I380">
        <f>YEAR(Table1[[#This Row],[Date]])</f>
        <v>2019</v>
      </c>
      <c r="J380">
        <f>MONTH(Table1[[#This Row],[Date]])</f>
        <v>11</v>
      </c>
      <c r="K380">
        <f>DAY(Table1[[#This Row],[Date]])</f>
        <v>30</v>
      </c>
    </row>
    <row r="381" spans="1:11" x14ac:dyDescent="0.3">
      <c r="A381" t="s">
        <v>15</v>
      </c>
      <c r="B381" s="1">
        <v>43798</v>
      </c>
      <c r="C381">
        <v>7466.73</v>
      </c>
      <c r="D381">
        <v>7781.18</v>
      </c>
      <c r="E381">
        <v>7460.76</v>
      </c>
      <c r="F381">
        <v>7761.24</v>
      </c>
      <c r="G381">
        <v>19709695456</v>
      </c>
      <c r="H381">
        <v>140280108521</v>
      </c>
      <c r="I381">
        <f>YEAR(Table1[[#This Row],[Date]])</f>
        <v>2019</v>
      </c>
      <c r="J381">
        <f>MONTH(Table1[[#This Row],[Date]])</f>
        <v>11</v>
      </c>
      <c r="K381">
        <f>DAY(Table1[[#This Row],[Date]])</f>
        <v>29</v>
      </c>
    </row>
    <row r="382" spans="1:11" x14ac:dyDescent="0.3">
      <c r="A382" t="s">
        <v>15</v>
      </c>
      <c r="B382" s="1">
        <v>43797</v>
      </c>
      <c r="C382">
        <v>7536.82</v>
      </c>
      <c r="D382">
        <v>7730.07</v>
      </c>
      <c r="E382">
        <v>7454.12</v>
      </c>
      <c r="F382">
        <v>7463.11</v>
      </c>
      <c r="G382">
        <v>19050116751</v>
      </c>
      <c r="H382">
        <v>134879411013</v>
      </c>
      <c r="I382">
        <f>YEAR(Table1[[#This Row],[Date]])</f>
        <v>2019</v>
      </c>
      <c r="J382">
        <f>MONTH(Table1[[#This Row],[Date]])</f>
        <v>11</v>
      </c>
      <c r="K382">
        <f>DAY(Table1[[#This Row],[Date]])</f>
        <v>28</v>
      </c>
    </row>
    <row r="383" spans="1:11" x14ac:dyDescent="0.3">
      <c r="A383" t="s">
        <v>15</v>
      </c>
      <c r="B383" s="1">
        <v>43796</v>
      </c>
      <c r="C383">
        <v>7220.88</v>
      </c>
      <c r="D383">
        <v>7619.69</v>
      </c>
      <c r="E383">
        <v>6974.17</v>
      </c>
      <c r="F383">
        <v>7531.66</v>
      </c>
      <c r="G383">
        <v>23991412764</v>
      </c>
      <c r="H383">
        <v>136102712894</v>
      </c>
      <c r="I383">
        <f>YEAR(Table1[[#This Row],[Date]])</f>
        <v>2019</v>
      </c>
      <c r="J383">
        <f>MONTH(Table1[[#This Row],[Date]])</f>
        <v>11</v>
      </c>
      <c r="K383">
        <f>DAY(Table1[[#This Row],[Date]])</f>
        <v>27</v>
      </c>
    </row>
    <row r="384" spans="1:11" x14ac:dyDescent="0.3">
      <c r="A384" t="s">
        <v>15</v>
      </c>
      <c r="B384" s="1">
        <v>43795</v>
      </c>
      <c r="C384">
        <v>7145.16</v>
      </c>
      <c r="D384">
        <v>7320.23</v>
      </c>
      <c r="E384">
        <v>7098.57</v>
      </c>
      <c r="F384">
        <v>7218.37</v>
      </c>
      <c r="G384">
        <v>21129505542</v>
      </c>
      <c r="H384">
        <v>130429018720</v>
      </c>
      <c r="I384">
        <f>YEAR(Table1[[#This Row],[Date]])</f>
        <v>2019</v>
      </c>
      <c r="J384">
        <f>MONTH(Table1[[#This Row],[Date]])</f>
        <v>11</v>
      </c>
      <c r="K384">
        <f>DAY(Table1[[#This Row],[Date]])</f>
        <v>26</v>
      </c>
    </row>
    <row r="385" spans="1:11" x14ac:dyDescent="0.3">
      <c r="A385" t="s">
        <v>15</v>
      </c>
      <c r="B385" s="1">
        <v>43794</v>
      </c>
      <c r="C385">
        <v>7039.98</v>
      </c>
      <c r="D385">
        <v>7319.86</v>
      </c>
      <c r="E385">
        <v>6617.17</v>
      </c>
      <c r="F385">
        <v>7146.13</v>
      </c>
      <c r="G385">
        <v>42685231262</v>
      </c>
      <c r="H385">
        <v>129112952930</v>
      </c>
      <c r="I385">
        <f>YEAR(Table1[[#This Row],[Date]])</f>
        <v>2019</v>
      </c>
      <c r="J385">
        <f>MONTH(Table1[[#This Row],[Date]])</f>
        <v>11</v>
      </c>
      <c r="K385">
        <f>DAY(Table1[[#This Row],[Date]])</f>
        <v>25</v>
      </c>
    </row>
    <row r="386" spans="1:11" x14ac:dyDescent="0.3">
      <c r="A386" t="s">
        <v>15</v>
      </c>
      <c r="B386" s="1">
        <v>43793</v>
      </c>
      <c r="C386">
        <v>7398.63</v>
      </c>
      <c r="D386">
        <v>7408.58</v>
      </c>
      <c r="E386">
        <v>7029.29</v>
      </c>
      <c r="F386">
        <v>7047.92</v>
      </c>
      <c r="G386">
        <v>30433517289</v>
      </c>
      <c r="H386">
        <v>127327398565</v>
      </c>
      <c r="I386">
        <f>YEAR(Table1[[#This Row],[Date]])</f>
        <v>2019</v>
      </c>
      <c r="J386">
        <f>MONTH(Table1[[#This Row],[Date]])</f>
        <v>11</v>
      </c>
      <c r="K386">
        <f>DAY(Table1[[#This Row],[Date]])</f>
        <v>24</v>
      </c>
    </row>
    <row r="387" spans="1:11" x14ac:dyDescent="0.3">
      <c r="A387" t="s">
        <v>15</v>
      </c>
      <c r="B387" s="1">
        <v>43792</v>
      </c>
      <c r="C387">
        <v>7296.16</v>
      </c>
      <c r="D387">
        <v>7442.26</v>
      </c>
      <c r="E387">
        <v>7151.42</v>
      </c>
      <c r="F387">
        <v>7397.8</v>
      </c>
      <c r="G387">
        <v>21008924418</v>
      </c>
      <c r="H387">
        <v>133636205957</v>
      </c>
      <c r="I387">
        <f>YEAR(Table1[[#This Row],[Date]])</f>
        <v>2019</v>
      </c>
      <c r="J387">
        <f>MONTH(Table1[[#This Row],[Date]])</f>
        <v>11</v>
      </c>
      <c r="K387">
        <f>DAY(Table1[[#This Row],[Date]])</f>
        <v>23</v>
      </c>
    </row>
    <row r="388" spans="1:11" x14ac:dyDescent="0.3">
      <c r="A388" t="s">
        <v>15</v>
      </c>
      <c r="B388" s="1">
        <v>43791</v>
      </c>
      <c r="C388">
        <v>7643.57</v>
      </c>
      <c r="D388">
        <v>7697.38</v>
      </c>
      <c r="E388">
        <v>6936.71</v>
      </c>
      <c r="F388">
        <v>7296.58</v>
      </c>
      <c r="G388">
        <v>34242315785</v>
      </c>
      <c r="H388">
        <v>131791783672</v>
      </c>
      <c r="I388">
        <f>YEAR(Table1[[#This Row],[Date]])</f>
        <v>2019</v>
      </c>
      <c r="J388">
        <f>MONTH(Table1[[#This Row],[Date]])</f>
        <v>11</v>
      </c>
      <c r="K388">
        <f>DAY(Table1[[#This Row],[Date]])</f>
        <v>22</v>
      </c>
    </row>
    <row r="389" spans="1:11" x14ac:dyDescent="0.3">
      <c r="A389" t="s">
        <v>15</v>
      </c>
      <c r="B389" s="1">
        <v>43790</v>
      </c>
      <c r="C389">
        <v>8023.64</v>
      </c>
      <c r="D389">
        <v>8110.1</v>
      </c>
      <c r="E389">
        <v>7597.38</v>
      </c>
      <c r="F389">
        <v>7642.75</v>
      </c>
      <c r="G389">
        <v>22514243371</v>
      </c>
      <c r="H389">
        <v>138031885379</v>
      </c>
      <c r="I389">
        <f>YEAR(Table1[[#This Row],[Date]])</f>
        <v>2019</v>
      </c>
      <c r="J389">
        <f>MONTH(Table1[[#This Row],[Date]])</f>
        <v>11</v>
      </c>
      <c r="K389">
        <f>DAY(Table1[[#This Row],[Date]])</f>
        <v>21</v>
      </c>
    </row>
    <row r="390" spans="1:11" x14ac:dyDescent="0.3">
      <c r="A390" t="s">
        <v>15</v>
      </c>
      <c r="B390" s="1">
        <v>43789</v>
      </c>
      <c r="C390">
        <v>8203.61</v>
      </c>
      <c r="D390">
        <v>8237.24</v>
      </c>
      <c r="E390">
        <v>8010.51</v>
      </c>
      <c r="F390">
        <v>8027.27</v>
      </c>
      <c r="G390">
        <v>20764300437</v>
      </c>
      <c r="H390">
        <v>144962727398</v>
      </c>
      <c r="I390">
        <f>YEAR(Table1[[#This Row],[Date]])</f>
        <v>2019</v>
      </c>
      <c r="J390">
        <f>MONTH(Table1[[#This Row],[Date]])</f>
        <v>11</v>
      </c>
      <c r="K390">
        <f>DAY(Table1[[#This Row],[Date]])</f>
        <v>20</v>
      </c>
    </row>
    <row r="391" spans="1:11" x14ac:dyDescent="0.3">
      <c r="A391" t="s">
        <v>15</v>
      </c>
      <c r="B391" s="1">
        <v>43788</v>
      </c>
      <c r="C391">
        <v>8305.1299999999992</v>
      </c>
      <c r="D391">
        <v>8408.52</v>
      </c>
      <c r="E391">
        <v>8099.96</v>
      </c>
      <c r="F391">
        <v>8206.15</v>
      </c>
      <c r="G391">
        <v>21083613816</v>
      </c>
      <c r="H391">
        <v>148178376843</v>
      </c>
      <c r="I391">
        <f>YEAR(Table1[[#This Row],[Date]])</f>
        <v>2019</v>
      </c>
      <c r="J391">
        <f>MONTH(Table1[[#This Row],[Date]])</f>
        <v>11</v>
      </c>
      <c r="K391">
        <f>DAY(Table1[[#This Row],[Date]])</f>
        <v>19</v>
      </c>
    </row>
    <row r="392" spans="1:11" x14ac:dyDescent="0.3">
      <c r="A392" t="s">
        <v>15</v>
      </c>
      <c r="B392" s="1">
        <v>43787</v>
      </c>
      <c r="C392">
        <v>8573.98</v>
      </c>
      <c r="D392">
        <v>8653.2800000000007</v>
      </c>
      <c r="E392">
        <v>8273.57</v>
      </c>
      <c r="F392">
        <v>8309.2900000000009</v>
      </c>
      <c r="G392">
        <v>21579470673</v>
      </c>
      <c r="H392">
        <v>150025712267</v>
      </c>
      <c r="I392">
        <f>YEAR(Table1[[#This Row],[Date]])</f>
        <v>2019</v>
      </c>
      <c r="J392">
        <f>MONTH(Table1[[#This Row],[Date]])</f>
        <v>11</v>
      </c>
      <c r="K392">
        <f>DAY(Table1[[#This Row],[Date]])</f>
        <v>18</v>
      </c>
    </row>
    <row r="393" spans="1:11" x14ac:dyDescent="0.3">
      <c r="A393" t="s">
        <v>15</v>
      </c>
      <c r="B393" s="1">
        <v>43786</v>
      </c>
      <c r="C393">
        <v>8549.4699999999993</v>
      </c>
      <c r="D393">
        <v>8727.7900000000009</v>
      </c>
      <c r="E393">
        <v>8500.9699999999993</v>
      </c>
      <c r="F393">
        <v>8577.98</v>
      </c>
      <c r="G393">
        <v>18668638897</v>
      </c>
      <c r="H393">
        <v>154861842425</v>
      </c>
      <c r="I393">
        <f>YEAR(Table1[[#This Row],[Date]])</f>
        <v>2019</v>
      </c>
      <c r="J393">
        <f>MONTH(Table1[[#This Row],[Date]])</f>
        <v>11</v>
      </c>
      <c r="K393">
        <f>DAY(Table1[[#This Row],[Date]])</f>
        <v>17</v>
      </c>
    </row>
    <row r="394" spans="1:11" x14ac:dyDescent="0.3">
      <c r="A394" t="s">
        <v>15</v>
      </c>
      <c r="B394" s="1">
        <v>43785</v>
      </c>
      <c r="C394">
        <v>8491.17</v>
      </c>
      <c r="D394">
        <v>8592</v>
      </c>
      <c r="E394">
        <v>8473.9699999999993</v>
      </c>
      <c r="F394">
        <v>8550.76</v>
      </c>
      <c r="G394">
        <v>16495389808</v>
      </c>
      <c r="H394">
        <v>154354054194</v>
      </c>
      <c r="I394">
        <f>YEAR(Table1[[#This Row],[Date]])</f>
        <v>2019</v>
      </c>
      <c r="J394">
        <f>MONTH(Table1[[#This Row],[Date]])</f>
        <v>11</v>
      </c>
      <c r="K394">
        <f>DAY(Table1[[#This Row],[Date]])</f>
        <v>16</v>
      </c>
    </row>
    <row r="395" spans="1:11" x14ac:dyDescent="0.3">
      <c r="A395" t="s">
        <v>15</v>
      </c>
      <c r="B395" s="1">
        <v>43784</v>
      </c>
      <c r="C395">
        <v>8705.7099999999991</v>
      </c>
      <c r="D395">
        <v>8730.8700000000008</v>
      </c>
      <c r="E395">
        <v>8484.84</v>
      </c>
      <c r="F395">
        <v>8491.99</v>
      </c>
      <c r="G395">
        <v>21796856471</v>
      </c>
      <c r="H395">
        <v>153277483626</v>
      </c>
      <c r="I395">
        <f>YEAR(Table1[[#This Row],[Date]])</f>
        <v>2019</v>
      </c>
      <c r="J395">
        <f>MONTH(Table1[[#This Row],[Date]])</f>
        <v>11</v>
      </c>
      <c r="K395">
        <f>DAY(Table1[[#This Row],[Date]])</f>
        <v>15</v>
      </c>
    </row>
    <row r="396" spans="1:11" x14ac:dyDescent="0.3">
      <c r="A396" t="s">
        <v>15</v>
      </c>
      <c r="B396" s="1">
        <v>43783</v>
      </c>
      <c r="C396">
        <v>8811.94</v>
      </c>
      <c r="D396">
        <v>8826.94</v>
      </c>
      <c r="E396">
        <v>8692.5499999999993</v>
      </c>
      <c r="F396">
        <v>8708.1</v>
      </c>
      <c r="G396">
        <v>19084739975</v>
      </c>
      <c r="H396">
        <v>157160974644</v>
      </c>
      <c r="I396">
        <f>YEAR(Table1[[#This Row],[Date]])</f>
        <v>2019</v>
      </c>
      <c r="J396">
        <f>MONTH(Table1[[#This Row],[Date]])</f>
        <v>11</v>
      </c>
      <c r="K396">
        <f>DAY(Table1[[#This Row],[Date]])</f>
        <v>14</v>
      </c>
    </row>
    <row r="397" spans="1:11" x14ac:dyDescent="0.3">
      <c r="A397" t="s">
        <v>15</v>
      </c>
      <c r="B397" s="1">
        <v>43782</v>
      </c>
      <c r="C397">
        <v>8812.0300000000007</v>
      </c>
      <c r="D397">
        <v>8836.84</v>
      </c>
      <c r="E397">
        <v>8761.65</v>
      </c>
      <c r="F397">
        <v>8808.26</v>
      </c>
      <c r="G397">
        <v>17545755405</v>
      </c>
      <c r="H397">
        <v>158949942842</v>
      </c>
      <c r="I397">
        <f>YEAR(Table1[[#This Row],[Date]])</f>
        <v>2019</v>
      </c>
      <c r="J397">
        <f>MONTH(Table1[[#This Row],[Date]])</f>
        <v>11</v>
      </c>
      <c r="K397">
        <f>DAY(Table1[[#This Row],[Date]])</f>
        <v>13</v>
      </c>
    </row>
    <row r="398" spans="1:11" x14ac:dyDescent="0.3">
      <c r="A398" t="s">
        <v>15</v>
      </c>
      <c r="B398" s="1">
        <v>43781</v>
      </c>
      <c r="C398">
        <v>8759.75</v>
      </c>
      <c r="D398">
        <v>8853.77</v>
      </c>
      <c r="E398">
        <v>8685.43</v>
      </c>
      <c r="F398">
        <v>8815.66</v>
      </c>
      <c r="G398">
        <v>20309769107</v>
      </c>
      <c r="H398">
        <v>159068712900</v>
      </c>
      <c r="I398">
        <f>YEAR(Table1[[#This Row],[Date]])</f>
        <v>2019</v>
      </c>
      <c r="J398">
        <f>MONTH(Table1[[#This Row],[Date]])</f>
        <v>11</v>
      </c>
      <c r="K398">
        <f>DAY(Table1[[#This Row],[Date]])</f>
        <v>12</v>
      </c>
    </row>
    <row r="399" spans="1:11" x14ac:dyDescent="0.3">
      <c r="A399" t="s">
        <v>15</v>
      </c>
      <c r="B399" s="1">
        <v>43780</v>
      </c>
      <c r="C399">
        <v>9056.92</v>
      </c>
      <c r="D399">
        <v>9081.2800000000007</v>
      </c>
      <c r="E399">
        <v>8700.61</v>
      </c>
      <c r="F399">
        <v>8757.7900000000009</v>
      </c>
      <c r="G399">
        <v>20265510765</v>
      </c>
      <c r="H399">
        <v>158009772437</v>
      </c>
      <c r="I399">
        <f>YEAR(Table1[[#This Row],[Date]])</f>
        <v>2019</v>
      </c>
      <c r="J399">
        <f>MONTH(Table1[[#This Row],[Date]])</f>
        <v>11</v>
      </c>
      <c r="K399">
        <f>DAY(Table1[[#This Row],[Date]])</f>
        <v>11</v>
      </c>
    </row>
    <row r="400" spans="1:11" x14ac:dyDescent="0.3">
      <c r="A400" t="s">
        <v>15</v>
      </c>
      <c r="B400" s="1">
        <v>43779</v>
      </c>
      <c r="C400">
        <v>8812.49</v>
      </c>
      <c r="D400">
        <v>9103.83</v>
      </c>
      <c r="E400">
        <v>8806.16</v>
      </c>
      <c r="F400">
        <v>9055.5300000000007</v>
      </c>
      <c r="G400">
        <v>20587919881</v>
      </c>
      <c r="H400">
        <v>163364406732</v>
      </c>
      <c r="I400">
        <f>YEAR(Table1[[#This Row],[Date]])</f>
        <v>2019</v>
      </c>
      <c r="J400">
        <f>MONTH(Table1[[#This Row],[Date]])</f>
        <v>11</v>
      </c>
      <c r="K400">
        <f>DAY(Table1[[#This Row],[Date]])</f>
        <v>10</v>
      </c>
    </row>
    <row r="401" spans="1:11" x14ac:dyDescent="0.3">
      <c r="A401" t="s">
        <v>15</v>
      </c>
      <c r="B401" s="1">
        <v>43778</v>
      </c>
      <c r="C401">
        <v>8809.4699999999993</v>
      </c>
      <c r="D401">
        <v>8891.82</v>
      </c>
      <c r="E401">
        <v>8793.16</v>
      </c>
      <c r="F401">
        <v>8813.58</v>
      </c>
      <c r="G401">
        <v>17578630606</v>
      </c>
      <c r="H401">
        <v>158981489715</v>
      </c>
      <c r="I401">
        <f>YEAR(Table1[[#This Row],[Date]])</f>
        <v>2019</v>
      </c>
      <c r="J401">
        <f>MONTH(Table1[[#This Row],[Date]])</f>
        <v>11</v>
      </c>
      <c r="K401">
        <f>DAY(Table1[[#This Row],[Date]])</f>
        <v>9</v>
      </c>
    </row>
    <row r="402" spans="1:11" x14ac:dyDescent="0.3">
      <c r="A402" t="s">
        <v>15</v>
      </c>
      <c r="B402" s="1">
        <v>43777</v>
      </c>
      <c r="C402">
        <v>9265.3700000000008</v>
      </c>
      <c r="D402">
        <v>9272.76</v>
      </c>
      <c r="E402">
        <v>8775.5300000000007</v>
      </c>
      <c r="F402">
        <v>8804.8799999999992</v>
      </c>
      <c r="G402">
        <v>24333037836</v>
      </c>
      <c r="H402">
        <v>158808570729</v>
      </c>
      <c r="I402">
        <f>YEAR(Table1[[#This Row],[Date]])</f>
        <v>2019</v>
      </c>
      <c r="J402">
        <f>MONTH(Table1[[#This Row],[Date]])</f>
        <v>11</v>
      </c>
      <c r="K402">
        <f>DAY(Table1[[#This Row],[Date]])</f>
        <v>8</v>
      </c>
    </row>
    <row r="403" spans="1:11" x14ac:dyDescent="0.3">
      <c r="A403" t="s">
        <v>15</v>
      </c>
      <c r="B403" s="1">
        <v>43776</v>
      </c>
      <c r="C403">
        <v>9352.39</v>
      </c>
      <c r="D403">
        <v>9368.48</v>
      </c>
      <c r="E403">
        <v>9202.35</v>
      </c>
      <c r="F403">
        <v>9267.56</v>
      </c>
      <c r="G403">
        <v>22700383839</v>
      </c>
      <c r="H403">
        <v>167138722904</v>
      </c>
      <c r="I403">
        <f>YEAR(Table1[[#This Row],[Date]])</f>
        <v>2019</v>
      </c>
      <c r="J403">
        <f>MONTH(Table1[[#This Row],[Date]])</f>
        <v>11</v>
      </c>
      <c r="K403">
        <f>DAY(Table1[[#This Row],[Date]])</f>
        <v>7</v>
      </c>
    </row>
    <row r="404" spans="1:11" x14ac:dyDescent="0.3">
      <c r="A404" t="s">
        <v>15</v>
      </c>
      <c r="B404" s="1">
        <v>43775</v>
      </c>
      <c r="C404">
        <v>9340.86</v>
      </c>
      <c r="D404">
        <v>9423.24</v>
      </c>
      <c r="E404">
        <v>9305.91</v>
      </c>
      <c r="F404">
        <v>9360.8799999999992</v>
      </c>
      <c r="G404">
        <v>23133895765</v>
      </c>
      <c r="H404">
        <v>168806151583</v>
      </c>
      <c r="I404">
        <f>YEAR(Table1[[#This Row],[Date]])</f>
        <v>2019</v>
      </c>
      <c r="J404">
        <f>MONTH(Table1[[#This Row],[Date]])</f>
        <v>11</v>
      </c>
      <c r="K404">
        <f>DAY(Table1[[#This Row],[Date]])</f>
        <v>6</v>
      </c>
    </row>
    <row r="405" spans="1:11" x14ac:dyDescent="0.3">
      <c r="A405" t="s">
        <v>15</v>
      </c>
      <c r="B405" s="1">
        <v>43774</v>
      </c>
      <c r="C405">
        <v>9413</v>
      </c>
      <c r="D405">
        <v>9457.42</v>
      </c>
      <c r="E405">
        <v>9256.93</v>
      </c>
      <c r="F405">
        <v>9342.5300000000007</v>
      </c>
      <c r="G405">
        <v>26198609048</v>
      </c>
      <c r="H405">
        <v>168459778835</v>
      </c>
      <c r="I405">
        <f>YEAR(Table1[[#This Row],[Date]])</f>
        <v>2019</v>
      </c>
      <c r="J405">
        <f>MONTH(Table1[[#This Row],[Date]])</f>
        <v>11</v>
      </c>
      <c r="K405">
        <f>DAY(Table1[[#This Row],[Date]])</f>
        <v>5</v>
      </c>
    </row>
    <row r="406" spans="1:11" x14ac:dyDescent="0.3">
      <c r="A406" t="s">
        <v>15</v>
      </c>
      <c r="B406" s="1">
        <v>43773</v>
      </c>
      <c r="C406">
        <v>9235.61</v>
      </c>
      <c r="D406">
        <v>9505.0499999999993</v>
      </c>
      <c r="E406">
        <v>9191.49</v>
      </c>
      <c r="F406">
        <v>9412.61</v>
      </c>
      <c r="G406">
        <v>26170255634</v>
      </c>
      <c r="H406">
        <v>169706332936</v>
      </c>
      <c r="I406">
        <f>YEAR(Table1[[#This Row],[Date]])</f>
        <v>2019</v>
      </c>
      <c r="J406">
        <f>MONTH(Table1[[#This Row],[Date]])</f>
        <v>11</v>
      </c>
      <c r="K406">
        <f>DAY(Table1[[#This Row],[Date]])</f>
        <v>4</v>
      </c>
    </row>
    <row r="407" spans="1:11" x14ac:dyDescent="0.3">
      <c r="A407" t="s">
        <v>15</v>
      </c>
      <c r="B407" s="1">
        <v>43772</v>
      </c>
      <c r="C407">
        <v>9324.7900000000009</v>
      </c>
      <c r="D407">
        <v>9379.81</v>
      </c>
      <c r="E407">
        <v>9141.25</v>
      </c>
      <c r="F407">
        <v>9235.35</v>
      </c>
      <c r="G407">
        <v>21132220847</v>
      </c>
      <c r="H407">
        <v>166495319475</v>
      </c>
      <c r="I407">
        <f>YEAR(Table1[[#This Row],[Date]])</f>
        <v>2019</v>
      </c>
      <c r="J407">
        <f>MONTH(Table1[[#This Row],[Date]])</f>
        <v>11</v>
      </c>
      <c r="K407">
        <f>DAY(Table1[[#This Row],[Date]])</f>
        <v>3</v>
      </c>
    </row>
    <row r="408" spans="1:11" x14ac:dyDescent="0.3">
      <c r="A408" t="s">
        <v>15</v>
      </c>
      <c r="B408" s="1">
        <v>43771</v>
      </c>
      <c r="C408">
        <v>9259.7800000000007</v>
      </c>
      <c r="D408">
        <v>9377.49</v>
      </c>
      <c r="E408">
        <v>9249.59</v>
      </c>
      <c r="F408">
        <v>9324.7199999999993</v>
      </c>
      <c r="G408">
        <v>21242676385</v>
      </c>
      <c r="H408">
        <v>168090392935</v>
      </c>
      <c r="I408">
        <f>YEAR(Table1[[#This Row],[Date]])</f>
        <v>2019</v>
      </c>
      <c r="J408">
        <f>MONTH(Table1[[#This Row],[Date]])</f>
        <v>11</v>
      </c>
      <c r="K408">
        <f>DAY(Table1[[#This Row],[Date]])</f>
        <v>2</v>
      </c>
    </row>
    <row r="409" spans="1:11" x14ac:dyDescent="0.3">
      <c r="A409" t="s">
        <v>15</v>
      </c>
      <c r="B409" s="1">
        <v>43770</v>
      </c>
      <c r="C409">
        <v>9193.99</v>
      </c>
      <c r="D409">
        <v>9275.66</v>
      </c>
      <c r="E409">
        <v>9132.0499999999993</v>
      </c>
      <c r="F409">
        <v>9261.1</v>
      </c>
      <c r="G409">
        <v>24324691031</v>
      </c>
      <c r="H409">
        <v>166928044164</v>
      </c>
      <c r="I409">
        <f>YEAR(Table1[[#This Row],[Date]])</f>
        <v>2019</v>
      </c>
      <c r="J409">
        <f>MONTH(Table1[[#This Row],[Date]])</f>
        <v>11</v>
      </c>
      <c r="K409">
        <f>DAY(Table1[[#This Row],[Date]])</f>
        <v>1</v>
      </c>
    </row>
    <row r="410" spans="1:11" x14ac:dyDescent="0.3">
      <c r="A410" t="s">
        <v>15</v>
      </c>
      <c r="B410" s="1">
        <v>43769</v>
      </c>
      <c r="C410">
        <v>9202.4599999999991</v>
      </c>
      <c r="D410">
        <v>9383.16</v>
      </c>
      <c r="E410">
        <v>9028.7199999999993</v>
      </c>
      <c r="F410">
        <v>9199.58</v>
      </c>
      <c r="G410">
        <v>26583653947</v>
      </c>
      <c r="H410">
        <v>165804227835</v>
      </c>
      <c r="I410">
        <f>YEAR(Table1[[#This Row],[Date]])</f>
        <v>2019</v>
      </c>
      <c r="J410">
        <f>MONTH(Table1[[#This Row],[Date]])</f>
        <v>10</v>
      </c>
      <c r="K410">
        <f>DAY(Table1[[#This Row],[Date]])</f>
        <v>31</v>
      </c>
    </row>
    <row r="411" spans="1:11" x14ac:dyDescent="0.3">
      <c r="A411" t="s">
        <v>15</v>
      </c>
      <c r="B411" s="1">
        <v>43768</v>
      </c>
      <c r="C411">
        <v>9422.4599999999991</v>
      </c>
      <c r="D411">
        <v>9426.8700000000008</v>
      </c>
      <c r="E411">
        <v>9085.3700000000008</v>
      </c>
      <c r="F411">
        <v>9205.73</v>
      </c>
      <c r="G411">
        <v>27706531577</v>
      </c>
      <c r="H411">
        <v>165899500650</v>
      </c>
      <c r="I411">
        <f>YEAR(Table1[[#This Row],[Date]])</f>
        <v>2019</v>
      </c>
      <c r="J411">
        <f>MONTH(Table1[[#This Row],[Date]])</f>
        <v>10</v>
      </c>
      <c r="K411">
        <f>DAY(Table1[[#This Row],[Date]])</f>
        <v>30</v>
      </c>
    </row>
    <row r="412" spans="1:11" x14ac:dyDescent="0.3">
      <c r="A412" t="s">
        <v>15</v>
      </c>
      <c r="B412" s="1">
        <v>43767</v>
      </c>
      <c r="C412">
        <v>9248.44</v>
      </c>
      <c r="D412">
        <v>9516.18</v>
      </c>
      <c r="E412">
        <v>9232.65</v>
      </c>
      <c r="F412">
        <v>9427.69</v>
      </c>
      <c r="G412">
        <v>28426779937</v>
      </c>
      <c r="H412">
        <v>169883866262</v>
      </c>
      <c r="I412">
        <f>YEAR(Table1[[#This Row],[Date]])</f>
        <v>2019</v>
      </c>
      <c r="J412">
        <f>MONTH(Table1[[#This Row],[Date]])</f>
        <v>10</v>
      </c>
      <c r="K412">
        <f>DAY(Table1[[#This Row],[Date]])</f>
        <v>29</v>
      </c>
    </row>
    <row r="413" spans="1:11" x14ac:dyDescent="0.3">
      <c r="A413" t="s">
        <v>15</v>
      </c>
      <c r="B413" s="1">
        <v>43766</v>
      </c>
      <c r="C413">
        <v>9565.1</v>
      </c>
      <c r="D413">
        <v>9805.1200000000008</v>
      </c>
      <c r="E413">
        <v>9256.15</v>
      </c>
      <c r="F413">
        <v>9256.15</v>
      </c>
      <c r="G413">
        <v>30948255332</v>
      </c>
      <c r="H413">
        <v>166777392742</v>
      </c>
      <c r="I413">
        <f>YEAR(Table1[[#This Row],[Date]])</f>
        <v>2019</v>
      </c>
      <c r="J413">
        <f>MONTH(Table1[[#This Row],[Date]])</f>
        <v>10</v>
      </c>
      <c r="K413">
        <f>DAY(Table1[[#This Row],[Date]])</f>
        <v>28</v>
      </c>
    </row>
    <row r="414" spans="1:11" x14ac:dyDescent="0.3">
      <c r="A414" t="s">
        <v>15</v>
      </c>
      <c r="B414" s="1">
        <v>43765</v>
      </c>
      <c r="C414">
        <v>9241.7099999999991</v>
      </c>
      <c r="D414">
        <v>9749.5300000000007</v>
      </c>
      <c r="E414">
        <v>9112.5400000000009</v>
      </c>
      <c r="F414">
        <v>9551.7099999999991</v>
      </c>
      <c r="G414">
        <v>32593129501</v>
      </c>
      <c r="H414">
        <v>172087039875</v>
      </c>
      <c r="I414">
        <f>YEAR(Table1[[#This Row],[Date]])</f>
        <v>2019</v>
      </c>
      <c r="J414">
        <f>MONTH(Table1[[#This Row],[Date]])</f>
        <v>10</v>
      </c>
      <c r="K414">
        <f>DAY(Table1[[#This Row],[Date]])</f>
        <v>27</v>
      </c>
    </row>
    <row r="415" spans="1:11" x14ac:dyDescent="0.3">
      <c r="A415" t="s">
        <v>15</v>
      </c>
      <c r="B415" s="1">
        <v>43764</v>
      </c>
      <c r="C415">
        <v>8667.58</v>
      </c>
      <c r="D415">
        <v>10021.74</v>
      </c>
      <c r="E415">
        <v>8662.6200000000008</v>
      </c>
      <c r="F415">
        <v>9244.9699999999993</v>
      </c>
      <c r="G415">
        <v>44496255609</v>
      </c>
      <c r="H415">
        <v>166547360782</v>
      </c>
      <c r="I415">
        <f>YEAR(Table1[[#This Row],[Date]])</f>
        <v>2019</v>
      </c>
      <c r="J415">
        <f>MONTH(Table1[[#This Row],[Date]])</f>
        <v>10</v>
      </c>
      <c r="K415">
        <f>DAY(Table1[[#This Row],[Date]])</f>
        <v>26</v>
      </c>
    </row>
    <row r="416" spans="1:11" x14ac:dyDescent="0.3">
      <c r="A416" t="s">
        <v>15</v>
      </c>
      <c r="B416" s="1">
        <v>43763</v>
      </c>
      <c r="C416">
        <v>7490.7</v>
      </c>
      <c r="D416">
        <v>8691.5400000000009</v>
      </c>
      <c r="E416">
        <v>7479.98</v>
      </c>
      <c r="F416">
        <v>8660.7000000000007</v>
      </c>
      <c r="G416">
        <v>28705065488</v>
      </c>
      <c r="H416">
        <v>156006603607</v>
      </c>
      <c r="I416">
        <f>YEAR(Table1[[#This Row],[Date]])</f>
        <v>2019</v>
      </c>
      <c r="J416">
        <f>MONTH(Table1[[#This Row],[Date]])</f>
        <v>10</v>
      </c>
      <c r="K416">
        <f>DAY(Table1[[#This Row],[Date]])</f>
        <v>25</v>
      </c>
    </row>
    <row r="417" spans="1:11" x14ac:dyDescent="0.3">
      <c r="A417" t="s">
        <v>15</v>
      </c>
      <c r="B417" s="1">
        <v>43762</v>
      </c>
      <c r="C417">
        <v>7509.73</v>
      </c>
      <c r="D417">
        <v>7532.87</v>
      </c>
      <c r="E417">
        <v>7446.99</v>
      </c>
      <c r="F417">
        <v>7493.49</v>
      </c>
      <c r="G417">
        <v>16268708849</v>
      </c>
      <c r="H417">
        <v>134968410276</v>
      </c>
      <c r="I417">
        <f>YEAR(Table1[[#This Row],[Date]])</f>
        <v>2019</v>
      </c>
      <c r="J417">
        <f>MONTH(Table1[[#This Row],[Date]])</f>
        <v>10</v>
      </c>
      <c r="K417">
        <f>DAY(Table1[[#This Row],[Date]])</f>
        <v>24</v>
      </c>
    </row>
    <row r="418" spans="1:11" x14ac:dyDescent="0.3">
      <c r="A418" t="s">
        <v>15</v>
      </c>
      <c r="B418" s="1">
        <v>43761</v>
      </c>
      <c r="C418">
        <v>8076.23</v>
      </c>
      <c r="D418">
        <v>8093</v>
      </c>
      <c r="E418">
        <v>7469.32</v>
      </c>
      <c r="F418">
        <v>7514.67</v>
      </c>
      <c r="G418">
        <v>21942878958</v>
      </c>
      <c r="H418">
        <v>135337364282</v>
      </c>
      <c r="I418">
        <f>YEAR(Table1[[#This Row],[Date]])</f>
        <v>2019</v>
      </c>
      <c r="J418">
        <f>MONTH(Table1[[#This Row],[Date]])</f>
        <v>10</v>
      </c>
      <c r="K418">
        <f>DAY(Table1[[#This Row],[Date]])</f>
        <v>23</v>
      </c>
    </row>
    <row r="419" spans="1:11" x14ac:dyDescent="0.3">
      <c r="A419" t="s">
        <v>15</v>
      </c>
      <c r="B419" s="1">
        <v>43760</v>
      </c>
      <c r="C419">
        <v>8243.4</v>
      </c>
      <c r="D419">
        <v>8296.65</v>
      </c>
      <c r="E419">
        <v>8074.46</v>
      </c>
      <c r="F419">
        <v>8078.2</v>
      </c>
      <c r="G419">
        <v>16803377857</v>
      </c>
      <c r="H419">
        <v>145469660005</v>
      </c>
      <c r="I419">
        <f>YEAR(Table1[[#This Row],[Date]])</f>
        <v>2019</v>
      </c>
      <c r="J419">
        <f>MONTH(Table1[[#This Row],[Date]])</f>
        <v>10</v>
      </c>
      <c r="K419">
        <f>DAY(Table1[[#This Row],[Date]])</f>
        <v>22</v>
      </c>
    </row>
    <row r="420" spans="1:11" x14ac:dyDescent="0.3">
      <c r="A420" t="s">
        <v>15</v>
      </c>
      <c r="B420" s="1">
        <v>43759</v>
      </c>
      <c r="C420">
        <v>8225.1200000000008</v>
      </c>
      <c r="D420">
        <v>8296.69</v>
      </c>
      <c r="E420">
        <v>8196.42</v>
      </c>
      <c r="F420">
        <v>8243.7199999999993</v>
      </c>
      <c r="G420">
        <v>15868748866</v>
      </c>
      <c r="H420">
        <v>148432733155</v>
      </c>
      <c r="I420">
        <f>YEAR(Table1[[#This Row],[Date]])</f>
        <v>2019</v>
      </c>
      <c r="J420">
        <f>MONTH(Table1[[#This Row],[Date]])</f>
        <v>10</v>
      </c>
      <c r="K420">
        <f>DAY(Table1[[#This Row],[Date]])</f>
        <v>21</v>
      </c>
    </row>
    <row r="421" spans="1:11" x14ac:dyDescent="0.3">
      <c r="A421" t="s">
        <v>15</v>
      </c>
      <c r="B421" s="1">
        <v>43758</v>
      </c>
      <c r="C421">
        <v>7997.81</v>
      </c>
      <c r="D421">
        <v>8281.82</v>
      </c>
      <c r="E421">
        <v>7949.44</v>
      </c>
      <c r="F421">
        <v>8222.08</v>
      </c>
      <c r="G421">
        <v>15504249442</v>
      </c>
      <c r="H421">
        <v>148026597064</v>
      </c>
      <c r="I421">
        <f>YEAR(Table1[[#This Row],[Date]])</f>
        <v>2019</v>
      </c>
      <c r="J421">
        <f>MONTH(Table1[[#This Row],[Date]])</f>
        <v>10</v>
      </c>
      <c r="K421">
        <f>DAY(Table1[[#This Row],[Date]])</f>
        <v>20</v>
      </c>
    </row>
    <row r="422" spans="1:11" x14ac:dyDescent="0.3">
      <c r="A422" t="s">
        <v>15</v>
      </c>
      <c r="B422" s="1">
        <v>43757</v>
      </c>
      <c r="C422">
        <v>7973.8</v>
      </c>
      <c r="D422">
        <v>8082.63</v>
      </c>
      <c r="E422">
        <v>7944.78</v>
      </c>
      <c r="F422">
        <v>7988.56</v>
      </c>
      <c r="G422">
        <v>13797825640</v>
      </c>
      <c r="H422">
        <v>143808163807</v>
      </c>
      <c r="I422">
        <f>YEAR(Table1[[#This Row],[Date]])</f>
        <v>2019</v>
      </c>
      <c r="J422">
        <f>MONTH(Table1[[#This Row],[Date]])</f>
        <v>10</v>
      </c>
      <c r="K422">
        <f>DAY(Table1[[#This Row],[Date]])</f>
        <v>19</v>
      </c>
    </row>
    <row r="423" spans="1:11" x14ac:dyDescent="0.3">
      <c r="A423" t="s">
        <v>15</v>
      </c>
      <c r="B423" s="1">
        <v>43756</v>
      </c>
      <c r="C423">
        <v>8100.93</v>
      </c>
      <c r="D423">
        <v>8138.41</v>
      </c>
      <c r="E423">
        <v>7902.16</v>
      </c>
      <c r="F423">
        <v>7973.21</v>
      </c>
      <c r="G423">
        <v>15651592610</v>
      </c>
      <c r="H423">
        <v>143517630376</v>
      </c>
      <c r="I423">
        <f>YEAR(Table1[[#This Row],[Date]])</f>
        <v>2019</v>
      </c>
      <c r="J423">
        <f>MONTH(Table1[[#This Row],[Date]])</f>
        <v>10</v>
      </c>
      <c r="K423">
        <f>DAY(Table1[[#This Row],[Date]])</f>
        <v>18</v>
      </c>
    </row>
    <row r="424" spans="1:11" x14ac:dyDescent="0.3">
      <c r="A424" t="s">
        <v>15</v>
      </c>
      <c r="B424" s="1">
        <v>43755</v>
      </c>
      <c r="C424">
        <v>8047.81</v>
      </c>
      <c r="D424">
        <v>8134.83</v>
      </c>
      <c r="E424">
        <v>8000.94</v>
      </c>
      <c r="F424">
        <v>8103.91</v>
      </c>
      <c r="G424">
        <v>14313052244</v>
      </c>
      <c r="H424">
        <v>145853994298</v>
      </c>
      <c r="I424">
        <f>YEAR(Table1[[#This Row],[Date]])</f>
        <v>2019</v>
      </c>
      <c r="J424">
        <f>MONTH(Table1[[#This Row],[Date]])</f>
        <v>10</v>
      </c>
      <c r="K424">
        <f>DAY(Table1[[#This Row],[Date]])</f>
        <v>17</v>
      </c>
    </row>
    <row r="425" spans="1:11" x14ac:dyDescent="0.3">
      <c r="A425" t="s">
        <v>15</v>
      </c>
      <c r="B425" s="1">
        <v>43754</v>
      </c>
      <c r="C425">
        <v>8204.67</v>
      </c>
      <c r="D425">
        <v>8216.81</v>
      </c>
      <c r="E425">
        <v>7985.09</v>
      </c>
      <c r="F425">
        <v>8047.53</v>
      </c>
      <c r="G425">
        <v>16071646996</v>
      </c>
      <c r="H425">
        <v>144823993562</v>
      </c>
      <c r="I425">
        <f>YEAR(Table1[[#This Row],[Date]])</f>
        <v>2019</v>
      </c>
      <c r="J425">
        <f>MONTH(Table1[[#This Row],[Date]])</f>
        <v>10</v>
      </c>
      <c r="K425">
        <f>DAY(Table1[[#This Row],[Date]])</f>
        <v>16</v>
      </c>
    </row>
    <row r="426" spans="1:11" x14ac:dyDescent="0.3">
      <c r="A426" t="s">
        <v>15</v>
      </c>
      <c r="B426" s="1">
        <v>43753</v>
      </c>
      <c r="C426">
        <v>8373.4599999999991</v>
      </c>
      <c r="D426">
        <v>8410.7099999999991</v>
      </c>
      <c r="E426">
        <v>8182.71</v>
      </c>
      <c r="F426">
        <v>8205.3700000000008</v>
      </c>
      <c r="G426">
        <v>15220412632</v>
      </c>
      <c r="H426">
        <v>147650082215</v>
      </c>
      <c r="I426">
        <f>YEAR(Table1[[#This Row],[Date]])</f>
        <v>2019</v>
      </c>
      <c r="J426">
        <f>MONTH(Table1[[#This Row],[Date]])</f>
        <v>10</v>
      </c>
      <c r="K426">
        <f>DAY(Table1[[#This Row],[Date]])</f>
        <v>15</v>
      </c>
    </row>
    <row r="427" spans="1:11" x14ac:dyDescent="0.3">
      <c r="A427" t="s">
        <v>15</v>
      </c>
      <c r="B427" s="1">
        <v>43752</v>
      </c>
      <c r="C427">
        <v>8320.83</v>
      </c>
      <c r="D427">
        <v>8390.2099999999991</v>
      </c>
      <c r="E427">
        <v>8284.1299999999992</v>
      </c>
      <c r="F427">
        <v>8374.69</v>
      </c>
      <c r="G427">
        <v>15151387859</v>
      </c>
      <c r="H427">
        <v>150680499056</v>
      </c>
      <c r="I427">
        <f>YEAR(Table1[[#This Row],[Date]])</f>
        <v>2019</v>
      </c>
      <c r="J427">
        <f>MONTH(Table1[[#This Row],[Date]])</f>
        <v>10</v>
      </c>
      <c r="K427">
        <f>DAY(Table1[[#This Row],[Date]])</f>
        <v>14</v>
      </c>
    </row>
    <row r="428" spans="1:11" x14ac:dyDescent="0.3">
      <c r="A428" t="s">
        <v>15</v>
      </c>
      <c r="B428" s="1">
        <v>43751</v>
      </c>
      <c r="C428">
        <v>8336.9</v>
      </c>
      <c r="D428">
        <v>8470.99</v>
      </c>
      <c r="E428">
        <v>8276.61</v>
      </c>
      <c r="F428">
        <v>8321.01</v>
      </c>
      <c r="G428">
        <v>13808286059</v>
      </c>
      <c r="H428">
        <v>149700817939</v>
      </c>
      <c r="I428">
        <f>YEAR(Table1[[#This Row],[Date]])</f>
        <v>2019</v>
      </c>
      <c r="J428">
        <f>MONTH(Table1[[#This Row],[Date]])</f>
        <v>10</v>
      </c>
      <c r="K428">
        <f>DAY(Table1[[#This Row],[Date]])</f>
        <v>13</v>
      </c>
    </row>
    <row r="429" spans="1:11" x14ac:dyDescent="0.3">
      <c r="A429" t="s">
        <v>15</v>
      </c>
      <c r="B429" s="1">
        <v>43750</v>
      </c>
      <c r="C429">
        <v>8315.66</v>
      </c>
      <c r="D429">
        <v>8415.24</v>
      </c>
      <c r="E429">
        <v>8313.34</v>
      </c>
      <c r="F429">
        <v>8336.56</v>
      </c>
      <c r="G429">
        <v>14532641605</v>
      </c>
      <c r="H429">
        <v>149965767624</v>
      </c>
      <c r="I429">
        <f>YEAR(Table1[[#This Row],[Date]])</f>
        <v>2019</v>
      </c>
      <c r="J429">
        <f>MONTH(Table1[[#This Row],[Date]])</f>
        <v>10</v>
      </c>
      <c r="K429">
        <f>DAY(Table1[[#This Row],[Date]])</f>
        <v>12</v>
      </c>
    </row>
    <row r="430" spans="1:11" x14ac:dyDescent="0.3">
      <c r="A430" t="s">
        <v>15</v>
      </c>
      <c r="B430" s="1">
        <v>43749</v>
      </c>
      <c r="C430">
        <v>8585.26</v>
      </c>
      <c r="D430">
        <v>8721.7800000000007</v>
      </c>
      <c r="E430">
        <v>8316.18</v>
      </c>
      <c r="F430">
        <v>8321.76</v>
      </c>
      <c r="G430">
        <v>19604381101</v>
      </c>
      <c r="H430">
        <v>149685618275</v>
      </c>
      <c r="I430">
        <f>YEAR(Table1[[#This Row],[Date]])</f>
        <v>2019</v>
      </c>
      <c r="J430">
        <f>MONTH(Table1[[#This Row],[Date]])</f>
        <v>10</v>
      </c>
      <c r="K430">
        <f>DAY(Table1[[#This Row],[Date]])</f>
        <v>11</v>
      </c>
    </row>
    <row r="431" spans="1:11" x14ac:dyDescent="0.3">
      <c r="A431" t="s">
        <v>15</v>
      </c>
      <c r="B431" s="1">
        <v>43748</v>
      </c>
      <c r="C431">
        <v>8585.2800000000007</v>
      </c>
      <c r="D431">
        <v>8625.27</v>
      </c>
      <c r="E431">
        <v>8471.93</v>
      </c>
      <c r="F431">
        <v>8586.4699999999993</v>
      </c>
      <c r="G431">
        <v>17618660671</v>
      </c>
      <c r="H431">
        <v>154430515160</v>
      </c>
      <c r="I431">
        <f>YEAR(Table1[[#This Row],[Date]])</f>
        <v>2019</v>
      </c>
      <c r="J431">
        <f>MONTH(Table1[[#This Row],[Date]])</f>
        <v>10</v>
      </c>
      <c r="K431">
        <f>DAY(Table1[[#This Row],[Date]])</f>
        <v>10</v>
      </c>
    </row>
    <row r="432" spans="1:11" x14ac:dyDescent="0.3">
      <c r="A432" t="s">
        <v>15</v>
      </c>
      <c r="B432" s="1">
        <v>43747</v>
      </c>
      <c r="C432">
        <v>8229.84</v>
      </c>
      <c r="D432">
        <v>8627.7099999999991</v>
      </c>
      <c r="E432">
        <v>8169.3</v>
      </c>
      <c r="F432">
        <v>8595.74</v>
      </c>
      <c r="G432">
        <v>19384942333</v>
      </c>
      <c r="H432">
        <v>154579656110</v>
      </c>
      <c r="I432">
        <f>YEAR(Table1[[#This Row],[Date]])</f>
        <v>2019</v>
      </c>
      <c r="J432">
        <f>MONTH(Table1[[#This Row],[Date]])</f>
        <v>10</v>
      </c>
      <c r="K432">
        <f>DAY(Table1[[#This Row],[Date]])</f>
        <v>9</v>
      </c>
    </row>
    <row r="433" spans="1:11" x14ac:dyDescent="0.3">
      <c r="A433" t="s">
        <v>15</v>
      </c>
      <c r="B433" s="1">
        <v>43746</v>
      </c>
      <c r="C433">
        <v>8246.85</v>
      </c>
      <c r="D433">
        <v>8332.7199999999993</v>
      </c>
      <c r="E433">
        <v>8185.76</v>
      </c>
      <c r="F433">
        <v>8228.7800000000007</v>
      </c>
      <c r="G433">
        <v>15592264032</v>
      </c>
      <c r="H433">
        <v>147966069982</v>
      </c>
      <c r="I433">
        <f>YEAR(Table1[[#This Row],[Date]])</f>
        <v>2019</v>
      </c>
      <c r="J433">
        <f>MONTH(Table1[[#This Row],[Date]])</f>
        <v>10</v>
      </c>
      <c r="K433">
        <f>DAY(Table1[[#This Row],[Date]])</f>
        <v>8</v>
      </c>
    </row>
    <row r="434" spans="1:11" x14ac:dyDescent="0.3">
      <c r="A434" t="s">
        <v>15</v>
      </c>
      <c r="B434" s="1">
        <v>43745</v>
      </c>
      <c r="C434">
        <v>7989.12</v>
      </c>
      <c r="D434">
        <v>8308.4500000000007</v>
      </c>
      <c r="E434">
        <v>7905.77</v>
      </c>
      <c r="F434">
        <v>8245.6200000000008</v>
      </c>
      <c r="G434">
        <v>18009742607</v>
      </c>
      <c r="H434">
        <v>148252589805</v>
      </c>
      <c r="I434">
        <f>YEAR(Table1[[#This Row],[Date]])</f>
        <v>2019</v>
      </c>
      <c r="J434">
        <f>MONTH(Table1[[#This Row],[Date]])</f>
        <v>10</v>
      </c>
      <c r="K434">
        <f>DAY(Table1[[#This Row],[Date]])</f>
        <v>7</v>
      </c>
    </row>
    <row r="435" spans="1:11" x14ac:dyDescent="0.3">
      <c r="A435" t="s">
        <v>15</v>
      </c>
      <c r="B435" s="1">
        <v>43744</v>
      </c>
      <c r="C435">
        <v>8149.88</v>
      </c>
      <c r="D435">
        <v>8161.41</v>
      </c>
      <c r="E435">
        <v>7958.85</v>
      </c>
      <c r="F435">
        <v>7988.16</v>
      </c>
      <c r="G435">
        <v>13160830305</v>
      </c>
      <c r="H435">
        <v>143607672862</v>
      </c>
      <c r="I435">
        <f>YEAR(Table1[[#This Row],[Date]])</f>
        <v>2019</v>
      </c>
      <c r="J435">
        <f>MONTH(Table1[[#This Row],[Date]])</f>
        <v>10</v>
      </c>
      <c r="K435">
        <f>DAY(Table1[[#This Row],[Date]])</f>
        <v>6</v>
      </c>
    </row>
    <row r="436" spans="1:11" x14ac:dyDescent="0.3">
      <c r="A436" t="s">
        <v>15</v>
      </c>
      <c r="B436" s="1">
        <v>43743</v>
      </c>
      <c r="C436">
        <v>8210.15</v>
      </c>
      <c r="D436">
        <v>8215.5300000000007</v>
      </c>
      <c r="E436">
        <v>8071.12</v>
      </c>
      <c r="F436">
        <v>8151.5</v>
      </c>
      <c r="G436">
        <v>12200497197</v>
      </c>
      <c r="H436">
        <v>146529229668</v>
      </c>
      <c r="I436">
        <f>YEAR(Table1[[#This Row],[Date]])</f>
        <v>2019</v>
      </c>
      <c r="J436">
        <f>MONTH(Table1[[#This Row],[Date]])</f>
        <v>10</v>
      </c>
      <c r="K436">
        <f>DAY(Table1[[#This Row],[Date]])</f>
        <v>5</v>
      </c>
    </row>
    <row r="437" spans="1:11" x14ac:dyDescent="0.3">
      <c r="A437" t="s">
        <v>15</v>
      </c>
      <c r="B437" s="1">
        <v>43742</v>
      </c>
      <c r="C437">
        <v>8259.49</v>
      </c>
      <c r="D437">
        <v>8260.06</v>
      </c>
      <c r="E437">
        <v>8151.24</v>
      </c>
      <c r="F437">
        <v>8205.94</v>
      </c>
      <c r="G437">
        <v>13139456229</v>
      </c>
      <c r="H437">
        <v>147491804056</v>
      </c>
      <c r="I437">
        <f>YEAR(Table1[[#This Row],[Date]])</f>
        <v>2019</v>
      </c>
      <c r="J437">
        <f>MONTH(Table1[[#This Row],[Date]])</f>
        <v>10</v>
      </c>
      <c r="K437">
        <f>DAY(Table1[[#This Row],[Date]])</f>
        <v>4</v>
      </c>
    </row>
    <row r="438" spans="1:11" x14ac:dyDescent="0.3">
      <c r="A438" t="s">
        <v>15</v>
      </c>
      <c r="B438" s="1">
        <v>43741</v>
      </c>
      <c r="C438">
        <v>8390.77</v>
      </c>
      <c r="D438">
        <v>8414.23</v>
      </c>
      <c r="E438">
        <v>8146.44</v>
      </c>
      <c r="F438">
        <v>8259.99</v>
      </c>
      <c r="G438">
        <v>13668823409</v>
      </c>
      <c r="H438">
        <v>148448162840</v>
      </c>
      <c r="I438">
        <f>YEAR(Table1[[#This Row],[Date]])</f>
        <v>2019</v>
      </c>
      <c r="J438">
        <f>MONTH(Table1[[#This Row],[Date]])</f>
        <v>10</v>
      </c>
      <c r="K438">
        <f>DAY(Table1[[#This Row],[Date]])</f>
        <v>3</v>
      </c>
    </row>
    <row r="439" spans="1:11" x14ac:dyDescent="0.3">
      <c r="A439" t="s">
        <v>15</v>
      </c>
      <c r="B439" s="1">
        <v>43740</v>
      </c>
      <c r="C439">
        <v>8344.2099999999991</v>
      </c>
      <c r="D439">
        <v>8393.0400000000009</v>
      </c>
      <c r="E439">
        <v>8227.7000000000007</v>
      </c>
      <c r="F439">
        <v>8393.0400000000009</v>
      </c>
      <c r="G439">
        <v>13125712443</v>
      </c>
      <c r="H439">
        <v>150823797662</v>
      </c>
      <c r="I439">
        <f>YEAR(Table1[[#This Row],[Date]])</f>
        <v>2019</v>
      </c>
      <c r="J439">
        <f>MONTH(Table1[[#This Row],[Date]])</f>
        <v>10</v>
      </c>
      <c r="K439">
        <f>DAY(Table1[[#This Row],[Date]])</f>
        <v>2</v>
      </c>
    </row>
    <row r="440" spans="1:11" x14ac:dyDescent="0.3">
      <c r="A440" t="s">
        <v>15</v>
      </c>
      <c r="B440" s="1">
        <v>43739</v>
      </c>
      <c r="C440">
        <v>8299.7199999999993</v>
      </c>
      <c r="D440">
        <v>8497.69</v>
      </c>
      <c r="E440">
        <v>8232.68</v>
      </c>
      <c r="F440">
        <v>8343.2800000000007</v>
      </c>
      <c r="G440">
        <v>15305343413</v>
      </c>
      <c r="H440">
        <v>149913972768</v>
      </c>
      <c r="I440">
        <f>YEAR(Table1[[#This Row],[Date]])</f>
        <v>2019</v>
      </c>
      <c r="J440">
        <f>MONTH(Table1[[#This Row],[Date]])</f>
        <v>10</v>
      </c>
      <c r="K440">
        <f>DAY(Table1[[#This Row],[Date]])</f>
        <v>1</v>
      </c>
    </row>
    <row r="441" spans="1:11" x14ac:dyDescent="0.3">
      <c r="A441" t="s">
        <v>15</v>
      </c>
      <c r="B441" s="1">
        <v>43738</v>
      </c>
      <c r="C441">
        <v>8104.23</v>
      </c>
      <c r="D441">
        <v>8314.23</v>
      </c>
      <c r="E441">
        <v>7830.76</v>
      </c>
      <c r="F441">
        <v>8293.8700000000008</v>
      </c>
      <c r="G441">
        <v>17115474183</v>
      </c>
      <c r="H441">
        <v>149011567415</v>
      </c>
      <c r="I441">
        <f>YEAR(Table1[[#This Row],[Date]])</f>
        <v>2019</v>
      </c>
      <c r="J441">
        <f>MONTH(Table1[[#This Row],[Date]])</f>
        <v>9</v>
      </c>
      <c r="K441">
        <f>DAY(Table1[[#This Row],[Date]])</f>
        <v>30</v>
      </c>
    </row>
    <row r="442" spans="1:11" x14ac:dyDescent="0.3">
      <c r="A442" t="s">
        <v>15</v>
      </c>
      <c r="B442" s="1">
        <v>43737</v>
      </c>
      <c r="C442">
        <v>8246.0400000000009</v>
      </c>
      <c r="D442">
        <v>8261.7099999999991</v>
      </c>
      <c r="E442">
        <v>7990.5</v>
      </c>
      <c r="F442">
        <v>8104.19</v>
      </c>
      <c r="G442">
        <v>13034629109</v>
      </c>
      <c r="H442">
        <v>145590374681</v>
      </c>
      <c r="I442">
        <f>YEAR(Table1[[#This Row],[Date]])</f>
        <v>2019</v>
      </c>
      <c r="J442">
        <f>MONTH(Table1[[#This Row],[Date]])</f>
        <v>9</v>
      </c>
      <c r="K442">
        <f>DAY(Table1[[#This Row],[Date]])</f>
        <v>29</v>
      </c>
    </row>
    <row r="443" spans="1:11" x14ac:dyDescent="0.3">
      <c r="A443" t="s">
        <v>15</v>
      </c>
      <c r="B443" s="1">
        <v>43736</v>
      </c>
      <c r="C443">
        <v>8251.27</v>
      </c>
      <c r="D443">
        <v>8285.6200000000008</v>
      </c>
      <c r="E443">
        <v>8125.43</v>
      </c>
      <c r="F443">
        <v>8245.92</v>
      </c>
      <c r="G443">
        <v>14141152736</v>
      </c>
      <c r="H443">
        <v>148122503616</v>
      </c>
      <c r="I443">
        <f>YEAR(Table1[[#This Row],[Date]])</f>
        <v>2019</v>
      </c>
      <c r="J443">
        <f>MONTH(Table1[[#This Row],[Date]])</f>
        <v>9</v>
      </c>
      <c r="K443">
        <f>DAY(Table1[[#This Row],[Date]])</f>
        <v>28</v>
      </c>
    </row>
    <row r="444" spans="1:11" x14ac:dyDescent="0.3">
      <c r="A444" t="s">
        <v>15</v>
      </c>
      <c r="B444" s="1">
        <v>43735</v>
      </c>
      <c r="C444">
        <v>8113.1</v>
      </c>
      <c r="D444">
        <v>8271.52</v>
      </c>
      <c r="E444">
        <v>7965.92</v>
      </c>
      <c r="F444">
        <v>8251.85</v>
      </c>
      <c r="G444">
        <v>16408941156</v>
      </c>
      <c r="H444">
        <v>148212635834</v>
      </c>
      <c r="I444">
        <f>YEAR(Table1[[#This Row],[Date]])</f>
        <v>2019</v>
      </c>
      <c r="J444">
        <f>MONTH(Table1[[#This Row],[Date]])</f>
        <v>9</v>
      </c>
      <c r="K444">
        <f>DAY(Table1[[#This Row],[Date]])</f>
        <v>27</v>
      </c>
    </row>
    <row r="445" spans="1:11" x14ac:dyDescent="0.3">
      <c r="A445" t="s">
        <v>15</v>
      </c>
      <c r="B445" s="1">
        <v>43734</v>
      </c>
      <c r="C445">
        <v>8487.67</v>
      </c>
      <c r="D445">
        <v>8515.69</v>
      </c>
      <c r="E445">
        <v>7895.63</v>
      </c>
      <c r="F445">
        <v>8118.97</v>
      </c>
      <c r="G445">
        <v>19258205289</v>
      </c>
      <c r="H445">
        <v>145812492488</v>
      </c>
      <c r="I445">
        <f>YEAR(Table1[[#This Row],[Date]])</f>
        <v>2019</v>
      </c>
      <c r="J445">
        <f>MONTH(Table1[[#This Row],[Date]])</f>
        <v>9</v>
      </c>
      <c r="K445">
        <f>DAY(Table1[[#This Row],[Date]])</f>
        <v>26</v>
      </c>
    </row>
    <row r="446" spans="1:11" x14ac:dyDescent="0.3">
      <c r="A446" t="s">
        <v>15</v>
      </c>
      <c r="B446" s="1">
        <v>43733</v>
      </c>
      <c r="C446">
        <v>8603.43</v>
      </c>
      <c r="D446">
        <v>8744.83</v>
      </c>
      <c r="E446">
        <v>8325.4</v>
      </c>
      <c r="F446">
        <v>8486.99</v>
      </c>
      <c r="G446">
        <v>21744728353</v>
      </c>
      <c r="H446">
        <v>152404005091</v>
      </c>
      <c r="I446">
        <f>YEAR(Table1[[#This Row],[Date]])</f>
        <v>2019</v>
      </c>
      <c r="J446">
        <f>MONTH(Table1[[#This Row],[Date]])</f>
        <v>9</v>
      </c>
      <c r="K446">
        <f>DAY(Table1[[#This Row],[Date]])</f>
        <v>25</v>
      </c>
    </row>
    <row r="447" spans="1:11" x14ac:dyDescent="0.3">
      <c r="A447" t="s">
        <v>15</v>
      </c>
      <c r="B447" s="1">
        <v>43732</v>
      </c>
      <c r="C447">
        <v>9729.32</v>
      </c>
      <c r="D447">
        <v>9804.32</v>
      </c>
      <c r="E447">
        <v>8370.7999999999993</v>
      </c>
      <c r="F447">
        <v>8620.57</v>
      </c>
      <c r="G447">
        <v>25002886689</v>
      </c>
      <c r="H447">
        <v>154785821876</v>
      </c>
      <c r="I447">
        <f>YEAR(Table1[[#This Row],[Date]])</f>
        <v>2019</v>
      </c>
      <c r="J447">
        <f>MONTH(Table1[[#This Row],[Date]])</f>
        <v>9</v>
      </c>
      <c r="K447">
        <f>DAY(Table1[[#This Row],[Date]])</f>
        <v>24</v>
      </c>
    </row>
    <row r="448" spans="1:11" x14ac:dyDescent="0.3">
      <c r="A448" t="s">
        <v>15</v>
      </c>
      <c r="B448" s="1">
        <v>43731</v>
      </c>
      <c r="C448">
        <v>10067.959999999999</v>
      </c>
      <c r="D448">
        <v>10074.24</v>
      </c>
      <c r="E448">
        <v>9727.14</v>
      </c>
      <c r="F448">
        <v>9729.32</v>
      </c>
      <c r="G448">
        <v>15144925408</v>
      </c>
      <c r="H448">
        <v>174674558023</v>
      </c>
      <c r="I448">
        <f>YEAR(Table1[[#This Row],[Date]])</f>
        <v>2019</v>
      </c>
      <c r="J448">
        <f>MONTH(Table1[[#This Row],[Date]])</f>
        <v>9</v>
      </c>
      <c r="K448">
        <f>DAY(Table1[[#This Row],[Date]])</f>
        <v>23</v>
      </c>
    </row>
    <row r="449" spans="1:11" x14ac:dyDescent="0.3">
      <c r="A449" t="s">
        <v>15</v>
      </c>
      <c r="B449" s="1">
        <v>43730</v>
      </c>
      <c r="C449">
        <v>10024.120000000001</v>
      </c>
      <c r="D449">
        <v>10074.44</v>
      </c>
      <c r="E449">
        <v>9922.5300000000007</v>
      </c>
      <c r="F449">
        <v>10070.39</v>
      </c>
      <c r="G449">
        <v>13199651698</v>
      </c>
      <c r="H449">
        <v>180784051699</v>
      </c>
      <c r="I449">
        <f>YEAR(Table1[[#This Row],[Date]])</f>
        <v>2019</v>
      </c>
      <c r="J449">
        <f>MONTH(Table1[[#This Row],[Date]])</f>
        <v>9</v>
      </c>
      <c r="K449">
        <f>DAY(Table1[[#This Row],[Date]])</f>
        <v>22</v>
      </c>
    </row>
    <row r="450" spans="1:11" x14ac:dyDescent="0.3">
      <c r="A450" t="s">
        <v>15</v>
      </c>
      <c r="B450" s="1">
        <v>43729</v>
      </c>
      <c r="C450">
        <v>10183.65</v>
      </c>
      <c r="D450">
        <v>10188.1</v>
      </c>
      <c r="E450">
        <v>10000.709999999999</v>
      </c>
      <c r="F450">
        <v>10019.719999999999</v>
      </c>
      <c r="G450">
        <v>13425266806</v>
      </c>
      <c r="H450">
        <v>179853287294</v>
      </c>
      <c r="I450">
        <f>YEAR(Table1[[#This Row],[Date]])</f>
        <v>2019</v>
      </c>
      <c r="J450">
        <f>MONTH(Table1[[#This Row],[Date]])</f>
        <v>9</v>
      </c>
      <c r="K450">
        <f>DAY(Table1[[#This Row],[Date]])</f>
        <v>21</v>
      </c>
    </row>
    <row r="451" spans="1:11" x14ac:dyDescent="0.3">
      <c r="A451" t="s">
        <v>15</v>
      </c>
      <c r="B451" s="1">
        <v>43728</v>
      </c>
      <c r="C451">
        <v>10266.32</v>
      </c>
      <c r="D451">
        <v>10285.870000000001</v>
      </c>
      <c r="E451">
        <v>10132.19</v>
      </c>
      <c r="F451">
        <v>10181.64</v>
      </c>
      <c r="G451">
        <v>14734189639</v>
      </c>
      <c r="H451">
        <v>182738947696</v>
      </c>
      <c r="I451">
        <f>YEAR(Table1[[#This Row],[Date]])</f>
        <v>2019</v>
      </c>
      <c r="J451">
        <f>MONTH(Table1[[#This Row],[Date]])</f>
        <v>9</v>
      </c>
      <c r="K451">
        <f>DAY(Table1[[#This Row],[Date]])</f>
        <v>20</v>
      </c>
    </row>
    <row r="452" spans="1:11" x14ac:dyDescent="0.3">
      <c r="A452" t="s">
        <v>15</v>
      </c>
      <c r="B452" s="1">
        <v>43727</v>
      </c>
      <c r="C452">
        <v>10200.5</v>
      </c>
      <c r="D452">
        <v>10295.67</v>
      </c>
      <c r="E452">
        <v>9851.69</v>
      </c>
      <c r="F452">
        <v>10266.41</v>
      </c>
      <c r="G452">
        <v>19937691247</v>
      </c>
      <c r="H452">
        <v>184240949577</v>
      </c>
      <c r="I452">
        <f>YEAR(Table1[[#This Row],[Date]])</f>
        <v>2019</v>
      </c>
      <c r="J452">
        <f>MONTH(Table1[[#This Row],[Date]])</f>
        <v>9</v>
      </c>
      <c r="K452">
        <f>DAY(Table1[[#This Row],[Date]])</f>
        <v>19</v>
      </c>
    </row>
    <row r="453" spans="1:11" x14ac:dyDescent="0.3">
      <c r="A453" t="s">
        <v>15</v>
      </c>
      <c r="B453" s="1">
        <v>43726</v>
      </c>
      <c r="C453">
        <v>10247.799999999999</v>
      </c>
      <c r="D453">
        <v>10275.93</v>
      </c>
      <c r="E453">
        <v>10191.469999999999</v>
      </c>
      <c r="F453">
        <v>10198.25</v>
      </c>
      <c r="G453">
        <v>16169268880</v>
      </c>
      <c r="H453">
        <v>182998899156</v>
      </c>
      <c r="I453">
        <f>YEAR(Table1[[#This Row],[Date]])</f>
        <v>2019</v>
      </c>
      <c r="J453">
        <f>MONTH(Table1[[#This Row],[Date]])</f>
        <v>9</v>
      </c>
      <c r="K453">
        <f>DAY(Table1[[#This Row],[Date]])</f>
        <v>18</v>
      </c>
    </row>
    <row r="454" spans="1:11" x14ac:dyDescent="0.3">
      <c r="A454" t="s">
        <v>15</v>
      </c>
      <c r="B454" s="1">
        <v>43725</v>
      </c>
      <c r="C454">
        <v>10281.51</v>
      </c>
      <c r="D454">
        <v>10296.77</v>
      </c>
      <c r="E454">
        <v>10199.74</v>
      </c>
      <c r="F454">
        <v>10241.27</v>
      </c>
      <c r="G454">
        <v>15304603363</v>
      </c>
      <c r="H454">
        <v>183748515828</v>
      </c>
      <c r="I454">
        <f>YEAR(Table1[[#This Row],[Date]])</f>
        <v>2019</v>
      </c>
      <c r="J454">
        <f>MONTH(Table1[[#This Row],[Date]])</f>
        <v>9</v>
      </c>
      <c r="K454">
        <f>DAY(Table1[[#This Row],[Date]])</f>
        <v>17</v>
      </c>
    </row>
    <row r="455" spans="1:11" x14ac:dyDescent="0.3">
      <c r="A455" t="s">
        <v>15</v>
      </c>
      <c r="B455" s="1">
        <v>43724</v>
      </c>
      <c r="C455">
        <v>10347.219999999999</v>
      </c>
      <c r="D455">
        <v>10386.870000000001</v>
      </c>
      <c r="E455">
        <v>10189.74</v>
      </c>
      <c r="F455">
        <v>10276.790000000001</v>
      </c>
      <c r="G455">
        <v>15160167779</v>
      </c>
      <c r="H455">
        <v>184366827555</v>
      </c>
      <c r="I455">
        <f>YEAR(Table1[[#This Row],[Date]])</f>
        <v>2019</v>
      </c>
      <c r="J455">
        <f>MONTH(Table1[[#This Row],[Date]])</f>
        <v>9</v>
      </c>
      <c r="K455">
        <f>DAY(Table1[[#This Row],[Date]])</f>
        <v>16</v>
      </c>
    </row>
    <row r="456" spans="1:11" x14ac:dyDescent="0.3">
      <c r="A456" t="s">
        <v>15</v>
      </c>
      <c r="B456" s="1">
        <v>43723</v>
      </c>
      <c r="C456">
        <v>10356.469999999999</v>
      </c>
      <c r="D456">
        <v>10387.030000000001</v>
      </c>
      <c r="E456">
        <v>10313.09</v>
      </c>
      <c r="F456">
        <v>10347.709999999999</v>
      </c>
      <c r="G456">
        <v>12043433567</v>
      </c>
      <c r="H456">
        <v>185618174384</v>
      </c>
      <c r="I456">
        <f>YEAR(Table1[[#This Row],[Date]])</f>
        <v>2019</v>
      </c>
      <c r="J456">
        <f>MONTH(Table1[[#This Row],[Date]])</f>
        <v>9</v>
      </c>
      <c r="K456">
        <f>DAY(Table1[[#This Row],[Date]])</f>
        <v>15</v>
      </c>
    </row>
    <row r="457" spans="1:11" x14ac:dyDescent="0.3">
      <c r="A457" t="s">
        <v>15</v>
      </c>
      <c r="B457" s="1">
        <v>43722</v>
      </c>
      <c r="C457">
        <v>10345.4</v>
      </c>
      <c r="D457">
        <v>10422.129999999999</v>
      </c>
      <c r="E457">
        <v>10291.69</v>
      </c>
      <c r="F457">
        <v>10358.049999999999</v>
      </c>
      <c r="G457">
        <v>13468713124</v>
      </c>
      <c r="H457">
        <v>185784300332</v>
      </c>
      <c r="I457">
        <f>YEAR(Table1[[#This Row],[Date]])</f>
        <v>2019</v>
      </c>
      <c r="J457">
        <f>MONTH(Table1[[#This Row],[Date]])</f>
        <v>9</v>
      </c>
      <c r="K457">
        <f>DAY(Table1[[#This Row],[Date]])</f>
        <v>14</v>
      </c>
    </row>
    <row r="458" spans="1:11" x14ac:dyDescent="0.3">
      <c r="A458" t="s">
        <v>15</v>
      </c>
      <c r="B458" s="1">
        <v>43721</v>
      </c>
      <c r="C458">
        <v>10415.36</v>
      </c>
      <c r="D458">
        <v>10441.49</v>
      </c>
      <c r="E458">
        <v>10226.6</v>
      </c>
      <c r="F458">
        <v>10360.549999999999</v>
      </c>
      <c r="G458">
        <v>14109864675</v>
      </c>
      <c r="H458">
        <v>185809163035</v>
      </c>
      <c r="I458">
        <f>YEAR(Table1[[#This Row],[Date]])</f>
        <v>2019</v>
      </c>
      <c r="J458">
        <f>MONTH(Table1[[#This Row],[Date]])</f>
        <v>9</v>
      </c>
      <c r="K458">
        <f>DAY(Table1[[#This Row],[Date]])</f>
        <v>13</v>
      </c>
    </row>
    <row r="459" spans="1:11" x14ac:dyDescent="0.3">
      <c r="A459" t="s">
        <v>15</v>
      </c>
      <c r="B459" s="1">
        <v>43720</v>
      </c>
      <c r="C459">
        <v>10176.82</v>
      </c>
      <c r="D459">
        <v>10442.25</v>
      </c>
      <c r="E459">
        <v>10099.24</v>
      </c>
      <c r="F459">
        <v>10410.129999999999</v>
      </c>
      <c r="G459">
        <v>15323563925</v>
      </c>
      <c r="H459">
        <v>186678943059</v>
      </c>
      <c r="I459">
        <f>YEAR(Table1[[#This Row],[Date]])</f>
        <v>2019</v>
      </c>
      <c r="J459">
        <f>MONTH(Table1[[#This Row],[Date]])</f>
        <v>9</v>
      </c>
      <c r="K459">
        <f>DAY(Table1[[#This Row],[Date]])</f>
        <v>12</v>
      </c>
    </row>
    <row r="460" spans="1:11" x14ac:dyDescent="0.3">
      <c r="A460" t="s">
        <v>15</v>
      </c>
      <c r="B460" s="1">
        <v>43719</v>
      </c>
      <c r="C460">
        <v>10123.030000000001</v>
      </c>
      <c r="D460">
        <v>10215.950000000001</v>
      </c>
      <c r="E460">
        <v>9980.7800000000007</v>
      </c>
      <c r="F460">
        <v>10178.370000000001</v>
      </c>
      <c r="G460">
        <v>15428063426</v>
      </c>
      <c r="H460">
        <v>182502788242</v>
      </c>
      <c r="I460">
        <f>YEAR(Table1[[#This Row],[Date]])</f>
        <v>2019</v>
      </c>
      <c r="J460">
        <f>MONTH(Table1[[#This Row],[Date]])</f>
        <v>9</v>
      </c>
      <c r="K460">
        <f>DAY(Table1[[#This Row],[Date]])</f>
        <v>11</v>
      </c>
    </row>
    <row r="461" spans="1:11" x14ac:dyDescent="0.3">
      <c r="A461" t="s">
        <v>15</v>
      </c>
      <c r="B461" s="1">
        <v>43718</v>
      </c>
      <c r="C461">
        <v>10336.41</v>
      </c>
      <c r="D461">
        <v>10394.35</v>
      </c>
      <c r="E461">
        <v>10020.57</v>
      </c>
      <c r="F461">
        <v>10115.98</v>
      </c>
      <c r="G461">
        <v>14906809639</v>
      </c>
      <c r="H461">
        <v>181360731383</v>
      </c>
      <c r="I461">
        <f>YEAR(Table1[[#This Row],[Date]])</f>
        <v>2019</v>
      </c>
      <c r="J461">
        <f>MONTH(Table1[[#This Row],[Date]])</f>
        <v>9</v>
      </c>
      <c r="K461">
        <f>DAY(Table1[[#This Row],[Date]])</f>
        <v>10</v>
      </c>
    </row>
    <row r="462" spans="1:11" x14ac:dyDescent="0.3">
      <c r="A462" t="s">
        <v>15</v>
      </c>
      <c r="B462" s="1">
        <v>43717</v>
      </c>
      <c r="C462">
        <v>10443.23</v>
      </c>
      <c r="D462">
        <v>10450.31</v>
      </c>
      <c r="E462">
        <v>10144.93</v>
      </c>
      <c r="F462">
        <v>10334.969999999999</v>
      </c>
      <c r="G462">
        <v>17595943368</v>
      </c>
      <c r="H462">
        <v>185263578990</v>
      </c>
      <c r="I462">
        <f>YEAR(Table1[[#This Row],[Date]])</f>
        <v>2019</v>
      </c>
      <c r="J462">
        <f>MONTH(Table1[[#This Row],[Date]])</f>
        <v>9</v>
      </c>
      <c r="K462">
        <f>DAY(Table1[[#This Row],[Date]])</f>
        <v>9</v>
      </c>
    </row>
    <row r="463" spans="1:11" x14ac:dyDescent="0.3">
      <c r="A463" t="s">
        <v>15</v>
      </c>
      <c r="B463" s="1">
        <v>43716</v>
      </c>
      <c r="C463">
        <v>10518.11</v>
      </c>
      <c r="D463">
        <v>10595.64</v>
      </c>
      <c r="E463">
        <v>10409.09</v>
      </c>
      <c r="F463">
        <v>10441.280000000001</v>
      </c>
      <c r="G463">
        <v>13670567493</v>
      </c>
      <c r="H463">
        <v>187150078007</v>
      </c>
      <c r="I463">
        <f>YEAR(Table1[[#This Row],[Date]])</f>
        <v>2019</v>
      </c>
      <c r="J463">
        <f>MONTH(Table1[[#This Row],[Date]])</f>
        <v>9</v>
      </c>
      <c r="K463">
        <f>DAY(Table1[[#This Row],[Date]])</f>
        <v>8</v>
      </c>
    </row>
    <row r="464" spans="1:11" x14ac:dyDescent="0.3">
      <c r="A464" t="s">
        <v>15</v>
      </c>
      <c r="B464" s="1">
        <v>43715</v>
      </c>
      <c r="C464">
        <v>10353.93</v>
      </c>
      <c r="D464">
        <v>10558.67</v>
      </c>
      <c r="E464">
        <v>10348.92</v>
      </c>
      <c r="F464">
        <v>10517.25</v>
      </c>
      <c r="G464">
        <v>15307366476</v>
      </c>
      <c r="H464">
        <v>188488525926</v>
      </c>
      <c r="I464">
        <f>YEAR(Table1[[#This Row],[Date]])</f>
        <v>2019</v>
      </c>
      <c r="J464">
        <f>MONTH(Table1[[#This Row],[Date]])</f>
        <v>9</v>
      </c>
      <c r="K464">
        <f>DAY(Table1[[#This Row],[Date]])</f>
        <v>7</v>
      </c>
    </row>
    <row r="465" spans="1:11" x14ac:dyDescent="0.3">
      <c r="A465" t="s">
        <v>15</v>
      </c>
      <c r="B465" s="1">
        <v>43714</v>
      </c>
      <c r="C465">
        <v>10578.2</v>
      </c>
      <c r="D465">
        <v>10898.76</v>
      </c>
      <c r="E465">
        <v>10292.299999999999</v>
      </c>
      <c r="F465">
        <v>10353.299999999999</v>
      </c>
      <c r="G465">
        <v>19536574783</v>
      </c>
      <c r="H465">
        <v>185530405363</v>
      </c>
      <c r="I465">
        <f>YEAR(Table1[[#This Row],[Date]])</f>
        <v>2019</v>
      </c>
      <c r="J465">
        <f>MONTH(Table1[[#This Row],[Date]])</f>
        <v>9</v>
      </c>
      <c r="K465">
        <f>DAY(Table1[[#This Row],[Date]])</f>
        <v>6</v>
      </c>
    </row>
    <row r="466" spans="1:11" x14ac:dyDescent="0.3">
      <c r="A466" t="s">
        <v>15</v>
      </c>
      <c r="B466" s="1">
        <v>43713</v>
      </c>
      <c r="C466">
        <v>10588.18</v>
      </c>
      <c r="D466">
        <v>10627.27</v>
      </c>
      <c r="E466">
        <v>10516.42</v>
      </c>
      <c r="F466">
        <v>10575.53</v>
      </c>
      <c r="G466">
        <v>14551239508</v>
      </c>
      <c r="H466">
        <v>189492405383</v>
      </c>
      <c r="I466">
        <f>YEAR(Table1[[#This Row],[Date]])</f>
        <v>2019</v>
      </c>
      <c r="J466">
        <f>MONTH(Table1[[#This Row],[Date]])</f>
        <v>9</v>
      </c>
      <c r="K466">
        <f>DAY(Table1[[#This Row],[Date]])</f>
        <v>5</v>
      </c>
    </row>
    <row r="467" spans="1:11" x14ac:dyDescent="0.3">
      <c r="A467" t="s">
        <v>15</v>
      </c>
      <c r="B467" s="1">
        <v>43712</v>
      </c>
      <c r="C467">
        <v>10621.18</v>
      </c>
      <c r="D467">
        <v>10762.64</v>
      </c>
      <c r="E467">
        <v>10434.709999999999</v>
      </c>
      <c r="F467">
        <v>10594.49</v>
      </c>
      <c r="G467">
        <v>16742664769</v>
      </c>
      <c r="H467">
        <v>189810010608</v>
      </c>
      <c r="I467">
        <f>YEAR(Table1[[#This Row],[Date]])</f>
        <v>2019</v>
      </c>
      <c r="J467">
        <f>MONTH(Table1[[#This Row],[Date]])</f>
        <v>9</v>
      </c>
      <c r="K467">
        <f>DAY(Table1[[#This Row],[Date]])</f>
        <v>4</v>
      </c>
    </row>
    <row r="468" spans="1:11" x14ac:dyDescent="0.3">
      <c r="A468" t="s">
        <v>15</v>
      </c>
      <c r="B468" s="1">
        <v>43711</v>
      </c>
      <c r="C468">
        <v>10345.73</v>
      </c>
      <c r="D468">
        <v>10736.1</v>
      </c>
      <c r="E468">
        <v>10308.549999999999</v>
      </c>
      <c r="F468">
        <v>10623.54</v>
      </c>
      <c r="G468">
        <v>19384917989</v>
      </c>
      <c r="H468">
        <v>190312487956</v>
      </c>
      <c r="I468">
        <f>YEAR(Table1[[#This Row],[Date]])</f>
        <v>2019</v>
      </c>
      <c r="J468">
        <f>MONTH(Table1[[#This Row],[Date]])</f>
        <v>9</v>
      </c>
      <c r="K468">
        <f>DAY(Table1[[#This Row],[Date]])</f>
        <v>3</v>
      </c>
    </row>
    <row r="469" spans="1:11" x14ac:dyDescent="0.3">
      <c r="A469" t="s">
        <v>15</v>
      </c>
      <c r="B469" s="1">
        <v>43710</v>
      </c>
      <c r="C469">
        <v>9757.4699999999993</v>
      </c>
      <c r="D469">
        <v>10396.59</v>
      </c>
      <c r="E469">
        <v>9730.65</v>
      </c>
      <c r="F469">
        <v>10346.76</v>
      </c>
      <c r="G469">
        <v>17248102294</v>
      </c>
      <c r="H469">
        <v>185333114163</v>
      </c>
      <c r="I469">
        <f>YEAR(Table1[[#This Row],[Date]])</f>
        <v>2019</v>
      </c>
      <c r="J469">
        <f>MONTH(Table1[[#This Row],[Date]])</f>
        <v>9</v>
      </c>
      <c r="K469">
        <f>DAY(Table1[[#This Row],[Date]])</f>
        <v>2</v>
      </c>
    </row>
    <row r="470" spans="1:11" x14ac:dyDescent="0.3">
      <c r="A470" t="s">
        <v>15</v>
      </c>
      <c r="B470" s="1">
        <v>43709</v>
      </c>
      <c r="C470">
        <v>9630.59</v>
      </c>
      <c r="D470">
        <v>9796.76</v>
      </c>
      <c r="E470">
        <v>9582.94</v>
      </c>
      <c r="F470">
        <v>9757.9699999999993</v>
      </c>
      <c r="G470">
        <v>11445355859</v>
      </c>
      <c r="H470">
        <v>174768292883</v>
      </c>
      <c r="I470">
        <f>YEAR(Table1[[#This Row],[Date]])</f>
        <v>2019</v>
      </c>
      <c r="J470">
        <f>MONTH(Table1[[#This Row],[Date]])</f>
        <v>9</v>
      </c>
      <c r="K470">
        <f>DAY(Table1[[#This Row],[Date]])</f>
        <v>1</v>
      </c>
    </row>
    <row r="471" spans="1:11" x14ac:dyDescent="0.3">
      <c r="A471" t="s">
        <v>15</v>
      </c>
      <c r="B471" s="1">
        <v>43708</v>
      </c>
      <c r="C471">
        <v>9597.5400000000009</v>
      </c>
      <c r="D471">
        <v>9673.2199999999993</v>
      </c>
      <c r="E471">
        <v>9531.7999999999993</v>
      </c>
      <c r="F471">
        <v>9630.66</v>
      </c>
      <c r="G471">
        <v>11454806419</v>
      </c>
      <c r="H471">
        <v>172470743516</v>
      </c>
      <c r="I471">
        <f>YEAR(Table1[[#This Row],[Date]])</f>
        <v>2019</v>
      </c>
      <c r="J471">
        <f>MONTH(Table1[[#This Row],[Date]])</f>
        <v>8</v>
      </c>
      <c r="K471">
        <f>DAY(Table1[[#This Row],[Date]])</f>
        <v>31</v>
      </c>
    </row>
    <row r="472" spans="1:11" x14ac:dyDescent="0.3">
      <c r="A472" t="s">
        <v>15</v>
      </c>
      <c r="B472" s="1">
        <v>43707</v>
      </c>
      <c r="C472">
        <v>9514.84</v>
      </c>
      <c r="D472">
        <v>9656.1200000000008</v>
      </c>
      <c r="E472">
        <v>9428.2999999999993</v>
      </c>
      <c r="F472">
        <v>9598.17</v>
      </c>
      <c r="G472">
        <v>13595263986</v>
      </c>
      <c r="H472">
        <v>171869216524</v>
      </c>
      <c r="I472">
        <f>YEAR(Table1[[#This Row],[Date]])</f>
        <v>2019</v>
      </c>
      <c r="J472">
        <f>MONTH(Table1[[#This Row],[Date]])</f>
        <v>8</v>
      </c>
      <c r="K472">
        <f>DAY(Table1[[#This Row],[Date]])</f>
        <v>30</v>
      </c>
    </row>
    <row r="473" spans="1:11" x14ac:dyDescent="0.3">
      <c r="A473" t="s">
        <v>15</v>
      </c>
      <c r="B473" s="1">
        <v>43706</v>
      </c>
      <c r="C473">
        <v>9756.7900000000009</v>
      </c>
      <c r="D473">
        <v>9756.7900000000009</v>
      </c>
      <c r="E473">
        <v>9421.6299999999992</v>
      </c>
      <c r="F473">
        <v>9510.2000000000007</v>
      </c>
      <c r="G473">
        <v>17045878501</v>
      </c>
      <c r="H473">
        <v>170274910132</v>
      </c>
      <c r="I473">
        <f>YEAR(Table1[[#This Row],[Date]])</f>
        <v>2019</v>
      </c>
      <c r="J473">
        <f>MONTH(Table1[[#This Row],[Date]])</f>
        <v>8</v>
      </c>
      <c r="K473">
        <f>DAY(Table1[[#This Row],[Date]])</f>
        <v>29</v>
      </c>
    </row>
    <row r="474" spans="1:11" x14ac:dyDescent="0.3">
      <c r="A474" t="s">
        <v>15</v>
      </c>
      <c r="B474" s="1">
        <v>43705</v>
      </c>
      <c r="C474">
        <v>10203.43</v>
      </c>
      <c r="D474">
        <v>10279.370000000001</v>
      </c>
      <c r="E474">
        <v>9716.66</v>
      </c>
      <c r="F474">
        <v>9754.42</v>
      </c>
      <c r="G474">
        <v>17603790323</v>
      </c>
      <c r="H474">
        <v>174627460400</v>
      </c>
      <c r="I474">
        <f>YEAR(Table1[[#This Row],[Date]])</f>
        <v>2019</v>
      </c>
      <c r="J474">
        <f>MONTH(Table1[[#This Row],[Date]])</f>
        <v>8</v>
      </c>
      <c r="K474">
        <f>DAY(Table1[[#This Row],[Date]])</f>
        <v>28</v>
      </c>
    </row>
    <row r="475" spans="1:11" x14ac:dyDescent="0.3">
      <c r="A475" t="s">
        <v>15</v>
      </c>
      <c r="B475" s="1">
        <v>43704</v>
      </c>
      <c r="C475">
        <v>10372.83</v>
      </c>
      <c r="D475">
        <v>10381.33</v>
      </c>
      <c r="E475">
        <v>10087.299999999999</v>
      </c>
      <c r="F475">
        <v>10185.5</v>
      </c>
      <c r="G475">
        <v>14762609503</v>
      </c>
      <c r="H475">
        <v>182325540955</v>
      </c>
      <c r="I475">
        <f>YEAR(Table1[[#This Row],[Date]])</f>
        <v>2019</v>
      </c>
      <c r="J475">
        <f>MONTH(Table1[[#This Row],[Date]])</f>
        <v>8</v>
      </c>
      <c r="K475">
        <f>DAY(Table1[[#This Row],[Date]])</f>
        <v>27</v>
      </c>
    </row>
    <row r="476" spans="1:11" x14ac:dyDescent="0.3">
      <c r="A476" t="s">
        <v>15</v>
      </c>
      <c r="B476" s="1">
        <v>43703</v>
      </c>
      <c r="C476">
        <v>10126.299999999999</v>
      </c>
      <c r="D476">
        <v>10512.33</v>
      </c>
      <c r="E476">
        <v>10126.299999999999</v>
      </c>
      <c r="F476">
        <v>10370.82</v>
      </c>
      <c r="G476">
        <v>18438654080</v>
      </c>
      <c r="H476">
        <v>185625235889</v>
      </c>
      <c r="I476">
        <f>YEAR(Table1[[#This Row],[Date]])</f>
        <v>2019</v>
      </c>
      <c r="J476">
        <f>MONTH(Table1[[#This Row],[Date]])</f>
        <v>8</v>
      </c>
      <c r="K476">
        <f>DAY(Table1[[#This Row],[Date]])</f>
        <v>26</v>
      </c>
    </row>
    <row r="477" spans="1:11" x14ac:dyDescent="0.3">
      <c r="A477" t="s">
        <v>15</v>
      </c>
      <c r="B477" s="1">
        <v>43702</v>
      </c>
      <c r="C477">
        <v>10160.74</v>
      </c>
      <c r="D477">
        <v>10304.620000000001</v>
      </c>
      <c r="E477">
        <v>10008.790000000001</v>
      </c>
      <c r="F477">
        <v>10138.52</v>
      </c>
      <c r="G477">
        <v>14153856610</v>
      </c>
      <c r="H477">
        <v>181450186164</v>
      </c>
      <c r="I477">
        <f>YEAR(Table1[[#This Row],[Date]])</f>
        <v>2019</v>
      </c>
      <c r="J477">
        <f>MONTH(Table1[[#This Row],[Date]])</f>
        <v>8</v>
      </c>
      <c r="K477">
        <f>DAY(Table1[[#This Row],[Date]])</f>
        <v>25</v>
      </c>
    </row>
    <row r="478" spans="1:11" x14ac:dyDescent="0.3">
      <c r="A478" t="s">
        <v>15</v>
      </c>
      <c r="B478" s="1">
        <v>43701</v>
      </c>
      <c r="C478">
        <v>10407.64</v>
      </c>
      <c r="D478">
        <v>10418.02</v>
      </c>
      <c r="E478">
        <v>9982.2999999999993</v>
      </c>
      <c r="F478">
        <v>10159.959999999999</v>
      </c>
      <c r="G478">
        <v>15451030650</v>
      </c>
      <c r="H478">
        <v>181813631752</v>
      </c>
      <c r="I478">
        <f>YEAR(Table1[[#This Row],[Date]])</f>
        <v>2019</v>
      </c>
      <c r="J478">
        <f>MONTH(Table1[[#This Row],[Date]])</f>
        <v>8</v>
      </c>
      <c r="K478">
        <f>DAY(Table1[[#This Row],[Date]])</f>
        <v>24</v>
      </c>
    </row>
    <row r="479" spans="1:11" x14ac:dyDescent="0.3">
      <c r="A479" t="s">
        <v>15</v>
      </c>
      <c r="B479" s="1">
        <v>43700</v>
      </c>
      <c r="C479">
        <v>10136.31</v>
      </c>
      <c r="D479">
        <v>10442.44</v>
      </c>
      <c r="E479">
        <v>10078.19</v>
      </c>
      <c r="F479">
        <v>10407.969999999999</v>
      </c>
      <c r="G479">
        <v>15627023886</v>
      </c>
      <c r="H479">
        <v>186231409722</v>
      </c>
      <c r="I479">
        <f>YEAR(Table1[[#This Row],[Date]])</f>
        <v>2019</v>
      </c>
      <c r="J479">
        <f>MONTH(Table1[[#This Row],[Date]])</f>
        <v>8</v>
      </c>
      <c r="K479">
        <f>DAY(Table1[[#This Row],[Date]])</f>
        <v>23</v>
      </c>
    </row>
    <row r="480" spans="1:11" x14ac:dyDescent="0.3">
      <c r="A480" t="s">
        <v>15</v>
      </c>
      <c r="B480" s="1">
        <v>43699</v>
      </c>
      <c r="C480">
        <v>10142.52</v>
      </c>
      <c r="D480">
        <v>10233</v>
      </c>
      <c r="E480">
        <v>9831.4599999999991</v>
      </c>
      <c r="F480">
        <v>10131.06</v>
      </c>
      <c r="G480">
        <v>17097508856</v>
      </c>
      <c r="H480">
        <v>181257125783</v>
      </c>
      <c r="I480">
        <f>YEAR(Table1[[#This Row],[Date]])</f>
        <v>2019</v>
      </c>
      <c r="J480">
        <f>MONTH(Table1[[#This Row],[Date]])</f>
        <v>8</v>
      </c>
      <c r="K480">
        <f>DAY(Table1[[#This Row],[Date]])</f>
        <v>22</v>
      </c>
    </row>
    <row r="481" spans="1:11" x14ac:dyDescent="0.3">
      <c r="A481" t="s">
        <v>15</v>
      </c>
      <c r="B481" s="1">
        <v>43698</v>
      </c>
      <c r="C481">
        <v>10764.57</v>
      </c>
      <c r="D481">
        <v>10798.73</v>
      </c>
      <c r="E481">
        <v>9962.7199999999993</v>
      </c>
      <c r="F481">
        <v>10138.049999999999</v>
      </c>
      <c r="G481">
        <v>19473084768</v>
      </c>
      <c r="H481">
        <v>181364502142</v>
      </c>
      <c r="I481">
        <f>YEAR(Table1[[#This Row],[Date]])</f>
        <v>2019</v>
      </c>
      <c r="J481">
        <f>MONTH(Table1[[#This Row],[Date]])</f>
        <v>8</v>
      </c>
      <c r="K481">
        <f>DAY(Table1[[#This Row],[Date]])</f>
        <v>21</v>
      </c>
    </row>
    <row r="482" spans="1:11" x14ac:dyDescent="0.3">
      <c r="A482" t="s">
        <v>15</v>
      </c>
      <c r="B482" s="1">
        <v>43697</v>
      </c>
      <c r="C482">
        <v>10916.35</v>
      </c>
      <c r="D482">
        <v>10947.04</v>
      </c>
      <c r="E482">
        <v>10618.96</v>
      </c>
      <c r="F482">
        <v>10763.23</v>
      </c>
      <c r="G482">
        <v>15053082175</v>
      </c>
      <c r="H482">
        <v>192530283565</v>
      </c>
      <c r="I482">
        <f>YEAR(Table1[[#This Row],[Date]])</f>
        <v>2019</v>
      </c>
      <c r="J482">
        <f>MONTH(Table1[[#This Row],[Date]])</f>
        <v>8</v>
      </c>
      <c r="K482">
        <f>DAY(Table1[[#This Row],[Date]])</f>
        <v>20</v>
      </c>
    </row>
    <row r="483" spans="1:11" x14ac:dyDescent="0.3">
      <c r="A483" t="s">
        <v>15</v>
      </c>
      <c r="B483" s="1">
        <v>43696</v>
      </c>
      <c r="C483">
        <v>10350.280000000001</v>
      </c>
      <c r="D483">
        <v>10916.05</v>
      </c>
      <c r="E483">
        <v>10313.200000000001</v>
      </c>
      <c r="F483">
        <v>10916.05</v>
      </c>
      <c r="G483">
        <v>16038264603</v>
      </c>
      <c r="H483">
        <v>195243306008</v>
      </c>
      <c r="I483">
        <f>YEAR(Table1[[#This Row],[Date]])</f>
        <v>2019</v>
      </c>
      <c r="J483">
        <f>MONTH(Table1[[#This Row],[Date]])</f>
        <v>8</v>
      </c>
      <c r="K483">
        <f>DAY(Table1[[#This Row],[Date]])</f>
        <v>19</v>
      </c>
    </row>
    <row r="484" spans="1:11" x14ac:dyDescent="0.3">
      <c r="A484" t="s">
        <v>15</v>
      </c>
      <c r="B484" s="1">
        <v>43695</v>
      </c>
      <c r="C484">
        <v>10233.01</v>
      </c>
      <c r="D484">
        <v>10487.07</v>
      </c>
      <c r="E484">
        <v>10119.09</v>
      </c>
      <c r="F484">
        <v>10345.81</v>
      </c>
      <c r="G484">
        <v>12999813869</v>
      </c>
      <c r="H484">
        <v>185022920955</v>
      </c>
      <c r="I484">
        <f>YEAR(Table1[[#This Row],[Date]])</f>
        <v>2019</v>
      </c>
      <c r="J484">
        <f>MONTH(Table1[[#This Row],[Date]])</f>
        <v>8</v>
      </c>
      <c r="K484">
        <f>DAY(Table1[[#This Row],[Date]])</f>
        <v>18</v>
      </c>
    </row>
    <row r="485" spans="1:11" x14ac:dyDescent="0.3">
      <c r="A485" t="s">
        <v>15</v>
      </c>
      <c r="B485" s="1">
        <v>43694</v>
      </c>
      <c r="C485">
        <v>10358.719999999999</v>
      </c>
      <c r="D485">
        <v>10452.620000000001</v>
      </c>
      <c r="E485">
        <v>10086.700000000001</v>
      </c>
      <c r="F485">
        <v>10231.74</v>
      </c>
      <c r="G485">
        <v>13778035685</v>
      </c>
      <c r="H485">
        <v>182966857173</v>
      </c>
      <c r="I485">
        <f>YEAR(Table1[[#This Row],[Date]])</f>
        <v>2019</v>
      </c>
      <c r="J485">
        <f>MONTH(Table1[[#This Row],[Date]])</f>
        <v>8</v>
      </c>
      <c r="K485">
        <f>DAY(Table1[[#This Row],[Date]])</f>
        <v>17</v>
      </c>
    </row>
    <row r="486" spans="1:11" x14ac:dyDescent="0.3">
      <c r="A486" t="s">
        <v>15</v>
      </c>
      <c r="B486" s="1">
        <v>43693</v>
      </c>
      <c r="C486">
        <v>10319.42</v>
      </c>
      <c r="D486">
        <v>10524.35</v>
      </c>
      <c r="E486">
        <v>9855.48</v>
      </c>
      <c r="F486">
        <v>10374.34</v>
      </c>
      <c r="G486">
        <v>20228207096</v>
      </c>
      <c r="H486">
        <v>185500055339</v>
      </c>
      <c r="I486">
        <f>YEAR(Table1[[#This Row],[Date]])</f>
        <v>2019</v>
      </c>
      <c r="J486">
        <f>MONTH(Table1[[#This Row],[Date]])</f>
        <v>8</v>
      </c>
      <c r="K486">
        <f>DAY(Table1[[#This Row],[Date]])</f>
        <v>16</v>
      </c>
    </row>
    <row r="487" spans="1:11" x14ac:dyDescent="0.3">
      <c r="A487" t="s">
        <v>15</v>
      </c>
      <c r="B487" s="1">
        <v>43692</v>
      </c>
      <c r="C487">
        <v>10038.42</v>
      </c>
      <c r="D487">
        <v>10437.41</v>
      </c>
      <c r="E487">
        <v>9675.32</v>
      </c>
      <c r="F487">
        <v>10311.549999999999</v>
      </c>
      <c r="G487">
        <v>22899115082</v>
      </c>
      <c r="H487">
        <v>184357666577</v>
      </c>
      <c r="I487">
        <f>YEAR(Table1[[#This Row],[Date]])</f>
        <v>2019</v>
      </c>
      <c r="J487">
        <f>MONTH(Table1[[#This Row],[Date]])</f>
        <v>8</v>
      </c>
      <c r="K487">
        <f>DAY(Table1[[#This Row],[Date]])</f>
        <v>15</v>
      </c>
    </row>
    <row r="488" spans="1:11" x14ac:dyDescent="0.3">
      <c r="A488" t="s">
        <v>15</v>
      </c>
      <c r="B488" s="1">
        <v>43691</v>
      </c>
      <c r="C488">
        <v>10889.49</v>
      </c>
      <c r="D488">
        <v>10889.56</v>
      </c>
      <c r="E488">
        <v>10028.14</v>
      </c>
      <c r="F488">
        <v>10051.700000000001</v>
      </c>
      <c r="G488">
        <v>19990838300</v>
      </c>
      <c r="H488">
        <v>179692803424</v>
      </c>
      <c r="I488">
        <f>YEAR(Table1[[#This Row],[Date]])</f>
        <v>2019</v>
      </c>
      <c r="J488">
        <f>MONTH(Table1[[#This Row],[Date]])</f>
        <v>8</v>
      </c>
      <c r="K488">
        <f>DAY(Table1[[#This Row],[Date]])</f>
        <v>14</v>
      </c>
    </row>
    <row r="489" spans="1:11" x14ac:dyDescent="0.3">
      <c r="A489" t="s">
        <v>15</v>
      </c>
      <c r="B489" s="1">
        <v>43690</v>
      </c>
      <c r="C489">
        <v>11385.05</v>
      </c>
      <c r="D489">
        <v>11420.05</v>
      </c>
      <c r="E489">
        <v>10830.33</v>
      </c>
      <c r="F489">
        <v>10895.83</v>
      </c>
      <c r="G489">
        <v>16681503537</v>
      </c>
      <c r="H489">
        <v>194762696644</v>
      </c>
      <c r="I489">
        <f>YEAR(Table1[[#This Row],[Date]])</f>
        <v>2019</v>
      </c>
      <c r="J489">
        <f>MONTH(Table1[[#This Row],[Date]])</f>
        <v>8</v>
      </c>
      <c r="K489">
        <f>DAY(Table1[[#This Row],[Date]])</f>
        <v>13</v>
      </c>
    </row>
    <row r="490" spans="1:11" x14ac:dyDescent="0.3">
      <c r="A490" t="s">
        <v>15</v>
      </c>
      <c r="B490" s="1">
        <v>43689</v>
      </c>
      <c r="C490">
        <v>11528.19</v>
      </c>
      <c r="D490">
        <v>11528.19</v>
      </c>
      <c r="E490">
        <v>11320.95</v>
      </c>
      <c r="F490">
        <v>11382.62</v>
      </c>
      <c r="G490">
        <v>13647198229</v>
      </c>
      <c r="H490">
        <v>203441494985</v>
      </c>
      <c r="I490">
        <f>YEAR(Table1[[#This Row],[Date]])</f>
        <v>2019</v>
      </c>
      <c r="J490">
        <f>MONTH(Table1[[#This Row],[Date]])</f>
        <v>8</v>
      </c>
      <c r="K490">
        <f>DAY(Table1[[#This Row],[Date]])</f>
        <v>12</v>
      </c>
    </row>
    <row r="491" spans="1:11" x14ac:dyDescent="0.3">
      <c r="A491" t="s">
        <v>15</v>
      </c>
      <c r="B491" s="1">
        <v>43688</v>
      </c>
      <c r="C491">
        <v>11349.74</v>
      </c>
      <c r="D491">
        <v>11523.58</v>
      </c>
      <c r="E491">
        <v>11248.29</v>
      </c>
      <c r="F491">
        <v>11523.58</v>
      </c>
      <c r="G491">
        <v>15774371518</v>
      </c>
      <c r="H491">
        <v>205941632235</v>
      </c>
      <c r="I491">
        <f>YEAR(Table1[[#This Row],[Date]])</f>
        <v>2019</v>
      </c>
      <c r="J491">
        <f>MONTH(Table1[[#This Row],[Date]])</f>
        <v>8</v>
      </c>
      <c r="K491">
        <f>DAY(Table1[[#This Row],[Date]])</f>
        <v>11</v>
      </c>
    </row>
    <row r="492" spans="1:11" x14ac:dyDescent="0.3">
      <c r="A492" t="s">
        <v>15</v>
      </c>
      <c r="B492" s="1">
        <v>43687</v>
      </c>
      <c r="C492">
        <v>11861.56</v>
      </c>
      <c r="D492">
        <v>11915.66</v>
      </c>
      <c r="E492">
        <v>11323.9</v>
      </c>
      <c r="F492">
        <v>11354.02</v>
      </c>
      <c r="G492">
        <v>18125355447</v>
      </c>
      <c r="H492">
        <v>202890020455</v>
      </c>
      <c r="I492">
        <f>YEAR(Table1[[#This Row],[Date]])</f>
        <v>2019</v>
      </c>
      <c r="J492">
        <f>MONTH(Table1[[#This Row],[Date]])</f>
        <v>8</v>
      </c>
      <c r="K492">
        <f>DAY(Table1[[#This Row],[Date]])</f>
        <v>10</v>
      </c>
    </row>
    <row r="493" spans="1:11" x14ac:dyDescent="0.3">
      <c r="A493" t="s">
        <v>15</v>
      </c>
      <c r="B493" s="1">
        <v>43686</v>
      </c>
      <c r="C493">
        <v>11953.47</v>
      </c>
      <c r="D493">
        <v>11970.46</v>
      </c>
      <c r="E493">
        <v>11709.75</v>
      </c>
      <c r="F493">
        <v>11862.94</v>
      </c>
      <c r="G493">
        <v>18339989960</v>
      </c>
      <c r="H493">
        <v>211961319133</v>
      </c>
      <c r="I493">
        <f>YEAR(Table1[[#This Row],[Date]])</f>
        <v>2019</v>
      </c>
      <c r="J493">
        <f>MONTH(Table1[[#This Row],[Date]])</f>
        <v>8</v>
      </c>
      <c r="K493">
        <f>DAY(Table1[[#This Row],[Date]])</f>
        <v>9</v>
      </c>
    </row>
    <row r="494" spans="1:11" x14ac:dyDescent="0.3">
      <c r="A494" t="s">
        <v>15</v>
      </c>
      <c r="B494" s="1">
        <v>43685</v>
      </c>
      <c r="C494">
        <v>11954.04</v>
      </c>
      <c r="D494">
        <v>11979.42</v>
      </c>
      <c r="E494">
        <v>11556.17</v>
      </c>
      <c r="F494">
        <v>11966.41</v>
      </c>
      <c r="G494">
        <v>19481591730</v>
      </c>
      <c r="H494">
        <v>213788089212</v>
      </c>
      <c r="I494">
        <f>YEAR(Table1[[#This Row],[Date]])</f>
        <v>2019</v>
      </c>
      <c r="J494">
        <f>MONTH(Table1[[#This Row],[Date]])</f>
        <v>8</v>
      </c>
      <c r="K494">
        <f>DAY(Table1[[#This Row],[Date]])</f>
        <v>8</v>
      </c>
    </row>
    <row r="495" spans="1:11" x14ac:dyDescent="0.3">
      <c r="A495" t="s">
        <v>15</v>
      </c>
      <c r="B495" s="1">
        <v>43684</v>
      </c>
      <c r="C495">
        <v>11476.19</v>
      </c>
      <c r="D495">
        <v>12036.99</v>
      </c>
      <c r="E495">
        <v>11433.7</v>
      </c>
      <c r="F495">
        <v>11941.97</v>
      </c>
      <c r="G495">
        <v>22194988641</v>
      </c>
      <c r="H495">
        <v>213330426789</v>
      </c>
      <c r="I495">
        <f>YEAR(Table1[[#This Row],[Date]])</f>
        <v>2019</v>
      </c>
      <c r="J495">
        <f>MONTH(Table1[[#This Row],[Date]])</f>
        <v>8</v>
      </c>
      <c r="K495">
        <f>DAY(Table1[[#This Row],[Date]])</f>
        <v>7</v>
      </c>
    </row>
    <row r="496" spans="1:11" x14ac:dyDescent="0.3">
      <c r="A496" t="s">
        <v>15</v>
      </c>
      <c r="B496" s="1">
        <v>43683</v>
      </c>
      <c r="C496">
        <v>11811.55</v>
      </c>
      <c r="D496">
        <v>12273.82</v>
      </c>
      <c r="E496">
        <v>11290.73</v>
      </c>
      <c r="F496">
        <v>11478.17</v>
      </c>
      <c r="G496">
        <v>23635107660</v>
      </c>
      <c r="H496">
        <v>205023347814</v>
      </c>
      <c r="I496">
        <f>YEAR(Table1[[#This Row],[Date]])</f>
        <v>2019</v>
      </c>
      <c r="J496">
        <f>MONTH(Table1[[#This Row],[Date]])</f>
        <v>8</v>
      </c>
      <c r="K496">
        <f>DAY(Table1[[#This Row],[Date]])</f>
        <v>6</v>
      </c>
    </row>
    <row r="497" spans="1:11" x14ac:dyDescent="0.3">
      <c r="A497" t="s">
        <v>15</v>
      </c>
      <c r="B497" s="1">
        <v>43682</v>
      </c>
      <c r="C497">
        <v>10960.74</v>
      </c>
      <c r="D497">
        <v>11895.09</v>
      </c>
      <c r="E497">
        <v>10960.74</v>
      </c>
      <c r="F497">
        <v>11805.65</v>
      </c>
      <c r="G497">
        <v>23875988832</v>
      </c>
      <c r="H497">
        <v>210848822060</v>
      </c>
      <c r="I497">
        <f>YEAR(Table1[[#This Row],[Date]])</f>
        <v>2019</v>
      </c>
      <c r="J497">
        <f>MONTH(Table1[[#This Row],[Date]])</f>
        <v>8</v>
      </c>
      <c r="K497">
        <f>DAY(Table1[[#This Row],[Date]])</f>
        <v>5</v>
      </c>
    </row>
    <row r="498" spans="1:11" x14ac:dyDescent="0.3">
      <c r="A498" t="s">
        <v>15</v>
      </c>
      <c r="B498" s="1">
        <v>43681</v>
      </c>
      <c r="C498">
        <v>10821.63</v>
      </c>
      <c r="D498">
        <v>11009.21</v>
      </c>
      <c r="E498">
        <v>10620.28</v>
      </c>
      <c r="F498">
        <v>10970.18</v>
      </c>
      <c r="G498">
        <v>16530894787</v>
      </c>
      <c r="H498">
        <v>195907875403</v>
      </c>
      <c r="I498">
        <f>YEAR(Table1[[#This Row],[Date]])</f>
        <v>2019</v>
      </c>
      <c r="J498">
        <f>MONTH(Table1[[#This Row],[Date]])</f>
        <v>8</v>
      </c>
      <c r="K498">
        <f>DAY(Table1[[#This Row],[Date]])</f>
        <v>4</v>
      </c>
    </row>
    <row r="499" spans="1:11" x14ac:dyDescent="0.3">
      <c r="A499" t="s">
        <v>15</v>
      </c>
      <c r="B499" s="1">
        <v>43680</v>
      </c>
      <c r="C499">
        <v>10519.28</v>
      </c>
      <c r="D499">
        <v>10946.78</v>
      </c>
      <c r="E499">
        <v>10503.5</v>
      </c>
      <c r="F499">
        <v>10821.73</v>
      </c>
      <c r="G499">
        <v>15352685061</v>
      </c>
      <c r="H499">
        <v>193233960601</v>
      </c>
      <c r="I499">
        <f>YEAR(Table1[[#This Row],[Date]])</f>
        <v>2019</v>
      </c>
      <c r="J499">
        <f>MONTH(Table1[[#This Row],[Date]])</f>
        <v>8</v>
      </c>
      <c r="K499">
        <f>DAY(Table1[[#This Row],[Date]])</f>
        <v>3</v>
      </c>
    </row>
    <row r="500" spans="1:11" x14ac:dyDescent="0.3">
      <c r="A500" t="s">
        <v>15</v>
      </c>
      <c r="B500" s="1">
        <v>43679</v>
      </c>
      <c r="C500">
        <v>10402.040000000001</v>
      </c>
      <c r="D500">
        <v>10657.95</v>
      </c>
      <c r="E500">
        <v>10371.01</v>
      </c>
      <c r="F500">
        <v>10518.17</v>
      </c>
      <c r="G500">
        <v>17489094082</v>
      </c>
      <c r="H500">
        <v>187791090996</v>
      </c>
      <c r="I500">
        <f>YEAR(Table1[[#This Row],[Date]])</f>
        <v>2019</v>
      </c>
      <c r="J500">
        <f>MONTH(Table1[[#This Row],[Date]])</f>
        <v>8</v>
      </c>
      <c r="K500">
        <f>DAY(Table1[[#This Row],[Date]])</f>
        <v>2</v>
      </c>
    </row>
    <row r="501" spans="1:11" x14ac:dyDescent="0.3">
      <c r="A501" t="s">
        <v>15</v>
      </c>
      <c r="B501" s="1">
        <v>43678</v>
      </c>
      <c r="C501">
        <v>10077.44</v>
      </c>
      <c r="D501">
        <v>10446.92</v>
      </c>
      <c r="E501">
        <v>9922.02</v>
      </c>
      <c r="F501">
        <v>10399.67</v>
      </c>
      <c r="G501">
        <v>17165337858</v>
      </c>
      <c r="H501">
        <v>185653203391</v>
      </c>
      <c r="I501">
        <f>YEAR(Table1[[#This Row],[Date]])</f>
        <v>2019</v>
      </c>
      <c r="J501">
        <f>MONTH(Table1[[#This Row],[Date]])</f>
        <v>8</v>
      </c>
      <c r="K501">
        <f>DAY(Table1[[#This Row],[Date]])</f>
        <v>1</v>
      </c>
    </row>
    <row r="502" spans="1:11" x14ac:dyDescent="0.3">
      <c r="A502" t="s">
        <v>15</v>
      </c>
      <c r="B502" s="1">
        <v>43677</v>
      </c>
      <c r="C502">
        <v>9604.0499999999993</v>
      </c>
      <c r="D502">
        <v>10085.629999999999</v>
      </c>
      <c r="E502">
        <v>9598.1</v>
      </c>
      <c r="F502">
        <v>10085.629999999999</v>
      </c>
      <c r="G502">
        <v>16631520648</v>
      </c>
      <c r="H502">
        <v>180028959603</v>
      </c>
      <c r="I502">
        <f>YEAR(Table1[[#This Row],[Date]])</f>
        <v>2019</v>
      </c>
      <c r="J502">
        <f>MONTH(Table1[[#This Row],[Date]])</f>
        <v>7</v>
      </c>
      <c r="K502">
        <f>DAY(Table1[[#This Row],[Date]])</f>
        <v>31</v>
      </c>
    </row>
    <row r="503" spans="1:11" x14ac:dyDescent="0.3">
      <c r="A503" t="s">
        <v>15</v>
      </c>
      <c r="B503" s="1">
        <v>43676</v>
      </c>
      <c r="C503">
        <v>9522.33</v>
      </c>
      <c r="D503">
        <v>9701.76</v>
      </c>
      <c r="E503">
        <v>9437.34</v>
      </c>
      <c r="F503">
        <v>9607.42</v>
      </c>
      <c r="G503">
        <v>13829811132</v>
      </c>
      <c r="H503">
        <v>171472452506</v>
      </c>
      <c r="I503">
        <f>YEAR(Table1[[#This Row],[Date]])</f>
        <v>2019</v>
      </c>
      <c r="J503">
        <f>MONTH(Table1[[#This Row],[Date]])</f>
        <v>7</v>
      </c>
      <c r="K503">
        <f>DAY(Table1[[#This Row],[Date]])</f>
        <v>30</v>
      </c>
    </row>
    <row r="504" spans="1:11" x14ac:dyDescent="0.3">
      <c r="A504" t="s">
        <v>15</v>
      </c>
      <c r="B504" s="1">
        <v>43675</v>
      </c>
      <c r="C504">
        <v>9548.18</v>
      </c>
      <c r="D504">
        <v>9681.65</v>
      </c>
      <c r="E504">
        <v>9472.9500000000007</v>
      </c>
      <c r="F504">
        <v>9519.15</v>
      </c>
      <c r="G504">
        <v>13791445323</v>
      </c>
      <c r="H504">
        <v>169880343827</v>
      </c>
      <c r="I504">
        <f>YEAR(Table1[[#This Row],[Date]])</f>
        <v>2019</v>
      </c>
      <c r="J504">
        <f>MONTH(Table1[[#This Row],[Date]])</f>
        <v>7</v>
      </c>
      <c r="K504">
        <f>DAY(Table1[[#This Row],[Date]])</f>
        <v>29</v>
      </c>
    </row>
    <row r="505" spans="1:11" x14ac:dyDescent="0.3">
      <c r="A505" t="s">
        <v>15</v>
      </c>
      <c r="B505" s="1">
        <v>43674</v>
      </c>
      <c r="C505">
        <v>9491.6299999999992</v>
      </c>
      <c r="D505">
        <v>9575.5499999999993</v>
      </c>
      <c r="E505">
        <v>9252.2999999999993</v>
      </c>
      <c r="F505">
        <v>9552.86</v>
      </c>
      <c r="G505">
        <v>13738687093</v>
      </c>
      <c r="H505">
        <v>170461958074</v>
      </c>
      <c r="I505">
        <f>YEAR(Table1[[#This Row],[Date]])</f>
        <v>2019</v>
      </c>
      <c r="J505">
        <f>MONTH(Table1[[#This Row],[Date]])</f>
        <v>7</v>
      </c>
      <c r="K505">
        <f>DAY(Table1[[#This Row],[Date]])</f>
        <v>28</v>
      </c>
    </row>
    <row r="506" spans="1:11" x14ac:dyDescent="0.3">
      <c r="A506" t="s">
        <v>15</v>
      </c>
      <c r="B506" s="1">
        <v>43673</v>
      </c>
      <c r="C506">
        <v>9871.16</v>
      </c>
      <c r="D506">
        <v>10167.32</v>
      </c>
      <c r="E506">
        <v>9411.52</v>
      </c>
      <c r="F506">
        <v>9477.68</v>
      </c>
      <c r="G506">
        <v>16817809536</v>
      </c>
      <c r="H506">
        <v>169099540423</v>
      </c>
      <c r="I506">
        <f>YEAR(Table1[[#This Row],[Date]])</f>
        <v>2019</v>
      </c>
      <c r="J506">
        <f>MONTH(Table1[[#This Row],[Date]])</f>
        <v>7</v>
      </c>
      <c r="K506">
        <f>DAY(Table1[[#This Row],[Date]])</f>
        <v>27</v>
      </c>
    </row>
    <row r="507" spans="1:11" x14ac:dyDescent="0.3">
      <c r="A507" t="s">
        <v>15</v>
      </c>
      <c r="B507" s="1">
        <v>43672</v>
      </c>
      <c r="C507">
        <v>9913.1299999999992</v>
      </c>
      <c r="D507">
        <v>9916.52</v>
      </c>
      <c r="E507">
        <v>9717.98</v>
      </c>
      <c r="F507">
        <v>9870.2999999999993</v>
      </c>
      <c r="G507">
        <v>14495714483</v>
      </c>
      <c r="H507">
        <v>176085968354</v>
      </c>
      <c r="I507">
        <f>YEAR(Table1[[#This Row],[Date]])</f>
        <v>2019</v>
      </c>
      <c r="J507">
        <f>MONTH(Table1[[#This Row],[Date]])</f>
        <v>7</v>
      </c>
      <c r="K507">
        <f>DAY(Table1[[#This Row],[Date]])</f>
        <v>26</v>
      </c>
    </row>
    <row r="508" spans="1:11" x14ac:dyDescent="0.3">
      <c r="A508" t="s">
        <v>15</v>
      </c>
      <c r="B508" s="1">
        <v>43671</v>
      </c>
      <c r="C508">
        <v>9809.1</v>
      </c>
      <c r="D508">
        <v>10154.25</v>
      </c>
      <c r="E508">
        <v>9773.9599999999991</v>
      </c>
      <c r="F508">
        <v>9911.84</v>
      </c>
      <c r="G508">
        <v>15821952090</v>
      </c>
      <c r="H508">
        <v>176806451137</v>
      </c>
      <c r="I508">
        <f>YEAR(Table1[[#This Row],[Date]])</f>
        <v>2019</v>
      </c>
      <c r="J508">
        <f>MONTH(Table1[[#This Row],[Date]])</f>
        <v>7</v>
      </c>
      <c r="K508">
        <f>DAY(Table1[[#This Row],[Date]])</f>
        <v>25</v>
      </c>
    </row>
    <row r="509" spans="1:11" x14ac:dyDescent="0.3">
      <c r="A509" t="s">
        <v>15</v>
      </c>
      <c r="B509" s="1">
        <v>43670</v>
      </c>
      <c r="C509">
        <v>9887.73</v>
      </c>
      <c r="D509">
        <v>9908.7999999999993</v>
      </c>
      <c r="E509">
        <v>9614.31</v>
      </c>
      <c r="F509">
        <v>9811.93</v>
      </c>
      <c r="G509">
        <v>17398734322</v>
      </c>
      <c r="H509">
        <v>175005760794</v>
      </c>
      <c r="I509">
        <f>YEAR(Table1[[#This Row],[Date]])</f>
        <v>2019</v>
      </c>
      <c r="J509">
        <f>MONTH(Table1[[#This Row],[Date]])</f>
        <v>7</v>
      </c>
      <c r="K509">
        <f>DAY(Table1[[#This Row],[Date]])</f>
        <v>24</v>
      </c>
    </row>
    <row r="510" spans="1:11" x14ac:dyDescent="0.3">
      <c r="A510" t="s">
        <v>15</v>
      </c>
      <c r="B510" s="1">
        <v>43669</v>
      </c>
      <c r="C510">
        <v>10346.75</v>
      </c>
      <c r="D510">
        <v>10346.75</v>
      </c>
      <c r="E510">
        <v>9883.6</v>
      </c>
      <c r="F510">
        <v>9900.77</v>
      </c>
      <c r="G510">
        <v>17851916995</v>
      </c>
      <c r="H510">
        <v>176572890702</v>
      </c>
      <c r="I510">
        <f>YEAR(Table1[[#This Row],[Date]])</f>
        <v>2019</v>
      </c>
      <c r="J510">
        <f>MONTH(Table1[[#This Row],[Date]])</f>
        <v>7</v>
      </c>
      <c r="K510">
        <f>DAY(Table1[[#This Row],[Date]])</f>
        <v>23</v>
      </c>
    </row>
    <row r="511" spans="1:11" x14ac:dyDescent="0.3">
      <c r="A511" t="s">
        <v>15</v>
      </c>
      <c r="B511" s="1">
        <v>43668</v>
      </c>
      <c r="C511">
        <v>10596.95</v>
      </c>
      <c r="D511">
        <v>10651.79</v>
      </c>
      <c r="E511">
        <v>10154.92</v>
      </c>
      <c r="F511">
        <v>10343.11</v>
      </c>
      <c r="G511">
        <v>16334414913</v>
      </c>
      <c r="H511">
        <v>184443440748</v>
      </c>
      <c r="I511">
        <f>YEAR(Table1[[#This Row],[Date]])</f>
        <v>2019</v>
      </c>
      <c r="J511">
        <f>MONTH(Table1[[#This Row],[Date]])</f>
        <v>7</v>
      </c>
      <c r="K511">
        <f>DAY(Table1[[#This Row],[Date]])</f>
        <v>22</v>
      </c>
    </row>
    <row r="512" spans="1:11" x14ac:dyDescent="0.3">
      <c r="A512" t="s">
        <v>15</v>
      </c>
      <c r="B512" s="1">
        <v>43667</v>
      </c>
      <c r="C512">
        <v>10777.53</v>
      </c>
      <c r="D512">
        <v>10841.89</v>
      </c>
      <c r="E512">
        <v>10389.6</v>
      </c>
      <c r="F512">
        <v>10599.11</v>
      </c>
      <c r="G512">
        <v>17130580467</v>
      </c>
      <c r="H512">
        <v>188987475962</v>
      </c>
      <c r="I512">
        <f>YEAR(Table1[[#This Row],[Date]])</f>
        <v>2019</v>
      </c>
      <c r="J512">
        <f>MONTH(Table1[[#This Row],[Date]])</f>
        <v>7</v>
      </c>
      <c r="K512">
        <f>DAY(Table1[[#This Row],[Date]])</f>
        <v>21</v>
      </c>
    </row>
    <row r="513" spans="1:11" x14ac:dyDescent="0.3">
      <c r="A513" t="s">
        <v>15</v>
      </c>
      <c r="B513" s="1">
        <v>43666</v>
      </c>
      <c r="C513">
        <v>10525.82</v>
      </c>
      <c r="D513">
        <v>11048.66</v>
      </c>
      <c r="E513">
        <v>10451.280000000001</v>
      </c>
      <c r="F513">
        <v>10767.14</v>
      </c>
      <c r="G513">
        <v>20206615155</v>
      </c>
      <c r="H513">
        <v>191963691255</v>
      </c>
      <c r="I513">
        <f>YEAR(Table1[[#This Row],[Date]])</f>
        <v>2019</v>
      </c>
      <c r="J513">
        <f>MONTH(Table1[[#This Row],[Date]])</f>
        <v>7</v>
      </c>
      <c r="K513">
        <f>DAY(Table1[[#This Row],[Date]])</f>
        <v>20</v>
      </c>
    </row>
    <row r="514" spans="1:11" x14ac:dyDescent="0.3">
      <c r="A514" t="s">
        <v>15</v>
      </c>
      <c r="B514" s="1">
        <v>43665</v>
      </c>
      <c r="C514">
        <v>10653.96</v>
      </c>
      <c r="D514">
        <v>10716.98</v>
      </c>
      <c r="E514">
        <v>10229.629999999999</v>
      </c>
      <c r="F514">
        <v>10530.73</v>
      </c>
      <c r="G514">
        <v>20727426310</v>
      </c>
      <c r="H514">
        <v>187725578628</v>
      </c>
      <c r="I514">
        <f>YEAR(Table1[[#This Row],[Date]])</f>
        <v>2019</v>
      </c>
      <c r="J514">
        <f>MONTH(Table1[[#This Row],[Date]])</f>
        <v>7</v>
      </c>
      <c r="K514">
        <f>DAY(Table1[[#This Row],[Date]])</f>
        <v>19</v>
      </c>
    </row>
    <row r="515" spans="1:11" x14ac:dyDescent="0.3">
      <c r="A515" t="s">
        <v>15</v>
      </c>
      <c r="B515" s="1">
        <v>43664</v>
      </c>
      <c r="C515">
        <v>9698.5</v>
      </c>
      <c r="D515">
        <v>10736.84</v>
      </c>
      <c r="E515">
        <v>9376.7999999999993</v>
      </c>
      <c r="F515">
        <v>10666.48</v>
      </c>
      <c r="G515">
        <v>25187024648</v>
      </c>
      <c r="H515">
        <v>190129918121</v>
      </c>
      <c r="I515">
        <f>YEAR(Table1[[#This Row],[Date]])</f>
        <v>2019</v>
      </c>
      <c r="J515">
        <f>MONTH(Table1[[#This Row],[Date]])</f>
        <v>7</v>
      </c>
      <c r="K515">
        <f>DAY(Table1[[#This Row],[Date]])</f>
        <v>18</v>
      </c>
    </row>
    <row r="516" spans="1:11" x14ac:dyDescent="0.3">
      <c r="A516" t="s">
        <v>15</v>
      </c>
      <c r="B516" s="1">
        <v>43663</v>
      </c>
      <c r="C516">
        <v>9471.2099999999991</v>
      </c>
      <c r="D516">
        <v>9963.1299999999992</v>
      </c>
      <c r="E516">
        <v>9163.1299999999992</v>
      </c>
      <c r="F516">
        <v>9693.7999999999993</v>
      </c>
      <c r="G516">
        <v>24569921549</v>
      </c>
      <c r="H516">
        <v>172777250515</v>
      </c>
      <c r="I516">
        <f>YEAR(Table1[[#This Row],[Date]])</f>
        <v>2019</v>
      </c>
      <c r="J516">
        <f>MONTH(Table1[[#This Row],[Date]])</f>
        <v>7</v>
      </c>
      <c r="K516">
        <f>DAY(Table1[[#This Row],[Date]])</f>
        <v>17</v>
      </c>
    </row>
    <row r="517" spans="1:11" x14ac:dyDescent="0.3">
      <c r="A517" t="s">
        <v>15</v>
      </c>
      <c r="B517" s="1">
        <v>43662</v>
      </c>
      <c r="C517">
        <v>10896.65</v>
      </c>
      <c r="D517">
        <v>10996.63</v>
      </c>
      <c r="E517">
        <v>9448.11</v>
      </c>
      <c r="F517">
        <v>9477.64</v>
      </c>
      <c r="G517">
        <v>24151199070</v>
      </c>
      <c r="H517">
        <v>168908640950</v>
      </c>
      <c r="I517">
        <f>YEAR(Table1[[#This Row],[Date]])</f>
        <v>2019</v>
      </c>
      <c r="J517">
        <f>MONTH(Table1[[#This Row],[Date]])</f>
        <v>7</v>
      </c>
      <c r="K517">
        <f>DAY(Table1[[#This Row],[Date]])</f>
        <v>16</v>
      </c>
    </row>
    <row r="518" spans="1:11" x14ac:dyDescent="0.3">
      <c r="A518" t="s">
        <v>15</v>
      </c>
      <c r="B518" s="1">
        <v>43661</v>
      </c>
      <c r="C518">
        <v>10257.84</v>
      </c>
      <c r="D518">
        <v>11052.77</v>
      </c>
      <c r="E518">
        <v>9992.01</v>
      </c>
      <c r="F518">
        <v>10895.09</v>
      </c>
      <c r="G518">
        <v>25384047207</v>
      </c>
      <c r="H518">
        <v>194147627475</v>
      </c>
      <c r="I518">
        <f>YEAR(Table1[[#This Row],[Date]])</f>
        <v>2019</v>
      </c>
      <c r="J518">
        <f>MONTH(Table1[[#This Row],[Date]])</f>
        <v>7</v>
      </c>
      <c r="K518">
        <f>DAY(Table1[[#This Row],[Date]])</f>
        <v>15</v>
      </c>
    </row>
    <row r="519" spans="1:11" x14ac:dyDescent="0.3">
      <c r="A519" t="s">
        <v>15</v>
      </c>
      <c r="B519" s="1">
        <v>43660</v>
      </c>
      <c r="C519">
        <v>11381.02</v>
      </c>
      <c r="D519">
        <v>11451.2</v>
      </c>
      <c r="E519">
        <v>10234.58</v>
      </c>
      <c r="F519">
        <v>10256.06</v>
      </c>
      <c r="G519">
        <v>22486000001</v>
      </c>
      <c r="H519">
        <v>182741933552</v>
      </c>
      <c r="I519">
        <f>YEAR(Table1[[#This Row],[Date]])</f>
        <v>2019</v>
      </c>
      <c r="J519">
        <f>MONTH(Table1[[#This Row],[Date]])</f>
        <v>7</v>
      </c>
      <c r="K519">
        <f>DAY(Table1[[#This Row],[Date]])</f>
        <v>14</v>
      </c>
    </row>
    <row r="520" spans="1:11" x14ac:dyDescent="0.3">
      <c r="A520" t="s">
        <v>15</v>
      </c>
      <c r="B520" s="1">
        <v>43659</v>
      </c>
      <c r="C520">
        <v>11813.13</v>
      </c>
      <c r="D520">
        <v>11841.96</v>
      </c>
      <c r="E520">
        <v>10908.48</v>
      </c>
      <c r="F520">
        <v>11392.38</v>
      </c>
      <c r="G520">
        <v>21042616384</v>
      </c>
      <c r="H520">
        <v>202968191001</v>
      </c>
      <c r="I520">
        <f>YEAR(Table1[[#This Row],[Date]])</f>
        <v>2019</v>
      </c>
      <c r="J520">
        <f>MONTH(Table1[[#This Row],[Date]])</f>
        <v>7</v>
      </c>
      <c r="K520">
        <f>DAY(Table1[[#This Row],[Date]])</f>
        <v>13</v>
      </c>
    </row>
    <row r="521" spans="1:11" x14ac:dyDescent="0.3">
      <c r="A521" t="s">
        <v>15</v>
      </c>
      <c r="B521" s="1">
        <v>43658</v>
      </c>
      <c r="C521">
        <v>11354.3</v>
      </c>
      <c r="D521">
        <v>11905.49</v>
      </c>
      <c r="E521">
        <v>11179.14</v>
      </c>
      <c r="F521">
        <v>11815.99</v>
      </c>
      <c r="G521">
        <v>23534692797</v>
      </c>
      <c r="H521">
        <v>210494417832</v>
      </c>
      <c r="I521">
        <f>YEAR(Table1[[#This Row],[Date]])</f>
        <v>2019</v>
      </c>
      <c r="J521">
        <f>MONTH(Table1[[#This Row],[Date]])</f>
        <v>7</v>
      </c>
      <c r="K521">
        <f>DAY(Table1[[#This Row],[Date]])</f>
        <v>12</v>
      </c>
    </row>
    <row r="522" spans="1:11" x14ac:dyDescent="0.3">
      <c r="A522" t="s">
        <v>15</v>
      </c>
      <c r="B522" s="1">
        <v>43657</v>
      </c>
      <c r="C522">
        <v>12139.71</v>
      </c>
      <c r="D522">
        <v>12144.62</v>
      </c>
      <c r="E522">
        <v>11158.92</v>
      </c>
      <c r="F522">
        <v>11358.66</v>
      </c>
      <c r="G522">
        <v>28595327690</v>
      </c>
      <c r="H522">
        <v>202324174692</v>
      </c>
      <c r="I522">
        <f>YEAR(Table1[[#This Row],[Date]])</f>
        <v>2019</v>
      </c>
      <c r="J522">
        <f>MONTH(Table1[[#This Row],[Date]])</f>
        <v>7</v>
      </c>
      <c r="K522">
        <f>DAY(Table1[[#This Row],[Date]])</f>
        <v>11</v>
      </c>
    </row>
    <row r="523" spans="1:11" x14ac:dyDescent="0.3">
      <c r="A523" t="s">
        <v>15</v>
      </c>
      <c r="B523" s="1">
        <v>43656</v>
      </c>
      <c r="C523">
        <v>12571.54</v>
      </c>
      <c r="D523">
        <v>13129.53</v>
      </c>
      <c r="E523">
        <v>11710.98</v>
      </c>
      <c r="F523">
        <v>12156.51</v>
      </c>
      <c r="G523">
        <v>33627574244</v>
      </c>
      <c r="H523">
        <v>216515999522</v>
      </c>
      <c r="I523">
        <f>YEAR(Table1[[#This Row],[Date]])</f>
        <v>2019</v>
      </c>
      <c r="J523">
        <f>MONTH(Table1[[#This Row],[Date]])</f>
        <v>7</v>
      </c>
      <c r="K523">
        <f>DAY(Table1[[#This Row],[Date]])</f>
        <v>10</v>
      </c>
    </row>
    <row r="524" spans="1:11" x14ac:dyDescent="0.3">
      <c r="A524" t="s">
        <v>15</v>
      </c>
      <c r="B524" s="1">
        <v>43655</v>
      </c>
      <c r="C524">
        <v>12284.33</v>
      </c>
      <c r="D524">
        <v>12779.13</v>
      </c>
      <c r="E524">
        <v>12233.26</v>
      </c>
      <c r="F524">
        <v>12573.81</v>
      </c>
      <c r="G524">
        <v>28167921523</v>
      </c>
      <c r="H524">
        <v>223928128583</v>
      </c>
      <c r="I524">
        <f>YEAR(Table1[[#This Row],[Date]])</f>
        <v>2019</v>
      </c>
      <c r="J524">
        <f>MONTH(Table1[[#This Row],[Date]])</f>
        <v>7</v>
      </c>
      <c r="K524">
        <f>DAY(Table1[[#This Row],[Date]])</f>
        <v>9</v>
      </c>
    </row>
    <row r="525" spans="1:11" x14ac:dyDescent="0.3">
      <c r="A525" t="s">
        <v>15</v>
      </c>
      <c r="B525" s="1">
        <v>43654</v>
      </c>
      <c r="C525">
        <v>11446.6</v>
      </c>
      <c r="D525">
        <v>12345.83</v>
      </c>
      <c r="E525">
        <v>11393.37</v>
      </c>
      <c r="F525">
        <v>12285.96</v>
      </c>
      <c r="G525">
        <v>23482551458</v>
      </c>
      <c r="H525">
        <v>218778355444</v>
      </c>
      <c r="I525">
        <f>YEAR(Table1[[#This Row],[Date]])</f>
        <v>2019</v>
      </c>
      <c r="J525">
        <f>MONTH(Table1[[#This Row],[Date]])</f>
        <v>7</v>
      </c>
      <c r="K525">
        <f>DAY(Table1[[#This Row],[Date]])</f>
        <v>8</v>
      </c>
    </row>
    <row r="526" spans="1:11" x14ac:dyDescent="0.3">
      <c r="A526" t="s">
        <v>15</v>
      </c>
      <c r="B526" s="1">
        <v>43653</v>
      </c>
      <c r="C526">
        <v>11217.62</v>
      </c>
      <c r="D526">
        <v>11541.62</v>
      </c>
      <c r="E526">
        <v>11148.8</v>
      </c>
      <c r="F526">
        <v>11450.85</v>
      </c>
      <c r="G526">
        <v>19369044277</v>
      </c>
      <c r="H526">
        <v>203881891346</v>
      </c>
      <c r="I526">
        <f>YEAR(Table1[[#This Row],[Date]])</f>
        <v>2019</v>
      </c>
      <c r="J526">
        <f>MONTH(Table1[[#This Row],[Date]])</f>
        <v>7</v>
      </c>
      <c r="K526">
        <f>DAY(Table1[[#This Row],[Date]])</f>
        <v>7</v>
      </c>
    </row>
    <row r="527" spans="1:11" x14ac:dyDescent="0.3">
      <c r="A527" t="s">
        <v>15</v>
      </c>
      <c r="B527" s="1">
        <v>43652</v>
      </c>
      <c r="C527">
        <v>10982.54</v>
      </c>
      <c r="D527">
        <v>11620.97</v>
      </c>
      <c r="E527">
        <v>10982.54</v>
      </c>
      <c r="F527">
        <v>11208.55</v>
      </c>
      <c r="G527">
        <v>21092024306</v>
      </c>
      <c r="H527">
        <v>199546110914</v>
      </c>
      <c r="I527">
        <f>YEAR(Table1[[#This Row],[Date]])</f>
        <v>2019</v>
      </c>
      <c r="J527">
        <f>MONTH(Table1[[#This Row],[Date]])</f>
        <v>7</v>
      </c>
      <c r="K527">
        <f>DAY(Table1[[#This Row],[Date]])</f>
        <v>6</v>
      </c>
    </row>
    <row r="528" spans="1:11" x14ac:dyDescent="0.3">
      <c r="A528" t="s">
        <v>15</v>
      </c>
      <c r="B528" s="1">
        <v>43651</v>
      </c>
      <c r="C528">
        <v>11203.1</v>
      </c>
      <c r="D528">
        <v>11395.66</v>
      </c>
      <c r="E528">
        <v>10874.96</v>
      </c>
      <c r="F528">
        <v>10978.46</v>
      </c>
      <c r="G528">
        <v>23838480210</v>
      </c>
      <c r="H528">
        <v>195424678267</v>
      </c>
      <c r="I528">
        <f>YEAR(Table1[[#This Row],[Date]])</f>
        <v>2019</v>
      </c>
      <c r="J528">
        <f>MONTH(Table1[[#This Row],[Date]])</f>
        <v>7</v>
      </c>
      <c r="K528">
        <f>DAY(Table1[[#This Row],[Date]])</f>
        <v>5</v>
      </c>
    </row>
    <row r="529" spans="1:11" x14ac:dyDescent="0.3">
      <c r="A529" t="s">
        <v>15</v>
      </c>
      <c r="B529" s="1">
        <v>43650</v>
      </c>
      <c r="C529">
        <v>11972.72</v>
      </c>
      <c r="D529">
        <v>12006.08</v>
      </c>
      <c r="E529">
        <v>11166.57</v>
      </c>
      <c r="F529">
        <v>11215.44</v>
      </c>
      <c r="G529">
        <v>25920294033</v>
      </c>
      <c r="H529">
        <v>199617404432</v>
      </c>
      <c r="I529">
        <f>YEAR(Table1[[#This Row],[Date]])</f>
        <v>2019</v>
      </c>
      <c r="J529">
        <f>MONTH(Table1[[#This Row],[Date]])</f>
        <v>7</v>
      </c>
      <c r="K529">
        <f>DAY(Table1[[#This Row],[Date]])</f>
        <v>4</v>
      </c>
    </row>
    <row r="530" spans="1:11" x14ac:dyDescent="0.3">
      <c r="A530" t="s">
        <v>15</v>
      </c>
      <c r="B530" s="1">
        <v>43649</v>
      </c>
      <c r="C530">
        <v>10818.16</v>
      </c>
      <c r="D530">
        <v>11968.08</v>
      </c>
      <c r="E530">
        <v>10818.16</v>
      </c>
      <c r="F530">
        <v>11961.27</v>
      </c>
      <c r="G530">
        <v>30796494294</v>
      </c>
      <c r="H530">
        <v>212867079175</v>
      </c>
      <c r="I530">
        <f>YEAR(Table1[[#This Row],[Date]])</f>
        <v>2019</v>
      </c>
      <c r="J530">
        <f>MONTH(Table1[[#This Row],[Date]])</f>
        <v>7</v>
      </c>
      <c r="K530">
        <f>DAY(Table1[[#This Row],[Date]])</f>
        <v>3</v>
      </c>
    </row>
    <row r="531" spans="1:11" x14ac:dyDescent="0.3">
      <c r="A531" t="s">
        <v>15</v>
      </c>
      <c r="B531" s="1">
        <v>43648</v>
      </c>
      <c r="C531">
        <v>10588.68</v>
      </c>
      <c r="D531">
        <v>10912.19</v>
      </c>
      <c r="E531">
        <v>9737.8799999999992</v>
      </c>
      <c r="F531">
        <v>10801.68</v>
      </c>
      <c r="G531">
        <v>31015895223</v>
      </c>
      <c r="H531">
        <v>192206536806</v>
      </c>
      <c r="I531">
        <f>YEAR(Table1[[#This Row],[Date]])</f>
        <v>2019</v>
      </c>
      <c r="J531">
        <f>MONTH(Table1[[#This Row],[Date]])</f>
        <v>7</v>
      </c>
      <c r="K531">
        <f>DAY(Table1[[#This Row],[Date]])</f>
        <v>2</v>
      </c>
    </row>
    <row r="532" spans="1:11" x14ac:dyDescent="0.3">
      <c r="A532" t="s">
        <v>15</v>
      </c>
      <c r="B532" s="1">
        <v>43647</v>
      </c>
      <c r="C532">
        <v>10796.93</v>
      </c>
      <c r="D532">
        <v>11206.44</v>
      </c>
      <c r="E532">
        <v>10089.31</v>
      </c>
      <c r="F532">
        <v>10583.13</v>
      </c>
      <c r="G532">
        <v>29378589324</v>
      </c>
      <c r="H532">
        <v>188297637574</v>
      </c>
      <c r="I532">
        <f>YEAR(Table1[[#This Row],[Date]])</f>
        <v>2019</v>
      </c>
      <c r="J532">
        <f>MONTH(Table1[[#This Row],[Date]])</f>
        <v>7</v>
      </c>
      <c r="K532">
        <f>DAY(Table1[[#This Row],[Date]])</f>
        <v>1</v>
      </c>
    </row>
    <row r="533" spans="1:11" x14ac:dyDescent="0.3">
      <c r="A533" t="s">
        <v>15</v>
      </c>
      <c r="B533" s="1">
        <v>43646</v>
      </c>
      <c r="C533">
        <v>11931.99</v>
      </c>
      <c r="D533">
        <v>12178.38</v>
      </c>
      <c r="E533">
        <v>10799.01</v>
      </c>
      <c r="F533">
        <v>10817.16</v>
      </c>
      <c r="G533">
        <v>27256473494</v>
      </c>
      <c r="H533">
        <v>192442065810</v>
      </c>
      <c r="I533">
        <f>YEAR(Table1[[#This Row],[Date]])</f>
        <v>2019</v>
      </c>
      <c r="J533">
        <f>MONTH(Table1[[#This Row],[Date]])</f>
        <v>6</v>
      </c>
      <c r="K533">
        <f>DAY(Table1[[#This Row],[Date]])</f>
        <v>30</v>
      </c>
    </row>
    <row r="534" spans="1:11" x14ac:dyDescent="0.3">
      <c r="A534" t="s">
        <v>15</v>
      </c>
      <c r="B534" s="1">
        <v>43645</v>
      </c>
      <c r="C534">
        <v>12400.76</v>
      </c>
      <c r="D534">
        <v>12400.91</v>
      </c>
      <c r="E534">
        <v>11508.38</v>
      </c>
      <c r="F534">
        <v>11959.37</v>
      </c>
      <c r="G534">
        <v>29923961128</v>
      </c>
      <c r="H534">
        <v>212739713110</v>
      </c>
      <c r="I534">
        <f>YEAR(Table1[[#This Row],[Date]])</f>
        <v>2019</v>
      </c>
      <c r="J534">
        <f>MONTH(Table1[[#This Row],[Date]])</f>
        <v>6</v>
      </c>
      <c r="K534">
        <f>DAY(Table1[[#This Row],[Date]])</f>
        <v>29</v>
      </c>
    </row>
    <row r="535" spans="1:11" x14ac:dyDescent="0.3">
      <c r="A535" t="s">
        <v>15</v>
      </c>
      <c r="B535" s="1">
        <v>43644</v>
      </c>
      <c r="C535">
        <v>11162.17</v>
      </c>
      <c r="D535">
        <v>12445.18</v>
      </c>
      <c r="E535">
        <v>10914.49</v>
      </c>
      <c r="F535">
        <v>12407.33</v>
      </c>
      <c r="G535">
        <v>35087757766</v>
      </c>
      <c r="H535">
        <v>220681459666</v>
      </c>
      <c r="I535">
        <f>YEAR(Table1[[#This Row],[Date]])</f>
        <v>2019</v>
      </c>
      <c r="J535">
        <f>MONTH(Table1[[#This Row],[Date]])</f>
        <v>6</v>
      </c>
      <c r="K535">
        <f>DAY(Table1[[#This Row],[Date]])</f>
        <v>28</v>
      </c>
    </row>
    <row r="536" spans="1:11" x14ac:dyDescent="0.3">
      <c r="A536" t="s">
        <v>15</v>
      </c>
      <c r="B536" s="1">
        <v>43643</v>
      </c>
      <c r="C536">
        <v>13017.12</v>
      </c>
      <c r="D536">
        <v>13311.14</v>
      </c>
      <c r="E536">
        <v>10491.85</v>
      </c>
      <c r="F536">
        <v>11182.81</v>
      </c>
      <c r="G536">
        <v>39977475223</v>
      </c>
      <c r="H536">
        <v>198878940964</v>
      </c>
      <c r="I536">
        <f>YEAR(Table1[[#This Row],[Date]])</f>
        <v>2019</v>
      </c>
      <c r="J536">
        <f>MONTH(Table1[[#This Row],[Date]])</f>
        <v>6</v>
      </c>
      <c r="K536">
        <f>DAY(Table1[[#This Row],[Date]])</f>
        <v>27</v>
      </c>
    </row>
    <row r="537" spans="1:11" x14ac:dyDescent="0.3">
      <c r="A537" t="s">
        <v>15</v>
      </c>
      <c r="B537" s="1">
        <v>43642</v>
      </c>
      <c r="C537">
        <v>11778.58</v>
      </c>
      <c r="D537">
        <v>13796.49</v>
      </c>
      <c r="E537">
        <v>11755.6</v>
      </c>
      <c r="F537">
        <v>13016.23</v>
      </c>
      <c r="G537">
        <v>45105733173</v>
      </c>
      <c r="H537">
        <v>231462117209</v>
      </c>
      <c r="I537">
        <f>YEAR(Table1[[#This Row],[Date]])</f>
        <v>2019</v>
      </c>
      <c r="J537">
        <f>MONTH(Table1[[#This Row],[Date]])</f>
        <v>6</v>
      </c>
      <c r="K537">
        <f>DAY(Table1[[#This Row],[Date]])</f>
        <v>26</v>
      </c>
    </row>
    <row r="538" spans="1:11" x14ac:dyDescent="0.3">
      <c r="A538" t="s">
        <v>15</v>
      </c>
      <c r="B538" s="1">
        <v>43641</v>
      </c>
      <c r="C538">
        <v>11007.2</v>
      </c>
      <c r="D538">
        <v>11790.92</v>
      </c>
      <c r="E538">
        <v>11007.2</v>
      </c>
      <c r="F538">
        <v>11790.92</v>
      </c>
      <c r="G538">
        <v>24879684533</v>
      </c>
      <c r="H538">
        <v>209647943360</v>
      </c>
      <c r="I538">
        <f>YEAR(Table1[[#This Row],[Date]])</f>
        <v>2019</v>
      </c>
      <c r="J538">
        <f>MONTH(Table1[[#This Row],[Date]])</f>
        <v>6</v>
      </c>
      <c r="K538">
        <f>DAY(Table1[[#This Row],[Date]])</f>
        <v>25</v>
      </c>
    </row>
    <row r="539" spans="1:11" x14ac:dyDescent="0.3">
      <c r="A539" t="s">
        <v>15</v>
      </c>
      <c r="B539" s="1">
        <v>43640</v>
      </c>
      <c r="C539">
        <v>10853.74</v>
      </c>
      <c r="D539">
        <v>11065.9</v>
      </c>
      <c r="E539">
        <v>10610.43</v>
      </c>
      <c r="F539">
        <v>11011.1</v>
      </c>
      <c r="G539">
        <v>19271652365</v>
      </c>
      <c r="H539">
        <v>195762668679</v>
      </c>
      <c r="I539">
        <f>YEAR(Table1[[#This Row],[Date]])</f>
        <v>2019</v>
      </c>
      <c r="J539">
        <f>MONTH(Table1[[#This Row],[Date]])</f>
        <v>6</v>
      </c>
      <c r="K539">
        <f>DAY(Table1[[#This Row],[Date]])</f>
        <v>24</v>
      </c>
    </row>
    <row r="540" spans="1:11" x14ac:dyDescent="0.3">
      <c r="A540" t="s">
        <v>15</v>
      </c>
      <c r="B540" s="1">
        <v>43639</v>
      </c>
      <c r="C540">
        <v>10696.69</v>
      </c>
      <c r="D540">
        <v>11246.14</v>
      </c>
      <c r="E540">
        <v>10556.1</v>
      </c>
      <c r="F540">
        <v>10855.37</v>
      </c>
      <c r="G540">
        <v>20998326502</v>
      </c>
      <c r="H540">
        <v>192970090355</v>
      </c>
      <c r="I540">
        <f>YEAR(Table1[[#This Row],[Date]])</f>
        <v>2019</v>
      </c>
      <c r="J540">
        <f>MONTH(Table1[[#This Row],[Date]])</f>
        <v>6</v>
      </c>
      <c r="K540">
        <f>DAY(Table1[[#This Row],[Date]])</f>
        <v>23</v>
      </c>
    </row>
    <row r="541" spans="1:11" x14ac:dyDescent="0.3">
      <c r="A541" t="s">
        <v>15</v>
      </c>
      <c r="B541" s="1">
        <v>43638</v>
      </c>
      <c r="C541">
        <v>10175.92</v>
      </c>
      <c r="D541">
        <v>11157.35</v>
      </c>
      <c r="E541">
        <v>10107.040000000001</v>
      </c>
      <c r="F541">
        <v>10701.69</v>
      </c>
      <c r="G541">
        <v>29995204861</v>
      </c>
      <c r="H541">
        <v>190214124824</v>
      </c>
      <c r="I541">
        <f>YEAR(Table1[[#This Row],[Date]])</f>
        <v>2019</v>
      </c>
      <c r="J541">
        <f>MONTH(Table1[[#This Row],[Date]])</f>
        <v>6</v>
      </c>
      <c r="K541">
        <f>DAY(Table1[[#This Row],[Date]])</f>
        <v>22</v>
      </c>
    </row>
    <row r="542" spans="1:11" x14ac:dyDescent="0.3">
      <c r="A542" t="s">
        <v>15</v>
      </c>
      <c r="B542" s="1">
        <v>43637</v>
      </c>
      <c r="C542">
        <v>9525.07</v>
      </c>
      <c r="D542">
        <v>10144.56</v>
      </c>
      <c r="E542">
        <v>9525.07</v>
      </c>
      <c r="F542">
        <v>10144.56</v>
      </c>
      <c r="G542">
        <v>20624008643</v>
      </c>
      <c r="H542">
        <v>180293241528</v>
      </c>
      <c r="I542">
        <f>YEAR(Table1[[#This Row],[Date]])</f>
        <v>2019</v>
      </c>
      <c r="J542">
        <f>MONTH(Table1[[#This Row],[Date]])</f>
        <v>6</v>
      </c>
      <c r="K542">
        <f>DAY(Table1[[#This Row],[Date]])</f>
        <v>21</v>
      </c>
    </row>
    <row r="543" spans="1:11" x14ac:dyDescent="0.3">
      <c r="A543" t="s">
        <v>15</v>
      </c>
      <c r="B543" s="1">
        <v>43636</v>
      </c>
      <c r="C543">
        <v>9273.06</v>
      </c>
      <c r="D543">
        <v>9594.42</v>
      </c>
      <c r="E543">
        <v>9232.48</v>
      </c>
      <c r="F543">
        <v>9527.16</v>
      </c>
      <c r="G543">
        <v>17846823784</v>
      </c>
      <c r="H543">
        <v>169304784791</v>
      </c>
      <c r="I543">
        <f>YEAR(Table1[[#This Row],[Date]])</f>
        <v>2019</v>
      </c>
      <c r="J543">
        <f>MONTH(Table1[[#This Row],[Date]])</f>
        <v>6</v>
      </c>
      <c r="K543">
        <f>DAY(Table1[[#This Row],[Date]])</f>
        <v>20</v>
      </c>
    </row>
    <row r="544" spans="1:11" x14ac:dyDescent="0.3">
      <c r="A544" t="s">
        <v>15</v>
      </c>
      <c r="B544" s="1">
        <v>43635</v>
      </c>
      <c r="C544">
        <v>9078.73</v>
      </c>
      <c r="D544">
        <v>9299.6200000000008</v>
      </c>
      <c r="E544">
        <v>9070.4</v>
      </c>
      <c r="F544">
        <v>9273.52</v>
      </c>
      <c r="G544">
        <v>15546809946</v>
      </c>
      <c r="H544">
        <v>164780855869</v>
      </c>
      <c r="I544">
        <f>YEAR(Table1[[#This Row],[Date]])</f>
        <v>2019</v>
      </c>
      <c r="J544">
        <f>MONTH(Table1[[#This Row],[Date]])</f>
        <v>6</v>
      </c>
      <c r="K544">
        <f>DAY(Table1[[#This Row],[Date]])</f>
        <v>19</v>
      </c>
    </row>
    <row r="545" spans="1:11" x14ac:dyDescent="0.3">
      <c r="A545" t="s">
        <v>15</v>
      </c>
      <c r="B545" s="1">
        <v>43634</v>
      </c>
      <c r="C545">
        <v>9335.4699999999993</v>
      </c>
      <c r="D545">
        <v>9348.3700000000008</v>
      </c>
      <c r="E545">
        <v>9004.9</v>
      </c>
      <c r="F545">
        <v>9081.76</v>
      </c>
      <c r="G545">
        <v>15848210536</v>
      </c>
      <c r="H545">
        <v>161353637186</v>
      </c>
      <c r="I545">
        <f>YEAR(Table1[[#This Row],[Date]])</f>
        <v>2019</v>
      </c>
      <c r="J545">
        <f>MONTH(Table1[[#This Row],[Date]])</f>
        <v>6</v>
      </c>
      <c r="K545">
        <f>DAY(Table1[[#This Row],[Date]])</f>
        <v>18</v>
      </c>
    </row>
    <row r="546" spans="1:11" x14ac:dyDescent="0.3">
      <c r="A546" t="s">
        <v>15</v>
      </c>
      <c r="B546" s="1">
        <v>43633</v>
      </c>
      <c r="C546">
        <v>8988.92</v>
      </c>
      <c r="D546">
        <v>9416.41</v>
      </c>
      <c r="E546">
        <v>8988.92</v>
      </c>
      <c r="F546">
        <v>9320.35</v>
      </c>
      <c r="G546">
        <v>15562951919</v>
      </c>
      <c r="H546">
        <v>165573372261</v>
      </c>
      <c r="I546">
        <f>YEAR(Table1[[#This Row],[Date]])</f>
        <v>2019</v>
      </c>
      <c r="J546">
        <f>MONTH(Table1[[#This Row],[Date]])</f>
        <v>6</v>
      </c>
      <c r="K546">
        <f>DAY(Table1[[#This Row],[Date]])</f>
        <v>17</v>
      </c>
    </row>
    <row r="547" spans="1:11" x14ac:dyDescent="0.3">
      <c r="A547" t="s">
        <v>15</v>
      </c>
      <c r="B547" s="1">
        <v>43632</v>
      </c>
      <c r="C547">
        <v>8841.44</v>
      </c>
      <c r="D547">
        <v>9335.8700000000008</v>
      </c>
      <c r="E547">
        <v>8814.56</v>
      </c>
      <c r="F547">
        <v>8994.49</v>
      </c>
      <c r="G547">
        <v>23348550311</v>
      </c>
      <c r="H547">
        <v>159769423370</v>
      </c>
      <c r="I547">
        <f>YEAR(Table1[[#This Row],[Date]])</f>
        <v>2019</v>
      </c>
      <c r="J547">
        <f>MONTH(Table1[[#This Row],[Date]])</f>
        <v>6</v>
      </c>
      <c r="K547">
        <f>DAY(Table1[[#This Row],[Date]])</f>
        <v>16</v>
      </c>
    </row>
    <row r="548" spans="1:11" x14ac:dyDescent="0.3">
      <c r="A548" t="s">
        <v>15</v>
      </c>
      <c r="B548" s="1">
        <v>43631</v>
      </c>
      <c r="C548">
        <v>8689.75</v>
      </c>
      <c r="D548">
        <v>8859.1299999999992</v>
      </c>
      <c r="E548">
        <v>8618.4</v>
      </c>
      <c r="F548">
        <v>8838.3799999999992</v>
      </c>
      <c r="G548">
        <v>18371033226</v>
      </c>
      <c r="H548">
        <v>156982138835</v>
      </c>
      <c r="I548">
        <f>YEAR(Table1[[#This Row],[Date]])</f>
        <v>2019</v>
      </c>
      <c r="J548">
        <f>MONTH(Table1[[#This Row],[Date]])</f>
        <v>6</v>
      </c>
      <c r="K548">
        <f>DAY(Table1[[#This Row],[Date]])</f>
        <v>15</v>
      </c>
    </row>
    <row r="549" spans="1:11" x14ac:dyDescent="0.3">
      <c r="A549" t="s">
        <v>15</v>
      </c>
      <c r="B549" s="1">
        <v>43630</v>
      </c>
      <c r="C549">
        <v>8230.9</v>
      </c>
      <c r="D549">
        <v>8710.64</v>
      </c>
      <c r="E549">
        <v>8183.39</v>
      </c>
      <c r="F549">
        <v>8693.83</v>
      </c>
      <c r="G549">
        <v>19831162906</v>
      </c>
      <c r="H549">
        <v>154398880249</v>
      </c>
      <c r="I549">
        <f>YEAR(Table1[[#This Row],[Date]])</f>
        <v>2019</v>
      </c>
      <c r="J549">
        <f>MONTH(Table1[[#This Row],[Date]])</f>
        <v>6</v>
      </c>
      <c r="K549">
        <f>DAY(Table1[[#This Row],[Date]])</f>
        <v>14</v>
      </c>
    </row>
    <row r="550" spans="1:11" x14ac:dyDescent="0.3">
      <c r="A550" t="s">
        <v>15</v>
      </c>
      <c r="B550" s="1">
        <v>43629</v>
      </c>
      <c r="C550">
        <v>8145.55</v>
      </c>
      <c r="D550">
        <v>8311.57</v>
      </c>
      <c r="E550">
        <v>8087.06</v>
      </c>
      <c r="F550">
        <v>8230.92</v>
      </c>
      <c r="G550">
        <v>18669407147</v>
      </c>
      <c r="H550">
        <v>146160317148</v>
      </c>
      <c r="I550">
        <f>YEAR(Table1[[#This Row],[Date]])</f>
        <v>2019</v>
      </c>
      <c r="J550">
        <f>MONTH(Table1[[#This Row],[Date]])</f>
        <v>6</v>
      </c>
      <c r="K550">
        <f>DAY(Table1[[#This Row],[Date]])</f>
        <v>13</v>
      </c>
    </row>
    <row r="551" spans="1:11" x14ac:dyDescent="0.3">
      <c r="A551" t="s">
        <v>15</v>
      </c>
      <c r="B551" s="1">
        <v>43628</v>
      </c>
      <c r="C551">
        <v>7925.43</v>
      </c>
      <c r="D551">
        <v>8196.65</v>
      </c>
      <c r="E551">
        <v>7862.36</v>
      </c>
      <c r="F551">
        <v>8145.86</v>
      </c>
      <c r="G551">
        <v>19034432883</v>
      </c>
      <c r="H551">
        <v>144634684711</v>
      </c>
      <c r="I551">
        <f>YEAR(Table1[[#This Row],[Date]])</f>
        <v>2019</v>
      </c>
      <c r="J551">
        <f>MONTH(Table1[[#This Row],[Date]])</f>
        <v>6</v>
      </c>
      <c r="K551">
        <f>DAY(Table1[[#This Row],[Date]])</f>
        <v>12</v>
      </c>
    </row>
    <row r="552" spans="1:11" x14ac:dyDescent="0.3">
      <c r="A552" t="s">
        <v>15</v>
      </c>
      <c r="B552" s="1">
        <v>43627</v>
      </c>
      <c r="C552">
        <v>8004.24</v>
      </c>
      <c r="D552">
        <v>8026.39</v>
      </c>
      <c r="E552">
        <v>7772.8</v>
      </c>
      <c r="F552">
        <v>7927.71</v>
      </c>
      <c r="G552">
        <v>17107279932</v>
      </c>
      <c r="H552">
        <v>140748537530</v>
      </c>
      <c r="I552">
        <f>YEAR(Table1[[#This Row],[Date]])</f>
        <v>2019</v>
      </c>
      <c r="J552">
        <f>MONTH(Table1[[#This Row],[Date]])</f>
        <v>6</v>
      </c>
      <c r="K552">
        <f>DAY(Table1[[#This Row],[Date]])</f>
        <v>11</v>
      </c>
    </row>
    <row r="553" spans="1:11" x14ac:dyDescent="0.3">
      <c r="A553" t="s">
        <v>15</v>
      </c>
      <c r="B553" s="1">
        <v>43626</v>
      </c>
      <c r="C553">
        <v>7692.28</v>
      </c>
      <c r="D553">
        <v>8031.91</v>
      </c>
      <c r="E553">
        <v>7586.73</v>
      </c>
      <c r="F553">
        <v>8000.33</v>
      </c>
      <c r="G553">
        <v>18689275117</v>
      </c>
      <c r="H553">
        <v>142023351079</v>
      </c>
      <c r="I553">
        <f>YEAR(Table1[[#This Row],[Date]])</f>
        <v>2019</v>
      </c>
      <c r="J553">
        <f>MONTH(Table1[[#This Row],[Date]])</f>
        <v>6</v>
      </c>
      <c r="K553">
        <f>DAY(Table1[[#This Row],[Date]])</f>
        <v>10</v>
      </c>
    </row>
    <row r="554" spans="1:11" x14ac:dyDescent="0.3">
      <c r="A554" t="s">
        <v>15</v>
      </c>
      <c r="B554" s="1">
        <v>43625</v>
      </c>
      <c r="C554">
        <v>7949.67</v>
      </c>
      <c r="D554">
        <v>7975.97</v>
      </c>
      <c r="E554">
        <v>7583.22</v>
      </c>
      <c r="F554">
        <v>7688.08</v>
      </c>
      <c r="G554">
        <v>16610726547</v>
      </c>
      <c r="H554">
        <v>136465098533</v>
      </c>
      <c r="I554">
        <f>YEAR(Table1[[#This Row],[Date]])</f>
        <v>2019</v>
      </c>
      <c r="J554">
        <f>MONTH(Table1[[#This Row],[Date]])</f>
        <v>6</v>
      </c>
      <c r="K554">
        <f>DAY(Table1[[#This Row],[Date]])</f>
        <v>9</v>
      </c>
    </row>
    <row r="555" spans="1:11" x14ac:dyDescent="0.3">
      <c r="A555" t="s">
        <v>15</v>
      </c>
      <c r="B555" s="1">
        <v>43624</v>
      </c>
      <c r="C555">
        <v>8036.77</v>
      </c>
      <c r="D555">
        <v>8076.89</v>
      </c>
      <c r="E555">
        <v>7837.61</v>
      </c>
      <c r="F555">
        <v>7954.13</v>
      </c>
      <c r="G555">
        <v>16522722810</v>
      </c>
      <c r="H555">
        <v>141172841635</v>
      </c>
      <c r="I555">
        <f>YEAR(Table1[[#This Row],[Date]])</f>
        <v>2019</v>
      </c>
      <c r="J555">
        <f>MONTH(Table1[[#This Row],[Date]])</f>
        <v>6</v>
      </c>
      <c r="K555">
        <f>DAY(Table1[[#This Row],[Date]])</f>
        <v>8</v>
      </c>
    </row>
    <row r="556" spans="1:11" x14ac:dyDescent="0.3">
      <c r="A556" t="s">
        <v>15</v>
      </c>
      <c r="B556" s="1">
        <v>43623</v>
      </c>
      <c r="C556">
        <v>7826.9</v>
      </c>
      <c r="D556">
        <v>8126.15</v>
      </c>
      <c r="E556">
        <v>7788.37</v>
      </c>
      <c r="F556">
        <v>8043.95</v>
      </c>
      <c r="G556">
        <v>19141423231</v>
      </c>
      <c r="H556">
        <v>142754693588</v>
      </c>
      <c r="I556">
        <f>YEAR(Table1[[#This Row],[Date]])</f>
        <v>2019</v>
      </c>
      <c r="J556">
        <f>MONTH(Table1[[#This Row],[Date]])</f>
        <v>6</v>
      </c>
      <c r="K556">
        <f>DAY(Table1[[#This Row],[Date]])</f>
        <v>7</v>
      </c>
    </row>
    <row r="557" spans="1:11" x14ac:dyDescent="0.3">
      <c r="A557" t="s">
        <v>15</v>
      </c>
      <c r="B557" s="1">
        <v>43622</v>
      </c>
      <c r="C557">
        <v>7819.63</v>
      </c>
      <c r="D557">
        <v>7937.34</v>
      </c>
      <c r="E557">
        <v>7571.47</v>
      </c>
      <c r="F557">
        <v>7822.02</v>
      </c>
      <c r="G557">
        <v>19474611077</v>
      </c>
      <c r="H557">
        <v>138800725479</v>
      </c>
      <c r="I557">
        <f>YEAR(Table1[[#This Row],[Date]])</f>
        <v>2019</v>
      </c>
      <c r="J557">
        <f>MONTH(Table1[[#This Row],[Date]])</f>
        <v>6</v>
      </c>
      <c r="K557">
        <f>DAY(Table1[[#This Row],[Date]])</f>
        <v>6</v>
      </c>
    </row>
    <row r="558" spans="1:11" x14ac:dyDescent="0.3">
      <c r="A558" t="s">
        <v>15</v>
      </c>
      <c r="B558" s="1">
        <v>43621</v>
      </c>
      <c r="C558">
        <v>7704.34</v>
      </c>
      <c r="D558">
        <v>7901.85</v>
      </c>
      <c r="E558">
        <v>7668.67</v>
      </c>
      <c r="F558">
        <v>7824.23</v>
      </c>
      <c r="G558">
        <v>21760923463</v>
      </c>
      <c r="H558">
        <v>138824651666</v>
      </c>
      <c r="I558">
        <f>YEAR(Table1[[#This Row],[Date]])</f>
        <v>2019</v>
      </c>
      <c r="J558">
        <f>MONTH(Table1[[#This Row],[Date]])</f>
        <v>6</v>
      </c>
      <c r="K558">
        <f>DAY(Table1[[#This Row],[Date]])</f>
        <v>5</v>
      </c>
    </row>
    <row r="559" spans="1:11" x14ac:dyDescent="0.3">
      <c r="A559" t="s">
        <v>15</v>
      </c>
      <c r="B559" s="1">
        <v>43620</v>
      </c>
      <c r="C559">
        <v>8210.99</v>
      </c>
      <c r="D559">
        <v>8210.99</v>
      </c>
      <c r="E559">
        <v>7564.49</v>
      </c>
      <c r="F559">
        <v>7707.77</v>
      </c>
      <c r="G559">
        <v>24609731549</v>
      </c>
      <c r="H559">
        <v>136742790469</v>
      </c>
      <c r="I559">
        <f>YEAR(Table1[[#This Row],[Date]])</f>
        <v>2019</v>
      </c>
      <c r="J559">
        <f>MONTH(Table1[[#This Row],[Date]])</f>
        <v>6</v>
      </c>
      <c r="K559">
        <f>DAY(Table1[[#This Row],[Date]])</f>
        <v>4</v>
      </c>
    </row>
    <row r="560" spans="1:11" x14ac:dyDescent="0.3">
      <c r="A560" t="s">
        <v>15</v>
      </c>
      <c r="B560" s="1">
        <v>43619</v>
      </c>
      <c r="C560">
        <v>8741.75</v>
      </c>
      <c r="D560">
        <v>8743.5</v>
      </c>
      <c r="E560">
        <v>8204.19</v>
      </c>
      <c r="F560">
        <v>8208.99</v>
      </c>
      <c r="G560">
        <v>22004511436</v>
      </c>
      <c r="H560">
        <v>145619047341</v>
      </c>
      <c r="I560">
        <f>YEAR(Table1[[#This Row],[Date]])</f>
        <v>2019</v>
      </c>
      <c r="J560">
        <f>MONTH(Table1[[#This Row],[Date]])</f>
        <v>6</v>
      </c>
      <c r="K560">
        <f>DAY(Table1[[#This Row],[Date]])</f>
        <v>3</v>
      </c>
    </row>
    <row r="561" spans="1:11" x14ac:dyDescent="0.3">
      <c r="A561" t="s">
        <v>15</v>
      </c>
      <c r="B561" s="1">
        <v>43618</v>
      </c>
      <c r="C561">
        <v>8565.4699999999993</v>
      </c>
      <c r="D561">
        <v>8809.2999999999993</v>
      </c>
      <c r="E561">
        <v>8561.24</v>
      </c>
      <c r="F561">
        <v>8742.9599999999991</v>
      </c>
      <c r="G561">
        <v>20266216022</v>
      </c>
      <c r="H561">
        <v>155077231351</v>
      </c>
      <c r="I561">
        <f>YEAR(Table1[[#This Row],[Date]])</f>
        <v>2019</v>
      </c>
      <c r="J561">
        <f>MONTH(Table1[[#This Row],[Date]])</f>
        <v>6</v>
      </c>
      <c r="K561">
        <f>DAY(Table1[[#This Row],[Date]])</f>
        <v>2</v>
      </c>
    </row>
    <row r="562" spans="1:11" x14ac:dyDescent="0.3">
      <c r="A562" t="s">
        <v>15</v>
      </c>
      <c r="B562" s="1">
        <v>43617</v>
      </c>
      <c r="C562">
        <v>8573.84</v>
      </c>
      <c r="D562">
        <v>8625.6</v>
      </c>
      <c r="E562">
        <v>8481.58</v>
      </c>
      <c r="F562">
        <v>8564.02</v>
      </c>
      <c r="G562">
        <v>22488303544</v>
      </c>
      <c r="H562">
        <v>151890214310</v>
      </c>
      <c r="I562">
        <f>YEAR(Table1[[#This Row],[Date]])</f>
        <v>2019</v>
      </c>
      <c r="J562">
        <f>MONTH(Table1[[#This Row],[Date]])</f>
        <v>6</v>
      </c>
      <c r="K562">
        <f>DAY(Table1[[#This Row],[Date]])</f>
        <v>1</v>
      </c>
    </row>
    <row r="563" spans="1:11" x14ac:dyDescent="0.3">
      <c r="A563" t="s">
        <v>15</v>
      </c>
      <c r="B563" s="1">
        <v>43616</v>
      </c>
      <c r="C563">
        <v>8320.2900000000009</v>
      </c>
      <c r="D563">
        <v>8586.66</v>
      </c>
      <c r="E563">
        <v>8172.55</v>
      </c>
      <c r="F563">
        <v>8574.5</v>
      </c>
      <c r="G563">
        <v>25365190957</v>
      </c>
      <c r="H563">
        <v>152059886414</v>
      </c>
      <c r="I563">
        <f>YEAR(Table1[[#This Row],[Date]])</f>
        <v>2019</v>
      </c>
      <c r="J563">
        <f>MONTH(Table1[[#This Row],[Date]])</f>
        <v>5</v>
      </c>
      <c r="K563">
        <f>DAY(Table1[[#This Row],[Date]])</f>
        <v>31</v>
      </c>
    </row>
    <row r="564" spans="1:11" x14ac:dyDescent="0.3">
      <c r="A564" t="s">
        <v>15</v>
      </c>
      <c r="B564" s="1">
        <v>43615</v>
      </c>
      <c r="C564">
        <v>8661.76</v>
      </c>
      <c r="D564">
        <v>9008.31</v>
      </c>
      <c r="E564">
        <v>8221.27</v>
      </c>
      <c r="F564">
        <v>8319.4699999999993</v>
      </c>
      <c r="G564">
        <v>29246528551</v>
      </c>
      <c r="H564">
        <v>147525141134</v>
      </c>
      <c r="I564">
        <f>YEAR(Table1[[#This Row],[Date]])</f>
        <v>2019</v>
      </c>
      <c r="J564">
        <f>MONTH(Table1[[#This Row],[Date]])</f>
        <v>5</v>
      </c>
      <c r="K564">
        <f>DAY(Table1[[#This Row],[Date]])</f>
        <v>30</v>
      </c>
    </row>
    <row r="565" spans="1:11" x14ac:dyDescent="0.3">
      <c r="A565" t="s">
        <v>15</v>
      </c>
      <c r="B565" s="1">
        <v>43614</v>
      </c>
      <c r="C565">
        <v>8718.59</v>
      </c>
      <c r="D565">
        <v>8755.85</v>
      </c>
      <c r="E565">
        <v>8482.73</v>
      </c>
      <c r="F565">
        <v>8659.49</v>
      </c>
      <c r="G565">
        <v>23473479966</v>
      </c>
      <c r="H565">
        <v>153537047655</v>
      </c>
      <c r="I565">
        <f>YEAR(Table1[[#This Row],[Date]])</f>
        <v>2019</v>
      </c>
      <c r="J565">
        <f>MONTH(Table1[[#This Row],[Date]])</f>
        <v>5</v>
      </c>
      <c r="K565">
        <f>DAY(Table1[[#This Row],[Date]])</f>
        <v>29</v>
      </c>
    </row>
    <row r="566" spans="1:11" x14ac:dyDescent="0.3">
      <c r="A566" t="s">
        <v>15</v>
      </c>
      <c r="B566" s="1">
        <v>43613</v>
      </c>
      <c r="C566">
        <v>8802.76</v>
      </c>
      <c r="D566">
        <v>8807.02</v>
      </c>
      <c r="E566">
        <v>8634.7199999999993</v>
      </c>
      <c r="F566">
        <v>8719.9599999999991</v>
      </c>
      <c r="G566">
        <v>24226919267</v>
      </c>
      <c r="H566">
        <v>154590202287</v>
      </c>
      <c r="I566">
        <f>YEAR(Table1[[#This Row],[Date]])</f>
        <v>2019</v>
      </c>
      <c r="J566">
        <f>MONTH(Table1[[#This Row],[Date]])</f>
        <v>5</v>
      </c>
      <c r="K566">
        <f>DAY(Table1[[#This Row],[Date]])</f>
        <v>28</v>
      </c>
    </row>
    <row r="567" spans="1:11" x14ac:dyDescent="0.3">
      <c r="A567" t="s">
        <v>15</v>
      </c>
      <c r="B567" s="1">
        <v>43612</v>
      </c>
      <c r="C567">
        <v>8674.07</v>
      </c>
      <c r="D567">
        <v>8907.17</v>
      </c>
      <c r="E567">
        <v>8668.7000000000007</v>
      </c>
      <c r="F567">
        <v>8805.7800000000007</v>
      </c>
      <c r="G567">
        <v>27949839564</v>
      </c>
      <c r="H567">
        <v>156093754762</v>
      </c>
      <c r="I567">
        <f>YEAR(Table1[[#This Row],[Date]])</f>
        <v>2019</v>
      </c>
      <c r="J567">
        <f>MONTH(Table1[[#This Row],[Date]])</f>
        <v>5</v>
      </c>
      <c r="K567">
        <f>DAY(Table1[[#This Row],[Date]])</f>
        <v>27</v>
      </c>
    </row>
    <row r="568" spans="1:11" x14ac:dyDescent="0.3">
      <c r="A568" t="s">
        <v>15</v>
      </c>
      <c r="B568" s="1">
        <v>43611</v>
      </c>
      <c r="C568">
        <v>8055.21</v>
      </c>
      <c r="D568">
        <v>8687.52</v>
      </c>
      <c r="E568">
        <v>7924.67</v>
      </c>
      <c r="F568">
        <v>8673.2199999999993</v>
      </c>
      <c r="G568">
        <v>26677970091</v>
      </c>
      <c r="H568">
        <v>153725486067</v>
      </c>
      <c r="I568">
        <f>YEAR(Table1[[#This Row],[Date]])</f>
        <v>2019</v>
      </c>
      <c r="J568">
        <f>MONTH(Table1[[#This Row],[Date]])</f>
        <v>5</v>
      </c>
      <c r="K568">
        <f>DAY(Table1[[#This Row],[Date]])</f>
        <v>26</v>
      </c>
    </row>
    <row r="569" spans="1:11" x14ac:dyDescent="0.3">
      <c r="A569" t="s">
        <v>15</v>
      </c>
      <c r="B569" s="1">
        <v>43610</v>
      </c>
      <c r="C569">
        <v>7991.89</v>
      </c>
      <c r="D569">
        <v>8117.93</v>
      </c>
      <c r="E569">
        <v>7965.98</v>
      </c>
      <c r="F569">
        <v>8052.54</v>
      </c>
      <c r="G569">
        <v>22256813107</v>
      </c>
      <c r="H569">
        <v>142708188838</v>
      </c>
      <c r="I569">
        <f>YEAR(Table1[[#This Row],[Date]])</f>
        <v>2019</v>
      </c>
      <c r="J569">
        <f>MONTH(Table1[[#This Row],[Date]])</f>
        <v>5</v>
      </c>
      <c r="K569">
        <f>DAY(Table1[[#This Row],[Date]])</f>
        <v>25</v>
      </c>
    </row>
    <row r="570" spans="1:11" x14ac:dyDescent="0.3">
      <c r="A570" t="s">
        <v>15</v>
      </c>
      <c r="B570" s="1">
        <v>43609</v>
      </c>
      <c r="C570">
        <v>7881.7</v>
      </c>
      <c r="D570">
        <v>8140.72</v>
      </c>
      <c r="E570">
        <v>7824.45</v>
      </c>
      <c r="F570">
        <v>7987.37</v>
      </c>
      <c r="G570">
        <v>25919126991</v>
      </c>
      <c r="H570">
        <v>141539115575</v>
      </c>
      <c r="I570">
        <f>YEAR(Table1[[#This Row],[Date]])</f>
        <v>2019</v>
      </c>
      <c r="J570">
        <f>MONTH(Table1[[#This Row],[Date]])</f>
        <v>5</v>
      </c>
      <c r="K570">
        <f>DAY(Table1[[#This Row],[Date]])</f>
        <v>24</v>
      </c>
    </row>
    <row r="571" spans="1:11" x14ac:dyDescent="0.3">
      <c r="A571" t="s">
        <v>15</v>
      </c>
      <c r="B571" s="1">
        <v>43608</v>
      </c>
      <c r="C571">
        <v>7677.27</v>
      </c>
      <c r="D571">
        <v>7943.79</v>
      </c>
      <c r="E571">
        <v>7533.2</v>
      </c>
      <c r="F571">
        <v>7881.85</v>
      </c>
      <c r="G571">
        <v>24457107820</v>
      </c>
      <c r="H571">
        <v>139654107035</v>
      </c>
      <c r="I571">
        <f>YEAR(Table1[[#This Row],[Date]])</f>
        <v>2019</v>
      </c>
      <c r="J571">
        <f>MONTH(Table1[[#This Row],[Date]])</f>
        <v>5</v>
      </c>
      <c r="K571">
        <f>DAY(Table1[[#This Row],[Date]])</f>
        <v>23</v>
      </c>
    </row>
    <row r="572" spans="1:11" x14ac:dyDescent="0.3">
      <c r="A572" t="s">
        <v>15</v>
      </c>
      <c r="B572" s="1">
        <v>43607</v>
      </c>
      <c r="C572">
        <v>7956.29</v>
      </c>
      <c r="D572">
        <v>7997.61</v>
      </c>
      <c r="E572">
        <v>7615.99</v>
      </c>
      <c r="F572">
        <v>7680.07</v>
      </c>
      <c r="G572">
        <v>24719473175</v>
      </c>
      <c r="H572">
        <v>136063898960</v>
      </c>
      <c r="I572">
        <f>YEAR(Table1[[#This Row],[Date]])</f>
        <v>2019</v>
      </c>
      <c r="J572">
        <f>MONTH(Table1[[#This Row],[Date]])</f>
        <v>5</v>
      </c>
      <c r="K572">
        <f>DAY(Table1[[#This Row],[Date]])</f>
        <v>22</v>
      </c>
    </row>
    <row r="573" spans="1:11" x14ac:dyDescent="0.3">
      <c r="A573" t="s">
        <v>15</v>
      </c>
      <c r="B573" s="1">
        <v>43606</v>
      </c>
      <c r="C573">
        <v>7977.97</v>
      </c>
      <c r="D573">
        <v>8062.17</v>
      </c>
      <c r="E573">
        <v>7843.34</v>
      </c>
      <c r="F573">
        <v>7963.33</v>
      </c>
      <c r="G573">
        <v>25127245056</v>
      </c>
      <c r="H573">
        <v>141065573610</v>
      </c>
      <c r="I573">
        <f>YEAR(Table1[[#This Row],[Date]])</f>
        <v>2019</v>
      </c>
      <c r="J573">
        <f>MONTH(Table1[[#This Row],[Date]])</f>
        <v>5</v>
      </c>
      <c r="K573">
        <f>DAY(Table1[[#This Row],[Date]])</f>
        <v>21</v>
      </c>
    </row>
    <row r="574" spans="1:11" x14ac:dyDescent="0.3">
      <c r="A574" t="s">
        <v>15</v>
      </c>
      <c r="B574" s="1">
        <v>43605</v>
      </c>
      <c r="C574">
        <v>8196.92</v>
      </c>
      <c r="D574">
        <v>8200.9699999999993</v>
      </c>
      <c r="E574">
        <v>7678.78</v>
      </c>
      <c r="F574">
        <v>7978.31</v>
      </c>
      <c r="G574">
        <v>23843404340</v>
      </c>
      <c r="H574">
        <v>141315695728</v>
      </c>
      <c r="I574">
        <f>YEAR(Table1[[#This Row],[Date]])</f>
        <v>2019</v>
      </c>
      <c r="J574">
        <f>MONTH(Table1[[#This Row],[Date]])</f>
        <v>5</v>
      </c>
      <c r="K574">
        <f>DAY(Table1[[#This Row],[Date]])</f>
        <v>20</v>
      </c>
    </row>
    <row r="575" spans="1:11" x14ac:dyDescent="0.3">
      <c r="A575" t="s">
        <v>15</v>
      </c>
      <c r="B575" s="1">
        <v>43604</v>
      </c>
      <c r="C575">
        <v>7267.96</v>
      </c>
      <c r="D575">
        <v>8261.94</v>
      </c>
      <c r="E575">
        <v>7267.96</v>
      </c>
      <c r="F575">
        <v>8197.69</v>
      </c>
      <c r="G575">
        <v>25902422040</v>
      </c>
      <c r="H575">
        <v>145185076705</v>
      </c>
      <c r="I575">
        <f>YEAR(Table1[[#This Row],[Date]])</f>
        <v>2019</v>
      </c>
      <c r="J575">
        <f>MONTH(Table1[[#This Row],[Date]])</f>
        <v>5</v>
      </c>
      <c r="K575">
        <f>DAY(Table1[[#This Row],[Date]])</f>
        <v>19</v>
      </c>
    </row>
    <row r="576" spans="1:11" x14ac:dyDescent="0.3">
      <c r="A576" t="s">
        <v>15</v>
      </c>
      <c r="B576" s="1">
        <v>43603</v>
      </c>
      <c r="C576">
        <v>7341.66</v>
      </c>
      <c r="D576">
        <v>7447.27</v>
      </c>
      <c r="E576">
        <v>7251.5</v>
      </c>
      <c r="F576">
        <v>7271.21</v>
      </c>
      <c r="G576">
        <v>21354286562</v>
      </c>
      <c r="H576">
        <v>128761727083</v>
      </c>
      <c r="I576">
        <f>YEAR(Table1[[#This Row],[Date]])</f>
        <v>2019</v>
      </c>
      <c r="J576">
        <f>MONTH(Table1[[#This Row],[Date]])</f>
        <v>5</v>
      </c>
      <c r="K576">
        <f>DAY(Table1[[#This Row],[Date]])</f>
        <v>18</v>
      </c>
    </row>
    <row r="577" spans="1:11" x14ac:dyDescent="0.3">
      <c r="A577" t="s">
        <v>15</v>
      </c>
      <c r="B577" s="1">
        <v>43602</v>
      </c>
      <c r="C577">
        <v>7886.93</v>
      </c>
      <c r="D577">
        <v>7929.15</v>
      </c>
      <c r="E577">
        <v>7038.12</v>
      </c>
      <c r="F577">
        <v>7343.9</v>
      </c>
      <c r="G577">
        <v>30066644905</v>
      </c>
      <c r="H577">
        <v>130034777633</v>
      </c>
      <c r="I577">
        <f>YEAR(Table1[[#This Row],[Date]])</f>
        <v>2019</v>
      </c>
      <c r="J577">
        <f>MONTH(Table1[[#This Row],[Date]])</f>
        <v>5</v>
      </c>
      <c r="K577">
        <f>DAY(Table1[[#This Row],[Date]])</f>
        <v>17</v>
      </c>
    </row>
    <row r="578" spans="1:11" x14ac:dyDescent="0.3">
      <c r="A578" t="s">
        <v>15</v>
      </c>
      <c r="B578" s="1">
        <v>43601</v>
      </c>
      <c r="C578">
        <v>8194.5</v>
      </c>
      <c r="D578">
        <v>8320.82</v>
      </c>
      <c r="E578">
        <v>7729.61</v>
      </c>
      <c r="F578">
        <v>7884.91</v>
      </c>
      <c r="G578">
        <v>33167197581</v>
      </c>
      <c r="H578">
        <v>139599559278</v>
      </c>
      <c r="I578">
        <f>YEAR(Table1[[#This Row],[Date]])</f>
        <v>2019</v>
      </c>
      <c r="J578">
        <f>MONTH(Table1[[#This Row],[Date]])</f>
        <v>5</v>
      </c>
      <c r="K578">
        <f>DAY(Table1[[#This Row],[Date]])</f>
        <v>16</v>
      </c>
    </row>
    <row r="579" spans="1:11" x14ac:dyDescent="0.3">
      <c r="A579" t="s">
        <v>15</v>
      </c>
      <c r="B579" s="1">
        <v>43600</v>
      </c>
      <c r="C579">
        <v>7989.37</v>
      </c>
      <c r="D579">
        <v>8216.42</v>
      </c>
      <c r="E579">
        <v>7899.11</v>
      </c>
      <c r="F579">
        <v>8205.17</v>
      </c>
      <c r="G579">
        <v>28344112920</v>
      </c>
      <c r="H579">
        <v>145254332460</v>
      </c>
      <c r="I579">
        <f>YEAR(Table1[[#This Row],[Date]])</f>
        <v>2019</v>
      </c>
      <c r="J579">
        <f>MONTH(Table1[[#This Row],[Date]])</f>
        <v>5</v>
      </c>
      <c r="K579">
        <f>DAY(Table1[[#This Row],[Date]])</f>
        <v>15</v>
      </c>
    </row>
    <row r="580" spans="1:11" x14ac:dyDescent="0.3">
      <c r="A580" t="s">
        <v>15</v>
      </c>
      <c r="B580" s="1">
        <v>43599</v>
      </c>
      <c r="C580">
        <v>7807.88</v>
      </c>
      <c r="D580">
        <v>8268.7099999999991</v>
      </c>
      <c r="E580">
        <v>7696.39</v>
      </c>
      <c r="F580">
        <v>7994.42</v>
      </c>
      <c r="G580">
        <v>32031452227</v>
      </c>
      <c r="H580">
        <v>141508656735</v>
      </c>
      <c r="I580">
        <f>YEAR(Table1[[#This Row],[Date]])</f>
        <v>2019</v>
      </c>
      <c r="J580">
        <f>MONTH(Table1[[#This Row],[Date]])</f>
        <v>5</v>
      </c>
      <c r="K580">
        <f>DAY(Table1[[#This Row],[Date]])</f>
        <v>14</v>
      </c>
    </row>
    <row r="581" spans="1:11" x14ac:dyDescent="0.3">
      <c r="A581" t="s">
        <v>15</v>
      </c>
      <c r="B581" s="1">
        <v>43598</v>
      </c>
      <c r="C581">
        <v>6971.18</v>
      </c>
      <c r="D581">
        <v>8047.41</v>
      </c>
      <c r="E581">
        <v>6898.28</v>
      </c>
      <c r="F581">
        <v>7814.92</v>
      </c>
      <c r="G581">
        <v>28677672181</v>
      </c>
      <c r="H581">
        <v>138316573807</v>
      </c>
      <c r="I581">
        <f>YEAR(Table1[[#This Row],[Date]])</f>
        <v>2019</v>
      </c>
      <c r="J581">
        <f>MONTH(Table1[[#This Row],[Date]])</f>
        <v>5</v>
      </c>
      <c r="K581">
        <f>DAY(Table1[[#This Row],[Date]])</f>
        <v>13</v>
      </c>
    </row>
    <row r="582" spans="1:11" x14ac:dyDescent="0.3">
      <c r="A582" t="s">
        <v>15</v>
      </c>
      <c r="B582" s="1">
        <v>43597</v>
      </c>
      <c r="C582">
        <v>7203.51</v>
      </c>
      <c r="D582">
        <v>7503.87</v>
      </c>
      <c r="E582">
        <v>6815.77</v>
      </c>
      <c r="F582">
        <v>6972.37</v>
      </c>
      <c r="G582">
        <v>27773333680</v>
      </c>
      <c r="H582">
        <v>123389710222</v>
      </c>
      <c r="I582">
        <f>YEAR(Table1[[#This Row],[Date]])</f>
        <v>2019</v>
      </c>
      <c r="J582">
        <f>MONTH(Table1[[#This Row],[Date]])</f>
        <v>5</v>
      </c>
      <c r="K582">
        <f>DAY(Table1[[#This Row],[Date]])</f>
        <v>12</v>
      </c>
    </row>
    <row r="583" spans="1:11" x14ac:dyDescent="0.3">
      <c r="A583" t="s">
        <v>15</v>
      </c>
      <c r="B583" s="1">
        <v>43596</v>
      </c>
      <c r="C583">
        <v>6379.67</v>
      </c>
      <c r="D583">
        <v>7333</v>
      </c>
      <c r="E583">
        <v>6375.7</v>
      </c>
      <c r="F583">
        <v>7204.77</v>
      </c>
      <c r="G583">
        <v>28867562329</v>
      </c>
      <c r="H583">
        <v>127488435181</v>
      </c>
      <c r="I583">
        <f>YEAR(Table1[[#This Row],[Date]])</f>
        <v>2019</v>
      </c>
      <c r="J583">
        <f>MONTH(Table1[[#This Row],[Date]])</f>
        <v>5</v>
      </c>
      <c r="K583">
        <f>DAY(Table1[[#This Row],[Date]])</f>
        <v>11</v>
      </c>
    </row>
    <row r="584" spans="1:11" x14ac:dyDescent="0.3">
      <c r="A584" t="s">
        <v>15</v>
      </c>
      <c r="B584" s="1">
        <v>43595</v>
      </c>
      <c r="C584">
        <v>6175.82</v>
      </c>
      <c r="D584">
        <v>6434.62</v>
      </c>
      <c r="E584">
        <v>6161.52</v>
      </c>
      <c r="F584">
        <v>6378.85</v>
      </c>
      <c r="G584">
        <v>19419875368</v>
      </c>
      <c r="H584">
        <v>112863284035</v>
      </c>
      <c r="I584">
        <f>YEAR(Table1[[#This Row],[Date]])</f>
        <v>2019</v>
      </c>
      <c r="J584">
        <f>MONTH(Table1[[#This Row],[Date]])</f>
        <v>5</v>
      </c>
      <c r="K584">
        <f>DAY(Table1[[#This Row],[Date]])</f>
        <v>10</v>
      </c>
    </row>
    <row r="585" spans="1:11" x14ac:dyDescent="0.3">
      <c r="A585" t="s">
        <v>15</v>
      </c>
      <c r="B585" s="1">
        <v>43594</v>
      </c>
      <c r="C585">
        <v>5982.32</v>
      </c>
      <c r="D585">
        <v>6183.04</v>
      </c>
      <c r="E585">
        <v>5982.32</v>
      </c>
      <c r="F585">
        <v>6174.53</v>
      </c>
      <c r="G585">
        <v>16784645411</v>
      </c>
      <c r="H585">
        <v>109238600750</v>
      </c>
      <c r="I585">
        <f>YEAR(Table1[[#This Row],[Date]])</f>
        <v>2019</v>
      </c>
      <c r="J585">
        <f>MONTH(Table1[[#This Row],[Date]])</f>
        <v>5</v>
      </c>
      <c r="K585">
        <f>DAY(Table1[[#This Row],[Date]])</f>
        <v>9</v>
      </c>
    </row>
    <row r="586" spans="1:11" x14ac:dyDescent="0.3">
      <c r="A586" t="s">
        <v>15</v>
      </c>
      <c r="B586" s="1">
        <v>43593</v>
      </c>
      <c r="C586">
        <v>5849.48</v>
      </c>
      <c r="D586">
        <v>5989.98</v>
      </c>
      <c r="E586">
        <v>5794.72</v>
      </c>
      <c r="F586">
        <v>5982.46</v>
      </c>
      <c r="G586">
        <v>15320605300</v>
      </c>
      <c r="H586">
        <v>105829143585</v>
      </c>
      <c r="I586">
        <f>YEAR(Table1[[#This Row],[Date]])</f>
        <v>2019</v>
      </c>
      <c r="J586">
        <f>MONTH(Table1[[#This Row],[Date]])</f>
        <v>5</v>
      </c>
      <c r="K586">
        <f>DAY(Table1[[#This Row],[Date]])</f>
        <v>8</v>
      </c>
    </row>
    <row r="587" spans="1:11" x14ac:dyDescent="0.3">
      <c r="A587" t="s">
        <v>15</v>
      </c>
      <c r="B587" s="1">
        <v>43592</v>
      </c>
      <c r="C587">
        <v>5745.6</v>
      </c>
      <c r="D587">
        <v>5988.18</v>
      </c>
      <c r="E587">
        <v>5741.4</v>
      </c>
      <c r="F587">
        <v>5829.5</v>
      </c>
      <c r="G587">
        <v>18026409033</v>
      </c>
      <c r="H587">
        <v>103112368557</v>
      </c>
      <c r="I587">
        <f>YEAR(Table1[[#This Row],[Date]])</f>
        <v>2019</v>
      </c>
      <c r="J587">
        <f>MONTH(Table1[[#This Row],[Date]])</f>
        <v>5</v>
      </c>
      <c r="K587">
        <f>DAY(Table1[[#This Row],[Date]])</f>
        <v>7</v>
      </c>
    </row>
    <row r="588" spans="1:11" x14ac:dyDescent="0.3">
      <c r="A588" t="s">
        <v>15</v>
      </c>
      <c r="B588" s="1">
        <v>43591</v>
      </c>
      <c r="C588">
        <v>5791.69</v>
      </c>
      <c r="D588">
        <v>5802.96</v>
      </c>
      <c r="E588">
        <v>5653.69</v>
      </c>
      <c r="F588">
        <v>5746.81</v>
      </c>
      <c r="G588">
        <v>15737171804</v>
      </c>
      <c r="H588">
        <v>101640471056</v>
      </c>
      <c r="I588">
        <f>YEAR(Table1[[#This Row],[Date]])</f>
        <v>2019</v>
      </c>
      <c r="J588">
        <f>MONTH(Table1[[#This Row],[Date]])</f>
        <v>5</v>
      </c>
      <c r="K588">
        <f>DAY(Table1[[#This Row],[Date]])</f>
        <v>6</v>
      </c>
    </row>
    <row r="589" spans="1:11" x14ac:dyDescent="0.3">
      <c r="A589" t="s">
        <v>15</v>
      </c>
      <c r="B589" s="1">
        <v>43590</v>
      </c>
      <c r="C589">
        <v>5831.07</v>
      </c>
      <c r="D589">
        <v>5833.86</v>
      </c>
      <c r="E589">
        <v>5708.04</v>
      </c>
      <c r="F589">
        <v>5795.71</v>
      </c>
      <c r="G589">
        <v>14808830723</v>
      </c>
      <c r="H589">
        <v>102494420158</v>
      </c>
      <c r="I589">
        <f>YEAR(Table1[[#This Row],[Date]])</f>
        <v>2019</v>
      </c>
      <c r="J589">
        <f>MONTH(Table1[[#This Row],[Date]])</f>
        <v>5</v>
      </c>
      <c r="K589">
        <f>DAY(Table1[[#This Row],[Date]])</f>
        <v>5</v>
      </c>
    </row>
    <row r="590" spans="1:11" x14ac:dyDescent="0.3">
      <c r="A590" t="s">
        <v>15</v>
      </c>
      <c r="B590" s="1">
        <v>43589</v>
      </c>
      <c r="C590">
        <v>5769.2</v>
      </c>
      <c r="D590">
        <v>5886.89</v>
      </c>
      <c r="E590">
        <v>5645.47</v>
      </c>
      <c r="F590">
        <v>5831.17</v>
      </c>
      <c r="G590">
        <v>17567780766</v>
      </c>
      <c r="H590">
        <v>103112021259</v>
      </c>
      <c r="I590">
        <f>YEAR(Table1[[#This Row],[Date]])</f>
        <v>2019</v>
      </c>
      <c r="J590">
        <f>MONTH(Table1[[#This Row],[Date]])</f>
        <v>5</v>
      </c>
      <c r="K590">
        <f>DAY(Table1[[#This Row],[Date]])</f>
        <v>4</v>
      </c>
    </row>
    <row r="591" spans="1:11" x14ac:dyDescent="0.3">
      <c r="A591" t="s">
        <v>15</v>
      </c>
      <c r="B591" s="1">
        <v>43588</v>
      </c>
      <c r="C591">
        <v>5505.55</v>
      </c>
      <c r="D591">
        <v>5865.88</v>
      </c>
      <c r="E591">
        <v>5490.2</v>
      </c>
      <c r="F591">
        <v>5768.29</v>
      </c>
      <c r="G591">
        <v>18720780006</v>
      </c>
      <c r="H591">
        <v>101986240859</v>
      </c>
      <c r="I591">
        <f>YEAR(Table1[[#This Row],[Date]])</f>
        <v>2019</v>
      </c>
      <c r="J591">
        <f>MONTH(Table1[[#This Row],[Date]])</f>
        <v>5</v>
      </c>
      <c r="K591">
        <f>DAY(Table1[[#This Row],[Date]])</f>
        <v>3</v>
      </c>
    </row>
    <row r="592" spans="1:11" x14ac:dyDescent="0.3">
      <c r="A592" t="s">
        <v>15</v>
      </c>
      <c r="B592" s="1">
        <v>43587</v>
      </c>
      <c r="C592">
        <v>5402.42</v>
      </c>
      <c r="D592">
        <v>5522.26</v>
      </c>
      <c r="E592">
        <v>5394.22</v>
      </c>
      <c r="F592">
        <v>5505.28</v>
      </c>
      <c r="G592">
        <v>14644460907</v>
      </c>
      <c r="H592">
        <v>97330112147</v>
      </c>
      <c r="I592">
        <f>YEAR(Table1[[#This Row],[Date]])</f>
        <v>2019</v>
      </c>
      <c r="J592">
        <f>MONTH(Table1[[#This Row],[Date]])</f>
        <v>5</v>
      </c>
      <c r="K592">
        <f>DAY(Table1[[#This Row],[Date]])</f>
        <v>2</v>
      </c>
    </row>
    <row r="593" spans="1:11" x14ac:dyDescent="0.3">
      <c r="A593" t="s">
        <v>15</v>
      </c>
      <c r="B593" s="1">
        <v>43586</v>
      </c>
      <c r="C593">
        <v>5350.91</v>
      </c>
      <c r="D593">
        <v>5418</v>
      </c>
      <c r="E593">
        <v>5347.65</v>
      </c>
      <c r="F593">
        <v>5402.7</v>
      </c>
      <c r="G593">
        <v>13679528236</v>
      </c>
      <c r="H593">
        <v>95501110091</v>
      </c>
      <c r="I593">
        <f>YEAR(Table1[[#This Row],[Date]])</f>
        <v>2019</v>
      </c>
      <c r="J593">
        <f>MONTH(Table1[[#This Row],[Date]])</f>
        <v>5</v>
      </c>
      <c r="K593">
        <f>DAY(Table1[[#This Row],[Date]])</f>
        <v>1</v>
      </c>
    </row>
    <row r="594" spans="1:11" x14ac:dyDescent="0.3">
      <c r="A594" t="s">
        <v>15</v>
      </c>
      <c r="B594" s="1">
        <v>43585</v>
      </c>
      <c r="C594">
        <v>5247.73</v>
      </c>
      <c r="D594">
        <v>5363.26</v>
      </c>
      <c r="E594">
        <v>5224.1899999999996</v>
      </c>
      <c r="F594">
        <v>5350.73</v>
      </c>
      <c r="G594">
        <v>13878964574</v>
      </c>
      <c r="H594">
        <v>94573826827</v>
      </c>
      <c r="I594">
        <f>YEAR(Table1[[#This Row],[Date]])</f>
        <v>2019</v>
      </c>
      <c r="J594">
        <f>MONTH(Table1[[#This Row],[Date]])</f>
        <v>4</v>
      </c>
      <c r="K594">
        <f>DAY(Table1[[#This Row],[Date]])</f>
        <v>30</v>
      </c>
    </row>
    <row r="595" spans="1:11" x14ac:dyDescent="0.3">
      <c r="A595" t="s">
        <v>15</v>
      </c>
      <c r="B595" s="1">
        <v>43584</v>
      </c>
      <c r="C595">
        <v>5284.86</v>
      </c>
      <c r="D595">
        <v>5311.27</v>
      </c>
      <c r="E595">
        <v>5216.49</v>
      </c>
      <c r="F595">
        <v>5247.35</v>
      </c>
      <c r="G595">
        <v>13735490672</v>
      </c>
      <c r="H595">
        <v>92737510865</v>
      </c>
      <c r="I595">
        <f>YEAR(Table1[[#This Row],[Date]])</f>
        <v>2019</v>
      </c>
      <c r="J595">
        <f>MONTH(Table1[[#This Row],[Date]])</f>
        <v>4</v>
      </c>
      <c r="K595">
        <f>DAY(Table1[[#This Row],[Date]])</f>
        <v>29</v>
      </c>
    </row>
    <row r="596" spans="1:11" x14ac:dyDescent="0.3">
      <c r="A596" t="s">
        <v>15</v>
      </c>
      <c r="B596" s="1">
        <v>43583</v>
      </c>
      <c r="C596">
        <v>5271.75</v>
      </c>
      <c r="D596">
        <v>5326.23</v>
      </c>
      <c r="E596">
        <v>5255.68</v>
      </c>
      <c r="F596">
        <v>5285.14</v>
      </c>
      <c r="G596">
        <v>12819992056</v>
      </c>
      <c r="H596">
        <v>93391244395</v>
      </c>
      <c r="I596">
        <f>YEAR(Table1[[#This Row],[Date]])</f>
        <v>2019</v>
      </c>
      <c r="J596">
        <f>MONTH(Table1[[#This Row],[Date]])</f>
        <v>4</v>
      </c>
      <c r="K596">
        <f>DAY(Table1[[#This Row],[Date]])</f>
        <v>28</v>
      </c>
    </row>
    <row r="597" spans="1:11" x14ac:dyDescent="0.3">
      <c r="A597" t="s">
        <v>15</v>
      </c>
      <c r="B597" s="1">
        <v>43582</v>
      </c>
      <c r="C597">
        <v>5279.47</v>
      </c>
      <c r="D597">
        <v>5310.75</v>
      </c>
      <c r="E597">
        <v>5233.6400000000003</v>
      </c>
      <c r="F597">
        <v>5268.29</v>
      </c>
      <c r="G597">
        <v>13111274675</v>
      </c>
      <c r="H597">
        <v>93086156556</v>
      </c>
      <c r="I597">
        <f>YEAR(Table1[[#This Row],[Date]])</f>
        <v>2019</v>
      </c>
      <c r="J597">
        <f>MONTH(Table1[[#This Row],[Date]])</f>
        <v>4</v>
      </c>
      <c r="K597">
        <f>DAY(Table1[[#This Row],[Date]])</f>
        <v>27</v>
      </c>
    </row>
    <row r="598" spans="1:11" x14ac:dyDescent="0.3">
      <c r="A598" t="s">
        <v>15</v>
      </c>
      <c r="B598" s="1">
        <v>43581</v>
      </c>
      <c r="C598">
        <v>5210.3</v>
      </c>
      <c r="D598">
        <v>5383.63</v>
      </c>
      <c r="E598">
        <v>5177.37</v>
      </c>
      <c r="F598">
        <v>5279.35</v>
      </c>
      <c r="G598">
        <v>16812108040</v>
      </c>
      <c r="H598">
        <v>93272287960</v>
      </c>
      <c r="I598">
        <f>YEAR(Table1[[#This Row],[Date]])</f>
        <v>2019</v>
      </c>
      <c r="J598">
        <f>MONTH(Table1[[#This Row],[Date]])</f>
        <v>4</v>
      </c>
      <c r="K598">
        <f>DAY(Table1[[#This Row],[Date]])</f>
        <v>26</v>
      </c>
    </row>
    <row r="599" spans="1:11" x14ac:dyDescent="0.3">
      <c r="A599" t="s">
        <v>15</v>
      </c>
      <c r="B599" s="1">
        <v>43580</v>
      </c>
      <c r="C599">
        <v>5466.52</v>
      </c>
      <c r="D599">
        <v>5542.24</v>
      </c>
      <c r="E599">
        <v>5181.34</v>
      </c>
      <c r="F599">
        <v>5210.5200000000004</v>
      </c>
      <c r="G599">
        <v>15330283408</v>
      </c>
      <c r="H599">
        <v>92046492864</v>
      </c>
      <c r="I599">
        <f>YEAR(Table1[[#This Row],[Date]])</f>
        <v>2019</v>
      </c>
      <c r="J599">
        <f>MONTH(Table1[[#This Row],[Date]])</f>
        <v>4</v>
      </c>
      <c r="K599">
        <f>DAY(Table1[[#This Row],[Date]])</f>
        <v>25</v>
      </c>
    </row>
    <row r="600" spans="1:11" x14ac:dyDescent="0.3">
      <c r="A600" t="s">
        <v>15</v>
      </c>
      <c r="B600" s="1">
        <v>43579</v>
      </c>
      <c r="C600">
        <v>5571.51</v>
      </c>
      <c r="D600">
        <v>5642.04</v>
      </c>
      <c r="E600">
        <v>5418.26</v>
      </c>
      <c r="F600">
        <v>5464.87</v>
      </c>
      <c r="G600">
        <v>17048033399</v>
      </c>
      <c r="H600">
        <v>96530038144</v>
      </c>
      <c r="I600">
        <f>YEAR(Table1[[#This Row],[Date]])</f>
        <v>2019</v>
      </c>
      <c r="J600">
        <f>MONTH(Table1[[#This Row],[Date]])</f>
        <v>4</v>
      </c>
      <c r="K600">
        <f>DAY(Table1[[#This Row],[Date]])</f>
        <v>24</v>
      </c>
    </row>
    <row r="601" spans="1:11" x14ac:dyDescent="0.3">
      <c r="A601" t="s">
        <v>15</v>
      </c>
      <c r="B601" s="1">
        <v>43578</v>
      </c>
      <c r="C601">
        <v>5399.37</v>
      </c>
      <c r="D601">
        <v>5633.8</v>
      </c>
      <c r="E601">
        <v>5389.41</v>
      </c>
      <c r="F601">
        <v>5572.36</v>
      </c>
      <c r="G601">
        <v>15867308108</v>
      </c>
      <c r="H601">
        <v>98417387004</v>
      </c>
      <c r="I601">
        <f>YEAR(Table1[[#This Row],[Date]])</f>
        <v>2019</v>
      </c>
      <c r="J601">
        <f>MONTH(Table1[[#This Row],[Date]])</f>
        <v>4</v>
      </c>
      <c r="K601">
        <f>DAY(Table1[[#This Row],[Date]])</f>
        <v>23</v>
      </c>
    </row>
    <row r="602" spans="1:11" x14ac:dyDescent="0.3">
      <c r="A602" t="s">
        <v>15</v>
      </c>
      <c r="B602" s="1">
        <v>43577</v>
      </c>
      <c r="C602">
        <v>5312.49</v>
      </c>
      <c r="D602">
        <v>5422.69</v>
      </c>
      <c r="E602">
        <v>5280.28</v>
      </c>
      <c r="F602">
        <v>5399.37</v>
      </c>
      <c r="G602">
        <v>14601631648</v>
      </c>
      <c r="H602">
        <v>95354207776</v>
      </c>
      <c r="I602">
        <f>YEAR(Table1[[#This Row],[Date]])</f>
        <v>2019</v>
      </c>
      <c r="J602">
        <f>MONTH(Table1[[#This Row],[Date]])</f>
        <v>4</v>
      </c>
      <c r="K602">
        <f>DAY(Table1[[#This Row],[Date]])</f>
        <v>22</v>
      </c>
    </row>
    <row r="603" spans="1:11" x14ac:dyDescent="0.3">
      <c r="A603" t="s">
        <v>15</v>
      </c>
      <c r="B603" s="1">
        <v>43576</v>
      </c>
      <c r="C603">
        <v>5335.88</v>
      </c>
      <c r="D603">
        <v>5359.93</v>
      </c>
      <c r="E603">
        <v>5257.34</v>
      </c>
      <c r="F603">
        <v>5314.53</v>
      </c>
      <c r="G603">
        <v>13731844223</v>
      </c>
      <c r="H603">
        <v>93847052256</v>
      </c>
      <c r="I603">
        <f>YEAR(Table1[[#This Row],[Date]])</f>
        <v>2019</v>
      </c>
      <c r="J603">
        <f>MONTH(Table1[[#This Row],[Date]])</f>
        <v>4</v>
      </c>
      <c r="K603">
        <f>DAY(Table1[[#This Row],[Date]])</f>
        <v>21</v>
      </c>
    </row>
    <row r="604" spans="1:11" x14ac:dyDescent="0.3">
      <c r="A604" t="s">
        <v>15</v>
      </c>
      <c r="B604" s="1">
        <v>43575</v>
      </c>
      <c r="C604">
        <v>5304.16</v>
      </c>
      <c r="D604">
        <v>5358.49</v>
      </c>
      <c r="E604">
        <v>5295.88</v>
      </c>
      <c r="F604">
        <v>5337.89</v>
      </c>
      <c r="G604">
        <v>13169647522</v>
      </c>
      <c r="H604">
        <v>94248717444</v>
      </c>
      <c r="I604">
        <f>YEAR(Table1[[#This Row],[Date]])</f>
        <v>2019</v>
      </c>
      <c r="J604">
        <f>MONTH(Table1[[#This Row],[Date]])</f>
        <v>4</v>
      </c>
      <c r="K604">
        <f>DAY(Table1[[#This Row],[Date]])</f>
        <v>20</v>
      </c>
    </row>
    <row r="605" spans="1:11" x14ac:dyDescent="0.3">
      <c r="A605" t="s">
        <v>15</v>
      </c>
      <c r="B605" s="1">
        <v>43574</v>
      </c>
      <c r="C605">
        <v>5298.15</v>
      </c>
      <c r="D605">
        <v>5336.68</v>
      </c>
      <c r="E605">
        <v>5233.34</v>
      </c>
      <c r="F605">
        <v>5303.81</v>
      </c>
      <c r="G605">
        <v>13780238655</v>
      </c>
      <c r="H605">
        <v>93638345002</v>
      </c>
      <c r="I605">
        <f>YEAR(Table1[[#This Row],[Date]])</f>
        <v>2019</v>
      </c>
      <c r="J605">
        <f>MONTH(Table1[[#This Row],[Date]])</f>
        <v>4</v>
      </c>
      <c r="K605">
        <f>DAY(Table1[[#This Row],[Date]])</f>
        <v>19</v>
      </c>
    </row>
    <row r="606" spans="1:11" x14ac:dyDescent="0.3">
      <c r="A606" t="s">
        <v>15</v>
      </c>
      <c r="B606" s="1">
        <v>43573</v>
      </c>
      <c r="C606">
        <v>5251.48</v>
      </c>
      <c r="D606">
        <v>5319.99</v>
      </c>
      <c r="E606">
        <v>5250.51</v>
      </c>
      <c r="F606">
        <v>5298.39</v>
      </c>
      <c r="G606">
        <v>13256489918</v>
      </c>
      <c r="H606">
        <v>93532402741</v>
      </c>
      <c r="I606">
        <f>YEAR(Table1[[#This Row],[Date]])</f>
        <v>2019</v>
      </c>
      <c r="J606">
        <f>MONTH(Table1[[#This Row],[Date]])</f>
        <v>4</v>
      </c>
      <c r="K606">
        <f>DAY(Table1[[#This Row],[Date]])</f>
        <v>18</v>
      </c>
    </row>
    <row r="607" spans="1:11" x14ac:dyDescent="0.3">
      <c r="A607" t="s">
        <v>15</v>
      </c>
      <c r="B607" s="1">
        <v>43572</v>
      </c>
      <c r="C607">
        <v>5236.1400000000003</v>
      </c>
      <c r="D607">
        <v>5274.28</v>
      </c>
      <c r="E607">
        <v>5219.21</v>
      </c>
      <c r="F607">
        <v>5251.94</v>
      </c>
      <c r="G607">
        <v>12438480677</v>
      </c>
      <c r="H607">
        <v>92702617458</v>
      </c>
      <c r="I607">
        <f>YEAR(Table1[[#This Row],[Date]])</f>
        <v>2019</v>
      </c>
      <c r="J607">
        <f>MONTH(Table1[[#This Row],[Date]])</f>
        <v>4</v>
      </c>
      <c r="K607">
        <f>DAY(Table1[[#This Row],[Date]])</f>
        <v>17</v>
      </c>
    </row>
    <row r="608" spans="1:11" x14ac:dyDescent="0.3">
      <c r="A608" t="s">
        <v>15</v>
      </c>
      <c r="B608" s="1">
        <v>43571</v>
      </c>
      <c r="C608">
        <v>5066.58</v>
      </c>
      <c r="D608">
        <v>5238.95</v>
      </c>
      <c r="E608">
        <v>5055.1899999999996</v>
      </c>
      <c r="F608">
        <v>5235.5600000000004</v>
      </c>
      <c r="G608">
        <v>11618660197</v>
      </c>
      <c r="H608">
        <v>92404613297</v>
      </c>
      <c r="I608">
        <f>YEAR(Table1[[#This Row],[Date]])</f>
        <v>2019</v>
      </c>
      <c r="J608">
        <f>MONTH(Table1[[#This Row],[Date]])</f>
        <v>4</v>
      </c>
      <c r="K608">
        <f>DAY(Table1[[#This Row],[Date]])</f>
        <v>16</v>
      </c>
    </row>
    <row r="609" spans="1:11" x14ac:dyDescent="0.3">
      <c r="A609" t="s">
        <v>15</v>
      </c>
      <c r="B609" s="1">
        <v>43570</v>
      </c>
      <c r="C609">
        <v>5167.32</v>
      </c>
      <c r="D609">
        <v>5196.6099999999997</v>
      </c>
      <c r="E609">
        <v>5024.07</v>
      </c>
      <c r="F609">
        <v>5067.1099999999997</v>
      </c>
      <c r="G609">
        <v>12290155061</v>
      </c>
      <c r="H609">
        <v>89422237603</v>
      </c>
      <c r="I609">
        <f>YEAR(Table1[[#This Row],[Date]])</f>
        <v>2019</v>
      </c>
      <c r="J609">
        <f>MONTH(Table1[[#This Row],[Date]])</f>
        <v>4</v>
      </c>
      <c r="K609">
        <f>DAY(Table1[[#This Row],[Date]])</f>
        <v>15</v>
      </c>
    </row>
    <row r="610" spans="1:11" x14ac:dyDescent="0.3">
      <c r="A610" t="s">
        <v>15</v>
      </c>
      <c r="B610" s="1">
        <v>43569</v>
      </c>
      <c r="C610">
        <v>5095.76</v>
      </c>
      <c r="D610">
        <v>5184.0200000000004</v>
      </c>
      <c r="E610">
        <v>5053.57</v>
      </c>
      <c r="F610">
        <v>5167.72</v>
      </c>
      <c r="G610">
        <v>10391952498</v>
      </c>
      <c r="H610">
        <v>91188595341</v>
      </c>
      <c r="I610">
        <f>YEAR(Table1[[#This Row],[Date]])</f>
        <v>2019</v>
      </c>
      <c r="J610">
        <f>MONTH(Table1[[#This Row],[Date]])</f>
        <v>4</v>
      </c>
      <c r="K610">
        <f>DAY(Table1[[#This Row],[Date]])</f>
        <v>14</v>
      </c>
    </row>
    <row r="611" spans="1:11" x14ac:dyDescent="0.3">
      <c r="A611" t="s">
        <v>15</v>
      </c>
      <c r="B611" s="1">
        <v>43568</v>
      </c>
      <c r="C611">
        <v>5088.8500000000004</v>
      </c>
      <c r="D611">
        <v>5127.12</v>
      </c>
      <c r="E611">
        <v>5061.59</v>
      </c>
      <c r="F611">
        <v>5096.59</v>
      </c>
      <c r="G611">
        <v>10823289598</v>
      </c>
      <c r="H611">
        <v>89925574875</v>
      </c>
      <c r="I611">
        <f>YEAR(Table1[[#This Row],[Date]])</f>
        <v>2019</v>
      </c>
      <c r="J611">
        <f>MONTH(Table1[[#This Row],[Date]])</f>
        <v>4</v>
      </c>
      <c r="K611">
        <f>DAY(Table1[[#This Row],[Date]])</f>
        <v>13</v>
      </c>
    </row>
    <row r="612" spans="1:11" x14ac:dyDescent="0.3">
      <c r="A612" t="s">
        <v>15</v>
      </c>
      <c r="B612" s="1">
        <v>43567</v>
      </c>
      <c r="C612">
        <v>5061.2</v>
      </c>
      <c r="D612">
        <v>5103.2700000000004</v>
      </c>
      <c r="E612">
        <v>4955.8500000000004</v>
      </c>
      <c r="F612">
        <v>5089.54</v>
      </c>
      <c r="G612">
        <v>13675206312</v>
      </c>
      <c r="H612">
        <v>89792633045</v>
      </c>
      <c r="I612">
        <f>YEAR(Table1[[#This Row],[Date]])</f>
        <v>2019</v>
      </c>
      <c r="J612">
        <f>MONTH(Table1[[#This Row],[Date]])</f>
        <v>4</v>
      </c>
      <c r="K612">
        <f>DAY(Table1[[#This Row],[Date]])</f>
        <v>12</v>
      </c>
    </row>
    <row r="613" spans="1:11" x14ac:dyDescent="0.3">
      <c r="A613" t="s">
        <v>15</v>
      </c>
      <c r="B613" s="1">
        <v>43566</v>
      </c>
      <c r="C613">
        <v>5325.08</v>
      </c>
      <c r="D613">
        <v>5354.23</v>
      </c>
      <c r="E613">
        <v>5017.3</v>
      </c>
      <c r="F613">
        <v>5064.49</v>
      </c>
      <c r="G613">
        <v>16555616019</v>
      </c>
      <c r="H613">
        <v>89341168457</v>
      </c>
      <c r="I613">
        <f>YEAR(Table1[[#This Row],[Date]])</f>
        <v>2019</v>
      </c>
      <c r="J613">
        <f>MONTH(Table1[[#This Row],[Date]])</f>
        <v>4</v>
      </c>
      <c r="K613">
        <f>DAY(Table1[[#This Row],[Date]])</f>
        <v>11</v>
      </c>
    </row>
    <row r="614" spans="1:11" x14ac:dyDescent="0.3">
      <c r="A614" t="s">
        <v>15</v>
      </c>
      <c r="B614" s="1">
        <v>43565</v>
      </c>
      <c r="C614">
        <v>5204.1099999999997</v>
      </c>
      <c r="D614">
        <v>5421.65</v>
      </c>
      <c r="E614">
        <v>5193.38</v>
      </c>
      <c r="F614">
        <v>5324.55</v>
      </c>
      <c r="G614">
        <v>15504590933</v>
      </c>
      <c r="H614">
        <v>93918439274</v>
      </c>
      <c r="I614">
        <f>YEAR(Table1[[#This Row],[Date]])</f>
        <v>2019</v>
      </c>
      <c r="J614">
        <f>MONTH(Table1[[#This Row],[Date]])</f>
        <v>4</v>
      </c>
      <c r="K614">
        <f>DAY(Table1[[#This Row],[Date]])</f>
        <v>10</v>
      </c>
    </row>
    <row r="615" spans="1:11" x14ac:dyDescent="0.3">
      <c r="A615" t="s">
        <v>15</v>
      </c>
      <c r="B615" s="1">
        <v>43564</v>
      </c>
      <c r="C615">
        <v>5289.92</v>
      </c>
      <c r="D615">
        <v>5289.92</v>
      </c>
      <c r="E615">
        <v>5167.42</v>
      </c>
      <c r="F615">
        <v>5204.96</v>
      </c>
      <c r="G615">
        <v>14722104361</v>
      </c>
      <c r="H615">
        <v>91799330425</v>
      </c>
      <c r="I615">
        <f>YEAR(Table1[[#This Row],[Date]])</f>
        <v>2019</v>
      </c>
      <c r="J615">
        <f>MONTH(Table1[[#This Row],[Date]])</f>
        <v>4</v>
      </c>
      <c r="K615">
        <f>DAY(Table1[[#This Row],[Date]])</f>
        <v>9</v>
      </c>
    </row>
    <row r="616" spans="1:11" x14ac:dyDescent="0.3">
      <c r="A616" t="s">
        <v>15</v>
      </c>
      <c r="B616" s="1">
        <v>43563</v>
      </c>
      <c r="C616">
        <v>5199.84</v>
      </c>
      <c r="D616">
        <v>5318.84</v>
      </c>
      <c r="E616">
        <v>5148.21</v>
      </c>
      <c r="F616">
        <v>5289.77</v>
      </c>
      <c r="G616">
        <v>17154113634</v>
      </c>
      <c r="H616">
        <v>93286365973</v>
      </c>
      <c r="I616">
        <f>YEAR(Table1[[#This Row],[Date]])</f>
        <v>2019</v>
      </c>
      <c r="J616">
        <f>MONTH(Table1[[#This Row],[Date]])</f>
        <v>4</v>
      </c>
      <c r="K616">
        <f>DAY(Table1[[#This Row],[Date]])</f>
        <v>8</v>
      </c>
    </row>
    <row r="617" spans="1:11" x14ac:dyDescent="0.3">
      <c r="A617" t="s">
        <v>15</v>
      </c>
      <c r="B617" s="1">
        <v>43562</v>
      </c>
      <c r="C617">
        <v>5062.79</v>
      </c>
      <c r="D617">
        <v>5235.1899999999996</v>
      </c>
      <c r="E617">
        <v>5050.41</v>
      </c>
      <c r="F617">
        <v>5198.8999999999996</v>
      </c>
      <c r="G617">
        <v>16655416140</v>
      </c>
      <c r="H617">
        <v>91674230186</v>
      </c>
      <c r="I617">
        <f>YEAR(Table1[[#This Row],[Date]])</f>
        <v>2019</v>
      </c>
      <c r="J617">
        <f>MONTH(Table1[[#This Row],[Date]])</f>
        <v>4</v>
      </c>
      <c r="K617">
        <f>DAY(Table1[[#This Row],[Date]])</f>
        <v>7</v>
      </c>
    </row>
    <row r="618" spans="1:11" x14ac:dyDescent="0.3">
      <c r="A618" t="s">
        <v>15</v>
      </c>
      <c r="B618" s="1">
        <v>43561</v>
      </c>
      <c r="C618">
        <v>5036.79</v>
      </c>
      <c r="D618">
        <v>5205.82</v>
      </c>
      <c r="E618">
        <v>4992.22</v>
      </c>
      <c r="F618">
        <v>5059.82</v>
      </c>
      <c r="G618">
        <v>16929795194</v>
      </c>
      <c r="H618">
        <v>89212733450</v>
      </c>
      <c r="I618">
        <f>YEAR(Table1[[#This Row],[Date]])</f>
        <v>2019</v>
      </c>
      <c r="J618">
        <f>MONTH(Table1[[#This Row],[Date]])</f>
        <v>4</v>
      </c>
      <c r="K618">
        <f>DAY(Table1[[#This Row],[Date]])</f>
        <v>6</v>
      </c>
    </row>
    <row r="619" spans="1:11" x14ac:dyDescent="0.3">
      <c r="A619" t="s">
        <v>15</v>
      </c>
      <c r="B619" s="1">
        <v>43560</v>
      </c>
      <c r="C619">
        <v>4922.8100000000004</v>
      </c>
      <c r="D619">
        <v>5053.51</v>
      </c>
      <c r="E619">
        <v>4919.49</v>
      </c>
      <c r="F619">
        <v>5036.68</v>
      </c>
      <c r="G619">
        <v>16837325387</v>
      </c>
      <c r="H619">
        <v>88796118650</v>
      </c>
      <c r="I619">
        <f>YEAR(Table1[[#This Row],[Date]])</f>
        <v>2019</v>
      </c>
      <c r="J619">
        <f>MONTH(Table1[[#This Row],[Date]])</f>
        <v>4</v>
      </c>
      <c r="K619">
        <f>DAY(Table1[[#This Row],[Date]])</f>
        <v>5</v>
      </c>
    </row>
    <row r="620" spans="1:11" x14ac:dyDescent="0.3">
      <c r="A620" t="s">
        <v>15</v>
      </c>
      <c r="B620" s="1">
        <v>43559</v>
      </c>
      <c r="C620">
        <v>4971.3100000000004</v>
      </c>
      <c r="D620">
        <v>5063.16</v>
      </c>
      <c r="E620">
        <v>4836.79</v>
      </c>
      <c r="F620">
        <v>4922.8</v>
      </c>
      <c r="G620">
        <v>18251810240</v>
      </c>
      <c r="H620">
        <v>86778727821</v>
      </c>
      <c r="I620">
        <f>YEAR(Table1[[#This Row],[Date]])</f>
        <v>2019</v>
      </c>
      <c r="J620">
        <f>MONTH(Table1[[#This Row],[Date]])</f>
        <v>4</v>
      </c>
      <c r="K620">
        <f>DAY(Table1[[#This Row],[Date]])</f>
        <v>4</v>
      </c>
    </row>
    <row r="621" spans="1:11" x14ac:dyDescent="0.3">
      <c r="A621" t="s">
        <v>15</v>
      </c>
      <c r="B621" s="1">
        <v>43558</v>
      </c>
      <c r="C621">
        <v>4879.96</v>
      </c>
      <c r="D621">
        <v>5307</v>
      </c>
      <c r="E621">
        <v>4876.62</v>
      </c>
      <c r="F621">
        <v>4973.0200000000004</v>
      </c>
      <c r="G621">
        <v>22899891582</v>
      </c>
      <c r="H621">
        <v>87655288145</v>
      </c>
      <c r="I621">
        <f>YEAR(Table1[[#This Row],[Date]])</f>
        <v>2019</v>
      </c>
      <c r="J621">
        <f>MONTH(Table1[[#This Row],[Date]])</f>
        <v>4</v>
      </c>
      <c r="K621">
        <f>DAY(Table1[[#This Row],[Date]])</f>
        <v>3</v>
      </c>
    </row>
    <row r="622" spans="1:11" x14ac:dyDescent="0.3">
      <c r="A622" t="s">
        <v>15</v>
      </c>
      <c r="B622" s="1">
        <v>43557</v>
      </c>
      <c r="C622">
        <v>4156.92</v>
      </c>
      <c r="D622">
        <v>4905.95</v>
      </c>
      <c r="E622">
        <v>4155.32</v>
      </c>
      <c r="F622">
        <v>4879.88</v>
      </c>
      <c r="G622">
        <v>21315047816</v>
      </c>
      <c r="H622">
        <v>85986009273</v>
      </c>
      <c r="I622">
        <f>YEAR(Table1[[#This Row],[Date]])</f>
        <v>2019</v>
      </c>
      <c r="J622">
        <f>MONTH(Table1[[#This Row],[Date]])</f>
        <v>4</v>
      </c>
      <c r="K622">
        <f>DAY(Table1[[#This Row],[Date]])</f>
        <v>2</v>
      </c>
    </row>
    <row r="623" spans="1:11" x14ac:dyDescent="0.3">
      <c r="A623" t="s">
        <v>15</v>
      </c>
      <c r="B623" s="1">
        <v>43556</v>
      </c>
      <c r="C623">
        <v>4105.3599999999997</v>
      </c>
      <c r="D623">
        <v>4164.95</v>
      </c>
      <c r="E623">
        <v>4096.8999999999996</v>
      </c>
      <c r="F623">
        <v>4158.18</v>
      </c>
      <c r="G623">
        <v>10157794171</v>
      </c>
      <c r="H623">
        <v>73269368747</v>
      </c>
      <c r="I623">
        <f>YEAR(Table1[[#This Row],[Date]])</f>
        <v>2019</v>
      </c>
      <c r="J623">
        <f>MONTH(Table1[[#This Row],[Date]])</f>
        <v>4</v>
      </c>
      <c r="K623">
        <f>DAY(Table1[[#This Row],[Date]])</f>
        <v>1</v>
      </c>
    </row>
    <row r="624" spans="1:11" x14ac:dyDescent="0.3">
      <c r="A624" t="s">
        <v>15</v>
      </c>
      <c r="B624" s="1">
        <v>43555</v>
      </c>
      <c r="C624">
        <v>4105.46</v>
      </c>
      <c r="D624">
        <v>4113.0200000000004</v>
      </c>
      <c r="E624">
        <v>4094.1</v>
      </c>
      <c r="F624">
        <v>4105.3999999999996</v>
      </c>
      <c r="G624">
        <v>9045122443</v>
      </c>
      <c r="H624">
        <v>72339379036</v>
      </c>
      <c r="I624">
        <f>YEAR(Table1[[#This Row],[Date]])</f>
        <v>2019</v>
      </c>
      <c r="J624">
        <f>MONTH(Table1[[#This Row],[Date]])</f>
        <v>3</v>
      </c>
      <c r="K624">
        <f>DAY(Table1[[#This Row],[Date]])</f>
        <v>31</v>
      </c>
    </row>
    <row r="625" spans="1:11" x14ac:dyDescent="0.3">
      <c r="A625" t="s">
        <v>15</v>
      </c>
      <c r="B625" s="1">
        <v>43554</v>
      </c>
      <c r="C625">
        <v>4092.14</v>
      </c>
      <c r="D625">
        <v>4296.8100000000004</v>
      </c>
      <c r="E625">
        <v>4053.91</v>
      </c>
      <c r="F625">
        <v>4106.66</v>
      </c>
      <c r="G625">
        <v>9732688060</v>
      </c>
      <c r="H625">
        <v>72355190645</v>
      </c>
      <c r="I625">
        <f>YEAR(Table1[[#This Row],[Date]])</f>
        <v>2019</v>
      </c>
      <c r="J625">
        <f>MONTH(Table1[[#This Row],[Date]])</f>
        <v>3</v>
      </c>
      <c r="K625">
        <f>DAY(Table1[[#This Row],[Date]])</f>
        <v>30</v>
      </c>
    </row>
    <row r="626" spans="1:11" x14ac:dyDescent="0.3">
      <c r="A626" t="s">
        <v>15</v>
      </c>
      <c r="B626" s="1">
        <v>43553</v>
      </c>
      <c r="C626">
        <v>4068.3</v>
      </c>
      <c r="D626">
        <v>4113.5</v>
      </c>
      <c r="E626">
        <v>4034.1</v>
      </c>
      <c r="F626">
        <v>4098.37</v>
      </c>
      <c r="G626">
        <v>10918665557</v>
      </c>
      <c r="H626">
        <v>72202088875</v>
      </c>
      <c r="I626">
        <f>YEAR(Table1[[#This Row],[Date]])</f>
        <v>2019</v>
      </c>
      <c r="J626">
        <f>MONTH(Table1[[#This Row],[Date]])</f>
        <v>3</v>
      </c>
      <c r="K626">
        <f>DAY(Table1[[#This Row],[Date]])</f>
        <v>29</v>
      </c>
    </row>
    <row r="627" spans="1:11" x14ac:dyDescent="0.3">
      <c r="A627" t="s">
        <v>15</v>
      </c>
      <c r="B627" s="1">
        <v>43552</v>
      </c>
      <c r="C627">
        <v>4087.58</v>
      </c>
      <c r="D627">
        <v>4094.9</v>
      </c>
      <c r="E627">
        <v>4040.27</v>
      </c>
      <c r="F627">
        <v>4069.11</v>
      </c>
      <c r="G627">
        <v>9353915899</v>
      </c>
      <c r="H627">
        <v>71678998915</v>
      </c>
      <c r="I627">
        <f>YEAR(Table1[[#This Row],[Date]])</f>
        <v>2019</v>
      </c>
      <c r="J627">
        <f>MONTH(Table1[[#This Row],[Date]])</f>
        <v>3</v>
      </c>
      <c r="K627">
        <f>DAY(Table1[[#This Row],[Date]])</f>
        <v>28</v>
      </c>
    </row>
    <row r="628" spans="1:11" x14ac:dyDescent="0.3">
      <c r="A628" t="s">
        <v>15</v>
      </c>
      <c r="B628" s="1">
        <v>43551</v>
      </c>
      <c r="C628">
        <v>3984.24</v>
      </c>
      <c r="D628">
        <v>4087.07</v>
      </c>
      <c r="E628">
        <v>3977.81</v>
      </c>
      <c r="F628">
        <v>4087.07</v>
      </c>
      <c r="G628">
        <v>10897131934</v>
      </c>
      <c r="H628">
        <v>71987847571</v>
      </c>
      <c r="I628">
        <f>YEAR(Table1[[#This Row],[Date]])</f>
        <v>2019</v>
      </c>
      <c r="J628">
        <f>MONTH(Table1[[#This Row],[Date]])</f>
        <v>3</v>
      </c>
      <c r="K628">
        <f>DAY(Table1[[#This Row],[Date]])</f>
        <v>27</v>
      </c>
    </row>
    <row r="629" spans="1:11" x14ac:dyDescent="0.3">
      <c r="A629" t="s">
        <v>15</v>
      </c>
      <c r="B629" s="1">
        <v>43550</v>
      </c>
      <c r="C629">
        <v>3969.23</v>
      </c>
      <c r="D629">
        <v>3985.08</v>
      </c>
      <c r="E629">
        <v>3944.75</v>
      </c>
      <c r="F629">
        <v>3985.08</v>
      </c>
      <c r="G629">
        <v>10707678815</v>
      </c>
      <c r="H629">
        <v>70184147203</v>
      </c>
      <c r="I629">
        <f>YEAR(Table1[[#This Row],[Date]])</f>
        <v>2019</v>
      </c>
      <c r="J629">
        <f>MONTH(Table1[[#This Row],[Date]])</f>
        <v>3</v>
      </c>
      <c r="K629">
        <f>DAY(Table1[[#This Row],[Date]])</f>
        <v>26</v>
      </c>
    </row>
    <row r="630" spans="1:11" x14ac:dyDescent="0.3">
      <c r="A630" t="s">
        <v>15</v>
      </c>
      <c r="B630" s="1">
        <v>43549</v>
      </c>
      <c r="C630">
        <v>4024.11</v>
      </c>
      <c r="D630">
        <v>4038.84</v>
      </c>
      <c r="E630">
        <v>3934.03</v>
      </c>
      <c r="F630">
        <v>3963.07</v>
      </c>
      <c r="G630">
        <v>10359818883</v>
      </c>
      <c r="H630">
        <v>69789872373</v>
      </c>
      <c r="I630">
        <f>YEAR(Table1[[#This Row],[Date]])</f>
        <v>2019</v>
      </c>
      <c r="J630">
        <f>MONTH(Table1[[#This Row],[Date]])</f>
        <v>3</v>
      </c>
      <c r="K630">
        <f>DAY(Table1[[#This Row],[Date]])</f>
        <v>25</v>
      </c>
    </row>
    <row r="631" spans="1:11" x14ac:dyDescent="0.3">
      <c r="A631" t="s">
        <v>15</v>
      </c>
      <c r="B631" s="1">
        <v>43548</v>
      </c>
      <c r="C631">
        <v>4035.16</v>
      </c>
      <c r="D631">
        <v>4040.7</v>
      </c>
      <c r="E631">
        <v>4006.19</v>
      </c>
      <c r="F631">
        <v>4022.17</v>
      </c>
      <c r="G631">
        <v>9144851065</v>
      </c>
      <c r="H631">
        <v>70823042992</v>
      </c>
      <c r="I631">
        <f>YEAR(Table1[[#This Row],[Date]])</f>
        <v>2019</v>
      </c>
      <c r="J631">
        <f>MONTH(Table1[[#This Row],[Date]])</f>
        <v>3</v>
      </c>
      <c r="K631">
        <f>DAY(Table1[[#This Row],[Date]])</f>
        <v>24</v>
      </c>
    </row>
    <row r="632" spans="1:11" x14ac:dyDescent="0.3">
      <c r="A632" t="s">
        <v>15</v>
      </c>
      <c r="B632" s="1">
        <v>43547</v>
      </c>
      <c r="C632">
        <v>4022.71</v>
      </c>
      <c r="D632">
        <v>4049.88</v>
      </c>
      <c r="E632">
        <v>4015.96</v>
      </c>
      <c r="F632">
        <v>4035.83</v>
      </c>
      <c r="G632">
        <v>9578850549</v>
      </c>
      <c r="H632">
        <v>71056017910</v>
      </c>
      <c r="I632">
        <f>YEAR(Table1[[#This Row],[Date]])</f>
        <v>2019</v>
      </c>
      <c r="J632">
        <f>MONTH(Table1[[#This Row],[Date]])</f>
        <v>3</v>
      </c>
      <c r="K632">
        <f>DAY(Table1[[#This Row],[Date]])</f>
        <v>23</v>
      </c>
    </row>
    <row r="633" spans="1:11" x14ac:dyDescent="0.3">
      <c r="A633" t="s">
        <v>15</v>
      </c>
      <c r="B633" s="1">
        <v>43546</v>
      </c>
      <c r="C633">
        <v>4028.51</v>
      </c>
      <c r="D633">
        <v>4053.91</v>
      </c>
      <c r="E633">
        <v>4021.54</v>
      </c>
      <c r="F633">
        <v>4023.97</v>
      </c>
      <c r="G633">
        <v>9252935969</v>
      </c>
      <c r="H633">
        <v>70840048102</v>
      </c>
      <c r="I633">
        <f>YEAR(Table1[[#This Row],[Date]])</f>
        <v>2019</v>
      </c>
      <c r="J633">
        <f>MONTH(Table1[[#This Row],[Date]])</f>
        <v>3</v>
      </c>
      <c r="K633">
        <f>DAY(Table1[[#This Row],[Date]])</f>
        <v>22</v>
      </c>
    </row>
    <row r="634" spans="1:11" x14ac:dyDescent="0.3">
      <c r="A634" t="s">
        <v>15</v>
      </c>
      <c r="B634" s="1">
        <v>43545</v>
      </c>
      <c r="C634">
        <v>4083.95</v>
      </c>
      <c r="D634">
        <v>4097.3599999999997</v>
      </c>
      <c r="E634">
        <v>4005.15</v>
      </c>
      <c r="F634">
        <v>4029.33</v>
      </c>
      <c r="G634">
        <v>10831212662</v>
      </c>
      <c r="H634">
        <v>70926226882</v>
      </c>
      <c r="I634">
        <f>YEAR(Table1[[#This Row],[Date]])</f>
        <v>2019</v>
      </c>
      <c r="J634">
        <f>MONTH(Table1[[#This Row],[Date]])</f>
        <v>3</v>
      </c>
      <c r="K634">
        <f>DAY(Table1[[#This Row],[Date]])</f>
        <v>21</v>
      </c>
    </row>
    <row r="635" spans="1:11" x14ac:dyDescent="0.3">
      <c r="A635" t="s">
        <v>15</v>
      </c>
      <c r="B635" s="1">
        <v>43544</v>
      </c>
      <c r="C635">
        <v>4070.79</v>
      </c>
      <c r="D635">
        <v>4089.46</v>
      </c>
      <c r="E635">
        <v>4031.11</v>
      </c>
      <c r="F635">
        <v>4087.48</v>
      </c>
      <c r="G635">
        <v>10175916388</v>
      </c>
      <c r="H635">
        <v>71942444088</v>
      </c>
      <c r="I635">
        <f>YEAR(Table1[[#This Row],[Date]])</f>
        <v>2019</v>
      </c>
      <c r="J635">
        <f>MONTH(Table1[[#This Row],[Date]])</f>
        <v>3</v>
      </c>
      <c r="K635">
        <f>DAY(Table1[[#This Row],[Date]])</f>
        <v>20</v>
      </c>
    </row>
    <row r="636" spans="1:11" x14ac:dyDescent="0.3">
      <c r="A636" t="s">
        <v>15</v>
      </c>
      <c r="B636" s="1">
        <v>43543</v>
      </c>
      <c r="C636">
        <v>4032.69</v>
      </c>
      <c r="D636">
        <v>4082.22</v>
      </c>
      <c r="E636">
        <v>4023.81</v>
      </c>
      <c r="F636">
        <v>4071.19</v>
      </c>
      <c r="G636">
        <v>9344919956</v>
      </c>
      <c r="H636">
        <v>71647703828</v>
      </c>
      <c r="I636">
        <f>YEAR(Table1[[#This Row],[Date]])</f>
        <v>2019</v>
      </c>
      <c r="J636">
        <f>MONTH(Table1[[#This Row],[Date]])</f>
        <v>3</v>
      </c>
      <c r="K636">
        <f>DAY(Table1[[#This Row],[Date]])</f>
        <v>19</v>
      </c>
    </row>
    <row r="637" spans="1:11" x14ac:dyDescent="0.3">
      <c r="A637" t="s">
        <v>15</v>
      </c>
      <c r="B637" s="1">
        <v>43542</v>
      </c>
      <c r="C637">
        <v>4029.97</v>
      </c>
      <c r="D637">
        <v>4071.56</v>
      </c>
      <c r="E637">
        <v>4009.12</v>
      </c>
      <c r="F637">
        <v>4032.51</v>
      </c>
      <c r="G637">
        <v>9646954186</v>
      </c>
      <c r="H637">
        <v>70958165407</v>
      </c>
      <c r="I637">
        <f>YEAR(Table1[[#This Row],[Date]])</f>
        <v>2019</v>
      </c>
      <c r="J637">
        <f>MONTH(Table1[[#This Row],[Date]])</f>
        <v>3</v>
      </c>
      <c r="K637">
        <f>DAY(Table1[[#This Row],[Date]])</f>
        <v>18</v>
      </c>
    </row>
    <row r="638" spans="1:11" x14ac:dyDescent="0.3">
      <c r="A638" t="s">
        <v>15</v>
      </c>
      <c r="B638" s="1">
        <v>43541</v>
      </c>
      <c r="C638">
        <v>4047.72</v>
      </c>
      <c r="D638">
        <v>4054.12</v>
      </c>
      <c r="E638">
        <v>4006.41</v>
      </c>
      <c r="F638">
        <v>4025.23</v>
      </c>
      <c r="G638">
        <v>8221625400</v>
      </c>
      <c r="H638">
        <v>70821939585</v>
      </c>
      <c r="I638">
        <f>YEAR(Table1[[#This Row],[Date]])</f>
        <v>2019</v>
      </c>
      <c r="J638">
        <f>MONTH(Table1[[#This Row],[Date]])</f>
        <v>3</v>
      </c>
      <c r="K638">
        <f>DAY(Table1[[#This Row],[Date]])</f>
        <v>17</v>
      </c>
    </row>
    <row r="639" spans="1:11" x14ac:dyDescent="0.3">
      <c r="A639" t="s">
        <v>15</v>
      </c>
      <c r="B639" s="1">
        <v>43540</v>
      </c>
      <c r="C639">
        <v>3963.9</v>
      </c>
      <c r="D639">
        <v>4077.04</v>
      </c>
      <c r="E639">
        <v>3961.66</v>
      </c>
      <c r="F639">
        <v>4048.73</v>
      </c>
      <c r="G639">
        <v>9856166973</v>
      </c>
      <c r="H639">
        <v>71227967573</v>
      </c>
      <c r="I639">
        <f>YEAR(Table1[[#This Row],[Date]])</f>
        <v>2019</v>
      </c>
      <c r="J639">
        <f>MONTH(Table1[[#This Row],[Date]])</f>
        <v>3</v>
      </c>
      <c r="K639">
        <f>DAY(Table1[[#This Row],[Date]])</f>
        <v>16</v>
      </c>
    </row>
    <row r="640" spans="1:11" x14ac:dyDescent="0.3">
      <c r="A640" t="s">
        <v>15</v>
      </c>
      <c r="B640" s="1">
        <v>43539</v>
      </c>
      <c r="C640">
        <v>3926.66</v>
      </c>
      <c r="D640">
        <v>3968.54</v>
      </c>
      <c r="E640">
        <v>3914.02</v>
      </c>
      <c r="F640">
        <v>3960.91</v>
      </c>
      <c r="G640">
        <v>9394210605</v>
      </c>
      <c r="H640">
        <v>69675002377</v>
      </c>
      <c r="I640">
        <f>YEAR(Table1[[#This Row],[Date]])</f>
        <v>2019</v>
      </c>
      <c r="J640">
        <f>MONTH(Table1[[#This Row],[Date]])</f>
        <v>3</v>
      </c>
      <c r="K640">
        <f>DAY(Table1[[#This Row],[Date]])</f>
        <v>15</v>
      </c>
    </row>
    <row r="641" spans="1:11" x14ac:dyDescent="0.3">
      <c r="A641" t="s">
        <v>15</v>
      </c>
      <c r="B641" s="1">
        <v>43538</v>
      </c>
      <c r="C641">
        <v>3905.58</v>
      </c>
      <c r="D641">
        <v>3946.5</v>
      </c>
      <c r="E641">
        <v>3901.3</v>
      </c>
      <c r="F641">
        <v>3924.37</v>
      </c>
      <c r="G641">
        <v>10480789570</v>
      </c>
      <c r="H641">
        <v>69024696307</v>
      </c>
      <c r="I641">
        <f>YEAR(Table1[[#This Row],[Date]])</f>
        <v>2019</v>
      </c>
      <c r="J641">
        <f>MONTH(Table1[[#This Row],[Date]])</f>
        <v>3</v>
      </c>
      <c r="K641">
        <f>DAY(Table1[[#This Row],[Date]])</f>
        <v>14</v>
      </c>
    </row>
    <row r="642" spans="1:11" x14ac:dyDescent="0.3">
      <c r="A642" t="s">
        <v>15</v>
      </c>
      <c r="B642" s="1">
        <v>43537</v>
      </c>
      <c r="C642">
        <v>3913.05</v>
      </c>
      <c r="D642">
        <v>3926.6</v>
      </c>
      <c r="E642">
        <v>3891.9</v>
      </c>
      <c r="F642">
        <v>3906.72</v>
      </c>
      <c r="G642">
        <v>9469184841</v>
      </c>
      <c r="H642">
        <v>68706700381</v>
      </c>
      <c r="I642">
        <f>YEAR(Table1[[#This Row],[Date]])</f>
        <v>2019</v>
      </c>
      <c r="J642">
        <f>MONTH(Table1[[#This Row],[Date]])</f>
        <v>3</v>
      </c>
      <c r="K642">
        <f>DAY(Table1[[#This Row],[Date]])</f>
        <v>13</v>
      </c>
    </row>
    <row r="643" spans="1:11" x14ac:dyDescent="0.3">
      <c r="A643" t="s">
        <v>15</v>
      </c>
      <c r="B643" s="1">
        <v>43536</v>
      </c>
      <c r="C643">
        <v>3903.76</v>
      </c>
      <c r="D643">
        <v>3926.89</v>
      </c>
      <c r="E643">
        <v>3863.56</v>
      </c>
      <c r="F643">
        <v>3909.16</v>
      </c>
      <c r="G643">
        <v>9809887079</v>
      </c>
      <c r="H643">
        <v>68743000581</v>
      </c>
      <c r="I643">
        <f>YEAR(Table1[[#This Row],[Date]])</f>
        <v>2019</v>
      </c>
      <c r="J643">
        <f>MONTH(Table1[[#This Row],[Date]])</f>
        <v>3</v>
      </c>
      <c r="K643">
        <f>DAY(Table1[[#This Row],[Date]])</f>
        <v>12</v>
      </c>
    </row>
    <row r="644" spans="1:11" x14ac:dyDescent="0.3">
      <c r="A644" t="s">
        <v>15</v>
      </c>
      <c r="B644" s="1">
        <v>43535</v>
      </c>
      <c r="C644">
        <v>3953.74</v>
      </c>
      <c r="D644">
        <v>3966.38</v>
      </c>
      <c r="E644">
        <v>3889.24</v>
      </c>
      <c r="F644">
        <v>3905.23</v>
      </c>
      <c r="G644">
        <v>10125901903</v>
      </c>
      <c r="H644">
        <v>68666928025</v>
      </c>
      <c r="I644">
        <f>YEAR(Table1[[#This Row],[Date]])</f>
        <v>2019</v>
      </c>
      <c r="J644">
        <f>MONTH(Table1[[#This Row],[Date]])</f>
        <v>3</v>
      </c>
      <c r="K644">
        <f>DAY(Table1[[#This Row],[Date]])</f>
        <v>11</v>
      </c>
    </row>
    <row r="645" spans="1:11" x14ac:dyDescent="0.3">
      <c r="A645" t="s">
        <v>15</v>
      </c>
      <c r="B645" s="1">
        <v>43534</v>
      </c>
      <c r="C645">
        <v>3966.17</v>
      </c>
      <c r="D645">
        <v>3966.17</v>
      </c>
      <c r="E645">
        <v>3924.38</v>
      </c>
      <c r="F645">
        <v>3951.6</v>
      </c>
      <c r="G645">
        <v>9713267607</v>
      </c>
      <c r="H645">
        <v>69475297370</v>
      </c>
      <c r="I645">
        <f>YEAR(Table1[[#This Row],[Date]])</f>
        <v>2019</v>
      </c>
      <c r="J645">
        <f>MONTH(Table1[[#This Row],[Date]])</f>
        <v>3</v>
      </c>
      <c r="K645">
        <f>DAY(Table1[[#This Row],[Date]])</f>
        <v>10</v>
      </c>
    </row>
    <row r="646" spans="1:11" x14ac:dyDescent="0.3">
      <c r="A646" t="s">
        <v>15</v>
      </c>
      <c r="B646" s="1">
        <v>43533</v>
      </c>
      <c r="C646">
        <v>3894.55</v>
      </c>
      <c r="D646">
        <v>3987.24</v>
      </c>
      <c r="E646">
        <v>3892.39</v>
      </c>
      <c r="F646">
        <v>3963.31</v>
      </c>
      <c r="G646">
        <v>10796103518</v>
      </c>
      <c r="H646">
        <v>69674508655</v>
      </c>
      <c r="I646">
        <f>YEAR(Table1[[#This Row],[Date]])</f>
        <v>2019</v>
      </c>
      <c r="J646">
        <f>MONTH(Table1[[#This Row],[Date]])</f>
        <v>3</v>
      </c>
      <c r="K646">
        <f>DAY(Table1[[#This Row],[Date]])</f>
        <v>9</v>
      </c>
    </row>
    <row r="647" spans="1:11" x14ac:dyDescent="0.3">
      <c r="A647" t="s">
        <v>15</v>
      </c>
      <c r="B647" s="1">
        <v>43532</v>
      </c>
      <c r="C647">
        <v>3913.23</v>
      </c>
      <c r="D647">
        <v>3950.43</v>
      </c>
      <c r="E647">
        <v>3875.23</v>
      </c>
      <c r="F647">
        <v>3901.13</v>
      </c>
      <c r="G647">
        <v>10638638944</v>
      </c>
      <c r="H647">
        <v>68574579320</v>
      </c>
      <c r="I647">
        <f>YEAR(Table1[[#This Row],[Date]])</f>
        <v>2019</v>
      </c>
      <c r="J647">
        <f>MONTH(Table1[[#This Row],[Date]])</f>
        <v>3</v>
      </c>
      <c r="K647">
        <f>DAY(Table1[[#This Row],[Date]])</f>
        <v>8</v>
      </c>
    </row>
    <row r="648" spans="1:11" x14ac:dyDescent="0.3">
      <c r="A648" t="s">
        <v>15</v>
      </c>
      <c r="B648" s="1">
        <v>43531</v>
      </c>
      <c r="C648">
        <v>3903.38</v>
      </c>
      <c r="D648">
        <v>3939.37</v>
      </c>
      <c r="E648">
        <v>3894.11</v>
      </c>
      <c r="F648">
        <v>3911.48</v>
      </c>
      <c r="G648">
        <v>9584165519</v>
      </c>
      <c r="H648">
        <v>68749421311</v>
      </c>
      <c r="I648">
        <f>YEAR(Table1[[#This Row],[Date]])</f>
        <v>2019</v>
      </c>
      <c r="J648">
        <f>MONTH(Table1[[#This Row],[Date]])</f>
        <v>3</v>
      </c>
      <c r="K648">
        <f>DAY(Table1[[#This Row],[Date]])</f>
        <v>7</v>
      </c>
    </row>
    <row r="649" spans="1:11" x14ac:dyDescent="0.3">
      <c r="A649" t="s">
        <v>15</v>
      </c>
      <c r="B649" s="1">
        <v>43530</v>
      </c>
      <c r="C649">
        <v>3897.08</v>
      </c>
      <c r="D649">
        <v>3919.51</v>
      </c>
      <c r="E649">
        <v>3871.46</v>
      </c>
      <c r="F649">
        <v>3903.94</v>
      </c>
      <c r="G649">
        <v>9175291529</v>
      </c>
      <c r="H649">
        <v>68609885776</v>
      </c>
      <c r="I649">
        <f>YEAR(Table1[[#This Row],[Date]])</f>
        <v>2019</v>
      </c>
      <c r="J649">
        <f>MONTH(Table1[[#This Row],[Date]])</f>
        <v>3</v>
      </c>
      <c r="K649">
        <f>DAY(Table1[[#This Row],[Date]])</f>
        <v>6</v>
      </c>
    </row>
    <row r="650" spans="1:11" x14ac:dyDescent="0.3">
      <c r="A650" t="s">
        <v>15</v>
      </c>
      <c r="B650" s="1">
        <v>43529</v>
      </c>
      <c r="C650">
        <v>3759.83</v>
      </c>
      <c r="D650">
        <v>3903.92</v>
      </c>
      <c r="E650">
        <v>3745.18</v>
      </c>
      <c r="F650">
        <v>3896.38</v>
      </c>
      <c r="G650">
        <v>10174126415</v>
      </c>
      <c r="H650">
        <v>68470655400</v>
      </c>
      <c r="I650">
        <f>YEAR(Table1[[#This Row],[Date]])</f>
        <v>2019</v>
      </c>
      <c r="J650">
        <f>MONTH(Table1[[#This Row],[Date]])</f>
        <v>3</v>
      </c>
      <c r="K650">
        <f>DAY(Table1[[#This Row],[Date]])</f>
        <v>5</v>
      </c>
    </row>
    <row r="651" spans="1:11" x14ac:dyDescent="0.3">
      <c r="A651" t="s">
        <v>15</v>
      </c>
      <c r="B651" s="1">
        <v>43528</v>
      </c>
      <c r="C651">
        <v>3845.09</v>
      </c>
      <c r="D651">
        <v>3867.38</v>
      </c>
      <c r="E651">
        <v>3733.75</v>
      </c>
      <c r="F651">
        <v>3761.56</v>
      </c>
      <c r="G651">
        <v>9029175788</v>
      </c>
      <c r="H651">
        <v>66094551587</v>
      </c>
      <c r="I651">
        <f>YEAR(Table1[[#This Row],[Date]])</f>
        <v>2019</v>
      </c>
      <c r="J651">
        <f>MONTH(Table1[[#This Row],[Date]])</f>
        <v>3</v>
      </c>
      <c r="K651">
        <f>DAY(Table1[[#This Row],[Date]])</f>
        <v>4</v>
      </c>
    </row>
    <row r="652" spans="1:11" x14ac:dyDescent="0.3">
      <c r="A652" t="s">
        <v>15</v>
      </c>
      <c r="B652" s="1">
        <v>43527</v>
      </c>
      <c r="C652">
        <v>3862.27</v>
      </c>
      <c r="D652">
        <v>3875.48</v>
      </c>
      <c r="E652">
        <v>3836.91</v>
      </c>
      <c r="F652">
        <v>3847.18</v>
      </c>
      <c r="G652">
        <v>7253558152</v>
      </c>
      <c r="H652">
        <v>67592376373</v>
      </c>
      <c r="I652">
        <f>YEAR(Table1[[#This Row],[Date]])</f>
        <v>2019</v>
      </c>
      <c r="J652">
        <f>MONTH(Table1[[#This Row],[Date]])</f>
        <v>3</v>
      </c>
      <c r="K652">
        <f>DAY(Table1[[#This Row],[Date]])</f>
        <v>3</v>
      </c>
    </row>
    <row r="653" spans="1:11" x14ac:dyDescent="0.3">
      <c r="A653" t="s">
        <v>15</v>
      </c>
      <c r="B653" s="1">
        <v>43526</v>
      </c>
      <c r="C653">
        <v>3855.32</v>
      </c>
      <c r="D653">
        <v>3874.61</v>
      </c>
      <c r="E653">
        <v>3832.13</v>
      </c>
      <c r="F653">
        <v>3864.42</v>
      </c>
      <c r="G653">
        <v>7578786076</v>
      </c>
      <c r="H653">
        <v>67888255371</v>
      </c>
      <c r="I653">
        <f>YEAR(Table1[[#This Row],[Date]])</f>
        <v>2019</v>
      </c>
      <c r="J653">
        <f>MONTH(Table1[[#This Row],[Date]])</f>
        <v>3</v>
      </c>
      <c r="K653">
        <f>DAY(Table1[[#This Row],[Date]])</f>
        <v>2</v>
      </c>
    </row>
    <row r="654" spans="1:11" x14ac:dyDescent="0.3">
      <c r="A654" t="s">
        <v>15</v>
      </c>
      <c r="B654" s="1">
        <v>43525</v>
      </c>
      <c r="C654">
        <v>3853.76</v>
      </c>
      <c r="D654">
        <v>3907.8</v>
      </c>
      <c r="E654">
        <v>3851.69</v>
      </c>
      <c r="F654">
        <v>3859.58</v>
      </c>
      <c r="G654">
        <v>7661247975</v>
      </c>
      <c r="H654">
        <v>67796965743</v>
      </c>
      <c r="I654">
        <f>YEAR(Table1[[#This Row],[Date]])</f>
        <v>2019</v>
      </c>
      <c r="J654">
        <f>MONTH(Table1[[#This Row],[Date]])</f>
        <v>3</v>
      </c>
      <c r="K654">
        <f>DAY(Table1[[#This Row],[Date]])</f>
        <v>1</v>
      </c>
    </row>
    <row r="655" spans="1:11" x14ac:dyDescent="0.3">
      <c r="A655" t="s">
        <v>15</v>
      </c>
      <c r="B655" s="1">
        <v>43524</v>
      </c>
      <c r="C655">
        <v>3848.26</v>
      </c>
      <c r="D655">
        <v>3906.06</v>
      </c>
      <c r="E655">
        <v>3845.82</v>
      </c>
      <c r="F655">
        <v>3854.79</v>
      </c>
      <c r="G655">
        <v>8399767798</v>
      </c>
      <c r="H655">
        <v>67704774107</v>
      </c>
      <c r="I655">
        <f>YEAR(Table1[[#This Row],[Date]])</f>
        <v>2019</v>
      </c>
      <c r="J655">
        <f>MONTH(Table1[[#This Row],[Date]])</f>
        <v>2</v>
      </c>
      <c r="K655">
        <f>DAY(Table1[[#This Row],[Date]])</f>
        <v>28</v>
      </c>
    </row>
    <row r="656" spans="1:11" x14ac:dyDescent="0.3">
      <c r="A656" t="s">
        <v>15</v>
      </c>
      <c r="B656" s="1">
        <v>43523</v>
      </c>
      <c r="C656">
        <v>3857.48</v>
      </c>
      <c r="D656">
        <v>3888.8</v>
      </c>
      <c r="E656">
        <v>3787.06</v>
      </c>
      <c r="F656">
        <v>3851.05</v>
      </c>
      <c r="G656">
        <v>8301309684</v>
      </c>
      <c r="H656">
        <v>67631949500</v>
      </c>
      <c r="I656">
        <f>YEAR(Table1[[#This Row],[Date]])</f>
        <v>2019</v>
      </c>
      <c r="J656">
        <f>MONTH(Table1[[#This Row],[Date]])</f>
        <v>2</v>
      </c>
      <c r="K656">
        <f>DAY(Table1[[#This Row],[Date]])</f>
        <v>27</v>
      </c>
    </row>
    <row r="657" spans="1:11" x14ac:dyDescent="0.3">
      <c r="A657" t="s">
        <v>15</v>
      </c>
      <c r="B657" s="1">
        <v>43522</v>
      </c>
      <c r="C657">
        <v>3878.7</v>
      </c>
      <c r="D657">
        <v>3891.58</v>
      </c>
      <c r="E657">
        <v>3837.99</v>
      </c>
      <c r="F657">
        <v>3854.36</v>
      </c>
      <c r="G657">
        <v>7931218996</v>
      </c>
      <c r="H657">
        <v>67683296223</v>
      </c>
      <c r="I657">
        <f>YEAR(Table1[[#This Row],[Date]])</f>
        <v>2019</v>
      </c>
      <c r="J657">
        <f>MONTH(Table1[[#This Row],[Date]])</f>
        <v>2</v>
      </c>
      <c r="K657">
        <f>DAY(Table1[[#This Row],[Date]])</f>
        <v>26</v>
      </c>
    </row>
    <row r="658" spans="1:11" x14ac:dyDescent="0.3">
      <c r="A658" t="s">
        <v>15</v>
      </c>
      <c r="B658" s="1">
        <v>43521</v>
      </c>
      <c r="C658">
        <v>3807</v>
      </c>
      <c r="D658">
        <v>3913.71</v>
      </c>
      <c r="E658">
        <v>3807</v>
      </c>
      <c r="F658">
        <v>3882.7</v>
      </c>
      <c r="G658">
        <v>9318796067</v>
      </c>
      <c r="H658">
        <v>68173204651</v>
      </c>
      <c r="I658">
        <f>YEAR(Table1[[#This Row],[Date]])</f>
        <v>2019</v>
      </c>
      <c r="J658">
        <f>MONTH(Table1[[#This Row],[Date]])</f>
        <v>2</v>
      </c>
      <c r="K658">
        <f>DAY(Table1[[#This Row],[Date]])</f>
        <v>25</v>
      </c>
    </row>
    <row r="659" spans="1:11" x14ac:dyDescent="0.3">
      <c r="A659" t="s">
        <v>15</v>
      </c>
      <c r="B659" s="1">
        <v>43520</v>
      </c>
      <c r="C659">
        <v>4145.46</v>
      </c>
      <c r="D659">
        <v>4210.6400000000003</v>
      </c>
      <c r="E659">
        <v>3793.71</v>
      </c>
      <c r="F659">
        <v>3810.43</v>
      </c>
      <c r="G659">
        <v>10794227451</v>
      </c>
      <c r="H659">
        <v>66897483404</v>
      </c>
      <c r="I659">
        <f>YEAR(Table1[[#This Row],[Date]])</f>
        <v>2019</v>
      </c>
      <c r="J659">
        <f>MONTH(Table1[[#This Row],[Date]])</f>
        <v>2</v>
      </c>
      <c r="K659">
        <f>DAY(Table1[[#This Row],[Date]])</f>
        <v>24</v>
      </c>
    </row>
    <row r="660" spans="1:11" x14ac:dyDescent="0.3">
      <c r="A660" t="s">
        <v>15</v>
      </c>
      <c r="B660" s="1">
        <v>43519</v>
      </c>
      <c r="C660">
        <v>3998.92</v>
      </c>
      <c r="D660">
        <v>4166.29</v>
      </c>
      <c r="E660">
        <v>3968.73</v>
      </c>
      <c r="F660">
        <v>4142.53</v>
      </c>
      <c r="G660">
        <v>8922258316</v>
      </c>
      <c r="H660">
        <v>72720867208</v>
      </c>
      <c r="I660">
        <f>YEAR(Table1[[#This Row],[Date]])</f>
        <v>2019</v>
      </c>
      <c r="J660">
        <f>MONTH(Table1[[#This Row],[Date]])</f>
        <v>2</v>
      </c>
      <c r="K660">
        <f>DAY(Table1[[#This Row],[Date]])</f>
        <v>23</v>
      </c>
    </row>
    <row r="661" spans="1:11" x14ac:dyDescent="0.3">
      <c r="A661" t="s">
        <v>15</v>
      </c>
      <c r="B661" s="1">
        <v>43518</v>
      </c>
      <c r="C661">
        <v>3952.41</v>
      </c>
      <c r="D661">
        <v>4006.54</v>
      </c>
      <c r="E661">
        <v>3950.82</v>
      </c>
      <c r="F661">
        <v>4005.53</v>
      </c>
      <c r="G661">
        <v>7826525254</v>
      </c>
      <c r="H661">
        <v>70308555857</v>
      </c>
      <c r="I661">
        <f>YEAR(Table1[[#This Row],[Date]])</f>
        <v>2019</v>
      </c>
      <c r="J661">
        <f>MONTH(Table1[[#This Row],[Date]])</f>
        <v>2</v>
      </c>
      <c r="K661">
        <f>DAY(Table1[[#This Row],[Date]])</f>
        <v>22</v>
      </c>
    </row>
    <row r="662" spans="1:11" x14ac:dyDescent="0.3">
      <c r="A662" t="s">
        <v>15</v>
      </c>
      <c r="B662" s="1">
        <v>43517</v>
      </c>
      <c r="C662">
        <v>4000.26</v>
      </c>
      <c r="D662">
        <v>4010.01</v>
      </c>
      <c r="E662">
        <v>3940.11</v>
      </c>
      <c r="F662">
        <v>3954.12</v>
      </c>
      <c r="G662">
        <v>7775128102</v>
      </c>
      <c r="H662">
        <v>69398333876</v>
      </c>
      <c r="I662">
        <f>YEAR(Table1[[#This Row],[Date]])</f>
        <v>2019</v>
      </c>
      <c r="J662">
        <f>MONTH(Table1[[#This Row],[Date]])</f>
        <v>2</v>
      </c>
      <c r="K662">
        <f>DAY(Table1[[#This Row],[Date]])</f>
        <v>21</v>
      </c>
    </row>
    <row r="663" spans="1:11" x14ac:dyDescent="0.3">
      <c r="A663" t="s">
        <v>15</v>
      </c>
      <c r="B663" s="1">
        <v>43516</v>
      </c>
      <c r="C663">
        <v>3946.68</v>
      </c>
      <c r="D663">
        <v>4000.49</v>
      </c>
      <c r="E663">
        <v>3926.25</v>
      </c>
      <c r="F663">
        <v>3999.82</v>
      </c>
      <c r="G663">
        <v>8693373948</v>
      </c>
      <c r="H663">
        <v>70194350042</v>
      </c>
      <c r="I663">
        <f>YEAR(Table1[[#This Row],[Date]])</f>
        <v>2019</v>
      </c>
      <c r="J663">
        <f>MONTH(Table1[[#This Row],[Date]])</f>
        <v>2</v>
      </c>
      <c r="K663">
        <f>DAY(Table1[[#This Row],[Date]])</f>
        <v>20</v>
      </c>
    </row>
    <row r="664" spans="1:11" x14ac:dyDescent="0.3">
      <c r="A664" t="s">
        <v>15</v>
      </c>
      <c r="B664" s="1">
        <v>43515</v>
      </c>
      <c r="C664">
        <v>3911.66</v>
      </c>
      <c r="D664">
        <v>4010.88</v>
      </c>
      <c r="E664">
        <v>3908.15</v>
      </c>
      <c r="F664">
        <v>3947.09</v>
      </c>
      <c r="G664">
        <v>9933626655</v>
      </c>
      <c r="H664">
        <v>69262673238</v>
      </c>
      <c r="I664">
        <f>YEAR(Table1[[#This Row],[Date]])</f>
        <v>2019</v>
      </c>
      <c r="J664">
        <f>MONTH(Table1[[#This Row],[Date]])</f>
        <v>2</v>
      </c>
      <c r="K664">
        <f>DAY(Table1[[#This Row],[Date]])</f>
        <v>19</v>
      </c>
    </row>
    <row r="665" spans="1:11" x14ac:dyDescent="0.3">
      <c r="A665" t="s">
        <v>15</v>
      </c>
      <c r="B665" s="1">
        <v>43514</v>
      </c>
      <c r="C665">
        <v>3671.37</v>
      </c>
      <c r="D665">
        <v>3936.67</v>
      </c>
      <c r="E665">
        <v>3669.98</v>
      </c>
      <c r="F665">
        <v>3915.71</v>
      </c>
      <c r="G665">
        <v>9908216640</v>
      </c>
      <c r="H665">
        <v>68704389994</v>
      </c>
      <c r="I665">
        <f>YEAR(Table1[[#This Row],[Date]])</f>
        <v>2019</v>
      </c>
      <c r="J665">
        <f>MONTH(Table1[[#This Row],[Date]])</f>
        <v>2</v>
      </c>
      <c r="K665">
        <f>DAY(Table1[[#This Row],[Date]])</f>
        <v>18</v>
      </c>
    </row>
    <row r="666" spans="1:11" x14ac:dyDescent="0.3">
      <c r="A666" t="s">
        <v>15</v>
      </c>
      <c r="B666" s="1">
        <v>43513</v>
      </c>
      <c r="C666">
        <v>3633.36</v>
      </c>
      <c r="D666">
        <v>3680.54</v>
      </c>
      <c r="E666">
        <v>3619.18</v>
      </c>
      <c r="F666">
        <v>3673.84</v>
      </c>
      <c r="G666">
        <v>7039512503</v>
      </c>
      <c r="H666">
        <v>64453368779</v>
      </c>
      <c r="I666">
        <f>YEAR(Table1[[#This Row],[Date]])</f>
        <v>2019</v>
      </c>
      <c r="J666">
        <f>MONTH(Table1[[#This Row],[Date]])</f>
        <v>2</v>
      </c>
      <c r="K666">
        <f>DAY(Table1[[#This Row],[Date]])</f>
        <v>17</v>
      </c>
    </row>
    <row r="667" spans="1:11" x14ac:dyDescent="0.3">
      <c r="A667" t="s">
        <v>15</v>
      </c>
      <c r="B667" s="1">
        <v>43512</v>
      </c>
      <c r="C667">
        <v>3615.27</v>
      </c>
      <c r="D667">
        <v>3652.84</v>
      </c>
      <c r="E667">
        <v>3615.27</v>
      </c>
      <c r="F667">
        <v>3629.79</v>
      </c>
      <c r="G667">
        <v>5934744052</v>
      </c>
      <c r="H667">
        <v>63673369195</v>
      </c>
      <c r="I667">
        <f>YEAR(Table1[[#This Row],[Date]])</f>
        <v>2019</v>
      </c>
      <c r="J667">
        <f>MONTH(Table1[[#This Row],[Date]])</f>
        <v>2</v>
      </c>
      <c r="K667">
        <f>DAY(Table1[[#This Row],[Date]])</f>
        <v>16</v>
      </c>
    </row>
    <row r="668" spans="1:11" x14ac:dyDescent="0.3">
      <c r="A668" t="s">
        <v>15</v>
      </c>
      <c r="B668" s="1">
        <v>43511</v>
      </c>
      <c r="C668">
        <v>3617.37</v>
      </c>
      <c r="D668">
        <v>3647.8</v>
      </c>
      <c r="E668">
        <v>3608.21</v>
      </c>
      <c r="F668">
        <v>3620.81</v>
      </c>
      <c r="G668">
        <v>6091952231</v>
      </c>
      <c r="H668">
        <v>63509111125</v>
      </c>
      <c r="I668">
        <f>YEAR(Table1[[#This Row],[Date]])</f>
        <v>2019</v>
      </c>
      <c r="J668">
        <f>MONTH(Table1[[#This Row],[Date]])</f>
        <v>2</v>
      </c>
      <c r="K668">
        <f>DAY(Table1[[#This Row],[Date]])</f>
        <v>15</v>
      </c>
    </row>
    <row r="669" spans="1:11" x14ac:dyDescent="0.3">
      <c r="A669" t="s">
        <v>15</v>
      </c>
      <c r="B669" s="1">
        <v>43510</v>
      </c>
      <c r="C669">
        <v>3631.17</v>
      </c>
      <c r="D669">
        <v>3646.26</v>
      </c>
      <c r="E669">
        <v>3607.7</v>
      </c>
      <c r="F669">
        <v>3616.88</v>
      </c>
      <c r="G669">
        <v>6271044418</v>
      </c>
      <c r="H669">
        <v>63434486052</v>
      </c>
      <c r="I669">
        <f>YEAR(Table1[[#This Row],[Date]])</f>
        <v>2019</v>
      </c>
      <c r="J669">
        <f>MONTH(Table1[[#This Row],[Date]])</f>
        <v>2</v>
      </c>
      <c r="K669">
        <f>DAY(Table1[[#This Row],[Date]])</f>
        <v>14</v>
      </c>
    </row>
    <row r="670" spans="1:11" x14ac:dyDescent="0.3">
      <c r="A670" t="s">
        <v>15</v>
      </c>
      <c r="B670" s="1">
        <v>43509</v>
      </c>
      <c r="C670">
        <v>3653.6</v>
      </c>
      <c r="D670">
        <v>3669.75</v>
      </c>
      <c r="E670">
        <v>3617.25</v>
      </c>
      <c r="F670">
        <v>3632.07</v>
      </c>
      <c r="G670">
        <v>6438903823</v>
      </c>
      <c r="H670">
        <v>63694394519</v>
      </c>
      <c r="I670">
        <f>YEAR(Table1[[#This Row],[Date]])</f>
        <v>2019</v>
      </c>
      <c r="J670">
        <f>MONTH(Table1[[#This Row],[Date]])</f>
        <v>2</v>
      </c>
      <c r="K670">
        <f>DAY(Table1[[#This Row],[Date]])</f>
        <v>13</v>
      </c>
    </row>
    <row r="671" spans="1:11" x14ac:dyDescent="0.3">
      <c r="A671" t="s">
        <v>15</v>
      </c>
      <c r="B671" s="1">
        <v>43508</v>
      </c>
      <c r="C671">
        <v>3642.75</v>
      </c>
      <c r="D671">
        <v>3668.59</v>
      </c>
      <c r="E671">
        <v>3618.56</v>
      </c>
      <c r="F671">
        <v>3653.53</v>
      </c>
      <c r="G671">
        <v>6480384532</v>
      </c>
      <c r="H671">
        <v>64063755250</v>
      </c>
      <c r="I671">
        <f>YEAR(Table1[[#This Row],[Date]])</f>
        <v>2019</v>
      </c>
      <c r="J671">
        <f>MONTH(Table1[[#This Row],[Date]])</f>
        <v>2</v>
      </c>
      <c r="K671">
        <f>DAY(Table1[[#This Row],[Date]])</f>
        <v>12</v>
      </c>
    </row>
    <row r="672" spans="1:11" x14ac:dyDescent="0.3">
      <c r="A672" t="s">
        <v>15</v>
      </c>
      <c r="B672" s="1">
        <v>43507</v>
      </c>
      <c r="C672">
        <v>3695.61</v>
      </c>
      <c r="D672">
        <v>3695.61</v>
      </c>
      <c r="E672">
        <v>3642.29</v>
      </c>
      <c r="F672">
        <v>3648.43</v>
      </c>
      <c r="G672">
        <v>6277056434</v>
      </c>
      <c r="H672">
        <v>63968390250</v>
      </c>
      <c r="I672">
        <f>YEAR(Table1[[#This Row],[Date]])</f>
        <v>2019</v>
      </c>
      <c r="J672">
        <f>MONTH(Table1[[#This Row],[Date]])</f>
        <v>2</v>
      </c>
      <c r="K672">
        <f>DAY(Table1[[#This Row],[Date]])</f>
        <v>11</v>
      </c>
    </row>
    <row r="673" spans="1:11" x14ac:dyDescent="0.3">
      <c r="A673" t="s">
        <v>15</v>
      </c>
      <c r="B673" s="1">
        <v>43506</v>
      </c>
      <c r="C673">
        <v>3673.2</v>
      </c>
      <c r="D673">
        <v>3695.04</v>
      </c>
      <c r="E673">
        <v>3640.98</v>
      </c>
      <c r="F673">
        <v>3690.19</v>
      </c>
      <c r="G673">
        <v>6282256903</v>
      </c>
      <c r="H673">
        <v>64694025951</v>
      </c>
      <c r="I673">
        <f>YEAR(Table1[[#This Row],[Date]])</f>
        <v>2019</v>
      </c>
      <c r="J673">
        <f>MONTH(Table1[[#This Row],[Date]])</f>
        <v>2</v>
      </c>
      <c r="K673">
        <f>DAY(Table1[[#This Row],[Date]])</f>
        <v>10</v>
      </c>
    </row>
    <row r="674" spans="1:11" x14ac:dyDescent="0.3">
      <c r="A674" t="s">
        <v>15</v>
      </c>
      <c r="B674" s="1">
        <v>43505</v>
      </c>
      <c r="C674">
        <v>3671.59</v>
      </c>
      <c r="D674">
        <v>3679.94</v>
      </c>
      <c r="E674">
        <v>3646.56</v>
      </c>
      <c r="F674">
        <v>3671.2</v>
      </c>
      <c r="G674">
        <v>6158833645</v>
      </c>
      <c r="H674">
        <v>64354732475</v>
      </c>
      <c r="I674">
        <f>YEAR(Table1[[#This Row],[Date]])</f>
        <v>2019</v>
      </c>
      <c r="J674">
        <f>MONTH(Table1[[#This Row],[Date]])</f>
        <v>2</v>
      </c>
      <c r="K674">
        <f>DAY(Table1[[#This Row],[Date]])</f>
        <v>9</v>
      </c>
    </row>
    <row r="675" spans="1:11" x14ac:dyDescent="0.3">
      <c r="A675" t="s">
        <v>15</v>
      </c>
      <c r="B675" s="1">
        <v>43504</v>
      </c>
      <c r="C675">
        <v>3401.38</v>
      </c>
      <c r="D675">
        <v>3695.61</v>
      </c>
      <c r="E675">
        <v>3391.02</v>
      </c>
      <c r="F675">
        <v>3666.78</v>
      </c>
      <c r="G675">
        <v>7735623101</v>
      </c>
      <c r="H675">
        <v>64270269953</v>
      </c>
      <c r="I675">
        <f>YEAR(Table1[[#This Row],[Date]])</f>
        <v>2019</v>
      </c>
      <c r="J675">
        <f>MONTH(Table1[[#This Row],[Date]])</f>
        <v>2</v>
      </c>
      <c r="K675">
        <f>DAY(Table1[[#This Row],[Date]])</f>
        <v>8</v>
      </c>
    </row>
    <row r="676" spans="1:11" x14ac:dyDescent="0.3">
      <c r="A676" t="s">
        <v>15</v>
      </c>
      <c r="B676" s="1">
        <v>43503</v>
      </c>
      <c r="C676">
        <v>3414.93</v>
      </c>
      <c r="D676">
        <v>3427.95</v>
      </c>
      <c r="E676">
        <v>3394.22</v>
      </c>
      <c r="F676">
        <v>3399.47</v>
      </c>
      <c r="G676">
        <v>5004962683</v>
      </c>
      <c r="H676">
        <v>59578075991</v>
      </c>
      <c r="I676">
        <f>YEAR(Table1[[#This Row],[Date]])</f>
        <v>2019</v>
      </c>
      <c r="J676">
        <f>MONTH(Table1[[#This Row],[Date]])</f>
        <v>2</v>
      </c>
      <c r="K676">
        <f>DAY(Table1[[#This Row],[Date]])</f>
        <v>7</v>
      </c>
    </row>
    <row r="677" spans="1:11" x14ac:dyDescent="0.3">
      <c r="A677" t="s">
        <v>15</v>
      </c>
      <c r="B677" s="1">
        <v>43502</v>
      </c>
      <c r="C677">
        <v>3469.09</v>
      </c>
      <c r="D677">
        <v>3469.09</v>
      </c>
      <c r="E677">
        <v>3398.57</v>
      </c>
      <c r="F677">
        <v>3413.77</v>
      </c>
      <c r="G677">
        <v>5482196038</v>
      </c>
      <c r="H677">
        <v>59821158612</v>
      </c>
      <c r="I677">
        <f>YEAR(Table1[[#This Row],[Date]])</f>
        <v>2019</v>
      </c>
      <c r="J677">
        <f>MONTH(Table1[[#This Row],[Date]])</f>
        <v>2</v>
      </c>
      <c r="K677">
        <f>DAY(Table1[[#This Row],[Date]])</f>
        <v>6</v>
      </c>
    </row>
    <row r="678" spans="1:11" x14ac:dyDescent="0.3">
      <c r="A678" t="s">
        <v>15</v>
      </c>
      <c r="B678" s="1">
        <v>43501</v>
      </c>
      <c r="C678">
        <v>3454.95</v>
      </c>
      <c r="D678">
        <v>3478.15</v>
      </c>
      <c r="E678">
        <v>3451.94</v>
      </c>
      <c r="F678">
        <v>3466.36</v>
      </c>
      <c r="G678">
        <v>5227549545</v>
      </c>
      <c r="H678">
        <v>60735563490</v>
      </c>
      <c r="I678">
        <f>YEAR(Table1[[#This Row],[Date]])</f>
        <v>2019</v>
      </c>
      <c r="J678">
        <f>MONTH(Table1[[#This Row],[Date]])</f>
        <v>2</v>
      </c>
      <c r="K678">
        <f>DAY(Table1[[#This Row],[Date]])</f>
        <v>5</v>
      </c>
    </row>
    <row r="679" spans="1:11" x14ac:dyDescent="0.3">
      <c r="A679" t="s">
        <v>15</v>
      </c>
      <c r="B679" s="1">
        <v>43500</v>
      </c>
      <c r="C679">
        <v>3467.21</v>
      </c>
      <c r="D679">
        <v>3476.22</v>
      </c>
      <c r="E679">
        <v>3442.59</v>
      </c>
      <c r="F679">
        <v>3459.15</v>
      </c>
      <c r="G679">
        <v>5332718886</v>
      </c>
      <c r="H679">
        <v>60603083461</v>
      </c>
      <c r="I679">
        <f>YEAR(Table1[[#This Row],[Date]])</f>
        <v>2019</v>
      </c>
      <c r="J679">
        <f>MONTH(Table1[[#This Row],[Date]])</f>
        <v>2</v>
      </c>
      <c r="K679">
        <f>DAY(Table1[[#This Row],[Date]])</f>
        <v>4</v>
      </c>
    </row>
    <row r="680" spans="1:11" x14ac:dyDescent="0.3">
      <c r="A680" t="s">
        <v>15</v>
      </c>
      <c r="B680" s="1">
        <v>43499</v>
      </c>
      <c r="C680">
        <v>3516.14</v>
      </c>
      <c r="D680">
        <v>3521.39</v>
      </c>
      <c r="E680">
        <v>3447.92</v>
      </c>
      <c r="F680">
        <v>3464.01</v>
      </c>
      <c r="G680">
        <v>5043937584</v>
      </c>
      <c r="H680">
        <v>60681847608</v>
      </c>
      <c r="I680">
        <f>YEAR(Table1[[#This Row],[Date]])</f>
        <v>2019</v>
      </c>
      <c r="J680">
        <f>MONTH(Table1[[#This Row],[Date]])</f>
        <v>2</v>
      </c>
      <c r="K680">
        <f>DAY(Table1[[#This Row],[Date]])</f>
        <v>3</v>
      </c>
    </row>
    <row r="681" spans="1:11" x14ac:dyDescent="0.3">
      <c r="A681" t="s">
        <v>15</v>
      </c>
      <c r="B681" s="1">
        <v>43498</v>
      </c>
      <c r="C681">
        <v>3484.63</v>
      </c>
      <c r="D681">
        <v>3523.29</v>
      </c>
      <c r="E681">
        <v>3467.57</v>
      </c>
      <c r="F681">
        <v>3521.06</v>
      </c>
      <c r="G681">
        <v>5071623601</v>
      </c>
      <c r="H681">
        <v>61675119055</v>
      </c>
      <c r="I681">
        <f>YEAR(Table1[[#This Row],[Date]])</f>
        <v>2019</v>
      </c>
      <c r="J681">
        <f>MONTH(Table1[[#This Row],[Date]])</f>
        <v>2</v>
      </c>
      <c r="K681">
        <f>DAY(Table1[[#This Row],[Date]])</f>
        <v>2</v>
      </c>
    </row>
    <row r="682" spans="1:11" x14ac:dyDescent="0.3">
      <c r="A682" t="s">
        <v>15</v>
      </c>
      <c r="B682" s="1">
        <v>43497</v>
      </c>
      <c r="C682">
        <v>3460.55</v>
      </c>
      <c r="D682">
        <v>3501.95</v>
      </c>
      <c r="E682">
        <v>3431.59</v>
      </c>
      <c r="F682">
        <v>3487.95</v>
      </c>
      <c r="G682">
        <v>5422926707</v>
      </c>
      <c r="H682">
        <v>61088747491</v>
      </c>
      <c r="I682">
        <f>YEAR(Table1[[#This Row],[Date]])</f>
        <v>2019</v>
      </c>
      <c r="J682">
        <f>MONTH(Table1[[#This Row],[Date]])</f>
        <v>2</v>
      </c>
      <c r="K682">
        <f>DAY(Table1[[#This Row],[Date]])</f>
        <v>1</v>
      </c>
    </row>
    <row r="683" spans="1:11" x14ac:dyDescent="0.3">
      <c r="A683" t="s">
        <v>15</v>
      </c>
      <c r="B683" s="1">
        <v>43496</v>
      </c>
      <c r="C683">
        <v>3485.41</v>
      </c>
      <c r="D683">
        <v>3504.8</v>
      </c>
      <c r="E683">
        <v>3447.92</v>
      </c>
      <c r="F683">
        <v>3457.79</v>
      </c>
      <c r="G683">
        <v>5831198271</v>
      </c>
      <c r="H683">
        <v>60553903927</v>
      </c>
      <c r="I683">
        <f>YEAR(Table1[[#This Row],[Date]])</f>
        <v>2019</v>
      </c>
      <c r="J683">
        <f>MONTH(Table1[[#This Row],[Date]])</f>
        <v>1</v>
      </c>
      <c r="K683">
        <f>DAY(Table1[[#This Row],[Date]])</f>
        <v>31</v>
      </c>
    </row>
    <row r="684" spans="1:11" x14ac:dyDescent="0.3">
      <c r="A684" t="s">
        <v>15</v>
      </c>
      <c r="B684" s="1">
        <v>43495</v>
      </c>
      <c r="C684">
        <v>3443.9</v>
      </c>
      <c r="D684">
        <v>3495.17</v>
      </c>
      <c r="E684">
        <v>3429.39</v>
      </c>
      <c r="F684">
        <v>3486.18</v>
      </c>
      <c r="G684">
        <v>5955112627</v>
      </c>
      <c r="H684">
        <v>61044262622</v>
      </c>
      <c r="I684">
        <f>YEAR(Table1[[#This Row],[Date]])</f>
        <v>2019</v>
      </c>
      <c r="J684">
        <f>MONTH(Table1[[#This Row],[Date]])</f>
        <v>1</v>
      </c>
      <c r="K684">
        <f>DAY(Table1[[#This Row],[Date]])</f>
        <v>30</v>
      </c>
    </row>
    <row r="685" spans="1:11" x14ac:dyDescent="0.3">
      <c r="A685" t="s">
        <v>15</v>
      </c>
      <c r="B685" s="1">
        <v>43494</v>
      </c>
      <c r="C685">
        <v>3468.87</v>
      </c>
      <c r="D685">
        <v>3476.07</v>
      </c>
      <c r="E685">
        <v>3400.82</v>
      </c>
      <c r="F685">
        <v>3448.12</v>
      </c>
      <c r="G685">
        <v>5897159493</v>
      </c>
      <c r="H685">
        <v>60371874099</v>
      </c>
      <c r="I685">
        <f>YEAR(Table1[[#This Row],[Date]])</f>
        <v>2019</v>
      </c>
      <c r="J685">
        <f>MONTH(Table1[[#This Row],[Date]])</f>
        <v>1</v>
      </c>
      <c r="K685">
        <f>DAY(Table1[[#This Row],[Date]])</f>
        <v>29</v>
      </c>
    </row>
    <row r="686" spans="1:11" x14ac:dyDescent="0.3">
      <c r="A686" t="s">
        <v>15</v>
      </c>
      <c r="B686" s="1">
        <v>43493</v>
      </c>
      <c r="C686">
        <v>3584.28</v>
      </c>
      <c r="D686">
        <v>3586.75</v>
      </c>
      <c r="E686">
        <v>3439.23</v>
      </c>
      <c r="F686">
        <v>3470.45</v>
      </c>
      <c r="G686">
        <v>6908930483</v>
      </c>
      <c r="H686">
        <v>60756570314</v>
      </c>
      <c r="I686">
        <f>YEAR(Table1[[#This Row],[Date]])</f>
        <v>2019</v>
      </c>
      <c r="J686">
        <f>MONTH(Table1[[#This Row],[Date]])</f>
        <v>1</v>
      </c>
      <c r="K686">
        <f>DAY(Table1[[#This Row],[Date]])</f>
        <v>28</v>
      </c>
    </row>
    <row r="687" spans="1:11" x14ac:dyDescent="0.3">
      <c r="A687" t="s">
        <v>15</v>
      </c>
      <c r="B687" s="1">
        <v>43492</v>
      </c>
      <c r="C687">
        <v>3604.69</v>
      </c>
      <c r="D687">
        <v>3612.67</v>
      </c>
      <c r="E687">
        <v>3567.25</v>
      </c>
      <c r="F687">
        <v>3583.97</v>
      </c>
      <c r="G687">
        <v>5570752966</v>
      </c>
      <c r="H687">
        <v>62737274093</v>
      </c>
      <c r="I687">
        <f>YEAR(Table1[[#This Row],[Date]])</f>
        <v>2019</v>
      </c>
      <c r="J687">
        <f>MONTH(Table1[[#This Row],[Date]])</f>
        <v>1</v>
      </c>
      <c r="K687">
        <f>DAY(Table1[[#This Row],[Date]])</f>
        <v>27</v>
      </c>
    </row>
    <row r="688" spans="1:11" x14ac:dyDescent="0.3">
      <c r="A688" t="s">
        <v>15</v>
      </c>
      <c r="B688" s="1">
        <v>43491</v>
      </c>
      <c r="C688">
        <v>3599.72</v>
      </c>
      <c r="D688">
        <v>3654.93</v>
      </c>
      <c r="E688">
        <v>3593.35</v>
      </c>
      <c r="F688">
        <v>3602.46</v>
      </c>
      <c r="G688">
        <v>5098183235</v>
      </c>
      <c r="H688">
        <v>63054898963</v>
      </c>
      <c r="I688">
        <f>YEAR(Table1[[#This Row],[Date]])</f>
        <v>2019</v>
      </c>
      <c r="J688">
        <f>MONTH(Table1[[#This Row],[Date]])</f>
        <v>1</v>
      </c>
      <c r="K688">
        <f>DAY(Table1[[#This Row],[Date]])</f>
        <v>26</v>
      </c>
    </row>
    <row r="689" spans="1:11" x14ac:dyDescent="0.3">
      <c r="A689" t="s">
        <v>15</v>
      </c>
      <c r="B689" s="1">
        <v>43490</v>
      </c>
      <c r="C689">
        <v>3607.39</v>
      </c>
      <c r="D689">
        <v>3612.93</v>
      </c>
      <c r="E689">
        <v>3575.6</v>
      </c>
      <c r="F689">
        <v>3599.77</v>
      </c>
      <c r="G689">
        <v>5265847539</v>
      </c>
      <c r="H689">
        <v>63000985908</v>
      </c>
      <c r="I689">
        <f>YEAR(Table1[[#This Row],[Date]])</f>
        <v>2019</v>
      </c>
      <c r="J689">
        <f>MONTH(Table1[[#This Row],[Date]])</f>
        <v>1</v>
      </c>
      <c r="K689">
        <f>DAY(Table1[[#This Row],[Date]])</f>
        <v>25</v>
      </c>
    </row>
    <row r="690" spans="1:11" x14ac:dyDescent="0.3">
      <c r="A690" t="s">
        <v>15</v>
      </c>
      <c r="B690" s="1">
        <v>43489</v>
      </c>
      <c r="C690">
        <v>3584.5</v>
      </c>
      <c r="D690">
        <v>3616.09</v>
      </c>
      <c r="E690">
        <v>3569.09</v>
      </c>
      <c r="F690">
        <v>3600.87</v>
      </c>
      <c r="G690">
        <v>5262869046</v>
      </c>
      <c r="H690">
        <v>63014066012</v>
      </c>
      <c r="I690">
        <f>YEAR(Table1[[#This Row],[Date]])</f>
        <v>2019</v>
      </c>
      <c r="J690">
        <f>MONTH(Table1[[#This Row],[Date]])</f>
        <v>1</v>
      </c>
      <c r="K690">
        <f>DAY(Table1[[#This Row],[Date]])</f>
        <v>24</v>
      </c>
    </row>
    <row r="691" spans="1:11" x14ac:dyDescent="0.3">
      <c r="A691" t="s">
        <v>15</v>
      </c>
      <c r="B691" s="1">
        <v>43488</v>
      </c>
      <c r="C691">
        <v>3605.56</v>
      </c>
      <c r="D691">
        <v>3623.07</v>
      </c>
      <c r="E691">
        <v>3565.31</v>
      </c>
      <c r="F691">
        <v>3585.12</v>
      </c>
      <c r="G691">
        <v>5433755649</v>
      </c>
      <c r="H691">
        <v>62731361272</v>
      </c>
      <c r="I691">
        <f>YEAR(Table1[[#This Row],[Date]])</f>
        <v>2019</v>
      </c>
      <c r="J691">
        <f>MONTH(Table1[[#This Row],[Date]])</f>
        <v>1</v>
      </c>
      <c r="K691">
        <f>DAY(Table1[[#This Row],[Date]])</f>
        <v>23</v>
      </c>
    </row>
    <row r="692" spans="1:11" x14ac:dyDescent="0.3">
      <c r="A692" t="s">
        <v>15</v>
      </c>
      <c r="B692" s="1">
        <v>43487</v>
      </c>
      <c r="C692">
        <v>3575.08</v>
      </c>
      <c r="D692">
        <v>3620.75</v>
      </c>
      <c r="E692">
        <v>3539.72</v>
      </c>
      <c r="F692">
        <v>3604.58</v>
      </c>
      <c r="G692">
        <v>5313623556</v>
      </c>
      <c r="H692">
        <v>63065139424</v>
      </c>
      <c r="I692">
        <f>YEAR(Table1[[#This Row],[Date]])</f>
        <v>2019</v>
      </c>
      <c r="J692">
        <f>MONTH(Table1[[#This Row],[Date]])</f>
        <v>1</v>
      </c>
      <c r="K692">
        <f>DAY(Table1[[#This Row],[Date]])</f>
        <v>22</v>
      </c>
    </row>
    <row r="693" spans="1:11" x14ac:dyDescent="0.3">
      <c r="A693" t="s">
        <v>15</v>
      </c>
      <c r="B693" s="1">
        <v>43486</v>
      </c>
      <c r="C693">
        <v>3600.37</v>
      </c>
      <c r="D693">
        <v>3608.84</v>
      </c>
      <c r="E693">
        <v>3558.54</v>
      </c>
      <c r="F693">
        <v>3576.03</v>
      </c>
      <c r="G693">
        <v>5004347059</v>
      </c>
      <c r="H693">
        <v>62559869612</v>
      </c>
      <c r="I693">
        <f>YEAR(Table1[[#This Row],[Date]])</f>
        <v>2019</v>
      </c>
      <c r="J693">
        <f>MONTH(Table1[[#This Row],[Date]])</f>
        <v>1</v>
      </c>
      <c r="K693">
        <f>DAY(Table1[[#This Row],[Date]])</f>
        <v>21</v>
      </c>
    </row>
    <row r="694" spans="1:11" x14ac:dyDescent="0.3">
      <c r="A694" t="s">
        <v>15</v>
      </c>
      <c r="B694" s="1">
        <v>43485</v>
      </c>
      <c r="C694">
        <v>3725.45</v>
      </c>
      <c r="D694">
        <v>3743.39</v>
      </c>
      <c r="E694">
        <v>3583.02</v>
      </c>
      <c r="F694">
        <v>3601.01</v>
      </c>
      <c r="G694">
        <v>5582489560</v>
      </c>
      <c r="H694">
        <v>62990143284</v>
      </c>
      <c r="I694">
        <f>YEAR(Table1[[#This Row],[Date]])</f>
        <v>2019</v>
      </c>
      <c r="J694">
        <f>MONTH(Table1[[#This Row],[Date]])</f>
        <v>1</v>
      </c>
      <c r="K694">
        <f>DAY(Table1[[#This Row],[Date]])</f>
        <v>20</v>
      </c>
    </row>
    <row r="695" spans="1:11" x14ac:dyDescent="0.3">
      <c r="A695" t="s">
        <v>15</v>
      </c>
      <c r="B695" s="1">
        <v>43484</v>
      </c>
      <c r="C695">
        <v>3652.38</v>
      </c>
      <c r="D695">
        <v>3758.53</v>
      </c>
      <c r="E695">
        <v>3652.38</v>
      </c>
      <c r="F695">
        <v>3728.57</v>
      </c>
      <c r="G695">
        <v>5955691380</v>
      </c>
      <c r="H695">
        <v>65214103659</v>
      </c>
      <c r="I695">
        <f>YEAR(Table1[[#This Row],[Date]])</f>
        <v>2019</v>
      </c>
      <c r="J695">
        <f>MONTH(Table1[[#This Row],[Date]])</f>
        <v>1</v>
      </c>
      <c r="K695">
        <f>DAY(Table1[[#This Row],[Date]])</f>
        <v>19</v>
      </c>
    </row>
    <row r="696" spans="1:11" x14ac:dyDescent="0.3">
      <c r="A696" t="s">
        <v>15</v>
      </c>
      <c r="B696" s="1">
        <v>43483</v>
      </c>
      <c r="C696">
        <v>3677.99</v>
      </c>
      <c r="D696">
        <v>3682.52</v>
      </c>
      <c r="E696">
        <v>3637.08</v>
      </c>
      <c r="F696">
        <v>3657.84</v>
      </c>
      <c r="G696">
        <v>5002961727</v>
      </c>
      <c r="H696">
        <v>63970991867</v>
      </c>
      <c r="I696">
        <f>YEAR(Table1[[#This Row],[Date]])</f>
        <v>2019</v>
      </c>
      <c r="J696">
        <f>MONTH(Table1[[#This Row],[Date]])</f>
        <v>1</v>
      </c>
      <c r="K696">
        <f>DAY(Table1[[#This Row],[Date]])</f>
        <v>18</v>
      </c>
    </row>
    <row r="697" spans="1:11" x14ac:dyDescent="0.3">
      <c r="A697" t="s">
        <v>15</v>
      </c>
      <c r="B697" s="1">
        <v>43482</v>
      </c>
      <c r="C697">
        <v>3651.87</v>
      </c>
      <c r="D697">
        <v>3680.14</v>
      </c>
      <c r="E697">
        <v>3621.96</v>
      </c>
      <c r="F697">
        <v>3678.56</v>
      </c>
      <c r="G697">
        <v>5464420383</v>
      </c>
      <c r="H697">
        <v>64327048255</v>
      </c>
      <c r="I697">
        <f>YEAR(Table1[[#This Row],[Date]])</f>
        <v>2019</v>
      </c>
      <c r="J697">
        <f>MONTH(Table1[[#This Row],[Date]])</f>
        <v>1</v>
      </c>
      <c r="K697">
        <f>DAY(Table1[[#This Row],[Date]])</f>
        <v>17</v>
      </c>
    </row>
    <row r="698" spans="1:11" x14ac:dyDescent="0.3">
      <c r="A698" t="s">
        <v>15</v>
      </c>
      <c r="B698" s="1">
        <v>43481</v>
      </c>
      <c r="C698">
        <v>3631.51</v>
      </c>
      <c r="D698">
        <v>3685.78</v>
      </c>
      <c r="E698">
        <v>3624.67</v>
      </c>
      <c r="F698">
        <v>3655.01</v>
      </c>
      <c r="G698">
        <v>5394457145</v>
      </c>
      <c r="H698">
        <v>63909348776</v>
      </c>
      <c r="I698">
        <f>YEAR(Table1[[#This Row],[Date]])</f>
        <v>2019</v>
      </c>
      <c r="J698">
        <f>MONTH(Table1[[#This Row],[Date]])</f>
        <v>1</v>
      </c>
      <c r="K698">
        <f>DAY(Table1[[#This Row],[Date]])</f>
        <v>16</v>
      </c>
    </row>
    <row r="699" spans="1:11" x14ac:dyDescent="0.3">
      <c r="A699" t="s">
        <v>15</v>
      </c>
      <c r="B699" s="1">
        <v>43480</v>
      </c>
      <c r="C699">
        <v>3704.22</v>
      </c>
      <c r="D699">
        <v>3720.15</v>
      </c>
      <c r="E699">
        <v>3619.95</v>
      </c>
      <c r="F699">
        <v>3630.68</v>
      </c>
      <c r="G699">
        <v>5537192302</v>
      </c>
      <c r="H699">
        <v>63477817959</v>
      </c>
      <c r="I699">
        <f>YEAR(Table1[[#This Row],[Date]])</f>
        <v>2019</v>
      </c>
      <c r="J699">
        <f>MONTH(Table1[[#This Row],[Date]])</f>
        <v>1</v>
      </c>
      <c r="K699">
        <f>DAY(Table1[[#This Row],[Date]])</f>
        <v>15</v>
      </c>
    </row>
    <row r="700" spans="1:11" x14ac:dyDescent="0.3">
      <c r="A700" t="s">
        <v>15</v>
      </c>
      <c r="B700" s="1">
        <v>43479</v>
      </c>
      <c r="C700">
        <v>3557.31</v>
      </c>
      <c r="D700">
        <v>3727.84</v>
      </c>
      <c r="E700">
        <v>3552.29</v>
      </c>
      <c r="F700">
        <v>3706.05</v>
      </c>
      <c r="G700">
        <v>5651384490</v>
      </c>
      <c r="H700">
        <v>64789619995</v>
      </c>
      <c r="I700">
        <f>YEAR(Table1[[#This Row],[Date]])</f>
        <v>2019</v>
      </c>
      <c r="J700">
        <f>MONTH(Table1[[#This Row],[Date]])</f>
        <v>1</v>
      </c>
      <c r="K700">
        <f>DAY(Table1[[#This Row],[Date]])</f>
        <v>14</v>
      </c>
    </row>
    <row r="701" spans="1:11" x14ac:dyDescent="0.3">
      <c r="A701" t="s">
        <v>15</v>
      </c>
      <c r="B701" s="1">
        <v>43478</v>
      </c>
      <c r="C701">
        <v>3658.87</v>
      </c>
      <c r="D701">
        <v>3674.76</v>
      </c>
      <c r="E701">
        <v>3544.93</v>
      </c>
      <c r="F701">
        <v>3552.95</v>
      </c>
      <c r="G701">
        <v>4681302466</v>
      </c>
      <c r="H701">
        <v>62106461671</v>
      </c>
      <c r="I701">
        <f>YEAR(Table1[[#This Row],[Date]])</f>
        <v>2019</v>
      </c>
      <c r="J701">
        <f>MONTH(Table1[[#This Row],[Date]])</f>
        <v>1</v>
      </c>
      <c r="K701">
        <f>DAY(Table1[[#This Row],[Date]])</f>
        <v>13</v>
      </c>
    </row>
    <row r="702" spans="1:11" x14ac:dyDescent="0.3">
      <c r="A702" t="s">
        <v>15</v>
      </c>
      <c r="B702" s="1">
        <v>43477</v>
      </c>
      <c r="C702">
        <v>3686.97</v>
      </c>
      <c r="D702">
        <v>3698.98</v>
      </c>
      <c r="E702">
        <v>3653.81</v>
      </c>
      <c r="F702">
        <v>3661.3</v>
      </c>
      <c r="G702">
        <v>4778170883</v>
      </c>
      <c r="H702">
        <v>63994140882</v>
      </c>
      <c r="I702">
        <f>YEAR(Table1[[#This Row],[Date]])</f>
        <v>2019</v>
      </c>
      <c r="J702">
        <f>MONTH(Table1[[#This Row],[Date]])</f>
        <v>1</v>
      </c>
      <c r="K702">
        <f>DAY(Table1[[#This Row],[Date]])</f>
        <v>12</v>
      </c>
    </row>
    <row r="703" spans="1:11" x14ac:dyDescent="0.3">
      <c r="A703" t="s">
        <v>15</v>
      </c>
      <c r="B703" s="1">
        <v>43476</v>
      </c>
      <c r="C703">
        <v>3674.02</v>
      </c>
      <c r="D703">
        <v>3713.88</v>
      </c>
      <c r="E703">
        <v>3653.07</v>
      </c>
      <c r="F703">
        <v>3687.37</v>
      </c>
      <c r="G703">
        <v>5538712865</v>
      </c>
      <c r="H703">
        <v>64443301117</v>
      </c>
      <c r="I703">
        <f>YEAR(Table1[[#This Row],[Date]])</f>
        <v>2019</v>
      </c>
      <c r="J703">
        <f>MONTH(Table1[[#This Row],[Date]])</f>
        <v>1</v>
      </c>
      <c r="K703">
        <f>DAY(Table1[[#This Row],[Date]])</f>
        <v>11</v>
      </c>
    </row>
    <row r="704" spans="1:11" x14ac:dyDescent="0.3">
      <c r="A704" t="s">
        <v>15</v>
      </c>
      <c r="B704" s="1">
        <v>43475</v>
      </c>
      <c r="C704">
        <v>4034.41</v>
      </c>
      <c r="D704">
        <v>4064.07</v>
      </c>
      <c r="E704">
        <v>3659.17</v>
      </c>
      <c r="F704">
        <v>3678.92</v>
      </c>
      <c r="G704">
        <v>6874143796</v>
      </c>
      <c r="H704">
        <v>64288932886</v>
      </c>
      <c r="I704">
        <f>YEAR(Table1[[#This Row],[Date]])</f>
        <v>2019</v>
      </c>
      <c r="J704">
        <f>MONTH(Table1[[#This Row],[Date]])</f>
        <v>1</v>
      </c>
      <c r="K704">
        <f>DAY(Table1[[#This Row],[Date]])</f>
        <v>10</v>
      </c>
    </row>
    <row r="705" spans="1:11" x14ac:dyDescent="0.3">
      <c r="A705" t="s">
        <v>15</v>
      </c>
      <c r="B705" s="1">
        <v>43474</v>
      </c>
      <c r="C705">
        <v>4031.55</v>
      </c>
      <c r="D705">
        <v>4068.4</v>
      </c>
      <c r="E705">
        <v>4022.66</v>
      </c>
      <c r="F705">
        <v>4035.3</v>
      </c>
      <c r="G705">
        <v>5115905225</v>
      </c>
      <c r="H705">
        <v>70508733459</v>
      </c>
      <c r="I705">
        <f>YEAR(Table1[[#This Row],[Date]])</f>
        <v>2019</v>
      </c>
      <c r="J705">
        <f>MONTH(Table1[[#This Row],[Date]])</f>
        <v>1</v>
      </c>
      <c r="K705">
        <f>DAY(Table1[[#This Row],[Date]])</f>
        <v>9</v>
      </c>
    </row>
    <row r="706" spans="1:11" x14ac:dyDescent="0.3">
      <c r="A706" t="s">
        <v>15</v>
      </c>
      <c r="B706" s="1">
        <v>43473</v>
      </c>
      <c r="C706">
        <v>4028.47</v>
      </c>
      <c r="D706">
        <v>4109.0200000000004</v>
      </c>
      <c r="E706">
        <v>3996.96</v>
      </c>
      <c r="F706">
        <v>4030.85</v>
      </c>
      <c r="G706">
        <v>5306593305</v>
      </c>
      <c r="H706">
        <v>70422743854</v>
      </c>
      <c r="I706">
        <f>YEAR(Table1[[#This Row],[Date]])</f>
        <v>2019</v>
      </c>
      <c r="J706">
        <f>MONTH(Table1[[#This Row],[Date]])</f>
        <v>1</v>
      </c>
      <c r="K706">
        <f>DAY(Table1[[#This Row],[Date]])</f>
        <v>8</v>
      </c>
    </row>
    <row r="707" spans="1:11" x14ac:dyDescent="0.3">
      <c r="A707" t="s">
        <v>15</v>
      </c>
      <c r="B707" s="1">
        <v>43472</v>
      </c>
      <c r="C707">
        <v>4078.59</v>
      </c>
      <c r="D707">
        <v>4092.61</v>
      </c>
      <c r="E707">
        <v>4020.89</v>
      </c>
      <c r="F707">
        <v>4025.25</v>
      </c>
      <c r="G707">
        <v>5228625637</v>
      </c>
      <c r="H707">
        <v>70316305580</v>
      </c>
      <c r="I707">
        <f>YEAR(Table1[[#This Row],[Date]])</f>
        <v>2019</v>
      </c>
      <c r="J707">
        <f>MONTH(Table1[[#This Row],[Date]])</f>
        <v>1</v>
      </c>
      <c r="K707">
        <f>DAY(Table1[[#This Row],[Date]])</f>
        <v>7</v>
      </c>
    </row>
    <row r="708" spans="1:11" x14ac:dyDescent="0.3">
      <c r="A708" t="s">
        <v>15</v>
      </c>
      <c r="B708" s="1">
        <v>43471</v>
      </c>
      <c r="C708">
        <v>3836.52</v>
      </c>
      <c r="D708">
        <v>4093.3</v>
      </c>
      <c r="E708">
        <v>3826.51</v>
      </c>
      <c r="F708">
        <v>4076.63</v>
      </c>
      <c r="G708">
        <v>5597027440</v>
      </c>
      <c r="H708">
        <v>71206795853</v>
      </c>
      <c r="I708">
        <f>YEAR(Table1[[#This Row],[Date]])</f>
        <v>2019</v>
      </c>
      <c r="J708">
        <f>MONTH(Table1[[#This Row],[Date]])</f>
        <v>1</v>
      </c>
      <c r="K708">
        <f>DAY(Table1[[#This Row],[Date]])</f>
        <v>6</v>
      </c>
    </row>
    <row r="709" spans="1:11" x14ac:dyDescent="0.3">
      <c r="A709" t="s">
        <v>15</v>
      </c>
      <c r="B709" s="1">
        <v>43470</v>
      </c>
      <c r="C709">
        <v>3851.97</v>
      </c>
      <c r="D709">
        <v>3904.9</v>
      </c>
      <c r="E709">
        <v>3836.9</v>
      </c>
      <c r="F709">
        <v>3845.19</v>
      </c>
      <c r="G709">
        <v>5137609824</v>
      </c>
      <c r="H709">
        <v>67157570935</v>
      </c>
      <c r="I709">
        <f>YEAR(Table1[[#This Row],[Date]])</f>
        <v>2019</v>
      </c>
      <c r="J709">
        <f>MONTH(Table1[[#This Row],[Date]])</f>
        <v>1</v>
      </c>
      <c r="K709">
        <f>DAY(Table1[[#This Row],[Date]])</f>
        <v>5</v>
      </c>
    </row>
    <row r="710" spans="1:11" x14ac:dyDescent="0.3">
      <c r="A710" t="s">
        <v>15</v>
      </c>
      <c r="B710" s="1">
        <v>43469</v>
      </c>
      <c r="C710">
        <v>3832.04</v>
      </c>
      <c r="D710">
        <v>3865.93</v>
      </c>
      <c r="E710">
        <v>3783.85</v>
      </c>
      <c r="F710">
        <v>3857.72</v>
      </c>
      <c r="G710">
        <v>4847965467</v>
      </c>
      <c r="H710">
        <v>67368333500</v>
      </c>
      <c r="I710">
        <f>YEAR(Table1[[#This Row],[Date]])</f>
        <v>2019</v>
      </c>
      <c r="J710">
        <f>MONTH(Table1[[#This Row],[Date]])</f>
        <v>1</v>
      </c>
      <c r="K710">
        <f>DAY(Table1[[#This Row],[Date]])</f>
        <v>4</v>
      </c>
    </row>
    <row r="711" spans="1:11" x14ac:dyDescent="0.3">
      <c r="A711" t="s">
        <v>15</v>
      </c>
      <c r="B711" s="1">
        <v>43468</v>
      </c>
      <c r="C711">
        <v>3931.05</v>
      </c>
      <c r="D711">
        <v>3935.69</v>
      </c>
      <c r="E711">
        <v>3826.22</v>
      </c>
      <c r="F711">
        <v>3836.74</v>
      </c>
      <c r="G711">
        <v>4530215219</v>
      </c>
      <c r="H711">
        <v>66994920903</v>
      </c>
      <c r="I711">
        <f>YEAR(Table1[[#This Row],[Date]])</f>
        <v>2019</v>
      </c>
      <c r="J711">
        <f>MONTH(Table1[[#This Row],[Date]])</f>
        <v>1</v>
      </c>
      <c r="K711">
        <f>DAY(Table1[[#This Row],[Date]])</f>
        <v>3</v>
      </c>
    </row>
    <row r="712" spans="1:11" x14ac:dyDescent="0.3">
      <c r="A712" t="s">
        <v>15</v>
      </c>
      <c r="B712" s="1">
        <v>43467</v>
      </c>
      <c r="C712">
        <v>3849.22</v>
      </c>
      <c r="D712">
        <v>3947.98</v>
      </c>
      <c r="E712">
        <v>3817.41</v>
      </c>
      <c r="F712">
        <v>3943.41</v>
      </c>
      <c r="G712">
        <v>5244856836</v>
      </c>
      <c r="H712">
        <v>68849856732</v>
      </c>
      <c r="I712">
        <f>YEAR(Table1[[#This Row],[Date]])</f>
        <v>2019</v>
      </c>
      <c r="J712">
        <f>MONTH(Table1[[#This Row],[Date]])</f>
        <v>1</v>
      </c>
      <c r="K712">
        <f>DAY(Table1[[#This Row],[Date]])</f>
        <v>2</v>
      </c>
    </row>
    <row r="713" spans="1:11" x14ac:dyDescent="0.3">
      <c r="A713" t="s">
        <v>15</v>
      </c>
      <c r="B713" s="1">
        <v>43466</v>
      </c>
      <c r="C713">
        <v>3746.71</v>
      </c>
      <c r="D713">
        <v>3850.91</v>
      </c>
      <c r="E713">
        <v>3707.23</v>
      </c>
      <c r="F713">
        <v>3843.52</v>
      </c>
      <c r="G713">
        <v>4324200990</v>
      </c>
      <c r="H713">
        <v>67098634181</v>
      </c>
      <c r="I713">
        <f>YEAR(Table1[[#This Row],[Date]])</f>
        <v>2019</v>
      </c>
      <c r="J713">
        <f>MONTH(Table1[[#This Row],[Date]])</f>
        <v>1</v>
      </c>
      <c r="K713">
        <f>DAY(Table1[[#This Row],[Date]])</f>
        <v>1</v>
      </c>
    </row>
    <row r="714" spans="1:11" x14ac:dyDescent="0.3">
      <c r="A714" t="s">
        <v>15</v>
      </c>
      <c r="B714" s="1">
        <v>43465</v>
      </c>
      <c r="C714">
        <v>3866.84</v>
      </c>
      <c r="D714">
        <v>3868.74</v>
      </c>
      <c r="E714">
        <v>3725.87</v>
      </c>
      <c r="F714">
        <v>3742.7</v>
      </c>
      <c r="G714">
        <v>4661840806</v>
      </c>
      <c r="H714">
        <v>65331499158</v>
      </c>
      <c r="I714">
        <f>YEAR(Table1[[#This Row],[Date]])</f>
        <v>2018</v>
      </c>
      <c r="J714">
        <f>MONTH(Table1[[#This Row],[Date]])</f>
        <v>12</v>
      </c>
      <c r="K714">
        <f>DAY(Table1[[#This Row],[Date]])</f>
        <v>31</v>
      </c>
    </row>
    <row r="715" spans="1:11" x14ac:dyDescent="0.3">
      <c r="A715" t="s">
        <v>15</v>
      </c>
      <c r="B715" s="1">
        <v>43464</v>
      </c>
      <c r="C715">
        <v>3822.38</v>
      </c>
      <c r="D715">
        <v>3901.91</v>
      </c>
      <c r="E715">
        <v>3797.22</v>
      </c>
      <c r="F715">
        <v>3865.95</v>
      </c>
      <c r="G715">
        <v>4770578575</v>
      </c>
      <c r="H715">
        <v>67475512827</v>
      </c>
      <c r="I715">
        <f>YEAR(Table1[[#This Row],[Date]])</f>
        <v>2018</v>
      </c>
      <c r="J715">
        <f>MONTH(Table1[[#This Row],[Date]])</f>
        <v>12</v>
      </c>
      <c r="K715">
        <f>DAY(Table1[[#This Row],[Date]])</f>
        <v>30</v>
      </c>
    </row>
    <row r="716" spans="1:11" x14ac:dyDescent="0.3">
      <c r="A716" t="s">
        <v>15</v>
      </c>
      <c r="B716" s="1">
        <v>43463</v>
      </c>
      <c r="C716">
        <v>3932.49</v>
      </c>
      <c r="D716">
        <v>3963.76</v>
      </c>
      <c r="E716">
        <v>3820.41</v>
      </c>
      <c r="F716">
        <v>3820.41</v>
      </c>
      <c r="G716">
        <v>4991655917</v>
      </c>
      <c r="H716">
        <v>66672244158</v>
      </c>
      <c r="I716">
        <f>YEAR(Table1[[#This Row],[Date]])</f>
        <v>2018</v>
      </c>
      <c r="J716">
        <f>MONTH(Table1[[#This Row],[Date]])</f>
        <v>12</v>
      </c>
      <c r="K716">
        <f>DAY(Table1[[#This Row],[Date]])</f>
        <v>29</v>
      </c>
    </row>
    <row r="717" spans="1:11" x14ac:dyDescent="0.3">
      <c r="A717" t="s">
        <v>15</v>
      </c>
      <c r="B717" s="1">
        <v>43462</v>
      </c>
      <c r="C717">
        <v>3653.13</v>
      </c>
      <c r="D717">
        <v>3956.14</v>
      </c>
      <c r="E717">
        <v>3642.63</v>
      </c>
      <c r="F717">
        <v>3923.92</v>
      </c>
      <c r="G717">
        <v>5631554348</v>
      </c>
      <c r="H717">
        <v>68471837969</v>
      </c>
      <c r="I717">
        <f>YEAR(Table1[[#This Row],[Date]])</f>
        <v>2018</v>
      </c>
      <c r="J717">
        <f>MONTH(Table1[[#This Row],[Date]])</f>
        <v>12</v>
      </c>
      <c r="K717">
        <f>DAY(Table1[[#This Row],[Date]])</f>
        <v>28</v>
      </c>
    </row>
    <row r="718" spans="1:11" x14ac:dyDescent="0.3">
      <c r="A718" t="s">
        <v>15</v>
      </c>
      <c r="B718" s="1">
        <v>43461</v>
      </c>
      <c r="C718">
        <v>3854.69</v>
      </c>
      <c r="D718">
        <v>3874.42</v>
      </c>
      <c r="E718">
        <v>3645.45</v>
      </c>
      <c r="F718">
        <v>3654.83</v>
      </c>
      <c r="G718">
        <v>5130222366</v>
      </c>
      <c r="H718">
        <v>63768757101</v>
      </c>
      <c r="I718">
        <f>YEAR(Table1[[#This Row],[Date]])</f>
        <v>2018</v>
      </c>
      <c r="J718">
        <f>MONTH(Table1[[#This Row],[Date]])</f>
        <v>12</v>
      </c>
      <c r="K718">
        <f>DAY(Table1[[#This Row],[Date]])</f>
        <v>27</v>
      </c>
    </row>
    <row r="719" spans="1:11" x14ac:dyDescent="0.3">
      <c r="A719" t="s">
        <v>15</v>
      </c>
      <c r="B719" s="1">
        <v>43460</v>
      </c>
      <c r="C719">
        <v>3819.67</v>
      </c>
      <c r="D719">
        <v>3893.36</v>
      </c>
      <c r="E719">
        <v>3769.86</v>
      </c>
      <c r="F719">
        <v>3857.3</v>
      </c>
      <c r="G719">
        <v>5326547918</v>
      </c>
      <c r="H719">
        <v>67292819465</v>
      </c>
      <c r="I719">
        <f>YEAR(Table1[[#This Row],[Date]])</f>
        <v>2018</v>
      </c>
      <c r="J719">
        <f>MONTH(Table1[[#This Row],[Date]])</f>
        <v>12</v>
      </c>
      <c r="K719">
        <f>DAY(Table1[[#This Row],[Date]])</f>
        <v>26</v>
      </c>
    </row>
    <row r="720" spans="1:11" x14ac:dyDescent="0.3">
      <c r="A720" t="s">
        <v>15</v>
      </c>
      <c r="B720" s="1">
        <v>43459</v>
      </c>
      <c r="C720">
        <v>4081.03</v>
      </c>
      <c r="D720">
        <v>4089.56</v>
      </c>
      <c r="E720">
        <v>3760.02</v>
      </c>
      <c r="F720">
        <v>3815.49</v>
      </c>
      <c r="G720">
        <v>6158207293</v>
      </c>
      <c r="H720">
        <v>66556033172</v>
      </c>
      <c r="I720">
        <f>YEAR(Table1[[#This Row],[Date]])</f>
        <v>2018</v>
      </c>
      <c r="J720">
        <f>MONTH(Table1[[#This Row],[Date]])</f>
        <v>12</v>
      </c>
      <c r="K720">
        <f>DAY(Table1[[#This Row],[Date]])</f>
        <v>25</v>
      </c>
    </row>
    <row r="721" spans="1:11" x14ac:dyDescent="0.3">
      <c r="A721" t="s">
        <v>15</v>
      </c>
      <c r="B721" s="1">
        <v>43458</v>
      </c>
      <c r="C721">
        <v>4000.33</v>
      </c>
      <c r="D721">
        <v>4271.79</v>
      </c>
      <c r="E721">
        <v>4000.33</v>
      </c>
      <c r="F721">
        <v>4078.6</v>
      </c>
      <c r="G721">
        <v>7240968501</v>
      </c>
      <c r="H721">
        <v>71137548589</v>
      </c>
      <c r="I721">
        <f>YEAR(Table1[[#This Row],[Date]])</f>
        <v>2018</v>
      </c>
      <c r="J721">
        <f>MONTH(Table1[[#This Row],[Date]])</f>
        <v>12</v>
      </c>
      <c r="K721">
        <f>DAY(Table1[[#This Row],[Date]])</f>
        <v>24</v>
      </c>
    </row>
    <row r="722" spans="1:11" x14ac:dyDescent="0.3">
      <c r="A722" t="s">
        <v>15</v>
      </c>
      <c r="B722" s="1">
        <v>43457</v>
      </c>
      <c r="C722">
        <v>4020.99</v>
      </c>
      <c r="D722">
        <v>4085.72</v>
      </c>
      <c r="E722">
        <v>3976.41</v>
      </c>
      <c r="F722">
        <v>3998.98</v>
      </c>
      <c r="G722">
        <v>6151275490</v>
      </c>
      <c r="H722">
        <v>69741217417</v>
      </c>
      <c r="I722">
        <f>YEAR(Table1[[#This Row],[Date]])</f>
        <v>2018</v>
      </c>
      <c r="J722">
        <f>MONTH(Table1[[#This Row],[Date]])</f>
        <v>12</v>
      </c>
      <c r="K722">
        <f>DAY(Table1[[#This Row],[Date]])</f>
        <v>23</v>
      </c>
    </row>
    <row r="723" spans="1:11" x14ac:dyDescent="0.3">
      <c r="A723" t="s">
        <v>15</v>
      </c>
      <c r="B723" s="1">
        <v>43456</v>
      </c>
      <c r="C723">
        <v>3898.08</v>
      </c>
      <c r="D723">
        <v>4014.18</v>
      </c>
      <c r="E723">
        <v>3855.74</v>
      </c>
      <c r="F723">
        <v>4014.18</v>
      </c>
      <c r="G723">
        <v>5605823233</v>
      </c>
      <c r="H723">
        <v>69997508295</v>
      </c>
      <c r="I723">
        <f>YEAR(Table1[[#This Row],[Date]])</f>
        <v>2018</v>
      </c>
      <c r="J723">
        <f>MONTH(Table1[[#This Row],[Date]])</f>
        <v>12</v>
      </c>
      <c r="K723">
        <f>DAY(Table1[[#This Row],[Date]])</f>
        <v>22</v>
      </c>
    </row>
    <row r="724" spans="1:11" x14ac:dyDescent="0.3">
      <c r="A724" t="s">
        <v>15</v>
      </c>
      <c r="B724" s="1">
        <v>43455</v>
      </c>
      <c r="C724">
        <v>4133.7</v>
      </c>
      <c r="D724">
        <v>4198.43</v>
      </c>
      <c r="E724">
        <v>3850.95</v>
      </c>
      <c r="F724">
        <v>3896.54</v>
      </c>
      <c r="G724">
        <v>7206015706</v>
      </c>
      <c r="H724">
        <v>67937650255</v>
      </c>
      <c r="I724">
        <f>YEAR(Table1[[#This Row],[Date]])</f>
        <v>2018</v>
      </c>
      <c r="J724">
        <f>MONTH(Table1[[#This Row],[Date]])</f>
        <v>12</v>
      </c>
      <c r="K724">
        <f>DAY(Table1[[#This Row],[Date]])</f>
        <v>21</v>
      </c>
    </row>
    <row r="725" spans="1:11" x14ac:dyDescent="0.3">
      <c r="A725" t="s">
        <v>15</v>
      </c>
      <c r="B725" s="1">
        <v>43454</v>
      </c>
      <c r="C725">
        <v>3742.2</v>
      </c>
      <c r="D725">
        <v>4191.2299999999996</v>
      </c>
      <c r="E725">
        <v>3728.97</v>
      </c>
      <c r="F725">
        <v>4134.4399999999996</v>
      </c>
      <c r="G725">
        <v>8927129279</v>
      </c>
      <c r="H725">
        <v>72078243771</v>
      </c>
      <c r="I725">
        <f>YEAR(Table1[[#This Row],[Date]])</f>
        <v>2018</v>
      </c>
      <c r="J725">
        <f>MONTH(Table1[[#This Row],[Date]])</f>
        <v>12</v>
      </c>
      <c r="K725">
        <f>DAY(Table1[[#This Row],[Date]])</f>
        <v>20</v>
      </c>
    </row>
    <row r="726" spans="1:11" x14ac:dyDescent="0.3">
      <c r="A726" t="s">
        <v>15</v>
      </c>
      <c r="B726" s="1">
        <v>43453</v>
      </c>
      <c r="C726">
        <v>3706.82</v>
      </c>
      <c r="D726">
        <v>3949.32</v>
      </c>
      <c r="E726">
        <v>3687.23</v>
      </c>
      <c r="F726">
        <v>3745.95</v>
      </c>
      <c r="G726">
        <v>6810689119</v>
      </c>
      <c r="H726">
        <v>65299132785</v>
      </c>
      <c r="I726">
        <f>YEAR(Table1[[#This Row],[Date]])</f>
        <v>2018</v>
      </c>
      <c r="J726">
        <f>MONTH(Table1[[#This Row],[Date]])</f>
        <v>12</v>
      </c>
      <c r="K726">
        <f>DAY(Table1[[#This Row],[Date]])</f>
        <v>19</v>
      </c>
    </row>
    <row r="727" spans="1:11" x14ac:dyDescent="0.3">
      <c r="A727" t="s">
        <v>15</v>
      </c>
      <c r="B727" s="1">
        <v>43452</v>
      </c>
      <c r="C727">
        <v>3544.76</v>
      </c>
      <c r="D727">
        <v>3701.35</v>
      </c>
      <c r="E727">
        <v>3487.17</v>
      </c>
      <c r="F727">
        <v>3696.06</v>
      </c>
      <c r="G727">
        <v>5911325473</v>
      </c>
      <c r="H727">
        <v>64422587801</v>
      </c>
      <c r="I727">
        <f>YEAR(Table1[[#This Row],[Date]])</f>
        <v>2018</v>
      </c>
      <c r="J727">
        <f>MONTH(Table1[[#This Row],[Date]])</f>
        <v>12</v>
      </c>
      <c r="K727">
        <f>DAY(Table1[[#This Row],[Date]])</f>
        <v>18</v>
      </c>
    </row>
    <row r="728" spans="1:11" x14ac:dyDescent="0.3">
      <c r="A728" t="s">
        <v>15</v>
      </c>
      <c r="B728" s="1">
        <v>43451</v>
      </c>
      <c r="C728">
        <v>3253.12</v>
      </c>
      <c r="D728">
        <v>3597.92</v>
      </c>
      <c r="E728">
        <v>3253.12</v>
      </c>
      <c r="F728">
        <v>3545.86</v>
      </c>
      <c r="G728">
        <v>5409247918</v>
      </c>
      <c r="H728">
        <v>61798926687</v>
      </c>
      <c r="I728">
        <f>YEAR(Table1[[#This Row],[Date]])</f>
        <v>2018</v>
      </c>
      <c r="J728">
        <f>MONTH(Table1[[#This Row],[Date]])</f>
        <v>12</v>
      </c>
      <c r="K728">
        <f>DAY(Table1[[#This Row],[Date]])</f>
        <v>17</v>
      </c>
    </row>
    <row r="729" spans="1:11" x14ac:dyDescent="0.3">
      <c r="A729" t="s">
        <v>15</v>
      </c>
      <c r="B729" s="1">
        <v>43450</v>
      </c>
      <c r="C729">
        <v>3236.27</v>
      </c>
      <c r="D729">
        <v>3305.75</v>
      </c>
      <c r="E729">
        <v>3233.82</v>
      </c>
      <c r="F729">
        <v>3252.84</v>
      </c>
      <c r="G729">
        <v>3744248994</v>
      </c>
      <c r="H729">
        <v>56685436644</v>
      </c>
      <c r="I729">
        <f>YEAR(Table1[[#This Row],[Date]])</f>
        <v>2018</v>
      </c>
      <c r="J729">
        <f>MONTH(Table1[[#This Row],[Date]])</f>
        <v>12</v>
      </c>
      <c r="K729">
        <f>DAY(Table1[[#This Row],[Date]])</f>
        <v>16</v>
      </c>
    </row>
    <row r="730" spans="1:11" x14ac:dyDescent="0.3">
      <c r="A730" t="s">
        <v>15</v>
      </c>
      <c r="B730" s="1">
        <v>43449</v>
      </c>
      <c r="C730">
        <v>3244</v>
      </c>
      <c r="D730">
        <v>3275.38</v>
      </c>
      <c r="E730">
        <v>3191.3</v>
      </c>
      <c r="F730">
        <v>3236.76</v>
      </c>
      <c r="G730">
        <v>3551763561</v>
      </c>
      <c r="H730">
        <v>56400691425</v>
      </c>
      <c r="I730">
        <f>YEAR(Table1[[#This Row],[Date]])</f>
        <v>2018</v>
      </c>
      <c r="J730">
        <f>MONTH(Table1[[#This Row],[Date]])</f>
        <v>12</v>
      </c>
      <c r="K730">
        <f>DAY(Table1[[#This Row],[Date]])</f>
        <v>15</v>
      </c>
    </row>
    <row r="731" spans="1:11" x14ac:dyDescent="0.3">
      <c r="A731" t="s">
        <v>15</v>
      </c>
      <c r="B731" s="1">
        <v>43448</v>
      </c>
      <c r="C731">
        <v>3311.75</v>
      </c>
      <c r="D731">
        <v>3329.56</v>
      </c>
      <c r="E731">
        <v>3206.54</v>
      </c>
      <c r="F731">
        <v>3242.48</v>
      </c>
      <c r="G731">
        <v>4372763663</v>
      </c>
      <c r="H731">
        <v>56494379457</v>
      </c>
      <c r="I731">
        <f>YEAR(Table1[[#This Row],[Date]])</f>
        <v>2018</v>
      </c>
      <c r="J731">
        <f>MONTH(Table1[[#This Row],[Date]])</f>
        <v>12</v>
      </c>
      <c r="K731">
        <f>DAY(Table1[[#This Row],[Date]])</f>
        <v>14</v>
      </c>
    </row>
    <row r="732" spans="1:11" x14ac:dyDescent="0.3">
      <c r="A732" t="s">
        <v>15</v>
      </c>
      <c r="B732" s="1">
        <v>43447</v>
      </c>
      <c r="C732">
        <v>3487.88</v>
      </c>
      <c r="D732">
        <v>3489.74</v>
      </c>
      <c r="E732">
        <v>3298.13</v>
      </c>
      <c r="F732">
        <v>3313.68</v>
      </c>
      <c r="G732">
        <v>4343372456</v>
      </c>
      <c r="H732">
        <v>57728688216</v>
      </c>
      <c r="I732">
        <f>YEAR(Table1[[#This Row],[Date]])</f>
        <v>2018</v>
      </c>
      <c r="J732">
        <f>MONTH(Table1[[#This Row],[Date]])</f>
        <v>12</v>
      </c>
      <c r="K732">
        <f>DAY(Table1[[#This Row],[Date]])</f>
        <v>13</v>
      </c>
    </row>
    <row r="733" spans="1:11" x14ac:dyDescent="0.3">
      <c r="A733" t="s">
        <v>15</v>
      </c>
      <c r="B733" s="1">
        <v>43446</v>
      </c>
      <c r="C733">
        <v>3421.46</v>
      </c>
      <c r="D733">
        <v>3534.23</v>
      </c>
      <c r="E733">
        <v>3413.48</v>
      </c>
      <c r="F733">
        <v>3486.95</v>
      </c>
      <c r="G733">
        <v>4139364829</v>
      </c>
      <c r="H733">
        <v>60741625426</v>
      </c>
      <c r="I733">
        <f>YEAR(Table1[[#This Row],[Date]])</f>
        <v>2018</v>
      </c>
      <c r="J733">
        <f>MONTH(Table1[[#This Row],[Date]])</f>
        <v>12</v>
      </c>
      <c r="K733">
        <f>DAY(Table1[[#This Row],[Date]])</f>
        <v>12</v>
      </c>
    </row>
    <row r="734" spans="1:11" x14ac:dyDescent="0.3">
      <c r="A734" t="s">
        <v>15</v>
      </c>
      <c r="B734" s="1">
        <v>43445</v>
      </c>
      <c r="C734">
        <v>3497.55</v>
      </c>
      <c r="D734">
        <v>3513.18</v>
      </c>
      <c r="E734">
        <v>3392.25</v>
      </c>
      <c r="F734">
        <v>3424.59</v>
      </c>
      <c r="G734">
        <v>4696765188</v>
      </c>
      <c r="H734">
        <v>59650201102</v>
      </c>
      <c r="I734">
        <f>YEAR(Table1[[#This Row],[Date]])</f>
        <v>2018</v>
      </c>
      <c r="J734">
        <f>MONTH(Table1[[#This Row],[Date]])</f>
        <v>12</v>
      </c>
      <c r="K734">
        <f>DAY(Table1[[#This Row],[Date]])</f>
        <v>11</v>
      </c>
    </row>
    <row r="735" spans="1:11" x14ac:dyDescent="0.3">
      <c r="A735" t="s">
        <v>15</v>
      </c>
      <c r="B735" s="1">
        <v>43444</v>
      </c>
      <c r="C735">
        <v>3612.05</v>
      </c>
      <c r="D735">
        <v>3647.33</v>
      </c>
      <c r="E735">
        <v>3470.14</v>
      </c>
      <c r="F735">
        <v>3502.66</v>
      </c>
      <c r="G735">
        <v>5020968740</v>
      </c>
      <c r="H735">
        <v>61004445982</v>
      </c>
      <c r="I735">
        <f>YEAR(Table1[[#This Row],[Date]])</f>
        <v>2018</v>
      </c>
      <c r="J735">
        <f>MONTH(Table1[[#This Row],[Date]])</f>
        <v>12</v>
      </c>
      <c r="K735">
        <f>DAY(Table1[[#This Row],[Date]])</f>
        <v>10</v>
      </c>
    </row>
    <row r="736" spans="1:11" x14ac:dyDescent="0.3">
      <c r="A736" t="s">
        <v>15</v>
      </c>
      <c r="B736" s="1">
        <v>43443</v>
      </c>
      <c r="C736">
        <v>3473.23</v>
      </c>
      <c r="D736">
        <v>3685.31</v>
      </c>
      <c r="E736">
        <v>3469.09</v>
      </c>
      <c r="F736">
        <v>3614.23</v>
      </c>
      <c r="G736">
        <v>4947372847</v>
      </c>
      <c r="H736">
        <v>62942160928</v>
      </c>
      <c r="I736">
        <f>YEAR(Table1[[#This Row],[Date]])</f>
        <v>2018</v>
      </c>
      <c r="J736">
        <f>MONTH(Table1[[#This Row],[Date]])</f>
        <v>12</v>
      </c>
      <c r="K736">
        <f>DAY(Table1[[#This Row],[Date]])</f>
        <v>9</v>
      </c>
    </row>
    <row r="737" spans="1:11" x14ac:dyDescent="0.3">
      <c r="A737" t="s">
        <v>15</v>
      </c>
      <c r="B737" s="1">
        <v>43442</v>
      </c>
      <c r="C737">
        <v>3421.91</v>
      </c>
      <c r="D737">
        <v>3506.04</v>
      </c>
      <c r="E737">
        <v>3350.65</v>
      </c>
      <c r="F737">
        <v>3476.11</v>
      </c>
      <c r="G737">
        <v>5305024497</v>
      </c>
      <c r="H737">
        <v>60531278392</v>
      </c>
      <c r="I737">
        <f>YEAR(Table1[[#This Row],[Date]])</f>
        <v>2018</v>
      </c>
      <c r="J737">
        <f>MONTH(Table1[[#This Row],[Date]])</f>
        <v>12</v>
      </c>
      <c r="K737">
        <f>DAY(Table1[[#This Row],[Date]])</f>
        <v>8</v>
      </c>
    </row>
    <row r="738" spans="1:11" x14ac:dyDescent="0.3">
      <c r="A738" t="s">
        <v>15</v>
      </c>
      <c r="B738" s="1">
        <v>43441</v>
      </c>
      <c r="C738">
        <v>3512.59</v>
      </c>
      <c r="D738">
        <v>3512.59</v>
      </c>
      <c r="E738">
        <v>3280.23</v>
      </c>
      <c r="F738">
        <v>3419.94</v>
      </c>
      <c r="G738">
        <v>6835615448</v>
      </c>
      <c r="H738">
        <v>59547645578</v>
      </c>
      <c r="I738">
        <f>YEAR(Table1[[#This Row],[Date]])</f>
        <v>2018</v>
      </c>
      <c r="J738">
        <f>MONTH(Table1[[#This Row],[Date]])</f>
        <v>12</v>
      </c>
      <c r="K738">
        <f>DAY(Table1[[#This Row],[Date]])</f>
        <v>7</v>
      </c>
    </row>
    <row r="739" spans="1:11" x14ac:dyDescent="0.3">
      <c r="A739" t="s">
        <v>15</v>
      </c>
      <c r="B739" s="1">
        <v>43440</v>
      </c>
      <c r="C739">
        <v>3754.07</v>
      </c>
      <c r="D739">
        <v>3874.97</v>
      </c>
      <c r="E739">
        <v>3521.1</v>
      </c>
      <c r="F739">
        <v>3521.1</v>
      </c>
      <c r="G739">
        <v>5878333109</v>
      </c>
      <c r="H739">
        <v>61303965508</v>
      </c>
      <c r="I739">
        <f>YEAR(Table1[[#This Row],[Date]])</f>
        <v>2018</v>
      </c>
      <c r="J739">
        <f>MONTH(Table1[[#This Row],[Date]])</f>
        <v>12</v>
      </c>
      <c r="K739">
        <f>DAY(Table1[[#This Row],[Date]])</f>
        <v>6</v>
      </c>
    </row>
    <row r="740" spans="1:11" x14ac:dyDescent="0.3">
      <c r="A740" t="s">
        <v>15</v>
      </c>
      <c r="B740" s="1">
        <v>43439</v>
      </c>
      <c r="C740">
        <v>3958.89</v>
      </c>
      <c r="D740">
        <v>3969.54</v>
      </c>
      <c r="E740">
        <v>3753.99</v>
      </c>
      <c r="F740">
        <v>3753.99</v>
      </c>
      <c r="G740">
        <v>5302481574</v>
      </c>
      <c r="H740">
        <v>65352496336</v>
      </c>
      <c r="I740">
        <f>YEAR(Table1[[#This Row],[Date]])</f>
        <v>2018</v>
      </c>
      <c r="J740">
        <f>MONTH(Table1[[#This Row],[Date]])</f>
        <v>12</v>
      </c>
      <c r="K740">
        <f>DAY(Table1[[#This Row],[Date]])</f>
        <v>5</v>
      </c>
    </row>
    <row r="741" spans="1:11" x14ac:dyDescent="0.3">
      <c r="A741" t="s">
        <v>15</v>
      </c>
      <c r="B741" s="1">
        <v>43438</v>
      </c>
      <c r="C741">
        <v>3886.29</v>
      </c>
      <c r="D741">
        <v>4075.63</v>
      </c>
      <c r="E741">
        <v>3832.75</v>
      </c>
      <c r="F741">
        <v>3956.89</v>
      </c>
      <c r="G741">
        <v>5028069239</v>
      </c>
      <c r="H741">
        <v>68878292608</v>
      </c>
      <c r="I741">
        <f>YEAR(Table1[[#This Row],[Date]])</f>
        <v>2018</v>
      </c>
      <c r="J741">
        <f>MONTH(Table1[[#This Row],[Date]])</f>
        <v>12</v>
      </c>
      <c r="K741">
        <f>DAY(Table1[[#This Row],[Date]])</f>
        <v>4</v>
      </c>
    </row>
    <row r="742" spans="1:11" x14ac:dyDescent="0.3">
      <c r="A742" t="s">
        <v>15</v>
      </c>
      <c r="B742" s="1">
        <v>43437</v>
      </c>
      <c r="C742">
        <v>4147.32</v>
      </c>
      <c r="D742">
        <v>4155.9799999999996</v>
      </c>
      <c r="E742">
        <v>3840.45</v>
      </c>
      <c r="F742">
        <v>3894.13</v>
      </c>
      <c r="G742">
        <v>5089570994</v>
      </c>
      <c r="H742">
        <v>67779050170</v>
      </c>
      <c r="I742">
        <f>YEAR(Table1[[#This Row],[Date]])</f>
        <v>2018</v>
      </c>
      <c r="J742">
        <f>MONTH(Table1[[#This Row],[Date]])</f>
        <v>12</v>
      </c>
      <c r="K742">
        <f>DAY(Table1[[#This Row],[Date]])</f>
        <v>3</v>
      </c>
    </row>
    <row r="743" spans="1:11" x14ac:dyDescent="0.3">
      <c r="A743" t="s">
        <v>15</v>
      </c>
      <c r="B743" s="1">
        <v>43436</v>
      </c>
      <c r="C743">
        <v>4200.7299999999996</v>
      </c>
      <c r="D743">
        <v>4301.5200000000004</v>
      </c>
      <c r="E743">
        <v>4110.9799999999996</v>
      </c>
      <c r="F743">
        <v>4139.88</v>
      </c>
      <c r="G743">
        <v>5262697895</v>
      </c>
      <c r="H743">
        <v>72050487506</v>
      </c>
      <c r="I743">
        <f>YEAR(Table1[[#This Row],[Date]])</f>
        <v>2018</v>
      </c>
      <c r="J743">
        <f>MONTH(Table1[[#This Row],[Date]])</f>
        <v>12</v>
      </c>
      <c r="K743">
        <f>DAY(Table1[[#This Row],[Date]])</f>
        <v>2</v>
      </c>
    </row>
    <row r="744" spans="1:11" x14ac:dyDescent="0.3">
      <c r="A744" t="s">
        <v>15</v>
      </c>
      <c r="B744" s="1">
        <v>43435</v>
      </c>
      <c r="C744">
        <v>4024.46</v>
      </c>
      <c r="D744">
        <v>4309.38</v>
      </c>
      <c r="E744">
        <v>3969.71</v>
      </c>
      <c r="F744">
        <v>4214.67</v>
      </c>
      <c r="G744">
        <v>5375314093</v>
      </c>
      <c r="H744">
        <v>73346194969</v>
      </c>
      <c r="I744">
        <f>YEAR(Table1[[#This Row],[Date]])</f>
        <v>2018</v>
      </c>
      <c r="J744">
        <f>MONTH(Table1[[#This Row],[Date]])</f>
        <v>12</v>
      </c>
      <c r="K744">
        <f>DAY(Table1[[#This Row],[Date]])</f>
        <v>1</v>
      </c>
    </row>
    <row r="745" spans="1:11" x14ac:dyDescent="0.3">
      <c r="A745" t="s">
        <v>15</v>
      </c>
      <c r="B745" s="1">
        <v>43434</v>
      </c>
      <c r="C745">
        <v>4289.09</v>
      </c>
      <c r="D745">
        <v>4322.9799999999996</v>
      </c>
      <c r="E745">
        <v>3942.82</v>
      </c>
      <c r="F745">
        <v>4017.27</v>
      </c>
      <c r="G745">
        <v>6048016717</v>
      </c>
      <c r="H745">
        <v>69904637061</v>
      </c>
      <c r="I745">
        <f>YEAR(Table1[[#This Row],[Date]])</f>
        <v>2018</v>
      </c>
      <c r="J745">
        <f>MONTH(Table1[[#This Row],[Date]])</f>
        <v>11</v>
      </c>
      <c r="K745">
        <f>DAY(Table1[[#This Row],[Date]])</f>
        <v>30</v>
      </c>
    </row>
    <row r="746" spans="1:11" x14ac:dyDescent="0.3">
      <c r="A746" t="s">
        <v>15</v>
      </c>
      <c r="B746" s="1">
        <v>43433</v>
      </c>
      <c r="C746">
        <v>4269</v>
      </c>
      <c r="D746">
        <v>4413.0200000000004</v>
      </c>
      <c r="E746">
        <v>4145.7700000000004</v>
      </c>
      <c r="F746">
        <v>4278.8500000000004</v>
      </c>
      <c r="G746">
        <v>6503347767</v>
      </c>
      <c r="H746">
        <v>74451016927</v>
      </c>
      <c r="I746">
        <f>YEAR(Table1[[#This Row],[Date]])</f>
        <v>2018</v>
      </c>
      <c r="J746">
        <f>MONTH(Table1[[#This Row],[Date]])</f>
        <v>11</v>
      </c>
      <c r="K746">
        <f>DAY(Table1[[#This Row],[Date]])</f>
        <v>29</v>
      </c>
    </row>
    <row r="747" spans="1:11" x14ac:dyDescent="0.3">
      <c r="A747" t="s">
        <v>15</v>
      </c>
      <c r="B747" s="1">
        <v>43432</v>
      </c>
      <c r="C747">
        <v>3822.47</v>
      </c>
      <c r="D747">
        <v>4385.8999999999996</v>
      </c>
      <c r="E747">
        <v>3822.47</v>
      </c>
      <c r="F747">
        <v>4257.42</v>
      </c>
      <c r="G747">
        <v>7280280000</v>
      </c>
      <c r="H747">
        <v>74072560088</v>
      </c>
      <c r="I747">
        <f>YEAR(Table1[[#This Row],[Date]])</f>
        <v>2018</v>
      </c>
      <c r="J747">
        <f>MONTH(Table1[[#This Row],[Date]])</f>
        <v>11</v>
      </c>
      <c r="K747">
        <f>DAY(Table1[[#This Row],[Date]])</f>
        <v>28</v>
      </c>
    </row>
    <row r="748" spans="1:11" x14ac:dyDescent="0.3">
      <c r="A748" t="s">
        <v>15</v>
      </c>
      <c r="B748" s="1">
        <v>43431</v>
      </c>
      <c r="C748">
        <v>3765.95</v>
      </c>
      <c r="D748">
        <v>3862.96</v>
      </c>
      <c r="E748">
        <v>3661.01</v>
      </c>
      <c r="F748">
        <v>3820.72</v>
      </c>
      <c r="G748">
        <v>5998720000</v>
      </c>
      <c r="H748">
        <v>66468970322</v>
      </c>
      <c r="I748">
        <f>YEAR(Table1[[#This Row],[Date]])</f>
        <v>2018</v>
      </c>
      <c r="J748">
        <f>MONTH(Table1[[#This Row],[Date]])</f>
        <v>11</v>
      </c>
      <c r="K748">
        <f>DAY(Table1[[#This Row],[Date]])</f>
        <v>27</v>
      </c>
    </row>
    <row r="749" spans="1:11" x14ac:dyDescent="0.3">
      <c r="A749" t="s">
        <v>15</v>
      </c>
      <c r="B749" s="1">
        <v>43430</v>
      </c>
      <c r="C749">
        <v>4015.07</v>
      </c>
      <c r="D749">
        <v>4107.1400000000003</v>
      </c>
      <c r="E749">
        <v>3643.92</v>
      </c>
      <c r="F749">
        <v>3779.13</v>
      </c>
      <c r="G749">
        <v>6476900000</v>
      </c>
      <c r="H749">
        <v>65739289046</v>
      </c>
      <c r="I749">
        <f>YEAR(Table1[[#This Row],[Date]])</f>
        <v>2018</v>
      </c>
      <c r="J749">
        <f>MONTH(Table1[[#This Row],[Date]])</f>
        <v>11</v>
      </c>
      <c r="K749">
        <f>DAY(Table1[[#This Row],[Date]])</f>
        <v>26</v>
      </c>
    </row>
    <row r="750" spans="1:11" x14ac:dyDescent="0.3">
      <c r="A750" t="s">
        <v>15</v>
      </c>
      <c r="B750" s="1">
        <v>43429</v>
      </c>
      <c r="C750">
        <v>3880.78</v>
      </c>
      <c r="D750">
        <v>4120.87</v>
      </c>
      <c r="E750">
        <v>3585.06</v>
      </c>
      <c r="F750">
        <v>4009.97</v>
      </c>
      <c r="G750">
        <v>6825640000</v>
      </c>
      <c r="H750">
        <v>69749265801</v>
      </c>
      <c r="I750">
        <f>YEAR(Table1[[#This Row],[Date]])</f>
        <v>2018</v>
      </c>
      <c r="J750">
        <f>MONTH(Table1[[#This Row],[Date]])</f>
        <v>11</v>
      </c>
      <c r="K750">
        <f>DAY(Table1[[#This Row],[Date]])</f>
        <v>25</v>
      </c>
    </row>
    <row r="751" spans="1:11" x14ac:dyDescent="0.3">
      <c r="A751" t="s">
        <v>15</v>
      </c>
      <c r="B751" s="1">
        <v>43428</v>
      </c>
      <c r="C751">
        <v>4347.6899999999996</v>
      </c>
      <c r="D751">
        <v>4413.09</v>
      </c>
      <c r="E751">
        <v>3795.16</v>
      </c>
      <c r="F751">
        <v>3880.76</v>
      </c>
      <c r="G751">
        <v>4679500000</v>
      </c>
      <c r="H751">
        <v>67495633205</v>
      </c>
      <c r="I751">
        <f>YEAR(Table1[[#This Row],[Date]])</f>
        <v>2018</v>
      </c>
      <c r="J751">
        <f>MONTH(Table1[[#This Row],[Date]])</f>
        <v>11</v>
      </c>
      <c r="K751">
        <f>DAY(Table1[[#This Row],[Date]])</f>
        <v>24</v>
      </c>
    </row>
    <row r="752" spans="1:11" x14ac:dyDescent="0.3">
      <c r="A752" t="s">
        <v>15</v>
      </c>
      <c r="B752" s="1">
        <v>43427</v>
      </c>
      <c r="C752">
        <v>4360.7</v>
      </c>
      <c r="D752">
        <v>4396.42</v>
      </c>
      <c r="E752">
        <v>4195.68</v>
      </c>
      <c r="F752">
        <v>4347.1099999999997</v>
      </c>
      <c r="G752">
        <v>4871490000</v>
      </c>
      <c r="H752">
        <v>75598851166</v>
      </c>
      <c r="I752">
        <f>YEAR(Table1[[#This Row],[Date]])</f>
        <v>2018</v>
      </c>
      <c r="J752">
        <f>MONTH(Table1[[#This Row],[Date]])</f>
        <v>11</v>
      </c>
      <c r="K752">
        <f>DAY(Table1[[#This Row],[Date]])</f>
        <v>23</v>
      </c>
    </row>
    <row r="753" spans="1:11" x14ac:dyDescent="0.3">
      <c r="A753" t="s">
        <v>15</v>
      </c>
      <c r="B753" s="1">
        <v>43426</v>
      </c>
      <c r="C753">
        <v>4611.57</v>
      </c>
      <c r="D753">
        <v>4629.6400000000003</v>
      </c>
      <c r="E753">
        <v>4365.6400000000003</v>
      </c>
      <c r="F753">
        <v>4365.9399999999996</v>
      </c>
      <c r="G753">
        <v>4569370000</v>
      </c>
      <c r="H753">
        <v>75919439809</v>
      </c>
      <c r="I753">
        <f>YEAR(Table1[[#This Row],[Date]])</f>
        <v>2018</v>
      </c>
      <c r="J753">
        <f>MONTH(Table1[[#This Row],[Date]])</f>
        <v>11</v>
      </c>
      <c r="K753">
        <f>DAY(Table1[[#This Row],[Date]])</f>
        <v>22</v>
      </c>
    </row>
    <row r="754" spans="1:11" x14ac:dyDescent="0.3">
      <c r="A754" t="s">
        <v>15</v>
      </c>
      <c r="B754" s="1">
        <v>43425</v>
      </c>
      <c r="C754">
        <v>4465.54</v>
      </c>
      <c r="D754">
        <v>4675.7299999999996</v>
      </c>
      <c r="E754">
        <v>4343.9799999999996</v>
      </c>
      <c r="F754">
        <v>4602.17</v>
      </c>
      <c r="G754">
        <v>6120120000</v>
      </c>
      <c r="H754">
        <v>80020171047</v>
      </c>
      <c r="I754">
        <f>YEAR(Table1[[#This Row],[Date]])</f>
        <v>2018</v>
      </c>
      <c r="J754">
        <f>MONTH(Table1[[#This Row],[Date]])</f>
        <v>11</v>
      </c>
      <c r="K754">
        <f>DAY(Table1[[#This Row],[Date]])</f>
        <v>21</v>
      </c>
    </row>
    <row r="755" spans="1:11" x14ac:dyDescent="0.3">
      <c r="A755" t="s">
        <v>15</v>
      </c>
      <c r="B755" s="1">
        <v>43424</v>
      </c>
      <c r="C755">
        <v>4863.93</v>
      </c>
      <c r="D755">
        <v>4951.6099999999997</v>
      </c>
      <c r="E755">
        <v>4272.1099999999997</v>
      </c>
      <c r="F755">
        <v>4451.87</v>
      </c>
      <c r="G755">
        <v>8428290000</v>
      </c>
      <c r="H755">
        <v>77401044320</v>
      </c>
      <c r="I755">
        <f>YEAR(Table1[[#This Row],[Date]])</f>
        <v>2018</v>
      </c>
      <c r="J755">
        <f>MONTH(Table1[[#This Row],[Date]])</f>
        <v>11</v>
      </c>
      <c r="K755">
        <f>DAY(Table1[[#This Row],[Date]])</f>
        <v>20</v>
      </c>
    </row>
    <row r="756" spans="1:11" x14ac:dyDescent="0.3">
      <c r="A756" t="s">
        <v>15</v>
      </c>
      <c r="B756" s="1">
        <v>43423</v>
      </c>
      <c r="C756">
        <v>5620.78</v>
      </c>
      <c r="D756">
        <v>5620.78</v>
      </c>
      <c r="E756">
        <v>4842.91</v>
      </c>
      <c r="F756">
        <v>4871.49</v>
      </c>
      <c r="G756">
        <v>7039560000</v>
      </c>
      <c r="H756">
        <v>84688539692</v>
      </c>
      <c r="I756">
        <f>YEAR(Table1[[#This Row],[Date]])</f>
        <v>2018</v>
      </c>
      <c r="J756">
        <f>MONTH(Table1[[#This Row],[Date]])</f>
        <v>11</v>
      </c>
      <c r="K756">
        <f>DAY(Table1[[#This Row],[Date]])</f>
        <v>19</v>
      </c>
    </row>
    <row r="757" spans="1:11" x14ac:dyDescent="0.3">
      <c r="A757" t="s">
        <v>15</v>
      </c>
      <c r="B757" s="1">
        <v>43422</v>
      </c>
      <c r="C757">
        <v>5559.74</v>
      </c>
      <c r="D757">
        <v>5653.61</v>
      </c>
      <c r="E757">
        <v>5559.74</v>
      </c>
      <c r="F757">
        <v>5623.54</v>
      </c>
      <c r="G757">
        <v>4159680000</v>
      </c>
      <c r="H757">
        <v>97753714643</v>
      </c>
      <c r="I757">
        <f>YEAR(Table1[[#This Row],[Date]])</f>
        <v>2018</v>
      </c>
      <c r="J757">
        <f>MONTH(Table1[[#This Row],[Date]])</f>
        <v>11</v>
      </c>
      <c r="K757">
        <f>DAY(Table1[[#This Row],[Date]])</f>
        <v>18</v>
      </c>
    </row>
    <row r="758" spans="1:11" x14ac:dyDescent="0.3">
      <c r="A758" t="s">
        <v>15</v>
      </c>
      <c r="B758" s="1">
        <v>43421</v>
      </c>
      <c r="C758">
        <v>5578.58</v>
      </c>
      <c r="D758">
        <v>5578.58</v>
      </c>
      <c r="E758">
        <v>5519.56</v>
      </c>
      <c r="F758">
        <v>5554.33</v>
      </c>
      <c r="G758">
        <v>4303150000</v>
      </c>
      <c r="H758">
        <v>96542098114</v>
      </c>
      <c r="I758">
        <f>YEAR(Table1[[#This Row],[Date]])</f>
        <v>2018</v>
      </c>
      <c r="J758">
        <f>MONTH(Table1[[#This Row],[Date]])</f>
        <v>11</v>
      </c>
      <c r="K758">
        <f>DAY(Table1[[#This Row],[Date]])</f>
        <v>17</v>
      </c>
    </row>
    <row r="759" spans="1:11" x14ac:dyDescent="0.3">
      <c r="A759" t="s">
        <v>15</v>
      </c>
      <c r="B759" s="1">
        <v>43420</v>
      </c>
      <c r="C759">
        <v>5645.32</v>
      </c>
      <c r="D759">
        <v>5657.02</v>
      </c>
      <c r="E759">
        <v>5498.94</v>
      </c>
      <c r="F759">
        <v>5575.55</v>
      </c>
      <c r="G759">
        <v>5279320000</v>
      </c>
      <c r="H759">
        <v>96900828780</v>
      </c>
      <c r="I759">
        <f>YEAR(Table1[[#This Row],[Date]])</f>
        <v>2018</v>
      </c>
      <c r="J759">
        <f>MONTH(Table1[[#This Row],[Date]])</f>
        <v>11</v>
      </c>
      <c r="K759">
        <f>DAY(Table1[[#This Row],[Date]])</f>
        <v>16</v>
      </c>
    </row>
    <row r="760" spans="1:11" x14ac:dyDescent="0.3">
      <c r="A760" t="s">
        <v>15</v>
      </c>
      <c r="B760" s="1">
        <v>43419</v>
      </c>
      <c r="C760">
        <v>5736.15</v>
      </c>
      <c r="D760">
        <v>5774.82</v>
      </c>
      <c r="E760">
        <v>5358.38</v>
      </c>
      <c r="F760">
        <v>5648.03</v>
      </c>
      <c r="G760">
        <v>7032140000</v>
      </c>
      <c r="H760">
        <v>98151606541</v>
      </c>
      <c r="I760">
        <f>YEAR(Table1[[#This Row],[Date]])</f>
        <v>2018</v>
      </c>
      <c r="J760">
        <f>MONTH(Table1[[#This Row],[Date]])</f>
        <v>11</v>
      </c>
      <c r="K760">
        <f>DAY(Table1[[#This Row],[Date]])</f>
        <v>15</v>
      </c>
    </row>
    <row r="761" spans="1:11" x14ac:dyDescent="0.3">
      <c r="A761" t="s">
        <v>15</v>
      </c>
      <c r="B761" s="1">
        <v>43418</v>
      </c>
      <c r="C761">
        <v>6351.24</v>
      </c>
      <c r="D761">
        <v>6371.55</v>
      </c>
      <c r="E761">
        <v>5544.09</v>
      </c>
      <c r="F761">
        <v>5738.35</v>
      </c>
      <c r="G761">
        <v>7398940000</v>
      </c>
      <c r="H761">
        <v>99712077259</v>
      </c>
      <c r="I761">
        <f>YEAR(Table1[[#This Row],[Date]])</f>
        <v>2018</v>
      </c>
      <c r="J761">
        <f>MONTH(Table1[[#This Row],[Date]])</f>
        <v>11</v>
      </c>
      <c r="K761">
        <f>DAY(Table1[[#This Row],[Date]])</f>
        <v>14</v>
      </c>
    </row>
    <row r="762" spans="1:11" x14ac:dyDescent="0.3">
      <c r="A762" t="s">
        <v>15</v>
      </c>
      <c r="B762" s="1">
        <v>43417</v>
      </c>
      <c r="C762">
        <v>6373.19</v>
      </c>
      <c r="D762">
        <v>6395.27</v>
      </c>
      <c r="E762">
        <v>6342.67</v>
      </c>
      <c r="F762">
        <v>6359.49</v>
      </c>
      <c r="G762">
        <v>4503800000</v>
      </c>
      <c r="H762">
        <v>110494466204</v>
      </c>
      <c r="I762">
        <f>YEAR(Table1[[#This Row],[Date]])</f>
        <v>2018</v>
      </c>
      <c r="J762">
        <f>MONTH(Table1[[#This Row],[Date]])</f>
        <v>11</v>
      </c>
      <c r="K762">
        <f>DAY(Table1[[#This Row],[Date]])</f>
        <v>13</v>
      </c>
    </row>
    <row r="763" spans="1:11" x14ac:dyDescent="0.3">
      <c r="A763" t="s">
        <v>15</v>
      </c>
      <c r="B763" s="1">
        <v>43416</v>
      </c>
      <c r="C763">
        <v>6411.76</v>
      </c>
      <c r="D763">
        <v>6434.21</v>
      </c>
      <c r="E763">
        <v>6360.47</v>
      </c>
      <c r="F763">
        <v>6371.27</v>
      </c>
      <c r="G763">
        <v>4295770000</v>
      </c>
      <c r="H763">
        <v>110689666528</v>
      </c>
      <c r="I763">
        <f>YEAR(Table1[[#This Row],[Date]])</f>
        <v>2018</v>
      </c>
      <c r="J763">
        <f>MONTH(Table1[[#This Row],[Date]])</f>
        <v>11</v>
      </c>
      <c r="K763">
        <f>DAY(Table1[[#This Row],[Date]])</f>
        <v>12</v>
      </c>
    </row>
    <row r="764" spans="1:11" x14ac:dyDescent="0.3">
      <c r="A764" t="s">
        <v>15</v>
      </c>
      <c r="B764" s="1">
        <v>43415</v>
      </c>
      <c r="C764">
        <v>6413.63</v>
      </c>
      <c r="D764">
        <v>6423.25</v>
      </c>
      <c r="E764">
        <v>6350.17</v>
      </c>
      <c r="F764">
        <v>6411.27</v>
      </c>
      <c r="G764">
        <v>3939060000</v>
      </c>
      <c r="H764">
        <v>111373453740</v>
      </c>
      <c r="I764">
        <f>YEAR(Table1[[#This Row],[Date]])</f>
        <v>2018</v>
      </c>
      <c r="J764">
        <f>MONTH(Table1[[#This Row],[Date]])</f>
        <v>11</v>
      </c>
      <c r="K764">
        <f>DAY(Table1[[#This Row],[Date]])</f>
        <v>11</v>
      </c>
    </row>
    <row r="765" spans="1:11" x14ac:dyDescent="0.3">
      <c r="A765" t="s">
        <v>15</v>
      </c>
      <c r="B765" s="1">
        <v>43414</v>
      </c>
      <c r="C765">
        <v>6386.13</v>
      </c>
      <c r="D765">
        <v>6437.28</v>
      </c>
      <c r="E765">
        <v>6385.31</v>
      </c>
      <c r="F765">
        <v>6409.22</v>
      </c>
      <c r="G765">
        <v>3705320000</v>
      </c>
      <c r="H765">
        <v>111326145314</v>
      </c>
      <c r="I765">
        <f>YEAR(Table1[[#This Row],[Date]])</f>
        <v>2018</v>
      </c>
      <c r="J765">
        <f>MONTH(Table1[[#This Row],[Date]])</f>
        <v>11</v>
      </c>
      <c r="K765">
        <f>DAY(Table1[[#This Row],[Date]])</f>
        <v>10</v>
      </c>
    </row>
    <row r="766" spans="1:11" x14ac:dyDescent="0.3">
      <c r="A766" t="s">
        <v>15</v>
      </c>
      <c r="B766" s="1">
        <v>43413</v>
      </c>
      <c r="C766">
        <v>6442.6</v>
      </c>
      <c r="D766">
        <v>6456.46</v>
      </c>
      <c r="E766">
        <v>6373.37</v>
      </c>
      <c r="F766">
        <v>6385.62</v>
      </c>
      <c r="G766">
        <v>4346820000</v>
      </c>
      <c r="H766">
        <v>110905767441</v>
      </c>
      <c r="I766">
        <f>YEAR(Table1[[#This Row],[Date]])</f>
        <v>2018</v>
      </c>
      <c r="J766">
        <f>MONTH(Table1[[#This Row],[Date]])</f>
        <v>11</v>
      </c>
      <c r="K766">
        <f>DAY(Table1[[#This Row],[Date]])</f>
        <v>9</v>
      </c>
    </row>
    <row r="767" spans="1:11" x14ac:dyDescent="0.3">
      <c r="A767" t="s">
        <v>15</v>
      </c>
      <c r="B767" s="1">
        <v>43412</v>
      </c>
      <c r="C767">
        <v>6522.27</v>
      </c>
      <c r="D767">
        <v>6536.92</v>
      </c>
      <c r="E767">
        <v>6438.53</v>
      </c>
      <c r="F767">
        <v>6453.72</v>
      </c>
      <c r="G767">
        <v>4665260000</v>
      </c>
      <c r="H767">
        <v>112078367037</v>
      </c>
      <c r="I767">
        <f>YEAR(Table1[[#This Row],[Date]])</f>
        <v>2018</v>
      </c>
      <c r="J767">
        <f>MONTH(Table1[[#This Row],[Date]])</f>
        <v>11</v>
      </c>
      <c r="K767">
        <f>DAY(Table1[[#This Row],[Date]])</f>
        <v>8</v>
      </c>
    </row>
    <row r="768" spans="1:11" x14ac:dyDescent="0.3">
      <c r="A768" t="s">
        <v>15</v>
      </c>
      <c r="B768" s="1">
        <v>43411</v>
      </c>
      <c r="C768">
        <v>6468.5</v>
      </c>
      <c r="D768">
        <v>6552.16</v>
      </c>
      <c r="E768">
        <v>6468.31</v>
      </c>
      <c r="F768">
        <v>6530.14</v>
      </c>
      <c r="G768">
        <v>4941260000</v>
      </c>
      <c r="H768">
        <v>113395632955</v>
      </c>
      <c r="I768">
        <f>YEAR(Table1[[#This Row],[Date]])</f>
        <v>2018</v>
      </c>
      <c r="J768">
        <f>MONTH(Table1[[#This Row],[Date]])</f>
        <v>11</v>
      </c>
      <c r="K768">
        <f>DAY(Table1[[#This Row],[Date]])</f>
        <v>7</v>
      </c>
    </row>
    <row r="769" spans="1:11" x14ac:dyDescent="0.3">
      <c r="A769" t="s">
        <v>15</v>
      </c>
      <c r="B769" s="1">
        <v>43410</v>
      </c>
      <c r="C769">
        <v>6433.38</v>
      </c>
      <c r="D769">
        <v>6463.55</v>
      </c>
      <c r="E769">
        <v>6408.16</v>
      </c>
      <c r="F769">
        <v>6461.01</v>
      </c>
      <c r="G769">
        <v>4700040000</v>
      </c>
      <c r="H769">
        <v>112095603776</v>
      </c>
      <c r="I769">
        <f>YEAR(Table1[[#This Row],[Date]])</f>
        <v>2018</v>
      </c>
      <c r="J769">
        <f>MONTH(Table1[[#This Row],[Date]])</f>
        <v>11</v>
      </c>
      <c r="K769">
        <f>DAY(Table1[[#This Row],[Date]])</f>
        <v>6</v>
      </c>
    </row>
    <row r="770" spans="1:11" x14ac:dyDescent="0.3">
      <c r="A770" t="s">
        <v>15</v>
      </c>
      <c r="B770" s="1">
        <v>43409</v>
      </c>
      <c r="C770">
        <v>6363.62</v>
      </c>
      <c r="D770">
        <v>6480.59</v>
      </c>
      <c r="E770">
        <v>6363.62</v>
      </c>
      <c r="F770">
        <v>6419.66</v>
      </c>
      <c r="G770">
        <v>4174800000</v>
      </c>
      <c r="H770">
        <v>111456211022</v>
      </c>
      <c r="I770">
        <f>YEAR(Table1[[#This Row],[Date]])</f>
        <v>2018</v>
      </c>
      <c r="J770">
        <f>MONTH(Table1[[#This Row],[Date]])</f>
        <v>11</v>
      </c>
      <c r="K770">
        <f>DAY(Table1[[#This Row],[Date]])</f>
        <v>5</v>
      </c>
    </row>
    <row r="771" spans="1:11" x14ac:dyDescent="0.3">
      <c r="A771" t="s">
        <v>15</v>
      </c>
      <c r="B771" s="1">
        <v>43408</v>
      </c>
      <c r="C771">
        <v>6365.47</v>
      </c>
      <c r="D771">
        <v>6388.63</v>
      </c>
      <c r="E771">
        <v>6294.57</v>
      </c>
      <c r="F771">
        <v>6376.13</v>
      </c>
      <c r="G771">
        <v>4390020000</v>
      </c>
      <c r="H771">
        <v>110689215104</v>
      </c>
      <c r="I771">
        <f>YEAR(Table1[[#This Row],[Date]])</f>
        <v>2018</v>
      </c>
      <c r="J771">
        <f>MONTH(Table1[[#This Row],[Date]])</f>
        <v>11</v>
      </c>
      <c r="K771">
        <f>DAY(Table1[[#This Row],[Date]])</f>
        <v>4</v>
      </c>
    </row>
    <row r="772" spans="1:11" x14ac:dyDescent="0.3">
      <c r="A772" t="s">
        <v>15</v>
      </c>
      <c r="B772" s="1">
        <v>43407</v>
      </c>
      <c r="C772">
        <v>6387.24</v>
      </c>
      <c r="D772">
        <v>6400.07</v>
      </c>
      <c r="E772">
        <v>6342.37</v>
      </c>
      <c r="F772">
        <v>6361.26</v>
      </c>
      <c r="G772">
        <v>3658640000</v>
      </c>
      <c r="H772">
        <v>110421212888</v>
      </c>
      <c r="I772">
        <f>YEAR(Table1[[#This Row],[Date]])</f>
        <v>2018</v>
      </c>
      <c r="J772">
        <f>MONTH(Table1[[#This Row],[Date]])</f>
        <v>11</v>
      </c>
      <c r="K772">
        <f>DAY(Table1[[#This Row],[Date]])</f>
        <v>3</v>
      </c>
    </row>
    <row r="773" spans="1:11" x14ac:dyDescent="0.3">
      <c r="A773" t="s">
        <v>15</v>
      </c>
      <c r="B773" s="1">
        <v>43406</v>
      </c>
      <c r="C773">
        <v>6378.92</v>
      </c>
      <c r="D773">
        <v>6396.86</v>
      </c>
      <c r="E773">
        <v>6327.38</v>
      </c>
      <c r="F773">
        <v>6388.44</v>
      </c>
      <c r="G773">
        <v>4234870000</v>
      </c>
      <c r="H773">
        <v>110880236966</v>
      </c>
      <c r="I773">
        <f>YEAR(Table1[[#This Row],[Date]])</f>
        <v>2018</v>
      </c>
      <c r="J773">
        <f>MONTH(Table1[[#This Row],[Date]])</f>
        <v>11</v>
      </c>
      <c r="K773">
        <f>DAY(Table1[[#This Row],[Date]])</f>
        <v>2</v>
      </c>
    </row>
    <row r="774" spans="1:11" x14ac:dyDescent="0.3">
      <c r="A774" t="s">
        <v>15</v>
      </c>
      <c r="B774" s="1">
        <v>43405</v>
      </c>
      <c r="C774">
        <v>6318.14</v>
      </c>
      <c r="D774">
        <v>6547.14</v>
      </c>
      <c r="E774">
        <v>6311.83</v>
      </c>
      <c r="F774">
        <v>6377.78</v>
      </c>
      <c r="G774">
        <v>3789400000</v>
      </c>
      <c r="H774">
        <v>110683820788</v>
      </c>
      <c r="I774">
        <f>YEAR(Table1[[#This Row],[Date]])</f>
        <v>2018</v>
      </c>
      <c r="J774">
        <f>MONTH(Table1[[#This Row],[Date]])</f>
        <v>11</v>
      </c>
      <c r="K774">
        <f>DAY(Table1[[#This Row],[Date]])</f>
        <v>1</v>
      </c>
    </row>
    <row r="775" spans="1:11" x14ac:dyDescent="0.3">
      <c r="A775" t="s">
        <v>15</v>
      </c>
      <c r="B775" s="1">
        <v>43404</v>
      </c>
      <c r="C775">
        <v>6336.99</v>
      </c>
      <c r="D775">
        <v>6349.16</v>
      </c>
      <c r="E775">
        <v>6316.88</v>
      </c>
      <c r="F775">
        <v>6317.61</v>
      </c>
      <c r="G775">
        <v>4191240000</v>
      </c>
      <c r="H775">
        <v>109627117226</v>
      </c>
      <c r="I775">
        <f>YEAR(Table1[[#This Row],[Date]])</f>
        <v>2018</v>
      </c>
      <c r="J775">
        <f>MONTH(Table1[[#This Row],[Date]])</f>
        <v>10</v>
      </c>
      <c r="K775">
        <f>DAY(Table1[[#This Row],[Date]])</f>
        <v>31</v>
      </c>
    </row>
    <row r="776" spans="1:11" x14ac:dyDescent="0.3">
      <c r="A776" t="s">
        <v>15</v>
      </c>
      <c r="B776" s="1">
        <v>43403</v>
      </c>
      <c r="C776">
        <v>6337.04</v>
      </c>
      <c r="D776">
        <v>6364.99</v>
      </c>
      <c r="E776">
        <v>6310.14</v>
      </c>
      <c r="F776">
        <v>6334.27</v>
      </c>
      <c r="G776">
        <v>3781100000</v>
      </c>
      <c r="H776">
        <v>109903543419</v>
      </c>
      <c r="I776">
        <f>YEAR(Table1[[#This Row],[Date]])</f>
        <v>2018</v>
      </c>
      <c r="J776">
        <f>MONTH(Table1[[#This Row],[Date]])</f>
        <v>10</v>
      </c>
      <c r="K776">
        <f>DAY(Table1[[#This Row],[Date]])</f>
        <v>30</v>
      </c>
    </row>
    <row r="777" spans="1:11" x14ac:dyDescent="0.3">
      <c r="A777" t="s">
        <v>15</v>
      </c>
      <c r="B777" s="1">
        <v>43402</v>
      </c>
      <c r="C777">
        <v>6492.35</v>
      </c>
      <c r="D777">
        <v>6503.6</v>
      </c>
      <c r="E777">
        <v>6306.99</v>
      </c>
      <c r="F777">
        <v>6332.63</v>
      </c>
      <c r="G777">
        <v>4199910000</v>
      </c>
      <c r="H777">
        <v>109862898081</v>
      </c>
      <c r="I777">
        <f>YEAR(Table1[[#This Row],[Date]])</f>
        <v>2018</v>
      </c>
      <c r="J777">
        <f>MONTH(Table1[[#This Row],[Date]])</f>
        <v>10</v>
      </c>
      <c r="K777">
        <f>DAY(Table1[[#This Row],[Date]])</f>
        <v>29</v>
      </c>
    </row>
    <row r="778" spans="1:11" x14ac:dyDescent="0.3">
      <c r="A778" t="s">
        <v>15</v>
      </c>
      <c r="B778" s="1">
        <v>43401</v>
      </c>
      <c r="C778">
        <v>6482.66</v>
      </c>
      <c r="D778">
        <v>6502.28</v>
      </c>
      <c r="E778">
        <v>6447.91</v>
      </c>
      <c r="F778">
        <v>6486.39</v>
      </c>
      <c r="G778">
        <v>3445190000</v>
      </c>
      <c r="H778">
        <v>112518434372</v>
      </c>
      <c r="I778">
        <f>YEAR(Table1[[#This Row],[Date]])</f>
        <v>2018</v>
      </c>
      <c r="J778">
        <f>MONTH(Table1[[#This Row],[Date]])</f>
        <v>10</v>
      </c>
      <c r="K778">
        <f>DAY(Table1[[#This Row],[Date]])</f>
        <v>28</v>
      </c>
    </row>
    <row r="779" spans="1:11" x14ac:dyDescent="0.3">
      <c r="A779" t="s">
        <v>15</v>
      </c>
      <c r="B779" s="1">
        <v>43400</v>
      </c>
      <c r="C779">
        <v>6480.84</v>
      </c>
      <c r="D779">
        <v>6507.41</v>
      </c>
      <c r="E779">
        <v>6453.53</v>
      </c>
      <c r="F779">
        <v>6480.38</v>
      </c>
      <c r="G779">
        <v>3393250000</v>
      </c>
      <c r="H779">
        <v>112403001148</v>
      </c>
      <c r="I779">
        <f>YEAR(Table1[[#This Row],[Date]])</f>
        <v>2018</v>
      </c>
      <c r="J779">
        <f>MONTH(Table1[[#This Row],[Date]])</f>
        <v>10</v>
      </c>
      <c r="K779">
        <f>DAY(Table1[[#This Row],[Date]])</f>
        <v>27</v>
      </c>
    </row>
    <row r="780" spans="1:11" x14ac:dyDescent="0.3">
      <c r="A780" t="s">
        <v>15</v>
      </c>
      <c r="B780" s="1">
        <v>43399</v>
      </c>
      <c r="C780">
        <v>6468.44</v>
      </c>
      <c r="D780">
        <v>6498.29</v>
      </c>
      <c r="E780">
        <v>6449.61</v>
      </c>
      <c r="F780">
        <v>6474.75</v>
      </c>
      <c r="G780">
        <v>3306050000</v>
      </c>
      <c r="H780">
        <v>112294341019</v>
      </c>
      <c r="I780">
        <f>YEAR(Table1[[#This Row],[Date]])</f>
        <v>2018</v>
      </c>
      <c r="J780">
        <f>MONTH(Table1[[#This Row],[Date]])</f>
        <v>10</v>
      </c>
      <c r="K780">
        <f>DAY(Table1[[#This Row],[Date]])</f>
        <v>26</v>
      </c>
    </row>
    <row r="781" spans="1:11" x14ac:dyDescent="0.3">
      <c r="A781" t="s">
        <v>15</v>
      </c>
      <c r="B781" s="1">
        <v>43398</v>
      </c>
      <c r="C781">
        <v>6484.65</v>
      </c>
      <c r="D781">
        <v>6504.65</v>
      </c>
      <c r="E781">
        <v>6447.03</v>
      </c>
      <c r="F781">
        <v>6476.29</v>
      </c>
      <c r="G781">
        <v>3230550000</v>
      </c>
      <c r="H781">
        <v>112309554478</v>
      </c>
      <c r="I781">
        <f>YEAR(Table1[[#This Row],[Date]])</f>
        <v>2018</v>
      </c>
      <c r="J781">
        <f>MONTH(Table1[[#This Row],[Date]])</f>
        <v>10</v>
      </c>
      <c r="K781">
        <f>DAY(Table1[[#This Row],[Date]])</f>
        <v>25</v>
      </c>
    </row>
    <row r="782" spans="1:11" x14ac:dyDescent="0.3">
      <c r="A782" t="s">
        <v>15</v>
      </c>
      <c r="B782" s="1">
        <v>43397</v>
      </c>
      <c r="C782">
        <v>6478.89</v>
      </c>
      <c r="D782">
        <v>6521.99</v>
      </c>
      <c r="E782">
        <v>6468.86</v>
      </c>
      <c r="F782">
        <v>6495.84</v>
      </c>
      <c r="G782">
        <v>3424670000</v>
      </c>
      <c r="H782">
        <v>112637293966</v>
      </c>
      <c r="I782">
        <f>YEAR(Table1[[#This Row],[Date]])</f>
        <v>2018</v>
      </c>
      <c r="J782">
        <f>MONTH(Table1[[#This Row],[Date]])</f>
        <v>10</v>
      </c>
      <c r="K782">
        <f>DAY(Table1[[#This Row],[Date]])</f>
        <v>24</v>
      </c>
    </row>
    <row r="783" spans="1:11" x14ac:dyDescent="0.3">
      <c r="A783" t="s">
        <v>15</v>
      </c>
      <c r="B783" s="1">
        <v>43396</v>
      </c>
      <c r="C783">
        <v>6472.36</v>
      </c>
      <c r="D783">
        <v>6506.01</v>
      </c>
      <c r="E783">
        <v>6451.27</v>
      </c>
      <c r="F783">
        <v>6475.74</v>
      </c>
      <c r="G783">
        <v>3716150000</v>
      </c>
      <c r="H783">
        <v>112279779884</v>
      </c>
      <c r="I783">
        <f>YEAR(Table1[[#This Row],[Date]])</f>
        <v>2018</v>
      </c>
      <c r="J783">
        <f>MONTH(Table1[[#This Row],[Date]])</f>
        <v>10</v>
      </c>
      <c r="K783">
        <f>DAY(Table1[[#This Row],[Date]])</f>
        <v>23</v>
      </c>
    </row>
    <row r="784" spans="1:11" x14ac:dyDescent="0.3">
      <c r="A784" t="s">
        <v>15</v>
      </c>
      <c r="B784" s="1">
        <v>43395</v>
      </c>
      <c r="C784">
        <v>6486.05</v>
      </c>
      <c r="D784">
        <v>6543.8</v>
      </c>
      <c r="E784">
        <v>6462.98</v>
      </c>
      <c r="F784">
        <v>6487.16</v>
      </c>
      <c r="G784">
        <v>3672860000</v>
      </c>
      <c r="H784">
        <v>112465213723</v>
      </c>
      <c r="I784">
        <f>YEAR(Table1[[#This Row],[Date]])</f>
        <v>2018</v>
      </c>
      <c r="J784">
        <f>MONTH(Table1[[#This Row],[Date]])</f>
        <v>10</v>
      </c>
      <c r="K784">
        <f>DAY(Table1[[#This Row],[Date]])</f>
        <v>22</v>
      </c>
    </row>
    <row r="785" spans="1:11" x14ac:dyDescent="0.3">
      <c r="A785" t="s">
        <v>15</v>
      </c>
      <c r="B785" s="1">
        <v>43394</v>
      </c>
      <c r="C785">
        <v>6490.09</v>
      </c>
      <c r="D785">
        <v>6556.38</v>
      </c>
      <c r="E785">
        <v>6476</v>
      </c>
      <c r="F785">
        <v>6482.35</v>
      </c>
      <c r="G785">
        <v>3253610000</v>
      </c>
      <c r="H785">
        <v>112369106369</v>
      </c>
      <c r="I785">
        <f>YEAR(Table1[[#This Row],[Date]])</f>
        <v>2018</v>
      </c>
      <c r="J785">
        <f>MONTH(Table1[[#This Row],[Date]])</f>
        <v>10</v>
      </c>
      <c r="K785">
        <f>DAY(Table1[[#This Row],[Date]])</f>
        <v>21</v>
      </c>
    </row>
    <row r="786" spans="1:11" x14ac:dyDescent="0.3">
      <c r="A786" t="s">
        <v>15</v>
      </c>
      <c r="B786" s="1">
        <v>43393</v>
      </c>
      <c r="C786">
        <v>6460.92</v>
      </c>
      <c r="D786">
        <v>6497.72</v>
      </c>
      <c r="E786">
        <v>6449</v>
      </c>
      <c r="F786">
        <v>6489.19</v>
      </c>
      <c r="G786">
        <v>3379130000</v>
      </c>
      <c r="H786">
        <v>112476559221</v>
      </c>
      <c r="I786">
        <f>YEAR(Table1[[#This Row],[Date]])</f>
        <v>2018</v>
      </c>
      <c r="J786">
        <f>MONTH(Table1[[#This Row],[Date]])</f>
        <v>10</v>
      </c>
      <c r="K786">
        <f>DAY(Table1[[#This Row],[Date]])</f>
        <v>20</v>
      </c>
    </row>
    <row r="787" spans="1:11" x14ac:dyDescent="0.3">
      <c r="A787" t="s">
        <v>15</v>
      </c>
      <c r="B787" s="1">
        <v>43392</v>
      </c>
      <c r="C787">
        <v>6478.07</v>
      </c>
      <c r="D787">
        <v>6493.68</v>
      </c>
      <c r="E787">
        <v>6445.31</v>
      </c>
      <c r="F787">
        <v>6465.41</v>
      </c>
      <c r="G787">
        <v>3578870000</v>
      </c>
      <c r="H787">
        <v>112052990522</v>
      </c>
      <c r="I787">
        <f>YEAR(Table1[[#This Row],[Date]])</f>
        <v>2018</v>
      </c>
      <c r="J787">
        <f>MONTH(Table1[[#This Row],[Date]])</f>
        <v>10</v>
      </c>
      <c r="K787">
        <f>DAY(Table1[[#This Row],[Date]])</f>
        <v>19</v>
      </c>
    </row>
    <row r="788" spans="1:11" x14ac:dyDescent="0.3">
      <c r="A788" t="s">
        <v>15</v>
      </c>
      <c r="B788" s="1">
        <v>43391</v>
      </c>
      <c r="C788">
        <v>6542.33</v>
      </c>
      <c r="D788">
        <v>6567.54</v>
      </c>
      <c r="E788">
        <v>6450.04</v>
      </c>
      <c r="F788">
        <v>6476.71</v>
      </c>
      <c r="G788">
        <v>3924080000</v>
      </c>
      <c r="H788">
        <v>112237252159</v>
      </c>
      <c r="I788">
        <f>YEAR(Table1[[#This Row],[Date]])</f>
        <v>2018</v>
      </c>
      <c r="J788">
        <f>MONTH(Table1[[#This Row],[Date]])</f>
        <v>10</v>
      </c>
      <c r="K788">
        <f>DAY(Table1[[#This Row],[Date]])</f>
        <v>18</v>
      </c>
    </row>
    <row r="789" spans="1:11" x14ac:dyDescent="0.3">
      <c r="A789" t="s">
        <v>15</v>
      </c>
      <c r="B789" s="1">
        <v>43390</v>
      </c>
      <c r="C789">
        <v>6590.52</v>
      </c>
      <c r="D789">
        <v>6601.21</v>
      </c>
      <c r="E789">
        <v>6517.45</v>
      </c>
      <c r="F789">
        <v>6544.43</v>
      </c>
      <c r="G789">
        <v>4088420000</v>
      </c>
      <c r="H789">
        <v>113399343801</v>
      </c>
      <c r="I789">
        <f>YEAR(Table1[[#This Row],[Date]])</f>
        <v>2018</v>
      </c>
      <c r="J789">
        <f>MONTH(Table1[[#This Row],[Date]])</f>
        <v>10</v>
      </c>
      <c r="K789">
        <f>DAY(Table1[[#This Row],[Date]])</f>
        <v>17</v>
      </c>
    </row>
    <row r="790" spans="1:11" x14ac:dyDescent="0.3">
      <c r="A790" t="s">
        <v>15</v>
      </c>
      <c r="B790" s="1">
        <v>43389</v>
      </c>
      <c r="C790">
        <v>6601.41</v>
      </c>
      <c r="D790">
        <v>6673.59</v>
      </c>
      <c r="E790">
        <v>6571.37</v>
      </c>
      <c r="F790">
        <v>6596.11</v>
      </c>
      <c r="G790">
        <v>4074800000</v>
      </c>
      <c r="H790">
        <v>114283707152</v>
      </c>
      <c r="I790">
        <f>YEAR(Table1[[#This Row],[Date]])</f>
        <v>2018</v>
      </c>
      <c r="J790">
        <f>MONTH(Table1[[#This Row],[Date]])</f>
        <v>10</v>
      </c>
      <c r="K790">
        <f>DAY(Table1[[#This Row],[Date]])</f>
        <v>16</v>
      </c>
    </row>
    <row r="791" spans="1:11" x14ac:dyDescent="0.3">
      <c r="A791" t="s">
        <v>15</v>
      </c>
      <c r="B791" s="1">
        <v>43388</v>
      </c>
      <c r="C791">
        <v>6292.64</v>
      </c>
      <c r="D791">
        <v>6965.06</v>
      </c>
      <c r="E791">
        <v>6258.68</v>
      </c>
      <c r="F791">
        <v>6596.54</v>
      </c>
      <c r="G791">
        <v>7370770000</v>
      </c>
      <c r="H791">
        <v>114280022340</v>
      </c>
      <c r="I791">
        <f>YEAR(Table1[[#This Row],[Date]])</f>
        <v>2018</v>
      </c>
      <c r="J791">
        <f>MONTH(Table1[[#This Row],[Date]])</f>
        <v>10</v>
      </c>
      <c r="K791">
        <f>DAY(Table1[[#This Row],[Date]])</f>
        <v>15</v>
      </c>
    </row>
    <row r="792" spans="1:11" x14ac:dyDescent="0.3">
      <c r="A792" t="s">
        <v>15</v>
      </c>
      <c r="B792" s="1">
        <v>43387</v>
      </c>
      <c r="C792">
        <v>6288.49</v>
      </c>
      <c r="D792">
        <v>6363.21</v>
      </c>
      <c r="E792">
        <v>6280.15</v>
      </c>
      <c r="F792">
        <v>6290.93</v>
      </c>
      <c r="G792">
        <v>3085320000</v>
      </c>
      <c r="H792">
        <v>108972590373</v>
      </c>
      <c r="I792">
        <f>YEAR(Table1[[#This Row],[Date]])</f>
        <v>2018</v>
      </c>
      <c r="J792">
        <f>MONTH(Table1[[#This Row],[Date]])</f>
        <v>10</v>
      </c>
      <c r="K792">
        <f>DAY(Table1[[#This Row],[Date]])</f>
        <v>14</v>
      </c>
    </row>
    <row r="793" spans="1:11" x14ac:dyDescent="0.3">
      <c r="A793" t="s">
        <v>15</v>
      </c>
      <c r="B793" s="1">
        <v>43386</v>
      </c>
      <c r="C793">
        <v>6278.08</v>
      </c>
      <c r="D793">
        <v>6308.51</v>
      </c>
      <c r="E793">
        <v>6259.81</v>
      </c>
      <c r="F793">
        <v>6285.99</v>
      </c>
      <c r="G793">
        <v>3064030000</v>
      </c>
      <c r="H793">
        <v>108878136724</v>
      </c>
      <c r="I793">
        <f>YEAR(Table1[[#This Row],[Date]])</f>
        <v>2018</v>
      </c>
      <c r="J793">
        <f>MONTH(Table1[[#This Row],[Date]])</f>
        <v>10</v>
      </c>
      <c r="K793">
        <f>DAY(Table1[[#This Row],[Date]])</f>
        <v>13</v>
      </c>
    </row>
    <row r="794" spans="1:11" x14ac:dyDescent="0.3">
      <c r="A794" t="s">
        <v>15</v>
      </c>
      <c r="B794" s="1">
        <v>43385</v>
      </c>
      <c r="C794">
        <v>6239.25</v>
      </c>
      <c r="D794">
        <v>6328.5</v>
      </c>
      <c r="E794">
        <v>6236.47</v>
      </c>
      <c r="F794">
        <v>6274.58</v>
      </c>
      <c r="G794">
        <v>3783500000</v>
      </c>
      <c r="H794">
        <v>108669526315</v>
      </c>
      <c r="I794">
        <f>YEAR(Table1[[#This Row],[Date]])</f>
        <v>2018</v>
      </c>
      <c r="J794">
        <f>MONTH(Table1[[#This Row],[Date]])</f>
        <v>10</v>
      </c>
      <c r="K794">
        <f>DAY(Table1[[#This Row],[Date]])</f>
        <v>12</v>
      </c>
    </row>
    <row r="795" spans="1:11" x14ac:dyDescent="0.3">
      <c r="A795" t="s">
        <v>15</v>
      </c>
      <c r="B795" s="1">
        <v>43384</v>
      </c>
      <c r="C795">
        <v>6586.74</v>
      </c>
      <c r="D795">
        <v>6586.74</v>
      </c>
      <c r="E795">
        <v>6243.74</v>
      </c>
      <c r="F795">
        <v>6256.24</v>
      </c>
      <c r="G795">
        <v>5181640000</v>
      </c>
      <c r="H795">
        <v>108341572839</v>
      </c>
      <c r="I795">
        <f>YEAR(Table1[[#This Row],[Date]])</f>
        <v>2018</v>
      </c>
      <c r="J795">
        <f>MONTH(Table1[[#This Row],[Date]])</f>
        <v>10</v>
      </c>
      <c r="K795">
        <f>DAY(Table1[[#This Row],[Date]])</f>
        <v>11</v>
      </c>
    </row>
    <row r="796" spans="1:11" x14ac:dyDescent="0.3">
      <c r="A796" t="s">
        <v>15</v>
      </c>
      <c r="B796" s="1">
        <v>43383</v>
      </c>
      <c r="C796">
        <v>6640.29</v>
      </c>
      <c r="D796">
        <v>6640.29</v>
      </c>
      <c r="E796">
        <v>6538.96</v>
      </c>
      <c r="F796">
        <v>6585.53</v>
      </c>
      <c r="G796">
        <v>3787650000</v>
      </c>
      <c r="H796">
        <v>114030835912</v>
      </c>
      <c r="I796">
        <f>YEAR(Table1[[#This Row],[Date]])</f>
        <v>2018</v>
      </c>
      <c r="J796">
        <f>MONTH(Table1[[#This Row],[Date]])</f>
        <v>10</v>
      </c>
      <c r="K796">
        <f>DAY(Table1[[#This Row],[Date]])</f>
        <v>10</v>
      </c>
    </row>
    <row r="797" spans="1:11" x14ac:dyDescent="0.3">
      <c r="A797" t="s">
        <v>15</v>
      </c>
      <c r="B797" s="1">
        <v>43382</v>
      </c>
      <c r="C797">
        <v>6653.08</v>
      </c>
      <c r="D797">
        <v>6661.41</v>
      </c>
      <c r="E797">
        <v>6606.94</v>
      </c>
      <c r="F797">
        <v>6642.64</v>
      </c>
      <c r="G797">
        <v>3580810000</v>
      </c>
      <c r="H797">
        <v>115007759484</v>
      </c>
      <c r="I797">
        <f>YEAR(Table1[[#This Row],[Date]])</f>
        <v>2018</v>
      </c>
      <c r="J797">
        <f>MONTH(Table1[[#This Row],[Date]])</f>
        <v>10</v>
      </c>
      <c r="K797">
        <f>DAY(Table1[[#This Row],[Date]])</f>
        <v>9</v>
      </c>
    </row>
    <row r="798" spans="1:11" x14ac:dyDescent="0.3">
      <c r="A798" t="s">
        <v>15</v>
      </c>
      <c r="B798" s="1">
        <v>43381</v>
      </c>
      <c r="C798">
        <v>6600.19</v>
      </c>
      <c r="D798">
        <v>6675.06</v>
      </c>
      <c r="E798">
        <v>6576.04</v>
      </c>
      <c r="F798">
        <v>6652.23</v>
      </c>
      <c r="G798">
        <v>3979460000</v>
      </c>
      <c r="H798">
        <v>115162906843</v>
      </c>
      <c r="I798">
        <f>YEAR(Table1[[#This Row],[Date]])</f>
        <v>2018</v>
      </c>
      <c r="J798">
        <f>MONTH(Table1[[#This Row],[Date]])</f>
        <v>10</v>
      </c>
      <c r="K798">
        <f>DAY(Table1[[#This Row],[Date]])</f>
        <v>8</v>
      </c>
    </row>
    <row r="799" spans="1:11" x14ac:dyDescent="0.3">
      <c r="A799" t="s">
        <v>15</v>
      </c>
      <c r="B799" s="1">
        <v>43380</v>
      </c>
      <c r="C799">
        <v>6590.68</v>
      </c>
      <c r="D799">
        <v>6641.49</v>
      </c>
      <c r="E799">
        <v>6557.04</v>
      </c>
      <c r="F799">
        <v>6602.95</v>
      </c>
      <c r="G799">
        <v>3306630000</v>
      </c>
      <c r="H799">
        <v>114298880311</v>
      </c>
      <c r="I799">
        <f>YEAR(Table1[[#This Row],[Date]])</f>
        <v>2018</v>
      </c>
      <c r="J799">
        <f>MONTH(Table1[[#This Row],[Date]])</f>
        <v>10</v>
      </c>
      <c r="K799">
        <f>DAY(Table1[[#This Row],[Date]])</f>
        <v>7</v>
      </c>
    </row>
    <row r="800" spans="1:11" x14ac:dyDescent="0.3">
      <c r="A800" t="s">
        <v>15</v>
      </c>
      <c r="B800" s="1">
        <v>43379</v>
      </c>
      <c r="C800">
        <v>6622.45</v>
      </c>
      <c r="D800">
        <v>6628.54</v>
      </c>
      <c r="E800">
        <v>6577.8</v>
      </c>
      <c r="F800">
        <v>6588.31</v>
      </c>
      <c r="G800">
        <v>3259740000</v>
      </c>
      <c r="H800">
        <v>114033598927</v>
      </c>
      <c r="I800">
        <f>YEAR(Table1[[#This Row],[Date]])</f>
        <v>2018</v>
      </c>
      <c r="J800">
        <f>MONTH(Table1[[#This Row],[Date]])</f>
        <v>10</v>
      </c>
      <c r="K800">
        <f>DAY(Table1[[#This Row],[Date]])</f>
        <v>6</v>
      </c>
    </row>
    <row r="801" spans="1:11" x14ac:dyDescent="0.3">
      <c r="A801" t="s">
        <v>15</v>
      </c>
      <c r="B801" s="1">
        <v>43378</v>
      </c>
      <c r="C801">
        <v>6574.15</v>
      </c>
      <c r="D801">
        <v>6623.62</v>
      </c>
      <c r="E801">
        <v>6557.41</v>
      </c>
      <c r="F801">
        <v>6622.48</v>
      </c>
      <c r="G801">
        <v>3671500000</v>
      </c>
      <c r="H801">
        <v>114614764674</v>
      </c>
      <c r="I801">
        <f>YEAR(Table1[[#This Row],[Date]])</f>
        <v>2018</v>
      </c>
      <c r="J801">
        <f>MONTH(Table1[[#This Row],[Date]])</f>
        <v>10</v>
      </c>
      <c r="K801">
        <f>DAY(Table1[[#This Row],[Date]])</f>
        <v>5</v>
      </c>
    </row>
    <row r="802" spans="1:11" x14ac:dyDescent="0.3">
      <c r="A802" t="s">
        <v>15</v>
      </c>
      <c r="B802" s="1">
        <v>43377</v>
      </c>
      <c r="C802">
        <v>6497.91</v>
      </c>
      <c r="D802">
        <v>6603.31</v>
      </c>
      <c r="E802">
        <v>6497.91</v>
      </c>
      <c r="F802">
        <v>6576.69</v>
      </c>
      <c r="G802">
        <v>3838410000</v>
      </c>
      <c r="H802">
        <v>113811343543</v>
      </c>
      <c r="I802">
        <f>YEAR(Table1[[#This Row],[Date]])</f>
        <v>2018</v>
      </c>
      <c r="J802">
        <f>MONTH(Table1[[#This Row],[Date]])</f>
        <v>10</v>
      </c>
      <c r="K802">
        <f>DAY(Table1[[#This Row],[Date]])</f>
        <v>4</v>
      </c>
    </row>
    <row r="803" spans="1:11" x14ac:dyDescent="0.3">
      <c r="A803" t="s">
        <v>15</v>
      </c>
      <c r="B803" s="1">
        <v>43376</v>
      </c>
      <c r="C803">
        <v>6553.86</v>
      </c>
      <c r="D803">
        <v>6571.46</v>
      </c>
      <c r="E803">
        <v>6454.03</v>
      </c>
      <c r="F803">
        <v>6502.59</v>
      </c>
      <c r="G803">
        <v>3887310000</v>
      </c>
      <c r="H803">
        <v>112516993837</v>
      </c>
      <c r="I803">
        <f>YEAR(Table1[[#This Row],[Date]])</f>
        <v>2018</v>
      </c>
      <c r="J803">
        <f>MONTH(Table1[[#This Row],[Date]])</f>
        <v>10</v>
      </c>
      <c r="K803">
        <f>DAY(Table1[[#This Row],[Date]])</f>
        <v>3</v>
      </c>
    </row>
    <row r="804" spans="1:11" x14ac:dyDescent="0.3">
      <c r="A804" t="s">
        <v>15</v>
      </c>
      <c r="B804" s="1">
        <v>43375</v>
      </c>
      <c r="C804">
        <v>6593.24</v>
      </c>
      <c r="D804">
        <v>6611.84</v>
      </c>
      <c r="E804">
        <v>6537.9</v>
      </c>
      <c r="F804">
        <v>6556.1</v>
      </c>
      <c r="G804">
        <v>3979260000</v>
      </c>
      <c r="H804">
        <v>113431019760</v>
      </c>
      <c r="I804">
        <f>YEAR(Table1[[#This Row],[Date]])</f>
        <v>2018</v>
      </c>
      <c r="J804">
        <f>MONTH(Table1[[#This Row],[Date]])</f>
        <v>10</v>
      </c>
      <c r="K804">
        <f>DAY(Table1[[#This Row],[Date]])</f>
        <v>2</v>
      </c>
    </row>
    <row r="805" spans="1:11" x14ac:dyDescent="0.3">
      <c r="A805" t="s">
        <v>15</v>
      </c>
      <c r="B805" s="1">
        <v>43374</v>
      </c>
      <c r="C805">
        <v>6619.85</v>
      </c>
      <c r="D805">
        <v>6653.3</v>
      </c>
      <c r="E805">
        <v>6549.08</v>
      </c>
      <c r="F805">
        <v>6589.62</v>
      </c>
      <c r="G805">
        <v>4000970000</v>
      </c>
      <c r="H805">
        <v>113999846113</v>
      </c>
      <c r="I805">
        <f>YEAR(Table1[[#This Row],[Date]])</f>
        <v>2018</v>
      </c>
      <c r="J805">
        <f>MONTH(Table1[[#This Row],[Date]])</f>
        <v>10</v>
      </c>
      <c r="K805">
        <f>DAY(Table1[[#This Row],[Date]])</f>
        <v>1</v>
      </c>
    </row>
    <row r="806" spans="1:11" x14ac:dyDescent="0.3">
      <c r="A806" t="s">
        <v>15</v>
      </c>
      <c r="B806" s="1">
        <v>43373</v>
      </c>
      <c r="C806">
        <v>6604.71</v>
      </c>
      <c r="D806">
        <v>6643.78</v>
      </c>
      <c r="E806">
        <v>6566.54</v>
      </c>
      <c r="F806">
        <v>6625.56</v>
      </c>
      <c r="G806">
        <v>4002280000</v>
      </c>
      <c r="H806">
        <v>114608519470</v>
      </c>
      <c r="I806">
        <f>YEAR(Table1[[#This Row],[Date]])</f>
        <v>2018</v>
      </c>
      <c r="J806">
        <f>MONTH(Table1[[#This Row],[Date]])</f>
        <v>9</v>
      </c>
      <c r="K806">
        <f>DAY(Table1[[#This Row],[Date]])</f>
        <v>30</v>
      </c>
    </row>
    <row r="807" spans="1:11" x14ac:dyDescent="0.3">
      <c r="A807" t="s">
        <v>15</v>
      </c>
      <c r="B807" s="1">
        <v>43372</v>
      </c>
      <c r="C807">
        <v>6643.1</v>
      </c>
      <c r="D807">
        <v>6643.1</v>
      </c>
      <c r="E807">
        <v>6511.65</v>
      </c>
      <c r="F807">
        <v>6601.96</v>
      </c>
      <c r="G807">
        <v>4363690000</v>
      </c>
      <c r="H807">
        <v>114186839964</v>
      </c>
      <c r="I807">
        <f>YEAR(Table1[[#This Row],[Date]])</f>
        <v>2018</v>
      </c>
      <c r="J807">
        <f>MONTH(Table1[[#This Row],[Date]])</f>
        <v>9</v>
      </c>
      <c r="K807">
        <f>DAY(Table1[[#This Row],[Date]])</f>
        <v>29</v>
      </c>
    </row>
    <row r="808" spans="1:11" x14ac:dyDescent="0.3">
      <c r="A808" t="s">
        <v>15</v>
      </c>
      <c r="B808" s="1">
        <v>43371</v>
      </c>
      <c r="C808">
        <v>6678.75</v>
      </c>
      <c r="D808">
        <v>6785.03</v>
      </c>
      <c r="E808">
        <v>6598.32</v>
      </c>
      <c r="F808">
        <v>6644.13</v>
      </c>
      <c r="G808">
        <v>5014430000</v>
      </c>
      <c r="H808">
        <v>114903584220</v>
      </c>
      <c r="I808">
        <f>YEAR(Table1[[#This Row],[Date]])</f>
        <v>2018</v>
      </c>
      <c r="J808">
        <f>MONTH(Table1[[#This Row],[Date]])</f>
        <v>9</v>
      </c>
      <c r="K808">
        <f>DAY(Table1[[#This Row],[Date]])</f>
        <v>28</v>
      </c>
    </row>
    <row r="809" spans="1:11" x14ac:dyDescent="0.3">
      <c r="A809" t="s">
        <v>15</v>
      </c>
      <c r="B809" s="1">
        <v>43370</v>
      </c>
      <c r="C809">
        <v>6495.29</v>
      </c>
      <c r="D809">
        <v>6712.1</v>
      </c>
      <c r="E809">
        <v>6464.95</v>
      </c>
      <c r="F809">
        <v>6676.75</v>
      </c>
      <c r="G809">
        <v>4606810000</v>
      </c>
      <c r="H809">
        <v>115454861756</v>
      </c>
      <c r="I809">
        <f>YEAR(Table1[[#This Row],[Date]])</f>
        <v>2018</v>
      </c>
      <c r="J809">
        <f>MONTH(Table1[[#This Row],[Date]])</f>
        <v>9</v>
      </c>
      <c r="K809">
        <f>DAY(Table1[[#This Row],[Date]])</f>
        <v>27</v>
      </c>
    </row>
    <row r="810" spans="1:11" x14ac:dyDescent="0.3">
      <c r="A810" t="s">
        <v>15</v>
      </c>
      <c r="B810" s="1">
        <v>43369</v>
      </c>
      <c r="C810">
        <v>6452.79</v>
      </c>
      <c r="D810">
        <v>6585.91</v>
      </c>
      <c r="E810">
        <v>6397.89</v>
      </c>
      <c r="F810">
        <v>6495</v>
      </c>
      <c r="G810">
        <v>4437300000</v>
      </c>
      <c r="H810">
        <v>112300336125</v>
      </c>
      <c r="I810">
        <f>YEAR(Table1[[#This Row],[Date]])</f>
        <v>2018</v>
      </c>
      <c r="J810">
        <f>MONTH(Table1[[#This Row],[Date]])</f>
        <v>9</v>
      </c>
      <c r="K810">
        <f>DAY(Table1[[#This Row],[Date]])</f>
        <v>26</v>
      </c>
    </row>
    <row r="811" spans="1:11" x14ac:dyDescent="0.3">
      <c r="A811" t="s">
        <v>15</v>
      </c>
      <c r="B811" s="1">
        <v>43368</v>
      </c>
      <c r="C811">
        <v>6603.64</v>
      </c>
      <c r="D811">
        <v>6603.64</v>
      </c>
      <c r="E811">
        <v>6381.86</v>
      </c>
      <c r="F811">
        <v>6446.47</v>
      </c>
      <c r="G811">
        <v>4726180000</v>
      </c>
      <c r="H811">
        <v>111450035114</v>
      </c>
      <c r="I811">
        <f>YEAR(Table1[[#This Row],[Date]])</f>
        <v>2018</v>
      </c>
      <c r="J811">
        <f>MONTH(Table1[[#This Row],[Date]])</f>
        <v>9</v>
      </c>
      <c r="K811">
        <f>DAY(Table1[[#This Row],[Date]])</f>
        <v>25</v>
      </c>
    </row>
    <row r="812" spans="1:11" x14ac:dyDescent="0.3">
      <c r="A812" t="s">
        <v>15</v>
      </c>
      <c r="B812" s="1">
        <v>43367</v>
      </c>
      <c r="C812">
        <v>6704.77</v>
      </c>
      <c r="D812">
        <v>6713.56</v>
      </c>
      <c r="E812">
        <v>6580.9</v>
      </c>
      <c r="F812">
        <v>6595.41</v>
      </c>
      <c r="G812">
        <v>4177310000</v>
      </c>
      <c r="H812">
        <v>114011060309</v>
      </c>
      <c r="I812">
        <f>YEAR(Table1[[#This Row],[Date]])</f>
        <v>2018</v>
      </c>
      <c r="J812">
        <f>MONTH(Table1[[#This Row],[Date]])</f>
        <v>9</v>
      </c>
      <c r="K812">
        <f>DAY(Table1[[#This Row],[Date]])</f>
        <v>24</v>
      </c>
    </row>
    <row r="813" spans="1:11" x14ac:dyDescent="0.3">
      <c r="A813" t="s">
        <v>15</v>
      </c>
      <c r="B813" s="1">
        <v>43366</v>
      </c>
      <c r="C813">
        <v>6715.32</v>
      </c>
      <c r="D813">
        <v>6766.15</v>
      </c>
      <c r="E813">
        <v>6679.42</v>
      </c>
      <c r="F813">
        <v>6710.63</v>
      </c>
      <c r="G813">
        <v>4197500000</v>
      </c>
      <c r="H813">
        <v>115990387532</v>
      </c>
      <c r="I813">
        <f>YEAR(Table1[[#This Row],[Date]])</f>
        <v>2018</v>
      </c>
      <c r="J813">
        <f>MONTH(Table1[[#This Row],[Date]])</f>
        <v>9</v>
      </c>
      <c r="K813">
        <f>DAY(Table1[[#This Row],[Date]])</f>
        <v>23</v>
      </c>
    </row>
    <row r="814" spans="1:11" x14ac:dyDescent="0.3">
      <c r="A814" t="s">
        <v>15</v>
      </c>
      <c r="B814" s="1">
        <v>43365</v>
      </c>
      <c r="C814">
        <v>6735.05</v>
      </c>
      <c r="D814">
        <v>6814.56</v>
      </c>
      <c r="E814">
        <v>6616.8</v>
      </c>
      <c r="F814">
        <v>6721.98</v>
      </c>
      <c r="G814">
        <v>4509660000</v>
      </c>
      <c r="H814">
        <v>116173876360</v>
      </c>
      <c r="I814">
        <f>YEAR(Table1[[#This Row],[Date]])</f>
        <v>2018</v>
      </c>
      <c r="J814">
        <f>MONTH(Table1[[#This Row],[Date]])</f>
        <v>9</v>
      </c>
      <c r="K814">
        <f>DAY(Table1[[#This Row],[Date]])</f>
        <v>22</v>
      </c>
    </row>
    <row r="815" spans="1:11" x14ac:dyDescent="0.3">
      <c r="A815" t="s">
        <v>15</v>
      </c>
      <c r="B815" s="1">
        <v>43364</v>
      </c>
      <c r="C815">
        <v>6513.87</v>
      </c>
      <c r="D815">
        <v>6794.33</v>
      </c>
      <c r="E815">
        <v>6496.36</v>
      </c>
      <c r="F815">
        <v>6734.95</v>
      </c>
      <c r="G815">
        <v>6531940000</v>
      </c>
      <c r="H815">
        <v>116385068032</v>
      </c>
      <c r="I815">
        <f>YEAR(Table1[[#This Row],[Date]])</f>
        <v>2018</v>
      </c>
      <c r="J815">
        <f>MONTH(Table1[[#This Row],[Date]])</f>
        <v>9</v>
      </c>
      <c r="K815">
        <f>DAY(Table1[[#This Row],[Date]])</f>
        <v>21</v>
      </c>
    </row>
    <row r="816" spans="1:11" x14ac:dyDescent="0.3">
      <c r="A816" t="s">
        <v>15</v>
      </c>
      <c r="B816" s="1">
        <v>43363</v>
      </c>
      <c r="C816">
        <v>6398.85</v>
      </c>
      <c r="D816">
        <v>6529.26</v>
      </c>
      <c r="E816">
        <v>6395.95</v>
      </c>
      <c r="F816">
        <v>6519.67</v>
      </c>
      <c r="G816">
        <v>4348110000</v>
      </c>
      <c r="H816">
        <v>112653130183</v>
      </c>
      <c r="I816">
        <f>YEAR(Table1[[#This Row],[Date]])</f>
        <v>2018</v>
      </c>
      <c r="J816">
        <f>MONTH(Table1[[#This Row],[Date]])</f>
        <v>9</v>
      </c>
      <c r="K816">
        <f>DAY(Table1[[#This Row],[Date]])</f>
        <v>20</v>
      </c>
    </row>
    <row r="817" spans="1:11" x14ac:dyDescent="0.3">
      <c r="A817" t="s">
        <v>15</v>
      </c>
      <c r="B817" s="1">
        <v>43362</v>
      </c>
      <c r="C817">
        <v>6371.85</v>
      </c>
      <c r="D817">
        <v>6448.46</v>
      </c>
      <c r="E817">
        <v>6208.34</v>
      </c>
      <c r="F817">
        <v>6398.54</v>
      </c>
      <c r="G817">
        <v>4431340000</v>
      </c>
      <c r="H817">
        <v>110547735544</v>
      </c>
      <c r="I817">
        <f>YEAR(Table1[[#This Row],[Date]])</f>
        <v>2018</v>
      </c>
      <c r="J817">
        <f>MONTH(Table1[[#This Row],[Date]])</f>
        <v>9</v>
      </c>
      <c r="K817">
        <f>DAY(Table1[[#This Row],[Date]])</f>
        <v>19</v>
      </c>
    </row>
    <row r="818" spans="1:11" x14ac:dyDescent="0.3">
      <c r="A818" t="s">
        <v>15</v>
      </c>
      <c r="B818" s="1">
        <v>43361</v>
      </c>
      <c r="C818">
        <v>6280.91</v>
      </c>
      <c r="D818">
        <v>6384.18</v>
      </c>
      <c r="E818">
        <v>6265.71</v>
      </c>
      <c r="F818">
        <v>6371.3</v>
      </c>
      <c r="G818">
        <v>4180090000</v>
      </c>
      <c r="H818">
        <v>110064685348</v>
      </c>
      <c r="I818">
        <f>YEAR(Table1[[#This Row],[Date]])</f>
        <v>2018</v>
      </c>
      <c r="J818">
        <f>MONTH(Table1[[#This Row],[Date]])</f>
        <v>9</v>
      </c>
      <c r="K818">
        <f>DAY(Table1[[#This Row],[Date]])</f>
        <v>18</v>
      </c>
    </row>
    <row r="819" spans="1:11" x14ac:dyDescent="0.3">
      <c r="A819" t="s">
        <v>15</v>
      </c>
      <c r="B819" s="1">
        <v>43360</v>
      </c>
      <c r="C819">
        <v>6514.06</v>
      </c>
      <c r="D819">
        <v>6540.21</v>
      </c>
      <c r="E819">
        <v>6257.52</v>
      </c>
      <c r="F819">
        <v>6281.2</v>
      </c>
      <c r="G819">
        <v>3910780000</v>
      </c>
      <c r="H819">
        <v>108497127334</v>
      </c>
      <c r="I819">
        <f>YEAR(Table1[[#This Row],[Date]])</f>
        <v>2018</v>
      </c>
      <c r="J819">
        <f>MONTH(Table1[[#This Row],[Date]])</f>
        <v>9</v>
      </c>
      <c r="K819">
        <f>DAY(Table1[[#This Row],[Date]])</f>
        <v>17</v>
      </c>
    </row>
    <row r="820" spans="1:11" x14ac:dyDescent="0.3">
      <c r="A820" t="s">
        <v>15</v>
      </c>
      <c r="B820" s="1">
        <v>43359</v>
      </c>
      <c r="C820">
        <v>6536.68</v>
      </c>
      <c r="D820">
        <v>6544.33</v>
      </c>
      <c r="E820">
        <v>6460.1</v>
      </c>
      <c r="F820">
        <v>6517.18</v>
      </c>
      <c r="G820">
        <v>3273730000</v>
      </c>
      <c r="H820">
        <v>112562367224</v>
      </c>
      <c r="I820">
        <f>YEAR(Table1[[#This Row],[Date]])</f>
        <v>2018</v>
      </c>
      <c r="J820">
        <f>MONTH(Table1[[#This Row],[Date]])</f>
        <v>9</v>
      </c>
      <c r="K820">
        <f>DAY(Table1[[#This Row],[Date]])</f>
        <v>16</v>
      </c>
    </row>
    <row r="821" spans="1:11" x14ac:dyDescent="0.3">
      <c r="A821" t="s">
        <v>15</v>
      </c>
      <c r="B821" s="1">
        <v>43358</v>
      </c>
      <c r="C821">
        <v>6509.4</v>
      </c>
      <c r="D821">
        <v>6561.72</v>
      </c>
      <c r="E821">
        <v>6493.55</v>
      </c>
      <c r="F821">
        <v>6543.2</v>
      </c>
      <c r="G821">
        <v>3216300000</v>
      </c>
      <c r="H821">
        <v>113000324618</v>
      </c>
      <c r="I821">
        <f>YEAR(Table1[[#This Row],[Date]])</f>
        <v>2018</v>
      </c>
      <c r="J821">
        <f>MONTH(Table1[[#This Row],[Date]])</f>
        <v>9</v>
      </c>
      <c r="K821">
        <f>DAY(Table1[[#This Row],[Date]])</f>
        <v>15</v>
      </c>
    </row>
    <row r="822" spans="1:11" x14ac:dyDescent="0.3">
      <c r="A822" t="s">
        <v>15</v>
      </c>
      <c r="B822" s="1">
        <v>43357</v>
      </c>
      <c r="C822">
        <v>6515.41</v>
      </c>
      <c r="D822">
        <v>6596.1</v>
      </c>
      <c r="E822">
        <v>6456.17</v>
      </c>
      <c r="F822">
        <v>6512.71</v>
      </c>
      <c r="G822">
        <v>4076220000</v>
      </c>
      <c r="H822">
        <v>112462453186</v>
      </c>
      <c r="I822">
        <f>YEAR(Table1[[#This Row],[Date]])</f>
        <v>2018</v>
      </c>
      <c r="J822">
        <f>MONTH(Table1[[#This Row],[Date]])</f>
        <v>9</v>
      </c>
      <c r="K822">
        <f>DAY(Table1[[#This Row],[Date]])</f>
        <v>14</v>
      </c>
    </row>
    <row r="823" spans="1:11" x14ac:dyDescent="0.3">
      <c r="A823" t="s">
        <v>15</v>
      </c>
      <c r="B823" s="1">
        <v>43356</v>
      </c>
      <c r="C823">
        <v>6354.24</v>
      </c>
      <c r="D823">
        <v>6535.41</v>
      </c>
      <c r="E823">
        <v>6354.24</v>
      </c>
      <c r="F823">
        <v>6517.31</v>
      </c>
      <c r="G823">
        <v>4210910000</v>
      </c>
      <c r="H823">
        <v>112530970182</v>
      </c>
      <c r="I823">
        <f>YEAR(Table1[[#This Row],[Date]])</f>
        <v>2018</v>
      </c>
      <c r="J823">
        <f>MONTH(Table1[[#This Row],[Date]])</f>
        <v>9</v>
      </c>
      <c r="K823">
        <f>DAY(Table1[[#This Row],[Date]])</f>
        <v>13</v>
      </c>
    </row>
    <row r="824" spans="1:11" x14ac:dyDescent="0.3">
      <c r="A824" t="s">
        <v>15</v>
      </c>
      <c r="B824" s="1">
        <v>43355</v>
      </c>
      <c r="C824">
        <v>6317.01</v>
      </c>
      <c r="D824">
        <v>6363.87</v>
      </c>
      <c r="E824">
        <v>6265.09</v>
      </c>
      <c r="F824">
        <v>6351.8</v>
      </c>
      <c r="G824">
        <v>4064230000</v>
      </c>
      <c r="H824">
        <v>109661521297</v>
      </c>
      <c r="I824">
        <f>YEAR(Table1[[#This Row],[Date]])</f>
        <v>2018</v>
      </c>
      <c r="J824">
        <f>MONTH(Table1[[#This Row],[Date]])</f>
        <v>9</v>
      </c>
      <c r="K824">
        <f>DAY(Table1[[#This Row],[Date]])</f>
        <v>12</v>
      </c>
    </row>
    <row r="825" spans="1:11" x14ac:dyDescent="0.3">
      <c r="A825" t="s">
        <v>15</v>
      </c>
      <c r="B825" s="1">
        <v>43354</v>
      </c>
      <c r="C825">
        <v>6331.88</v>
      </c>
      <c r="D825">
        <v>6398.92</v>
      </c>
      <c r="E825">
        <v>6260.21</v>
      </c>
      <c r="F825">
        <v>6321.2</v>
      </c>
      <c r="G825">
        <v>3849910000</v>
      </c>
      <c r="H825">
        <v>109119948884</v>
      </c>
      <c r="I825">
        <f>YEAR(Table1[[#This Row],[Date]])</f>
        <v>2018</v>
      </c>
      <c r="J825">
        <f>MONTH(Table1[[#This Row],[Date]])</f>
        <v>9</v>
      </c>
      <c r="K825">
        <f>DAY(Table1[[#This Row],[Date]])</f>
        <v>11</v>
      </c>
    </row>
    <row r="826" spans="1:11" x14ac:dyDescent="0.3">
      <c r="A826" t="s">
        <v>15</v>
      </c>
      <c r="B826" s="1">
        <v>43353</v>
      </c>
      <c r="C826">
        <v>6301.57</v>
      </c>
      <c r="D826">
        <v>6374.98</v>
      </c>
      <c r="E826">
        <v>6292.76</v>
      </c>
      <c r="F826">
        <v>6329.7</v>
      </c>
      <c r="G826">
        <v>3714100000</v>
      </c>
      <c r="H826">
        <v>109255603474</v>
      </c>
      <c r="I826">
        <f>YEAR(Table1[[#This Row],[Date]])</f>
        <v>2018</v>
      </c>
      <c r="J826">
        <f>MONTH(Table1[[#This Row],[Date]])</f>
        <v>9</v>
      </c>
      <c r="K826">
        <f>DAY(Table1[[#This Row],[Date]])</f>
        <v>10</v>
      </c>
    </row>
    <row r="827" spans="1:11" x14ac:dyDescent="0.3">
      <c r="A827" t="s">
        <v>15</v>
      </c>
      <c r="B827" s="1">
        <v>43352</v>
      </c>
      <c r="C827">
        <v>6223.38</v>
      </c>
      <c r="D827">
        <v>6446.26</v>
      </c>
      <c r="E827">
        <v>6201.22</v>
      </c>
      <c r="F827">
        <v>6300.86</v>
      </c>
      <c r="G827">
        <v>3671890000</v>
      </c>
      <c r="H827">
        <v>108747090915</v>
      </c>
      <c r="I827">
        <f>YEAR(Table1[[#This Row],[Date]])</f>
        <v>2018</v>
      </c>
      <c r="J827">
        <f>MONTH(Table1[[#This Row],[Date]])</f>
        <v>9</v>
      </c>
      <c r="K827">
        <f>DAY(Table1[[#This Row],[Date]])</f>
        <v>9</v>
      </c>
    </row>
    <row r="828" spans="1:11" x14ac:dyDescent="0.3">
      <c r="A828" t="s">
        <v>15</v>
      </c>
      <c r="B828" s="1">
        <v>43351</v>
      </c>
      <c r="C828">
        <v>6460.17</v>
      </c>
      <c r="D828">
        <v>6534.25</v>
      </c>
      <c r="E828">
        <v>6197.52</v>
      </c>
      <c r="F828">
        <v>6225.98</v>
      </c>
      <c r="G828">
        <v>3835060000</v>
      </c>
      <c r="H828">
        <v>107442122871</v>
      </c>
      <c r="I828">
        <f>YEAR(Table1[[#This Row],[Date]])</f>
        <v>2018</v>
      </c>
      <c r="J828">
        <f>MONTH(Table1[[#This Row],[Date]])</f>
        <v>9</v>
      </c>
      <c r="K828">
        <f>DAY(Table1[[#This Row],[Date]])</f>
        <v>8</v>
      </c>
    </row>
    <row r="829" spans="1:11" x14ac:dyDescent="0.3">
      <c r="A829" t="s">
        <v>15</v>
      </c>
      <c r="B829" s="1">
        <v>43350</v>
      </c>
      <c r="C829">
        <v>6528.92</v>
      </c>
      <c r="D829">
        <v>6555.29</v>
      </c>
      <c r="E829">
        <v>6396.87</v>
      </c>
      <c r="F829">
        <v>6467.07</v>
      </c>
      <c r="G829">
        <v>4264680000</v>
      </c>
      <c r="H829">
        <v>111590424587</v>
      </c>
      <c r="I829">
        <f>YEAR(Table1[[#This Row],[Date]])</f>
        <v>2018</v>
      </c>
      <c r="J829">
        <f>MONTH(Table1[[#This Row],[Date]])</f>
        <v>9</v>
      </c>
      <c r="K829">
        <f>DAY(Table1[[#This Row],[Date]])</f>
        <v>7</v>
      </c>
    </row>
    <row r="830" spans="1:11" x14ac:dyDescent="0.3">
      <c r="A830" t="s">
        <v>15</v>
      </c>
      <c r="B830" s="1">
        <v>43349</v>
      </c>
      <c r="C830">
        <v>6755.14</v>
      </c>
      <c r="D830">
        <v>6755.14</v>
      </c>
      <c r="E830">
        <v>6404.72</v>
      </c>
      <c r="F830">
        <v>6529.17</v>
      </c>
      <c r="G830">
        <v>5523470000</v>
      </c>
      <c r="H830">
        <v>112649565532</v>
      </c>
      <c r="I830">
        <f>YEAR(Table1[[#This Row],[Date]])</f>
        <v>2018</v>
      </c>
      <c r="J830">
        <f>MONTH(Table1[[#This Row],[Date]])</f>
        <v>9</v>
      </c>
      <c r="K830">
        <f>DAY(Table1[[#This Row],[Date]])</f>
        <v>6</v>
      </c>
    </row>
    <row r="831" spans="1:11" x14ac:dyDescent="0.3">
      <c r="A831" t="s">
        <v>15</v>
      </c>
      <c r="B831" s="1">
        <v>43348</v>
      </c>
      <c r="C831">
        <v>7361.46</v>
      </c>
      <c r="D831">
        <v>7388.43</v>
      </c>
      <c r="E831">
        <v>6792.83</v>
      </c>
      <c r="F831">
        <v>6792.83</v>
      </c>
      <c r="G831">
        <v>5800460000</v>
      </c>
      <c r="H831">
        <v>117185657641</v>
      </c>
      <c r="I831">
        <f>YEAR(Table1[[#This Row],[Date]])</f>
        <v>2018</v>
      </c>
      <c r="J831">
        <f>MONTH(Table1[[#This Row],[Date]])</f>
        <v>9</v>
      </c>
      <c r="K831">
        <f>DAY(Table1[[#This Row],[Date]])</f>
        <v>5</v>
      </c>
    </row>
    <row r="832" spans="1:11" x14ac:dyDescent="0.3">
      <c r="A832" t="s">
        <v>15</v>
      </c>
      <c r="B832" s="1">
        <v>43347</v>
      </c>
      <c r="C832">
        <v>7263</v>
      </c>
      <c r="D832">
        <v>7388.26</v>
      </c>
      <c r="E832">
        <v>7255.44</v>
      </c>
      <c r="F832">
        <v>7361.66</v>
      </c>
      <c r="G832">
        <v>4273640000</v>
      </c>
      <c r="H832">
        <v>126986882925</v>
      </c>
      <c r="I832">
        <f>YEAR(Table1[[#This Row],[Date]])</f>
        <v>2018</v>
      </c>
      <c r="J832">
        <f>MONTH(Table1[[#This Row],[Date]])</f>
        <v>9</v>
      </c>
      <c r="K832">
        <f>DAY(Table1[[#This Row],[Date]])</f>
        <v>4</v>
      </c>
    </row>
    <row r="833" spans="1:11" x14ac:dyDescent="0.3">
      <c r="A833" t="s">
        <v>15</v>
      </c>
      <c r="B833" s="1">
        <v>43346</v>
      </c>
      <c r="C833">
        <v>7279.03</v>
      </c>
      <c r="D833">
        <v>7317.94</v>
      </c>
      <c r="E833">
        <v>7208.15</v>
      </c>
      <c r="F833">
        <v>7260.06</v>
      </c>
      <c r="G833">
        <v>4087760000</v>
      </c>
      <c r="H833">
        <v>125222785390</v>
      </c>
      <c r="I833">
        <f>YEAR(Table1[[#This Row],[Date]])</f>
        <v>2018</v>
      </c>
      <c r="J833">
        <f>MONTH(Table1[[#This Row],[Date]])</f>
        <v>9</v>
      </c>
      <c r="K833">
        <f>DAY(Table1[[#This Row],[Date]])</f>
        <v>3</v>
      </c>
    </row>
    <row r="834" spans="1:11" x14ac:dyDescent="0.3">
      <c r="A834" t="s">
        <v>15</v>
      </c>
      <c r="B834" s="1">
        <v>43345</v>
      </c>
      <c r="C834">
        <v>7189.58</v>
      </c>
      <c r="D834">
        <v>7306.31</v>
      </c>
      <c r="E834">
        <v>7132.16</v>
      </c>
      <c r="F834">
        <v>7272.72</v>
      </c>
      <c r="G834">
        <v>4329540000</v>
      </c>
      <c r="H834">
        <v>125427780027</v>
      </c>
      <c r="I834">
        <f>YEAR(Table1[[#This Row],[Date]])</f>
        <v>2018</v>
      </c>
      <c r="J834">
        <f>MONTH(Table1[[#This Row],[Date]])</f>
        <v>9</v>
      </c>
      <c r="K834">
        <f>DAY(Table1[[#This Row],[Date]])</f>
        <v>2</v>
      </c>
    </row>
    <row r="835" spans="1:11" x14ac:dyDescent="0.3">
      <c r="A835" t="s">
        <v>15</v>
      </c>
      <c r="B835" s="1">
        <v>43344</v>
      </c>
      <c r="C835">
        <v>7044.81</v>
      </c>
      <c r="D835">
        <v>7242.29</v>
      </c>
      <c r="E835">
        <v>7038.05</v>
      </c>
      <c r="F835">
        <v>7193.25</v>
      </c>
      <c r="G835">
        <v>4116050000</v>
      </c>
      <c r="H835">
        <v>124044625438</v>
      </c>
      <c r="I835">
        <f>YEAR(Table1[[#This Row],[Date]])</f>
        <v>2018</v>
      </c>
      <c r="J835">
        <f>MONTH(Table1[[#This Row],[Date]])</f>
        <v>9</v>
      </c>
      <c r="K835">
        <f>DAY(Table1[[#This Row],[Date]])</f>
        <v>1</v>
      </c>
    </row>
    <row r="836" spans="1:11" x14ac:dyDescent="0.3">
      <c r="A836" t="s">
        <v>15</v>
      </c>
      <c r="B836" s="1">
        <v>43343</v>
      </c>
      <c r="C836">
        <v>6973.97</v>
      </c>
      <c r="D836">
        <v>7057.17</v>
      </c>
      <c r="E836">
        <v>6920.16</v>
      </c>
      <c r="F836">
        <v>7037.58</v>
      </c>
      <c r="G836">
        <v>4495650000</v>
      </c>
      <c r="H836">
        <v>121346613238</v>
      </c>
      <c r="I836">
        <f>YEAR(Table1[[#This Row],[Date]])</f>
        <v>2018</v>
      </c>
      <c r="J836">
        <f>MONTH(Table1[[#This Row],[Date]])</f>
        <v>8</v>
      </c>
      <c r="K836">
        <f>DAY(Table1[[#This Row],[Date]])</f>
        <v>31</v>
      </c>
    </row>
    <row r="837" spans="1:11" x14ac:dyDescent="0.3">
      <c r="A837" t="s">
        <v>15</v>
      </c>
      <c r="B837" s="1">
        <v>43342</v>
      </c>
      <c r="C837">
        <v>7043.76</v>
      </c>
      <c r="D837">
        <v>7072.69</v>
      </c>
      <c r="E837">
        <v>6834.69</v>
      </c>
      <c r="F837">
        <v>6978.23</v>
      </c>
      <c r="G837">
        <v>4463250000</v>
      </c>
      <c r="H837">
        <v>120309828156</v>
      </c>
      <c r="I837">
        <f>YEAR(Table1[[#This Row],[Date]])</f>
        <v>2018</v>
      </c>
      <c r="J837">
        <f>MONTH(Table1[[#This Row],[Date]])</f>
        <v>8</v>
      </c>
      <c r="K837">
        <f>DAY(Table1[[#This Row],[Date]])</f>
        <v>30</v>
      </c>
    </row>
    <row r="838" spans="1:11" x14ac:dyDescent="0.3">
      <c r="A838" t="s">
        <v>15</v>
      </c>
      <c r="B838" s="1">
        <v>43341</v>
      </c>
      <c r="C838">
        <v>7091.71</v>
      </c>
      <c r="D838">
        <v>7113.3</v>
      </c>
      <c r="E838">
        <v>6970.82</v>
      </c>
      <c r="F838">
        <v>7047.16</v>
      </c>
      <c r="G838">
        <v>4145880000</v>
      </c>
      <c r="H838">
        <v>121484666374</v>
      </c>
      <c r="I838">
        <f>YEAR(Table1[[#This Row],[Date]])</f>
        <v>2018</v>
      </c>
      <c r="J838">
        <f>MONTH(Table1[[#This Row],[Date]])</f>
        <v>8</v>
      </c>
      <c r="K838">
        <f>DAY(Table1[[#This Row],[Date]])</f>
        <v>29</v>
      </c>
    </row>
    <row r="839" spans="1:11" x14ac:dyDescent="0.3">
      <c r="A839" t="s">
        <v>15</v>
      </c>
      <c r="B839" s="1">
        <v>43340</v>
      </c>
      <c r="C839">
        <v>6891.08</v>
      </c>
      <c r="D839">
        <v>7109.56</v>
      </c>
      <c r="E839">
        <v>6882.34</v>
      </c>
      <c r="F839">
        <v>7096.28</v>
      </c>
      <c r="G839">
        <v>4659940000</v>
      </c>
      <c r="H839">
        <v>122319195736</v>
      </c>
      <c r="I839">
        <f>YEAR(Table1[[#This Row],[Date]])</f>
        <v>2018</v>
      </c>
      <c r="J839">
        <f>MONTH(Table1[[#This Row],[Date]])</f>
        <v>8</v>
      </c>
      <c r="K839">
        <f>DAY(Table1[[#This Row],[Date]])</f>
        <v>28</v>
      </c>
    </row>
    <row r="840" spans="1:11" x14ac:dyDescent="0.3">
      <c r="A840" t="s">
        <v>15</v>
      </c>
      <c r="B840" s="1">
        <v>43339</v>
      </c>
      <c r="C840">
        <v>6710.8</v>
      </c>
      <c r="D840">
        <v>6884.64</v>
      </c>
      <c r="E840">
        <v>6689.71</v>
      </c>
      <c r="F840">
        <v>6884.64</v>
      </c>
      <c r="G840">
        <v>4019000000</v>
      </c>
      <c r="H840">
        <v>118657885712</v>
      </c>
      <c r="I840">
        <f>YEAR(Table1[[#This Row],[Date]])</f>
        <v>2018</v>
      </c>
      <c r="J840">
        <f>MONTH(Table1[[#This Row],[Date]])</f>
        <v>8</v>
      </c>
      <c r="K840">
        <f>DAY(Table1[[#This Row],[Date]])</f>
        <v>27</v>
      </c>
    </row>
    <row r="841" spans="1:11" x14ac:dyDescent="0.3">
      <c r="A841" t="s">
        <v>15</v>
      </c>
      <c r="B841" s="1">
        <v>43338</v>
      </c>
      <c r="C841">
        <v>6754.64</v>
      </c>
      <c r="D841">
        <v>6774.75</v>
      </c>
      <c r="E841">
        <v>6620.75</v>
      </c>
      <c r="F841">
        <v>6707.26</v>
      </c>
      <c r="G841">
        <v>3295500000</v>
      </c>
      <c r="H841">
        <v>115585205491</v>
      </c>
      <c r="I841">
        <f>YEAR(Table1[[#This Row],[Date]])</f>
        <v>2018</v>
      </c>
      <c r="J841">
        <f>MONTH(Table1[[#This Row],[Date]])</f>
        <v>8</v>
      </c>
      <c r="K841">
        <f>DAY(Table1[[#This Row],[Date]])</f>
        <v>26</v>
      </c>
    </row>
    <row r="842" spans="1:11" x14ac:dyDescent="0.3">
      <c r="A842" t="s">
        <v>15</v>
      </c>
      <c r="B842" s="1">
        <v>43337</v>
      </c>
      <c r="C842">
        <v>6719.95</v>
      </c>
      <c r="D842">
        <v>6789.63</v>
      </c>
      <c r="E842">
        <v>6700.96</v>
      </c>
      <c r="F842">
        <v>6763.19</v>
      </c>
      <c r="G842">
        <v>3312600000</v>
      </c>
      <c r="H842">
        <v>116534497933</v>
      </c>
      <c r="I842">
        <f>YEAR(Table1[[#This Row],[Date]])</f>
        <v>2018</v>
      </c>
      <c r="J842">
        <f>MONTH(Table1[[#This Row],[Date]])</f>
        <v>8</v>
      </c>
      <c r="K842">
        <f>DAY(Table1[[#This Row],[Date]])</f>
        <v>25</v>
      </c>
    </row>
    <row r="843" spans="1:11" x14ac:dyDescent="0.3">
      <c r="A843" t="s">
        <v>15</v>
      </c>
      <c r="B843" s="1">
        <v>43336</v>
      </c>
      <c r="C843">
        <v>6551.52</v>
      </c>
      <c r="D843">
        <v>6719.96</v>
      </c>
      <c r="E843">
        <v>6498.64</v>
      </c>
      <c r="F843">
        <v>6719.96</v>
      </c>
      <c r="G843">
        <v>4097820000</v>
      </c>
      <c r="H843">
        <v>115778358839</v>
      </c>
      <c r="I843">
        <f>YEAR(Table1[[#This Row],[Date]])</f>
        <v>2018</v>
      </c>
      <c r="J843">
        <f>MONTH(Table1[[#This Row],[Date]])</f>
        <v>8</v>
      </c>
      <c r="K843">
        <f>DAY(Table1[[#This Row],[Date]])</f>
        <v>24</v>
      </c>
    </row>
    <row r="844" spans="1:11" x14ac:dyDescent="0.3">
      <c r="A844" t="s">
        <v>15</v>
      </c>
      <c r="B844" s="1">
        <v>43335</v>
      </c>
      <c r="C844">
        <v>6371.34</v>
      </c>
      <c r="D844">
        <v>6546.54</v>
      </c>
      <c r="E844">
        <v>6371.34</v>
      </c>
      <c r="F844">
        <v>6534.88</v>
      </c>
      <c r="G844">
        <v>3426180000</v>
      </c>
      <c r="H844">
        <v>112577436411</v>
      </c>
      <c r="I844">
        <f>YEAR(Table1[[#This Row],[Date]])</f>
        <v>2018</v>
      </c>
      <c r="J844">
        <f>MONTH(Table1[[#This Row],[Date]])</f>
        <v>8</v>
      </c>
      <c r="K844">
        <f>DAY(Table1[[#This Row],[Date]])</f>
        <v>23</v>
      </c>
    </row>
    <row r="845" spans="1:11" x14ac:dyDescent="0.3">
      <c r="A845" t="s">
        <v>15</v>
      </c>
      <c r="B845" s="1">
        <v>43334</v>
      </c>
      <c r="C845">
        <v>6486.25</v>
      </c>
      <c r="D845">
        <v>6816.79</v>
      </c>
      <c r="E845">
        <v>6310.11</v>
      </c>
      <c r="F845">
        <v>6376.71</v>
      </c>
      <c r="G845">
        <v>4668110000</v>
      </c>
      <c r="H845">
        <v>109840902181</v>
      </c>
      <c r="I845">
        <f>YEAR(Table1[[#This Row],[Date]])</f>
        <v>2018</v>
      </c>
      <c r="J845">
        <f>MONTH(Table1[[#This Row],[Date]])</f>
        <v>8</v>
      </c>
      <c r="K845">
        <f>DAY(Table1[[#This Row],[Date]])</f>
        <v>22</v>
      </c>
    </row>
    <row r="846" spans="1:11" x14ac:dyDescent="0.3">
      <c r="A846" t="s">
        <v>15</v>
      </c>
      <c r="B846" s="1">
        <v>43333</v>
      </c>
      <c r="C846">
        <v>6301.07</v>
      </c>
      <c r="D846">
        <v>6500.87</v>
      </c>
      <c r="E846">
        <v>6298.24</v>
      </c>
      <c r="F846">
        <v>6488.76</v>
      </c>
      <c r="G846">
        <v>3377180000</v>
      </c>
      <c r="H846">
        <v>111758100192</v>
      </c>
      <c r="I846">
        <f>YEAR(Table1[[#This Row],[Date]])</f>
        <v>2018</v>
      </c>
      <c r="J846">
        <f>MONTH(Table1[[#This Row],[Date]])</f>
        <v>8</v>
      </c>
      <c r="K846">
        <f>DAY(Table1[[#This Row],[Date]])</f>
        <v>21</v>
      </c>
    </row>
    <row r="847" spans="1:11" x14ac:dyDescent="0.3">
      <c r="A847" t="s">
        <v>15</v>
      </c>
      <c r="B847" s="1">
        <v>43332</v>
      </c>
      <c r="C847">
        <v>6500.51</v>
      </c>
      <c r="D847">
        <v>6536.92</v>
      </c>
      <c r="E847">
        <v>6297.93</v>
      </c>
      <c r="F847">
        <v>6308.53</v>
      </c>
      <c r="G847">
        <v>3665100000</v>
      </c>
      <c r="H847">
        <v>108642191682</v>
      </c>
      <c r="I847">
        <f>YEAR(Table1[[#This Row],[Date]])</f>
        <v>2018</v>
      </c>
      <c r="J847">
        <f>MONTH(Table1[[#This Row],[Date]])</f>
        <v>8</v>
      </c>
      <c r="K847">
        <f>DAY(Table1[[#This Row],[Date]])</f>
        <v>20</v>
      </c>
    </row>
    <row r="848" spans="1:11" x14ac:dyDescent="0.3">
      <c r="A848" t="s">
        <v>15</v>
      </c>
      <c r="B848" s="1">
        <v>43331</v>
      </c>
      <c r="C848">
        <v>6422.57</v>
      </c>
      <c r="D848">
        <v>6537.98</v>
      </c>
      <c r="E848">
        <v>6361.55</v>
      </c>
      <c r="F848">
        <v>6506.07</v>
      </c>
      <c r="G848">
        <v>3311170000</v>
      </c>
      <c r="H848">
        <v>112031838393</v>
      </c>
      <c r="I848">
        <f>YEAR(Table1[[#This Row],[Date]])</f>
        <v>2018</v>
      </c>
      <c r="J848">
        <f>MONTH(Table1[[#This Row],[Date]])</f>
        <v>8</v>
      </c>
      <c r="K848">
        <f>DAY(Table1[[#This Row],[Date]])</f>
        <v>19</v>
      </c>
    </row>
    <row r="849" spans="1:11" x14ac:dyDescent="0.3">
      <c r="A849" t="s">
        <v>15</v>
      </c>
      <c r="B849" s="1">
        <v>43330</v>
      </c>
      <c r="C849">
        <v>6583.43</v>
      </c>
      <c r="D849">
        <v>6617.35</v>
      </c>
      <c r="E849">
        <v>6353.73</v>
      </c>
      <c r="F849">
        <v>6423.76</v>
      </c>
      <c r="G849">
        <v>3984520000</v>
      </c>
      <c r="H849">
        <v>110603014928</v>
      </c>
      <c r="I849">
        <f>YEAR(Table1[[#This Row],[Date]])</f>
        <v>2018</v>
      </c>
      <c r="J849">
        <f>MONTH(Table1[[#This Row],[Date]])</f>
        <v>8</v>
      </c>
      <c r="K849">
        <f>DAY(Table1[[#This Row],[Date]])</f>
        <v>18</v>
      </c>
    </row>
    <row r="850" spans="1:11" x14ac:dyDescent="0.3">
      <c r="A850" t="s">
        <v>15</v>
      </c>
      <c r="B850" s="1">
        <v>43329</v>
      </c>
      <c r="C850">
        <v>6340.91</v>
      </c>
      <c r="D850">
        <v>6582.5</v>
      </c>
      <c r="E850">
        <v>6324.97</v>
      </c>
      <c r="F850">
        <v>6580.63</v>
      </c>
      <c r="G850">
        <v>4992990000</v>
      </c>
      <c r="H850">
        <v>113290724406</v>
      </c>
      <c r="I850">
        <f>YEAR(Table1[[#This Row],[Date]])</f>
        <v>2018</v>
      </c>
      <c r="J850">
        <f>MONTH(Table1[[#This Row],[Date]])</f>
        <v>8</v>
      </c>
      <c r="K850">
        <f>DAY(Table1[[#This Row],[Date]])</f>
        <v>17</v>
      </c>
    </row>
    <row r="851" spans="1:11" x14ac:dyDescent="0.3">
      <c r="A851" t="s">
        <v>15</v>
      </c>
      <c r="B851" s="1">
        <v>43328</v>
      </c>
      <c r="C851">
        <v>6294.23</v>
      </c>
      <c r="D851">
        <v>6473.5</v>
      </c>
      <c r="E851">
        <v>6276.41</v>
      </c>
      <c r="F851">
        <v>6334.73</v>
      </c>
      <c r="G851">
        <v>4328420000</v>
      </c>
      <c r="H851">
        <v>109045250379</v>
      </c>
      <c r="I851">
        <f>YEAR(Table1[[#This Row],[Date]])</f>
        <v>2018</v>
      </c>
      <c r="J851">
        <f>MONTH(Table1[[#This Row],[Date]])</f>
        <v>8</v>
      </c>
      <c r="K851">
        <f>DAY(Table1[[#This Row],[Date]])</f>
        <v>16</v>
      </c>
    </row>
    <row r="852" spans="1:11" x14ac:dyDescent="0.3">
      <c r="A852" t="s">
        <v>15</v>
      </c>
      <c r="B852" s="1">
        <v>43327</v>
      </c>
      <c r="C852">
        <v>6221.42</v>
      </c>
      <c r="D852">
        <v>6588.49</v>
      </c>
      <c r="E852">
        <v>6221.42</v>
      </c>
      <c r="F852">
        <v>6308.52</v>
      </c>
      <c r="G852">
        <v>4895450000</v>
      </c>
      <c r="H852">
        <v>108581773101</v>
      </c>
      <c r="I852">
        <f>YEAR(Table1[[#This Row],[Date]])</f>
        <v>2018</v>
      </c>
      <c r="J852">
        <f>MONTH(Table1[[#This Row],[Date]])</f>
        <v>8</v>
      </c>
      <c r="K852">
        <f>DAY(Table1[[#This Row],[Date]])</f>
        <v>15</v>
      </c>
    </row>
    <row r="853" spans="1:11" x14ac:dyDescent="0.3">
      <c r="A853" t="s">
        <v>15</v>
      </c>
      <c r="B853" s="1">
        <v>43326</v>
      </c>
      <c r="C853">
        <v>6287.66</v>
      </c>
      <c r="D853">
        <v>6287.94</v>
      </c>
      <c r="E853">
        <v>5971.05</v>
      </c>
      <c r="F853">
        <v>6199.71</v>
      </c>
      <c r="G853">
        <v>5301700000</v>
      </c>
      <c r="H853">
        <v>106696389129</v>
      </c>
      <c r="I853">
        <f>YEAR(Table1[[#This Row],[Date]])</f>
        <v>2018</v>
      </c>
      <c r="J853">
        <f>MONTH(Table1[[#This Row],[Date]])</f>
        <v>8</v>
      </c>
      <c r="K853">
        <f>DAY(Table1[[#This Row],[Date]])</f>
        <v>14</v>
      </c>
    </row>
    <row r="854" spans="1:11" x14ac:dyDescent="0.3">
      <c r="A854" t="s">
        <v>15</v>
      </c>
      <c r="B854" s="1">
        <v>43325</v>
      </c>
      <c r="C854">
        <v>6341.36</v>
      </c>
      <c r="D854">
        <v>6537.05</v>
      </c>
      <c r="E854">
        <v>6225.72</v>
      </c>
      <c r="F854">
        <v>6297.57</v>
      </c>
      <c r="G854">
        <v>4083980000</v>
      </c>
      <c r="H854">
        <v>108369686635</v>
      </c>
      <c r="I854">
        <f>YEAR(Table1[[#This Row],[Date]])</f>
        <v>2018</v>
      </c>
      <c r="J854">
        <f>MONTH(Table1[[#This Row],[Date]])</f>
        <v>8</v>
      </c>
      <c r="K854">
        <f>DAY(Table1[[#This Row],[Date]])</f>
        <v>13</v>
      </c>
    </row>
    <row r="855" spans="1:11" x14ac:dyDescent="0.3">
      <c r="A855" t="s">
        <v>15</v>
      </c>
      <c r="B855" s="1">
        <v>43324</v>
      </c>
      <c r="C855">
        <v>6283.65</v>
      </c>
      <c r="D855">
        <v>6409.85</v>
      </c>
      <c r="E855">
        <v>6237.5</v>
      </c>
      <c r="F855">
        <v>6322.69</v>
      </c>
      <c r="G855">
        <v>5665250000</v>
      </c>
      <c r="H855">
        <v>108790259014</v>
      </c>
      <c r="I855">
        <f>YEAR(Table1[[#This Row],[Date]])</f>
        <v>2018</v>
      </c>
      <c r="J855">
        <f>MONTH(Table1[[#This Row],[Date]])</f>
        <v>8</v>
      </c>
      <c r="K855">
        <f>DAY(Table1[[#This Row],[Date]])</f>
        <v>12</v>
      </c>
    </row>
    <row r="856" spans="1:11" x14ac:dyDescent="0.3">
      <c r="A856" t="s">
        <v>15</v>
      </c>
      <c r="B856" s="1">
        <v>43323</v>
      </c>
      <c r="C856">
        <v>6185.79</v>
      </c>
      <c r="D856">
        <v>6455.74</v>
      </c>
      <c r="E856">
        <v>6109.03</v>
      </c>
      <c r="F856">
        <v>6295.73</v>
      </c>
      <c r="G856">
        <v>4047850000</v>
      </c>
      <c r="H856">
        <v>108314257212</v>
      </c>
      <c r="I856">
        <f>YEAR(Table1[[#This Row],[Date]])</f>
        <v>2018</v>
      </c>
      <c r="J856">
        <f>MONTH(Table1[[#This Row],[Date]])</f>
        <v>8</v>
      </c>
      <c r="K856">
        <f>DAY(Table1[[#This Row],[Date]])</f>
        <v>11</v>
      </c>
    </row>
    <row r="857" spans="1:11" x14ac:dyDescent="0.3">
      <c r="A857" t="s">
        <v>15</v>
      </c>
      <c r="B857" s="1">
        <v>43322</v>
      </c>
      <c r="C857">
        <v>6571.42</v>
      </c>
      <c r="D857">
        <v>6591.26</v>
      </c>
      <c r="E857">
        <v>6124.52</v>
      </c>
      <c r="F857">
        <v>6184.71</v>
      </c>
      <c r="G857">
        <v>4528680000</v>
      </c>
      <c r="H857">
        <v>106390927598</v>
      </c>
      <c r="I857">
        <f>YEAR(Table1[[#This Row],[Date]])</f>
        <v>2018</v>
      </c>
      <c r="J857">
        <f>MONTH(Table1[[#This Row],[Date]])</f>
        <v>8</v>
      </c>
      <c r="K857">
        <f>DAY(Table1[[#This Row],[Date]])</f>
        <v>10</v>
      </c>
    </row>
    <row r="858" spans="1:11" x14ac:dyDescent="0.3">
      <c r="A858" t="s">
        <v>15</v>
      </c>
      <c r="B858" s="1">
        <v>43321</v>
      </c>
      <c r="C858">
        <v>6305.56</v>
      </c>
      <c r="D858">
        <v>6625.73</v>
      </c>
      <c r="E858">
        <v>6249.07</v>
      </c>
      <c r="F858">
        <v>6568.23</v>
      </c>
      <c r="G858">
        <v>4267040000</v>
      </c>
      <c r="H858">
        <v>112973963230</v>
      </c>
      <c r="I858">
        <f>YEAR(Table1[[#This Row],[Date]])</f>
        <v>2018</v>
      </c>
      <c r="J858">
        <f>MONTH(Table1[[#This Row],[Date]])</f>
        <v>8</v>
      </c>
      <c r="K858">
        <f>DAY(Table1[[#This Row],[Date]])</f>
        <v>9</v>
      </c>
    </row>
    <row r="859" spans="1:11" x14ac:dyDescent="0.3">
      <c r="A859" t="s">
        <v>15</v>
      </c>
      <c r="B859" s="1">
        <v>43320</v>
      </c>
      <c r="C859">
        <v>6746.85</v>
      </c>
      <c r="D859">
        <v>6746.85</v>
      </c>
      <c r="E859">
        <v>6226.22</v>
      </c>
      <c r="F859">
        <v>6305.8</v>
      </c>
      <c r="G859">
        <v>5064430000</v>
      </c>
      <c r="H859">
        <v>108448409560</v>
      </c>
      <c r="I859">
        <f>YEAR(Table1[[#This Row],[Date]])</f>
        <v>2018</v>
      </c>
      <c r="J859">
        <f>MONTH(Table1[[#This Row],[Date]])</f>
        <v>8</v>
      </c>
      <c r="K859">
        <f>DAY(Table1[[#This Row],[Date]])</f>
        <v>8</v>
      </c>
    </row>
    <row r="860" spans="1:11" x14ac:dyDescent="0.3">
      <c r="A860" t="s">
        <v>15</v>
      </c>
      <c r="B860" s="1">
        <v>43319</v>
      </c>
      <c r="C860">
        <v>6958.32</v>
      </c>
      <c r="D860">
        <v>7146.56</v>
      </c>
      <c r="E860">
        <v>6748.24</v>
      </c>
      <c r="F860">
        <v>6753.12</v>
      </c>
      <c r="G860">
        <v>4682800000</v>
      </c>
      <c r="H860">
        <v>116128339800</v>
      </c>
      <c r="I860">
        <f>YEAR(Table1[[#This Row],[Date]])</f>
        <v>2018</v>
      </c>
      <c r="J860">
        <f>MONTH(Table1[[#This Row],[Date]])</f>
        <v>8</v>
      </c>
      <c r="K860">
        <f>DAY(Table1[[#This Row],[Date]])</f>
        <v>7</v>
      </c>
    </row>
    <row r="861" spans="1:11" x14ac:dyDescent="0.3">
      <c r="A861" t="s">
        <v>15</v>
      </c>
      <c r="B861" s="1">
        <v>43318</v>
      </c>
      <c r="C861">
        <v>7062.94</v>
      </c>
      <c r="D861">
        <v>7166.55</v>
      </c>
      <c r="E861">
        <v>6890.54</v>
      </c>
      <c r="F861">
        <v>6951.8</v>
      </c>
      <c r="G861">
        <v>3925900000</v>
      </c>
      <c r="H861">
        <v>119531508535</v>
      </c>
      <c r="I861">
        <f>YEAR(Table1[[#This Row],[Date]])</f>
        <v>2018</v>
      </c>
      <c r="J861">
        <f>MONTH(Table1[[#This Row],[Date]])</f>
        <v>8</v>
      </c>
      <c r="K861">
        <f>DAY(Table1[[#This Row],[Date]])</f>
        <v>6</v>
      </c>
    </row>
    <row r="862" spans="1:11" x14ac:dyDescent="0.3">
      <c r="A862" t="s">
        <v>15</v>
      </c>
      <c r="B862" s="1">
        <v>43317</v>
      </c>
      <c r="C862">
        <v>7031.08</v>
      </c>
      <c r="D862">
        <v>7102.77</v>
      </c>
      <c r="E862">
        <v>6940.7</v>
      </c>
      <c r="F862">
        <v>7068.48</v>
      </c>
      <c r="G862">
        <v>3679110000</v>
      </c>
      <c r="H862">
        <v>121526079384</v>
      </c>
      <c r="I862">
        <f>YEAR(Table1[[#This Row],[Date]])</f>
        <v>2018</v>
      </c>
      <c r="J862">
        <f>MONTH(Table1[[#This Row],[Date]])</f>
        <v>8</v>
      </c>
      <c r="K862">
        <f>DAY(Table1[[#This Row],[Date]])</f>
        <v>5</v>
      </c>
    </row>
    <row r="863" spans="1:11" x14ac:dyDescent="0.3">
      <c r="A863" t="s">
        <v>15</v>
      </c>
      <c r="B863" s="1">
        <v>43316</v>
      </c>
      <c r="C863">
        <v>7438.67</v>
      </c>
      <c r="D863">
        <v>7497.49</v>
      </c>
      <c r="E863">
        <v>6984.07</v>
      </c>
      <c r="F863">
        <v>7032.85</v>
      </c>
      <c r="G863">
        <v>4268390000</v>
      </c>
      <c r="H863">
        <v>120899698889</v>
      </c>
      <c r="I863">
        <f>YEAR(Table1[[#This Row],[Date]])</f>
        <v>2018</v>
      </c>
      <c r="J863">
        <f>MONTH(Table1[[#This Row],[Date]])</f>
        <v>8</v>
      </c>
      <c r="K863">
        <f>DAY(Table1[[#This Row],[Date]])</f>
        <v>4</v>
      </c>
    </row>
    <row r="864" spans="1:11" x14ac:dyDescent="0.3">
      <c r="A864" t="s">
        <v>15</v>
      </c>
      <c r="B864" s="1">
        <v>43315</v>
      </c>
      <c r="C864">
        <v>7562.14</v>
      </c>
      <c r="D864">
        <v>7562.14</v>
      </c>
      <c r="E864">
        <v>7328.65</v>
      </c>
      <c r="F864">
        <v>7434.39</v>
      </c>
      <c r="G864">
        <v>4627150000</v>
      </c>
      <c r="H864">
        <v>127785826655</v>
      </c>
      <c r="I864">
        <f>YEAR(Table1[[#This Row],[Date]])</f>
        <v>2018</v>
      </c>
      <c r="J864">
        <f>MONTH(Table1[[#This Row],[Date]])</f>
        <v>8</v>
      </c>
      <c r="K864">
        <f>DAY(Table1[[#This Row],[Date]])</f>
        <v>3</v>
      </c>
    </row>
    <row r="865" spans="1:11" x14ac:dyDescent="0.3">
      <c r="A865" t="s">
        <v>15</v>
      </c>
      <c r="B865" s="1">
        <v>43314</v>
      </c>
      <c r="C865">
        <v>7634.19</v>
      </c>
      <c r="D865">
        <v>7712.77</v>
      </c>
      <c r="E865">
        <v>7523.44</v>
      </c>
      <c r="F865">
        <v>7567.15</v>
      </c>
      <c r="G865">
        <v>4214110000</v>
      </c>
      <c r="H865">
        <v>130052066760</v>
      </c>
      <c r="I865">
        <f>YEAR(Table1[[#This Row],[Date]])</f>
        <v>2018</v>
      </c>
      <c r="J865">
        <f>MONTH(Table1[[#This Row],[Date]])</f>
        <v>8</v>
      </c>
      <c r="K865">
        <f>DAY(Table1[[#This Row],[Date]])</f>
        <v>2</v>
      </c>
    </row>
    <row r="866" spans="1:11" x14ac:dyDescent="0.3">
      <c r="A866" t="s">
        <v>15</v>
      </c>
      <c r="B866" s="1">
        <v>43313</v>
      </c>
      <c r="C866">
        <v>7769.04</v>
      </c>
      <c r="D866">
        <v>7769.04</v>
      </c>
      <c r="E866">
        <v>7504.95</v>
      </c>
      <c r="F866">
        <v>7624.91</v>
      </c>
      <c r="G866">
        <v>4797620000</v>
      </c>
      <c r="H866">
        <v>131030166771</v>
      </c>
      <c r="I866">
        <f>YEAR(Table1[[#This Row],[Date]])</f>
        <v>2018</v>
      </c>
      <c r="J866">
        <f>MONTH(Table1[[#This Row],[Date]])</f>
        <v>8</v>
      </c>
      <c r="K866">
        <f>DAY(Table1[[#This Row],[Date]])</f>
        <v>1</v>
      </c>
    </row>
    <row r="867" spans="1:11" x14ac:dyDescent="0.3">
      <c r="A867" t="s">
        <v>15</v>
      </c>
      <c r="B867" s="1">
        <v>43312</v>
      </c>
      <c r="C867">
        <v>8181.2</v>
      </c>
      <c r="D867">
        <v>8181.53</v>
      </c>
      <c r="E867">
        <v>7696.93</v>
      </c>
      <c r="F867">
        <v>7780.44</v>
      </c>
      <c r="G867">
        <v>5287530000</v>
      </c>
      <c r="H867">
        <v>133688476220</v>
      </c>
      <c r="I867">
        <f>YEAR(Table1[[#This Row],[Date]])</f>
        <v>2018</v>
      </c>
      <c r="J867">
        <f>MONTH(Table1[[#This Row],[Date]])</f>
        <v>7</v>
      </c>
      <c r="K867">
        <f>DAY(Table1[[#This Row],[Date]])</f>
        <v>31</v>
      </c>
    </row>
    <row r="868" spans="1:11" x14ac:dyDescent="0.3">
      <c r="A868" t="s">
        <v>15</v>
      </c>
      <c r="B868" s="1">
        <v>43311</v>
      </c>
      <c r="C868">
        <v>8221.58</v>
      </c>
      <c r="D868">
        <v>8235.5</v>
      </c>
      <c r="E868">
        <v>7917.5</v>
      </c>
      <c r="F868">
        <v>8180.48</v>
      </c>
      <c r="G868">
        <v>5551400000</v>
      </c>
      <c r="H868">
        <v>140547190784</v>
      </c>
      <c r="I868">
        <f>YEAR(Table1[[#This Row],[Date]])</f>
        <v>2018</v>
      </c>
      <c r="J868">
        <f>MONTH(Table1[[#This Row],[Date]])</f>
        <v>7</v>
      </c>
      <c r="K868">
        <f>DAY(Table1[[#This Row],[Date]])</f>
        <v>30</v>
      </c>
    </row>
    <row r="869" spans="1:11" x14ac:dyDescent="0.3">
      <c r="A869" t="s">
        <v>15</v>
      </c>
      <c r="B869" s="1">
        <v>43310</v>
      </c>
      <c r="C869">
        <v>8205.82</v>
      </c>
      <c r="D869">
        <v>8272.26</v>
      </c>
      <c r="E869">
        <v>8141.18</v>
      </c>
      <c r="F869">
        <v>8218.4599999999991</v>
      </c>
      <c r="G869">
        <v>4107190016</v>
      </c>
      <c r="H869">
        <v>141185844808</v>
      </c>
      <c r="I869">
        <f>YEAR(Table1[[#This Row],[Date]])</f>
        <v>2018</v>
      </c>
      <c r="J869">
        <f>MONTH(Table1[[#This Row],[Date]])</f>
        <v>7</v>
      </c>
      <c r="K869">
        <f>DAY(Table1[[#This Row],[Date]])</f>
        <v>29</v>
      </c>
    </row>
    <row r="870" spans="1:11" x14ac:dyDescent="0.3">
      <c r="A870" t="s">
        <v>15</v>
      </c>
      <c r="B870" s="1">
        <v>43309</v>
      </c>
      <c r="C870">
        <v>8169.06</v>
      </c>
      <c r="D870">
        <v>8222.85</v>
      </c>
      <c r="E870">
        <v>8110.77</v>
      </c>
      <c r="F870">
        <v>8192.15</v>
      </c>
      <c r="G870">
        <v>3988750080</v>
      </c>
      <c r="H870">
        <v>140716560550</v>
      </c>
      <c r="I870">
        <f>YEAR(Table1[[#This Row],[Date]])</f>
        <v>2018</v>
      </c>
      <c r="J870">
        <f>MONTH(Table1[[#This Row],[Date]])</f>
        <v>7</v>
      </c>
      <c r="K870">
        <f>DAY(Table1[[#This Row],[Date]])</f>
        <v>28</v>
      </c>
    </row>
    <row r="871" spans="1:11" x14ac:dyDescent="0.3">
      <c r="A871" t="s">
        <v>15</v>
      </c>
      <c r="B871" s="1">
        <v>43308</v>
      </c>
      <c r="C871">
        <v>7950.4</v>
      </c>
      <c r="D871">
        <v>8262.66</v>
      </c>
      <c r="E871">
        <v>7839.76</v>
      </c>
      <c r="F871">
        <v>8165.01</v>
      </c>
      <c r="G871">
        <v>5195879936</v>
      </c>
      <c r="H871">
        <v>140235573607</v>
      </c>
      <c r="I871">
        <f>YEAR(Table1[[#This Row],[Date]])</f>
        <v>2018</v>
      </c>
      <c r="J871">
        <f>MONTH(Table1[[#This Row],[Date]])</f>
        <v>7</v>
      </c>
      <c r="K871">
        <f>DAY(Table1[[#This Row],[Date]])</f>
        <v>27</v>
      </c>
    </row>
    <row r="872" spans="1:11" x14ac:dyDescent="0.3">
      <c r="A872" t="s">
        <v>15</v>
      </c>
      <c r="B872" s="1">
        <v>43307</v>
      </c>
      <c r="C872">
        <v>8176.85</v>
      </c>
      <c r="D872">
        <v>8290.33</v>
      </c>
      <c r="E872">
        <v>7878.71</v>
      </c>
      <c r="F872">
        <v>7951.58</v>
      </c>
      <c r="G872">
        <v>4899089920</v>
      </c>
      <c r="H872">
        <v>136553079708</v>
      </c>
      <c r="I872">
        <f>YEAR(Table1[[#This Row],[Date]])</f>
        <v>2018</v>
      </c>
      <c r="J872">
        <f>MONTH(Table1[[#This Row],[Date]])</f>
        <v>7</v>
      </c>
      <c r="K872">
        <f>DAY(Table1[[#This Row],[Date]])</f>
        <v>26</v>
      </c>
    </row>
    <row r="873" spans="1:11" x14ac:dyDescent="0.3">
      <c r="A873" t="s">
        <v>15</v>
      </c>
      <c r="B873" s="1">
        <v>43306</v>
      </c>
      <c r="C873">
        <v>8379.66</v>
      </c>
      <c r="D873">
        <v>8416.8700000000008</v>
      </c>
      <c r="E873">
        <v>8086.36</v>
      </c>
      <c r="F873">
        <v>8181.39</v>
      </c>
      <c r="G873">
        <v>5845400064</v>
      </c>
      <c r="H873">
        <v>140482950401</v>
      </c>
      <c r="I873">
        <f>YEAR(Table1[[#This Row],[Date]])</f>
        <v>2018</v>
      </c>
      <c r="J873">
        <f>MONTH(Table1[[#This Row],[Date]])</f>
        <v>7</v>
      </c>
      <c r="K873">
        <f>DAY(Table1[[#This Row],[Date]])</f>
        <v>25</v>
      </c>
    </row>
    <row r="874" spans="1:11" x14ac:dyDescent="0.3">
      <c r="A874" t="s">
        <v>15</v>
      </c>
      <c r="B874" s="1">
        <v>43305</v>
      </c>
      <c r="C874">
        <v>7716.51</v>
      </c>
      <c r="D874">
        <v>8424.27</v>
      </c>
      <c r="E874">
        <v>7705.5</v>
      </c>
      <c r="F874">
        <v>8424.27</v>
      </c>
      <c r="G874">
        <v>7277689856</v>
      </c>
      <c r="H874">
        <v>144634918474</v>
      </c>
      <c r="I874">
        <f>YEAR(Table1[[#This Row],[Date]])</f>
        <v>2018</v>
      </c>
      <c r="J874">
        <f>MONTH(Table1[[#This Row],[Date]])</f>
        <v>7</v>
      </c>
      <c r="K874">
        <f>DAY(Table1[[#This Row],[Date]])</f>
        <v>24</v>
      </c>
    </row>
    <row r="875" spans="1:11" x14ac:dyDescent="0.3">
      <c r="A875" t="s">
        <v>15</v>
      </c>
      <c r="B875" s="1">
        <v>43304</v>
      </c>
      <c r="C875">
        <v>7414.71</v>
      </c>
      <c r="D875">
        <v>7771.5</v>
      </c>
      <c r="E875">
        <v>7409.1</v>
      </c>
      <c r="F875">
        <v>7711.11</v>
      </c>
      <c r="G875">
        <v>5132480000</v>
      </c>
      <c r="H875">
        <v>132375368459</v>
      </c>
      <c r="I875">
        <f>YEAR(Table1[[#This Row],[Date]])</f>
        <v>2018</v>
      </c>
      <c r="J875">
        <f>MONTH(Table1[[#This Row],[Date]])</f>
        <v>7</v>
      </c>
      <c r="K875">
        <f>DAY(Table1[[#This Row],[Date]])</f>
        <v>23</v>
      </c>
    </row>
    <row r="876" spans="1:11" x14ac:dyDescent="0.3">
      <c r="A876" t="s">
        <v>15</v>
      </c>
      <c r="B876" s="1">
        <v>43303</v>
      </c>
      <c r="C876">
        <v>7417.8</v>
      </c>
      <c r="D876">
        <v>7537.95</v>
      </c>
      <c r="E876">
        <v>7383.82</v>
      </c>
      <c r="F876">
        <v>7418.49</v>
      </c>
      <c r="G876">
        <v>3695460096</v>
      </c>
      <c r="H876">
        <v>127336615249</v>
      </c>
      <c r="I876">
        <f>YEAR(Table1[[#This Row],[Date]])</f>
        <v>2018</v>
      </c>
      <c r="J876">
        <f>MONTH(Table1[[#This Row],[Date]])</f>
        <v>7</v>
      </c>
      <c r="K876">
        <f>DAY(Table1[[#This Row],[Date]])</f>
        <v>22</v>
      </c>
    </row>
    <row r="877" spans="1:11" x14ac:dyDescent="0.3">
      <c r="A877" t="s">
        <v>15</v>
      </c>
      <c r="B877" s="1">
        <v>43302</v>
      </c>
      <c r="C877">
        <v>7352.72</v>
      </c>
      <c r="D877">
        <v>7437.64</v>
      </c>
      <c r="E877">
        <v>7262.41</v>
      </c>
      <c r="F877">
        <v>7419.29</v>
      </c>
      <c r="G877">
        <v>3726609920</v>
      </c>
      <c r="H877">
        <v>127333468174</v>
      </c>
      <c r="I877">
        <f>YEAR(Table1[[#This Row],[Date]])</f>
        <v>2018</v>
      </c>
      <c r="J877">
        <f>MONTH(Table1[[#This Row],[Date]])</f>
        <v>7</v>
      </c>
      <c r="K877">
        <f>DAY(Table1[[#This Row],[Date]])</f>
        <v>21</v>
      </c>
    </row>
    <row r="878" spans="1:11" x14ac:dyDescent="0.3">
      <c r="A878" t="s">
        <v>15</v>
      </c>
      <c r="B878" s="1">
        <v>43301</v>
      </c>
      <c r="C878">
        <v>7467.4</v>
      </c>
      <c r="D878">
        <v>7594.67</v>
      </c>
      <c r="E878">
        <v>7323.26</v>
      </c>
      <c r="F878">
        <v>7354.13</v>
      </c>
      <c r="G878">
        <v>4936869888</v>
      </c>
      <c r="H878">
        <v>126202570251</v>
      </c>
      <c r="I878">
        <f>YEAR(Table1[[#This Row],[Date]])</f>
        <v>2018</v>
      </c>
      <c r="J878">
        <f>MONTH(Table1[[#This Row],[Date]])</f>
        <v>7</v>
      </c>
      <c r="K878">
        <f>DAY(Table1[[#This Row],[Date]])</f>
        <v>20</v>
      </c>
    </row>
    <row r="879" spans="1:11" x14ac:dyDescent="0.3">
      <c r="A879" t="s">
        <v>15</v>
      </c>
      <c r="B879" s="1">
        <v>43300</v>
      </c>
      <c r="C879">
        <v>7378.2</v>
      </c>
      <c r="D879">
        <v>7494.46</v>
      </c>
      <c r="E879">
        <v>7295.46</v>
      </c>
      <c r="F879">
        <v>7466.86</v>
      </c>
      <c r="G879">
        <v>5111629824</v>
      </c>
      <c r="H879">
        <v>128122730711</v>
      </c>
      <c r="I879">
        <f>YEAR(Table1[[#This Row],[Date]])</f>
        <v>2018</v>
      </c>
      <c r="J879">
        <f>MONTH(Table1[[#This Row],[Date]])</f>
        <v>7</v>
      </c>
      <c r="K879">
        <f>DAY(Table1[[#This Row],[Date]])</f>
        <v>19</v>
      </c>
    </row>
    <row r="880" spans="1:11" x14ac:dyDescent="0.3">
      <c r="A880" t="s">
        <v>15</v>
      </c>
      <c r="B880" s="1">
        <v>43299</v>
      </c>
      <c r="C880">
        <v>7315.32</v>
      </c>
      <c r="D880">
        <v>7534.99</v>
      </c>
      <c r="E880">
        <v>7280.47</v>
      </c>
      <c r="F880">
        <v>7370.78</v>
      </c>
      <c r="G880">
        <v>6103410176</v>
      </c>
      <c r="H880">
        <v>126458165406</v>
      </c>
      <c r="I880">
        <f>YEAR(Table1[[#This Row],[Date]])</f>
        <v>2018</v>
      </c>
      <c r="J880">
        <f>MONTH(Table1[[#This Row],[Date]])</f>
        <v>7</v>
      </c>
      <c r="K880">
        <f>DAY(Table1[[#This Row],[Date]])</f>
        <v>18</v>
      </c>
    </row>
    <row r="881" spans="1:11" x14ac:dyDescent="0.3">
      <c r="A881" t="s">
        <v>15</v>
      </c>
      <c r="B881" s="1">
        <v>43298</v>
      </c>
      <c r="C881">
        <v>6739.65</v>
      </c>
      <c r="D881">
        <v>7387.24</v>
      </c>
      <c r="E881">
        <v>6684.17</v>
      </c>
      <c r="F881">
        <v>7321.04</v>
      </c>
      <c r="G881">
        <v>5961950208</v>
      </c>
      <c r="H881">
        <v>125588963706</v>
      </c>
      <c r="I881">
        <f>YEAR(Table1[[#This Row],[Date]])</f>
        <v>2018</v>
      </c>
      <c r="J881">
        <f>MONTH(Table1[[#This Row],[Date]])</f>
        <v>7</v>
      </c>
      <c r="K881">
        <f>DAY(Table1[[#This Row],[Date]])</f>
        <v>17</v>
      </c>
    </row>
    <row r="882" spans="1:11" x14ac:dyDescent="0.3">
      <c r="A882" t="s">
        <v>15</v>
      </c>
      <c r="B882" s="1">
        <v>43297</v>
      </c>
      <c r="C882">
        <v>6357.01</v>
      </c>
      <c r="D882">
        <v>6741.75</v>
      </c>
      <c r="E882">
        <v>6357.01</v>
      </c>
      <c r="F882">
        <v>6741.75</v>
      </c>
      <c r="G882">
        <v>4725799936</v>
      </c>
      <c r="H882">
        <v>115638203962</v>
      </c>
      <c r="I882">
        <f>YEAR(Table1[[#This Row],[Date]])</f>
        <v>2018</v>
      </c>
      <c r="J882">
        <f>MONTH(Table1[[#This Row],[Date]])</f>
        <v>7</v>
      </c>
      <c r="K882">
        <f>DAY(Table1[[#This Row],[Date]])</f>
        <v>16</v>
      </c>
    </row>
    <row r="883" spans="1:11" x14ac:dyDescent="0.3">
      <c r="A883" t="s">
        <v>15</v>
      </c>
      <c r="B883" s="1">
        <v>43296</v>
      </c>
      <c r="C883">
        <v>6272.7</v>
      </c>
      <c r="D883">
        <v>6403.46</v>
      </c>
      <c r="E883">
        <v>6256.51</v>
      </c>
      <c r="F883">
        <v>6359.64</v>
      </c>
      <c r="G883">
        <v>3285459968</v>
      </c>
      <c r="H883">
        <v>109074579938</v>
      </c>
      <c r="I883">
        <f>YEAR(Table1[[#This Row],[Date]])</f>
        <v>2018</v>
      </c>
      <c r="J883">
        <f>MONTH(Table1[[#This Row],[Date]])</f>
        <v>7</v>
      </c>
      <c r="K883">
        <f>DAY(Table1[[#This Row],[Date]])</f>
        <v>15</v>
      </c>
    </row>
    <row r="884" spans="1:11" x14ac:dyDescent="0.3">
      <c r="A884" t="s">
        <v>15</v>
      </c>
      <c r="B884" s="1">
        <v>43295</v>
      </c>
      <c r="C884">
        <v>6247.5</v>
      </c>
      <c r="D884">
        <v>6298.19</v>
      </c>
      <c r="E884">
        <v>6212.22</v>
      </c>
      <c r="F884">
        <v>6276.12</v>
      </c>
      <c r="G884">
        <v>2923670016</v>
      </c>
      <c r="H884">
        <v>107631453835</v>
      </c>
      <c r="I884">
        <f>YEAR(Table1[[#This Row],[Date]])</f>
        <v>2018</v>
      </c>
      <c r="J884">
        <f>MONTH(Table1[[#This Row],[Date]])</f>
        <v>7</v>
      </c>
      <c r="K884">
        <f>DAY(Table1[[#This Row],[Date]])</f>
        <v>14</v>
      </c>
    </row>
    <row r="885" spans="1:11" x14ac:dyDescent="0.3">
      <c r="A885" t="s">
        <v>15</v>
      </c>
      <c r="B885" s="1">
        <v>43294</v>
      </c>
      <c r="C885">
        <v>6235.03</v>
      </c>
      <c r="D885">
        <v>6310.55</v>
      </c>
      <c r="E885">
        <v>6192.24</v>
      </c>
      <c r="F885">
        <v>6238.05</v>
      </c>
      <c r="G885">
        <v>3805400064</v>
      </c>
      <c r="H885">
        <v>106968440793</v>
      </c>
      <c r="I885">
        <f>YEAR(Table1[[#This Row],[Date]])</f>
        <v>2018</v>
      </c>
      <c r="J885">
        <f>MONTH(Table1[[#This Row],[Date]])</f>
        <v>7</v>
      </c>
      <c r="K885">
        <f>DAY(Table1[[#This Row],[Date]])</f>
        <v>13</v>
      </c>
    </row>
    <row r="886" spans="1:11" x14ac:dyDescent="0.3">
      <c r="A886" t="s">
        <v>15</v>
      </c>
      <c r="B886" s="1">
        <v>43293</v>
      </c>
      <c r="C886">
        <v>6396.78</v>
      </c>
      <c r="D886">
        <v>6397.1</v>
      </c>
      <c r="E886">
        <v>6136.42</v>
      </c>
      <c r="F886">
        <v>6228.81</v>
      </c>
      <c r="G886">
        <v>3770170112</v>
      </c>
      <c r="H886">
        <v>106798864820</v>
      </c>
      <c r="I886">
        <f>YEAR(Table1[[#This Row],[Date]])</f>
        <v>2018</v>
      </c>
      <c r="J886">
        <f>MONTH(Table1[[#This Row],[Date]])</f>
        <v>7</v>
      </c>
      <c r="K886">
        <f>DAY(Table1[[#This Row],[Date]])</f>
        <v>12</v>
      </c>
    </row>
    <row r="887" spans="1:11" x14ac:dyDescent="0.3">
      <c r="A887" t="s">
        <v>15</v>
      </c>
      <c r="B887" s="1">
        <v>43292</v>
      </c>
      <c r="C887">
        <v>6330.77</v>
      </c>
      <c r="D887">
        <v>6444.96</v>
      </c>
      <c r="E887">
        <v>6330.47</v>
      </c>
      <c r="F887">
        <v>6394.71</v>
      </c>
      <c r="G887">
        <v>3644859904</v>
      </c>
      <c r="H887">
        <v>109631867446</v>
      </c>
      <c r="I887">
        <f>YEAR(Table1[[#This Row],[Date]])</f>
        <v>2018</v>
      </c>
      <c r="J887">
        <f>MONTH(Table1[[#This Row],[Date]])</f>
        <v>7</v>
      </c>
      <c r="K887">
        <f>DAY(Table1[[#This Row],[Date]])</f>
        <v>11</v>
      </c>
    </row>
    <row r="888" spans="1:11" x14ac:dyDescent="0.3">
      <c r="A888" t="s">
        <v>15</v>
      </c>
      <c r="B888" s="1">
        <v>43291</v>
      </c>
      <c r="C888">
        <v>6739.21</v>
      </c>
      <c r="D888">
        <v>6767.74</v>
      </c>
      <c r="E888">
        <v>6320.72</v>
      </c>
      <c r="F888">
        <v>6329.95</v>
      </c>
      <c r="G888">
        <v>4052430080</v>
      </c>
      <c r="H888">
        <v>108511009626</v>
      </c>
      <c r="I888">
        <f>YEAR(Table1[[#This Row],[Date]])</f>
        <v>2018</v>
      </c>
      <c r="J888">
        <f>MONTH(Table1[[#This Row],[Date]])</f>
        <v>7</v>
      </c>
      <c r="K888">
        <f>DAY(Table1[[#This Row],[Date]])</f>
        <v>10</v>
      </c>
    </row>
    <row r="889" spans="1:11" x14ac:dyDescent="0.3">
      <c r="A889" t="s">
        <v>15</v>
      </c>
      <c r="B889" s="1">
        <v>43290</v>
      </c>
      <c r="C889">
        <v>6775.08</v>
      </c>
      <c r="D889">
        <v>6838.68</v>
      </c>
      <c r="E889">
        <v>6724.34</v>
      </c>
      <c r="F889">
        <v>6741.75</v>
      </c>
      <c r="G889">
        <v>3718129920</v>
      </c>
      <c r="H889">
        <v>115557889495</v>
      </c>
      <c r="I889">
        <f>YEAR(Table1[[#This Row],[Date]])</f>
        <v>2018</v>
      </c>
      <c r="J889">
        <f>MONTH(Table1[[#This Row],[Date]])</f>
        <v>7</v>
      </c>
      <c r="K889">
        <f>DAY(Table1[[#This Row],[Date]])</f>
        <v>9</v>
      </c>
    </row>
    <row r="890" spans="1:11" x14ac:dyDescent="0.3">
      <c r="A890" t="s">
        <v>15</v>
      </c>
      <c r="B890" s="1">
        <v>43289</v>
      </c>
      <c r="C890">
        <v>6857.8</v>
      </c>
      <c r="D890">
        <v>6885.91</v>
      </c>
      <c r="E890">
        <v>6747.98</v>
      </c>
      <c r="F890">
        <v>6773.88</v>
      </c>
      <c r="G890">
        <v>3386210048</v>
      </c>
      <c r="H890">
        <v>116097021279</v>
      </c>
      <c r="I890">
        <f>YEAR(Table1[[#This Row],[Date]])</f>
        <v>2018</v>
      </c>
      <c r="J890">
        <f>MONTH(Table1[[#This Row],[Date]])</f>
        <v>7</v>
      </c>
      <c r="K890">
        <f>DAY(Table1[[#This Row],[Date]])</f>
        <v>8</v>
      </c>
    </row>
    <row r="891" spans="1:11" x14ac:dyDescent="0.3">
      <c r="A891" t="s">
        <v>15</v>
      </c>
      <c r="B891" s="1">
        <v>43288</v>
      </c>
      <c r="C891">
        <v>6668.71</v>
      </c>
      <c r="D891">
        <v>6863.99</v>
      </c>
      <c r="E891">
        <v>6579.24</v>
      </c>
      <c r="F891">
        <v>6856.93</v>
      </c>
      <c r="G891">
        <v>3961080064</v>
      </c>
      <c r="H891">
        <v>117506606000</v>
      </c>
      <c r="I891">
        <f>YEAR(Table1[[#This Row],[Date]])</f>
        <v>2018</v>
      </c>
      <c r="J891">
        <f>MONTH(Table1[[#This Row],[Date]])</f>
        <v>7</v>
      </c>
      <c r="K891">
        <f>DAY(Table1[[#This Row],[Date]])</f>
        <v>7</v>
      </c>
    </row>
    <row r="892" spans="1:11" x14ac:dyDescent="0.3">
      <c r="A892" t="s">
        <v>15</v>
      </c>
      <c r="B892" s="1">
        <v>43287</v>
      </c>
      <c r="C892">
        <v>6638.69</v>
      </c>
      <c r="D892">
        <v>6700.94</v>
      </c>
      <c r="E892">
        <v>6533.55</v>
      </c>
      <c r="F892">
        <v>6673.5</v>
      </c>
      <c r="G892">
        <v>4313959936</v>
      </c>
      <c r="H892">
        <v>114350502582</v>
      </c>
      <c r="I892">
        <f>YEAR(Table1[[#This Row],[Date]])</f>
        <v>2018</v>
      </c>
      <c r="J892">
        <f>MONTH(Table1[[#This Row],[Date]])</f>
        <v>7</v>
      </c>
      <c r="K892">
        <f>DAY(Table1[[#This Row],[Date]])</f>
        <v>6</v>
      </c>
    </row>
    <row r="893" spans="1:11" x14ac:dyDescent="0.3">
      <c r="A893" t="s">
        <v>15</v>
      </c>
      <c r="B893" s="1">
        <v>43286</v>
      </c>
      <c r="C893">
        <v>6599.71</v>
      </c>
      <c r="D893">
        <v>6749.54</v>
      </c>
      <c r="E893">
        <v>6546.65</v>
      </c>
      <c r="F893">
        <v>6639.14</v>
      </c>
      <c r="G893">
        <v>4999240192</v>
      </c>
      <c r="H893">
        <v>113748385620</v>
      </c>
      <c r="I893">
        <f>YEAR(Table1[[#This Row],[Date]])</f>
        <v>2018</v>
      </c>
      <c r="J893">
        <f>MONTH(Table1[[#This Row],[Date]])</f>
        <v>7</v>
      </c>
      <c r="K893">
        <f>DAY(Table1[[#This Row],[Date]])</f>
        <v>5</v>
      </c>
    </row>
    <row r="894" spans="1:11" x14ac:dyDescent="0.3">
      <c r="A894" t="s">
        <v>15</v>
      </c>
      <c r="B894" s="1">
        <v>43285</v>
      </c>
      <c r="C894">
        <v>6550.87</v>
      </c>
      <c r="D894">
        <v>6771.92</v>
      </c>
      <c r="E894">
        <v>6450.46</v>
      </c>
      <c r="F894">
        <v>6597.55</v>
      </c>
      <c r="G894">
        <v>4176689920</v>
      </c>
      <c r="H894">
        <v>113024522547</v>
      </c>
      <c r="I894">
        <f>YEAR(Table1[[#This Row],[Date]])</f>
        <v>2018</v>
      </c>
      <c r="J894">
        <f>MONTH(Table1[[#This Row],[Date]])</f>
        <v>7</v>
      </c>
      <c r="K894">
        <f>DAY(Table1[[#This Row],[Date]])</f>
        <v>4</v>
      </c>
    </row>
    <row r="895" spans="1:11" x14ac:dyDescent="0.3">
      <c r="A895" t="s">
        <v>15</v>
      </c>
      <c r="B895" s="1">
        <v>43284</v>
      </c>
      <c r="C895">
        <v>6596.66</v>
      </c>
      <c r="D895">
        <v>6671.37</v>
      </c>
      <c r="E895">
        <v>6447.75</v>
      </c>
      <c r="F895">
        <v>6529.59</v>
      </c>
      <c r="G895">
        <v>4672309760</v>
      </c>
      <c r="H895">
        <v>111849428104</v>
      </c>
      <c r="I895">
        <f>YEAR(Table1[[#This Row],[Date]])</f>
        <v>2018</v>
      </c>
      <c r="J895">
        <f>MONTH(Table1[[#This Row],[Date]])</f>
        <v>7</v>
      </c>
      <c r="K895">
        <f>DAY(Table1[[#This Row],[Date]])</f>
        <v>3</v>
      </c>
    </row>
    <row r="896" spans="1:11" x14ac:dyDescent="0.3">
      <c r="A896" t="s">
        <v>15</v>
      </c>
      <c r="B896" s="1">
        <v>43283</v>
      </c>
      <c r="C896">
        <v>6380.38</v>
      </c>
      <c r="D896">
        <v>6683.86</v>
      </c>
      <c r="E896">
        <v>6305.7</v>
      </c>
      <c r="F896">
        <v>6614.18</v>
      </c>
      <c r="G896">
        <v>4396930048</v>
      </c>
      <c r="H896">
        <v>113288832522</v>
      </c>
      <c r="I896">
        <f>YEAR(Table1[[#This Row],[Date]])</f>
        <v>2018</v>
      </c>
      <c r="J896">
        <f>MONTH(Table1[[#This Row],[Date]])</f>
        <v>7</v>
      </c>
      <c r="K896">
        <f>DAY(Table1[[#This Row],[Date]])</f>
        <v>2</v>
      </c>
    </row>
    <row r="897" spans="1:11" x14ac:dyDescent="0.3">
      <c r="A897" t="s">
        <v>15</v>
      </c>
      <c r="B897" s="1">
        <v>43282</v>
      </c>
      <c r="C897">
        <v>6411.68</v>
      </c>
      <c r="D897">
        <v>6432.85</v>
      </c>
      <c r="E897">
        <v>6289.29</v>
      </c>
      <c r="F897">
        <v>6385.82</v>
      </c>
      <c r="G897">
        <v>4788259840</v>
      </c>
      <c r="H897">
        <v>109366024632</v>
      </c>
      <c r="I897">
        <f>YEAR(Table1[[#This Row],[Date]])</f>
        <v>2018</v>
      </c>
      <c r="J897">
        <f>MONTH(Table1[[#This Row],[Date]])</f>
        <v>7</v>
      </c>
      <c r="K897">
        <f>DAY(Table1[[#This Row],[Date]])</f>
        <v>1</v>
      </c>
    </row>
    <row r="898" spans="1:11" x14ac:dyDescent="0.3">
      <c r="A898" t="s">
        <v>15</v>
      </c>
      <c r="B898" s="1">
        <v>43281</v>
      </c>
      <c r="C898">
        <v>6214.22</v>
      </c>
      <c r="D898">
        <v>6465.51</v>
      </c>
      <c r="E898">
        <v>6214.22</v>
      </c>
      <c r="F898">
        <v>6404</v>
      </c>
      <c r="G898">
        <v>4543860224</v>
      </c>
      <c r="H898">
        <v>109665618200</v>
      </c>
      <c r="I898">
        <f>YEAR(Table1[[#This Row],[Date]])</f>
        <v>2018</v>
      </c>
      <c r="J898">
        <f>MONTH(Table1[[#This Row],[Date]])</f>
        <v>6</v>
      </c>
      <c r="K898">
        <f>DAY(Table1[[#This Row],[Date]])</f>
        <v>30</v>
      </c>
    </row>
    <row r="899" spans="1:11" x14ac:dyDescent="0.3">
      <c r="A899" t="s">
        <v>15</v>
      </c>
      <c r="B899" s="1">
        <v>43280</v>
      </c>
      <c r="C899">
        <v>5898.13</v>
      </c>
      <c r="D899">
        <v>6261.66</v>
      </c>
      <c r="E899">
        <v>5835.75</v>
      </c>
      <c r="F899">
        <v>6218.3</v>
      </c>
      <c r="G899">
        <v>3966230016</v>
      </c>
      <c r="H899">
        <v>106474707240</v>
      </c>
      <c r="I899">
        <f>YEAR(Table1[[#This Row],[Date]])</f>
        <v>2018</v>
      </c>
      <c r="J899">
        <f>MONTH(Table1[[#This Row],[Date]])</f>
        <v>6</v>
      </c>
      <c r="K899">
        <f>DAY(Table1[[#This Row],[Date]])</f>
        <v>29</v>
      </c>
    </row>
    <row r="900" spans="1:11" x14ac:dyDescent="0.3">
      <c r="A900" t="s">
        <v>15</v>
      </c>
      <c r="B900" s="1">
        <v>43279</v>
      </c>
      <c r="C900">
        <v>6153.16</v>
      </c>
      <c r="D900">
        <v>6170.41</v>
      </c>
      <c r="E900">
        <v>5873.05</v>
      </c>
      <c r="F900">
        <v>5903.44</v>
      </c>
      <c r="G900">
        <v>3467800064</v>
      </c>
      <c r="H900">
        <v>101072353482</v>
      </c>
      <c r="I900">
        <f>YEAR(Table1[[#This Row],[Date]])</f>
        <v>2018</v>
      </c>
      <c r="J900">
        <f>MONTH(Table1[[#This Row],[Date]])</f>
        <v>6</v>
      </c>
      <c r="K900">
        <f>DAY(Table1[[#This Row],[Date]])</f>
        <v>28</v>
      </c>
    </row>
    <row r="901" spans="1:11" x14ac:dyDescent="0.3">
      <c r="A901" t="s">
        <v>15</v>
      </c>
      <c r="B901" s="1">
        <v>43278</v>
      </c>
      <c r="C901">
        <v>6084.4</v>
      </c>
      <c r="D901">
        <v>6180</v>
      </c>
      <c r="E901">
        <v>6052.85</v>
      </c>
      <c r="F901">
        <v>6157.13</v>
      </c>
      <c r="G901">
        <v>3296219904</v>
      </c>
      <c r="H901">
        <v>105403600614</v>
      </c>
      <c r="I901">
        <f>YEAR(Table1[[#This Row],[Date]])</f>
        <v>2018</v>
      </c>
      <c r="J901">
        <f>MONTH(Table1[[#This Row],[Date]])</f>
        <v>6</v>
      </c>
      <c r="K901">
        <f>DAY(Table1[[#This Row],[Date]])</f>
        <v>27</v>
      </c>
    </row>
    <row r="902" spans="1:11" x14ac:dyDescent="0.3">
      <c r="A902" t="s">
        <v>15</v>
      </c>
      <c r="B902" s="1">
        <v>43277</v>
      </c>
      <c r="C902">
        <v>6253.55</v>
      </c>
      <c r="D902">
        <v>6290.16</v>
      </c>
      <c r="E902">
        <v>6093.67</v>
      </c>
      <c r="F902">
        <v>6093.67</v>
      </c>
      <c r="G902">
        <v>3279759872</v>
      </c>
      <c r="H902">
        <v>104307939200</v>
      </c>
      <c r="I902">
        <f>YEAR(Table1[[#This Row],[Date]])</f>
        <v>2018</v>
      </c>
      <c r="J902">
        <f>MONTH(Table1[[#This Row],[Date]])</f>
        <v>6</v>
      </c>
      <c r="K902">
        <f>DAY(Table1[[#This Row],[Date]])</f>
        <v>26</v>
      </c>
    </row>
    <row r="903" spans="1:11" x14ac:dyDescent="0.3">
      <c r="A903" t="s">
        <v>15</v>
      </c>
      <c r="B903" s="1">
        <v>43276</v>
      </c>
      <c r="C903">
        <v>6171.97</v>
      </c>
      <c r="D903">
        <v>6327.37</v>
      </c>
      <c r="E903">
        <v>6119.68</v>
      </c>
      <c r="F903">
        <v>6249.18</v>
      </c>
      <c r="G903">
        <v>5500810240</v>
      </c>
      <c r="H903">
        <v>106958465208</v>
      </c>
      <c r="I903">
        <f>YEAR(Table1[[#This Row],[Date]])</f>
        <v>2018</v>
      </c>
      <c r="J903">
        <f>MONTH(Table1[[#This Row],[Date]])</f>
        <v>6</v>
      </c>
      <c r="K903">
        <f>DAY(Table1[[#This Row],[Date]])</f>
        <v>25</v>
      </c>
    </row>
    <row r="904" spans="1:11" x14ac:dyDescent="0.3">
      <c r="A904" t="s">
        <v>15</v>
      </c>
      <c r="B904" s="1">
        <v>43275</v>
      </c>
      <c r="C904">
        <v>6164.28</v>
      </c>
      <c r="D904">
        <v>6223.78</v>
      </c>
      <c r="E904">
        <v>5826.41</v>
      </c>
      <c r="F904">
        <v>6173.23</v>
      </c>
      <c r="G904">
        <v>4566909952</v>
      </c>
      <c r="H904">
        <v>105646571668</v>
      </c>
      <c r="I904">
        <f>YEAR(Table1[[#This Row],[Date]])</f>
        <v>2018</v>
      </c>
      <c r="J904">
        <f>MONTH(Table1[[#This Row],[Date]])</f>
        <v>6</v>
      </c>
      <c r="K904">
        <f>DAY(Table1[[#This Row],[Date]])</f>
        <v>24</v>
      </c>
    </row>
    <row r="905" spans="1:11" x14ac:dyDescent="0.3">
      <c r="A905" t="s">
        <v>15</v>
      </c>
      <c r="B905" s="1">
        <v>43274</v>
      </c>
      <c r="C905">
        <v>6090.1</v>
      </c>
      <c r="D905">
        <v>6224.82</v>
      </c>
      <c r="E905">
        <v>6071.81</v>
      </c>
      <c r="F905">
        <v>6162.48</v>
      </c>
      <c r="G905">
        <v>3431360000</v>
      </c>
      <c r="H905">
        <v>105449276520</v>
      </c>
      <c r="I905">
        <f>YEAR(Table1[[#This Row],[Date]])</f>
        <v>2018</v>
      </c>
      <c r="J905">
        <f>MONTH(Table1[[#This Row],[Date]])</f>
        <v>6</v>
      </c>
      <c r="K905">
        <f>DAY(Table1[[#This Row],[Date]])</f>
        <v>23</v>
      </c>
    </row>
    <row r="906" spans="1:11" x14ac:dyDescent="0.3">
      <c r="A906" t="s">
        <v>15</v>
      </c>
      <c r="B906" s="1">
        <v>43273</v>
      </c>
      <c r="C906">
        <v>6737.88</v>
      </c>
      <c r="D906">
        <v>6747.08</v>
      </c>
      <c r="E906">
        <v>6006.6</v>
      </c>
      <c r="F906">
        <v>6083.69</v>
      </c>
      <c r="G906">
        <v>5079810048</v>
      </c>
      <c r="H906">
        <v>104088814967</v>
      </c>
      <c r="I906">
        <f>YEAR(Table1[[#This Row],[Date]])</f>
        <v>2018</v>
      </c>
      <c r="J906">
        <f>MONTH(Table1[[#This Row],[Date]])</f>
        <v>6</v>
      </c>
      <c r="K906">
        <f>DAY(Table1[[#This Row],[Date]])</f>
        <v>22</v>
      </c>
    </row>
    <row r="907" spans="1:11" x14ac:dyDescent="0.3">
      <c r="A907" t="s">
        <v>15</v>
      </c>
      <c r="B907" s="1">
        <v>43272</v>
      </c>
      <c r="C907">
        <v>6780.09</v>
      </c>
      <c r="D907">
        <v>6810.94</v>
      </c>
      <c r="E907">
        <v>6715.17</v>
      </c>
      <c r="F907">
        <v>6729.74</v>
      </c>
      <c r="G907">
        <v>3529129984</v>
      </c>
      <c r="H907">
        <v>115129700024</v>
      </c>
      <c r="I907">
        <f>YEAR(Table1[[#This Row],[Date]])</f>
        <v>2018</v>
      </c>
      <c r="J907">
        <f>MONTH(Table1[[#This Row],[Date]])</f>
        <v>6</v>
      </c>
      <c r="K907">
        <f>DAY(Table1[[#This Row],[Date]])</f>
        <v>21</v>
      </c>
    </row>
    <row r="908" spans="1:11" x14ac:dyDescent="0.3">
      <c r="A908" t="s">
        <v>15</v>
      </c>
      <c r="B908" s="1">
        <v>43271</v>
      </c>
      <c r="C908">
        <v>6770.76</v>
      </c>
      <c r="D908">
        <v>6821.56</v>
      </c>
      <c r="E908">
        <v>6611.88</v>
      </c>
      <c r="F908">
        <v>6776.55</v>
      </c>
      <c r="G908">
        <v>3888640000</v>
      </c>
      <c r="H908">
        <v>115916357344</v>
      </c>
      <c r="I908">
        <f>YEAR(Table1[[#This Row],[Date]])</f>
        <v>2018</v>
      </c>
      <c r="J908">
        <f>MONTH(Table1[[#This Row],[Date]])</f>
        <v>6</v>
      </c>
      <c r="K908">
        <f>DAY(Table1[[#This Row],[Date]])</f>
        <v>20</v>
      </c>
    </row>
    <row r="909" spans="1:11" x14ac:dyDescent="0.3">
      <c r="A909" t="s">
        <v>15</v>
      </c>
      <c r="B909" s="1">
        <v>43270</v>
      </c>
      <c r="C909">
        <v>6742.39</v>
      </c>
      <c r="D909">
        <v>6822.5</v>
      </c>
      <c r="E909">
        <v>6709.92</v>
      </c>
      <c r="F909">
        <v>6769.94</v>
      </c>
      <c r="G909">
        <v>4057029888</v>
      </c>
      <c r="H909">
        <v>115789919278</v>
      </c>
      <c r="I909">
        <f>YEAR(Table1[[#This Row],[Date]])</f>
        <v>2018</v>
      </c>
      <c r="J909">
        <f>MONTH(Table1[[#This Row],[Date]])</f>
        <v>6</v>
      </c>
      <c r="K909">
        <f>DAY(Table1[[#This Row],[Date]])</f>
        <v>19</v>
      </c>
    </row>
    <row r="910" spans="1:11" x14ac:dyDescent="0.3">
      <c r="A910" t="s">
        <v>15</v>
      </c>
      <c r="B910" s="1">
        <v>43269</v>
      </c>
      <c r="C910">
        <v>6510.07</v>
      </c>
      <c r="D910">
        <v>6781.14</v>
      </c>
      <c r="E910">
        <v>6446.68</v>
      </c>
      <c r="F910">
        <v>6734.82</v>
      </c>
      <c r="G910">
        <v>4039200000</v>
      </c>
      <c r="H910">
        <v>115176197712</v>
      </c>
      <c r="I910">
        <f>YEAR(Table1[[#This Row],[Date]])</f>
        <v>2018</v>
      </c>
      <c r="J910">
        <f>MONTH(Table1[[#This Row],[Date]])</f>
        <v>6</v>
      </c>
      <c r="K910">
        <f>DAY(Table1[[#This Row],[Date]])</f>
        <v>18</v>
      </c>
    </row>
    <row r="911" spans="1:11" x14ac:dyDescent="0.3">
      <c r="A911" t="s">
        <v>15</v>
      </c>
      <c r="B911" s="1">
        <v>43268</v>
      </c>
      <c r="C911">
        <v>6545.53</v>
      </c>
      <c r="D911">
        <v>6589.11</v>
      </c>
      <c r="E911">
        <v>6499.27</v>
      </c>
      <c r="F911">
        <v>6499.27</v>
      </c>
      <c r="G911">
        <v>3104019968</v>
      </c>
      <c r="H911">
        <v>111134754810</v>
      </c>
      <c r="I911">
        <f>YEAR(Table1[[#This Row],[Date]])</f>
        <v>2018</v>
      </c>
      <c r="J911">
        <f>MONTH(Table1[[#This Row],[Date]])</f>
        <v>6</v>
      </c>
      <c r="K911">
        <f>DAY(Table1[[#This Row],[Date]])</f>
        <v>17</v>
      </c>
    </row>
    <row r="912" spans="1:11" x14ac:dyDescent="0.3">
      <c r="A912" t="s">
        <v>15</v>
      </c>
      <c r="B912" s="1">
        <v>43267</v>
      </c>
      <c r="C912">
        <v>6455.45</v>
      </c>
      <c r="D912">
        <v>6592.49</v>
      </c>
      <c r="E912">
        <v>6402.29</v>
      </c>
      <c r="F912">
        <v>6550.16</v>
      </c>
      <c r="G912">
        <v>3194170112</v>
      </c>
      <c r="H912">
        <v>111992015616</v>
      </c>
      <c r="I912">
        <f>YEAR(Table1[[#This Row],[Date]])</f>
        <v>2018</v>
      </c>
      <c r="J912">
        <f>MONTH(Table1[[#This Row],[Date]])</f>
        <v>6</v>
      </c>
      <c r="K912">
        <f>DAY(Table1[[#This Row],[Date]])</f>
        <v>16</v>
      </c>
    </row>
    <row r="913" spans="1:11" x14ac:dyDescent="0.3">
      <c r="A913" t="s">
        <v>15</v>
      </c>
      <c r="B913" s="1">
        <v>43266</v>
      </c>
      <c r="C913">
        <v>6674.08</v>
      </c>
      <c r="D913">
        <v>6681.08</v>
      </c>
      <c r="E913">
        <v>6433.87</v>
      </c>
      <c r="F913">
        <v>6456.58</v>
      </c>
      <c r="G913">
        <v>3955389952</v>
      </c>
      <c r="H913">
        <v>110378702283</v>
      </c>
      <c r="I913">
        <f>YEAR(Table1[[#This Row],[Date]])</f>
        <v>2018</v>
      </c>
      <c r="J913">
        <f>MONTH(Table1[[#This Row],[Date]])</f>
        <v>6</v>
      </c>
      <c r="K913">
        <f>DAY(Table1[[#This Row],[Date]])</f>
        <v>15</v>
      </c>
    </row>
    <row r="914" spans="1:11" x14ac:dyDescent="0.3">
      <c r="A914" t="s">
        <v>15</v>
      </c>
      <c r="B914" s="1">
        <v>43265</v>
      </c>
      <c r="C914">
        <v>6342.75</v>
      </c>
      <c r="D914">
        <v>6707.14</v>
      </c>
      <c r="E914">
        <v>6334.46</v>
      </c>
      <c r="F914">
        <v>6675.35</v>
      </c>
      <c r="G914">
        <v>5138710016</v>
      </c>
      <c r="H914">
        <v>114106009748</v>
      </c>
      <c r="I914">
        <f>YEAR(Table1[[#This Row],[Date]])</f>
        <v>2018</v>
      </c>
      <c r="J914">
        <f>MONTH(Table1[[#This Row],[Date]])</f>
        <v>6</v>
      </c>
      <c r="K914">
        <f>DAY(Table1[[#This Row],[Date]])</f>
        <v>14</v>
      </c>
    </row>
    <row r="915" spans="1:11" x14ac:dyDescent="0.3">
      <c r="A915" t="s">
        <v>15</v>
      </c>
      <c r="B915" s="1">
        <v>43264</v>
      </c>
      <c r="C915">
        <v>6596.88</v>
      </c>
      <c r="D915">
        <v>6631.66</v>
      </c>
      <c r="E915">
        <v>6285.63</v>
      </c>
      <c r="F915">
        <v>6349.9</v>
      </c>
      <c r="G915">
        <v>5052349952</v>
      </c>
      <c r="H915">
        <v>108530585830</v>
      </c>
      <c r="I915">
        <f>YEAR(Table1[[#This Row],[Date]])</f>
        <v>2018</v>
      </c>
      <c r="J915">
        <f>MONTH(Table1[[#This Row],[Date]])</f>
        <v>6</v>
      </c>
      <c r="K915">
        <f>DAY(Table1[[#This Row],[Date]])</f>
        <v>13</v>
      </c>
    </row>
    <row r="916" spans="1:11" x14ac:dyDescent="0.3">
      <c r="A916" t="s">
        <v>15</v>
      </c>
      <c r="B916" s="1">
        <v>43263</v>
      </c>
      <c r="C916">
        <v>6905.82</v>
      </c>
      <c r="D916">
        <v>6907.96</v>
      </c>
      <c r="E916">
        <v>6542.08</v>
      </c>
      <c r="F916">
        <v>6582.36</v>
      </c>
      <c r="G916">
        <v>4654380032</v>
      </c>
      <c r="H916">
        <v>112491874164</v>
      </c>
      <c r="I916">
        <f>YEAR(Table1[[#This Row],[Date]])</f>
        <v>2018</v>
      </c>
      <c r="J916">
        <f>MONTH(Table1[[#This Row],[Date]])</f>
        <v>6</v>
      </c>
      <c r="K916">
        <f>DAY(Table1[[#This Row],[Date]])</f>
        <v>12</v>
      </c>
    </row>
    <row r="917" spans="1:11" x14ac:dyDescent="0.3">
      <c r="A917" t="s">
        <v>15</v>
      </c>
      <c r="B917" s="1">
        <v>43262</v>
      </c>
      <c r="C917">
        <v>6799.29</v>
      </c>
      <c r="D917">
        <v>6910.18</v>
      </c>
      <c r="E917">
        <v>6706.63</v>
      </c>
      <c r="F917">
        <v>6906.92</v>
      </c>
      <c r="G917">
        <v>4745269760</v>
      </c>
      <c r="H917">
        <v>118025877189</v>
      </c>
      <c r="I917">
        <f>YEAR(Table1[[#This Row],[Date]])</f>
        <v>2018</v>
      </c>
      <c r="J917">
        <f>MONTH(Table1[[#This Row],[Date]])</f>
        <v>6</v>
      </c>
      <c r="K917">
        <f>DAY(Table1[[#This Row],[Date]])</f>
        <v>11</v>
      </c>
    </row>
    <row r="918" spans="1:11" x14ac:dyDescent="0.3">
      <c r="A918" t="s">
        <v>15</v>
      </c>
      <c r="B918" s="1">
        <v>43261</v>
      </c>
      <c r="C918">
        <v>7499.55</v>
      </c>
      <c r="D918">
        <v>7499.55</v>
      </c>
      <c r="E918">
        <v>6709.07</v>
      </c>
      <c r="F918">
        <v>6786.02</v>
      </c>
      <c r="G918">
        <v>5804839936</v>
      </c>
      <c r="H918">
        <v>115948312827</v>
      </c>
      <c r="I918">
        <f>YEAR(Table1[[#This Row],[Date]])</f>
        <v>2018</v>
      </c>
      <c r="J918">
        <f>MONTH(Table1[[#This Row],[Date]])</f>
        <v>6</v>
      </c>
      <c r="K918">
        <f>DAY(Table1[[#This Row],[Date]])</f>
        <v>10</v>
      </c>
    </row>
    <row r="919" spans="1:11" x14ac:dyDescent="0.3">
      <c r="A919" t="s">
        <v>15</v>
      </c>
      <c r="B919" s="1">
        <v>43260</v>
      </c>
      <c r="C919">
        <v>7632.52</v>
      </c>
      <c r="D919">
        <v>7683.58</v>
      </c>
      <c r="E919">
        <v>7531.98</v>
      </c>
      <c r="F919">
        <v>7531.98</v>
      </c>
      <c r="G919">
        <v>3845220096</v>
      </c>
      <c r="H919">
        <v>128682085689</v>
      </c>
      <c r="I919">
        <f>YEAR(Table1[[#This Row],[Date]])</f>
        <v>2018</v>
      </c>
      <c r="J919">
        <f>MONTH(Table1[[#This Row],[Date]])</f>
        <v>6</v>
      </c>
      <c r="K919">
        <f>DAY(Table1[[#This Row],[Date]])</f>
        <v>9</v>
      </c>
    </row>
    <row r="920" spans="1:11" x14ac:dyDescent="0.3">
      <c r="A920" t="s">
        <v>15</v>
      </c>
      <c r="B920" s="1">
        <v>43259</v>
      </c>
      <c r="C920">
        <v>7685.14</v>
      </c>
      <c r="D920">
        <v>7698.19</v>
      </c>
      <c r="E920">
        <v>7558.4</v>
      </c>
      <c r="F920">
        <v>7624.92</v>
      </c>
      <c r="G920">
        <v>4227579904</v>
      </c>
      <c r="H920">
        <v>130256218613</v>
      </c>
      <c r="I920">
        <f>YEAR(Table1[[#This Row],[Date]])</f>
        <v>2018</v>
      </c>
      <c r="J920">
        <f>MONTH(Table1[[#This Row],[Date]])</f>
        <v>6</v>
      </c>
      <c r="K920">
        <f>DAY(Table1[[#This Row],[Date]])</f>
        <v>8</v>
      </c>
    </row>
    <row r="921" spans="1:11" x14ac:dyDescent="0.3">
      <c r="A921" t="s">
        <v>15</v>
      </c>
      <c r="B921" s="1">
        <v>43258</v>
      </c>
      <c r="C921">
        <v>7650.82</v>
      </c>
      <c r="D921">
        <v>7741.27</v>
      </c>
      <c r="E921">
        <v>7650.82</v>
      </c>
      <c r="F921">
        <v>7678.24</v>
      </c>
      <c r="G921">
        <v>4485799936</v>
      </c>
      <c r="H921">
        <v>131153169176</v>
      </c>
      <c r="I921">
        <f>YEAR(Table1[[#This Row],[Date]])</f>
        <v>2018</v>
      </c>
      <c r="J921">
        <f>MONTH(Table1[[#This Row],[Date]])</f>
        <v>6</v>
      </c>
      <c r="K921">
        <f>DAY(Table1[[#This Row],[Date]])</f>
        <v>7</v>
      </c>
    </row>
    <row r="922" spans="1:11" x14ac:dyDescent="0.3">
      <c r="A922" t="s">
        <v>15</v>
      </c>
      <c r="B922" s="1">
        <v>43257</v>
      </c>
      <c r="C922">
        <v>7625.97</v>
      </c>
      <c r="D922">
        <v>7680.43</v>
      </c>
      <c r="E922">
        <v>7502.01</v>
      </c>
      <c r="F922">
        <v>7653.98</v>
      </c>
      <c r="G922">
        <v>4692259840</v>
      </c>
      <c r="H922">
        <v>130725095161</v>
      </c>
      <c r="I922">
        <f>YEAR(Table1[[#This Row],[Date]])</f>
        <v>2018</v>
      </c>
      <c r="J922">
        <f>MONTH(Table1[[#This Row],[Date]])</f>
        <v>6</v>
      </c>
      <c r="K922">
        <f>DAY(Table1[[#This Row],[Date]])</f>
        <v>6</v>
      </c>
    </row>
    <row r="923" spans="1:11" x14ac:dyDescent="0.3">
      <c r="A923" t="s">
        <v>15</v>
      </c>
      <c r="B923" s="1">
        <v>43256</v>
      </c>
      <c r="C923">
        <v>7500.9</v>
      </c>
      <c r="D923">
        <v>7643.23</v>
      </c>
      <c r="E923">
        <v>7397</v>
      </c>
      <c r="F923">
        <v>7633.76</v>
      </c>
      <c r="G923">
        <v>4961739776</v>
      </c>
      <c r="H923">
        <v>130365918088</v>
      </c>
      <c r="I923">
        <f>YEAR(Table1[[#This Row],[Date]])</f>
        <v>2018</v>
      </c>
      <c r="J923">
        <f>MONTH(Table1[[#This Row],[Date]])</f>
        <v>6</v>
      </c>
      <c r="K923">
        <f>DAY(Table1[[#This Row],[Date]])</f>
        <v>5</v>
      </c>
    </row>
    <row r="924" spans="1:11" x14ac:dyDescent="0.3">
      <c r="A924" t="s">
        <v>15</v>
      </c>
      <c r="B924" s="1">
        <v>43255</v>
      </c>
      <c r="C924">
        <v>7722.53</v>
      </c>
      <c r="D924">
        <v>7753.82</v>
      </c>
      <c r="E924">
        <v>7474.04</v>
      </c>
      <c r="F924">
        <v>7514.47</v>
      </c>
      <c r="G924">
        <v>4993169920</v>
      </c>
      <c r="H924">
        <v>128312205314</v>
      </c>
      <c r="I924">
        <f>YEAR(Table1[[#This Row],[Date]])</f>
        <v>2018</v>
      </c>
      <c r="J924">
        <f>MONTH(Table1[[#This Row],[Date]])</f>
        <v>6</v>
      </c>
      <c r="K924">
        <f>DAY(Table1[[#This Row],[Date]])</f>
        <v>4</v>
      </c>
    </row>
    <row r="925" spans="1:11" x14ac:dyDescent="0.3">
      <c r="A925" t="s">
        <v>15</v>
      </c>
      <c r="B925" s="1">
        <v>43254</v>
      </c>
      <c r="C925">
        <v>7632.09</v>
      </c>
      <c r="D925">
        <v>7754.89</v>
      </c>
      <c r="E925">
        <v>7613.04</v>
      </c>
      <c r="F925">
        <v>7720.25</v>
      </c>
      <c r="G925">
        <v>4851760128</v>
      </c>
      <c r="H925">
        <v>131808021256</v>
      </c>
      <c r="I925">
        <f>YEAR(Table1[[#This Row],[Date]])</f>
        <v>2018</v>
      </c>
      <c r="J925">
        <f>MONTH(Table1[[#This Row],[Date]])</f>
        <v>6</v>
      </c>
      <c r="K925">
        <f>DAY(Table1[[#This Row],[Date]])</f>
        <v>3</v>
      </c>
    </row>
    <row r="926" spans="1:11" x14ac:dyDescent="0.3">
      <c r="A926" t="s">
        <v>15</v>
      </c>
      <c r="B926" s="1">
        <v>43253</v>
      </c>
      <c r="C926">
        <v>7536.72</v>
      </c>
      <c r="D926">
        <v>7695.83</v>
      </c>
      <c r="E926">
        <v>7497.26</v>
      </c>
      <c r="F926">
        <v>7643.45</v>
      </c>
      <c r="G926">
        <v>4939299840</v>
      </c>
      <c r="H926">
        <v>130481526036</v>
      </c>
      <c r="I926">
        <f>YEAR(Table1[[#This Row],[Date]])</f>
        <v>2018</v>
      </c>
      <c r="J926">
        <f>MONTH(Table1[[#This Row],[Date]])</f>
        <v>6</v>
      </c>
      <c r="K926">
        <f>DAY(Table1[[#This Row],[Date]])</f>
        <v>2</v>
      </c>
    </row>
    <row r="927" spans="1:11" x14ac:dyDescent="0.3">
      <c r="A927" t="s">
        <v>15</v>
      </c>
      <c r="B927" s="1">
        <v>43252</v>
      </c>
      <c r="C927">
        <v>7500.7</v>
      </c>
      <c r="D927">
        <v>7604.73</v>
      </c>
      <c r="E927">
        <v>7407.34</v>
      </c>
      <c r="F927">
        <v>7541.45</v>
      </c>
      <c r="G927">
        <v>4921460224</v>
      </c>
      <c r="H927">
        <v>128725854692</v>
      </c>
      <c r="I927">
        <f>YEAR(Table1[[#This Row],[Date]])</f>
        <v>2018</v>
      </c>
      <c r="J927">
        <f>MONTH(Table1[[#This Row],[Date]])</f>
        <v>6</v>
      </c>
      <c r="K927">
        <f>DAY(Table1[[#This Row],[Date]])</f>
        <v>1</v>
      </c>
    </row>
    <row r="928" spans="1:11" x14ac:dyDescent="0.3">
      <c r="A928" t="s">
        <v>15</v>
      </c>
      <c r="B928" s="1">
        <v>43251</v>
      </c>
      <c r="C928">
        <v>7406.15</v>
      </c>
      <c r="D928">
        <v>7608.9</v>
      </c>
      <c r="E928">
        <v>7361.13</v>
      </c>
      <c r="F928">
        <v>7494.17</v>
      </c>
      <c r="G928">
        <v>5127130112</v>
      </c>
      <c r="H928">
        <v>127902999390</v>
      </c>
      <c r="I928">
        <f>YEAR(Table1[[#This Row],[Date]])</f>
        <v>2018</v>
      </c>
      <c r="J928">
        <f>MONTH(Table1[[#This Row],[Date]])</f>
        <v>5</v>
      </c>
      <c r="K928">
        <f>DAY(Table1[[#This Row],[Date]])</f>
        <v>31</v>
      </c>
    </row>
    <row r="929" spans="1:11" x14ac:dyDescent="0.3">
      <c r="A929" t="s">
        <v>15</v>
      </c>
      <c r="B929" s="1">
        <v>43250</v>
      </c>
      <c r="C929">
        <v>7469.73</v>
      </c>
      <c r="D929">
        <v>7573.77</v>
      </c>
      <c r="E929">
        <v>7313.6</v>
      </c>
      <c r="F929">
        <v>7406.52</v>
      </c>
      <c r="G929">
        <v>4922540032</v>
      </c>
      <c r="H929">
        <v>126391893474</v>
      </c>
      <c r="I929">
        <f>YEAR(Table1[[#This Row],[Date]])</f>
        <v>2018</v>
      </c>
      <c r="J929">
        <f>MONTH(Table1[[#This Row],[Date]])</f>
        <v>5</v>
      </c>
      <c r="K929">
        <f>DAY(Table1[[#This Row],[Date]])</f>
        <v>30</v>
      </c>
    </row>
    <row r="930" spans="1:11" x14ac:dyDescent="0.3">
      <c r="A930" t="s">
        <v>15</v>
      </c>
      <c r="B930" s="1">
        <v>43249</v>
      </c>
      <c r="C930">
        <v>7129.46</v>
      </c>
      <c r="D930">
        <v>7526.42</v>
      </c>
      <c r="E930">
        <v>7090.68</v>
      </c>
      <c r="F930">
        <v>7472.59</v>
      </c>
      <c r="G930">
        <v>5662660096</v>
      </c>
      <c r="H930">
        <v>127502651064</v>
      </c>
      <c r="I930">
        <f>YEAR(Table1[[#This Row],[Date]])</f>
        <v>2018</v>
      </c>
      <c r="J930">
        <f>MONTH(Table1[[#This Row],[Date]])</f>
        <v>5</v>
      </c>
      <c r="K930">
        <f>DAY(Table1[[#This Row],[Date]])</f>
        <v>29</v>
      </c>
    </row>
    <row r="931" spans="1:11" x14ac:dyDescent="0.3">
      <c r="A931" t="s">
        <v>15</v>
      </c>
      <c r="B931" s="1">
        <v>43248</v>
      </c>
      <c r="C931">
        <v>7371.31</v>
      </c>
      <c r="D931">
        <v>7419.05</v>
      </c>
      <c r="E931">
        <v>7100.89</v>
      </c>
      <c r="F931">
        <v>7135.99</v>
      </c>
      <c r="G931">
        <v>5040600064</v>
      </c>
      <c r="H931">
        <v>121747389422</v>
      </c>
      <c r="I931">
        <f>YEAR(Table1[[#This Row],[Date]])</f>
        <v>2018</v>
      </c>
      <c r="J931">
        <f>MONTH(Table1[[#This Row],[Date]])</f>
        <v>5</v>
      </c>
      <c r="K931">
        <f>DAY(Table1[[#This Row],[Date]])</f>
        <v>28</v>
      </c>
    </row>
    <row r="932" spans="1:11" x14ac:dyDescent="0.3">
      <c r="A932" t="s">
        <v>15</v>
      </c>
      <c r="B932" s="1">
        <v>43247</v>
      </c>
      <c r="C932">
        <v>7362.08</v>
      </c>
      <c r="D932">
        <v>7381.74</v>
      </c>
      <c r="E932">
        <v>7270.96</v>
      </c>
      <c r="F932">
        <v>7368.22</v>
      </c>
      <c r="G932">
        <v>4056519936</v>
      </c>
      <c r="H932">
        <v>125695017596</v>
      </c>
      <c r="I932">
        <f>YEAR(Table1[[#This Row],[Date]])</f>
        <v>2018</v>
      </c>
      <c r="J932">
        <f>MONTH(Table1[[#This Row],[Date]])</f>
        <v>5</v>
      </c>
      <c r="K932">
        <f>DAY(Table1[[#This Row],[Date]])</f>
        <v>27</v>
      </c>
    </row>
    <row r="933" spans="1:11" x14ac:dyDescent="0.3">
      <c r="A933" t="s">
        <v>15</v>
      </c>
      <c r="B933" s="1">
        <v>43246</v>
      </c>
      <c r="C933">
        <v>7486.48</v>
      </c>
      <c r="D933">
        <v>7595.16</v>
      </c>
      <c r="E933">
        <v>7349.12</v>
      </c>
      <c r="F933">
        <v>7355.88</v>
      </c>
      <c r="G933">
        <v>4051539968</v>
      </c>
      <c r="H933">
        <v>125469061263</v>
      </c>
      <c r="I933">
        <f>YEAR(Table1[[#This Row],[Date]])</f>
        <v>2018</v>
      </c>
      <c r="J933">
        <f>MONTH(Table1[[#This Row],[Date]])</f>
        <v>5</v>
      </c>
      <c r="K933">
        <f>DAY(Table1[[#This Row],[Date]])</f>
        <v>26</v>
      </c>
    </row>
    <row r="934" spans="1:11" x14ac:dyDescent="0.3">
      <c r="A934" t="s">
        <v>15</v>
      </c>
      <c r="B934" s="1">
        <v>43245</v>
      </c>
      <c r="C934">
        <v>7592.3</v>
      </c>
      <c r="D934">
        <v>7659.14</v>
      </c>
      <c r="E934">
        <v>7392.65</v>
      </c>
      <c r="F934">
        <v>7480.14</v>
      </c>
      <c r="G934">
        <v>4867829760</v>
      </c>
      <c r="H934">
        <v>127573690458</v>
      </c>
      <c r="I934">
        <f>YEAR(Table1[[#This Row],[Date]])</f>
        <v>2018</v>
      </c>
      <c r="J934">
        <f>MONTH(Table1[[#This Row],[Date]])</f>
        <v>5</v>
      </c>
      <c r="K934">
        <f>DAY(Table1[[#This Row],[Date]])</f>
        <v>25</v>
      </c>
    </row>
    <row r="935" spans="1:11" x14ac:dyDescent="0.3">
      <c r="A935" t="s">
        <v>15</v>
      </c>
      <c r="B935" s="1">
        <v>43244</v>
      </c>
      <c r="C935">
        <v>7561.12</v>
      </c>
      <c r="D935">
        <v>7738.6</v>
      </c>
      <c r="E935">
        <v>7331.14</v>
      </c>
      <c r="F935">
        <v>7587.34</v>
      </c>
      <c r="G935">
        <v>6049220096</v>
      </c>
      <c r="H935">
        <v>129385391552</v>
      </c>
      <c r="I935">
        <f>YEAR(Table1[[#This Row],[Date]])</f>
        <v>2018</v>
      </c>
      <c r="J935">
        <f>MONTH(Table1[[#This Row],[Date]])</f>
        <v>5</v>
      </c>
      <c r="K935">
        <f>DAY(Table1[[#This Row],[Date]])</f>
        <v>24</v>
      </c>
    </row>
    <row r="936" spans="1:11" x14ac:dyDescent="0.3">
      <c r="A936" t="s">
        <v>15</v>
      </c>
      <c r="B936" s="1">
        <v>43243</v>
      </c>
      <c r="C936">
        <v>8037.08</v>
      </c>
      <c r="D936">
        <v>8054.66</v>
      </c>
      <c r="E936">
        <v>7507.88</v>
      </c>
      <c r="F936">
        <v>7557.82</v>
      </c>
      <c r="G936">
        <v>6491120128</v>
      </c>
      <c r="H936">
        <v>128868479514</v>
      </c>
      <c r="I936">
        <f>YEAR(Table1[[#This Row],[Date]])</f>
        <v>2018</v>
      </c>
      <c r="J936">
        <f>MONTH(Table1[[#This Row],[Date]])</f>
        <v>5</v>
      </c>
      <c r="K936">
        <f>DAY(Table1[[#This Row],[Date]])</f>
        <v>23</v>
      </c>
    </row>
    <row r="937" spans="1:11" x14ac:dyDescent="0.3">
      <c r="A937" t="s">
        <v>15</v>
      </c>
      <c r="B937" s="1">
        <v>43242</v>
      </c>
      <c r="C937">
        <v>8419.8700000000008</v>
      </c>
      <c r="D937">
        <v>8423.25</v>
      </c>
      <c r="E937">
        <v>8004.58</v>
      </c>
      <c r="F937">
        <v>8041.78</v>
      </c>
      <c r="G937">
        <v>5137010176</v>
      </c>
      <c r="H937">
        <v>137104106176</v>
      </c>
      <c r="I937">
        <f>YEAR(Table1[[#This Row],[Date]])</f>
        <v>2018</v>
      </c>
      <c r="J937">
        <f>MONTH(Table1[[#This Row],[Date]])</f>
        <v>5</v>
      </c>
      <c r="K937">
        <f>DAY(Table1[[#This Row],[Date]])</f>
        <v>22</v>
      </c>
    </row>
    <row r="938" spans="1:11" x14ac:dyDescent="0.3">
      <c r="A938" t="s">
        <v>15</v>
      </c>
      <c r="B938" s="1">
        <v>43241</v>
      </c>
      <c r="C938">
        <v>8522.33</v>
      </c>
      <c r="D938">
        <v>8557.52</v>
      </c>
      <c r="E938">
        <v>8365.1200000000008</v>
      </c>
      <c r="F938">
        <v>8418.99</v>
      </c>
      <c r="G938">
        <v>5154990080</v>
      </c>
      <c r="H938">
        <v>143518943480</v>
      </c>
      <c r="I938">
        <f>YEAR(Table1[[#This Row],[Date]])</f>
        <v>2018</v>
      </c>
      <c r="J938">
        <f>MONTH(Table1[[#This Row],[Date]])</f>
        <v>5</v>
      </c>
      <c r="K938">
        <f>DAY(Table1[[#This Row],[Date]])</f>
        <v>21</v>
      </c>
    </row>
    <row r="939" spans="1:11" x14ac:dyDescent="0.3">
      <c r="A939" t="s">
        <v>15</v>
      </c>
      <c r="B939" s="1">
        <v>43240</v>
      </c>
      <c r="C939">
        <v>8246.99</v>
      </c>
      <c r="D939">
        <v>8562.41</v>
      </c>
      <c r="E939">
        <v>8205.24</v>
      </c>
      <c r="F939">
        <v>8513.25</v>
      </c>
      <c r="G939">
        <v>5191059968</v>
      </c>
      <c r="H939">
        <v>145109512565</v>
      </c>
      <c r="I939">
        <f>YEAR(Table1[[#This Row],[Date]])</f>
        <v>2018</v>
      </c>
      <c r="J939">
        <f>MONTH(Table1[[#This Row],[Date]])</f>
        <v>5</v>
      </c>
      <c r="K939">
        <f>DAY(Table1[[#This Row],[Date]])</f>
        <v>20</v>
      </c>
    </row>
    <row r="940" spans="1:11" x14ac:dyDescent="0.3">
      <c r="A940" t="s">
        <v>15</v>
      </c>
      <c r="B940" s="1">
        <v>43239</v>
      </c>
      <c r="C940">
        <v>8255.73</v>
      </c>
      <c r="D940">
        <v>8372.06</v>
      </c>
      <c r="E940">
        <v>8183.35</v>
      </c>
      <c r="F940">
        <v>8247.18</v>
      </c>
      <c r="G940">
        <v>4712399872</v>
      </c>
      <c r="H940">
        <v>140559162894</v>
      </c>
      <c r="I940">
        <f>YEAR(Table1[[#This Row],[Date]])</f>
        <v>2018</v>
      </c>
      <c r="J940">
        <f>MONTH(Table1[[#This Row],[Date]])</f>
        <v>5</v>
      </c>
      <c r="K940">
        <f>DAY(Table1[[#This Row],[Date]])</f>
        <v>19</v>
      </c>
    </row>
    <row r="941" spans="1:11" x14ac:dyDescent="0.3">
      <c r="A941" t="s">
        <v>15</v>
      </c>
      <c r="B941" s="1">
        <v>43238</v>
      </c>
      <c r="C941">
        <v>8091.83</v>
      </c>
      <c r="D941">
        <v>8274.1200000000008</v>
      </c>
      <c r="E941">
        <v>7974.82</v>
      </c>
      <c r="F941">
        <v>8250.9699999999993</v>
      </c>
      <c r="G941">
        <v>5764190208</v>
      </c>
      <c r="H941">
        <v>140607667610</v>
      </c>
      <c r="I941">
        <f>YEAR(Table1[[#This Row],[Date]])</f>
        <v>2018</v>
      </c>
      <c r="J941">
        <f>MONTH(Table1[[#This Row],[Date]])</f>
        <v>5</v>
      </c>
      <c r="K941">
        <f>DAY(Table1[[#This Row],[Date]])</f>
        <v>18</v>
      </c>
    </row>
    <row r="942" spans="1:11" x14ac:dyDescent="0.3">
      <c r="A942" t="s">
        <v>15</v>
      </c>
      <c r="B942" s="1">
        <v>43237</v>
      </c>
      <c r="C942">
        <v>8370.0499999999993</v>
      </c>
      <c r="D942">
        <v>8445.5400000000009</v>
      </c>
      <c r="E942">
        <v>8054.12</v>
      </c>
      <c r="F942">
        <v>8094.32</v>
      </c>
      <c r="G942">
        <v>5862530048</v>
      </c>
      <c r="H942">
        <v>137923772714</v>
      </c>
      <c r="I942">
        <f>YEAR(Table1[[#This Row],[Date]])</f>
        <v>2018</v>
      </c>
      <c r="J942">
        <f>MONTH(Table1[[#This Row],[Date]])</f>
        <v>5</v>
      </c>
      <c r="K942">
        <f>DAY(Table1[[#This Row],[Date]])</f>
        <v>17</v>
      </c>
    </row>
    <row r="943" spans="1:11" x14ac:dyDescent="0.3">
      <c r="A943" t="s">
        <v>15</v>
      </c>
      <c r="B943" s="1">
        <v>43236</v>
      </c>
      <c r="C943">
        <v>8504.41</v>
      </c>
      <c r="D943">
        <v>8508.43</v>
      </c>
      <c r="E943">
        <v>8175.49</v>
      </c>
      <c r="F943">
        <v>8368.83</v>
      </c>
      <c r="G943">
        <v>6760220160</v>
      </c>
      <c r="H943">
        <v>142587497878</v>
      </c>
      <c r="I943">
        <f>YEAR(Table1[[#This Row],[Date]])</f>
        <v>2018</v>
      </c>
      <c r="J943">
        <f>MONTH(Table1[[#This Row],[Date]])</f>
        <v>5</v>
      </c>
      <c r="K943">
        <f>DAY(Table1[[#This Row],[Date]])</f>
        <v>16</v>
      </c>
    </row>
    <row r="944" spans="1:11" x14ac:dyDescent="0.3">
      <c r="A944" t="s">
        <v>15</v>
      </c>
      <c r="B944" s="1">
        <v>43235</v>
      </c>
      <c r="C944">
        <v>8705.19</v>
      </c>
      <c r="D944">
        <v>8836.19</v>
      </c>
      <c r="E944">
        <v>8456.4500000000007</v>
      </c>
      <c r="F944">
        <v>8510.3799999999992</v>
      </c>
      <c r="G944">
        <v>6705710080</v>
      </c>
      <c r="H944">
        <v>144979744412</v>
      </c>
      <c r="I944">
        <f>YEAR(Table1[[#This Row],[Date]])</f>
        <v>2018</v>
      </c>
      <c r="J944">
        <f>MONTH(Table1[[#This Row],[Date]])</f>
        <v>5</v>
      </c>
      <c r="K944">
        <f>DAY(Table1[[#This Row],[Date]])</f>
        <v>15</v>
      </c>
    </row>
    <row r="945" spans="1:11" x14ac:dyDescent="0.3">
      <c r="A945" t="s">
        <v>15</v>
      </c>
      <c r="B945" s="1">
        <v>43234</v>
      </c>
      <c r="C945">
        <v>8713.1</v>
      </c>
      <c r="D945">
        <v>8881.1200000000008</v>
      </c>
      <c r="E945">
        <v>8367.9699999999993</v>
      </c>
      <c r="F945">
        <v>8716.7900000000009</v>
      </c>
      <c r="G945">
        <v>7364149760</v>
      </c>
      <c r="H945">
        <v>148480275422</v>
      </c>
      <c r="I945">
        <f>YEAR(Table1[[#This Row],[Date]])</f>
        <v>2018</v>
      </c>
      <c r="J945">
        <f>MONTH(Table1[[#This Row],[Date]])</f>
        <v>5</v>
      </c>
      <c r="K945">
        <f>DAY(Table1[[#This Row],[Date]])</f>
        <v>14</v>
      </c>
    </row>
    <row r="946" spans="1:11" x14ac:dyDescent="0.3">
      <c r="A946" t="s">
        <v>15</v>
      </c>
      <c r="B946" s="1">
        <v>43233</v>
      </c>
      <c r="C946">
        <v>8515.49</v>
      </c>
      <c r="D946">
        <v>8773.5499999999993</v>
      </c>
      <c r="E946">
        <v>8395.1200000000008</v>
      </c>
      <c r="F946">
        <v>8723.94</v>
      </c>
      <c r="G946">
        <v>5866379776</v>
      </c>
      <c r="H946">
        <v>148587777457</v>
      </c>
      <c r="I946">
        <f>YEAR(Table1[[#This Row],[Date]])</f>
        <v>2018</v>
      </c>
      <c r="J946">
        <f>MONTH(Table1[[#This Row],[Date]])</f>
        <v>5</v>
      </c>
      <c r="K946">
        <f>DAY(Table1[[#This Row],[Date]])</f>
        <v>13</v>
      </c>
    </row>
    <row r="947" spans="1:11" x14ac:dyDescent="0.3">
      <c r="A947" t="s">
        <v>15</v>
      </c>
      <c r="B947" s="1">
        <v>43232</v>
      </c>
      <c r="C947">
        <v>8441.44</v>
      </c>
      <c r="D947">
        <v>8664.86</v>
      </c>
      <c r="E947">
        <v>8223.5</v>
      </c>
      <c r="F947">
        <v>8504.89</v>
      </c>
      <c r="G947">
        <v>6821380096</v>
      </c>
      <c r="H947">
        <v>144841040789</v>
      </c>
      <c r="I947">
        <f>YEAR(Table1[[#This Row],[Date]])</f>
        <v>2018</v>
      </c>
      <c r="J947">
        <f>MONTH(Table1[[#This Row],[Date]])</f>
        <v>5</v>
      </c>
      <c r="K947">
        <f>DAY(Table1[[#This Row],[Date]])</f>
        <v>12</v>
      </c>
    </row>
    <row r="948" spans="1:11" x14ac:dyDescent="0.3">
      <c r="A948" t="s">
        <v>15</v>
      </c>
      <c r="B948" s="1">
        <v>43231</v>
      </c>
      <c r="C948">
        <v>9052.9599999999991</v>
      </c>
      <c r="D948">
        <v>9052.9599999999991</v>
      </c>
      <c r="E948">
        <v>8394.4599999999991</v>
      </c>
      <c r="F948">
        <v>8441.49</v>
      </c>
      <c r="G948">
        <v>8488520192</v>
      </c>
      <c r="H948">
        <v>143743802092</v>
      </c>
      <c r="I948">
        <f>YEAR(Table1[[#This Row],[Date]])</f>
        <v>2018</v>
      </c>
      <c r="J948">
        <f>MONTH(Table1[[#This Row],[Date]])</f>
        <v>5</v>
      </c>
      <c r="K948">
        <f>DAY(Table1[[#This Row],[Date]])</f>
        <v>11</v>
      </c>
    </row>
    <row r="949" spans="1:11" x14ac:dyDescent="0.3">
      <c r="A949" t="s">
        <v>15</v>
      </c>
      <c r="B949" s="1">
        <v>43230</v>
      </c>
      <c r="C949">
        <v>9325.9599999999991</v>
      </c>
      <c r="D949">
        <v>9396.0400000000009</v>
      </c>
      <c r="E949">
        <v>9040.52</v>
      </c>
      <c r="F949">
        <v>9043.94</v>
      </c>
      <c r="G949">
        <v>6906699776</v>
      </c>
      <c r="H949">
        <v>153988453198</v>
      </c>
      <c r="I949">
        <f>YEAR(Table1[[#This Row],[Date]])</f>
        <v>2018</v>
      </c>
      <c r="J949">
        <f>MONTH(Table1[[#This Row],[Date]])</f>
        <v>5</v>
      </c>
      <c r="K949">
        <f>DAY(Table1[[#This Row],[Date]])</f>
        <v>10</v>
      </c>
    </row>
    <row r="950" spans="1:11" x14ac:dyDescent="0.3">
      <c r="A950" t="s">
        <v>15</v>
      </c>
      <c r="B950" s="1">
        <v>43229</v>
      </c>
      <c r="C950">
        <v>9223.73</v>
      </c>
      <c r="D950">
        <v>9374.76</v>
      </c>
      <c r="E950">
        <v>9031.6200000000008</v>
      </c>
      <c r="F950">
        <v>9325.18</v>
      </c>
      <c r="G950">
        <v>7226890240</v>
      </c>
      <c r="H950">
        <v>158758858205</v>
      </c>
      <c r="I950">
        <f>YEAR(Table1[[#This Row],[Date]])</f>
        <v>2018</v>
      </c>
      <c r="J950">
        <f>MONTH(Table1[[#This Row],[Date]])</f>
        <v>5</v>
      </c>
      <c r="K950">
        <f>DAY(Table1[[#This Row],[Date]])</f>
        <v>9</v>
      </c>
    </row>
    <row r="951" spans="1:11" x14ac:dyDescent="0.3">
      <c r="A951" t="s">
        <v>15</v>
      </c>
      <c r="B951" s="1">
        <v>43228</v>
      </c>
      <c r="C951">
        <v>9380.8700000000008</v>
      </c>
      <c r="D951">
        <v>9462.75</v>
      </c>
      <c r="E951">
        <v>9127.77</v>
      </c>
      <c r="F951">
        <v>9234.82</v>
      </c>
      <c r="G951">
        <v>7415869952</v>
      </c>
      <c r="H951">
        <v>157202142973</v>
      </c>
      <c r="I951">
        <f>YEAR(Table1[[#This Row],[Date]])</f>
        <v>2018</v>
      </c>
      <c r="J951">
        <f>MONTH(Table1[[#This Row],[Date]])</f>
        <v>5</v>
      </c>
      <c r="K951">
        <f>DAY(Table1[[#This Row],[Date]])</f>
        <v>8</v>
      </c>
    </row>
    <row r="952" spans="1:11" x14ac:dyDescent="0.3">
      <c r="A952" t="s">
        <v>15</v>
      </c>
      <c r="B952" s="1">
        <v>43227</v>
      </c>
      <c r="C952">
        <v>9645.67</v>
      </c>
      <c r="D952">
        <v>9665.85</v>
      </c>
      <c r="E952">
        <v>9231.5300000000007</v>
      </c>
      <c r="F952">
        <v>9373.01</v>
      </c>
      <c r="G952">
        <v>7394019840</v>
      </c>
      <c r="H952">
        <v>159538115686</v>
      </c>
      <c r="I952">
        <f>YEAR(Table1[[#This Row],[Date]])</f>
        <v>2018</v>
      </c>
      <c r="J952">
        <f>MONTH(Table1[[#This Row],[Date]])</f>
        <v>5</v>
      </c>
      <c r="K952">
        <f>DAY(Table1[[#This Row],[Date]])</f>
        <v>7</v>
      </c>
    </row>
    <row r="953" spans="1:11" x14ac:dyDescent="0.3">
      <c r="A953" t="s">
        <v>15</v>
      </c>
      <c r="B953" s="1">
        <v>43226</v>
      </c>
      <c r="C953">
        <v>9845.31</v>
      </c>
      <c r="D953">
        <v>9940.14</v>
      </c>
      <c r="E953">
        <v>9465.25</v>
      </c>
      <c r="F953">
        <v>9654.7999999999993</v>
      </c>
      <c r="G953">
        <v>7222280192</v>
      </c>
      <c r="H953">
        <v>164316605278</v>
      </c>
      <c r="I953">
        <f>YEAR(Table1[[#This Row],[Date]])</f>
        <v>2018</v>
      </c>
      <c r="J953">
        <f>MONTH(Table1[[#This Row],[Date]])</f>
        <v>5</v>
      </c>
      <c r="K953">
        <f>DAY(Table1[[#This Row],[Date]])</f>
        <v>6</v>
      </c>
    </row>
    <row r="954" spans="1:11" x14ac:dyDescent="0.3">
      <c r="A954" t="s">
        <v>15</v>
      </c>
      <c r="B954" s="1">
        <v>43225</v>
      </c>
      <c r="C954">
        <v>9700.2800000000007</v>
      </c>
      <c r="D954">
        <v>9964.5</v>
      </c>
      <c r="E954">
        <v>9695.1200000000008</v>
      </c>
      <c r="F954">
        <v>9858.15</v>
      </c>
      <c r="G954">
        <v>7651939840</v>
      </c>
      <c r="H954">
        <v>167759953654</v>
      </c>
      <c r="I954">
        <f>YEAR(Table1[[#This Row],[Date]])</f>
        <v>2018</v>
      </c>
      <c r="J954">
        <f>MONTH(Table1[[#This Row],[Date]])</f>
        <v>5</v>
      </c>
      <c r="K954">
        <f>DAY(Table1[[#This Row],[Date]])</f>
        <v>5</v>
      </c>
    </row>
    <row r="955" spans="1:11" x14ac:dyDescent="0.3">
      <c r="A955" t="s">
        <v>15</v>
      </c>
      <c r="B955" s="1">
        <v>43224</v>
      </c>
      <c r="C955">
        <v>9695.5</v>
      </c>
      <c r="D955">
        <v>9779.2000000000007</v>
      </c>
      <c r="E955">
        <v>9585.9599999999991</v>
      </c>
      <c r="F955">
        <v>9700.76</v>
      </c>
      <c r="G955">
        <v>8217829888</v>
      </c>
      <c r="H955">
        <v>165062796742</v>
      </c>
      <c r="I955">
        <f>YEAR(Table1[[#This Row],[Date]])</f>
        <v>2018</v>
      </c>
      <c r="J955">
        <f>MONTH(Table1[[#This Row],[Date]])</f>
        <v>5</v>
      </c>
      <c r="K955">
        <f>DAY(Table1[[#This Row],[Date]])</f>
        <v>4</v>
      </c>
    </row>
    <row r="956" spans="1:11" x14ac:dyDescent="0.3">
      <c r="A956" t="s">
        <v>15</v>
      </c>
      <c r="B956" s="1">
        <v>43223</v>
      </c>
      <c r="C956">
        <v>9233.9699999999993</v>
      </c>
      <c r="D956">
        <v>9798.33</v>
      </c>
      <c r="E956">
        <v>9188.15</v>
      </c>
      <c r="F956">
        <v>9743.86</v>
      </c>
      <c r="G956">
        <v>10207299584</v>
      </c>
      <c r="H956">
        <v>165778380092</v>
      </c>
      <c r="I956">
        <f>YEAR(Table1[[#This Row],[Date]])</f>
        <v>2018</v>
      </c>
      <c r="J956">
        <f>MONTH(Table1[[#This Row],[Date]])</f>
        <v>5</v>
      </c>
      <c r="K956">
        <f>DAY(Table1[[#This Row],[Date]])</f>
        <v>3</v>
      </c>
    </row>
    <row r="957" spans="1:11" x14ac:dyDescent="0.3">
      <c r="A957" t="s">
        <v>15</v>
      </c>
      <c r="B957" s="1">
        <v>43222</v>
      </c>
      <c r="C957">
        <v>9104.6</v>
      </c>
      <c r="D957">
        <v>9256.52</v>
      </c>
      <c r="E957">
        <v>9015.14</v>
      </c>
      <c r="F957">
        <v>9235.92</v>
      </c>
      <c r="G957">
        <v>7558159872</v>
      </c>
      <c r="H957">
        <v>157119854754</v>
      </c>
      <c r="I957">
        <f>YEAR(Table1[[#This Row],[Date]])</f>
        <v>2018</v>
      </c>
      <c r="J957">
        <f>MONTH(Table1[[#This Row],[Date]])</f>
        <v>5</v>
      </c>
      <c r="K957">
        <f>DAY(Table1[[#This Row],[Date]])</f>
        <v>2</v>
      </c>
    </row>
    <row r="958" spans="1:11" x14ac:dyDescent="0.3">
      <c r="A958" t="s">
        <v>15</v>
      </c>
      <c r="B958" s="1">
        <v>43221</v>
      </c>
      <c r="C958">
        <v>9251.4699999999993</v>
      </c>
      <c r="D958">
        <v>9255.8799999999992</v>
      </c>
      <c r="E958">
        <v>8891.0499999999993</v>
      </c>
      <c r="F958">
        <v>9119.01</v>
      </c>
      <c r="G958">
        <v>7713019904</v>
      </c>
      <c r="H958">
        <v>155114132125</v>
      </c>
      <c r="I958">
        <f>YEAR(Table1[[#This Row],[Date]])</f>
        <v>2018</v>
      </c>
      <c r="J958">
        <f>MONTH(Table1[[#This Row],[Date]])</f>
        <v>5</v>
      </c>
      <c r="K958">
        <f>DAY(Table1[[#This Row],[Date]])</f>
        <v>1</v>
      </c>
    </row>
    <row r="959" spans="1:11" x14ac:dyDescent="0.3">
      <c r="A959" t="s">
        <v>15</v>
      </c>
      <c r="B959" s="1">
        <v>43220</v>
      </c>
      <c r="C959">
        <v>9426.11</v>
      </c>
      <c r="D959">
        <v>9477.14</v>
      </c>
      <c r="E959">
        <v>9166.81</v>
      </c>
      <c r="F959">
        <v>9240.5499999999993</v>
      </c>
      <c r="G959">
        <v>8673920000</v>
      </c>
      <c r="H959">
        <v>157163847314</v>
      </c>
      <c r="I959">
        <f>YEAR(Table1[[#This Row],[Date]])</f>
        <v>2018</v>
      </c>
      <c r="J959">
        <f>MONTH(Table1[[#This Row],[Date]])</f>
        <v>4</v>
      </c>
      <c r="K959">
        <f>DAY(Table1[[#This Row],[Date]])</f>
        <v>30</v>
      </c>
    </row>
    <row r="960" spans="1:11" x14ac:dyDescent="0.3">
      <c r="A960" t="s">
        <v>15</v>
      </c>
      <c r="B960" s="1">
        <v>43219</v>
      </c>
      <c r="C960">
        <v>9346.41</v>
      </c>
      <c r="D960">
        <v>9531.49</v>
      </c>
      <c r="E960">
        <v>9193.7099999999991</v>
      </c>
      <c r="F960">
        <v>9419.08</v>
      </c>
      <c r="G960">
        <v>8853000192</v>
      </c>
      <c r="H960">
        <v>160182287342</v>
      </c>
      <c r="I960">
        <f>YEAR(Table1[[#This Row],[Date]])</f>
        <v>2018</v>
      </c>
      <c r="J960">
        <f>MONTH(Table1[[#This Row],[Date]])</f>
        <v>4</v>
      </c>
      <c r="K960">
        <f>DAY(Table1[[#This Row],[Date]])</f>
        <v>29</v>
      </c>
    </row>
    <row r="961" spans="1:11" x14ac:dyDescent="0.3">
      <c r="A961" t="s">
        <v>15</v>
      </c>
      <c r="B961" s="1">
        <v>43218</v>
      </c>
      <c r="C961">
        <v>8939.27</v>
      </c>
      <c r="D961">
        <v>9412.09</v>
      </c>
      <c r="E961">
        <v>8931.99</v>
      </c>
      <c r="F961">
        <v>9348.48</v>
      </c>
      <c r="G961">
        <v>7805479936</v>
      </c>
      <c r="H961">
        <v>158963068374</v>
      </c>
      <c r="I961">
        <f>YEAR(Table1[[#This Row],[Date]])</f>
        <v>2018</v>
      </c>
      <c r="J961">
        <f>MONTH(Table1[[#This Row],[Date]])</f>
        <v>4</v>
      </c>
      <c r="K961">
        <f>DAY(Table1[[#This Row],[Date]])</f>
        <v>28</v>
      </c>
    </row>
    <row r="962" spans="1:11" x14ac:dyDescent="0.3">
      <c r="A962" t="s">
        <v>15</v>
      </c>
      <c r="B962" s="1">
        <v>43217</v>
      </c>
      <c r="C962">
        <v>9290.6299999999992</v>
      </c>
      <c r="D962">
        <v>9375.4699999999993</v>
      </c>
      <c r="E962">
        <v>8987.0499999999993</v>
      </c>
      <c r="F962">
        <v>8987.0499999999993</v>
      </c>
      <c r="G962">
        <v>7566289920</v>
      </c>
      <c r="H962">
        <v>152802874822</v>
      </c>
      <c r="I962">
        <f>YEAR(Table1[[#This Row],[Date]])</f>
        <v>2018</v>
      </c>
      <c r="J962">
        <f>MONTH(Table1[[#This Row],[Date]])</f>
        <v>4</v>
      </c>
      <c r="K962">
        <f>DAY(Table1[[#This Row],[Date]])</f>
        <v>27</v>
      </c>
    </row>
    <row r="963" spans="1:11" x14ac:dyDescent="0.3">
      <c r="A963" t="s">
        <v>15</v>
      </c>
      <c r="B963" s="1">
        <v>43216</v>
      </c>
      <c r="C963">
        <v>8867.32</v>
      </c>
      <c r="D963">
        <v>9281.51</v>
      </c>
      <c r="E963">
        <v>8727.09</v>
      </c>
      <c r="F963">
        <v>9281.51</v>
      </c>
      <c r="G963">
        <v>8970559488</v>
      </c>
      <c r="H963">
        <v>157793327246</v>
      </c>
      <c r="I963">
        <f>YEAR(Table1[[#This Row],[Date]])</f>
        <v>2018</v>
      </c>
      <c r="J963">
        <f>MONTH(Table1[[#This Row],[Date]])</f>
        <v>4</v>
      </c>
      <c r="K963">
        <f>DAY(Table1[[#This Row],[Date]])</f>
        <v>26</v>
      </c>
    </row>
    <row r="964" spans="1:11" x14ac:dyDescent="0.3">
      <c r="A964" t="s">
        <v>15</v>
      </c>
      <c r="B964" s="1">
        <v>43215</v>
      </c>
      <c r="C964">
        <v>9701.0300000000007</v>
      </c>
      <c r="D964">
        <v>9745.32</v>
      </c>
      <c r="E964">
        <v>8799.84</v>
      </c>
      <c r="F964">
        <v>8845.74</v>
      </c>
      <c r="G964">
        <v>11083100160</v>
      </c>
      <c r="H964">
        <v>150369282696</v>
      </c>
      <c r="I964">
        <f>YEAR(Table1[[#This Row],[Date]])</f>
        <v>2018</v>
      </c>
      <c r="J964">
        <f>MONTH(Table1[[#This Row],[Date]])</f>
        <v>4</v>
      </c>
      <c r="K964">
        <f>DAY(Table1[[#This Row],[Date]])</f>
        <v>25</v>
      </c>
    </row>
    <row r="965" spans="1:11" x14ac:dyDescent="0.3">
      <c r="A965" t="s">
        <v>15</v>
      </c>
      <c r="B965" s="1">
        <v>43214</v>
      </c>
      <c r="C965">
        <v>8934.34</v>
      </c>
      <c r="D965">
        <v>9732.61</v>
      </c>
      <c r="E965">
        <v>8927.83</v>
      </c>
      <c r="F965">
        <v>9697.5</v>
      </c>
      <c r="G965">
        <v>10678800384</v>
      </c>
      <c r="H965">
        <v>164833256250</v>
      </c>
      <c r="I965">
        <f>YEAR(Table1[[#This Row],[Date]])</f>
        <v>2018</v>
      </c>
      <c r="J965">
        <f>MONTH(Table1[[#This Row],[Date]])</f>
        <v>4</v>
      </c>
      <c r="K965">
        <f>DAY(Table1[[#This Row],[Date]])</f>
        <v>24</v>
      </c>
    </row>
    <row r="966" spans="1:11" x14ac:dyDescent="0.3">
      <c r="A966" t="s">
        <v>15</v>
      </c>
      <c r="B966" s="1">
        <v>43213</v>
      </c>
      <c r="C966">
        <v>8794.39</v>
      </c>
      <c r="D966">
        <v>8958.5499999999993</v>
      </c>
      <c r="E966">
        <v>8788.81</v>
      </c>
      <c r="F966">
        <v>8930.8799999999992</v>
      </c>
      <c r="G966">
        <v>6925190144</v>
      </c>
      <c r="H966">
        <v>151784994312</v>
      </c>
      <c r="I966">
        <f>YEAR(Table1[[#This Row],[Date]])</f>
        <v>2018</v>
      </c>
      <c r="J966">
        <f>MONTH(Table1[[#This Row],[Date]])</f>
        <v>4</v>
      </c>
      <c r="K966">
        <f>DAY(Table1[[#This Row],[Date]])</f>
        <v>23</v>
      </c>
    </row>
    <row r="967" spans="1:11" x14ac:dyDescent="0.3">
      <c r="A967" t="s">
        <v>15</v>
      </c>
      <c r="B967" s="1">
        <v>43212</v>
      </c>
      <c r="C967">
        <v>8925.06</v>
      </c>
      <c r="D967">
        <v>9001.64</v>
      </c>
      <c r="E967">
        <v>8779.61</v>
      </c>
      <c r="F967">
        <v>8802.4599999999991</v>
      </c>
      <c r="G967">
        <v>6629899776</v>
      </c>
      <c r="H967">
        <v>149585589886</v>
      </c>
      <c r="I967">
        <f>YEAR(Table1[[#This Row],[Date]])</f>
        <v>2018</v>
      </c>
      <c r="J967">
        <f>MONTH(Table1[[#This Row],[Date]])</f>
        <v>4</v>
      </c>
      <c r="K967">
        <f>DAY(Table1[[#This Row],[Date]])</f>
        <v>22</v>
      </c>
    </row>
    <row r="968" spans="1:11" x14ac:dyDescent="0.3">
      <c r="A968" t="s">
        <v>15</v>
      </c>
      <c r="B968" s="1">
        <v>43211</v>
      </c>
      <c r="C968">
        <v>8848.7900000000009</v>
      </c>
      <c r="D968">
        <v>8997.57</v>
      </c>
      <c r="E968">
        <v>8652.15</v>
      </c>
      <c r="F968">
        <v>8895.58</v>
      </c>
      <c r="G968">
        <v>7548550144</v>
      </c>
      <c r="H968">
        <v>151150137128</v>
      </c>
      <c r="I968">
        <f>YEAR(Table1[[#This Row],[Date]])</f>
        <v>2018</v>
      </c>
      <c r="J968">
        <f>MONTH(Table1[[#This Row],[Date]])</f>
        <v>4</v>
      </c>
      <c r="K968">
        <f>DAY(Table1[[#This Row],[Date]])</f>
        <v>21</v>
      </c>
    </row>
    <row r="969" spans="1:11" x14ac:dyDescent="0.3">
      <c r="A969" t="s">
        <v>15</v>
      </c>
      <c r="B969" s="1">
        <v>43210</v>
      </c>
      <c r="C969">
        <v>8286.8799999999992</v>
      </c>
      <c r="D969">
        <v>8880.23</v>
      </c>
      <c r="E969">
        <v>8244.5400000000009</v>
      </c>
      <c r="F969">
        <v>8845.83</v>
      </c>
      <c r="G969">
        <v>8438110208</v>
      </c>
      <c r="H969">
        <v>150287113368</v>
      </c>
      <c r="I969">
        <f>YEAR(Table1[[#This Row],[Date]])</f>
        <v>2018</v>
      </c>
      <c r="J969">
        <f>MONTH(Table1[[#This Row],[Date]])</f>
        <v>4</v>
      </c>
      <c r="K969">
        <f>DAY(Table1[[#This Row],[Date]])</f>
        <v>20</v>
      </c>
    </row>
    <row r="970" spans="1:11" x14ac:dyDescent="0.3">
      <c r="A970" t="s">
        <v>15</v>
      </c>
      <c r="B970" s="1">
        <v>43209</v>
      </c>
      <c r="C970">
        <v>8159.27</v>
      </c>
      <c r="D970">
        <v>8298.69</v>
      </c>
      <c r="E970">
        <v>8138.78</v>
      </c>
      <c r="F970">
        <v>8294.31</v>
      </c>
      <c r="G970">
        <v>7063209984</v>
      </c>
      <c r="H970">
        <v>140902801023</v>
      </c>
      <c r="I970">
        <f>YEAR(Table1[[#This Row],[Date]])</f>
        <v>2018</v>
      </c>
      <c r="J970">
        <f>MONTH(Table1[[#This Row],[Date]])</f>
        <v>4</v>
      </c>
      <c r="K970">
        <f>DAY(Table1[[#This Row],[Date]])</f>
        <v>19</v>
      </c>
    </row>
    <row r="971" spans="1:11" x14ac:dyDescent="0.3">
      <c r="A971" t="s">
        <v>15</v>
      </c>
      <c r="B971" s="1">
        <v>43208</v>
      </c>
      <c r="C971">
        <v>7944.43</v>
      </c>
      <c r="D971">
        <v>8197.7999999999993</v>
      </c>
      <c r="E971">
        <v>7886.01</v>
      </c>
      <c r="F971">
        <v>8163.42</v>
      </c>
      <c r="G971">
        <v>6529909760</v>
      </c>
      <c r="H971">
        <v>138661092884</v>
      </c>
      <c r="I971">
        <f>YEAR(Table1[[#This Row],[Date]])</f>
        <v>2018</v>
      </c>
      <c r="J971">
        <f>MONTH(Table1[[#This Row],[Date]])</f>
        <v>4</v>
      </c>
      <c r="K971">
        <f>DAY(Table1[[#This Row],[Date]])</f>
        <v>18</v>
      </c>
    </row>
    <row r="972" spans="1:11" x14ac:dyDescent="0.3">
      <c r="A972" t="s">
        <v>15</v>
      </c>
      <c r="B972" s="1">
        <v>43207</v>
      </c>
      <c r="C972">
        <v>8071.66</v>
      </c>
      <c r="D972">
        <v>8285.9599999999991</v>
      </c>
      <c r="E972">
        <v>7881.72</v>
      </c>
      <c r="F972">
        <v>7902.09</v>
      </c>
      <c r="G972">
        <v>6900879872</v>
      </c>
      <c r="H972">
        <v>134206623206</v>
      </c>
      <c r="I972">
        <f>YEAR(Table1[[#This Row],[Date]])</f>
        <v>2018</v>
      </c>
      <c r="J972">
        <f>MONTH(Table1[[#This Row],[Date]])</f>
        <v>4</v>
      </c>
      <c r="K972">
        <f>DAY(Table1[[#This Row],[Date]])</f>
        <v>17</v>
      </c>
    </row>
    <row r="973" spans="1:11" x14ac:dyDescent="0.3">
      <c r="A973" t="s">
        <v>15</v>
      </c>
      <c r="B973" s="1">
        <v>43206</v>
      </c>
      <c r="C973">
        <v>8337.57</v>
      </c>
      <c r="D973">
        <v>8371.15</v>
      </c>
      <c r="E973">
        <v>7925.73</v>
      </c>
      <c r="F973">
        <v>8058.67</v>
      </c>
      <c r="G973">
        <v>5631309824</v>
      </c>
      <c r="H973">
        <v>136849408643</v>
      </c>
      <c r="I973">
        <f>YEAR(Table1[[#This Row],[Date]])</f>
        <v>2018</v>
      </c>
      <c r="J973">
        <f>MONTH(Table1[[#This Row],[Date]])</f>
        <v>4</v>
      </c>
      <c r="K973">
        <f>DAY(Table1[[#This Row],[Date]])</f>
        <v>16</v>
      </c>
    </row>
    <row r="974" spans="1:11" x14ac:dyDescent="0.3">
      <c r="A974" t="s">
        <v>15</v>
      </c>
      <c r="B974" s="1">
        <v>43205</v>
      </c>
      <c r="C974">
        <v>7999.33</v>
      </c>
      <c r="D974">
        <v>8338.42</v>
      </c>
      <c r="E974">
        <v>7999.33</v>
      </c>
      <c r="F974">
        <v>8329.11</v>
      </c>
      <c r="G974">
        <v>5244480000</v>
      </c>
      <c r="H974">
        <v>141427138383</v>
      </c>
      <c r="I974">
        <f>YEAR(Table1[[#This Row],[Date]])</f>
        <v>2018</v>
      </c>
      <c r="J974">
        <f>MONTH(Table1[[#This Row],[Date]])</f>
        <v>4</v>
      </c>
      <c r="K974">
        <f>DAY(Table1[[#This Row],[Date]])</f>
        <v>15</v>
      </c>
    </row>
    <row r="975" spans="1:11" x14ac:dyDescent="0.3">
      <c r="A975" t="s">
        <v>15</v>
      </c>
      <c r="B975" s="1">
        <v>43204</v>
      </c>
      <c r="C975">
        <v>7874.67</v>
      </c>
      <c r="D975">
        <v>8140.71</v>
      </c>
      <c r="E975">
        <v>7846</v>
      </c>
      <c r="F975">
        <v>7986.24</v>
      </c>
      <c r="G975">
        <v>5191430144</v>
      </c>
      <c r="H975">
        <v>135589384440</v>
      </c>
      <c r="I975">
        <f>YEAR(Table1[[#This Row],[Date]])</f>
        <v>2018</v>
      </c>
      <c r="J975">
        <f>MONTH(Table1[[#This Row],[Date]])</f>
        <v>4</v>
      </c>
      <c r="K975">
        <f>DAY(Table1[[#This Row],[Date]])</f>
        <v>14</v>
      </c>
    </row>
    <row r="976" spans="1:11" x14ac:dyDescent="0.3">
      <c r="A976" t="s">
        <v>15</v>
      </c>
      <c r="B976" s="1">
        <v>43203</v>
      </c>
      <c r="C976">
        <v>7901.09</v>
      </c>
      <c r="D976">
        <v>8183.96</v>
      </c>
      <c r="E976">
        <v>7758.93</v>
      </c>
      <c r="F976">
        <v>7895.96</v>
      </c>
      <c r="G976">
        <v>7764460032</v>
      </c>
      <c r="H976">
        <v>134043001354</v>
      </c>
      <c r="I976">
        <f>YEAR(Table1[[#This Row],[Date]])</f>
        <v>2018</v>
      </c>
      <c r="J976">
        <f>MONTH(Table1[[#This Row],[Date]])</f>
        <v>4</v>
      </c>
      <c r="K976">
        <f>DAY(Table1[[#This Row],[Date]])</f>
        <v>13</v>
      </c>
    </row>
    <row r="977" spans="1:11" x14ac:dyDescent="0.3">
      <c r="A977" t="s">
        <v>15</v>
      </c>
      <c r="B977" s="1">
        <v>43202</v>
      </c>
      <c r="C977">
        <v>6955.38</v>
      </c>
      <c r="D977">
        <v>7899.23</v>
      </c>
      <c r="E977">
        <v>6806.51</v>
      </c>
      <c r="F977">
        <v>7889.25</v>
      </c>
      <c r="G977">
        <v>8906250240</v>
      </c>
      <c r="H977">
        <v>133912618634</v>
      </c>
      <c r="I977">
        <f>YEAR(Table1[[#This Row],[Date]])</f>
        <v>2018</v>
      </c>
      <c r="J977">
        <f>MONTH(Table1[[#This Row],[Date]])</f>
        <v>4</v>
      </c>
      <c r="K977">
        <f>DAY(Table1[[#This Row],[Date]])</f>
        <v>12</v>
      </c>
    </row>
    <row r="978" spans="1:11" x14ac:dyDescent="0.3">
      <c r="A978" t="s">
        <v>15</v>
      </c>
      <c r="B978" s="1">
        <v>43201</v>
      </c>
      <c r="C978">
        <v>6843.47</v>
      </c>
      <c r="D978">
        <v>6968.32</v>
      </c>
      <c r="E978">
        <v>6817.59</v>
      </c>
      <c r="F978">
        <v>6968.32</v>
      </c>
      <c r="G978">
        <v>4641889792</v>
      </c>
      <c r="H978">
        <v>118267198080</v>
      </c>
      <c r="I978">
        <f>YEAR(Table1[[#This Row],[Date]])</f>
        <v>2018</v>
      </c>
      <c r="J978">
        <f>MONTH(Table1[[#This Row],[Date]])</f>
        <v>4</v>
      </c>
      <c r="K978">
        <f>DAY(Table1[[#This Row],[Date]])</f>
        <v>11</v>
      </c>
    </row>
    <row r="979" spans="1:11" x14ac:dyDescent="0.3">
      <c r="A979" t="s">
        <v>15</v>
      </c>
      <c r="B979" s="1">
        <v>43200</v>
      </c>
      <c r="C979">
        <v>6795.44</v>
      </c>
      <c r="D979">
        <v>6872.41</v>
      </c>
      <c r="E979">
        <v>6704.15</v>
      </c>
      <c r="F979">
        <v>6834.76</v>
      </c>
      <c r="G979">
        <v>4272750080</v>
      </c>
      <c r="H979">
        <v>115978358964</v>
      </c>
      <c r="I979">
        <f>YEAR(Table1[[#This Row],[Date]])</f>
        <v>2018</v>
      </c>
      <c r="J979">
        <f>MONTH(Table1[[#This Row],[Date]])</f>
        <v>4</v>
      </c>
      <c r="K979">
        <f>DAY(Table1[[#This Row],[Date]])</f>
        <v>10</v>
      </c>
    </row>
    <row r="980" spans="1:11" x14ac:dyDescent="0.3">
      <c r="A980" t="s">
        <v>15</v>
      </c>
      <c r="B980" s="1">
        <v>43199</v>
      </c>
      <c r="C980">
        <v>7044.32</v>
      </c>
      <c r="D980">
        <v>7178.11</v>
      </c>
      <c r="E980">
        <v>6661.99</v>
      </c>
      <c r="F980">
        <v>6770.73</v>
      </c>
      <c r="G980">
        <v>4894060032</v>
      </c>
      <c r="H980">
        <v>114886335694</v>
      </c>
      <c r="I980">
        <f>YEAR(Table1[[#This Row],[Date]])</f>
        <v>2018</v>
      </c>
      <c r="J980">
        <f>MONTH(Table1[[#This Row],[Date]])</f>
        <v>4</v>
      </c>
      <c r="K980">
        <f>DAY(Table1[[#This Row],[Date]])</f>
        <v>9</v>
      </c>
    </row>
    <row r="981" spans="1:11" x14ac:dyDescent="0.3">
      <c r="A981" t="s">
        <v>15</v>
      </c>
      <c r="B981" s="1">
        <v>43198</v>
      </c>
      <c r="C981">
        <v>6919.98</v>
      </c>
      <c r="D981">
        <v>7111.56</v>
      </c>
      <c r="E981">
        <v>6919.98</v>
      </c>
      <c r="F981">
        <v>7023.52</v>
      </c>
      <c r="G981">
        <v>3652499968</v>
      </c>
      <c r="H981">
        <v>119162880482</v>
      </c>
      <c r="I981">
        <f>YEAR(Table1[[#This Row],[Date]])</f>
        <v>2018</v>
      </c>
      <c r="J981">
        <f>MONTH(Table1[[#This Row],[Date]])</f>
        <v>4</v>
      </c>
      <c r="K981">
        <f>DAY(Table1[[#This Row],[Date]])</f>
        <v>8</v>
      </c>
    </row>
    <row r="982" spans="1:11" x14ac:dyDescent="0.3">
      <c r="A982" t="s">
        <v>15</v>
      </c>
      <c r="B982" s="1">
        <v>43197</v>
      </c>
      <c r="C982">
        <v>6630.51</v>
      </c>
      <c r="D982">
        <v>7050.54</v>
      </c>
      <c r="E982">
        <v>6630.51</v>
      </c>
      <c r="F982">
        <v>6911.09</v>
      </c>
      <c r="G982">
        <v>3976610048</v>
      </c>
      <c r="H982">
        <v>117241368688</v>
      </c>
      <c r="I982">
        <f>YEAR(Table1[[#This Row],[Date]])</f>
        <v>2018</v>
      </c>
      <c r="J982">
        <f>MONTH(Table1[[#This Row],[Date]])</f>
        <v>4</v>
      </c>
      <c r="K982">
        <f>DAY(Table1[[#This Row],[Date]])</f>
        <v>7</v>
      </c>
    </row>
    <row r="983" spans="1:11" x14ac:dyDescent="0.3">
      <c r="A983" t="s">
        <v>15</v>
      </c>
      <c r="B983" s="1">
        <v>43196</v>
      </c>
      <c r="C983">
        <v>6815.96</v>
      </c>
      <c r="D983">
        <v>6857.49</v>
      </c>
      <c r="E983">
        <v>6575</v>
      </c>
      <c r="F983">
        <v>6636.32</v>
      </c>
      <c r="G983">
        <v>3766810112</v>
      </c>
      <c r="H983">
        <v>112565173568</v>
      </c>
      <c r="I983">
        <f>YEAR(Table1[[#This Row],[Date]])</f>
        <v>2018</v>
      </c>
      <c r="J983">
        <f>MONTH(Table1[[#This Row],[Date]])</f>
        <v>4</v>
      </c>
      <c r="K983">
        <f>DAY(Table1[[#This Row],[Date]])</f>
        <v>6</v>
      </c>
    </row>
    <row r="984" spans="1:11" x14ac:dyDescent="0.3">
      <c r="A984" t="s">
        <v>15</v>
      </c>
      <c r="B984" s="1">
        <v>43195</v>
      </c>
      <c r="C984">
        <v>6848.65</v>
      </c>
      <c r="D984">
        <v>6933.82</v>
      </c>
      <c r="E984">
        <v>6644.8</v>
      </c>
      <c r="F984">
        <v>6811.47</v>
      </c>
      <c r="G984">
        <v>5639320064</v>
      </c>
      <c r="H984">
        <v>115524404354</v>
      </c>
      <c r="I984">
        <f>YEAR(Table1[[#This Row],[Date]])</f>
        <v>2018</v>
      </c>
      <c r="J984">
        <f>MONTH(Table1[[#This Row],[Date]])</f>
        <v>4</v>
      </c>
      <c r="K984">
        <f>DAY(Table1[[#This Row],[Date]])</f>
        <v>5</v>
      </c>
    </row>
    <row r="985" spans="1:11" x14ac:dyDescent="0.3">
      <c r="A985" t="s">
        <v>15</v>
      </c>
      <c r="B985" s="1">
        <v>43194</v>
      </c>
      <c r="C985">
        <v>7456.41</v>
      </c>
      <c r="D985">
        <v>7469.88</v>
      </c>
      <c r="E985">
        <v>6803.88</v>
      </c>
      <c r="F985">
        <v>6853.84</v>
      </c>
      <c r="G985">
        <v>4936000000</v>
      </c>
      <c r="H985">
        <v>116229557118</v>
      </c>
      <c r="I985">
        <f>YEAR(Table1[[#This Row],[Date]])</f>
        <v>2018</v>
      </c>
      <c r="J985">
        <f>MONTH(Table1[[#This Row],[Date]])</f>
        <v>4</v>
      </c>
      <c r="K985">
        <f>DAY(Table1[[#This Row],[Date]])</f>
        <v>4</v>
      </c>
    </row>
    <row r="986" spans="1:11" x14ac:dyDescent="0.3">
      <c r="A986" t="s">
        <v>15</v>
      </c>
      <c r="B986" s="1">
        <v>43193</v>
      </c>
      <c r="C986">
        <v>7102.26</v>
      </c>
      <c r="D986">
        <v>7530.94</v>
      </c>
      <c r="E986">
        <v>7072.49</v>
      </c>
      <c r="F986">
        <v>7456.11</v>
      </c>
      <c r="G986">
        <v>5499700224</v>
      </c>
      <c r="H986">
        <v>126429245883</v>
      </c>
      <c r="I986">
        <f>YEAR(Table1[[#This Row],[Date]])</f>
        <v>2018</v>
      </c>
      <c r="J986">
        <f>MONTH(Table1[[#This Row],[Date]])</f>
        <v>4</v>
      </c>
      <c r="K986">
        <f>DAY(Table1[[#This Row],[Date]])</f>
        <v>3</v>
      </c>
    </row>
    <row r="987" spans="1:11" x14ac:dyDescent="0.3">
      <c r="A987" t="s">
        <v>15</v>
      </c>
      <c r="B987" s="1">
        <v>43192</v>
      </c>
      <c r="C987">
        <v>6844.86</v>
      </c>
      <c r="D987">
        <v>7135.47</v>
      </c>
      <c r="E987">
        <v>6816.58</v>
      </c>
      <c r="F987">
        <v>7083.8</v>
      </c>
      <c r="G987">
        <v>4333440000</v>
      </c>
      <c r="H987">
        <v>120101932910</v>
      </c>
      <c r="I987">
        <f>YEAR(Table1[[#This Row],[Date]])</f>
        <v>2018</v>
      </c>
      <c r="J987">
        <f>MONTH(Table1[[#This Row],[Date]])</f>
        <v>4</v>
      </c>
      <c r="K987">
        <f>DAY(Table1[[#This Row],[Date]])</f>
        <v>2</v>
      </c>
    </row>
    <row r="988" spans="1:11" x14ac:dyDescent="0.3">
      <c r="A988" t="s">
        <v>15</v>
      </c>
      <c r="B988" s="1">
        <v>43191</v>
      </c>
      <c r="C988">
        <v>7003.06</v>
      </c>
      <c r="D988">
        <v>7060.95</v>
      </c>
      <c r="E988">
        <v>6526.87</v>
      </c>
      <c r="F988">
        <v>6844.23</v>
      </c>
      <c r="G988">
        <v>4532100096</v>
      </c>
      <c r="H988">
        <v>116026809075</v>
      </c>
      <c r="I988">
        <f>YEAR(Table1[[#This Row],[Date]])</f>
        <v>2018</v>
      </c>
      <c r="J988">
        <f>MONTH(Table1[[#This Row],[Date]])</f>
        <v>4</v>
      </c>
      <c r="K988">
        <f>DAY(Table1[[#This Row],[Date]])</f>
        <v>1</v>
      </c>
    </row>
    <row r="989" spans="1:11" x14ac:dyDescent="0.3">
      <c r="A989" t="s">
        <v>15</v>
      </c>
      <c r="B989" s="1">
        <v>43190</v>
      </c>
      <c r="C989">
        <v>6892.48</v>
      </c>
      <c r="D989">
        <v>7207.85</v>
      </c>
      <c r="E989">
        <v>6863.52</v>
      </c>
      <c r="F989">
        <v>6973.53</v>
      </c>
      <c r="G989">
        <v>4553269760</v>
      </c>
      <c r="H989">
        <v>118204645927</v>
      </c>
      <c r="I989">
        <f>YEAR(Table1[[#This Row],[Date]])</f>
        <v>2018</v>
      </c>
      <c r="J989">
        <f>MONTH(Table1[[#This Row],[Date]])</f>
        <v>3</v>
      </c>
      <c r="K989">
        <f>DAY(Table1[[#This Row],[Date]])</f>
        <v>31</v>
      </c>
    </row>
    <row r="990" spans="1:11" x14ac:dyDescent="0.3">
      <c r="A990" t="s">
        <v>15</v>
      </c>
      <c r="B990" s="1">
        <v>43189</v>
      </c>
      <c r="C990">
        <v>7171.45</v>
      </c>
      <c r="D990">
        <v>7276.66</v>
      </c>
      <c r="E990">
        <v>6683.93</v>
      </c>
      <c r="F990">
        <v>6890.52</v>
      </c>
      <c r="G990">
        <v>6289509888</v>
      </c>
      <c r="H990">
        <v>116786562165</v>
      </c>
      <c r="I990">
        <f>YEAR(Table1[[#This Row],[Date]])</f>
        <v>2018</v>
      </c>
      <c r="J990">
        <f>MONTH(Table1[[#This Row],[Date]])</f>
        <v>3</v>
      </c>
      <c r="K990">
        <f>DAY(Table1[[#This Row],[Date]])</f>
        <v>30</v>
      </c>
    </row>
    <row r="991" spans="1:11" x14ac:dyDescent="0.3">
      <c r="A991" t="s">
        <v>15</v>
      </c>
      <c r="B991" s="1">
        <v>43188</v>
      </c>
      <c r="C991">
        <v>7979.07</v>
      </c>
      <c r="D991">
        <v>7994.33</v>
      </c>
      <c r="E991">
        <v>7081.38</v>
      </c>
      <c r="F991">
        <v>7165.7</v>
      </c>
      <c r="G991">
        <v>6361229824</v>
      </c>
      <c r="H991">
        <v>121436043045</v>
      </c>
      <c r="I991">
        <f>YEAR(Table1[[#This Row],[Date]])</f>
        <v>2018</v>
      </c>
      <c r="J991">
        <f>MONTH(Table1[[#This Row],[Date]])</f>
        <v>3</v>
      </c>
      <c r="K991">
        <f>DAY(Table1[[#This Row],[Date]])</f>
        <v>29</v>
      </c>
    </row>
    <row r="992" spans="1:11" x14ac:dyDescent="0.3">
      <c r="A992" t="s">
        <v>15</v>
      </c>
      <c r="B992" s="1">
        <v>43187</v>
      </c>
      <c r="C992">
        <v>7836.83</v>
      </c>
      <c r="D992">
        <v>8122.89</v>
      </c>
      <c r="E992">
        <v>7809.17</v>
      </c>
      <c r="F992">
        <v>7954.48</v>
      </c>
      <c r="G992">
        <v>4935289856</v>
      </c>
      <c r="H992">
        <v>134788265876</v>
      </c>
      <c r="I992">
        <f>YEAR(Table1[[#This Row],[Date]])</f>
        <v>2018</v>
      </c>
      <c r="J992">
        <f>MONTH(Table1[[#This Row],[Date]])</f>
        <v>3</v>
      </c>
      <c r="K992">
        <f>DAY(Table1[[#This Row],[Date]])</f>
        <v>28</v>
      </c>
    </row>
    <row r="993" spans="1:11" x14ac:dyDescent="0.3">
      <c r="A993" t="s">
        <v>15</v>
      </c>
      <c r="B993" s="1">
        <v>43186</v>
      </c>
      <c r="C993">
        <v>8200</v>
      </c>
      <c r="D993">
        <v>8232.7800000000007</v>
      </c>
      <c r="E993">
        <v>7797.28</v>
      </c>
      <c r="F993">
        <v>7833.04</v>
      </c>
      <c r="G993">
        <v>5378250240</v>
      </c>
      <c r="H993">
        <v>132717053150</v>
      </c>
      <c r="I993">
        <f>YEAR(Table1[[#This Row],[Date]])</f>
        <v>2018</v>
      </c>
      <c r="J993">
        <f>MONTH(Table1[[#This Row],[Date]])</f>
        <v>3</v>
      </c>
      <c r="K993">
        <f>DAY(Table1[[#This Row],[Date]])</f>
        <v>27</v>
      </c>
    </row>
    <row r="994" spans="1:11" x14ac:dyDescent="0.3">
      <c r="A994" t="s">
        <v>15</v>
      </c>
      <c r="B994" s="1">
        <v>43185</v>
      </c>
      <c r="C994">
        <v>8498.4699999999993</v>
      </c>
      <c r="D994">
        <v>8530.08</v>
      </c>
      <c r="E994">
        <v>7921.43</v>
      </c>
      <c r="F994">
        <v>8209.4</v>
      </c>
      <c r="G994">
        <v>5921039872</v>
      </c>
      <c r="H994">
        <v>139078211968</v>
      </c>
      <c r="I994">
        <f>YEAR(Table1[[#This Row],[Date]])</f>
        <v>2018</v>
      </c>
      <c r="J994">
        <f>MONTH(Table1[[#This Row],[Date]])</f>
        <v>3</v>
      </c>
      <c r="K994">
        <f>DAY(Table1[[#This Row],[Date]])</f>
        <v>26</v>
      </c>
    </row>
    <row r="995" spans="1:11" x14ac:dyDescent="0.3">
      <c r="A995" t="s">
        <v>15</v>
      </c>
      <c r="B995" s="1">
        <v>43184</v>
      </c>
      <c r="C995">
        <v>8612.81</v>
      </c>
      <c r="D995">
        <v>8682.01</v>
      </c>
      <c r="E995">
        <v>8449.1</v>
      </c>
      <c r="F995">
        <v>8495.7800000000007</v>
      </c>
      <c r="G995">
        <v>4569880064</v>
      </c>
      <c r="H995">
        <v>143914265310</v>
      </c>
      <c r="I995">
        <f>YEAR(Table1[[#This Row],[Date]])</f>
        <v>2018</v>
      </c>
      <c r="J995">
        <f>MONTH(Table1[[#This Row],[Date]])</f>
        <v>3</v>
      </c>
      <c r="K995">
        <f>DAY(Table1[[#This Row],[Date]])</f>
        <v>25</v>
      </c>
    </row>
    <row r="996" spans="1:11" x14ac:dyDescent="0.3">
      <c r="A996" t="s">
        <v>15</v>
      </c>
      <c r="B996" s="1">
        <v>43183</v>
      </c>
      <c r="C996">
        <v>8901.9500000000007</v>
      </c>
      <c r="D996">
        <v>8996.18</v>
      </c>
      <c r="E996">
        <v>8665.7000000000007</v>
      </c>
      <c r="F996">
        <v>8668.1200000000008</v>
      </c>
      <c r="G996">
        <v>5664600064</v>
      </c>
      <c r="H996">
        <v>146818882936</v>
      </c>
      <c r="I996">
        <f>YEAR(Table1[[#This Row],[Date]])</f>
        <v>2018</v>
      </c>
      <c r="J996">
        <f>MONTH(Table1[[#This Row],[Date]])</f>
        <v>3</v>
      </c>
      <c r="K996">
        <f>DAY(Table1[[#This Row],[Date]])</f>
        <v>24</v>
      </c>
    </row>
    <row r="997" spans="1:11" x14ac:dyDescent="0.3">
      <c r="A997" t="s">
        <v>15</v>
      </c>
      <c r="B997" s="1">
        <v>43182</v>
      </c>
      <c r="C997">
        <v>8736.25</v>
      </c>
      <c r="D997">
        <v>8879.6200000000008</v>
      </c>
      <c r="E997">
        <v>8360.6200000000008</v>
      </c>
      <c r="F997">
        <v>8879.6200000000008</v>
      </c>
      <c r="G997">
        <v>5954120192</v>
      </c>
      <c r="H997">
        <v>150383574951</v>
      </c>
      <c r="I997">
        <f>YEAR(Table1[[#This Row],[Date]])</f>
        <v>2018</v>
      </c>
      <c r="J997">
        <f>MONTH(Table1[[#This Row],[Date]])</f>
        <v>3</v>
      </c>
      <c r="K997">
        <f>DAY(Table1[[#This Row],[Date]])</f>
        <v>23</v>
      </c>
    </row>
    <row r="998" spans="1:11" x14ac:dyDescent="0.3">
      <c r="A998" t="s">
        <v>15</v>
      </c>
      <c r="B998" s="1">
        <v>43181</v>
      </c>
      <c r="C998">
        <v>8939.44</v>
      </c>
      <c r="D998">
        <v>9100.7099999999991</v>
      </c>
      <c r="E998">
        <v>8564.9</v>
      </c>
      <c r="F998">
        <v>8728.4699999999993</v>
      </c>
      <c r="G998">
        <v>5530390016</v>
      </c>
      <c r="H998">
        <v>147809220250</v>
      </c>
      <c r="I998">
        <f>YEAR(Table1[[#This Row],[Date]])</f>
        <v>2018</v>
      </c>
      <c r="J998">
        <f>MONTH(Table1[[#This Row],[Date]])</f>
        <v>3</v>
      </c>
      <c r="K998">
        <f>DAY(Table1[[#This Row],[Date]])</f>
        <v>22</v>
      </c>
    </row>
    <row r="999" spans="1:11" x14ac:dyDescent="0.3">
      <c r="A999" t="s">
        <v>15</v>
      </c>
      <c r="B999" s="1">
        <v>43180</v>
      </c>
      <c r="C999">
        <v>8937.48</v>
      </c>
      <c r="D999">
        <v>9177.3700000000008</v>
      </c>
      <c r="E999">
        <v>8846.33</v>
      </c>
      <c r="F999">
        <v>8929.2800000000007</v>
      </c>
      <c r="G999">
        <v>6043129856</v>
      </c>
      <c r="H999">
        <v>151193917440</v>
      </c>
      <c r="I999">
        <f>YEAR(Table1[[#This Row],[Date]])</f>
        <v>2018</v>
      </c>
      <c r="J999">
        <f>MONTH(Table1[[#This Row],[Date]])</f>
        <v>3</v>
      </c>
      <c r="K999">
        <f>DAY(Table1[[#This Row],[Date]])</f>
        <v>21</v>
      </c>
    </row>
    <row r="1000" spans="1:11" x14ac:dyDescent="0.3">
      <c r="A1000" t="s">
        <v>15</v>
      </c>
      <c r="B1000" s="1">
        <v>43179</v>
      </c>
      <c r="C1000">
        <v>8619.67</v>
      </c>
      <c r="D1000">
        <v>9051.02</v>
      </c>
      <c r="E1000">
        <v>8389.89</v>
      </c>
      <c r="F1000">
        <v>8913.4699999999993</v>
      </c>
      <c r="G1000">
        <v>6361789952</v>
      </c>
      <c r="H1000">
        <v>150909503835</v>
      </c>
      <c r="I1000">
        <f>YEAR(Table1[[#This Row],[Date]])</f>
        <v>2018</v>
      </c>
      <c r="J1000">
        <f>MONTH(Table1[[#This Row],[Date]])</f>
        <v>3</v>
      </c>
      <c r="K1000">
        <f>DAY(Table1[[#This Row],[Date]])</f>
        <v>20</v>
      </c>
    </row>
    <row r="1001" spans="1:11" x14ac:dyDescent="0.3">
      <c r="A1001" t="s">
        <v>15</v>
      </c>
      <c r="B1001" s="1">
        <v>43178</v>
      </c>
      <c r="C1001">
        <v>8344.1200000000008</v>
      </c>
      <c r="D1001">
        <v>8675.8700000000008</v>
      </c>
      <c r="E1001">
        <v>8182.4</v>
      </c>
      <c r="F1001">
        <v>8630.65</v>
      </c>
      <c r="G1001">
        <v>6729110016</v>
      </c>
      <c r="H1001">
        <v>146107514353</v>
      </c>
      <c r="I1001">
        <f>YEAR(Table1[[#This Row],[Date]])</f>
        <v>2018</v>
      </c>
      <c r="J1001">
        <f>MONTH(Table1[[#This Row],[Date]])</f>
        <v>3</v>
      </c>
      <c r="K1001">
        <f>DAY(Table1[[#This Row],[Date]])</f>
        <v>19</v>
      </c>
    </row>
    <row r="1002" spans="1:11" x14ac:dyDescent="0.3">
      <c r="A1002" t="s">
        <v>15</v>
      </c>
      <c r="B1002" s="1">
        <v>43177</v>
      </c>
      <c r="C1002">
        <v>7890.52</v>
      </c>
      <c r="D1002">
        <v>8245.51</v>
      </c>
      <c r="E1002">
        <v>7397.99</v>
      </c>
      <c r="F1002">
        <v>8223.68</v>
      </c>
      <c r="G1002">
        <v>6639190016</v>
      </c>
      <c r="H1002">
        <v>139201713268</v>
      </c>
      <c r="I1002">
        <f>YEAR(Table1[[#This Row],[Date]])</f>
        <v>2018</v>
      </c>
      <c r="J1002">
        <f>MONTH(Table1[[#This Row],[Date]])</f>
        <v>3</v>
      </c>
      <c r="K1002">
        <f>DAY(Table1[[#This Row],[Date]])</f>
        <v>18</v>
      </c>
    </row>
    <row r="1003" spans="1:11" x14ac:dyDescent="0.3">
      <c r="A1003" t="s">
        <v>15</v>
      </c>
      <c r="B1003" s="1">
        <v>43176</v>
      </c>
      <c r="C1003">
        <v>8321.91</v>
      </c>
      <c r="D1003">
        <v>8346.5300000000007</v>
      </c>
      <c r="E1003">
        <v>7812.82</v>
      </c>
      <c r="F1003">
        <v>7916.88</v>
      </c>
      <c r="G1003">
        <v>4426149888</v>
      </c>
      <c r="H1003">
        <v>133993486925</v>
      </c>
      <c r="I1003">
        <f>YEAR(Table1[[#This Row],[Date]])</f>
        <v>2018</v>
      </c>
      <c r="J1003">
        <f>MONTH(Table1[[#This Row],[Date]])</f>
        <v>3</v>
      </c>
      <c r="K1003">
        <f>DAY(Table1[[#This Row],[Date]])</f>
        <v>17</v>
      </c>
    </row>
    <row r="1004" spans="1:11" x14ac:dyDescent="0.3">
      <c r="A1004" t="s">
        <v>15</v>
      </c>
      <c r="B1004" s="1">
        <v>43175</v>
      </c>
      <c r="C1004">
        <v>8322.91</v>
      </c>
      <c r="D1004">
        <v>8585.15</v>
      </c>
      <c r="E1004">
        <v>8005.31</v>
      </c>
      <c r="F1004">
        <v>8338.35</v>
      </c>
      <c r="G1004">
        <v>5289379840</v>
      </c>
      <c r="H1004">
        <v>141111773179</v>
      </c>
      <c r="I1004">
        <f>YEAR(Table1[[#This Row],[Date]])</f>
        <v>2018</v>
      </c>
      <c r="J1004">
        <f>MONTH(Table1[[#This Row],[Date]])</f>
        <v>3</v>
      </c>
      <c r="K1004">
        <f>DAY(Table1[[#This Row],[Date]])</f>
        <v>16</v>
      </c>
    </row>
    <row r="1005" spans="1:11" x14ac:dyDescent="0.3">
      <c r="A1005" t="s">
        <v>15</v>
      </c>
      <c r="B1005" s="1">
        <v>43174</v>
      </c>
      <c r="C1005">
        <v>8290.76</v>
      </c>
      <c r="D1005">
        <v>8428.35</v>
      </c>
      <c r="E1005">
        <v>7783.05</v>
      </c>
      <c r="F1005">
        <v>8300.86</v>
      </c>
      <c r="G1005">
        <v>6834429952</v>
      </c>
      <c r="H1005">
        <v>140460819364</v>
      </c>
      <c r="I1005">
        <f>YEAR(Table1[[#This Row],[Date]])</f>
        <v>2018</v>
      </c>
      <c r="J1005">
        <f>MONTH(Table1[[#This Row],[Date]])</f>
        <v>3</v>
      </c>
      <c r="K1005">
        <f>DAY(Table1[[#This Row],[Date]])</f>
        <v>15</v>
      </c>
    </row>
    <row r="1006" spans="1:11" x14ac:dyDescent="0.3">
      <c r="A1006" t="s">
        <v>15</v>
      </c>
      <c r="B1006" s="1">
        <v>43173</v>
      </c>
      <c r="C1006">
        <v>9214.65</v>
      </c>
      <c r="D1006">
        <v>9355.85</v>
      </c>
      <c r="E1006">
        <v>8068.59</v>
      </c>
      <c r="F1006">
        <v>8269.81</v>
      </c>
      <c r="G1006">
        <v>6438230016</v>
      </c>
      <c r="H1006">
        <v>139920843550</v>
      </c>
      <c r="I1006">
        <f>YEAR(Table1[[#This Row],[Date]])</f>
        <v>2018</v>
      </c>
      <c r="J1006">
        <f>MONTH(Table1[[#This Row],[Date]])</f>
        <v>3</v>
      </c>
      <c r="K1006">
        <f>DAY(Table1[[#This Row],[Date]])</f>
        <v>14</v>
      </c>
    </row>
    <row r="1007" spans="1:11" x14ac:dyDescent="0.3">
      <c r="A1007" t="s">
        <v>15</v>
      </c>
      <c r="B1007" s="1">
        <v>43172</v>
      </c>
      <c r="C1007">
        <v>9173.0400000000009</v>
      </c>
      <c r="D1007">
        <v>9470.3799999999992</v>
      </c>
      <c r="E1007">
        <v>8958.19</v>
      </c>
      <c r="F1007">
        <v>9194.85</v>
      </c>
      <c r="G1007">
        <v>5991139840</v>
      </c>
      <c r="H1007">
        <v>155555594312</v>
      </c>
      <c r="I1007">
        <f>YEAR(Table1[[#This Row],[Date]])</f>
        <v>2018</v>
      </c>
      <c r="J1007">
        <f>MONTH(Table1[[#This Row],[Date]])</f>
        <v>3</v>
      </c>
      <c r="K1007">
        <f>DAY(Table1[[#This Row],[Date]])</f>
        <v>13</v>
      </c>
    </row>
    <row r="1008" spans="1:11" x14ac:dyDescent="0.3">
      <c r="A1008" t="s">
        <v>15</v>
      </c>
      <c r="B1008" s="1">
        <v>43171</v>
      </c>
      <c r="C1008">
        <v>9602.93</v>
      </c>
      <c r="D1008">
        <v>9937.5</v>
      </c>
      <c r="E1008">
        <v>8956.43</v>
      </c>
      <c r="F1008">
        <v>9205.1200000000008</v>
      </c>
      <c r="G1008">
        <v>6457399808</v>
      </c>
      <c r="H1008">
        <v>155710928717</v>
      </c>
      <c r="I1008">
        <f>YEAR(Table1[[#This Row],[Date]])</f>
        <v>2018</v>
      </c>
      <c r="J1008">
        <f>MONTH(Table1[[#This Row],[Date]])</f>
        <v>3</v>
      </c>
      <c r="K1008">
        <f>DAY(Table1[[#This Row],[Date]])</f>
        <v>12</v>
      </c>
    </row>
    <row r="1009" spans="1:11" x14ac:dyDescent="0.3">
      <c r="A1009" t="s">
        <v>15</v>
      </c>
      <c r="B1009" s="1">
        <v>43170</v>
      </c>
      <c r="C1009">
        <v>8852.7800000000007</v>
      </c>
      <c r="D1009">
        <v>9711.89</v>
      </c>
      <c r="E1009">
        <v>8607.1200000000008</v>
      </c>
      <c r="F1009">
        <v>9578.6299999999992</v>
      </c>
      <c r="G1009">
        <v>6296370176</v>
      </c>
      <c r="H1009">
        <v>162009710243</v>
      </c>
      <c r="I1009">
        <f>YEAR(Table1[[#This Row],[Date]])</f>
        <v>2018</v>
      </c>
      <c r="J1009">
        <f>MONTH(Table1[[#This Row],[Date]])</f>
        <v>3</v>
      </c>
      <c r="K1009">
        <f>DAY(Table1[[#This Row],[Date]])</f>
        <v>11</v>
      </c>
    </row>
    <row r="1010" spans="1:11" x14ac:dyDescent="0.3">
      <c r="A1010" t="s">
        <v>15</v>
      </c>
      <c r="B1010" s="1">
        <v>43169</v>
      </c>
      <c r="C1010">
        <v>9350.59</v>
      </c>
      <c r="D1010">
        <v>9531.32</v>
      </c>
      <c r="E1010">
        <v>8828.4699999999993</v>
      </c>
      <c r="F1010">
        <v>8866</v>
      </c>
      <c r="G1010">
        <v>5386319872</v>
      </c>
      <c r="H1010">
        <v>149939797150</v>
      </c>
      <c r="I1010">
        <f>YEAR(Table1[[#This Row],[Date]])</f>
        <v>2018</v>
      </c>
      <c r="J1010">
        <f>MONTH(Table1[[#This Row],[Date]])</f>
        <v>3</v>
      </c>
      <c r="K1010">
        <f>DAY(Table1[[#This Row],[Date]])</f>
        <v>10</v>
      </c>
    </row>
    <row r="1011" spans="1:11" x14ac:dyDescent="0.3">
      <c r="A1011" t="s">
        <v>15</v>
      </c>
      <c r="B1011" s="1">
        <v>43168</v>
      </c>
      <c r="C1011">
        <v>9414.69</v>
      </c>
      <c r="D1011">
        <v>9466.35</v>
      </c>
      <c r="E1011">
        <v>8513.0300000000007</v>
      </c>
      <c r="F1011">
        <v>9337.5499999999993</v>
      </c>
      <c r="G1011">
        <v>8704190464</v>
      </c>
      <c r="H1011">
        <v>157898203939</v>
      </c>
      <c r="I1011">
        <f>YEAR(Table1[[#This Row],[Date]])</f>
        <v>2018</v>
      </c>
      <c r="J1011">
        <f>MONTH(Table1[[#This Row],[Date]])</f>
        <v>3</v>
      </c>
      <c r="K1011">
        <f>DAY(Table1[[#This Row],[Date]])</f>
        <v>9</v>
      </c>
    </row>
    <row r="1012" spans="1:11" x14ac:dyDescent="0.3">
      <c r="A1012" t="s">
        <v>15</v>
      </c>
      <c r="B1012" s="1">
        <v>43167</v>
      </c>
      <c r="C1012">
        <v>9951.44</v>
      </c>
      <c r="D1012">
        <v>10147.4</v>
      </c>
      <c r="E1012">
        <v>9335.8700000000008</v>
      </c>
      <c r="F1012">
        <v>9395.01</v>
      </c>
      <c r="G1012">
        <v>7186089984</v>
      </c>
      <c r="H1012">
        <v>158852238332</v>
      </c>
      <c r="I1012">
        <f>YEAR(Table1[[#This Row],[Date]])</f>
        <v>2018</v>
      </c>
      <c r="J1012">
        <f>MONTH(Table1[[#This Row],[Date]])</f>
        <v>3</v>
      </c>
      <c r="K1012">
        <f>DAY(Table1[[#This Row],[Date]])</f>
        <v>8</v>
      </c>
    </row>
    <row r="1013" spans="1:11" x14ac:dyDescent="0.3">
      <c r="A1013" t="s">
        <v>15</v>
      </c>
      <c r="B1013" s="1">
        <v>43166</v>
      </c>
      <c r="C1013">
        <v>10803.9</v>
      </c>
      <c r="D1013">
        <v>10929.5</v>
      </c>
      <c r="E1013">
        <v>9692.1200000000008</v>
      </c>
      <c r="F1013">
        <v>9965.57</v>
      </c>
      <c r="G1013">
        <v>8797910016</v>
      </c>
      <c r="H1013">
        <v>168479670395</v>
      </c>
      <c r="I1013">
        <f>YEAR(Table1[[#This Row],[Date]])</f>
        <v>2018</v>
      </c>
      <c r="J1013">
        <f>MONTH(Table1[[#This Row],[Date]])</f>
        <v>3</v>
      </c>
      <c r="K1013">
        <f>DAY(Table1[[#This Row],[Date]])</f>
        <v>7</v>
      </c>
    </row>
    <row r="1014" spans="1:11" x14ac:dyDescent="0.3">
      <c r="A1014" t="s">
        <v>15</v>
      </c>
      <c r="B1014" s="1">
        <v>43165</v>
      </c>
      <c r="C1014">
        <v>11500.1</v>
      </c>
      <c r="D1014">
        <v>11500.1</v>
      </c>
      <c r="E1014">
        <v>10694.3</v>
      </c>
      <c r="F1014">
        <v>10779.9</v>
      </c>
      <c r="G1014">
        <v>6832169984</v>
      </c>
      <c r="H1014">
        <v>182225316082</v>
      </c>
      <c r="I1014">
        <f>YEAR(Table1[[#This Row],[Date]])</f>
        <v>2018</v>
      </c>
      <c r="J1014">
        <f>MONTH(Table1[[#This Row],[Date]])</f>
        <v>3</v>
      </c>
      <c r="K1014">
        <f>DAY(Table1[[#This Row],[Date]])</f>
        <v>6</v>
      </c>
    </row>
    <row r="1015" spans="1:11" x14ac:dyDescent="0.3">
      <c r="A1015" t="s">
        <v>15</v>
      </c>
      <c r="B1015" s="1">
        <v>43164</v>
      </c>
      <c r="C1015">
        <v>11532.4</v>
      </c>
      <c r="D1015">
        <v>11704.1</v>
      </c>
      <c r="E1015">
        <v>11443.9</v>
      </c>
      <c r="F1015">
        <v>11573.3</v>
      </c>
      <c r="G1015">
        <v>6468539904</v>
      </c>
      <c r="H1015">
        <v>195614809925</v>
      </c>
      <c r="I1015">
        <f>YEAR(Table1[[#This Row],[Date]])</f>
        <v>2018</v>
      </c>
      <c r="J1015">
        <f>MONTH(Table1[[#This Row],[Date]])</f>
        <v>3</v>
      </c>
      <c r="K1015">
        <f>DAY(Table1[[#This Row],[Date]])</f>
        <v>5</v>
      </c>
    </row>
    <row r="1016" spans="1:11" x14ac:dyDescent="0.3">
      <c r="A1016" t="s">
        <v>15</v>
      </c>
      <c r="B1016" s="1">
        <v>43163</v>
      </c>
      <c r="C1016">
        <v>11497.4</v>
      </c>
      <c r="D1016">
        <v>11512.6</v>
      </c>
      <c r="E1016">
        <v>11136.1</v>
      </c>
      <c r="F1016">
        <v>11512.6</v>
      </c>
      <c r="G1016">
        <v>6084149760</v>
      </c>
      <c r="H1016">
        <v>194567395376</v>
      </c>
      <c r="I1016">
        <f>YEAR(Table1[[#This Row],[Date]])</f>
        <v>2018</v>
      </c>
      <c r="J1016">
        <f>MONTH(Table1[[#This Row],[Date]])</f>
        <v>3</v>
      </c>
      <c r="K1016">
        <f>DAY(Table1[[#This Row],[Date]])</f>
        <v>4</v>
      </c>
    </row>
    <row r="1017" spans="1:11" x14ac:dyDescent="0.3">
      <c r="A1017" t="s">
        <v>15</v>
      </c>
      <c r="B1017" s="1">
        <v>43162</v>
      </c>
      <c r="C1017">
        <v>11101.9</v>
      </c>
      <c r="D1017">
        <v>11528.2</v>
      </c>
      <c r="E1017">
        <v>11002.4</v>
      </c>
      <c r="F1017">
        <v>11489.7</v>
      </c>
      <c r="G1017">
        <v>6690570240</v>
      </c>
      <c r="H1017">
        <v>194159120569</v>
      </c>
      <c r="I1017">
        <f>YEAR(Table1[[#This Row],[Date]])</f>
        <v>2018</v>
      </c>
      <c r="J1017">
        <f>MONTH(Table1[[#This Row],[Date]])</f>
        <v>3</v>
      </c>
      <c r="K1017">
        <f>DAY(Table1[[#This Row],[Date]])</f>
        <v>3</v>
      </c>
    </row>
    <row r="1018" spans="1:11" x14ac:dyDescent="0.3">
      <c r="A1018" t="s">
        <v>15</v>
      </c>
      <c r="B1018" s="1">
        <v>43161</v>
      </c>
      <c r="C1018">
        <v>10977.4</v>
      </c>
      <c r="D1018">
        <v>11189</v>
      </c>
      <c r="E1018">
        <v>10850.1</v>
      </c>
      <c r="F1018">
        <v>11086.4</v>
      </c>
      <c r="G1018">
        <v>7620590080</v>
      </c>
      <c r="H1018">
        <v>187318996197</v>
      </c>
      <c r="I1018">
        <f>YEAR(Table1[[#This Row],[Date]])</f>
        <v>2018</v>
      </c>
      <c r="J1018">
        <f>MONTH(Table1[[#This Row],[Date]])</f>
        <v>3</v>
      </c>
      <c r="K1018">
        <f>DAY(Table1[[#This Row],[Date]])</f>
        <v>2</v>
      </c>
    </row>
    <row r="1019" spans="1:11" x14ac:dyDescent="0.3">
      <c r="A1019" t="s">
        <v>15</v>
      </c>
      <c r="B1019" s="1">
        <v>43160</v>
      </c>
      <c r="C1019">
        <v>10385</v>
      </c>
      <c r="D1019">
        <v>11052.3</v>
      </c>
      <c r="E1019">
        <v>10352.700000000001</v>
      </c>
      <c r="F1019">
        <v>10951</v>
      </c>
      <c r="G1019">
        <v>7317279744</v>
      </c>
      <c r="H1019">
        <v>185009753075</v>
      </c>
      <c r="I1019">
        <f>YEAR(Table1[[#This Row],[Date]])</f>
        <v>2018</v>
      </c>
      <c r="J1019">
        <f>MONTH(Table1[[#This Row],[Date]])</f>
        <v>3</v>
      </c>
      <c r="K1019">
        <f>DAY(Table1[[#This Row],[Date]])</f>
        <v>1</v>
      </c>
    </row>
    <row r="1020" spans="1:11" x14ac:dyDescent="0.3">
      <c r="A1020" t="s">
        <v>15</v>
      </c>
      <c r="B1020" s="1">
        <v>43159</v>
      </c>
      <c r="C1020">
        <v>10687.2</v>
      </c>
      <c r="D1020">
        <v>11089.8</v>
      </c>
      <c r="E1020">
        <v>10393.1</v>
      </c>
      <c r="F1020">
        <v>10397.9</v>
      </c>
      <c r="G1020">
        <v>6936189952</v>
      </c>
      <c r="H1020">
        <v>175644310997</v>
      </c>
      <c r="I1020">
        <f>YEAR(Table1[[#This Row],[Date]])</f>
        <v>2018</v>
      </c>
      <c r="J1020">
        <f>MONTH(Table1[[#This Row],[Date]])</f>
        <v>2</v>
      </c>
      <c r="K1020">
        <f>DAY(Table1[[#This Row],[Date]])</f>
        <v>28</v>
      </c>
    </row>
    <row r="1021" spans="1:11" x14ac:dyDescent="0.3">
      <c r="A1021" t="s">
        <v>15</v>
      </c>
      <c r="B1021" s="1">
        <v>43158</v>
      </c>
      <c r="C1021">
        <v>10393.9</v>
      </c>
      <c r="D1021">
        <v>10878.5</v>
      </c>
      <c r="E1021">
        <v>10246.1</v>
      </c>
      <c r="F1021">
        <v>10725.6</v>
      </c>
      <c r="G1021">
        <v>6966179840</v>
      </c>
      <c r="H1021">
        <v>181158869820</v>
      </c>
      <c r="I1021">
        <f>YEAR(Table1[[#This Row],[Date]])</f>
        <v>2018</v>
      </c>
      <c r="J1021">
        <f>MONTH(Table1[[#This Row],[Date]])</f>
        <v>2</v>
      </c>
      <c r="K1021">
        <f>DAY(Table1[[#This Row],[Date]])</f>
        <v>27</v>
      </c>
    </row>
    <row r="1022" spans="1:11" x14ac:dyDescent="0.3">
      <c r="A1022" t="s">
        <v>15</v>
      </c>
      <c r="B1022" s="1">
        <v>43157</v>
      </c>
      <c r="C1022">
        <v>9669.43</v>
      </c>
      <c r="D1022">
        <v>10475</v>
      </c>
      <c r="E1022">
        <v>9501.73</v>
      </c>
      <c r="F1022">
        <v>10366.700000000001</v>
      </c>
      <c r="G1022">
        <v>7287690240</v>
      </c>
      <c r="H1022">
        <v>175076064010</v>
      </c>
      <c r="I1022">
        <f>YEAR(Table1[[#This Row],[Date]])</f>
        <v>2018</v>
      </c>
      <c r="J1022">
        <f>MONTH(Table1[[#This Row],[Date]])</f>
        <v>2</v>
      </c>
      <c r="K1022">
        <f>DAY(Table1[[#This Row],[Date]])</f>
        <v>26</v>
      </c>
    </row>
    <row r="1023" spans="1:11" x14ac:dyDescent="0.3">
      <c r="A1023" t="s">
        <v>15</v>
      </c>
      <c r="B1023" s="1">
        <v>43156</v>
      </c>
      <c r="C1023">
        <v>9796.42</v>
      </c>
      <c r="D1023">
        <v>9923.2199999999993</v>
      </c>
      <c r="E1023">
        <v>9407.06</v>
      </c>
      <c r="F1023">
        <v>9664.73</v>
      </c>
      <c r="G1023">
        <v>5706939904</v>
      </c>
      <c r="H1023">
        <v>163204062358</v>
      </c>
      <c r="I1023">
        <f>YEAR(Table1[[#This Row],[Date]])</f>
        <v>2018</v>
      </c>
      <c r="J1023">
        <f>MONTH(Table1[[#This Row],[Date]])</f>
        <v>2</v>
      </c>
      <c r="K1023">
        <f>DAY(Table1[[#This Row],[Date]])</f>
        <v>25</v>
      </c>
    </row>
    <row r="1024" spans="1:11" x14ac:dyDescent="0.3">
      <c r="A1024" t="s">
        <v>15</v>
      </c>
      <c r="B1024" s="1">
        <v>43155</v>
      </c>
      <c r="C1024">
        <v>10287.700000000001</v>
      </c>
      <c r="D1024">
        <v>10597.2</v>
      </c>
      <c r="E1024">
        <v>9546.9699999999993</v>
      </c>
      <c r="F1024">
        <v>9813.07</v>
      </c>
      <c r="G1024">
        <v>6917929984</v>
      </c>
      <c r="H1024">
        <v>165687799108</v>
      </c>
      <c r="I1024">
        <f>YEAR(Table1[[#This Row],[Date]])</f>
        <v>2018</v>
      </c>
      <c r="J1024">
        <f>MONTH(Table1[[#This Row],[Date]])</f>
        <v>2</v>
      </c>
      <c r="K1024">
        <f>DAY(Table1[[#This Row],[Date]])</f>
        <v>24</v>
      </c>
    </row>
    <row r="1025" spans="1:11" x14ac:dyDescent="0.3">
      <c r="A1025" t="s">
        <v>15</v>
      </c>
      <c r="B1025" s="1">
        <v>43154</v>
      </c>
      <c r="C1025">
        <v>9937.07</v>
      </c>
      <c r="D1025">
        <v>10487.3</v>
      </c>
      <c r="E1025">
        <v>9734.56</v>
      </c>
      <c r="F1025">
        <v>10301.1</v>
      </c>
      <c r="G1025">
        <v>7739500032</v>
      </c>
      <c r="H1025">
        <v>173909350860</v>
      </c>
      <c r="I1025">
        <f>YEAR(Table1[[#This Row],[Date]])</f>
        <v>2018</v>
      </c>
      <c r="J1025">
        <f>MONTH(Table1[[#This Row],[Date]])</f>
        <v>2</v>
      </c>
      <c r="K1025">
        <f>DAY(Table1[[#This Row],[Date]])</f>
        <v>23</v>
      </c>
    </row>
    <row r="1026" spans="1:11" x14ac:dyDescent="0.3">
      <c r="A1026" t="s">
        <v>15</v>
      </c>
      <c r="B1026" s="1">
        <v>43153</v>
      </c>
      <c r="C1026">
        <v>10660.4</v>
      </c>
      <c r="D1026">
        <v>11039.1</v>
      </c>
      <c r="E1026">
        <v>9939.09</v>
      </c>
      <c r="F1026">
        <v>10005</v>
      </c>
      <c r="G1026">
        <v>8040079872</v>
      </c>
      <c r="H1026">
        <v>168892273935</v>
      </c>
      <c r="I1026">
        <f>YEAR(Table1[[#This Row],[Date]])</f>
        <v>2018</v>
      </c>
      <c r="J1026">
        <f>MONTH(Table1[[#This Row],[Date]])</f>
        <v>2</v>
      </c>
      <c r="K1026">
        <f>DAY(Table1[[#This Row],[Date]])</f>
        <v>22</v>
      </c>
    </row>
    <row r="1027" spans="1:11" x14ac:dyDescent="0.3">
      <c r="A1027" t="s">
        <v>15</v>
      </c>
      <c r="B1027" s="1">
        <v>43152</v>
      </c>
      <c r="C1027">
        <v>11372.2</v>
      </c>
      <c r="D1027">
        <v>11418.5</v>
      </c>
      <c r="E1027">
        <v>10479.1</v>
      </c>
      <c r="F1027">
        <v>10690.4</v>
      </c>
      <c r="G1027">
        <v>9405339648</v>
      </c>
      <c r="H1027">
        <v>180442459820</v>
      </c>
      <c r="I1027">
        <f>YEAR(Table1[[#This Row],[Date]])</f>
        <v>2018</v>
      </c>
      <c r="J1027">
        <f>MONTH(Table1[[#This Row],[Date]])</f>
        <v>2</v>
      </c>
      <c r="K1027">
        <f>DAY(Table1[[#This Row],[Date]])</f>
        <v>21</v>
      </c>
    </row>
    <row r="1028" spans="1:11" x14ac:dyDescent="0.3">
      <c r="A1028" t="s">
        <v>15</v>
      </c>
      <c r="B1028" s="1">
        <v>43151</v>
      </c>
      <c r="C1028">
        <v>11231.8</v>
      </c>
      <c r="D1028">
        <v>11958.5</v>
      </c>
      <c r="E1028">
        <v>11231.8</v>
      </c>
      <c r="F1028">
        <v>11403.7</v>
      </c>
      <c r="G1028">
        <v>9926540288</v>
      </c>
      <c r="H1028">
        <v>192457815912</v>
      </c>
      <c r="I1028">
        <f>YEAR(Table1[[#This Row],[Date]])</f>
        <v>2018</v>
      </c>
      <c r="J1028">
        <f>MONTH(Table1[[#This Row],[Date]])</f>
        <v>2</v>
      </c>
      <c r="K1028">
        <f>DAY(Table1[[#This Row],[Date]])</f>
        <v>20</v>
      </c>
    </row>
    <row r="1029" spans="1:11" x14ac:dyDescent="0.3">
      <c r="A1029" t="s">
        <v>15</v>
      </c>
      <c r="B1029" s="1">
        <v>43150</v>
      </c>
      <c r="C1029">
        <v>10552.6</v>
      </c>
      <c r="D1029">
        <v>11273.8</v>
      </c>
      <c r="E1029">
        <v>10513.2</v>
      </c>
      <c r="F1029">
        <v>11225.3</v>
      </c>
      <c r="G1029">
        <v>7652089856</v>
      </c>
      <c r="H1029">
        <v>189426791571</v>
      </c>
      <c r="I1029">
        <f>YEAR(Table1[[#This Row],[Date]])</f>
        <v>2018</v>
      </c>
      <c r="J1029">
        <f>MONTH(Table1[[#This Row],[Date]])</f>
        <v>2</v>
      </c>
      <c r="K1029">
        <f>DAY(Table1[[#This Row],[Date]])</f>
        <v>19</v>
      </c>
    </row>
    <row r="1030" spans="1:11" x14ac:dyDescent="0.3">
      <c r="A1030" t="s">
        <v>15</v>
      </c>
      <c r="B1030" s="1">
        <v>43149</v>
      </c>
      <c r="C1030">
        <v>11123.4</v>
      </c>
      <c r="D1030">
        <v>11349.8</v>
      </c>
      <c r="E1030">
        <v>10326</v>
      </c>
      <c r="F1030">
        <v>10551.8</v>
      </c>
      <c r="G1030">
        <v>8744009728</v>
      </c>
      <c r="H1030">
        <v>178040648022</v>
      </c>
      <c r="I1030">
        <f>YEAR(Table1[[#This Row],[Date]])</f>
        <v>2018</v>
      </c>
      <c r="J1030">
        <f>MONTH(Table1[[#This Row],[Date]])</f>
        <v>2</v>
      </c>
      <c r="K1030">
        <f>DAY(Table1[[#This Row],[Date]])</f>
        <v>18</v>
      </c>
    </row>
    <row r="1031" spans="1:11" x14ac:dyDescent="0.3">
      <c r="A1031" t="s">
        <v>15</v>
      </c>
      <c r="B1031" s="1">
        <v>43148</v>
      </c>
      <c r="C1031">
        <v>10207.5</v>
      </c>
      <c r="D1031">
        <v>11139.5</v>
      </c>
      <c r="E1031">
        <v>10149.4</v>
      </c>
      <c r="F1031">
        <v>11112.7</v>
      </c>
      <c r="G1031">
        <v>8660880384</v>
      </c>
      <c r="H1031">
        <v>187482083882</v>
      </c>
      <c r="I1031">
        <f>YEAR(Table1[[#This Row],[Date]])</f>
        <v>2018</v>
      </c>
      <c r="J1031">
        <f>MONTH(Table1[[#This Row],[Date]])</f>
        <v>2</v>
      </c>
      <c r="K1031">
        <f>DAY(Table1[[#This Row],[Date]])</f>
        <v>17</v>
      </c>
    </row>
    <row r="1032" spans="1:11" x14ac:dyDescent="0.3">
      <c r="A1032" t="s">
        <v>15</v>
      </c>
      <c r="B1032" s="1">
        <v>43147</v>
      </c>
      <c r="C1032">
        <v>10135.700000000001</v>
      </c>
      <c r="D1032">
        <v>10324.1</v>
      </c>
      <c r="E1032">
        <v>9824.82</v>
      </c>
      <c r="F1032">
        <v>10233.9</v>
      </c>
      <c r="G1032">
        <v>7296159744</v>
      </c>
      <c r="H1032">
        <v>172637061144</v>
      </c>
      <c r="I1032">
        <f>YEAR(Table1[[#This Row],[Date]])</f>
        <v>2018</v>
      </c>
      <c r="J1032">
        <f>MONTH(Table1[[#This Row],[Date]])</f>
        <v>2</v>
      </c>
      <c r="K1032">
        <f>DAY(Table1[[#This Row],[Date]])</f>
        <v>16</v>
      </c>
    </row>
    <row r="1033" spans="1:11" x14ac:dyDescent="0.3">
      <c r="A1033" t="s">
        <v>15</v>
      </c>
      <c r="B1033" s="1">
        <v>43146</v>
      </c>
      <c r="C1033">
        <v>9488.32</v>
      </c>
      <c r="D1033">
        <v>10234.799999999999</v>
      </c>
      <c r="E1033">
        <v>9395.58</v>
      </c>
      <c r="F1033">
        <v>10166.4</v>
      </c>
      <c r="G1033">
        <v>9062540288</v>
      </c>
      <c r="H1033">
        <v>171477807437</v>
      </c>
      <c r="I1033">
        <f>YEAR(Table1[[#This Row],[Date]])</f>
        <v>2018</v>
      </c>
      <c r="J1033">
        <f>MONTH(Table1[[#This Row],[Date]])</f>
        <v>2</v>
      </c>
      <c r="K1033">
        <f>DAY(Table1[[#This Row],[Date]])</f>
        <v>15</v>
      </c>
    </row>
    <row r="1034" spans="1:11" x14ac:dyDescent="0.3">
      <c r="A1034" t="s">
        <v>15</v>
      </c>
      <c r="B1034" s="1">
        <v>43145</v>
      </c>
      <c r="C1034">
        <v>8599.92</v>
      </c>
      <c r="D1034">
        <v>9518.5400000000009</v>
      </c>
      <c r="E1034">
        <v>8599.92</v>
      </c>
      <c r="F1034">
        <v>9494.6299999999992</v>
      </c>
      <c r="G1034">
        <v>7909819904</v>
      </c>
      <c r="H1034">
        <v>160131558835</v>
      </c>
      <c r="I1034">
        <f>YEAR(Table1[[#This Row],[Date]])</f>
        <v>2018</v>
      </c>
      <c r="J1034">
        <f>MONTH(Table1[[#This Row],[Date]])</f>
        <v>2</v>
      </c>
      <c r="K1034">
        <f>DAY(Table1[[#This Row],[Date]])</f>
        <v>14</v>
      </c>
    </row>
    <row r="1035" spans="1:11" x14ac:dyDescent="0.3">
      <c r="A1035" t="s">
        <v>15</v>
      </c>
      <c r="B1035" s="1">
        <v>43144</v>
      </c>
      <c r="C1035">
        <v>8926.7199999999993</v>
      </c>
      <c r="D1035">
        <v>8958.4699999999993</v>
      </c>
      <c r="E1035">
        <v>8455.41</v>
      </c>
      <c r="F1035">
        <v>8598.31</v>
      </c>
      <c r="G1035">
        <v>5696719872</v>
      </c>
      <c r="H1035">
        <v>144995984203</v>
      </c>
      <c r="I1035">
        <f>YEAR(Table1[[#This Row],[Date]])</f>
        <v>2018</v>
      </c>
      <c r="J1035">
        <f>MONTH(Table1[[#This Row],[Date]])</f>
        <v>2</v>
      </c>
      <c r="K1035">
        <f>DAY(Table1[[#This Row],[Date]])</f>
        <v>13</v>
      </c>
    </row>
    <row r="1036" spans="1:11" x14ac:dyDescent="0.3">
      <c r="A1036" t="s">
        <v>15</v>
      </c>
      <c r="B1036" s="1">
        <v>43143</v>
      </c>
      <c r="C1036">
        <v>8141.43</v>
      </c>
      <c r="D1036">
        <v>8985.92</v>
      </c>
      <c r="E1036">
        <v>8141.43</v>
      </c>
      <c r="F1036">
        <v>8926.57</v>
      </c>
      <c r="G1036">
        <v>6256439808</v>
      </c>
      <c r="H1036">
        <v>150513128412</v>
      </c>
      <c r="I1036">
        <f>YEAR(Table1[[#This Row],[Date]])</f>
        <v>2018</v>
      </c>
      <c r="J1036">
        <f>MONTH(Table1[[#This Row],[Date]])</f>
        <v>2</v>
      </c>
      <c r="K1036">
        <f>DAY(Table1[[#This Row],[Date]])</f>
        <v>12</v>
      </c>
    </row>
    <row r="1037" spans="1:11" x14ac:dyDescent="0.3">
      <c r="A1037" t="s">
        <v>15</v>
      </c>
      <c r="B1037" s="1">
        <v>43142</v>
      </c>
      <c r="C1037">
        <v>8616.1299999999992</v>
      </c>
      <c r="D1037">
        <v>8616.1299999999992</v>
      </c>
      <c r="E1037">
        <v>7931.1</v>
      </c>
      <c r="F1037">
        <v>8129.97</v>
      </c>
      <c r="G1037">
        <v>6122189824</v>
      </c>
      <c r="H1037">
        <v>137064586975</v>
      </c>
      <c r="I1037">
        <f>YEAR(Table1[[#This Row],[Date]])</f>
        <v>2018</v>
      </c>
      <c r="J1037">
        <f>MONTH(Table1[[#This Row],[Date]])</f>
        <v>2</v>
      </c>
      <c r="K1037">
        <f>DAY(Table1[[#This Row],[Date]])</f>
        <v>11</v>
      </c>
    </row>
    <row r="1038" spans="1:11" x14ac:dyDescent="0.3">
      <c r="A1038" t="s">
        <v>15</v>
      </c>
      <c r="B1038" s="1">
        <v>43141</v>
      </c>
      <c r="C1038">
        <v>8720.08</v>
      </c>
      <c r="D1038">
        <v>9122.5499999999993</v>
      </c>
      <c r="E1038">
        <v>8295.4699999999993</v>
      </c>
      <c r="F1038">
        <v>8621.9</v>
      </c>
      <c r="G1038">
        <v>7780960256</v>
      </c>
      <c r="H1038">
        <v>145341842785</v>
      </c>
      <c r="I1038">
        <f>YEAR(Table1[[#This Row],[Date]])</f>
        <v>2018</v>
      </c>
      <c r="J1038">
        <f>MONTH(Table1[[#This Row],[Date]])</f>
        <v>2</v>
      </c>
      <c r="K1038">
        <f>DAY(Table1[[#This Row],[Date]])</f>
        <v>10</v>
      </c>
    </row>
    <row r="1039" spans="1:11" x14ac:dyDescent="0.3">
      <c r="A1039" t="s">
        <v>15</v>
      </c>
      <c r="B1039" s="1">
        <v>43140</v>
      </c>
      <c r="C1039">
        <v>8271.84</v>
      </c>
      <c r="D1039">
        <v>8736.98</v>
      </c>
      <c r="E1039">
        <v>7884.71</v>
      </c>
      <c r="F1039">
        <v>8736.98</v>
      </c>
      <c r="G1039">
        <v>6784820224</v>
      </c>
      <c r="H1039">
        <v>147266052809</v>
      </c>
      <c r="I1039">
        <f>YEAR(Table1[[#This Row],[Date]])</f>
        <v>2018</v>
      </c>
      <c r="J1039">
        <f>MONTH(Table1[[#This Row],[Date]])</f>
        <v>2</v>
      </c>
      <c r="K1039">
        <f>DAY(Table1[[#This Row],[Date]])</f>
        <v>9</v>
      </c>
    </row>
    <row r="1040" spans="1:11" x14ac:dyDescent="0.3">
      <c r="A1040" t="s">
        <v>15</v>
      </c>
      <c r="B1040" s="1">
        <v>43139</v>
      </c>
      <c r="C1040">
        <v>7637.86</v>
      </c>
      <c r="D1040">
        <v>8558.77</v>
      </c>
      <c r="E1040">
        <v>7637.86</v>
      </c>
      <c r="F1040">
        <v>8265.59</v>
      </c>
      <c r="G1040">
        <v>9346750464</v>
      </c>
      <c r="H1040">
        <v>139306699929</v>
      </c>
      <c r="I1040">
        <f>YEAR(Table1[[#This Row],[Date]])</f>
        <v>2018</v>
      </c>
      <c r="J1040">
        <f>MONTH(Table1[[#This Row],[Date]])</f>
        <v>2</v>
      </c>
      <c r="K1040">
        <f>DAY(Table1[[#This Row],[Date]])</f>
        <v>8</v>
      </c>
    </row>
    <row r="1041" spans="1:11" x14ac:dyDescent="0.3">
      <c r="A1041" t="s">
        <v>15</v>
      </c>
      <c r="B1041" s="1">
        <v>43138</v>
      </c>
      <c r="C1041">
        <v>7755.49</v>
      </c>
      <c r="D1041">
        <v>8509.11</v>
      </c>
      <c r="E1041">
        <v>7236.79</v>
      </c>
      <c r="F1041">
        <v>7621.3</v>
      </c>
      <c r="G1041">
        <v>9169280000</v>
      </c>
      <c r="H1041">
        <v>128435001186</v>
      </c>
      <c r="I1041">
        <f>YEAR(Table1[[#This Row],[Date]])</f>
        <v>2018</v>
      </c>
      <c r="J1041">
        <f>MONTH(Table1[[#This Row],[Date]])</f>
        <v>2</v>
      </c>
      <c r="K1041">
        <f>DAY(Table1[[#This Row],[Date]])</f>
        <v>7</v>
      </c>
    </row>
    <row r="1042" spans="1:11" x14ac:dyDescent="0.3">
      <c r="A1042" t="s">
        <v>15</v>
      </c>
      <c r="B1042" s="1">
        <v>43137</v>
      </c>
      <c r="C1042">
        <v>7051.75</v>
      </c>
      <c r="D1042">
        <v>7850.7</v>
      </c>
      <c r="E1042">
        <v>6048.26</v>
      </c>
      <c r="F1042">
        <v>7754</v>
      </c>
      <c r="G1042">
        <v>13999800320</v>
      </c>
      <c r="H1042">
        <v>130658094648</v>
      </c>
      <c r="I1042">
        <f>YEAR(Table1[[#This Row],[Date]])</f>
        <v>2018</v>
      </c>
      <c r="J1042">
        <f>MONTH(Table1[[#This Row],[Date]])</f>
        <v>2</v>
      </c>
      <c r="K1042">
        <f>DAY(Table1[[#This Row],[Date]])</f>
        <v>6</v>
      </c>
    </row>
    <row r="1043" spans="1:11" x14ac:dyDescent="0.3">
      <c r="A1043" t="s">
        <v>15</v>
      </c>
      <c r="B1043" s="1">
        <v>43136</v>
      </c>
      <c r="C1043">
        <v>8270.5400000000009</v>
      </c>
      <c r="D1043">
        <v>8364.84</v>
      </c>
      <c r="E1043">
        <v>6756.68</v>
      </c>
      <c r="F1043">
        <v>6955.27</v>
      </c>
      <c r="G1043">
        <v>9285289984</v>
      </c>
      <c r="H1043">
        <v>117184385122</v>
      </c>
      <c r="I1043">
        <f>YEAR(Table1[[#This Row],[Date]])</f>
        <v>2018</v>
      </c>
      <c r="J1043">
        <f>MONTH(Table1[[#This Row],[Date]])</f>
        <v>2</v>
      </c>
      <c r="K1043">
        <f>DAY(Table1[[#This Row],[Date]])</f>
        <v>5</v>
      </c>
    </row>
    <row r="1044" spans="1:11" x14ac:dyDescent="0.3">
      <c r="A1044" t="s">
        <v>15</v>
      </c>
      <c r="B1044" s="1">
        <v>43135</v>
      </c>
      <c r="C1044">
        <v>9175.7000000000007</v>
      </c>
      <c r="D1044">
        <v>9334.8700000000008</v>
      </c>
      <c r="E1044">
        <v>8031.22</v>
      </c>
      <c r="F1044">
        <v>8277.01</v>
      </c>
      <c r="G1044">
        <v>7073549824</v>
      </c>
      <c r="H1044">
        <v>139433682759</v>
      </c>
      <c r="I1044">
        <f>YEAR(Table1[[#This Row],[Date]])</f>
        <v>2018</v>
      </c>
      <c r="J1044">
        <f>MONTH(Table1[[#This Row],[Date]])</f>
        <v>2</v>
      </c>
      <c r="K1044">
        <f>DAY(Table1[[#This Row],[Date]])</f>
        <v>4</v>
      </c>
    </row>
    <row r="1045" spans="1:11" x14ac:dyDescent="0.3">
      <c r="A1045" t="s">
        <v>15</v>
      </c>
      <c r="B1045" s="1">
        <v>43134</v>
      </c>
      <c r="C1045">
        <v>8852.1200000000008</v>
      </c>
      <c r="D1045">
        <v>9430.75</v>
      </c>
      <c r="E1045">
        <v>8251.6299999999992</v>
      </c>
      <c r="F1045">
        <v>9174.91</v>
      </c>
      <c r="G1045">
        <v>7263790080</v>
      </c>
      <c r="H1045">
        <v>154540000411</v>
      </c>
      <c r="I1045">
        <f>YEAR(Table1[[#This Row],[Date]])</f>
        <v>2018</v>
      </c>
      <c r="J1045">
        <f>MONTH(Table1[[#This Row],[Date]])</f>
        <v>2</v>
      </c>
      <c r="K1045">
        <f>DAY(Table1[[#This Row],[Date]])</f>
        <v>3</v>
      </c>
    </row>
    <row r="1046" spans="1:11" x14ac:dyDescent="0.3">
      <c r="A1046" t="s">
        <v>15</v>
      </c>
      <c r="B1046" s="1">
        <v>43133</v>
      </c>
      <c r="C1046">
        <v>9142.2800000000007</v>
      </c>
      <c r="D1046">
        <v>9142.2800000000007</v>
      </c>
      <c r="E1046">
        <v>7796.49</v>
      </c>
      <c r="F1046">
        <v>8830.75</v>
      </c>
      <c r="G1046">
        <v>12726899712</v>
      </c>
      <c r="H1046">
        <v>148725283812</v>
      </c>
      <c r="I1046">
        <f>YEAR(Table1[[#This Row],[Date]])</f>
        <v>2018</v>
      </c>
      <c r="J1046">
        <f>MONTH(Table1[[#This Row],[Date]])</f>
        <v>2</v>
      </c>
      <c r="K1046">
        <f>DAY(Table1[[#This Row],[Date]])</f>
        <v>2</v>
      </c>
    </row>
    <row r="1047" spans="1:11" x14ac:dyDescent="0.3">
      <c r="A1047" t="s">
        <v>15</v>
      </c>
      <c r="B1047" s="1">
        <v>43132</v>
      </c>
      <c r="C1047">
        <v>10237.299999999999</v>
      </c>
      <c r="D1047">
        <v>10288.799999999999</v>
      </c>
      <c r="E1047">
        <v>8812.2800000000007</v>
      </c>
      <c r="F1047">
        <v>9170.5400000000009</v>
      </c>
      <c r="G1047">
        <v>9959400448</v>
      </c>
      <c r="H1047">
        <v>154428564694</v>
      </c>
      <c r="I1047">
        <f>YEAR(Table1[[#This Row],[Date]])</f>
        <v>2018</v>
      </c>
      <c r="J1047">
        <f>MONTH(Table1[[#This Row],[Date]])</f>
        <v>2</v>
      </c>
      <c r="K1047">
        <f>DAY(Table1[[#This Row],[Date]])</f>
        <v>1</v>
      </c>
    </row>
    <row r="1048" spans="1:11" x14ac:dyDescent="0.3">
      <c r="A1048" t="s">
        <v>15</v>
      </c>
      <c r="B1048" s="1">
        <v>43131</v>
      </c>
      <c r="C1048">
        <v>10108.200000000001</v>
      </c>
      <c r="D1048">
        <v>10381.6</v>
      </c>
      <c r="E1048">
        <v>9777.42</v>
      </c>
      <c r="F1048">
        <v>10221.1</v>
      </c>
      <c r="G1048">
        <v>8041160192</v>
      </c>
      <c r="H1048">
        <v>172099559942</v>
      </c>
      <c r="I1048">
        <f>YEAR(Table1[[#This Row],[Date]])</f>
        <v>2018</v>
      </c>
      <c r="J1048">
        <f>MONTH(Table1[[#This Row],[Date]])</f>
        <v>1</v>
      </c>
      <c r="K1048">
        <f>DAY(Table1[[#This Row],[Date]])</f>
        <v>31</v>
      </c>
    </row>
    <row r="1049" spans="1:11" x14ac:dyDescent="0.3">
      <c r="A1049" t="s">
        <v>15</v>
      </c>
      <c r="B1049" s="1">
        <v>43130</v>
      </c>
      <c r="C1049">
        <v>11306.8</v>
      </c>
      <c r="D1049">
        <v>11307.2</v>
      </c>
      <c r="E1049">
        <v>10036.200000000001</v>
      </c>
      <c r="F1049">
        <v>10106.299999999999</v>
      </c>
      <c r="G1049">
        <v>8637859840</v>
      </c>
      <c r="H1049">
        <v>170151556678</v>
      </c>
      <c r="I1049">
        <f>YEAR(Table1[[#This Row],[Date]])</f>
        <v>2018</v>
      </c>
      <c r="J1049">
        <f>MONTH(Table1[[#This Row],[Date]])</f>
        <v>1</v>
      </c>
      <c r="K1049">
        <f>DAY(Table1[[#This Row],[Date]])</f>
        <v>30</v>
      </c>
    </row>
    <row r="1050" spans="1:11" x14ac:dyDescent="0.3">
      <c r="A1050" t="s">
        <v>15</v>
      </c>
      <c r="B1050" s="1">
        <v>43129</v>
      </c>
      <c r="C1050">
        <v>11755.5</v>
      </c>
      <c r="D1050">
        <v>11875.6</v>
      </c>
      <c r="E1050">
        <v>11179.2</v>
      </c>
      <c r="F1050">
        <v>11296.4</v>
      </c>
      <c r="G1050">
        <v>7107359744</v>
      </c>
      <c r="H1050">
        <v>190164444830</v>
      </c>
      <c r="I1050">
        <f>YEAR(Table1[[#This Row],[Date]])</f>
        <v>2018</v>
      </c>
      <c r="J1050">
        <f>MONTH(Table1[[#This Row],[Date]])</f>
        <v>1</v>
      </c>
      <c r="K1050">
        <f>DAY(Table1[[#This Row],[Date]])</f>
        <v>29</v>
      </c>
    </row>
    <row r="1051" spans="1:11" x14ac:dyDescent="0.3">
      <c r="A1051" t="s">
        <v>15</v>
      </c>
      <c r="B1051" s="1">
        <v>43128</v>
      </c>
      <c r="C1051">
        <v>11475.3</v>
      </c>
      <c r="D1051">
        <v>12040.3</v>
      </c>
      <c r="E1051">
        <v>11475.3</v>
      </c>
      <c r="F1051">
        <v>11786.3</v>
      </c>
      <c r="G1051">
        <v>8350360064</v>
      </c>
      <c r="H1051">
        <v>198389948175</v>
      </c>
      <c r="I1051">
        <f>YEAR(Table1[[#This Row],[Date]])</f>
        <v>2018</v>
      </c>
      <c r="J1051">
        <f>MONTH(Table1[[#This Row],[Date]])</f>
        <v>1</v>
      </c>
      <c r="K1051">
        <f>DAY(Table1[[#This Row],[Date]])</f>
        <v>28</v>
      </c>
    </row>
    <row r="1052" spans="1:11" x14ac:dyDescent="0.3">
      <c r="A1052" t="s">
        <v>15</v>
      </c>
      <c r="B1052" s="1">
        <v>43127</v>
      </c>
      <c r="C1052">
        <v>11174.9</v>
      </c>
      <c r="D1052">
        <v>11614.9</v>
      </c>
      <c r="E1052">
        <v>10989.2</v>
      </c>
      <c r="F1052">
        <v>11440.7</v>
      </c>
      <c r="G1052">
        <v>7583269888</v>
      </c>
      <c r="H1052">
        <v>192550550498</v>
      </c>
      <c r="I1052">
        <f>YEAR(Table1[[#This Row],[Date]])</f>
        <v>2018</v>
      </c>
      <c r="J1052">
        <f>MONTH(Table1[[#This Row],[Date]])</f>
        <v>1</v>
      </c>
      <c r="K1052">
        <f>DAY(Table1[[#This Row],[Date]])</f>
        <v>27</v>
      </c>
    </row>
    <row r="1053" spans="1:11" x14ac:dyDescent="0.3">
      <c r="A1053" t="s">
        <v>15</v>
      </c>
      <c r="B1053" s="1">
        <v>43126</v>
      </c>
      <c r="C1053">
        <v>11256</v>
      </c>
      <c r="D1053">
        <v>11656.7</v>
      </c>
      <c r="E1053">
        <v>10470.299999999999</v>
      </c>
      <c r="F1053">
        <v>11171.4</v>
      </c>
      <c r="G1053">
        <v>9746199552</v>
      </c>
      <c r="H1053">
        <v>187995804677</v>
      </c>
      <c r="I1053">
        <f>YEAR(Table1[[#This Row],[Date]])</f>
        <v>2018</v>
      </c>
      <c r="J1053">
        <f>MONTH(Table1[[#This Row],[Date]])</f>
        <v>1</v>
      </c>
      <c r="K1053">
        <f>DAY(Table1[[#This Row],[Date]])</f>
        <v>26</v>
      </c>
    </row>
    <row r="1054" spans="1:11" x14ac:dyDescent="0.3">
      <c r="A1054" t="s">
        <v>15</v>
      </c>
      <c r="B1054" s="1">
        <v>43125</v>
      </c>
      <c r="C1054">
        <v>11421.7</v>
      </c>
      <c r="D1054">
        <v>11785.7</v>
      </c>
      <c r="E1054">
        <v>11057.4</v>
      </c>
      <c r="F1054">
        <v>11259.4</v>
      </c>
      <c r="G1054">
        <v>8873169920</v>
      </c>
      <c r="H1054">
        <v>189455303273</v>
      </c>
      <c r="I1054">
        <f>YEAR(Table1[[#This Row],[Date]])</f>
        <v>2018</v>
      </c>
      <c r="J1054">
        <f>MONTH(Table1[[#This Row],[Date]])</f>
        <v>1</v>
      </c>
      <c r="K1054">
        <f>DAY(Table1[[#This Row],[Date]])</f>
        <v>25</v>
      </c>
    </row>
    <row r="1055" spans="1:11" x14ac:dyDescent="0.3">
      <c r="A1055" t="s">
        <v>15</v>
      </c>
      <c r="B1055" s="1">
        <v>43124</v>
      </c>
      <c r="C1055">
        <v>10903.4</v>
      </c>
      <c r="D1055">
        <v>11501.4</v>
      </c>
      <c r="E1055">
        <v>10639.8</v>
      </c>
      <c r="F1055">
        <v>11359.4</v>
      </c>
      <c r="G1055">
        <v>9940989952</v>
      </c>
      <c r="H1055">
        <v>191115225673</v>
      </c>
      <c r="I1055">
        <f>YEAR(Table1[[#This Row],[Date]])</f>
        <v>2018</v>
      </c>
      <c r="J1055">
        <f>MONTH(Table1[[#This Row],[Date]])</f>
        <v>1</v>
      </c>
      <c r="K1055">
        <f>DAY(Table1[[#This Row],[Date]])</f>
        <v>24</v>
      </c>
    </row>
    <row r="1056" spans="1:11" x14ac:dyDescent="0.3">
      <c r="A1056" t="s">
        <v>15</v>
      </c>
      <c r="B1056" s="1">
        <v>43123</v>
      </c>
      <c r="C1056">
        <v>10944.5</v>
      </c>
      <c r="D1056">
        <v>11377.6</v>
      </c>
      <c r="E1056">
        <v>10129.700000000001</v>
      </c>
      <c r="F1056">
        <v>10868.4</v>
      </c>
      <c r="G1056">
        <v>9660609536</v>
      </c>
      <c r="H1056">
        <v>182830257191</v>
      </c>
      <c r="I1056">
        <f>YEAR(Table1[[#This Row],[Date]])</f>
        <v>2018</v>
      </c>
      <c r="J1056">
        <f>MONTH(Table1[[#This Row],[Date]])</f>
        <v>1</v>
      </c>
      <c r="K1056">
        <f>DAY(Table1[[#This Row],[Date]])</f>
        <v>23</v>
      </c>
    </row>
    <row r="1057" spans="1:11" x14ac:dyDescent="0.3">
      <c r="A1057" t="s">
        <v>15</v>
      </c>
      <c r="B1057" s="1">
        <v>43122</v>
      </c>
      <c r="C1057">
        <v>11633.1</v>
      </c>
      <c r="D1057">
        <v>11966.4</v>
      </c>
      <c r="E1057">
        <v>10240.200000000001</v>
      </c>
      <c r="F1057">
        <v>10931.4</v>
      </c>
      <c r="G1057">
        <v>10537400320</v>
      </c>
      <c r="H1057">
        <v>183866421285</v>
      </c>
      <c r="I1057">
        <f>YEAR(Table1[[#This Row],[Date]])</f>
        <v>2018</v>
      </c>
      <c r="J1057">
        <f>MONTH(Table1[[#This Row],[Date]])</f>
        <v>1</v>
      </c>
      <c r="K1057">
        <f>DAY(Table1[[#This Row],[Date]])</f>
        <v>22</v>
      </c>
    </row>
    <row r="1058" spans="1:11" x14ac:dyDescent="0.3">
      <c r="A1058" t="s">
        <v>15</v>
      </c>
      <c r="B1058" s="1">
        <v>43121</v>
      </c>
      <c r="C1058">
        <v>12889.2</v>
      </c>
      <c r="D1058">
        <v>12895.9</v>
      </c>
      <c r="E1058">
        <v>11288.2</v>
      </c>
      <c r="F1058">
        <v>11600.1</v>
      </c>
      <c r="G1058">
        <v>9935179776</v>
      </c>
      <c r="H1058">
        <v>195089460991</v>
      </c>
      <c r="I1058">
        <f>YEAR(Table1[[#This Row],[Date]])</f>
        <v>2018</v>
      </c>
      <c r="J1058">
        <f>MONTH(Table1[[#This Row],[Date]])</f>
        <v>1</v>
      </c>
      <c r="K1058">
        <f>DAY(Table1[[#This Row],[Date]])</f>
        <v>21</v>
      </c>
    </row>
    <row r="1059" spans="1:11" x14ac:dyDescent="0.3">
      <c r="A1059" t="s">
        <v>15</v>
      </c>
      <c r="B1059" s="1">
        <v>43120</v>
      </c>
      <c r="C1059">
        <v>11656.2</v>
      </c>
      <c r="D1059">
        <v>13103</v>
      </c>
      <c r="E1059">
        <v>11656.2</v>
      </c>
      <c r="F1059">
        <v>12899.2</v>
      </c>
      <c r="G1059">
        <v>11801700352</v>
      </c>
      <c r="H1059">
        <v>216907619830</v>
      </c>
      <c r="I1059">
        <f>YEAR(Table1[[#This Row],[Date]])</f>
        <v>2018</v>
      </c>
      <c r="J1059">
        <f>MONTH(Table1[[#This Row],[Date]])</f>
        <v>1</v>
      </c>
      <c r="K1059">
        <f>DAY(Table1[[#This Row],[Date]])</f>
        <v>20</v>
      </c>
    </row>
    <row r="1060" spans="1:11" x14ac:dyDescent="0.3">
      <c r="A1060" t="s">
        <v>15</v>
      </c>
      <c r="B1060" s="1">
        <v>43119</v>
      </c>
      <c r="C1060">
        <v>11429.8</v>
      </c>
      <c r="D1060">
        <v>11992.8</v>
      </c>
      <c r="E1060">
        <v>11172.1</v>
      </c>
      <c r="F1060">
        <v>11607.4</v>
      </c>
      <c r="G1060">
        <v>10740400128</v>
      </c>
      <c r="H1060">
        <v>195158837709</v>
      </c>
      <c r="I1060">
        <f>YEAR(Table1[[#This Row],[Date]])</f>
        <v>2018</v>
      </c>
      <c r="J1060">
        <f>MONTH(Table1[[#This Row],[Date]])</f>
        <v>1</v>
      </c>
      <c r="K1060">
        <f>DAY(Table1[[#This Row],[Date]])</f>
        <v>19</v>
      </c>
    </row>
    <row r="1061" spans="1:11" x14ac:dyDescent="0.3">
      <c r="A1061" t="s">
        <v>15</v>
      </c>
      <c r="B1061" s="1">
        <v>43118</v>
      </c>
      <c r="C1061">
        <v>11198.8</v>
      </c>
      <c r="D1061">
        <v>12107.3</v>
      </c>
      <c r="E1061">
        <v>10942.5</v>
      </c>
      <c r="F1061">
        <v>11474.9</v>
      </c>
      <c r="G1061">
        <v>15020399616</v>
      </c>
      <c r="H1061">
        <v>192907550324</v>
      </c>
      <c r="I1061">
        <f>YEAR(Table1[[#This Row],[Date]])</f>
        <v>2018</v>
      </c>
      <c r="J1061">
        <f>MONTH(Table1[[#This Row],[Date]])</f>
        <v>1</v>
      </c>
      <c r="K1061">
        <f>DAY(Table1[[#This Row],[Date]])</f>
        <v>18</v>
      </c>
    </row>
    <row r="1062" spans="1:11" x14ac:dyDescent="0.3">
      <c r="A1062" t="s">
        <v>15</v>
      </c>
      <c r="B1062" s="1">
        <v>43117</v>
      </c>
      <c r="C1062">
        <v>11431.1</v>
      </c>
      <c r="D1062">
        <v>11678</v>
      </c>
      <c r="E1062">
        <v>9402.2900000000009</v>
      </c>
      <c r="F1062">
        <v>11188.6</v>
      </c>
      <c r="G1062">
        <v>18830600192</v>
      </c>
      <c r="H1062">
        <v>188070430523</v>
      </c>
      <c r="I1062">
        <f>YEAR(Table1[[#This Row],[Date]])</f>
        <v>2018</v>
      </c>
      <c r="J1062">
        <f>MONTH(Table1[[#This Row],[Date]])</f>
        <v>1</v>
      </c>
      <c r="K1062">
        <f>DAY(Table1[[#This Row],[Date]])</f>
        <v>17</v>
      </c>
    </row>
    <row r="1063" spans="1:11" x14ac:dyDescent="0.3">
      <c r="A1063" t="s">
        <v>15</v>
      </c>
      <c r="B1063" s="1">
        <v>43116</v>
      </c>
      <c r="C1063">
        <v>13836.1</v>
      </c>
      <c r="D1063">
        <v>13843.1</v>
      </c>
      <c r="E1063">
        <v>10194.9</v>
      </c>
      <c r="F1063">
        <v>11490.5</v>
      </c>
      <c r="G1063">
        <v>18853799936</v>
      </c>
      <c r="H1063">
        <v>193121120762</v>
      </c>
      <c r="I1063">
        <f>YEAR(Table1[[#This Row],[Date]])</f>
        <v>2018</v>
      </c>
      <c r="J1063">
        <f>MONTH(Table1[[#This Row],[Date]])</f>
        <v>1</v>
      </c>
      <c r="K1063">
        <f>DAY(Table1[[#This Row],[Date]])</f>
        <v>16</v>
      </c>
    </row>
    <row r="1064" spans="1:11" x14ac:dyDescent="0.3">
      <c r="A1064" t="s">
        <v>15</v>
      </c>
      <c r="B1064" s="1">
        <v>43115</v>
      </c>
      <c r="C1064">
        <v>13767.3</v>
      </c>
      <c r="D1064">
        <v>14445.5</v>
      </c>
      <c r="E1064">
        <v>13641.7</v>
      </c>
      <c r="F1064">
        <v>13819.8</v>
      </c>
      <c r="G1064">
        <v>12750799872</v>
      </c>
      <c r="H1064">
        <v>232242775485</v>
      </c>
      <c r="I1064">
        <f>YEAR(Table1[[#This Row],[Date]])</f>
        <v>2018</v>
      </c>
      <c r="J1064">
        <f>MONTH(Table1[[#This Row],[Date]])</f>
        <v>1</v>
      </c>
      <c r="K1064">
        <f>DAY(Table1[[#This Row],[Date]])</f>
        <v>15</v>
      </c>
    </row>
    <row r="1065" spans="1:11" x14ac:dyDescent="0.3">
      <c r="A1065" t="s">
        <v>15</v>
      </c>
      <c r="B1065" s="1">
        <v>43114</v>
      </c>
      <c r="C1065">
        <v>14370.8</v>
      </c>
      <c r="D1065">
        <v>14511.8</v>
      </c>
      <c r="E1065">
        <v>13268</v>
      </c>
      <c r="F1065">
        <v>13772</v>
      </c>
      <c r="G1065">
        <v>11084099584</v>
      </c>
      <c r="H1065">
        <v>231413491364</v>
      </c>
      <c r="I1065">
        <f>YEAR(Table1[[#This Row],[Date]])</f>
        <v>2018</v>
      </c>
      <c r="J1065">
        <f>MONTH(Table1[[#This Row],[Date]])</f>
        <v>1</v>
      </c>
      <c r="K1065">
        <f>DAY(Table1[[#This Row],[Date]])</f>
        <v>14</v>
      </c>
    </row>
    <row r="1066" spans="1:11" x14ac:dyDescent="0.3">
      <c r="A1066" t="s">
        <v>15</v>
      </c>
      <c r="B1066" s="1">
        <v>43113</v>
      </c>
      <c r="C1066">
        <v>13952.4</v>
      </c>
      <c r="D1066">
        <v>14659.5</v>
      </c>
      <c r="E1066">
        <v>13952.4</v>
      </c>
      <c r="F1066">
        <v>14360.2</v>
      </c>
      <c r="G1066">
        <v>12763599872</v>
      </c>
      <c r="H1066">
        <v>241268592240</v>
      </c>
      <c r="I1066">
        <f>YEAR(Table1[[#This Row],[Date]])</f>
        <v>2018</v>
      </c>
      <c r="J1066">
        <f>MONTH(Table1[[#This Row],[Date]])</f>
        <v>1</v>
      </c>
      <c r="K1066">
        <f>DAY(Table1[[#This Row],[Date]])</f>
        <v>13</v>
      </c>
    </row>
    <row r="1067" spans="1:11" x14ac:dyDescent="0.3">
      <c r="A1067" t="s">
        <v>15</v>
      </c>
      <c r="B1067" s="1">
        <v>43112</v>
      </c>
      <c r="C1067">
        <v>13453.9</v>
      </c>
      <c r="D1067">
        <v>14229.9</v>
      </c>
      <c r="E1067">
        <v>13158.1</v>
      </c>
      <c r="F1067">
        <v>13980.6</v>
      </c>
      <c r="G1067">
        <v>12065699840</v>
      </c>
      <c r="H1067">
        <v>234865160377</v>
      </c>
      <c r="I1067">
        <f>YEAR(Table1[[#This Row],[Date]])</f>
        <v>2018</v>
      </c>
      <c r="J1067">
        <f>MONTH(Table1[[#This Row],[Date]])</f>
        <v>1</v>
      </c>
      <c r="K1067">
        <f>DAY(Table1[[#This Row],[Date]])</f>
        <v>12</v>
      </c>
    </row>
    <row r="1068" spans="1:11" x14ac:dyDescent="0.3">
      <c r="A1068" t="s">
        <v>15</v>
      </c>
      <c r="B1068" s="1">
        <v>43111</v>
      </c>
      <c r="C1068">
        <v>14968.2</v>
      </c>
      <c r="D1068">
        <v>15018.8</v>
      </c>
      <c r="E1068">
        <v>13105.9</v>
      </c>
      <c r="F1068">
        <v>13405.8</v>
      </c>
      <c r="G1068">
        <v>16534099968</v>
      </c>
      <c r="H1068">
        <v>225178724050</v>
      </c>
      <c r="I1068">
        <f>YEAR(Table1[[#This Row],[Date]])</f>
        <v>2018</v>
      </c>
      <c r="J1068">
        <f>MONTH(Table1[[#This Row],[Date]])</f>
        <v>1</v>
      </c>
      <c r="K1068">
        <f>DAY(Table1[[#This Row],[Date]])</f>
        <v>11</v>
      </c>
    </row>
    <row r="1069" spans="1:11" x14ac:dyDescent="0.3">
      <c r="A1069" t="s">
        <v>15</v>
      </c>
      <c r="B1069" s="1">
        <v>43110</v>
      </c>
      <c r="C1069">
        <v>14588.5</v>
      </c>
      <c r="D1069">
        <v>14973.3</v>
      </c>
      <c r="E1069">
        <v>13691.2</v>
      </c>
      <c r="F1069">
        <v>14973.3</v>
      </c>
      <c r="G1069">
        <v>18500800512</v>
      </c>
      <c r="H1069">
        <v>251472635522</v>
      </c>
      <c r="I1069">
        <f>YEAR(Table1[[#This Row],[Date]])</f>
        <v>2018</v>
      </c>
      <c r="J1069">
        <f>MONTH(Table1[[#This Row],[Date]])</f>
        <v>1</v>
      </c>
      <c r="K1069">
        <f>DAY(Table1[[#This Row],[Date]])</f>
        <v>10</v>
      </c>
    </row>
    <row r="1070" spans="1:11" x14ac:dyDescent="0.3">
      <c r="A1070" t="s">
        <v>15</v>
      </c>
      <c r="B1070" s="1">
        <v>43109</v>
      </c>
      <c r="C1070">
        <v>15123.7</v>
      </c>
      <c r="D1070">
        <v>15497.5</v>
      </c>
      <c r="E1070">
        <v>14424</v>
      </c>
      <c r="F1070">
        <v>14595.4</v>
      </c>
      <c r="G1070">
        <v>16659999744</v>
      </c>
      <c r="H1070">
        <v>245095808695</v>
      </c>
      <c r="I1070">
        <f>YEAR(Table1[[#This Row],[Date]])</f>
        <v>2018</v>
      </c>
      <c r="J1070">
        <f>MONTH(Table1[[#This Row],[Date]])</f>
        <v>1</v>
      </c>
      <c r="K1070">
        <f>DAY(Table1[[#This Row],[Date]])</f>
        <v>9</v>
      </c>
    </row>
    <row r="1071" spans="1:11" x14ac:dyDescent="0.3">
      <c r="A1071" t="s">
        <v>15</v>
      </c>
      <c r="B1071" s="1">
        <v>43108</v>
      </c>
      <c r="C1071">
        <v>16476.2</v>
      </c>
      <c r="D1071">
        <v>16537.900000000001</v>
      </c>
      <c r="E1071">
        <v>14208.2</v>
      </c>
      <c r="F1071">
        <v>15170.1</v>
      </c>
      <c r="G1071">
        <v>18413899776</v>
      </c>
      <c r="H1071">
        <v>254715263101</v>
      </c>
      <c r="I1071">
        <f>YEAR(Table1[[#This Row],[Date]])</f>
        <v>2018</v>
      </c>
      <c r="J1071">
        <f>MONTH(Table1[[#This Row],[Date]])</f>
        <v>1</v>
      </c>
      <c r="K1071">
        <f>DAY(Table1[[#This Row],[Date]])</f>
        <v>8</v>
      </c>
    </row>
    <row r="1072" spans="1:11" x14ac:dyDescent="0.3">
      <c r="A1072" t="s">
        <v>15</v>
      </c>
      <c r="B1072" s="1">
        <v>43107</v>
      </c>
      <c r="C1072">
        <v>17527.3</v>
      </c>
      <c r="D1072">
        <v>17579.599999999999</v>
      </c>
      <c r="E1072">
        <v>16087.7</v>
      </c>
      <c r="F1072">
        <v>16477.599999999999</v>
      </c>
      <c r="G1072">
        <v>15866000384</v>
      </c>
      <c r="H1072">
        <v>276634797271</v>
      </c>
      <c r="I1072">
        <f>YEAR(Table1[[#This Row],[Date]])</f>
        <v>2018</v>
      </c>
      <c r="J1072">
        <f>MONTH(Table1[[#This Row],[Date]])</f>
        <v>1</v>
      </c>
      <c r="K1072">
        <f>DAY(Table1[[#This Row],[Date]])</f>
        <v>7</v>
      </c>
    </row>
    <row r="1073" spans="1:11" x14ac:dyDescent="0.3">
      <c r="A1073" t="s">
        <v>15</v>
      </c>
      <c r="B1073" s="1">
        <v>43106</v>
      </c>
      <c r="C1073">
        <v>17462.099999999999</v>
      </c>
      <c r="D1073">
        <v>17712.400000000001</v>
      </c>
      <c r="E1073">
        <v>16764.599999999999</v>
      </c>
      <c r="F1073">
        <v>17527</v>
      </c>
      <c r="G1073">
        <v>18314600448</v>
      </c>
      <c r="H1073">
        <v>294217423675</v>
      </c>
      <c r="I1073">
        <f>YEAR(Table1[[#This Row],[Date]])</f>
        <v>2018</v>
      </c>
      <c r="J1073">
        <f>MONTH(Table1[[#This Row],[Date]])</f>
        <v>1</v>
      </c>
      <c r="K1073">
        <f>DAY(Table1[[#This Row],[Date]])</f>
        <v>6</v>
      </c>
    </row>
    <row r="1074" spans="1:11" x14ac:dyDescent="0.3">
      <c r="A1074" t="s">
        <v>15</v>
      </c>
      <c r="B1074" s="1">
        <v>43105</v>
      </c>
      <c r="C1074">
        <v>15477.2</v>
      </c>
      <c r="D1074">
        <v>17705.2</v>
      </c>
      <c r="E1074">
        <v>15202.8</v>
      </c>
      <c r="F1074">
        <v>17429.5</v>
      </c>
      <c r="G1074">
        <v>23840899072</v>
      </c>
      <c r="H1074">
        <v>292544135538</v>
      </c>
      <c r="I1074">
        <f>YEAR(Table1[[#This Row],[Date]])</f>
        <v>2018</v>
      </c>
      <c r="J1074">
        <f>MONTH(Table1[[#This Row],[Date]])</f>
        <v>1</v>
      </c>
      <c r="K1074">
        <f>DAY(Table1[[#This Row],[Date]])</f>
        <v>5</v>
      </c>
    </row>
    <row r="1075" spans="1:11" x14ac:dyDescent="0.3">
      <c r="A1075" t="s">
        <v>15</v>
      </c>
      <c r="B1075" s="1">
        <v>43104</v>
      </c>
      <c r="C1075">
        <v>15270.7</v>
      </c>
      <c r="D1075">
        <v>15739.7</v>
      </c>
      <c r="E1075">
        <v>14522.2</v>
      </c>
      <c r="F1075">
        <v>15599.2</v>
      </c>
      <c r="G1075">
        <v>21783199744</v>
      </c>
      <c r="H1075">
        <v>261795321110</v>
      </c>
      <c r="I1075">
        <f>YEAR(Table1[[#This Row],[Date]])</f>
        <v>2018</v>
      </c>
      <c r="J1075">
        <f>MONTH(Table1[[#This Row],[Date]])</f>
        <v>1</v>
      </c>
      <c r="K1075">
        <f>DAY(Table1[[#This Row],[Date]])</f>
        <v>4</v>
      </c>
    </row>
    <row r="1076" spans="1:11" x14ac:dyDescent="0.3">
      <c r="A1076" t="s">
        <v>15</v>
      </c>
      <c r="B1076" s="1">
        <v>43103</v>
      </c>
      <c r="C1076">
        <v>14978.2</v>
      </c>
      <c r="D1076">
        <v>15572.8</v>
      </c>
      <c r="E1076">
        <v>14844.5</v>
      </c>
      <c r="F1076">
        <v>15201</v>
      </c>
      <c r="G1076">
        <v>16871900160</v>
      </c>
      <c r="H1076">
        <v>255080562912</v>
      </c>
      <c r="I1076">
        <f>YEAR(Table1[[#This Row],[Date]])</f>
        <v>2018</v>
      </c>
      <c r="J1076">
        <f>MONTH(Table1[[#This Row],[Date]])</f>
        <v>1</v>
      </c>
      <c r="K1076">
        <f>DAY(Table1[[#This Row],[Date]])</f>
        <v>3</v>
      </c>
    </row>
    <row r="1077" spans="1:11" x14ac:dyDescent="0.3">
      <c r="A1077" t="s">
        <v>15</v>
      </c>
      <c r="B1077" s="1">
        <v>43102</v>
      </c>
      <c r="C1077">
        <v>13625</v>
      </c>
      <c r="D1077">
        <v>15444.6</v>
      </c>
      <c r="E1077">
        <v>13163.6</v>
      </c>
      <c r="F1077">
        <v>14982.1</v>
      </c>
      <c r="G1077">
        <v>16846600192</v>
      </c>
      <c r="H1077">
        <v>251377913955</v>
      </c>
      <c r="I1077">
        <f>YEAR(Table1[[#This Row],[Date]])</f>
        <v>2018</v>
      </c>
      <c r="J1077">
        <f>MONTH(Table1[[#This Row],[Date]])</f>
        <v>1</v>
      </c>
      <c r="K1077">
        <f>DAY(Table1[[#This Row],[Date]])</f>
        <v>2</v>
      </c>
    </row>
    <row r="1078" spans="1:11" x14ac:dyDescent="0.3">
      <c r="A1078" t="s">
        <v>15</v>
      </c>
      <c r="B1078" s="1">
        <v>43101</v>
      </c>
      <c r="C1078">
        <v>14112.2</v>
      </c>
      <c r="D1078">
        <v>14112.2</v>
      </c>
      <c r="E1078">
        <v>13154.7</v>
      </c>
      <c r="F1078">
        <v>13657.2</v>
      </c>
      <c r="G1078">
        <v>10291200000</v>
      </c>
      <c r="H1078">
        <v>229119155396</v>
      </c>
      <c r="I1078">
        <f>YEAR(Table1[[#This Row],[Date]])</f>
        <v>2018</v>
      </c>
      <c r="J1078">
        <f>MONTH(Table1[[#This Row],[Date]])</f>
        <v>1</v>
      </c>
      <c r="K1078">
        <f>DAY(Table1[[#This Row],[Date]])</f>
        <v>1</v>
      </c>
    </row>
    <row r="1079" spans="1:11" x14ac:dyDescent="0.3">
      <c r="A1079" t="s">
        <v>15</v>
      </c>
      <c r="B1079" s="1">
        <v>43100</v>
      </c>
      <c r="C1079">
        <v>12897.7</v>
      </c>
      <c r="D1079">
        <v>14377.4</v>
      </c>
      <c r="E1079">
        <v>12755.6</v>
      </c>
      <c r="F1079">
        <v>14156.4</v>
      </c>
      <c r="G1079">
        <v>12136299520</v>
      </c>
      <c r="H1079">
        <v>237465823980</v>
      </c>
      <c r="I1079">
        <f>YEAR(Table1[[#This Row],[Date]])</f>
        <v>2017</v>
      </c>
      <c r="J1079">
        <f>MONTH(Table1[[#This Row],[Date]])</f>
        <v>12</v>
      </c>
      <c r="K1079">
        <f>DAY(Table1[[#This Row],[Date]])</f>
        <v>31</v>
      </c>
    </row>
    <row r="1080" spans="1:11" x14ac:dyDescent="0.3">
      <c r="A1080" t="s">
        <v>15</v>
      </c>
      <c r="B1080" s="1">
        <v>43099</v>
      </c>
      <c r="C1080">
        <v>14681.9</v>
      </c>
      <c r="D1080">
        <v>14681.9</v>
      </c>
      <c r="E1080">
        <v>12350.1</v>
      </c>
      <c r="F1080">
        <v>12952.2</v>
      </c>
      <c r="G1080">
        <v>14452599808</v>
      </c>
      <c r="H1080">
        <v>217239803085</v>
      </c>
      <c r="I1080">
        <f>YEAR(Table1[[#This Row],[Date]])</f>
        <v>2017</v>
      </c>
      <c r="J1080">
        <f>MONTH(Table1[[#This Row],[Date]])</f>
        <v>12</v>
      </c>
      <c r="K1080">
        <f>DAY(Table1[[#This Row],[Date]])</f>
        <v>30</v>
      </c>
    </row>
    <row r="1081" spans="1:11" x14ac:dyDescent="0.3">
      <c r="A1081" t="s">
        <v>15</v>
      </c>
      <c r="B1081" s="1">
        <v>43098</v>
      </c>
      <c r="C1081">
        <v>14695.8</v>
      </c>
      <c r="D1081">
        <v>15279</v>
      </c>
      <c r="E1081">
        <v>14307</v>
      </c>
      <c r="F1081">
        <v>14656.2</v>
      </c>
      <c r="G1081">
        <v>13025500160</v>
      </c>
      <c r="H1081">
        <v>245793634125</v>
      </c>
      <c r="I1081">
        <f>YEAR(Table1[[#This Row],[Date]])</f>
        <v>2017</v>
      </c>
      <c r="J1081">
        <f>MONTH(Table1[[#This Row],[Date]])</f>
        <v>12</v>
      </c>
      <c r="K1081">
        <f>DAY(Table1[[#This Row],[Date]])</f>
        <v>29</v>
      </c>
    </row>
    <row r="1082" spans="1:11" x14ac:dyDescent="0.3">
      <c r="A1082" t="s">
        <v>15</v>
      </c>
      <c r="B1082" s="1">
        <v>43097</v>
      </c>
      <c r="C1082">
        <v>15864.1</v>
      </c>
      <c r="D1082">
        <v>15888.4</v>
      </c>
      <c r="E1082">
        <v>13937.3</v>
      </c>
      <c r="F1082">
        <v>14606.5</v>
      </c>
      <c r="G1082">
        <v>12336499712</v>
      </c>
      <c r="H1082">
        <v>244929825575</v>
      </c>
      <c r="I1082">
        <f>YEAR(Table1[[#This Row],[Date]])</f>
        <v>2017</v>
      </c>
      <c r="J1082">
        <f>MONTH(Table1[[#This Row],[Date]])</f>
        <v>12</v>
      </c>
      <c r="K1082">
        <f>DAY(Table1[[#This Row],[Date]])</f>
        <v>28</v>
      </c>
    </row>
    <row r="1083" spans="1:11" x14ac:dyDescent="0.3">
      <c r="A1083" t="s">
        <v>15</v>
      </c>
      <c r="B1083" s="1">
        <v>43096</v>
      </c>
      <c r="C1083">
        <v>16163.5</v>
      </c>
      <c r="D1083">
        <v>16930.900000000001</v>
      </c>
      <c r="E1083">
        <v>15114.3</v>
      </c>
      <c r="F1083">
        <v>15838.5</v>
      </c>
      <c r="G1083">
        <v>12487600128</v>
      </c>
      <c r="H1083">
        <v>265559172050</v>
      </c>
      <c r="I1083">
        <f>YEAR(Table1[[#This Row],[Date]])</f>
        <v>2017</v>
      </c>
      <c r="J1083">
        <f>MONTH(Table1[[#This Row],[Date]])</f>
        <v>12</v>
      </c>
      <c r="K1083">
        <f>DAY(Table1[[#This Row],[Date]])</f>
        <v>27</v>
      </c>
    </row>
    <row r="1084" spans="1:11" x14ac:dyDescent="0.3">
      <c r="A1084" t="s">
        <v>15</v>
      </c>
      <c r="B1084" s="1">
        <v>43095</v>
      </c>
      <c r="C1084">
        <v>14036.6</v>
      </c>
      <c r="D1084">
        <v>16461.2</v>
      </c>
      <c r="E1084">
        <v>14028.9</v>
      </c>
      <c r="F1084">
        <v>16099.8</v>
      </c>
      <c r="G1084">
        <v>13454300160</v>
      </c>
      <c r="H1084">
        <v>269908107763</v>
      </c>
      <c r="I1084">
        <f>YEAR(Table1[[#This Row],[Date]])</f>
        <v>2017</v>
      </c>
      <c r="J1084">
        <f>MONTH(Table1[[#This Row],[Date]])</f>
        <v>12</v>
      </c>
      <c r="K1084">
        <f>DAY(Table1[[#This Row],[Date]])</f>
        <v>26</v>
      </c>
    </row>
    <row r="1085" spans="1:11" x14ac:dyDescent="0.3">
      <c r="A1085" t="s">
        <v>15</v>
      </c>
      <c r="B1085" s="1">
        <v>43094</v>
      </c>
      <c r="C1085">
        <v>13995.9</v>
      </c>
      <c r="D1085">
        <v>14593</v>
      </c>
      <c r="E1085">
        <v>13448.9</v>
      </c>
      <c r="F1085">
        <v>14026.6</v>
      </c>
      <c r="G1085">
        <v>10664699904</v>
      </c>
      <c r="H1085">
        <v>235126843805</v>
      </c>
      <c r="I1085">
        <f>YEAR(Table1[[#This Row],[Date]])</f>
        <v>2017</v>
      </c>
      <c r="J1085">
        <f>MONTH(Table1[[#This Row],[Date]])</f>
        <v>12</v>
      </c>
      <c r="K1085">
        <f>DAY(Table1[[#This Row],[Date]])</f>
        <v>25</v>
      </c>
    </row>
    <row r="1086" spans="1:11" x14ac:dyDescent="0.3">
      <c r="A1086" t="s">
        <v>15</v>
      </c>
      <c r="B1086" s="1">
        <v>43093</v>
      </c>
      <c r="C1086">
        <v>14608.2</v>
      </c>
      <c r="D1086">
        <v>14626</v>
      </c>
      <c r="E1086">
        <v>12747.7</v>
      </c>
      <c r="F1086">
        <v>13925.8</v>
      </c>
      <c r="G1086">
        <v>11572299776</v>
      </c>
      <c r="H1086">
        <v>233414163395</v>
      </c>
      <c r="I1086">
        <f>YEAR(Table1[[#This Row],[Date]])</f>
        <v>2017</v>
      </c>
      <c r="J1086">
        <f>MONTH(Table1[[#This Row],[Date]])</f>
        <v>12</v>
      </c>
      <c r="K1086">
        <f>DAY(Table1[[#This Row],[Date]])</f>
        <v>24</v>
      </c>
    </row>
    <row r="1087" spans="1:11" x14ac:dyDescent="0.3">
      <c r="A1087" t="s">
        <v>15</v>
      </c>
      <c r="B1087" s="1">
        <v>43092</v>
      </c>
      <c r="C1087">
        <v>13948.7</v>
      </c>
      <c r="D1087">
        <v>15603.2</v>
      </c>
      <c r="E1087">
        <v>13828.8</v>
      </c>
      <c r="F1087">
        <v>14699.2</v>
      </c>
      <c r="G1087">
        <v>13086000128</v>
      </c>
      <c r="H1087">
        <v>246349213910</v>
      </c>
      <c r="I1087">
        <f>YEAR(Table1[[#This Row],[Date]])</f>
        <v>2017</v>
      </c>
      <c r="J1087">
        <f>MONTH(Table1[[#This Row],[Date]])</f>
        <v>12</v>
      </c>
      <c r="K1087">
        <f>DAY(Table1[[#This Row],[Date]])</f>
        <v>23</v>
      </c>
    </row>
    <row r="1088" spans="1:11" x14ac:dyDescent="0.3">
      <c r="A1088" t="s">
        <v>15</v>
      </c>
      <c r="B1088" s="1">
        <v>43091</v>
      </c>
      <c r="C1088">
        <v>15898</v>
      </c>
      <c r="D1088">
        <v>15943.4</v>
      </c>
      <c r="E1088">
        <v>11833</v>
      </c>
      <c r="F1088">
        <v>13831.8</v>
      </c>
      <c r="G1088">
        <v>22197999616</v>
      </c>
      <c r="H1088">
        <v>231788283457</v>
      </c>
      <c r="I1088">
        <f>YEAR(Table1[[#This Row],[Date]])</f>
        <v>2017</v>
      </c>
      <c r="J1088">
        <f>MONTH(Table1[[#This Row],[Date]])</f>
        <v>12</v>
      </c>
      <c r="K1088">
        <f>DAY(Table1[[#This Row],[Date]])</f>
        <v>22</v>
      </c>
    </row>
    <row r="1089" spans="1:11" x14ac:dyDescent="0.3">
      <c r="A1089" t="s">
        <v>15</v>
      </c>
      <c r="B1089" s="1">
        <v>43090</v>
      </c>
      <c r="C1089">
        <v>16642.400000000001</v>
      </c>
      <c r="D1089">
        <v>17567.7</v>
      </c>
      <c r="E1089">
        <v>15342.7</v>
      </c>
      <c r="F1089">
        <v>15802.9</v>
      </c>
      <c r="G1089">
        <v>16516599808</v>
      </c>
      <c r="H1089">
        <v>264788651530</v>
      </c>
      <c r="I1089">
        <f>YEAR(Table1[[#This Row],[Date]])</f>
        <v>2017</v>
      </c>
      <c r="J1089">
        <f>MONTH(Table1[[#This Row],[Date]])</f>
        <v>12</v>
      </c>
      <c r="K1089">
        <f>DAY(Table1[[#This Row],[Date]])</f>
        <v>21</v>
      </c>
    </row>
    <row r="1090" spans="1:11" x14ac:dyDescent="0.3">
      <c r="A1090" t="s">
        <v>15</v>
      </c>
      <c r="B1090" s="1">
        <v>43089</v>
      </c>
      <c r="C1090">
        <v>17760.3</v>
      </c>
      <c r="D1090">
        <v>17934.7</v>
      </c>
      <c r="E1090">
        <v>16077.7</v>
      </c>
      <c r="F1090">
        <v>16624.599999999999</v>
      </c>
      <c r="G1090">
        <v>22149699584</v>
      </c>
      <c r="H1090">
        <v>278528964015</v>
      </c>
      <c r="I1090">
        <f>YEAR(Table1[[#This Row],[Date]])</f>
        <v>2017</v>
      </c>
      <c r="J1090">
        <f>MONTH(Table1[[#This Row],[Date]])</f>
        <v>12</v>
      </c>
      <c r="K1090">
        <f>DAY(Table1[[#This Row],[Date]])</f>
        <v>20</v>
      </c>
    </row>
    <row r="1091" spans="1:11" x14ac:dyDescent="0.3">
      <c r="A1091" t="s">
        <v>15</v>
      </c>
      <c r="B1091" s="1">
        <v>43088</v>
      </c>
      <c r="C1091">
        <v>19118.3</v>
      </c>
      <c r="D1091">
        <v>19177.8</v>
      </c>
      <c r="E1091">
        <v>17275.400000000001</v>
      </c>
      <c r="F1091">
        <v>17776.7</v>
      </c>
      <c r="G1091">
        <v>16894499840</v>
      </c>
      <c r="H1091">
        <v>297801055828</v>
      </c>
      <c r="I1091">
        <f>YEAR(Table1[[#This Row],[Date]])</f>
        <v>2017</v>
      </c>
      <c r="J1091">
        <f>MONTH(Table1[[#This Row],[Date]])</f>
        <v>12</v>
      </c>
      <c r="K1091">
        <f>DAY(Table1[[#This Row],[Date]])</f>
        <v>19</v>
      </c>
    </row>
    <row r="1092" spans="1:11" x14ac:dyDescent="0.3">
      <c r="A1092" t="s">
        <v>15</v>
      </c>
      <c r="B1092" s="1">
        <v>43087</v>
      </c>
      <c r="C1092">
        <v>19106.400000000001</v>
      </c>
      <c r="D1092">
        <v>19371</v>
      </c>
      <c r="E1092">
        <v>18355.900000000001</v>
      </c>
      <c r="F1092">
        <v>19114.2</v>
      </c>
      <c r="G1092">
        <v>14839499776</v>
      </c>
      <c r="H1092">
        <v>320174318520</v>
      </c>
      <c r="I1092">
        <f>YEAR(Table1[[#This Row],[Date]])</f>
        <v>2017</v>
      </c>
      <c r="J1092">
        <f>MONTH(Table1[[#This Row],[Date]])</f>
        <v>12</v>
      </c>
      <c r="K1092">
        <f>DAY(Table1[[#This Row],[Date]])</f>
        <v>18</v>
      </c>
    </row>
    <row r="1093" spans="1:11" x14ac:dyDescent="0.3">
      <c r="A1093" t="s">
        <v>15</v>
      </c>
      <c r="B1093" s="1">
        <v>43086</v>
      </c>
      <c r="C1093">
        <v>19475.8</v>
      </c>
      <c r="D1093">
        <v>20089</v>
      </c>
      <c r="E1093">
        <v>18974.099999999999</v>
      </c>
      <c r="F1093">
        <v>19140.8</v>
      </c>
      <c r="G1093">
        <v>13314599936</v>
      </c>
      <c r="H1093">
        <v>320576568850</v>
      </c>
      <c r="I1093">
        <f>YEAR(Table1[[#This Row],[Date]])</f>
        <v>2017</v>
      </c>
      <c r="J1093">
        <f>MONTH(Table1[[#This Row],[Date]])</f>
        <v>12</v>
      </c>
      <c r="K1093">
        <f>DAY(Table1[[#This Row],[Date]])</f>
        <v>17</v>
      </c>
    </row>
    <row r="1094" spans="1:11" x14ac:dyDescent="0.3">
      <c r="A1094" t="s">
        <v>15</v>
      </c>
      <c r="B1094" s="1">
        <v>43085</v>
      </c>
      <c r="C1094">
        <v>17760.3</v>
      </c>
      <c r="D1094">
        <v>19716.7</v>
      </c>
      <c r="E1094">
        <v>17515.3</v>
      </c>
      <c r="F1094">
        <v>19497.400000000001</v>
      </c>
      <c r="G1094">
        <v>12740599808</v>
      </c>
      <c r="H1094">
        <v>326502485530</v>
      </c>
      <c r="I1094">
        <f>YEAR(Table1[[#This Row],[Date]])</f>
        <v>2017</v>
      </c>
      <c r="J1094">
        <f>MONTH(Table1[[#This Row],[Date]])</f>
        <v>12</v>
      </c>
      <c r="K1094">
        <f>DAY(Table1[[#This Row],[Date]])</f>
        <v>16</v>
      </c>
    </row>
    <row r="1095" spans="1:11" x14ac:dyDescent="0.3">
      <c r="A1095" t="s">
        <v>15</v>
      </c>
      <c r="B1095" s="1">
        <v>43084</v>
      </c>
      <c r="C1095">
        <v>16601.3</v>
      </c>
      <c r="D1095">
        <v>18154.099999999999</v>
      </c>
      <c r="E1095">
        <v>16601.3</v>
      </c>
      <c r="F1095">
        <v>17706.900000000001</v>
      </c>
      <c r="G1095">
        <v>14309999616</v>
      </c>
      <c r="H1095">
        <v>296482120238</v>
      </c>
      <c r="I1095">
        <f>YEAR(Table1[[#This Row],[Date]])</f>
        <v>2017</v>
      </c>
      <c r="J1095">
        <f>MONTH(Table1[[#This Row],[Date]])</f>
        <v>12</v>
      </c>
      <c r="K1095">
        <f>DAY(Table1[[#This Row],[Date]])</f>
        <v>15</v>
      </c>
    </row>
    <row r="1096" spans="1:11" x14ac:dyDescent="0.3">
      <c r="A1096" t="s">
        <v>15</v>
      </c>
      <c r="B1096" s="1">
        <v>43083</v>
      </c>
      <c r="C1096">
        <v>16384.599999999999</v>
      </c>
      <c r="D1096">
        <v>17085.8</v>
      </c>
      <c r="E1096">
        <v>16185.9</v>
      </c>
      <c r="F1096">
        <v>16564</v>
      </c>
      <c r="G1096">
        <v>13777399808</v>
      </c>
      <c r="H1096">
        <v>277310347000</v>
      </c>
      <c r="I1096">
        <f>YEAR(Table1[[#This Row],[Date]])</f>
        <v>2017</v>
      </c>
      <c r="J1096">
        <f>MONTH(Table1[[#This Row],[Date]])</f>
        <v>12</v>
      </c>
      <c r="K1096">
        <f>DAY(Table1[[#This Row],[Date]])</f>
        <v>14</v>
      </c>
    </row>
    <row r="1097" spans="1:11" x14ac:dyDescent="0.3">
      <c r="A1097" t="s">
        <v>15</v>
      </c>
      <c r="B1097" s="1">
        <v>43082</v>
      </c>
      <c r="C1097">
        <v>17500</v>
      </c>
      <c r="D1097">
        <v>17653.099999999999</v>
      </c>
      <c r="E1097">
        <v>16039.7</v>
      </c>
      <c r="F1097">
        <v>16408.2</v>
      </c>
      <c r="G1097">
        <v>12976900096</v>
      </c>
      <c r="H1097">
        <v>274663619978</v>
      </c>
      <c r="I1097">
        <f>YEAR(Table1[[#This Row],[Date]])</f>
        <v>2017</v>
      </c>
      <c r="J1097">
        <f>MONTH(Table1[[#This Row],[Date]])</f>
        <v>12</v>
      </c>
      <c r="K1097">
        <f>DAY(Table1[[#This Row],[Date]])</f>
        <v>13</v>
      </c>
    </row>
    <row r="1098" spans="1:11" x14ac:dyDescent="0.3">
      <c r="A1098" t="s">
        <v>15</v>
      </c>
      <c r="B1098" s="1">
        <v>43081</v>
      </c>
      <c r="C1098">
        <v>16919.8</v>
      </c>
      <c r="D1098">
        <v>17781.8</v>
      </c>
      <c r="E1098">
        <v>16571.599999999999</v>
      </c>
      <c r="F1098">
        <v>17415.400000000001</v>
      </c>
      <c r="G1098">
        <v>14603799552</v>
      </c>
      <c r="H1098">
        <v>291483935710</v>
      </c>
      <c r="I1098">
        <f>YEAR(Table1[[#This Row],[Date]])</f>
        <v>2017</v>
      </c>
      <c r="J1098">
        <f>MONTH(Table1[[#This Row],[Date]])</f>
        <v>12</v>
      </c>
      <c r="K1098">
        <f>DAY(Table1[[#This Row],[Date]])</f>
        <v>12</v>
      </c>
    </row>
    <row r="1099" spans="1:11" x14ac:dyDescent="0.3">
      <c r="A1099" t="s">
        <v>15</v>
      </c>
      <c r="B1099" s="1">
        <v>43080</v>
      </c>
      <c r="C1099">
        <v>15427.4</v>
      </c>
      <c r="D1099">
        <v>17513.900000000001</v>
      </c>
      <c r="E1099">
        <v>15404.8</v>
      </c>
      <c r="F1099">
        <v>16936.8</v>
      </c>
      <c r="G1099">
        <v>12153900032</v>
      </c>
      <c r="H1099">
        <v>283439888520</v>
      </c>
      <c r="I1099">
        <f>YEAR(Table1[[#This Row],[Date]])</f>
        <v>2017</v>
      </c>
      <c r="J1099">
        <f>MONTH(Table1[[#This Row],[Date]])</f>
        <v>12</v>
      </c>
      <c r="K1099">
        <f>DAY(Table1[[#This Row],[Date]])</f>
        <v>11</v>
      </c>
    </row>
    <row r="1100" spans="1:11" x14ac:dyDescent="0.3">
      <c r="A1100" t="s">
        <v>15</v>
      </c>
      <c r="B1100" s="1">
        <v>43079</v>
      </c>
      <c r="C1100">
        <v>15168.4</v>
      </c>
      <c r="D1100">
        <v>15850.6</v>
      </c>
      <c r="E1100">
        <v>13226.6</v>
      </c>
      <c r="F1100">
        <v>15455.4</v>
      </c>
      <c r="G1100">
        <v>13433299968</v>
      </c>
      <c r="H1100">
        <v>258615393665</v>
      </c>
      <c r="I1100">
        <f>YEAR(Table1[[#This Row],[Date]])</f>
        <v>2017</v>
      </c>
      <c r="J1100">
        <f>MONTH(Table1[[#This Row],[Date]])</f>
        <v>12</v>
      </c>
      <c r="K1100">
        <f>DAY(Table1[[#This Row],[Date]])</f>
        <v>10</v>
      </c>
    </row>
    <row r="1101" spans="1:11" x14ac:dyDescent="0.3">
      <c r="A1101" t="s">
        <v>15</v>
      </c>
      <c r="B1101" s="1">
        <v>43078</v>
      </c>
      <c r="C1101">
        <v>16523.3</v>
      </c>
      <c r="D1101">
        <v>16783</v>
      </c>
      <c r="E1101">
        <v>13674.9</v>
      </c>
      <c r="F1101">
        <v>15178.2</v>
      </c>
      <c r="G1101">
        <v>13911300096</v>
      </c>
      <c r="H1101">
        <v>253946084745</v>
      </c>
      <c r="I1101">
        <f>YEAR(Table1[[#This Row],[Date]])</f>
        <v>2017</v>
      </c>
      <c r="J1101">
        <f>MONTH(Table1[[#This Row],[Date]])</f>
        <v>12</v>
      </c>
      <c r="K1101">
        <f>DAY(Table1[[#This Row],[Date]])</f>
        <v>9</v>
      </c>
    </row>
    <row r="1102" spans="1:11" x14ac:dyDescent="0.3">
      <c r="A1102" t="s">
        <v>15</v>
      </c>
      <c r="B1102" s="1">
        <v>43077</v>
      </c>
      <c r="C1102">
        <v>17802.900000000001</v>
      </c>
      <c r="D1102">
        <v>18353.400000000001</v>
      </c>
      <c r="E1102">
        <v>14336.9</v>
      </c>
      <c r="F1102">
        <v>16569.400000000001</v>
      </c>
      <c r="G1102">
        <v>21135998976</v>
      </c>
      <c r="H1102">
        <v>277185764485</v>
      </c>
      <c r="I1102">
        <f>YEAR(Table1[[#This Row],[Date]])</f>
        <v>2017</v>
      </c>
      <c r="J1102">
        <f>MONTH(Table1[[#This Row],[Date]])</f>
        <v>12</v>
      </c>
      <c r="K1102">
        <f>DAY(Table1[[#This Row],[Date]])</f>
        <v>8</v>
      </c>
    </row>
    <row r="1103" spans="1:11" x14ac:dyDescent="0.3">
      <c r="A1103" t="s">
        <v>15</v>
      </c>
      <c r="B1103" s="1">
        <v>43076</v>
      </c>
      <c r="C1103">
        <v>14266.1</v>
      </c>
      <c r="D1103">
        <v>17899.7</v>
      </c>
      <c r="E1103">
        <v>14057.3</v>
      </c>
      <c r="F1103">
        <v>17899.7</v>
      </c>
      <c r="G1103">
        <v>17950699520</v>
      </c>
      <c r="H1103">
        <v>299405364249</v>
      </c>
      <c r="I1103">
        <f>YEAR(Table1[[#This Row],[Date]])</f>
        <v>2017</v>
      </c>
      <c r="J1103">
        <f>MONTH(Table1[[#This Row],[Date]])</f>
        <v>12</v>
      </c>
      <c r="K1103">
        <f>DAY(Table1[[#This Row],[Date]])</f>
        <v>7</v>
      </c>
    </row>
    <row r="1104" spans="1:11" x14ac:dyDescent="0.3">
      <c r="A1104" t="s">
        <v>15</v>
      </c>
      <c r="B1104" s="1">
        <v>43075</v>
      </c>
      <c r="C1104">
        <v>11923.4</v>
      </c>
      <c r="D1104">
        <v>14369.1</v>
      </c>
      <c r="E1104">
        <v>11923.4</v>
      </c>
      <c r="F1104">
        <v>14291.5</v>
      </c>
      <c r="G1104">
        <v>12656300032</v>
      </c>
      <c r="H1104">
        <v>239024437136</v>
      </c>
      <c r="I1104">
        <f>YEAR(Table1[[#This Row],[Date]])</f>
        <v>2017</v>
      </c>
      <c r="J1104">
        <f>MONTH(Table1[[#This Row],[Date]])</f>
        <v>12</v>
      </c>
      <c r="K1104">
        <f>DAY(Table1[[#This Row],[Date]])</f>
        <v>6</v>
      </c>
    </row>
    <row r="1105" spans="1:11" x14ac:dyDescent="0.3">
      <c r="A1105" t="s">
        <v>15</v>
      </c>
      <c r="B1105" s="1">
        <v>43074</v>
      </c>
      <c r="C1105">
        <v>11685.7</v>
      </c>
      <c r="D1105">
        <v>12032</v>
      </c>
      <c r="E1105">
        <v>11604.6</v>
      </c>
      <c r="F1105">
        <v>11916.7</v>
      </c>
      <c r="G1105">
        <v>6895260160</v>
      </c>
      <c r="H1105">
        <v>199278350420</v>
      </c>
      <c r="I1105">
        <f>YEAR(Table1[[#This Row],[Date]])</f>
        <v>2017</v>
      </c>
      <c r="J1105">
        <f>MONTH(Table1[[#This Row],[Date]])</f>
        <v>12</v>
      </c>
      <c r="K1105">
        <f>DAY(Table1[[#This Row],[Date]])</f>
        <v>5</v>
      </c>
    </row>
    <row r="1106" spans="1:11" x14ac:dyDescent="0.3">
      <c r="A1106" t="s">
        <v>15</v>
      </c>
      <c r="B1106" s="1">
        <v>43073</v>
      </c>
      <c r="C1106">
        <v>11315.4</v>
      </c>
      <c r="D1106">
        <v>11657.2</v>
      </c>
      <c r="E1106">
        <v>11081.8</v>
      </c>
      <c r="F1106">
        <v>11657.2</v>
      </c>
      <c r="G1106">
        <v>6132409856</v>
      </c>
      <c r="H1106">
        <v>194912755450</v>
      </c>
      <c r="I1106">
        <f>YEAR(Table1[[#This Row],[Date]])</f>
        <v>2017</v>
      </c>
      <c r="J1106">
        <f>MONTH(Table1[[#This Row],[Date]])</f>
        <v>12</v>
      </c>
      <c r="K1106">
        <f>DAY(Table1[[#This Row],[Date]])</f>
        <v>4</v>
      </c>
    </row>
    <row r="1107" spans="1:11" x14ac:dyDescent="0.3">
      <c r="A1107" t="s">
        <v>15</v>
      </c>
      <c r="B1107" s="1">
        <v>43072</v>
      </c>
      <c r="C1107">
        <v>11082.7</v>
      </c>
      <c r="D1107">
        <v>11858.7</v>
      </c>
      <c r="E1107">
        <v>10862</v>
      </c>
      <c r="F1107">
        <v>11323.2</v>
      </c>
      <c r="G1107">
        <v>6608309760</v>
      </c>
      <c r="H1107">
        <v>189302389920</v>
      </c>
      <c r="I1107">
        <f>YEAR(Table1[[#This Row],[Date]])</f>
        <v>2017</v>
      </c>
      <c r="J1107">
        <f>MONTH(Table1[[#This Row],[Date]])</f>
        <v>12</v>
      </c>
      <c r="K1107">
        <f>DAY(Table1[[#This Row],[Date]])</f>
        <v>3</v>
      </c>
    </row>
    <row r="1108" spans="1:11" x14ac:dyDescent="0.3">
      <c r="A1108" t="s">
        <v>15</v>
      </c>
      <c r="B1108" s="1">
        <v>43071</v>
      </c>
      <c r="C1108">
        <v>10978.3</v>
      </c>
      <c r="D1108">
        <v>11320.2</v>
      </c>
      <c r="E1108">
        <v>10905.1</v>
      </c>
      <c r="F1108">
        <v>11074.6</v>
      </c>
      <c r="G1108">
        <v>5138500096</v>
      </c>
      <c r="H1108">
        <v>185122039035</v>
      </c>
      <c r="I1108">
        <f>YEAR(Table1[[#This Row],[Date]])</f>
        <v>2017</v>
      </c>
      <c r="J1108">
        <f>MONTH(Table1[[#This Row],[Date]])</f>
        <v>12</v>
      </c>
      <c r="K1108">
        <f>DAY(Table1[[#This Row],[Date]])</f>
        <v>2</v>
      </c>
    </row>
    <row r="1109" spans="1:11" x14ac:dyDescent="0.3">
      <c r="A1109" t="s">
        <v>15</v>
      </c>
      <c r="B1109" s="1">
        <v>43070</v>
      </c>
      <c r="C1109">
        <v>10198.6</v>
      </c>
      <c r="D1109">
        <v>11046.7</v>
      </c>
      <c r="E1109">
        <v>9694.65</v>
      </c>
      <c r="F1109">
        <v>10975.6</v>
      </c>
      <c r="G1109">
        <v>6783119872</v>
      </c>
      <c r="H1109">
        <v>183444663767</v>
      </c>
      <c r="I1109">
        <f>YEAR(Table1[[#This Row],[Date]])</f>
        <v>2017</v>
      </c>
      <c r="J1109">
        <f>MONTH(Table1[[#This Row],[Date]])</f>
        <v>12</v>
      </c>
      <c r="K1109">
        <f>DAY(Table1[[#This Row],[Date]])</f>
        <v>1</v>
      </c>
    </row>
    <row r="1110" spans="1:11" x14ac:dyDescent="0.3">
      <c r="A1110" t="s">
        <v>15</v>
      </c>
      <c r="B1110" s="1">
        <v>43069</v>
      </c>
      <c r="C1110">
        <v>9906.7900000000009</v>
      </c>
      <c r="D1110">
        <v>10801</v>
      </c>
      <c r="E1110">
        <v>9202.0499999999993</v>
      </c>
      <c r="F1110">
        <v>10233.6</v>
      </c>
      <c r="G1110">
        <v>8310689792</v>
      </c>
      <c r="H1110">
        <v>171020085600</v>
      </c>
      <c r="I1110">
        <f>YEAR(Table1[[#This Row],[Date]])</f>
        <v>2017</v>
      </c>
      <c r="J1110">
        <f>MONTH(Table1[[#This Row],[Date]])</f>
        <v>11</v>
      </c>
      <c r="K1110">
        <f>DAY(Table1[[#This Row],[Date]])</f>
        <v>30</v>
      </c>
    </row>
    <row r="1111" spans="1:11" x14ac:dyDescent="0.3">
      <c r="A1111" t="s">
        <v>15</v>
      </c>
      <c r="B1111" s="1">
        <v>43068</v>
      </c>
      <c r="C1111">
        <v>10077.4</v>
      </c>
      <c r="D1111">
        <v>11517.4</v>
      </c>
      <c r="E1111">
        <v>9601.0300000000007</v>
      </c>
      <c r="F1111">
        <v>9888.61</v>
      </c>
      <c r="G1111">
        <v>11568799744</v>
      </c>
      <c r="H1111">
        <v>165233728795</v>
      </c>
      <c r="I1111">
        <f>YEAR(Table1[[#This Row],[Date]])</f>
        <v>2017</v>
      </c>
      <c r="J1111">
        <f>MONTH(Table1[[#This Row],[Date]])</f>
        <v>11</v>
      </c>
      <c r="K1111">
        <f>DAY(Table1[[#This Row],[Date]])</f>
        <v>29</v>
      </c>
    </row>
    <row r="1112" spans="1:11" x14ac:dyDescent="0.3">
      <c r="A1112" t="s">
        <v>15</v>
      </c>
      <c r="B1112" s="1">
        <v>43067</v>
      </c>
      <c r="C1112">
        <v>9823.43</v>
      </c>
      <c r="D1112">
        <v>10125.700000000001</v>
      </c>
      <c r="E1112">
        <v>9736.2999999999993</v>
      </c>
      <c r="F1112">
        <v>10058.799999999999</v>
      </c>
      <c r="G1112">
        <v>6348819968</v>
      </c>
      <c r="H1112">
        <v>168056012886</v>
      </c>
      <c r="I1112">
        <f>YEAR(Table1[[#This Row],[Date]])</f>
        <v>2017</v>
      </c>
      <c r="J1112">
        <f>MONTH(Table1[[#This Row],[Date]])</f>
        <v>11</v>
      </c>
      <c r="K1112">
        <f>DAY(Table1[[#This Row],[Date]])</f>
        <v>28</v>
      </c>
    </row>
    <row r="1113" spans="1:11" x14ac:dyDescent="0.3">
      <c r="A1113" t="s">
        <v>15</v>
      </c>
      <c r="B1113" s="1">
        <v>43066</v>
      </c>
      <c r="C1113">
        <v>9352.7199999999993</v>
      </c>
      <c r="D1113">
        <v>9818.35</v>
      </c>
      <c r="E1113">
        <v>9352.7199999999993</v>
      </c>
      <c r="F1113">
        <v>9818.35</v>
      </c>
      <c r="G1113">
        <v>5653320192</v>
      </c>
      <c r="H1113">
        <v>164019464090</v>
      </c>
      <c r="I1113">
        <f>YEAR(Table1[[#This Row],[Date]])</f>
        <v>2017</v>
      </c>
      <c r="J1113">
        <f>MONTH(Table1[[#This Row],[Date]])</f>
        <v>11</v>
      </c>
      <c r="K1113">
        <f>DAY(Table1[[#This Row],[Date]])</f>
        <v>27</v>
      </c>
    </row>
    <row r="1114" spans="1:11" x14ac:dyDescent="0.3">
      <c r="A1114" t="s">
        <v>15</v>
      </c>
      <c r="B1114" s="1">
        <v>43065</v>
      </c>
      <c r="C1114">
        <v>8789.0400000000009</v>
      </c>
      <c r="D1114">
        <v>9522.93</v>
      </c>
      <c r="E1114">
        <v>8775.59</v>
      </c>
      <c r="F1114">
        <v>9330.5499999999993</v>
      </c>
      <c r="G1114">
        <v>5475579904</v>
      </c>
      <c r="H1114">
        <v>155850742551</v>
      </c>
      <c r="I1114">
        <f>YEAR(Table1[[#This Row],[Date]])</f>
        <v>2017</v>
      </c>
      <c r="J1114">
        <f>MONTH(Table1[[#This Row],[Date]])</f>
        <v>11</v>
      </c>
      <c r="K1114">
        <f>DAY(Table1[[#This Row],[Date]])</f>
        <v>26</v>
      </c>
    </row>
    <row r="1115" spans="1:11" x14ac:dyDescent="0.3">
      <c r="A1115" t="s">
        <v>15</v>
      </c>
      <c r="B1115" s="1">
        <v>43064</v>
      </c>
      <c r="C1115">
        <v>8241.7099999999991</v>
      </c>
      <c r="D1115">
        <v>8790.92</v>
      </c>
      <c r="E1115">
        <v>8191.15</v>
      </c>
      <c r="F1115">
        <v>8790.92</v>
      </c>
      <c r="G1115">
        <v>4342060032</v>
      </c>
      <c r="H1115">
        <v>146820557006</v>
      </c>
      <c r="I1115">
        <f>YEAR(Table1[[#This Row],[Date]])</f>
        <v>2017</v>
      </c>
      <c r="J1115">
        <f>MONTH(Table1[[#This Row],[Date]])</f>
        <v>11</v>
      </c>
      <c r="K1115">
        <f>DAY(Table1[[#This Row],[Date]])</f>
        <v>25</v>
      </c>
    </row>
    <row r="1116" spans="1:11" x14ac:dyDescent="0.3">
      <c r="A1116" t="s">
        <v>15</v>
      </c>
      <c r="B1116" s="1">
        <v>43063</v>
      </c>
      <c r="C1116">
        <v>8074.02</v>
      </c>
      <c r="D1116">
        <v>8374.16</v>
      </c>
      <c r="E1116">
        <v>7940.93</v>
      </c>
      <c r="F1116">
        <v>8253.69</v>
      </c>
      <c r="G1116">
        <v>5058610176</v>
      </c>
      <c r="H1116">
        <v>137831976173</v>
      </c>
      <c r="I1116">
        <f>YEAR(Table1[[#This Row],[Date]])</f>
        <v>2017</v>
      </c>
      <c r="J1116">
        <f>MONTH(Table1[[#This Row],[Date]])</f>
        <v>11</v>
      </c>
      <c r="K1116">
        <f>DAY(Table1[[#This Row],[Date]])</f>
        <v>24</v>
      </c>
    </row>
    <row r="1117" spans="1:11" x14ac:dyDescent="0.3">
      <c r="A1117" t="s">
        <v>15</v>
      </c>
      <c r="B1117" s="1">
        <v>43062</v>
      </c>
      <c r="C1117">
        <v>8232.3799999999992</v>
      </c>
      <c r="D1117">
        <v>8267.4</v>
      </c>
      <c r="E1117">
        <v>8038.77</v>
      </c>
      <c r="F1117">
        <v>8038.77</v>
      </c>
      <c r="G1117">
        <v>4225179904</v>
      </c>
      <c r="H1117">
        <v>134227860479</v>
      </c>
      <c r="I1117">
        <f>YEAR(Table1[[#This Row],[Date]])</f>
        <v>2017</v>
      </c>
      <c r="J1117">
        <f>MONTH(Table1[[#This Row],[Date]])</f>
        <v>11</v>
      </c>
      <c r="K1117">
        <f>DAY(Table1[[#This Row],[Date]])</f>
        <v>23</v>
      </c>
    </row>
    <row r="1118" spans="1:11" x14ac:dyDescent="0.3">
      <c r="A1118" t="s">
        <v>15</v>
      </c>
      <c r="B1118" s="1">
        <v>43061</v>
      </c>
      <c r="C1118">
        <v>8077.95</v>
      </c>
      <c r="D1118">
        <v>8302.26</v>
      </c>
      <c r="E1118">
        <v>8075.47</v>
      </c>
      <c r="F1118">
        <v>8253.5499999999993</v>
      </c>
      <c r="G1118">
        <v>3633530112</v>
      </c>
      <c r="H1118">
        <v>137797862084</v>
      </c>
      <c r="I1118">
        <f>YEAR(Table1[[#This Row],[Date]])</f>
        <v>2017</v>
      </c>
      <c r="J1118">
        <f>MONTH(Table1[[#This Row],[Date]])</f>
        <v>11</v>
      </c>
      <c r="K1118">
        <f>DAY(Table1[[#This Row],[Date]])</f>
        <v>22</v>
      </c>
    </row>
    <row r="1119" spans="1:11" x14ac:dyDescent="0.3">
      <c r="A1119" t="s">
        <v>15</v>
      </c>
      <c r="B1119" s="1">
        <v>43060</v>
      </c>
      <c r="C1119">
        <v>8205.74</v>
      </c>
      <c r="D1119">
        <v>8348.66</v>
      </c>
      <c r="E1119">
        <v>7762.71</v>
      </c>
      <c r="F1119">
        <v>8071.26</v>
      </c>
      <c r="G1119">
        <v>4277609984</v>
      </c>
      <c r="H1119">
        <v>134739693480</v>
      </c>
      <c r="I1119">
        <f>YEAR(Table1[[#This Row],[Date]])</f>
        <v>2017</v>
      </c>
      <c r="J1119">
        <f>MONTH(Table1[[#This Row],[Date]])</f>
        <v>11</v>
      </c>
      <c r="K1119">
        <f>DAY(Table1[[#This Row],[Date]])</f>
        <v>21</v>
      </c>
    </row>
    <row r="1120" spans="1:11" x14ac:dyDescent="0.3">
      <c r="A1120" t="s">
        <v>15</v>
      </c>
      <c r="B1120" s="1">
        <v>43059</v>
      </c>
      <c r="C1120">
        <v>8039.07</v>
      </c>
      <c r="D1120">
        <v>8336.86</v>
      </c>
      <c r="E1120">
        <v>7949.36</v>
      </c>
      <c r="F1120">
        <v>8200.64</v>
      </c>
      <c r="G1120">
        <v>3488450048</v>
      </c>
      <c r="H1120">
        <v>136881802624</v>
      </c>
      <c r="I1120">
        <f>YEAR(Table1[[#This Row],[Date]])</f>
        <v>2017</v>
      </c>
      <c r="J1120">
        <f>MONTH(Table1[[#This Row],[Date]])</f>
        <v>11</v>
      </c>
      <c r="K1120">
        <f>DAY(Table1[[#This Row],[Date]])</f>
        <v>20</v>
      </c>
    </row>
    <row r="1121" spans="1:11" x14ac:dyDescent="0.3">
      <c r="A1121" t="s">
        <v>15</v>
      </c>
      <c r="B1121" s="1">
        <v>43058</v>
      </c>
      <c r="C1121">
        <v>7766.03</v>
      </c>
      <c r="D1121">
        <v>8101.91</v>
      </c>
      <c r="E1121">
        <v>7694.1</v>
      </c>
      <c r="F1121">
        <v>8036.49</v>
      </c>
      <c r="G1121">
        <v>3149319936</v>
      </c>
      <c r="H1121">
        <v>134124196206</v>
      </c>
      <c r="I1121">
        <f>YEAR(Table1[[#This Row],[Date]])</f>
        <v>2017</v>
      </c>
      <c r="J1121">
        <f>MONTH(Table1[[#This Row],[Date]])</f>
        <v>11</v>
      </c>
      <c r="K1121">
        <f>DAY(Table1[[#This Row],[Date]])</f>
        <v>19</v>
      </c>
    </row>
    <row r="1122" spans="1:11" x14ac:dyDescent="0.3">
      <c r="A1122" t="s">
        <v>15</v>
      </c>
      <c r="B1122" s="1">
        <v>43057</v>
      </c>
      <c r="C1122">
        <v>7697.21</v>
      </c>
      <c r="D1122">
        <v>7884.99</v>
      </c>
      <c r="E1122">
        <v>7463.44</v>
      </c>
      <c r="F1122">
        <v>7790.15</v>
      </c>
      <c r="G1122">
        <v>3667190016</v>
      </c>
      <c r="H1122">
        <v>129997247838</v>
      </c>
      <c r="I1122">
        <f>YEAR(Table1[[#This Row],[Date]])</f>
        <v>2017</v>
      </c>
      <c r="J1122">
        <f>MONTH(Table1[[#This Row],[Date]])</f>
        <v>11</v>
      </c>
      <c r="K1122">
        <f>DAY(Table1[[#This Row],[Date]])</f>
        <v>18</v>
      </c>
    </row>
    <row r="1123" spans="1:11" x14ac:dyDescent="0.3">
      <c r="A1123" t="s">
        <v>15</v>
      </c>
      <c r="B1123" s="1">
        <v>43056</v>
      </c>
      <c r="C1123">
        <v>7853.57</v>
      </c>
      <c r="D1123">
        <v>8004.59</v>
      </c>
      <c r="E1123">
        <v>7561.09</v>
      </c>
      <c r="F1123">
        <v>7708.99</v>
      </c>
      <c r="G1123">
        <v>4651670016</v>
      </c>
      <c r="H1123">
        <v>128621507062</v>
      </c>
      <c r="I1123">
        <f>YEAR(Table1[[#This Row],[Date]])</f>
        <v>2017</v>
      </c>
      <c r="J1123">
        <f>MONTH(Table1[[#This Row],[Date]])</f>
        <v>11</v>
      </c>
      <c r="K1123">
        <f>DAY(Table1[[#This Row],[Date]])</f>
        <v>17</v>
      </c>
    </row>
    <row r="1124" spans="1:11" x14ac:dyDescent="0.3">
      <c r="A1124" t="s">
        <v>15</v>
      </c>
      <c r="B1124" s="1">
        <v>43055</v>
      </c>
      <c r="C1124">
        <v>7323.24</v>
      </c>
      <c r="D1124">
        <v>7967.38</v>
      </c>
      <c r="E1124">
        <v>7176.58</v>
      </c>
      <c r="F1124">
        <v>7871.69</v>
      </c>
      <c r="G1124">
        <v>5123809792</v>
      </c>
      <c r="H1124">
        <v>131328418537</v>
      </c>
      <c r="I1124">
        <f>YEAR(Table1[[#This Row],[Date]])</f>
        <v>2017</v>
      </c>
      <c r="J1124">
        <f>MONTH(Table1[[#This Row],[Date]])</f>
        <v>11</v>
      </c>
      <c r="K1124">
        <f>DAY(Table1[[#This Row],[Date]])</f>
        <v>16</v>
      </c>
    </row>
    <row r="1125" spans="1:11" x14ac:dyDescent="0.3">
      <c r="A1125" t="s">
        <v>15</v>
      </c>
      <c r="B1125" s="1">
        <v>43054</v>
      </c>
      <c r="C1125">
        <v>6634.76</v>
      </c>
      <c r="D1125">
        <v>7342.25</v>
      </c>
      <c r="E1125">
        <v>6634.76</v>
      </c>
      <c r="F1125">
        <v>7315.54</v>
      </c>
      <c r="G1125">
        <v>4200880128</v>
      </c>
      <c r="H1125">
        <v>122035826506</v>
      </c>
      <c r="I1125">
        <f>YEAR(Table1[[#This Row],[Date]])</f>
        <v>2017</v>
      </c>
      <c r="J1125">
        <f>MONTH(Table1[[#This Row],[Date]])</f>
        <v>11</v>
      </c>
      <c r="K1125">
        <f>DAY(Table1[[#This Row],[Date]])</f>
        <v>15</v>
      </c>
    </row>
    <row r="1126" spans="1:11" x14ac:dyDescent="0.3">
      <c r="A1126" t="s">
        <v>15</v>
      </c>
      <c r="B1126" s="1">
        <v>43053</v>
      </c>
      <c r="C1126">
        <v>6561.48</v>
      </c>
      <c r="D1126">
        <v>6764.98</v>
      </c>
      <c r="E1126">
        <v>6461.75</v>
      </c>
      <c r="F1126">
        <v>6635.75</v>
      </c>
      <c r="G1126">
        <v>3197110016</v>
      </c>
      <c r="H1126">
        <v>110683148744</v>
      </c>
      <c r="I1126">
        <f>YEAR(Table1[[#This Row],[Date]])</f>
        <v>2017</v>
      </c>
      <c r="J1126">
        <f>MONTH(Table1[[#This Row],[Date]])</f>
        <v>11</v>
      </c>
      <c r="K1126">
        <f>DAY(Table1[[#This Row],[Date]])</f>
        <v>14</v>
      </c>
    </row>
    <row r="1127" spans="1:11" x14ac:dyDescent="0.3">
      <c r="A1127" t="s">
        <v>15</v>
      </c>
      <c r="B1127" s="1">
        <v>43052</v>
      </c>
      <c r="C1127">
        <v>5938.25</v>
      </c>
      <c r="D1127">
        <v>6811.19</v>
      </c>
      <c r="E1127">
        <v>5844.29</v>
      </c>
      <c r="F1127">
        <v>6559.49</v>
      </c>
      <c r="G1127">
        <v>6263249920</v>
      </c>
      <c r="H1127">
        <v>109400650105</v>
      </c>
      <c r="I1127">
        <f>YEAR(Table1[[#This Row],[Date]])</f>
        <v>2017</v>
      </c>
      <c r="J1127">
        <f>MONTH(Table1[[#This Row],[Date]])</f>
        <v>11</v>
      </c>
      <c r="K1127">
        <f>DAY(Table1[[#This Row],[Date]])</f>
        <v>13</v>
      </c>
    </row>
    <row r="1128" spans="1:11" x14ac:dyDescent="0.3">
      <c r="A1128" t="s">
        <v>15</v>
      </c>
      <c r="B1128" s="1">
        <v>43051</v>
      </c>
      <c r="C1128">
        <v>6295.45</v>
      </c>
      <c r="D1128">
        <v>6625.05</v>
      </c>
      <c r="E1128">
        <v>5519.01</v>
      </c>
      <c r="F1128">
        <v>5950.07</v>
      </c>
      <c r="G1128">
        <v>8957349888</v>
      </c>
      <c r="H1128">
        <v>99226193603</v>
      </c>
      <c r="I1128">
        <f>YEAR(Table1[[#This Row],[Date]])</f>
        <v>2017</v>
      </c>
      <c r="J1128">
        <f>MONTH(Table1[[#This Row],[Date]])</f>
        <v>11</v>
      </c>
      <c r="K1128">
        <f>DAY(Table1[[#This Row],[Date]])</f>
        <v>12</v>
      </c>
    </row>
    <row r="1129" spans="1:11" x14ac:dyDescent="0.3">
      <c r="A1129" t="s">
        <v>15</v>
      </c>
      <c r="B1129" s="1">
        <v>43050</v>
      </c>
      <c r="C1129">
        <v>6618.61</v>
      </c>
      <c r="D1129">
        <v>6873.15</v>
      </c>
      <c r="E1129">
        <v>6204.22</v>
      </c>
      <c r="F1129">
        <v>6357.6</v>
      </c>
      <c r="G1129">
        <v>4908680192</v>
      </c>
      <c r="H1129">
        <v>106016076151</v>
      </c>
      <c r="I1129">
        <f>YEAR(Table1[[#This Row],[Date]])</f>
        <v>2017</v>
      </c>
      <c r="J1129">
        <f>MONTH(Table1[[#This Row],[Date]])</f>
        <v>11</v>
      </c>
      <c r="K1129">
        <f>DAY(Table1[[#This Row],[Date]])</f>
        <v>11</v>
      </c>
    </row>
    <row r="1130" spans="1:11" x14ac:dyDescent="0.3">
      <c r="A1130" t="s">
        <v>15</v>
      </c>
      <c r="B1130" s="1">
        <v>43049</v>
      </c>
      <c r="C1130">
        <v>7173.73</v>
      </c>
      <c r="D1130">
        <v>7312</v>
      </c>
      <c r="E1130">
        <v>6436.87</v>
      </c>
      <c r="F1130">
        <v>6618.14</v>
      </c>
      <c r="G1130">
        <v>5208249856</v>
      </c>
      <c r="H1130">
        <v>110354089394</v>
      </c>
      <c r="I1130">
        <f>YEAR(Table1[[#This Row],[Date]])</f>
        <v>2017</v>
      </c>
      <c r="J1130">
        <f>MONTH(Table1[[#This Row],[Date]])</f>
        <v>11</v>
      </c>
      <c r="K1130">
        <f>DAY(Table1[[#This Row],[Date]])</f>
        <v>10</v>
      </c>
    </row>
    <row r="1131" spans="1:11" x14ac:dyDescent="0.3">
      <c r="A1131" t="s">
        <v>15</v>
      </c>
      <c r="B1131" s="1">
        <v>43048</v>
      </c>
      <c r="C1131">
        <v>7446.83</v>
      </c>
      <c r="D1131">
        <v>7446.83</v>
      </c>
      <c r="E1131">
        <v>7101.52</v>
      </c>
      <c r="F1131">
        <v>7143.58</v>
      </c>
      <c r="G1131">
        <v>3226249984</v>
      </c>
      <c r="H1131">
        <v>119104730750</v>
      </c>
      <c r="I1131">
        <f>YEAR(Table1[[#This Row],[Date]])</f>
        <v>2017</v>
      </c>
      <c r="J1131">
        <f>MONTH(Table1[[#This Row],[Date]])</f>
        <v>11</v>
      </c>
      <c r="K1131">
        <f>DAY(Table1[[#This Row],[Date]])</f>
        <v>9</v>
      </c>
    </row>
    <row r="1132" spans="1:11" x14ac:dyDescent="0.3">
      <c r="A1132" t="s">
        <v>15</v>
      </c>
      <c r="B1132" s="1">
        <v>43047</v>
      </c>
      <c r="C1132">
        <v>7141.38</v>
      </c>
      <c r="D1132">
        <v>7776.42</v>
      </c>
      <c r="E1132">
        <v>7114.02</v>
      </c>
      <c r="F1132">
        <v>7459.69</v>
      </c>
      <c r="G1132">
        <v>4602200064</v>
      </c>
      <c r="H1132">
        <v>124360767999</v>
      </c>
      <c r="I1132">
        <f>YEAR(Table1[[#This Row],[Date]])</f>
        <v>2017</v>
      </c>
      <c r="J1132">
        <f>MONTH(Table1[[#This Row],[Date]])</f>
        <v>11</v>
      </c>
      <c r="K1132">
        <f>DAY(Table1[[#This Row],[Date]])</f>
        <v>8</v>
      </c>
    </row>
    <row r="1133" spans="1:11" x14ac:dyDescent="0.3">
      <c r="A1133" t="s">
        <v>15</v>
      </c>
      <c r="B1133" s="1">
        <v>43046</v>
      </c>
      <c r="C1133">
        <v>7023.1</v>
      </c>
      <c r="D1133">
        <v>7253.32</v>
      </c>
      <c r="E1133">
        <v>7023.1</v>
      </c>
      <c r="F1133">
        <v>7144.38</v>
      </c>
      <c r="G1133">
        <v>2326340096</v>
      </c>
      <c r="H1133">
        <v>119091456315</v>
      </c>
      <c r="I1133">
        <f>YEAR(Table1[[#This Row],[Date]])</f>
        <v>2017</v>
      </c>
      <c r="J1133">
        <f>MONTH(Table1[[#This Row],[Date]])</f>
        <v>11</v>
      </c>
      <c r="K1133">
        <f>DAY(Table1[[#This Row],[Date]])</f>
        <v>7</v>
      </c>
    </row>
    <row r="1134" spans="1:11" x14ac:dyDescent="0.3">
      <c r="A1134" t="s">
        <v>15</v>
      </c>
      <c r="B1134" s="1">
        <v>43045</v>
      </c>
      <c r="C1134">
        <v>7403.22</v>
      </c>
      <c r="D1134">
        <v>7445.77</v>
      </c>
      <c r="E1134">
        <v>7007.31</v>
      </c>
      <c r="F1134">
        <v>7022.76</v>
      </c>
      <c r="G1134">
        <v>3111899904</v>
      </c>
      <c r="H1134">
        <v>117050623317</v>
      </c>
      <c r="I1134">
        <f>YEAR(Table1[[#This Row],[Date]])</f>
        <v>2017</v>
      </c>
      <c r="J1134">
        <f>MONTH(Table1[[#This Row],[Date]])</f>
        <v>11</v>
      </c>
      <c r="K1134">
        <f>DAY(Table1[[#This Row],[Date]])</f>
        <v>6</v>
      </c>
    </row>
    <row r="1135" spans="1:11" x14ac:dyDescent="0.3">
      <c r="A1135" t="s">
        <v>15</v>
      </c>
      <c r="B1135" s="1">
        <v>43044</v>
      </c>
      <c r="C1135">
        <v>7404.52</v>
      </c>
      <c r="D1135">
        <v>7617.48</v>
      </c>
      <c r="E1135">
        <v>7333.19</v>
      </c>
      <c r="F1135">
        <v>7407.41</v>
      </c>
      <c r="G1135">
        <v>2380410112</v>
      </c>
      <c r="H1135">
        <v>123449206170</v>
      </c>
      <c r="I1135">
        <f>YEAR(Table1[[#This Row],[Date]])</f>
        <v>2017</v>
      </c>
      <c r="J1135">
        <f>MONTH(Table1[[#This Row],[Date]])</f>
        <v>11</v>
      </c>
      <c r="K1135">
        <f>DAY(Table1[[#This Row],[Date]])</f>
        <v>5</v>
      </c>
    </row>
    <row r="1136" spans="1:11" x14ac:dyDescent="0.3">
      <c r="A1136" t="s">
        <v>15</v>
      </c>
      <c r="B1136" s="1">
        <v>43043</v>
      </c>
      <c r="C1136">
        <v>7164.48</v>
      </c>
      <c r="D1136">
        <v>7492.86</v>
      </c>
      <c r="E1136">
        <v>7031.28</v>
      </c>
      <c r="F1136">
        <v>7379.95</v>
      </c>
      <c r="G1136">
        <v>2483800064</v>
      </c>
      <c r="H1136">
        <v>122978748805</v>
      </c>
      <c r="I1136">
        <f>YEAR(Table1[[#This Row],[Date]])</f>
        <v>2017</v>
      </c>
      <c r="J1136">
        <f>MONTH(Table1[[#This Row],[Date]])</f>
        <v>11</v>
      </c>
      <c r="K1136">
        <f>DAY(Table1[[#This Row],[Date]])</f>
        <v>4</v>
      </c>
    </row>
    <row r="1137" spans="1:11" x14ac:dyDescent="0.3">
      <c r="A1137" t="s">
        <v>15</v>
      </c>
      <c r="B1137" s="1">
        <v>43042</v>
      </c>
      <c r="C1137">
        <v>7087.53</v>
      </c>
      <c r="D1137">
        <v>7461.29</v>
      </c>
      <c r="E1137">
        <v>7002.94</v>
      </c>
      <c r="F1137">
        <v>7207.76</v>
      </c>
      <c r="G1137">
        <v>3369860096</v>
      </c>
      <c r="H1137">
        <v>120097405359</v>
      </c>
      <c r="I1137">
        <f>YEAR(Table1[[#This Row],[Date]])</f>
        <v>2017</v>
      </c>
      <c r="J1137">
        <f>MONTH(Table1[[#This Row],[Date]])</f>
        <v>11</v>
      </c>
      <c r="K1137">
        <f>DAY(Table1[[#This Row],[Date]])</f>
        <v>3</v>
      </c>
    </row>
    <row r="1138" spans="1:11" x14ac:dyDescent="0.3">
      <c r="A1138" t="s">
        <v>15</v>
      </c>
      <c r="B1138" s="1">
        <v>43041</v>
      </c>
      <c r="C1138">
        <v>6777.77</v>
      </c>
      <c r="D1138">
        <v>7367.33</v>
      </c>
      <c r="E1138">
        <v>6758.72</v>
      </c>
      <c r="F1138">
        <v>7078.5</v>
      </c>
      <c r="G1138">
        <v>4653770240</v>
      </c>
      <c r="H1138">
        <v>117933380780</v>
      </c>
      <c r="I1138">
        <f>YEAR(Table1[[#This Row],[Date]])</f>
        <v>2017</v>
      </c>
      <c r="J1138">
        <f>MONTH(Table1[[#This Row],[Date]])</f>
        <v>11</v>
      </c>
      <c r="K1138">
        <f>DAY(Table1[[#This Row],[Date]])</f>
        <v>2</v>
      </c>
    </row>
    <row r="1139" spans="1:11" x14ac:dyDescent="0.3">
      <c r="A1139" t="s">
        <v>15</v>
      </c>
      <c r="B1139" s="1">
        <v>43040</v>
      </c>
      <c r="C1139">
        <v>6440.97</v>
      </c>
      <c r="D1139">
        <v>6767.31</v>
      </c>
      <c r="E1139">
        <v>6377.88</v>
      </c>
      <c r="F1139">
        <v>6767.31</v>
      </c>
      <c r="G1139">
        <v>2870320128</v>
      </c>
      <c r="H1139">
        <v>112735345036</v>
      </c>
      <c r="I1139">
        <f>YEAR(Table1[[#This Row],[Date]])</f>
        <v>2017</v>
      </c>
      <c r="J1139">
        <f>MONTH(Table1[[#This Row],[Date]])</f>
        <v>11</v>
      </c>
      <c r="K1139">
        <f>DAY(Table1[[#This Row],[Date]])</f>
        <v>1</v>
      </c>
    </row>
    <row r="1140" spans="1:11" x14ac:dyDescent="0.3">
      <c r="A1140" t="s">
        <v>15</v>
      </c>
      <c r="B1140" s="1">
        <v>43039</v>
      </c>
      <c r="C1140">
        <v>6132.02</v>
      </c>
      <c r="D1140">
        <v>6470.43</v>
      </c>
      <c r="E1140">
        <v>6103.33</v>
      </c>
      <c r="F1140">
        <v>6468.4</v>
      </c>
      <c r="G1140">
        <v>2311379968</v>
      </c>
      <c r="H1140">
        <v>107743731291</v>
      </c>
      <c r="I1140">
        <f>YEAR(Table1[[#This Row],[Date]])</f>
        <v>2017</v>
      </c>
      <c r="J1140">
        <f>MONTH(Table1[[#This Row],[Date]])</f>
        <v>10</v>
      </c>
      <c r="K1140">
        <f>DAY(Table1[[#This Row],[Date]])</f>
        <v>31</v>
      </c>
    </row>
    <row r="1141" spans="1:11" x14ac:dyDescent="0.3">
      <c r="A1141" t="s">
        <v>15</v>
      </c>
      <c r="B1141" s="1">
        <v>43038</v>
      </c>
      <c r="C1141">
        <v>6114.85</v>
      </c>
      <c r="D1141">
        <v>6214.99</v>
      </c>
      <c r="E1141">
        <v>6040.85</v>
      </c>
      <c r="F1141">
        <v>6130.53</v>
      </c>
      <c r="G1141">
        <v>1772150016</v>
      </c>
      <c r="H1141">
        <v>102105356519</v>
      </c>
      <c r="I1141">
        <f>YEAR(Table1[[#This Row],[Date]])</f>
        <v>2017</v>
      </c>
      <c r="J1141">
        <f>MONTH(Table1[[#This Row],[Date]])</f>
        <v>10</v>
      </c>
      <c r="K1141">
        <f>DAY(Table1[[#This Row],[Date]])</f>
        <v>30</v>
      </c>
    </row>
    <row r="1142" spans="1:11" x14ac:dyDescent="0.3">
      <c r="A1142" t="s">
        <v>15</v>
      </c>
      <c r="B1142" s="1">
        <v>43037</v>
      </c>
      <c r="C1142">
        <v>5754.44</v>
      </c>
      <c r="D1142">
        <v>6255.71</v>
      </c>
      <c r="E1142">
        <v>5724.58</v>
      </c>
      <c r="F1142">
        <v>6153.85</v>
      </c>
      <c r="G1142">
        <v>2859040000</v>
      </c>
      <c r="H1142">
        <v>102482445590</v>
      </c>
      <c r="I1142">
        <f>YEAR(Table1[[#This Row],[Date]])</f>
        <v>2017</v>
      </c>
      <c r="J1142">
        <f>MONTH(Table1[[#This Row],[Date]])</f>
        <v>10</v>
      </c>
      <c r="K1142">
        <f>DAY(Table1[[#This Row],[Date]])</f>
        <v>29</v>
      </c>
    </row>
    <row r="1143" spans="1:11" x14ac:dyDescent="0.3">
      <c r="A1143" t="s">
        <v>15</v>
      </c>
      <c r="B1143" s="1">
        <v>43036</v>
      </c>
      <c r="C1143">
        <v>5787.82</v>
      </c>
      <c r="D1143">
        <v>5876.72</v>
      </c>
      <c r="E1143">
        <v>5689.19</v>
      </c>
      <c r="F1143">
        <v>5753.09</v>
      </c>
      <c r="G1143">
        <v>1403920000</v>
      </c>
      <c r="H1143">
        <v>95797359518</v>
      </c>
      <c r="I1143">
        <f>YEAR(Table1[[#This Row],[Date]])</f>
        <v>2017</v>
      </c>
      <c r="J1143">
        <f>MONTH(Table1[[#This Row],[Date]])</f>
        <v>10</v>
      </c>
      <c r="K1143">
        <f>DAY(Table1[[#This Row],[Date]])</f>
        <v>28</v>
      </c>
    </row>
    <row r="1144" spans="1:11" x14ac:dyDescent="0.3">
      <c r="A1144" t="s">
        <v>15</v>
      </c>
      <c r="B1144" s="1">
        <v>43035</v>
      </c>
      <c r="C1144">
        <v>5899.74</v>
      </c>
      <c r="D1144">
        <v>5988.39</v>
      </c>
      <c r="E1144">
        <v>5728.82</v>
      </c>
      <c r="F1144">
        <v>5780.9</v>
      </c>
      <c r="G1144">
        <v>1710130048</v>
      </c>
      <c r="H1144">
        <v>96254297360</v>
      </c>
      <c r="I1144">
        <f>YEAR(Table1[[#This Row],[Date]])</f>
        <v>2017</v>
      </c>
      <c r="J1144">
        <f>MONTH(Table1[[#This Row],[Date]])</f>
        <v>10</v>
      </c>
      <c r="K1144">
        <f>DAY(Table1[[#This Row],[Date]])</f>
        <v>27</v>
      </c>
    </row>
    <row r="1145" spans="1:11" x14ac:dyDescent="0.3">
      <c r="A1145" t="s">
        <v>15</v>
      </c>
      <c r="B1145" s="1">
        <v>43034</v>
      </c>
      <c r="C1145">
        <v>5747.95</v>
      </c>
      <c r="D1145">
        <v>5976.8</v>
      </c>
      <c r="E1145">
        <v>5721.22</v>
      </c>
      <c r="F1145">
        <v>5904.83</v>
      </c>
      <c r="G1145">
        <v>1905040000</v>
      </c>
      <c r="H1145">
        <v>98310176011</v>
      </c>
      <c r="I1145">
        <f>YEAR(Table1[[#This Row],[Date]])</f>
        <v>2017</v>
      </c>
      <c r="J1145">
        <f>MONTH(Table1[[#This Row],[Date]])</f>
        <v>10</v>
      </c>
      <c r="K1145">
        <f>DAY(Table1[[#This Row],[Date]])</f>
        <v>26</v>
      </c>
    </row>
    <row r="1146" spans="1:11" x14ac:dyDescent="0.3">
      <c r="A1146" t="s">
        <v>15</v>
      </c>
      <c r="B1146" s="1">
        <v>43033</v>
      </c>
      <c r="C1146">
        <v>5524.6</v>
      </c>
      <c r="D1146">
        <v>5754.33</v>
      </c>
      <c r="E1146">
        <v>5397.88</v>
      </c>
      <c r="F1146">
        <v>5750.8</v>
      </c>
      <c r="G1146">
        <v>1966989952</v>
      </c>
      <c r="H1146">
        <v>95732630220</v>
      </c>
      <c r="I1146">
        <f>YEAR(Table1[[#This Row],[Date]])</f>
        <v>2017</v>
      </c>
      <c r="J1146">
        <f>MONTH(Table1[[#This Row],[Date]])</f>
        <v>10</v>
      </c>
      <c r="K1146">
        <f>DAY(Table1[[#This Row],[Date]])</f>
        <v>25</v>
      </c>
    </row>
    <row r="1147" spans="1:11" x14ac:dyDescent="0.3">
      <c r="A1147" t="s">
        <v>15</v>
      </c>
      <c r="B1147" s="1">
        <v>43032</v>
      </c>
      <c r="C1147">
        <v>5935.52</v>
      </c>
      <c r="D1147">
        <v>5935.52</v>
      </c>
      <c r="E1147">
        <v>5504.18</v>
      </c>
      <c r="F1147">
        <v>5526.64</v>
      </c>
      <c r="G1147">
        <v>2735699968</v>
      </c>
      <c r="H1147">
        <v>91988225800</v>
      </c>
      <c r="I1147">
        <f>YEAR(Table1[[#This Row],[Date]])</f>
        <v>2017</v>
      </c>
      <c r="J1147">
        <f>MONTH(Table1[[#This Row],[Date]])</f>
        <v>10</v>
      </c>
      <c r="K1147">
        <f>DAY(Table1[[#This Row],[Date]])</f>
        <v>24</v>
      </c>
    </row>
    <row r="1148" spans="1:11" x14ac:dyDescent="0.3">
      <c r="A1148" t="s">
        <v>15</v>
      </c>
      <c r="B1148" s="1">
        <v>43031</v>
      </c>
      <c r="C1148">
        <v>6006</v>
      </c>
      <c r="D1148">
        <v>6075.59</v>
      </c>
      <c r="E1148">
        <v>5732.47</v>
      </c>
      <c r="F1148">
        <v>5930.32</v>
      </c>
      <c r="G1148">
        <v>2401840128</v>
      </c>
      <c r="H1148">
        <v>98695054084</v>
      </c>
      <c r="I1148">
        <f>YEAR(Table1[[#This Row],[Date]])</f>
        <v>2017</v>
      </c>
      <c r="J1148">
        <f>MONTH(Table1[[#This Row],[Date]])</f>
        <v>10</v>
      </c>
      <c r="K1148">
        <f>DAY(Table1[[#This Row],[Date]])</f>
        <v>23</v>
      </c>
    </row>
    <row r="1149" spans="1:11" x14ac:dyDescent="0.3">
      <c r="A1149" t="s">
        <v>15</v>
      </c>
      <c r="B1149" s="1">
        <v>43030</v>
      </c>
      <c r="C1149">
        <v>6036.66</v>
      </c>
      <c r="D1149">
        <v>6076.26</v>
      </c>
      <c r="E1149">
        <v>5792.34</v>
      </c>
      <c r="F1149">
        <v>6008.42</v>
      </c>
      <c r="G1149">
        <v>2034630016</v>
      </c>
      <c r="H1149">
        <v>99981911326</v>
      </c>
      <c r="I1149">
        <f>YEAR(Table1[[#This Row],[Date]])</f>
        <v>2017</v>
      </c>
      <c r="J1149">
        <f>MONTH(Table1[[#This Row],[Date]])</f>
        <v>10</v>
      </c>
      <c r="K1149">
        <f>DAY(Table1[[#This Row],[Date]])</f>
        <v>22</v>
      </c>
    </row>
    <row r="1150" spans="1:11" x14ac:dyDescent="0.3">
      <c r="A1150" t="s">
        <v>15</v>
      </c>
      <c r="B1150" s="1">
        <v>43029</v>
      </c>
      <c r="C1150">
        <v>5996.79</v>
      </c>
      <c r="D1150">
        <v>6194.88</v>
      </c>
      <c r="E1150">
        <v>5965.07</v>
      </c>
      <c r="F1150">
        <v>6031.6</v>
      </c>
      <c r="G1150">
        <v>2207099904</v>
      </c>
      <c r="H1150">
        <v>100353682389</v>
      </c>
      <c r="I1150">
        <f>YEAR(Table1[[#This Row],[Date]])</f>
        <v>2017</v>
      </c>
      <c r="J1150">
        <f>MONTH(Table1[[#This Row],[Date]])</f>
        <v>10</v>
      </c>
      <c r="K1150">
        <f>DAY(Table1[[#This Row],[Date]])</f>
        <v>21</v>
      </c>
    </row>
    <row r="1151" spans="1:11" x14ac:dyDescent="0.3">
      <c r="A1151" t="s">
        <v>15</v>
      </c>
      <c r="B1151" s="1">
        <v>43028</v>
      </c>
      <c r="C1151">
        <v>5708.11</v>
      </c>
      <c r="D1151">
        <v>6060.11</v>
      </c>
      <c r="E1151">
        <v>5627.23</v>
      </c>
      <c r="F1151">
        <v>6011.45</v>
      </c>
      <c r="G1151">
        <v>2354429952</v>
      </c>
      <c r="H1151">
        <v>100007083345</v>
      </c>
      <c r="I1151">
        <f>YEAR(Table1[[#This Row],[Date]])</f>
        <v>2017</v>
      </c>
      <c r="J1151">
        <f>MONTH(Table1[[#This Row],[Date]])</f>
        <v>10</v>
      </c>
      <c r="K1151">
        <f>DAY(Table1[[#This Row],[Date]])</f>
        <v>20</v>
      </c>
    </row>
    <row r="1152" spans="1:11" x14ac:dyDescent="0.3">
      <c r="A1152" t="s">
        <v>15</v>
      </c>
      <c r="B1152" s="1">
        <v>43027</v>
      </c>
      <c r="C1152">
        <v>5583.74</v>
      </c>
      <c r="D1152">
        <v>5744.35</v>
      </c>
      <c r="E1152">
        <v>5531.06</v>
      </c>
      <c r="F1152">
        <v>5708.52</v>
      </c>
      <c r="G1152">
        <v>1780540032</v>
      </c>
      <c r="H1152">
        <v>94954808115</v>
      </c>
      <c r="I1152">
        <f>YEAR(Table1[[#This Row],[Date]])</f>
        <v>2017</v>
      </c>
      <c r="J1152">
        <f>MONTH(Table1[[#This Row],[Date]])</f>
        <v>10</v>
      </c>
      <c r="K1152">
        <f>DAY(Table1[[#This Row],[Date]])</f>
        <v>19</v>
      </c>
    </row>
    <row r="1153" spans="1:11" x14ac:dyDescent="0.3">
      <c r="A1153" t="s">
        <v>15</v>
      </c>
      <c r="B1153" s="1">
        <v>43026</v>
      </c>
      <c r="C1153">
        <v>5603.82</v>
      </c>
      <c r="D1153">
        <v>5603.82</v>
      </c>
      <c r="E1153">
        <v>5151.4399999999996</v>
      </c>
      <c r="F1153">
        <v>5590.69</v>
      </c>
      <c r="G1153">
        <v>2399269888</v>
      </c>
      <c r="H1153">
        <v>92982539106</v>
      </c>
      <c r="I1153">
        <f>YEAR(Table1[[#This Row],[Date]])</f>
        <v>2017</v>
      </c>
      <c r="J1153">
        <f>MONTH(Table1[[#This Row],[Date]])</f>
        <v>10</v>
      </c>
      <c r="K1153">
        <f>DAY(Table1[[#This Row],[Date]])</f>
        <v>18</v>
      </c>
    </row>
    <row r="1154" spans="1:11" x14ac:dyDescent="0.3">
      <c r="A1154" t="s">
        <v>15</v>
      </c>
      <c r="B1154" s="1">
        <v>43025</v>
      </c>
      <c r="C1154">
        <v>5741.58</v>
      </c>
      <c r="D1154">
        <v>5800.35</v>
      </c>
      <c r="E1154">
        <v>5472.72</v>
      </c>
      <c r="F1154">
        <v>5605.51</v>
      </c>
      <c r="G1154">
        <v>1821570048</v>
      </c>
      <c r="H1154">
        <v>93218297189</v>
      </c>
      <c r="I1154">
        <f>YEAR(Table1[[#This Row],[Date]])</f>
        <v>2017</v>
      </c>
      <c r="J1154">
        <f>MONTH(Table1[[#This Row],[Date]])</f>
        <v>10</v>
      </c>
      <c r="K1154">
        <f>DAY(Table1[[#This Row],[Date]])</f>
        <v>17</v>
      </c>
    </row>
    <row r="1155" spans="1:11" x14ac:dyDescent="0.3">
      <c r="A1155" t="s">
        <v>15</v>
      </c>
      <c r="B1155" s="1">
        <v>43024</v>
      </c>
      <c r="C1155">
        <v>5687.57</v>
      </c>
      <c r="D1155">
        <v>5776.23</v>
      </c>
      <c r="E1155">
        <v>5544.21</v>
      </c>
      <c r="F1155">
        <v>5725.59</v>
      </c>
      <c r="G1155">
        <v>2008070016</v>
      </c>
      <c r="H1155">
        <v>95203392843</v>
      </c>
      <c r="I1155">
        <f>YEAR(Table1[[#This Row],[Date]])</f>
        <v>2017</v>
      </c>
      <c r="J1155">
        <f>MONTH(Table1[[#This Row],[Date]])</f>
        <v>10</v>
      </c>
      <c r="K1155">
        <f>DAY(Table1[[#This Row],[Date]])</f>
        <v>16</v>
      </c>
    </row>
    <row r="1156" spans="1:11" x14ac:dyDescent="0.3">
      <c r="A1156" t="s">
        <v>15</v>
      </c>
      <c r="B1156" s="1">
        <v>43023</v>
      </c>
      <c r="C1156">
        <v>5835.96</v>
      </c>
      <c r="D1156">
        <v>5852.48</v>
      </c>
      <c r="E1156">
        <v>5478.61</v>
      </c>
      <c r="F1156">
        <v>5678.19</v>
      </c>
      <c r="G1156">
        <v>1976039936</v>
      </c>
      <c r="H1156">
        <v>94403031755</v>
      </c>
      <c r="I1156">
        <f>YEAR(Table1[[#This Row],[Date]])</f>
        <v>2017</v>
      </c>
      <c r="J1156">
        <f>MONTH(Table1[[#This Row],[Date]])</f>
        <v>10</v>
      </c>
      <c r="K1156">
        <f>DAY(Table1[[#This Row],[Date]])</f>
        <v>15</v>
      </c>
    </row>
    <row r="1157" spans="1:11" x14ac:dyDescent="0.3">
      <c r="A1157" t="s">
        <v>15</v>
      </c>
      <c r="B1157" s="1">
        <v>43022</v>
      </c>
      <c r="C1157">
        <v>5643.53</v>
      </c>
      <c r="D1157">
        <v>5837.7</v>
      </c>
      <c r="E1157">
        <v>5591.64</v>
      </c>
      <c r="F1157">
        <v>5831.79</v>
      </c>
      <c r="G1157">
        <v>1669030016</v>
      </c>
      <c r="H1157">
        <v>96942498331</v>
      </c>
      <c r="I1157">
        <f>YEAR(Table1[[#This Row],[Date]])</f>
        <v>2017</v>
      </c>
      <c r="J1157">
        <f>MONTH(Table1[[#This Row],[Date]])</f>
        <v>10</v>
      </c>
      <c r="K1157">
        <f>DAY(Table1[[#This Row],[Date]])</f>
        <v>14</v>
      </c>
    </row>
    <row r="1158" spans="1:11" x14ac:dyDescent="0.3">
      <c r="A1158" t="s">
        <v>15</v>
      </c>
      <c r="B1158" s="1">
        <v>43021</v>
      </c>
      <c r="C1158">
        <v>5464.16</v>
      </c>
      <c r="D1158">
        <v>5840.3</v>
      </c>
      <c r="E1158">
        <v>5436.85</v>
      </c>
      <c r="F1158">
        <v>5647.21</v>
      </c>
      <c r="G1158">
        <v>3615480064</v>
      </c>
      <c r="H1158">
        <v>93864253934</v>
      </c>
      <c r="I1158">
        <f>YEAR(Table1[[#This Row],[Date]])</f>
        <v>2017</v>
      </c>
      <c r="J1158">
        <f>MONTH(Table1[[#This Row],[Date]])</f>
        <v>10</v>
      </c>
      <c r="K1158">
        <f>DAY(Table1[[#This Row],[Date]])</f>
        <v>13</v>
      </c>
    </row>
    <row r="1159" spans="1:11" x14ac:dyDescent="0.3">
      <c r="A1159" t="s">
        <v>15</v>
      </c>
      <c r="B1159" s="1">
        <v>43020</v>
      </c>
      <c r="C1159">
        <v>4829.58</v>
      </c>
      <c r="D1159">
        <v>5446.91</v>
      </c>
      <c r="E1159">
        <v>4822</v>
      </c>
      <c r="F1159">
        <v>5446.91</v>
      </c>
      <c r="G1159">
        <v>2791610112</v>
      </c>
      <c r="H1159">
        <v>90525666972</v>
      </c>
      <c r="I1159">
        <f>YEAR(Table1[[#This Row],[Date]])</f>
        <v>2017</v>
      </c>
      <c r="J1159">
        <f>MONTH(Table1[[#This Row],[Date]])</f>
        <v>10</v>
      </c>
      <c r="K1159">
        <f>DAY(Table1[[#This Row],[Date]])</f>
        <v>12</v>
      </c>
    </row>
    <row r="1160" spans="1:11" x14ac:dyDescent="0.3">
      <c r="A1160" t="s">
        <v>15</v>
      </c>
      <c r="B1160" s="1">
        <v>43019</v>
      </c>
      <c r="C1160">
        <v>4789.25</v>
      </c>
      <c r="D1160">
        <v>4873.7299999999996</v>
      </c>
      <c r="E1160">
        <v>4751.63</v>
      </c>
      <c r="F1160">
        <v>4826.4799999999996</v>
      </c>
      <c r="G1160">
        <v>1222279936</v>
      </c>
      <c r="H1160">
        <v>80205238020</v>
      </c>
      <c r="I1160">
        <f>YEAR(Table1[[#This Row],[Date]])</f>
        <v>2017</v>
      </c>
      <c r="J1160">
        <f>MONTH(Table1[[#This Row],[Date]])</f>
        <v>10</v>
      </c>
      <c r="K1160">
        <f>DAY(Table1[[#This Row],[Date]])</f>
        <v>11</v>
      </c>
    </row>
    <row r="1161" spans="1:11" x14ac:dyDescent="0.3">
      <c r="A1161" t="s">
        <v>15</v>
      </c>
      <c r="B1161" s="1">
        <v>43018</v>
      </c>
      <c r="C1161">
        <v>4776.21</v>
      </c>
      <c r="D1161">
        <v>4922.17</v>
      </c>
      <c r="E1161">
        <v>4765.1000000000004</v>
      </c>
      <c r="F1161">
        <v>4781.99</v>
      </c>
      <c r="G1161">
        <v>1597139968</v>
      </c>
      <c r="H1161">
        <v>79457603224</v>
      </c>
      <c r="I1161">
        <f>YEAR(Table1[[#This Row],[Date]])</f>
        <v>2017</v>
      </c>
      <c r="J1161">
        <f>MONTH(Table1[[#This Row],[Date]])</f>
        <v>10</v>
      </c>
      <c r="K1161">
        <f>DAY(Table1[[#This Row],[Date]])</f>
        <v>10</v>
      </c>
    </row>
    <row r="1162" spans="1:11" x14ac:dyDescent="0.3">
      <c r="A1162" t="s">
        <v>15</v>
      </c>
      <c r="B1162" s="1">
        <v>43017</v>
      </c>
      <c r="C1162">
        <v>4614.5200000000004</v>
      </c>
      <c r="D1162">
        <v>4878.71</v>
      </c>
      <c r="E1162">
        <v>4564.25</v>
      </c>
      <c r="F1162">
        <v>4772.0200000000004</v>
      </c>
      <c r="G1162">
        <v>1968739968</v>
      </c>
      <c r="H1162">
        <v>79282158943</v>
      </c>
      <c r="I1162">
        <f>YEAR(Table1[[#This Row],[Date]])</f>
        <v>2017</v>
      </c>
      <c r="J1162">
        <f>MONTH(Table1[[#This Row],[Date]])</f>
        <v>10</v>
      </c>
      <c r="K1162">
        <f>DAY(Table1[[#This Row],[Date]])</f>
        <v>9</v>
      </c>
    </row>
    <row r="1163" spans="1:11" x14ac:dyDescent="0.3">
      <c r="A1163" t="s">
        <v>15</v>
      </c>
      <c r="B1163" s="1">
        <v>43016</v>
      </c>
      <c r="C1163">
        <v>4429.67</v>
      </c>
      <c r="D1163">
        <v>4624.1400000000003</v>
      </c>
      <c r="E1163">
        <v>4405.6400000000003</v>
      </c>
      <c r="F1163">
        <v>4610.4799999999996</v>
      </c>
      <c r="G1163">
        <v>1313869952</v>
      </c>
      <c r="H1163">
        <v>76589293760</v>
      </c>
      <c r="I1163">
        <f>YEAR(Table1[[#This Row],[Date]])</f>
        <v>2017</v>
      </c>
      <c r="J1163">
        <f>MONTH(Table1[[#This Row],[Date]])</f>
        <v>10</v>
      </c>
      <c r="K1163">
        <f>DAY(Table1[[#This Row],[Date]])</f>
        <v>8</v>
      </c>
    </row>
    <row r="1164" spans="1:11" x14ac:dyDescent="0.3">
      <c r="A1164" t="s">
        <v>15</v>
      </c>
      <c r="B1164" s="1">
        <v>43015</v>
      </c>
      <c r="C1164">
        <v>4369.3500000000004</v>
      </c>
      <c r="D1164">
        <v>4443.88</v>
      </c>
      <c r="E1164">
        <v>4321.05</v>
      </c>
      <c r="F1164">
        <v>4426.8900000000003</v>
      </c>
      <c r="G1164">
        <v>906928000</v>
      </c>
      <c r="H1164">
        <v>73529314833</v>
      </c>
      <c r="I1164">
        <f>YEAR(Table1[[#This Row],[Date]])</f>
        <v>2017</v>
      </c>
      <c r="J1164">
        <f>MONTH(Table1[[#This Row],[Date]])</f>
        <v>10</v>
      </c>
      <c r="K1164">
        <f>DAY(Table1[[#This Row],[Date]])</f>
        <v>7</v>
      </c>
    </row>
    <row r="1165" spans="1:11" x14ac:dyDescent="0.3">
      <c r="A1165" t="s">
        <v>15</v>
      </c>
      <c r="B1165" s="1">
        <v>43014</v>
      </c>
      <c r="C1165">
        <v>4324.46</v>
      </c>
      <c r="D1165">
        <v>4413.2700000000004</v>
      </c>
      <c r="E1165">
        <v>4320.53</v>
      </c>
      <c r="F1165">
        <v>4370.8100000000004</v>
      </c>
      <c r="G1165">
        <v>1069939968</v>
      </c>
      <c r="H1165">
        <v>72589262957</v>
      </c>
      <c r="I1165">
        <f>YEAR(Table1[[#This Row],[Date]])</f>
        <v>2017</v>
      </c>
      <c r="J1165">
        <f>MONTH(Table1[[#This Row],[Date]])</f>
        <v>10</v>
      </c>
      <c r="K1165">
        <f>DAY(Table1[[#This Row],[Date]])</f>
        <v>6</v>
      </c>
    </row>
    <row r="1166" spans="1:11" x14ac:dyDescent="0.3">
      <c r="A1166" t="s">
        <v>15</v>
      </c>
      <c r="B1166" s="1">
        <v>43013</v>
      </c>
      <c r="C1166">
        <v>4229.88</v>
      </c>
      <c r="D1166">
        <v>4362.6400000000003</v>
      </c>
      <c r="E1166">
        <v>4164.05</v>
      </c>
      <c r="F1166">
        <v>4328.41</v>
      </c>
      <c r="G1166">
        <v>1161769984</v>
      </c>
      <c r="H1166">
        <v>71876277937</v>
      </c>
      <c r="I1166">
        <f>YEAR(Table1[[#This Row],[Date]])</f>
        <v>2017</v>
      </c>
      <c r="J1166">
        <f>MONTH(Table1[[#This Row],[Date]])</f>
        <v>10</v>
      </c>
      <c r="K1166">
        <f>DAY(Table1[[#This Row],[Date]])</f>
        <v>5</v>
      </c>
    </row>
    <row r="1167" spans="1:11" x14ac:dyDescent="0.3">
      <c r="A1167" t="s">
        <v>15</v>
      </c>
      <c r="B1167" s="1">
        <v>43012</v>
      </c>
      <c r="C1167">
        <v>4319.37</v>
      </c>
      <c r="D1167">
        <v>4352.3100000000004</v>
      </c>
      <c r="E1167">
        <v>4210.42</v>
      </c>
      <c r="F1167">
        <v>4229.3599999999997</v>
      </c>
      <c r="G1167">
        <v>1116770048</v>
      </c>
      <c r="H1167">
        <v>70225033578</v>
      </c>
      <c r="I1167">
        <f>YEAR(Table1[[#This Row],[Date]])</f>
        <v>2017</v>
      </c>
      <c r="J1167">
        <f>MONTH(Table1[[#This Row],[Date]])</f>
        <v>10</v>
      </c>
      <c r="K1167">
        <f>DAY(Table1[[#This Row],[Date]])</f>
        <v>4</v>
      </c>
    </row>
    <row r="1168" spans="1:11" x14ac:dyDescent="0.3">
      <c r="A1168" t="s">
        <v>15</v>
      </c>
      <c r="B1168" s="1">
        <v>43011</v>
      </c>
      <c r="C1168">
        <v>4408.46</v>
      </c>
      <c r="D1168">
        <v>4432.47</v>
      </c>
      <c r="E1168">
        <v>4258.8900000000003</v>
      </c>
      <c r="F1168">
        <v>4317.4799999999996</v>
      </c>
      <c r="G1168">
        <v>1288019968</v>
      </c>
      <c r="H1168">
        <v>71681069637</v>
      </c>
      <c r="I1168">
        <f>YEAR(Table1[[#This Row],[Date]])</f>
        <v>2017</v>
      </c>
      <c r="J1168">
        <f>MONTH(Table1[[#This Row],[Date]])</f>
        <v>10</v>
      </c>
      <c r="K1168">
        <f>DAY(Table1[[#This Row],[Date]])</f>
        <v>3</v>
      </c>
    </row>
    <row r="1169" spans="1:11" x14ac:dyDescent="0.3">
      <c r="A1169" t="s">
        <v>15</v>
      </c>
      <c r="B1169" s="1">
        <v>43010</v>
      </c>
      <c r="C1169">
        <v>4395.8100000000004</v>
      </c>
      <c r="D1169">
        <v>4470.2299999999996</v>
      </c>
      <c r="E1169">
        <v>4377.46</v>
      </c>
      <c r="F1169">
        <v>4409.32</v>
      </c>
      <c r="G1169">
        <v>1431730048</v>
      </c>
      <c r="H1169">
        <v>73195646776</v>
      </c>
      <c r="I1169">
        <f>YEAR(Table1[[#This Row],[Date]])</f>
        <v>2017</v>
      </c>
      <c r="J1169">
        <f>MONTH(Table1[[#This Row],[Date]])</f>
        <v>10</v>
      </c>
      <c r="K1169">
        <f>DAY(Table1[[#This Row],[Date]])</f>
        <v>2</v>
      </c>
    </row>
    <row r="1170" spans="1:11" x14ac:dyDescent="0.3">
      <c r="A1170" t="s">
        <v>15</v>
      </c>
      <c r="B1170" s="1">
        <v>43009</v>
      </c>
      <c r="C1170">
        <v>4341.05</v>
      </c>
      <c r="D1170">
        <v>4403.74</v>
      </c>
      <c r="E1170">
        <v>4269.8100000000004</v>
      </c>
      <c r="F1170">
        <v>4403.74</v>
      </c>
      <c r="G1170">
        <v>1208210048</v>
      </c>
      <c r="H1170">
        <v>73094870674</v>
      </c>
      <c r="I1170">
        <f>YEAR(Table1[[#This Row],[Date]])</f>
        <v>2017</v>
      </c>
      <c r="J1170">
        <f>MONTH(Table1[[#This Row],[Date]])</f>
        <v>10</v>
      </c>
      <c r="K1170">
        <f>DAY(Table1[[#This Row],[Date]])</f>
        <v>1</v>
      </c>
    </row>
    <row r="1171" spans="1:11" x14ac:dyDescent="0.3">
      <c r="A1171" t="s">
        <v>15</v>
      </c>
      <c r="B1171" s="1">
        <v>43008</v>
      </c>
      <c r="C1171">
        <v>4166.1099999999997</v>
      </c>
      <c r="D1171">
        <v>4358.43</v>
      </c>
      <c r="E1171">
        <v>4160.8599999999997</v>
      </c>
      <c r="F1171">
        <v>4338.71</v>
      </c>
      <c r="G1171">
        <v>1207449984</v>
      </c>
      <c r="H1171">
        <v>72008428789</v>
      </c>
      <c r="I1171">
        <f>YEAR(Table1[[#This Row],[Date]])</f>
        <v>2017</v>
      </c>
      <c r="J1171">
        <f>MONTH(Table1[[#This Row],[Date]])</f>
        <v>9</v>
      </c>
      <c r="K1171">
        <f>DAY(Table1[[#This Row],[Date]])</f>
        <v>30</v>
      </c>
    </row>
    <row r="1172" spans="1:11" x14ac:dyDescent="0.3">
      <c r="A1172" t="s">
        <v>15</v>
      </c>
      <c r="B1172" s="1">
        <v>43007</v>
      </c>
      <c r="C1172">
        <v>4171.62</v>
      </c>
      <c r="D1172">
        <v>4214.63</v>
      </c>
      <c r="E1172">
        <v>4039.29</v>
      </c>
      <c r="F1172">
        <v>4163.07</v>
      </c>
      <c r="G1172">
        <v>1367049984</v>
      </c>
      <c r="H1172">
        <v>69086146650</v>
      </c>
      <c r="I1172">
        <f>YEAR(Table1[[#This Row],[Date]])</f>
        <v>2017</v>
      </c>
      <c r="J1172">
        <f>MONTH(Table1[[#This Row],[Date]])</f>
        <v>9</v>
      </c>
      <c r="K1172">
        <f>DAY(Table1[[#This Row],[Date]])</f>
        <v>29</v>
      </c>
    </row>
    <row r="1173" spans="1:11" x14ac:dyDescent="0.3">
      <c r="A1173" t="s">
        <v>15</v>
      </c>
      <c r="B1173" s="1">
        <v>43006</v>
      </c>
      <c r="C1173">
        <v>4197.13</v>
      </c>
      <c r="D1173">
        <v>4279.3100000000004</v>
      </c>
      <c r="E1173">
        <v>4109.7</v>
      </c>
      <c r="F1173">
        <v>4174.7299999999996</v>
      </c>
      <c r="G1173">
        <v>1712320000</v>
      </c>
      <c r="H1173">
        <v>69270823146</v>
      </c>
      <c r="I1173">
        <f>YEAR(Table1[[#This Row],[Date]])</f>
        <v>2017</v>
      </c>
      <c r="J1173">
        <f>MONTH(Table1[[#This Row],[Date]])</f>
        <v>9</v>
      </c>
      <c r="K1173">
        <f>DAY(Table1[[#This Row],[Date]])</f>
        <v>28</v>
      </c>
    </row>
    <row r="1174" spans="1:11" x14ac:dyDescent="0.3">
      <c r="A1174" t="s">
        <v>15</v>
      </c>
      <c r="B1174" s="1">
        <v>43005</v>
      </c>
      <c r="C1174">
        <v>3892.94</v>
      </c>
      <c r="D1174">
        <v>4210.05</v>
      </c>
      <c r="E1174">
        <v>3884.82</v>
      </c>
      <c r="F1174">
        <v>4200.67</v>
      </c>
      <c r="G1174">
        <v>1686880000</v>
      </c>
      <c r="H1174">
        <v>69691950752</v>
      </c>
      <c r="I1174">
        <f>YEAR(Table1[[#This Row],[Date]])</f>
        <v>2017</v>
      </c>
      <c r="J1174">
        <f>MONTH(Table1[[#This Row],[Date]])</f>
        <v>9</v>
      </c>
      <c r="K1174">
        <f>DAY(Table1[[#This Row],[Date]])</f>
        <v>27</v>
      </c>
    </row>
    <row r="1175" spans="1:11" x14ac:dyDescent="0.3">
      <c r="A1175" t="s">
        <v>15</v>
      </c>
      <c r="B1175" s="1">
        <v>43004</v>
      </c>
      <c r="C1175">
        <v>3928.41</v>
      </c>
      <c r="D1175">
        <v>3969.89</v>
      </c>
      <c r="E1175">
        <v>3869.9</v>
      </c>
      <c r="F1175">
        <v>3892.35</v>
      </c>
      <c r="G1175">
        <v>1043740032</v>
      </c>
      <c r="H1175">
        <v>64569365079</v>
      </c>
      <c r="I1175">
        <f>YEAR(Table1[[#This Row],[Date]])</f>
        <v>2017</v>
      </c>
      <c r="J1175">
        <f>MONTH(Table1[[#This Row],[Date]])</f>
        <v>9</v>
      </c>
      <c r="K1175">
        <f>DAY(Table1[[#This Row],[Date]])</f>
        <v>26</v>
      </c>
    </row>
    <row r="1176" spans="1:11" x14ac:dyDescent="0.3">
      <c r="A1176" t="s">
        <v>15</v>
      </c>
      <c r="B1176" s="1">
        <v>43003</v>
      </c>
      <c r="C1176">
        <v>3681.58</v>
      </c>
      <c r="D1176">
        <v>3950.25</v>
      </c>
      <c r="E1176">
        <v>3681.58</v>
      </c>
      <c r="F1176">
        <v>3926.07</v>
      </c>
      <c r="G1176">
        <v>1374210048</v>
      </c>
      <c r="H1176">
        <v>65122213849</v>
      </c>
      <c r="I1176">
        <f>YEAR(Table1[[#This Row],[Date]])</f>
        <v>2017</v>
      </c>
      <c r="J1176">
        <f>MONTH(Table1[[#This Row],[Date]])</f>
        <v>9</v>
      </c>
      <c r="K1176">
        <f>DAY(Table1[[#This Row],[Date]])</f>
        <v>25</v>
      </c>
    </row>
    <row r="1177" spans="1:11" x14ac:dyDescent="0.3">
      <c r="A1177" t="s">
        <v>15</v>
      </c>
      <c r="B1177" s="1">
        <v>43002</v>
      </c>
      <c r="C1177">
        <v>3796.15</v>
      </c>
      <c r="D1177">
        <v>3796.15</v>
      </c>
      <c r="E1177">
        <v>3666.9</v>
      </c>
      <c r="F1177">
        <v>3682.84</v>
      </c>
      <c r="G1177">
        <v>768014976</v>
      </c>
      <c r="H1177">
        <v>61081971156</v>
      </c>
      <c r="I1177">
        <f>YEAR(Table1[[#This Row],[Date]])</f>
        <v>2017</v>
      </c>
      <c r="J1177">
        <f>MONTH(Table1[[#This Row],[Date]])</f>
        <v>9</v>
      </c>
      <c r="K1177">
        <f>DAY(Table1[[#This Row],[Date]])</f>
        <v>24</v>
      </c>
    </row>
    <row r="1178" spans="1:11" x14ac:dyDescent="0.3">
      <c r="A1178" t="s">
        <v>15</v>
      </c>
      <c r="B1178" s="1">
        <v>43001</v>
      </c>
      <c r="C1178">
        <v>3629.92</v>
      </c>
      <c r="D1178">
        <v>3819.21</v>
      </c>
      <c r="E1178">
        <v>3594.58</v>
      </c>
      <c r="F1178">
        <v>3792.4</v>
      </c>
      <c r="G1178">
        <v>928113984</v>
      </c>
      <c r="H1178">
        <v>62892069389</v>
      </c>
      <c r="I1178">
        <f>YEAR(Table1[[#This Row],[Date]])</f>
        <v>2017</v>
      </c>
      <c r="J1178">
        <f>MONTH(Table1[[#This Row],[Date]])</f>
        <v>9</v>
      </c>
      <c r="K1178">
        <f>DAY(Table1[[#This Row],[Date]])</f>
        <v>23</v>
      </c>
    </row>
    <row r="1179" spans="1:11" x14ac:dyDescent="0.3">
      <c r="A1179" t="s">
        <v>15</v>
      </c>
      <c r="B1179" s="1">
        <v>43000</v>
      </c>
      <c r="C1179">
        <v>3628.02</v>
      </c>
      <c r="D1179">
        <v>3758.27</v>
      </c>
      <c r="E1179">
        <v>3553.53</v>
      </c>
      <c r="F1179">
        <v>3630.7</v>
      </c>
      <c r="G1179">
        <v>1194829952</v>
      </c>
      <c r="H1179">
        <v>60203040223</v>
      </c>
      <c r="I1179">
        <f>YEAR(Table1[[#This Row],[Date]])</f>
        <v>2017</v>
      </c>
      <c r="J1179">
        <f>MONTH(Table1[[#This Row],[Date]])</f>
        <v>9</v>
      </c>
      <c r="K1179">
        <f>DAY(Table1[[#This Row],[Date]])</f>
        <v>22</v>
      </c>
    </row>
    <row r="1180" spans="1:11" x14ac:dyDescent="0.3">
      <c r="A1180" t="s">
        <v>15</v>
      </c>
      <c r="B1180" s="1">
        <v>42999</v>
      </c>
      <c r="C1180">
        <v>3901.47</v>
      </c>
      <c r="D1180">
        <v>3916.42</v>
      </c>
      <c r="E1180">
        <v>3613.63</v>
      </c>
      <c r="F1180">
        <v>3631.04</v>
      </c>
      <c r="G1180">
        <v>1411480064</v>
      </c>
      <c r="H1180">
        <v>60202370872</v>
      </c>
      <c r="I1180">
        <f>YEAR(Table1[[#This Row],[Date]])</f>
        <v>2017</v>
      </c>
      <c r="J1180">
        <f>MONTH(Table1[[#This Row],[Date]])</f>
        <v>9</v>
      </c>
      <c r="K1180">
        <f>DAY(Table1[[#This Row],[Date]])</f>
        <v>21</v>
      </c>
    </row>
    <row r="1181" spans="1:11" x14ac:dyDescent="0.3">
      <c r="A1181" t="s">
        <v>15</v>
      </c>
      <c r="B1181" s="1">
        <v>42998</v>
      </c>
      <c r="C1181">
        <v>3916.36</v>
      </c>
      <c r="D1181">
        <v>4031.39</v>
      </c>
      <c r="E1181">
        <v>3857.73</v>
      </c>
      <c r="F1181">
        <v>3905.95</v>
      </c>
      <c r="G1181">
        <v>1213830016</v>
      </c>
      <c r="H1181">
        <v>64751811835</v>
      </c>
      <c r="I1181">
        <f>YEAR(Table1[[#This Row],[Date]])</f>
        <v>2017</v>
      </c>
      <c r="J1181">
        <f>MONTH(Table1[[#This Row],[Date]])</f>
        <v>9</v>
      </c>
      <c r="K1181">
        <f>DAY(Table1[[#This Row],[Date]])</f>
        <v>20</v>
      </c>
    </row>
    <row r="1182" spans="1:11" x14ac:dyDescent="0.3">
      <c r="A1182" t="s">
        <v>15</v>
      </c>
      <c r="B1182" s="1">
        <v>42997</v>
      </c>
      <c r="C1182">
        <v>4073.79</v>
      </c>
      <c r="D1182">
        <v>4094.07</v>
      </c>
      <c r="E1182">
        <v>3868.87</v>
      </c>
      <c r="F1182">
        <v>3924.97</v>
      </c>
      <c r="G1182">
        <v>1563980032</v>
      </c>
      <c r="H1182">
        <v>65061185838</v>
      </c>
      <c r="I1182">
        <f>YEAR(Table1[[#This Row],[Date]])</f>
        <v>2017</v>
      </c>
      <c r="J1182">
        <f>MONTH(Table1[[#This Row],[Date]])</f>
        <v>9</v>
      </c>
      <c r="K1182">
        <f>DAY(Table1[[#This Row],[Date]])</f>
        <v>19</v>
      </c>
    </row>
    <row r="1183" spans="1:11" x14ac:dyDescent="0.3">
      <c r="A1183" t="s">
        <v>15</v>
      </c>
      <c r="B1183" s="1">
        <v>42996</v>
      </c>
      <c r="C1183">
        <v>3591.09</v>
      </c>
      <c r="D1183">
        <v>4079.23</v>
      </c>
      <c r="E1183">
        <v>3591.09</v>
      </c>
      <c r="F1183">
        <v>4065.2</v>
      </c>
      <c r="G1183">
        <v>1943209984</v>
      </c>
      <c r="H1183">
        <v>67377945990</v>
      </c>
      <c r="I1183">
        <f>YEAR(Table1[[#This Row],[Date]])</f>
        <v>2017</v>
      </c>
      <c r="J1183">
        <f>MONTH(Table1[[#This Row],[Date]])</f>
        <v>9</v>
      </c>
      <c r="K1183">
        <f>DAY(Table1[[#This Row],[Date]])</f>
        <v>18</v>
      </c>
    </row>
    <row r="1184" spans="1:11" x14ac:dyDescent="0.3">
      <c r="A1184" t="s">
        <v>15</v>
      </c>
      <c r="B1184" s="1">
        <v>42995</v>
      </c>
      <c r="C1184">
        <v>3606.28</v>
      </c>
      <c r="D1184">
        <v>3664.81</v>
      </c>
      <c r="E1184">
        <v>3445.64</v>
      </c>
      <c r="F1184">
        <v>3582.88</v>
      </c>
      <c r="G1184">
        <v>1239149952</v>
      </c>
      <c r="H1184">
        <v>59377995376</v>
      </c>
      <c r="I1184">
        <f>YEAR(Table1[[#This Row],[Date]])</f>
        <v>2017</v>
      </c>
      <c r="J1184">
        <f>MONTH(Table1[[#This Row],[Date]])</f>
        <v>9</v>
      </c>
      <c r="K1184">
        <f>DAY(Table1[[#This Row],[Date]])</f>
        <v>17</v>
      </c>
    </row>
    <row r="1185" spans="1:11" x14ac:dyDescent="0.3">
      <c r="A1185" t="s">
        <v>15</v>
      </c>
      <c r="B1185" s="1">
        <v>42994</v>
      </c>
      <c r="C1185">
        <v>3637.75</v>
      </c>
      <c r="D1185">
        <v>3808.84</v>
      </c>
      <c r="E1185">
        <v>3487.79</v>
      </c>
      <c r="F1185">
        <v>3625.04</v>
      </c>
      <c r="G1185">
        <v>1818400000</v>
      </c>
      <c r="H1185">
        <v>60068678195</v>
      </c>
      <c r="I1185">
        <f>YEAR(Table1[[#This Row],[Date]])</f>
        <v>2017</v>
      </c>
      <c r="J1185">
        <f>MONTH(Table1[[#This Row],[Date]])</f>
        <v>9</v>
      </c>
      <c r="K1185">
        <f>DAY(Table1[[#This Row],[Date]])</f>
        <v>16</v>
      </c>
    </row>
    <row r="1186" spans="1:11" x14ac:dyDescent="0.3">
      <c r="A1186" t="s">
        <v>15</v>
      </c>
      <c r="B1186" s="1">
        <v>42993</v>
      </c>
      <c r="C1186">
        <v>3166.3</v>
      </c>
      <c r="D1186">
        <v>3733.45</v>
      </c>
      <c r="E1186">
        <v>2946.62</v>
      </c>
      <c r="F1186">
        <v>3637.52</v>
      </c>
      <c r="G1186">
        <v>4148069888</v>
      </c>
      <c r="H1186">
        <v>60267886368</v>
      </c>
      <c r="I1186">
        <f>YEAR(Table1[[#This Row],[Date]])</f>
        <v>2017</v>
      </c>
      <c r="J1186">
        <f>MONTH(Table1[[#This Row],[Date]])</f>
        <v>9</v>
      </c>
      <c r="K1186">
        <f>DAY(Table1[[#This Row],[Date]])</f>
        <v>15</v>
      </c>
    </row>
    <row r="1187" spans="1:11" x14ac:dyDescent="0.3">
      <c r="A1187" t="s">
        <v>15</v>
      </c>
      <c r="B1187" s="1">
        <v>42992</v>
      </c>
      <c r="C1187">
        <v>3875.37</v>
      </c>
      <c r="D1187">
        <v>3920.6</v>
      </c>
      <c r="E1187">
        <v>3153.86</v>
      </c>
      <c r="F1187">
        <v>3154.95</v>
      </c>
      <c r="G1187">
        <v>2716310016</v>
      </c>
      <c r="H1187">
        <v>52265453816</v>
      </c>
      <c r="I1187">
        <f>YEAR(Table1[[#This Row],[Date]])</f>
        <v>2017</v>
      </c>
      <c r="J1187">
        <f>MONTH(Table1[[#This Row],[Date]])</f>
        <v>9</v>
      </c>
      <c r="K1187">
        <f>DAY(Table1[[#This Row],[Date]])</f>
        <v>14</v>
      </c>
    </row>
    <row r="1188" spans="1:11" x14ac:dyDescent="0.3">
      <c r="A1188" t="s">
        <v>15</v>
      </c>
      <c r="B1188" s="1">
        <v>42991</v>
      </c>
      <c r="C1188">
        <v>4131.9799999999996</v>
      </c>
      <c r="D1188">
        <v>4131.9799999999996</v>
      </c>
      <c r="E1188">
        <v>3789.92</v>
      </c>
      <c r="F1188">
        <v>3882.59</v>
      </c>
      <c r="G1188">
        <v>2219409920</v>
      </c>
      <c r="H1188">
        <v>64311123695</v>
      </c>
      <c r="I1188">
        <f>YEAR(Table1[[#This Row],[Date]])</f>
        <v>2017</v>
      </c>
      <c r="J1188">
        <f>MONTH(Table1[[#This Row],[Date]])</f>
        <v>9</v>
      </c>
      <c r="K1188">
        <f>DAY(Table1[[#This Row],[Date]])</f>
        <v>13</v>
      </c>
    </row>
    <row r="1189" spans="1:11" x14ac:dyDescent="0.3">
      <c r="A1189" t="s">
        <v>15</v>
      </c>
      <c r="B1189" s="1">
        <v>42990</v>
      </c>
      <c r="C1189">
        <v>4168.88</v>
      </c>
      <c r="D1189">
        <v>4344.6499999999996</v>
      </c>
      <c r="E1189">
        <v>4085.22</v>
      </c>
      <c r="F1189">
        <v>4130.8100000000004</v>
      </c>
      <c r="G1189">
        <v>1864530048</v>
      </c>
      <c r="H1189">
        <v>68412822896</v>
      </c>
      <c r="I1189">
        <f>YEAR(Table1[[#This Row],[Date]])</f>
        <v>2017</v>
      </c>
      <c r="J1189">
        <f>MONTH(Table1[[#This Row],[Date]])</f>
        <v>9</v>
      </c>
      <c r="K1189">
        <f>DAY(Table1[[#This Row],[Date]])</f>
        <v>12</v>
      </c>
    </row>
    <row r="1190" spans="1:11" x14ac:dyDescent="0.3">
      <c r="A1190" t="s">
        <v>15</v>
      </c>
      <c r="B1190" s="1">
        <v>42989</v>
      </c>
      <c r="C1190">
        <v>4122.47</v>
      </c>
      <c r="D1190">
        <v>4261.67</v>
      </c>
      <c r="E1190">
        <v>4099.3999999999996</v>
      </c>
      <c r="F1190">
        <v>4161.2700000000004</v>
      </c>
      <c r="G1190">
        <v>1557330048</v>
      </c>
      <c r="H1190">
        <v>68907352119</v>
      </c>
      <c r="I1190">
        <f>YEAR(Table1[[#This Row],[Date]])</f>
        <v>2017</v>
      </c>
      <c r="J1190">
        <f>MONTH(Table1[[#This Row],[Date]])</f>
        <v>9</v>
      </c>
      <c r="K1190">
        <f>DAY(Table1[[#This Row],[Date]])</f>
        <v>11</v>
      </c>
    </row>
    <row r="1191" spans="1:11" x14ac:dyDescent="0.3">
      <c r="A1191" t="s">
        <v>15</v>
      </c>
      <c r="B1191" s="1">
        <v>42988</v>
      </c>
      <c r="C1191">
        <v>4229.34</v>
      </c>
      <c r="D1191">
        <v>4245.4399999999996</v>
      </c>
      <c r="E1191">
        <v>3951.04</v>
      </c>
      <c r="F1191">
        <v>4122.9399999999996</v>
      </c>
      <c r="G1191">
        <v>1679090048</v>
      </c>
      <c r="H1191">
        <v>68263826801</v>
      </c>
      <c r="I1191">
        <f>YEAR(Table1[[#This Row],[Date]])</f>
        <v>2017</v>
      </c>
      <c r="J1191">
        <f>MONTH(Table1[[#This Row],[Date]])</f>
        <v>9</v>
      </c>
      <c r="K1191">
        <f>DAY(Table1[[#This Row],[Date]])</f>
        <v>10</v>
      </c>
    </row>
    <row r="1192" spans="1:11" x14ac:dyDescent="0.3">
      <c r="A1192" t="s">
        <v>15</v>
      </c>
      <c r="B1192" s="1">
        <v>42987</v>
      </c>
      <c r="C1192">
        <v>4229.8100000000004</v>
      </c>
      <c r="D1192">
        <v>4308.82</v>
      </c>
      <c r="E1192">
        <v>4114.1099999999997</v>
      </c>
      <c r="F1192">
        <v>4226.0600000000004</v>
      </c>
      <c r="G1192">
        <v>1386230016</v>
      </c>
      <c r="H1192">
        <v>69963847482</v>
      </c>
      <c r="I1192">
        <f>YEAR(Table1[[#This Row],[Date]])</f>
        <v>2017</v>
      </c>
      <c r="J1192">
        <f>MONTH(Table1[[#This Row],[Date]])</f>
        <v>9</v>
      </c>
      <c r="K1192">
        <f>DAY(Table1[[#This Row],[Date]])</f>
        <v>9</v>
      </c>
    </row>
    <row r="1193" spans="1:11" x14ac:dyDescent="0.3">
      <c r="A1193" t="s">
        <v>15</v>
      </c>
      <c r="B1193" s="1">
        <v>42986</v>
      </c>
      <c r="C1193">
        <v>4605.16</v>
      </c>
      <c r="D1193">
        <v>4661</v>
      </c>
      <c r="E1193">
        <v>4075.18</v>
      </c>
      <c r="F1193">
        <v>4228.75</v>
      </c>
      <c r="G1193">
        <v>2700890112</v>
      </c>
      <c r="H1193">
        <v>69999555938</v>
      </c>
      <c r="I1193">
        <f>YEAR(Table1[[#This Row],[Date]])</f>
        <v>2017</v>
      </c>
      <c r="J1193">
        <f>MONTH(Table1[[#This Row],[Date]])</f>
        <v>9</v>
      </c>
      <c r="K1193">
        <f>DAY(Table1[[#This Row],[Date]])</f>
        <v>8</v>
      </c>
    </row>
    <row r="1194" spans="1:11" x14ac:dyDescent="0.3">
      <c r="A1194" t="s">
        <v>15</v>
      </c>
      <c r="B1194" s="1">
        <v>42985</v>
      </c>
      <c r="C1194">
        <v>4589.1400000000003</v>
      </c>
      <c r="D1194">
        <v>4655.04</v>
      </c>
      <c r="E1194">
        <v>4491.33</v>
      </c>
      <c r="F1194">
        <v>4599.88</v>
      </c>
      <c r="G1194">
        <v>1844620032</v>
      </c>
      <c r="H1194">
        <v>76132843874</v>
      </c>
      <c r="I1194">
        <f>YEAR(Table1[[#This Row],[Date]])</f>
        <v>2017</v>
      </c>
      <c r="J1194">
        <f>MONTH(Table1[[#This Row],[Date]])</f>
        <v>9</v>
      </c>
      <c r="K1194">
        <f>DAY(Table1[[#This Row],[Date]])</f>
        <v>7</v>
      </c>
    </row>
    <row r="1195" spans="1:11" x14ac:dyDescent="0.3">
      <c r="A1195" t="s">
        <v>15</v>
      </c>
      <c r="B1195" s="1">
        <v>42984</v>
      </c>
      <c r="C1195">
        <v>4376.59</v>
      </c>
      <c r="D1195">
        <v>4617.25</v>
      </c>
      <c r="E1195">
        <v>4376.59</v>
      </c>
      <c r="F1195">
        <v>4597.12</v>
      </c>
      <c r="G1195">
        <v>2172100096</v>
      </c>
      <c r="H1195">
        <v>76077049312</v>
      </c>
      <c r="I1195">
        <f>YEAR(Table1[[#This Row],[Date]])</f>
        <v>2017</v>
      </c>
      <c r="J1195">
        <f>MONTH(Table1[[#This Row],[Date]])</f>
        <v>9</v>
      </c>
      <c r="K1195">
        <f>DAY(Table1[[#This Row],[Date]])</f>
        <v>6</v>
      </c>
    </row>
    <row r="1196" spans="1:11" x14ac:dyDescent="0.3">
      <c r="A1196" t="s">
        <v>15</v>
      </c>
      <c r="B1196" s="1">
        <v>42983</v>
      </c>
      <c r="C1196">
        <v>4228.29</v>
      </c>
      <c r="D1196">
        <v>4427.84</v>
      </c>
      <c r="E1196">
        <v>3998.11</v>
      </c>
      <c r="F1196">
        <v>4376.53</v>
      </c>
      <c r="G1196">
        <v>2697969920</v>
      </c>
      <c r="H1196">
        <v>72417728536</v>
      </c>
      <c r="I1196">
        <f>YEAR(Table1[[#This Row],[Date]])</f>
        <v>2017</v>
      </c>
      <c r="J1196">
        <f>MONTH(Table1[[#This Row],[Date]])</f>
        <v>9</v>
      </c>
      <c r="K1196">
        <f>DAY(Table1[[#This Row],[Date]])</f>
        <v>5</v>
      </c>
    </row>
    <row r="1197" spans="1:11" x14ac:dyDescent="0.3">
      <c r="A1197" t="s">
        <v>15</v>
      </c>
      <c r="B1197" s="1">
        <v>42982</v>
      </c>
      <c r="C1197">
        <v>4591.63</v>
      </c>
      <c r="D1197">
        <v>4591.63</v>
      </c>
      <c r="E1197">
        <v>4108.3999999999996</v>
      </c>
      <c r="F1197">
        <v>4236.3100000000004</v>
      </c>
      <c r="G1197">
        <v>2987330048</v>
      </c>
      <c r="H1197">
        <v>70087101256</v>
      </c>
      <c r="I1197">
        <f>YEAR(Table1[[#This Row],[Date]])</f>
        <v>2017</v>
      </c>
      <c r="J1197">
        <f>MONTH(Table1[[#This Row],[Date]])</f>
        <v>9</v>
      </c>
      <c r="K1197">
        <f>DAY(Table1[[#This Row],[Date]])</f>
        <v>4</v>
      </c>
    </row>
    <row r="1198" spans="1:11" x14ac:dyDescent="0.3">
      <c r="A1198" t="s">
        <v>15</v>
      </c>
      <c r="B1198" s="1">
        <v>42981</v>
      </c>
      <c r="C1198">
        <v>4585.2700000000004</v>
      </c>
      <c r="D1198">
        <v>4714.08</v>
      </c>
      <c r="E1198">
        <v>4417.59</v>
      </c>
      <c r="F1198">
        <v>4582.96</v>
      </c>
      <c r="G1198">
        <v>1933190016</v>
      </c>
      <c r="H1198">
        <v>75812181334</v>
      </c>
      <c r="I1198">
        <f>YEAR(Table1[[#This Row],[Date]])</f>
        <v>2017</v>
      </c>
      <c r="J1198">
        <f>MONTH(Table1[[#This Row],[Date]])</f>
        <v>9</v>
      </c>
      <c r="K1198">
        <f>DAY(Table1[[#This Row],[Date]])</f>
        <v>3</v>
      </c>
    </row>
    <row r="1199" spans="1:11" x14ac:dyDescent="0.3">
      <c r="A1199" t="s">
        <v>15</v>
      </c>
      <c r="B1199" s="1">
        <v>42980</v>
      </c>
      <c r="C1199">
        <v>4901.42</v>
      </c>
      <c r="D1199">
        <v>4975.04</v>
      </c>
      <c r="E1199">
        <v>4469.24</v>
      </c>
      <c r="F1199">
        <v>4578.7700000000004</v>
      </c>
      <c r="G1199">
        <v>2722139904</v>
      </c>
      <c r="H1199">
        <v>75734114962</v>
      </c>
      <c r="I1199">
        <f>YEAR(Table1[[#This Row],[Date]])</f>
        <v>2017</v>
      </c>
      <c r="J1199">
        <f>MONTH(Table1[[#This Row],[Date]])</f>
        <v>9</v>
      </c>
      <c r="K1199">
        <f>DAY(Table1[[#This Row],[Date]])</f>
        <v>2</v>
      </c>
    </row>
    <row r="1200" spans="1:11" x14ac:dyDescent="0.3">
      <c r="A1200" t="s">
        <v>15</v>
      </c>
      <c r="B1200" s="1">
        <v>42979</v>
      </c>
      <c r="C1200">
        <v>4701.76</v>
      </c>
      <c r="D1200">
        <v>4892.01</v>
      </c>
      <c r="E1200">
        <v>4678.53</v>
      </c>
      <c r="F1200">
        <v>4892.01</v>
      </c>
      <c r="G1200">
        <v>2599079936</v>
      </c>
      <c r="H1200">
        <v>80905039782</v>
      </c>
      <c r="I1200">
        <f>YEAR(Table1[[#This Row],[Date]])</f>
        <v>2017</v>
      </c>
      <c r="J1200">
        <f>MONTH(Table1[[#This Row],[Date]])</f>
        <v>9</v>
      </c>
      <c r="K1200">
        <f>DAY(Table1[[#This Row],[Date]])</f>
        <v>1</v>
      </c>
    </row>
    <row r="1201" spans="1:11" x14ac:dyDescent="0.3">
      <c r="A1201" t="s">
        <v>15</v>
      </c>
      <c r="B1201" s="1">
        <v>42978</v>
      </c>
      <c r="C1201">
        <v>4555.59</v>
      </c>
      <c r="D1201">
        <v>4736.05</v>
      </c>
      <c r="E1201">
        <v>4549.3999999999996</v>
      </c>
      <c r="F1201">
        <v>4703.3900000000003</v>
      </c>
      <c r="G1201">
        <v>1944930048</v>
      </c>
      <c r="H1201">
        <v>77775374625</v>
      </c>
      <c r="I1201">
        <f>YEAR(Table1[[#This Row],[Date]])</f>
        <v>2017</v>
      </c>
      <c r="J1201">
        <f>MONTH(Table1[[#This Row],[Date]])</f>
        <v>8</v>
      </c>
      <c r="K1201">
        <f>DAY(Table1[[#This Row],[Date]])</f>
        <v>31</v>
      </c>
    </row>
    <row r="1202" spans="1:11" x14ac:dyDescent="0.3">
      <c r="A1202" t="s">
        <v>15</v>
      </c>
      <c r="B1202" s="1">
        <v>42977</v>
      </c>
      <c r="C1202">
        <v>4570.3599999999997</v>
      </c>
      <c r="D1202">
        <v>4626.5200000000004</v>
      </c>
      <c r="E1202">
        <v>4471.41</v>
      </c>
      <c r="F1202">
        <v>4565.3</v>
      </c>
      <c r="G1202">
        <v>1937849984</v>
      </c>
      <c r="H1202">
        <v>75482724984</v>
      </c>
      <c r="I1202">
        <f>YEAR(Table1[[#This Row],[Date]])</f>
        <v>2017</v>
      </c>
      <c r="J1202">
        <f>MONTH(Table1[[#This Row],[Date]])</f>
        <v>8</v>
      </c>
      <c r="K1202">
        <f>DAY(Table1[[#This Row],[Date]])</f>
        <v>30</v>
      </c>
    </row>
    <row r="1203" spans="1:11" x14ac:dyDescent="0.3">
      <c r="A1203" t="s">
        <v>15</v>
      </c>
      <c r="B1203" s="1">
        <v>42976</v>
      </c>
      <c r="C1203">
        <v>4389.21</v>
      </c>
      <c r="D1203">
        <v>4625.68</v>
      </c>
      <c r="E1203">
        <v>4352.13</v>
      </c>
      <c r="F1203">
        <v>4579.0200000000004</v>
      </c>
      <c r="G1203">
        <v>2486080000</v>
      </c>
      <c r="H1203">
        <v>75699786263</v>
      </c>
      <c r="I1203">
        <f>YEAR(Table1[[#This Row],[Date]])</f>
        <v>2017</v>
      </c>
      <c r="J1203">
        <f>MONTH(Table1[[#This Row],[Date]])</f>
        <v>8</v>
      </c>
      <c r="K1203">
        <f>DAY(Table1[[#This Row],[Date]])</f>
        <v>29</v>
      </c>
    </row>
    <row r="1204" spans="1:11" x14ac:dyDescent="0.3">
      <c r="A1204" t="s">
        <v>15</v>
      </c>
      <c r="B1204" s="1">
        <v>42975</v>
      </c>
      <c r="C1204">
        <v>4384.45</v>
      </c>
      <c r="D1204">
        <v>4403.93</v>
      </c>
      <c r="E1204">
        <v>4224.6400000000003</v>
      </c>
      <c r="F1204">
        <v>4382.66</v>
      </c>
      <c r="G1204">
        <v>1959330048</v>
      </c>
      <c r="H1204">
        <v>72445588933</v>
      </c>
      <c r="I1204">
        <f>YEAR(Table1[[#This Row],[Date]])</f>
        <v>2017</v>
      </c>
      <c r="J1204">
        <f>MONTH(Table1[[#This Row],[Date]])</f>
        <v>8</v>
      </c>
      <c r="K1204">
        <f>DAY(Table1[[#This Row],[Date]])</f>
        <v>28</v>
      </c>
    </row>
    <row r="1205" spans="1:11" x14ac:dyDescent="0.3">
      <c r="A1205" t="s">
        <v>15</v>
      </c>
      <c r="B1205" s="1">
        <v>42974</v>
      </c>
      <c r="C1205">
        <v>4345.1000000000004</v>
      </c>
      <c r="D1205">
        <v>4416.59</v>
      </c>
      <c r="E1205">
        <v>4317.29</v>
      </c>
      <c r="F1205">
        <v>4382.88</v>
      </c>
      <c r="G1205">
        <v>1537459968</v>
      </c>
      <c r="H1205">
        <v>72441993792</v>
      </c>
      <c r="I1205">
        <f>YEAR(Table1[[#This Row],[Date]])</f>
        <v>2017</v>
      </c>
      <c r="J1205">
        <f>MONTH(Table1[[#This Row],[Date]])</f>
        <v>8</v>
      </c>
      <c r="K1205">
        <f>DAY(Table1[[#This Row],[Date]])</f>
        <v>27</v>
      </c>
    </row>
    <row r="1206" spans="1:11" x14ac:dyDescent="0.3">
      <c r="A1206" t="s">
        <v>15</v>
      </c>
      <c r="B1206" s="1">
        <v>42973</v>
      </c>
      <c r="C1206">
        <v>4372.0600000000004</v>
      </c>
      <c r="D1206">
        <v>4379.28</v>
      </c>
      <c r="E1206">
        <v>4269.5200000000004</v>
      </c>
      <c r="F1206">
        <v>4352.3999999999996</v>
      </c>
      <c r="G1206">
        <v>1511609984</v>
      </c>
      <c r="H1206">
        <v>71929882019</v>
      </c>
      <c r="I1206">
        <f>YEAR(Table1[[#This Row],[Date]])</f>
        <v>2017</v>
      </c>
      <c r="J1206">
        <f>MONTH(Table1[[#This Row],[Date]])</f>
        <v>8</v>
      </c>
      <c r="K1206">
        <f>DAY(Table1[[#This Row],[Date]])</f>
        <v>26</v>
      </c>
    </row>
    <row r="1207" spans="1:11" x14ac:dyDescent="0.3">
      <c r="A1207" t="s">
        <v>15</v>
      </c>
      <c r="B1207" s="1">
        <v>42972</v>
      </c>
      <c r="C1207">
        <v>4332.82</v>
      </c>
      <c r="D1207">
        <v>4455.7</v>
      </c>
      <c r="E1207">
        <v>4307.3500000000004</v>
      </c>
      <c r="F1207">
        <v>4371.6000000000004</v>
      </c>
      <c r="G1207">
        <v>1727970048</v>
      </c>
      <c r="H1207">
        <v>72241507489</v>
      </c>
      <c r="I1207">
        <f>YEAR(Table1[[#This Row],[Date]])</f>
        <v>2017</v>
      </c>
      <c r="J1207">
        <f>MONTH(Table1[[#This Row],[Date]])</f>
        <v>8</v>
      </c>
      <c r="K1207">
        <f>DAY(Table1[[#This Row],[Date]])</f>
        <v>25</v>
      </c>
    </row>
    <row r="1208" spans="1:11" x14ac:dyDescent="0.3">
      <c r="A1208" t="s">
        <v>15</v>
      </c>
      <c r="B1208" s="1">
        <v>42971</v>
      </c>
      <c r="C1208">
        <v>4137.6000000000004</v>
      </c>
      <c r="D1208">
        <v>4376.3900000000003</v>
      </c>
      <c r="E1208">
        <v>4130.26</v>
      </c>
      <c r="F1208">
        <v>4334.68</v>
      </c>
      <c r="G1208">
        <v>2037750016</v>
      </c>
      <c r="H1208">
        <v>71625870868</v>
      </c>
      <c r="I1208">
        <f>YEAR(Table1[[#This Row],[Date]])</f>
        <v>2017</v>
      </c>
      <c r="J1208">
        <f>MONTH(Table1[[#This Row],[Date]])</f>
        <v>8</v>
      </c>
      <c r="K1208">
        <f>DAY(Table1[[#This Row],[Date]])</f>
        <v>24</v>
      </c>
    </row>
    <row r="1209" spans="1:11" x14ac:dyDescent="0.3">
      <c r="A1209" t="s">
        <v>15</v>
      </c>
      <c r="B1209" s="1">
        <v>42970</v>
      </c>
      <c r="C1209">
        <v>4089.01</v>
      </c>
      <c r="D1209">
        <v>4255.78</v>
      </c>
      <c r="E1209">
        <v>4078.41</v>
      </c>
      <c r="F1209">
        <v>4151.5200000000004</v>
      </c>
      <c r="G1209">
        <v>2369819904</v>
      </c>
      <c r="H1209">
        <v>68593954170</v>
      </c>
      <c r="I1209">
        <f>YEAR(Table1[[#This Row],[Date]])</f>
        <v>2017</v>
      </c>
      <c r="J1209">
        <f>MONTH(Table1[[#This Row],[Date]])</f>
        <v>8</v>
      </c>
      <c r="K1209">
        <f>DAY(Table1[[#This Row],[Date]])</f>
        <v>23</v>
      </c>
    </row>
    <row r="1210" spans="1:11" x14ac:dyDescent="0.3">
      <c r="A1210" t="s">
        <v>15</v>
      </c>
      <c r="B1210" s="1">
        <v>42969</v>
      </c>
      <c r="C1210">
        <v>3998.35</v>
      </c>
      <c r="D1210">
        <v>4128.76</v>
      </c>
      <c r="E1210">
        <v>3674.58</v>
      </c>
      <c r="F1210">
        <v>4100.5200000000004</v>
      </c>
      <c r="G1210">
        <v>3764239872</v>
      </c>
      <c r="H1210">
        <v>67743202431</v>
      </c>
      <c r="I1210">
        <f>YEAR(Table1[[#This Row],[Date]])</f>
        <v>2017</v>
      </c>
      <c r="J1210">
        <f>MONTH(Table1[[#This Row],[Date]])</f>
        <v>8</v>
      </c>
      <c r="K1210">
        <f>DAY(Table1[[#This Row],[Date]])</f>
        <v>22</v>
      </c>
    </row>
    <row r="1211" spans="1:11" x14ac:dyDescent="0.3">
      <c r="A1211" t="s">
        <v>15</v>
      </c>
      <c r="B1211" s="1">
        <v>42968</v>
      </c>
      <c r="C1211">
        <v>4090.48</v>
      </c>
      <c r="D1211">
        <v>4109.1400000000003</v>
      </c>
      <c r="E1211">
        <v>3988.6</v>
      </c>
      <c r="F1211">
        <v>4001.74</v>
      </c>
      <c r="G1211">
        <v>2800890112</v>
      </c>
      <c r="H1211">
        <v>66106992038</v>
      </c>
      <c r="I1211">
        <f>YEAR(Table1[[#This Row],[Date]])</f>
        <v>2017</v>
      </c>
      <c r="J1211">
        <f>MONTH(Table1[[#This Row],[Date]])</f>
        <v>8</v>
      </c>
      <c r="K1211">
        <f>DAY(Table1[[#This Row],[Date]])</f>
        <v>21</v>
      </c>
    </row>
    <row r="1212" spans="1:11" x14ac:dyDescent="0.3">
      <c r="A1212" t="s">
        <v>15</v>
      </c>
      <c r="B1212" s="1">
        <v>42967</v>
      </c>
      <c r="C1212">
        <v>4189.3100000000004</v>
      </c>
      <c r="D1212">
        <v>4196.29</v>
      </c>
      <c r="E1212">
        <v>4069.88</v>
      </c>
      <c r="F1212">
        <v>4087.66</v>
      </c>
      <c r="G1212">
        <v>2109769984</v>
      </c>
      <c r="H1212">
        <v>67520478838</v>
      </c>
      <c r="I1212">
        <f>YEAR(Table1[[#This Row],[Date]])</f>
        <v>2017</v>
      </c>
      <c r="J1212">
        <f>MONTH(Table1[[#This Row],[Date]])</f>
        <v>8</v>
      </c>
      <c r="K1212">
        <f>DAY(Table1[[#This Row],[Date]])</f>
        <v>20</v>
      </c>
    </row>
    <row r="1213" spans="1:11" x14ac:dyDescent="0.3">
      <c r="A1213" t="s">
        <v>15</v>
      </c>
      <c r="B1213" s="1">
        <v>42966</v>
      </c>
      <c r="C1213">
        <v>4137.75</v>
      </c>
      <c r="D1213">
        <v>4243.26</v>
      </c>
      <c r="E1213">
        <v>3970.55</v>
      </c>
      <c r="F1213">
        <v>4193.7</v>
      </c>
      <c r="G1213">
        <v>2975820032</v>
      </c>
      <c r="H1213">
        <v>69265141208</v>
      </c>
      <c r="I1213">
        <f>YEAR(Table1[[#This Row],[Date]])</f>
        <v>2017</v>
      </c>
      <c r="J1213">
        <f>MONTH(Table1[[#This Row],[Date]])</f>
        <v>8</v>
      </c>
      <c r="K1213">
        <f>DAY(Table1[[#This Row],[Date]])</f>
        <v>19</v>
      </c>
    </row>
    <row r="1214" spans="1:11" x14ac:dyDescent="0.3">
      <c r="A1214" t="s">
        <v>15</v>
      </c>
      <c r="B1214" s="1">
        <v>42965</v>
      </c>
      <c r="C1214">
        <v>4324.34</v>
      </c>
      <c r="D1214">
        <v>4370.13</v>
      </c>
      <c r="E1214">
        <v>4015.4</v>
      </c>
      <c r="F1214">
        <v>4160.62</v>
      </c>
      <c r="G1214">
        <v>2941710080</v>
      </c>
      <c r="H1214">
        <v>68710871037</v>
      </c>
      <c r="I1214">
        <f>YEAR(Table1[[#This Row],[Date]])</f>
        <v>2017</v>
      </c>
      <c r="J1214">
        <f>MONTH(Table1[[#This Row],[Date]])</f>
        <v>8</v>
      </c>
      <c r="K1214">
        <f>DAY(Table1[[#This Row],[Date]])</f>
        <v>18</v>
      </c>
    </row>
    <row r="1215" spans="1:11" x14ac:dyDescent="0.3">
      <c r="A1215" t="s">
        <v>15</v>
      </c>
      <c r="B1215" s="1">
        <v>42964</v>
      </c>
      <c r="C1215">
        <v>4384.4399999999996</v>
      </c>
      <c r="D1215">
        <v>4484.7</v>
      </c>
      <c r="E1215">
        <v>4243.71</v>
      </c>
      <c r="F1215">
        <v>4331.6899999999996</v>
      </c>
      <c r="G1215">
        <v>2553359872</v>
      </c>
      <c r="H1215">
        <v>71527949443</v>
      </c>
      <c r="I1215">
        <f>YEAR(Table1[[#This Row],[Date]])</f>
        <v>2017</v>
      </c>
      <c r="J1215">
        <f>MONTH(Table1[[#This Row],[Date]])</f>
        <v>8</v>
      </c>
      <c r="K1215">
        <f>DAY(Table1[[#This Row],[Date]])</f>
        <v>17</v>
      </c>
    </row>
    <row r="1216" spans="1:11" x14ac:dyDescent="0.3">
      <c r="A1216" t="s">
        <v>15</v>
      </c>
      <c r="B1216" s="1">
        <v>42963</v>
      </c>
      <c r="C1216">
        <v>4200.34</v>
      </c>
      <c r="D1216">
        <v>4381.2299999999996</v>
      </c>
      <c r="E1216">
        <v>3994.42</v>
      </c>
      <c r="F1216">
        <v>4376.63</v>
      </c>
      <c r="G1216">
        <v>2272039936</v>
      </c>
      <c r="H1216">
        <v>72260183303</v>
      </c>
      <c r="I1216">
        <f>YEAR(Table1[[#This Row],[Date]])</f>
        <v>2017</v>
      </c>
      <c r="J1216">
        <f>MONTH(Table1[[#This Row],[Date]])</f>
        <v>8</v>
      </c>
      <c r="K1216">
        <f>DAY(Table1[[#This Row],[Date]])</f>
        <v>16</v>
      </c>
    </row>
    <row r="1217" spans="1:11" x14ac:dyDescent="0.3">
      <c r="A1217" t="s">
        <v>15</v>
      </c>
      <c r="B1217" s="1">
        <v>42962</v>
      </c>
      <c r="C1217">
        <v>4326.99</v>
      </c>
      <c r="D1217">
        <v>4455.97</v>
      </c>
      <c r="E1217">
        <v>3906.18</v>
      </c>
      <c r="F1217">
        <v>4181.93</v>
      </c>
      <c r="G1217">
        <v>3258050048</v>
      </c>
      <c r="H1217">
        <v>69038855081</v>
      </c>
      <c r="I1217">
        <f>YEAR(Table1[[#This Row],[Date]])</f>
        <v>2017</v>
      </c>
      <c r="J1217">
        <f>MONTH(Table1[[#This Row],[Date]])</f>
        <v>8</v>
      </c>
      <c r="K1217">
        <f>DAY(Table1[[#This Row],[Date]])</f>
        <v>15</v>
      </c>
    </row>
    <row r="1218" spans="1:11" x14ac:dyDescent="0.3">
      <c r="A1218" t="s">
        <v>15</v>
      </c>
      <c r="B1218" s="1">
        <v>42961</v>
      </c>
      <c r="C1218">
        <v>4066.1</v>
      </c>
      <c r="D1218">
        <v>4325.13</v>
      </c>
      <c r="E1218">
        <v>3989.16</v>
      </c>
      <c r="F1218">
        <v>4325.13</v>
      </c>
      <c r="G1218">
        <v>2463089920</v>
      </c>
      <c r="H1218">
        <v>71394704654</v>
      </c>
      <c r="I1218">
        <f>YEAR(Table1[[#This Row],[Date]])</f>
        <v>2017</v>
      </c>
      <c r="J1218">
        <f>MONTH(Table1[[#This Row],[Date]])</f>
        <v>8</v>
      </c>
      <c r="K1218">
        <f>DAY(Table1[[#This Row],[Date]])</f>
        <v>14</v>
      </c>
    </row>
    <row r="1219" spans="1:11" x14ac:dyDescent="0.3">
      <c r="A1219" t="s">
        <v>15</v>
      </c>
      <c r="B1219" s="1">
        <v>42960</v>
      </c>
      <c r="C1219">
        <v>3880.04</v>
      </c>
      <c r="D1219">
        <v>4208.3900000000003</v>
      </c>
      <c r="E1219">
        <v>3857.8</v>
      </c>
      <c r="F1219">
        <v>4073.26</v>
      </c>
      <c r="G1219">
        <v>3159089920</v>
      </c>
      <c r="H1219">
        <v>67230528989</v>
      </c>
      <c r="I1219">
        <f>YEAR(Table1[[#This Row],[Date]])</f>
        <v>2017</v>
      </c>
      <c r="J1219">
        <f>MONTH(Table1[[#This Row],[Date]])</f>
        <v>8</v>
      </c>
      <c r="K1219">
        <f>DAY(Table1[[#This Row],[Date]])</f>
        <v>13</v>
      </c>
    </row>
    <row r="1220" spans="1:11" x14ac:dyDescent="0.3">
      <c r="A1220" t="s">
        <v>15</v>
      </c>
      <c r="B1220" s="1">
        <v>42959</v>
      </c>
      <c r="C1220">
        <v>3650.63</v>
      </c>
      <c r="D1220">
        <v>3949.92</v>
      </c>
      <c r="E1220">
        <v>3613.7</v>
      </c>
      <c r="F1220">
        <v>3884.71</v>
      </c>
      <c r="G1220">
        <v>2219589888</v>
      </c>
      <c r="H1220">
        <v>64111163866</v>
      </c>
      <c r="I1220">
        <f>YEAR(Table1[[#This Row],[Date]])</f>
        <v>2017</v>
      </c>
      <c r="J1220">
        <f>MONTH(Table1[[#This Row],[Date]])</f>
        <v>8</v>
      </c>
      <c r="K1220">
        <f>DAY(Table1[[#This Row],[Date]])</f>
        <v>12</v>
      </c>
    </row>
    <row r="1221" spans="1:11" x14ac:dyDescent="0.3">
      <c r="A1221" t="s">
        <v>15</v>
      </c>
      <c r="B1221" s="1">
        <v>42958</v>
      </c>
      <c r="C1221">
        <v>3373.82</v>
      </c>
      <c r="D1221">
        <v>3679.72</v>
      </c>
      <c r="E1221">
        <v>3372.12</v>
      </c>
      <c r="F1221">
        <v>3650.62</v>
      </c>
      <c r="G1221">
        <v>2021190016</v>
      </c>
      <c r="H1221">
        <v>60241844923</v>
      </c>
      <c r="I1221">
        <f>YEAR(Table1[[#This Row],[Date]])</f>
        <v>2017</v>
      </c>
      <c r="J1221">
        <f>MONTH(Table1[[#This Row],[Date]])</f>
        <v>8</v>
      </c>
      <c r="K1221">
        <f>DAY(Table1[[#This Row],[Date]])</f>
        <v>11</v>
      </c>
    </row>
    <row r="1222" spans="1:11" x14ac:dyDescent="0.3">
      <c r="A1222" t="s">
        <v>15</v>
      </c>
      <c r="B1222" s="1">
        <v>42957</v>
      </c>
      <c r="C1222">
        <v>3341.84</v>
      </c>
      <c r="D1222">
        <v>3453.45</v>
      </c>
      <c r="E1222">
        <v>3319.47</v>
      </c>
      <c r="F1222">
        <v>3381.28</v>
      </c>
      <c r="G1222">
        <v>1515110016</v>
      </c>
      <c r="H1222">
        <v>55791120000</v>
      </c>
      <c r="I1222">
        <f>YEAR(Table1[[#This Row],[Date]])</f>
        <v>2017</v>
      </c>
      <c r="J1222">
        <f>MONTH(Table1[[#This Row],[Date]])</f>
        <v>8</v>
      </c>
      <c r="K1222">
        <f>DAY(Table1[[#This Row],[Date]])</f>
        <v>10</v>
      </c>
    </row>
    <row r="1223" spans="1:11" x14ac:dyDescent="0.3">
      <c r="A1223" t="s">
        <v>15</v>
      </c>
      <c r="B1223" s="1">
        <v>42956</v>
      </c>
      <c r="C1223">
        <v>3420.4</v>
      </c>
      <c r="D1223">
        <v>3422.76</v>
      </c>
      <c r="E1223">
        <v>3247.67</v>
      </c>
      <c r="F1223">
        <v>3342.47</v>
      </c>
      <c r="G1223">
        <v>1468960000</v>
      </c>
      <c r="H1223">
        <v>55145196472</v>
      </c>
      <c r="I1223">
        <f>YEAR(Table1[[#This Row],[Date]])</f>
        <v>2017</v>
      </c>
      <c r="J1223">
        <f>MONTH(Table1[[#This Row],[Date]])</f>
        <v>8</v>
      </c>
      <c r="K1223">
        <f>DAY(Table1[[#This Row],[Date]])</f>
        <v>9</v>
      </c>
    </row>
    <row r="1224" spans="1:11" x14ac:dyDescent="0.3">
      <c r="A1224" t="s">
        <v>15</v>
      </c>
      <c r="B1224" s="1">
        <v>42955</v>
      </c>
      <c r="C1224">
        <v>3370.22</v>
      </c>
      <c r="D1224">
        <v>3484.85</v>
      </c>
      <c r="E1224">
        <v>3345.83</v>
      </c>
      <c r="F1224">
        <v>3419.94</v>
      </c>
      <c r="G1224">
        <v>1752760064</v>
      </c>
      <c r="H1224">
        <v>56417337745</v>
      </c>
      <c r="I1224">
        <f>YEAR(Table1[[#This Row],[Date]])</f>
        <v>2017</v>
      </c>
      <c r="J1224">
        <f>MONTH(Table1[[#This Row],[Date]])</f>
        <v>8</v>
      </c>
      <c r="K1224">
        <f>DAY(Table1[[#This Row],[Date]])</f>
        <v>8</v>
      </c>
    </row>
    <row r="1225" spans="1:11" x14ac:dyDescent="0.3">
      <c r="A1225" t="s">
        <v>15</v>
      </c>
      <c r="B1225" s="1">
        <v>42954</v>
      </c>
      <c r="C1225">
        <v>3212.78</v>
      </c>
      <c r="D1225">
        <v>3397.68</v>
      </c>
      <c r="E1225">
        <v>3180.89</v>
      </c>
      <c r="F1225">
        <v>3378.94</v>
      </c>
      <c r="G1225">
        <v>1482279936</v>
      </c>
      <c r="H1225">
        <v>55734179251</v>
      </c>
      <c r="I1225">
        <f>YEAR(Table1[[#This Row],[Date]])</f>
        <v>2017</v>
      </c>
      <c r="J1225">
        <f>MONTH(Table1[[#This Row],[Date]])</f>
        <v>8</v>
      </c>
      <c r="K1225">
        <f>DAY(Table1[[#This Row],[Date]])</f>
        <v>7</v>
      </c>
    </row>
    <row r="1226" spans="1:11" x14ac:dyDescent="0.3">
      <c r="A1226" t="s">
        <v>15</v>
      </c>
      <c r="B1226" s="1">
        <v>42953</v>
      </c>
      <c r="C1226">
        <v>3257.61</v>
      </c>
      <c r="D1226">
        <v>3293.29</v>
      </c>
      <c r="E1226">
        <v>3155.6</v>
      </c>
      <c r="F1226">
        <v>3213.94</v>
      </c>
      <c r="G1226">
        <v>1105030016</v>
      </c>
      <c r="H1226">
        <v>53006426108</v>
      </c>
      <c r="I1226">
        <f>YEAR(Table1[[#This Row],[Date]])</f>
        <v>2017</v>
      </c>
      <c r="J1226">
        <f>MONTH(Table1[[#This Row],[Date]])</f>
        <v>8</v>
      </c>
      <c r="K1226">
        <f>DAY(Table1[[#This Row],[Date]])</f>
        <v>6</v>
      </c>
    </row>
    <row r="1227" spans="1:11" x14ac:dyDescent="0.3">
      <c r="A1227" t="s">
        <v>15</v>
      </c>
      <c r="B1227" s="1">
        <v>42952</v>
      </c>
      <c r="C1227">
        <v>2897.63</v>
      </c>
      <c r="D1227">
        <v>3290.01</v>
      </c>
      <c r="E1227">
        <v>2874.83</v>
      </c>
      <c r="F1227">
        <v>3252.91</v>
      </c>
      <c r="G1227">
        <v>1945699968</v>
      </c>
      <c r="H1227">
        <v>53643452554</v>
      </c>
      <c r="I1227">
        <f>YEAR(Table1[[#This Row],[Date]])</f>
        <v>2017</v>
      </c>
      <c r="J1227">
        <f>MONTH(Table1[[#This Row],[Date]])</f>
        <v>8</v>
      </c>
      <c r="K1227">
        <f>DAY(Table1[[#This Row],[Date]])</f>
        <v>5</v>
      </c>
    </row>
    <row r="1228" spans="1:11" x14ac:dyDescent="0.3">
      <c r="A1228" t="s">
        <v>15</v>
      </c>
      <c r="B1228" s="1">
        <v>42951</v>
      </c>
      <c r="C1228">
        <v>2806.93</v>
      </c>
      <c r="D1228">
        <v>2899.33</v>
      </c>
      <c r="E1228">
        <v>2743.72</v>
      </c>
      <c r="F1228">
        <v>2895.89</v>
      </c>
      <c r="G1228">
        <v>1002120000</v>
      </c>
      <c r="H1228">
        <v>47749461443</v>
      </c>
      <c r="I1228">
        <f>YEAR(Table1[[#This Row],[Date]])</f>
        <v>2017</v>
      </c>
      <c r="J1228">
        <f>MONTH(Table1[[#This Row],[Date]])</f>
        <v>8</v>
      </c>
      <c r="K1228">
        <f>DAY(Table1[[#This Row],[Date]])</f>
        <v>4</v>
      </c>
    </row>
    <row r="1229" spans="1:11" x14ac:dyDescent="0.3">
      <c r="A1229" t="s">
        <v>15</v>
      </c>
      <c r="B1229" s="1">
        <v>42950</v>
      </c>
      <c r="C1229">
        <v>2709.56</v>
      </c>
      <c r="D1229">
        <v>2813.31</v>
      </c>
      <c r="E1229">
        <v>2685.14</v>
      </c>
      <c r="F1229">
        <v>2804.73</v>
      </c>
      <c r="G1229">
        <v>804796992</v>
      </c>
      <c r="H1229">
        <v>46239970790</v>
      </c>
      <c r="I1229">
        <f>YEAR(Table1[[#This Row],[Date]])</f>
        <v>2017</v>
      </c>
      <c r="J1229">
        <f>MONTH(Table1[[#This Row],[Date]])</f>
        <v>8</v>
      </c>
      <c r="K1229">
        <f>DAY(Table1[[#This Row],[Date]])</f>
        <v>3</v>
      </c>
    </row>
    <row r="1230" spans="1:11" x14ac:dyDescent="0.3">
      <c r="A1230" t="s">
        <v>15</v>
      </c>
      <c r="B1230" s="1">
        <v>42949</v>
      </c>
      <c r="C1230">
        <v>2727.13</v>
      </c>
      <c r="D1230">
        <v>2762.53</v>
      </c>
      <c r="E1230">
        <v>2668.59</v>
      </c>
      <c r="F1230">
        <v>2710.67</v>
      </c>
      <c r="G1230">
        <v>1094950016</v>
      </c>
      <c r="H1230">
        <v>44684649516</v>
      </c>
      <c r="I1230">
        <f>YEAR(Table1[[#This Row],[Date]])</f>
        <v>2017</v>
      </c>
      <c r="J1230">
        <f>MONTH(Table1[[#This Row],[Date]])</f>
        <v>8</v>
      </c>
      <c r="K1230">
        <f>DAY(Table1[[#This Row],[Date]])</f>
        <v>2</v>
      </c>
    </row>
    <row r="1231" spans="1:11" x14ac:dyDescent="0.3">
      <c r="A1231" t="s">
        <v>15</v>
      </c>
      <c r="B1231" s="1">
        <v>42948</v>
      </c>
      <c r="C1231">
        <v>2871.3</v>
      </c>
      <c r="D1231">
        <v>2921.35</v>
      </c>
      <c r="E1231">
        <v>2685.61</v>
      </c>
      <c r="F1231">
        <v>2718.26</v>
      </c>
      <c r="G1231">
        <v>1324669952</v>
      </c>
      <c r="H1231">
        <v>44804603885</v>
      </c>
      <c r="I1231">
        <f>YEAR(Table1[[#This Row],[Date]])</f>
        <v>2017</v>
      </c>
      <c r="J1231">
        <f>MONTH(Table1[[#This Row],[Date]])</f>
        <v>8</v>
      </c>
      <c r="K1231">
        <f>DAY(Table1[[#This Row],[Date]])</f>
        <v>1</v>
      </c>
    </row>
    <row r="1232" spans="1:11" x14ac:dyDescent="0.3">
      <c r="A1232" t="s">
        <v>15</v>
      </c>
      <c r="B1232" s="1">
        <v>42947</v>
      </c>
      <c r="C1232">
        <v>2763.24</v>
      </c>
      <c r="D1232">
        <v>2889.62</v>
      </c>
      <c r="E1232">
        <v>2720.61</v>
      </c>
      <c r="F1232">
        <v>2875.34</v>
      </c>
      <c r="G1232">
        <v>860574976</v>
      </c>
      <c r="H1232">
        <v>47388334773</v>
      </c>
      <c r="I1232">
        <f>YEAR(Table1[[#This Row],[Date]])</f>
        <v>2017</v>
      </c>
      <c r="J1232">
        <f>MONTH(Table1[[#This Row],[Date]])</f>
        <v>7</v>
      </c>
      <c r="K1232">
        <f>DAY(Table1[[#This Row],[Date]])</f>
        <v>31</v>
      </c>
    </row>
    <row r="1233" spans="1:11" x14ac:dyDescent="0.3">
      <c r="A1233" t="s">
        <v>15</v>
      </c>
      <c r="B1233" s="1">
        <v>42946</v>
      </c>
      <c r="C1233">
        <v>2724.39</v>
      </c>
      <c r="D1233">
        <v>2758.53</v>
      </c>
      <c r="E1233">
        <v>2644.85</v>
      </c>
      <c r="F1233">
        <v>2757.18</v>
      </c>
      <c r="G1233">
        <v>705942976</v>
      </c>
      <c r="H1233">
        <v>45435913868</v>
      </c>
      <c r="I1233">
        <f>YEAR(Table1[[#This Row],[Date]])</f>
        <v>2017</v>
      </c>
      <c r="J1233">
        <f>MONTH(Table1[[#This Row],[Date]])</f>
        <v>7</v>
      </c>
      <c r="K1233">
        <f>DAY(Table1[[#This Row],[Date]])</f>
        <v>30</v>
      </c>
    </row>
    <row r="1234" spans="1:11" x14ac:dyDescent="0.3">
      <c r="A1234" t="s">
        <v>15</v>
      </c>
      <c r="B1234" s="1">
        <v>42945</v>
      </c>
      <c r="C1234">
        <v>2807.02</v>
      </c>
      <c r="D1234">
        <v>2808.76</v>
      </c>
      <c r="E1234">
        <v>2692.8</v>
      </c>
      <c r="F1234">
        <v>2726.45</v>
      </c>
      <c r="G1234">
        <v>803745984</v>
      </c>
      <c r="H1234">
        <v>44924534585</v>
      </c>
      <c r="I1234">
        <f>YEAR(Table1[[#This Row],[Date]])</f>
        <v>2017</v>
      </c>
      <c r="J1234">
        <f>MONTH(Table1[[#This Row],[Date]])</f>
        <v>7</v>
      </c>
      <c r="K1234">
        <f>DAY(Table1[[#This Row],[Date]])</f>
        <v>29</v>
      </c>
    </row>
    <row r="1235" spans="1:11" x14ac:dyDescent="0.3">
      <c r="A1235" t="s">
        <v>15</v>
      </c>
      <c r="B1235" s="1">
        <v>42944</v>
      </c>
      <c r="C1235">
        <v>2679.73</v>
      </c>
      <c r="D1235">
        <v>2897.45</v>
      </c>
      <c r="E1235">
        <v>2679.73</v>
      </c>
      <c r="F1235">
        <v>2809.01</v>
      </c>
      <c r="G1235">
        <v>1380099968</v>
      </c>
      <c r="H1235">
        <v>46279316161</v>
      </c>
      <c r="I1235">
        <f>YEAR(Table1[[#This Row],[Date]])</f>
        <v>2017</v>
      </c>
      <c r="J1235">
        <f>MONTH(Table1[[#This Row],[Date]])</f>
        <v>7</v>
      </c>
      <c r="K1235">
        <f>DAY(Table1[[#This Row],[Date]])</f>
        <v>28</v>
      </c>
    </row>
    <row r="1236" spans="1:11" x14ac:dyDescent="0.3">
      <c r="A1236" t="s">
        <v>15</v>
      </c>
      <c r="B1236" s="1">
        <v>42943</v>
      </c>
      <c r="C1236">
        <v>2538.71</v>
      </c>
      <c r="D1236">
        <v>2693.32</v>
      </c>
      <c r="E1236">
        <v>2529.34</v>
      </c>
      <c r="F1236">
        <v>2671.78</v>
      </c>
      <c r="G1236">
        <v>789104000</v>
      </c>
      <c r="H1236">
        <v>44013533097</v>
      </c>
      <c r="I1236">
        <f>YEAR(Table1[[#This Row],[Date]])</f>
        <v>2017</v>
      </c>
      <c r="J1236">
        <f>MONTH(Table1[[#This Row],[Date]])</f>
        <v>7</v>
      </c>
      <c r="K1236">
        <f>DAY(Table1[[#This Row],[Date]])</f>
        <v>27</v>
      </c>
    </row>
    <row r="1237" spans="1:11" x14ac:dyDescent="0.3">
      <c r="A1237" t="s">
        <v>15</v>
      </c>
      <c r="B1237" s="1">
        <v>42942</v>
      </c>
      <c r="C1237">
        <v>2577.77</v>
      </c>
      <c r="D1237">
        <v>2610.7600000000002</v>
      </c>
      <c r="E1237">
        <v>2450.8000000000002</v>
      </c>
      <c r="F1237">
        <v>2529.4499999999998</v>
      </c>
      <c r="G1237">
        <v>937404032</v>
      </c>
      <c r="H1237">
        <v>41663929265</v>
      </c>
      <c r="I1237">
        <f>YEAR(Table1[[#This Row],[Date]])</f>
        <v>2017</v>
      </c>
      <c r="J1237">
        <f>MONTH(Table1[[#This Row],[Date]])</f>
        <v>7</v>
      </c>
      <c r="K1237">
        <f>DAY(Table1[[#This Row],[Date]])</f>
        <v>26</v>
      </c>
    </row>
    <row r="1238" spans="1:11" x14ac:dyDescent="0.3">
      <c r="A1238" t="s">
        <v>15</v>
      </c>
      <c r="B1238" s="1">
        <v>42941</v>
      </c>
      <c r="C1238">
        <v>2757.5</v>
      </c>
      <c r="D1238">
        <v>2768.08</v>
      </c>
      <c r="E1238">
        <v>2480.96</v>
      </c>
      <c r="F1238">
        <v>2576.48</v>
      </c>
      <c r="G1238">
        <v>1460089984</v>
      </c>
      <c r="H1238">
        <v>42433788244</v>
      </c>
      <c r="I1238">
        <f>YEAR(Table1[[#This Row],[Date]])</f>
        <v>2017</v>
      </c>
      <c r="J1238">
        <f>MONTH(Table1[[#This Row],[Date]])</f>
        <v>7</v>
      </c>
      <c r="K1238">
        <f>DAY(Table1[[#This Row],[Date]])</f>
        <v>25</v>
      </c>
    </row>
    <row r="1239" spans="1:11" x14ac:dyDescent="0.3">
      <c r="A1239" t="s">
        <v>15</v>
      </c>
      <c r="B1239" s="1">
        <v>42940</v>
      </c>
      <c r="C1239">
        <v>2732.7</v>
      </c>
      <c r="D1239">
        <v>2777.26</v>
      </c>
      <c r="E1239">
        <v>2699.19</v>
      </c>
      <c r="F1239">
        <v>2754.86</v>
      </c>
      <c r="G1239">
        <v>866473984</v>
      </c>
      <c r="H1239">
        <v>45366654309</v>
      </c>
      <c r="I1239">
        <f>YEAR(Table1[[#This Row],[Date]])</f>
        <v>2017</v>
      </c>
      <c r="J1239">
        <f>MONTH(Table1[[#This Row],[Date]])</f>
        <v>7</v>
      </c>
      <c r="K1239">
        <f>DAY(Table1[[#This Row],[Date]])</f>
        <v>24</v>
      </c>
    </row>
    <row r="1240" spans="1:11" x14ac:dyDescent="0.3">
      <c r="A1240" t="s">
        <v>15</v>
      </c>
      <c r="B1240" s="1">
        <v>42939</v>
      </c>
      <c r="C1240">
        <v>2808.1</v>
      </c>
      <c r="D1240">
        <v>2832.18</v>
      </c>
      <c r="E1240">
        <v>2653.94</v>
      </c>
      <c r="F1240">
        <v>2730.4</v>
      </c>
      <c r="G1240">
        <v>1072840000</v>
      </c>
      <c r="H1240">
        <v>44957775265</v>
      </c>
      <c r="I1240">
        <f>YEAR(Table1[[#This Row],[Date]])</f>
        <v>2017</v>
      </c>
      <c r="J1240">
        <f>MONTH(Table1[[#This Row],[Date]])</f>
        <v>7</v>
      </c>
      <c r="K1240">
        <f>DAY(Table1[[#This Row],[Date]])</f>
        <v>23</v>
      </c>
    </row>
    <row r="1241" spans="1:11" x14ac:dyDescent="0.3">
      <c r="A1241" t="s">
        <v>15</v>
      </c>
      <c r="B1241" s="1">
        <v>42938</v>
      </c>
      <c r="C1241">
        <v>2668.63</v>
      </c>
      <c r="D1241">
        <v>2862.42</v>
      </c>
      <c r="E1241">
        <v>2657.71</v>
      </c>
      <c r="F1241">
        <v>2810.12</v>
      </c>
      <c r="G1241">
        <v>1177129984</v>
      </c>
      <c r="H1241">
        <v>46264340367</v>
      </c>
      <c r="I1241">
        <f>YEAR(Table1[[#This Row],[Date]])</f>
        <v>2017</v>
      </c>
      <c r="J1241">
        <f>MONTH(Table1[[#This Row],[Date]])</f>
        <v>7</v>
      </c>
      <c r="K1241">
        <f>DAY(Table1[[#This Row],[Date]])</f>
        <v>22</v>
      </c>
    </row>
    <row r="1242" spans="1:11" x14ac:dyDescent="0.3">
      <c r="A1242" t="s">
        <v>15</v>
      </c>
      <c r="B1242" s="1">
        <v>42937</v>
      </c>
      <c r="C1242">
        <v>2838.41</v>
      </c>
      <c r="D1242">
        <v>2838.41</v>
      </c>
      <c r="E1242">
        <v>2621.85</v>
      </c>
      <c r="F1242">
        <v>2667.76</v>
      </c>
      <c r="G1242">
        <v>1489449984</v>
      </c>
      <c r="H1242">
        <v>43915296559</v>
      </c>
      <c r="I1242">
        <f>YEAR(Table1[[#This Row],[Date]])</f>
        <v>2017</v>
      </c>
      <c r="J1242">
        <f>MONTH(Table1[[#This Row],[Date]])</f>
        <v>7</v>
      </c>
      <c r="K1242">
        <f>DAY(Table1[[#This Row],[Date]])</f>
        <v>21</v>
      </c>
    </row>
    <row r="1243" spans="1:11" x14ac:dyDescent="0.3">
      <c r="A1243" t="s">
        <v>15</v>
      </c>
      <c r="B1243" s="1">
        <v>42936</v>
      </c>
      <c r="C1243">
        <v>2269.89</v>
      </c>
      <c r="D1243">
        <v>2900.7</v>
      </c>
      <c r="E1243">
        <v>2269.89</v>
      </c>
      <c r="F1243">
        <v>2817.6</v>
      </c>
      <c r="G1243">
        <v>2249260032</v>
      </c>
      <c r="H1243">
        <v>46376428080</v>
      </c>
      <c r="I1243">
        <f>YEAR(Table1[[#This Row],[Date]])</f>
        <v>2017</v>
      </c>
      <c r="J1243">
        <f>MONTH(Table1[[#This Row],[Date]])</f>
        <v>7</v>
      </c>
      <c r="K1243">
        <f>DAY(Table1[[#This Row],[Date]])</f>
        <v>20</v>
      </c>
    </row>
    <row r="1244" spans="1:11" x14ac:dyDescent="0.3">
      <c r="A1244" t="s">
        <v>15</v>
      </c>
      <c r="B1244" s="1">
        <v>42935</v>
      </c>
      <c r="C1244">
        <v>2323.08</v>
      </c>
      <c r="D1244">
        <v>2397.17</v>
      </c>
      <c r="E1244">
        <v>2260.23</v>
      </c>
      <c r="F1244">
        <v>2273.4299999999998</v>
      </c>
      <c r="G1244">
        <v>1245100032</v>
      </c>
      <c r="H1244">
        <v>37415031061</v>
      </c>
      <c r="I1244">
        <f>YEAR(Table1[[#This Row],[Date]])</f>
        <v>2017</v>
      </c>
      <c r="J1244">
        <f>MONTH(Table1[[#This Row],[Date]])</f>
        <v>7</v>
      </c>
      <c r="K1244">
        <f>DAY(Table1[[#This Row],[Date]])</f>
        <v>19</v>
      </c>
    </row>
    <row r="1245" spans="1:11" x14ac:dyDescent="0.3">
      <c r="A1245" t="s">
        <v>15</v>
      </c>
      <c r="B1245" s="1">
        <v>42934</v>
      </c>
      <c r="C1245">
        <v>2233.52</v>
      </c>
      <c r="D1245">
        <v>2387.61</v>
      </c>
      <c r="E1245">
        <v>2164.77</v>
      </c>
      <c r="F1245">
        <v>2318.88</v>
      </c>
      <c r="G1245">
        <v>1512450048</v>
      </c>
      <c r="H1245">
        <v>38158677672</v>
      </c>
      <c r="I1245">
        <f>YEAR(Table1[[#This Row],[Date]])</f>
        <v>2017</v>
      </c>
      <c r="J1245">
        <f>MONTH(Table1[[#This Row],[Date]])</f>
        <v>7</v>
      </c>
      <c r="K1245">
        <f>DAY(Table1[[#This Row],[Date]])</f>
        <v>18</v>
      </c>
    </row>
    <row r="1246" spans="1:11" x14ac:dyDescent="0.3">
      <c r="A1246" t="s">
        <v>15</v>
      </c>
      <c r="B1246" s="1">
        <v>42933</v>
      </c>
      <c r="C1246">
        <v>1932.62</v>
      </c>
      <c r="D1246">
        <v>2230.4899999999998</v>
      </c>
      <c r="E1246">
        <v>1932.62</v>
      </c>
      <c r="F1246">
        <v>2228.41</v>
      </c>
      <c r="G1246">
        <v>1201760000</v>
      </c>
      <c r="H1246">
        <v>36665393517</v>
      </c>
      <c r="I1246">
        <f>YEAR(Table1[[#This Row],[Date]])</f>
        <v>2017</v>
      </c>
      <c r="J1246">
        <f>MONTH(Table1[[#This Row],[Date]])</f>
        <v>7</v>
      </c>
      <c r="K1246">
        <f>DAY(Table1[[#This Row],[Date]])</f>
        <v>17</v>
      </c>
    </row>
    <row r="1247" spans="1:11" x14ac:dyDescent="0.3">
      <c r="A1247" t="s">
        <v>15</v>
      </c>
      <c r="B1247" s="1">
        <v>42932</v>
      </c>
      <c r="C1247">
        <v>1991.98</v>
      </c>
      <c r="D1247">
        <v>2058.77</v>
      </c>
      <c r="E1247">
        <v>1843.03</v>
      </c>
      <c r="F1247">
        <v>1929.82</v>
      </c>
      <c r="G1247">
        <v>1182870016</v>
      </c>
      <c r="H1247">
        <v>31748939343</v>
      </c>
      <c r="I1247">
        <f>YEAR(Table1[[#This Row],[Date]])</f>
        <v>2017</v>
      </c>
      <c r="J1247">
        <f>MONTH(Table1[[#This Row],[Date]])</f>
        <v>7</v>
      </c>
      <c r="K1247">
        <f>DAY(Table1[[#This Row],[Date]])</f>
        <v>16</v>
      </c>
    </row>
    <row r="1248" spans="1:11" x14ac:dyDescent="0.3">
      <c r="A1248" t="s">
        <v>15</v>
      </c>
      <c r="B1248" s="1">
        <v>42931</v>
      </c>
      <c r="C1248">
        <v>2230.12</v>
      </c>
      <c r="D1248">
        <v>2231.14</v>
      </c>
      <c r="E1248">
        <v>1990.41</v>
      </c>
      <c r="F1248">
        <v>1998.86</v>
      </c>
      <c r="G1248">
        <v>993608000</v>
      </c>
      <c r="H1248">
        <v>32880721300</v>
      </c>
      <c r="I1248">
        <f>YEAR(Table1[[#This Row],[Date]])</f>
        <v>2017</v>
      </c>
      <c r="J1248">
        <f>MONTH(Table1[[#This Row],[Date]])</f>
        <v>7</v>
      </c>
      <c r="K1248">
        <f>DAY(Table1[[#This Row],[Date]])</f>
        <v>15</v>
      </c>
    </row>
    <row r="1249" spans="1:11" x14ac:dyDescent="0.3">
      <c r="A1249" t="s">
        <v>15</v>
      </c>
      <c r="B1249" s="1">
        <v>42930</v>
      </c>
      <c r="C1249">
        <v>2360.59</v>
      </c>
      <c r="D1249">
        <v>2363.25</v>
      </c>
      <c r="E1249">
        <v>2183.2199999999998</v>
      </c>
      <c r="F1249">
        <v>2233.34</v>
      </c>
      <c r="G1249">
        <v>882502976</v>
      </c>
      <c r="H1249">
        <v>36734255488</v>
      </c>
      <c r="I1249">
        <f>YEAR(Table1[[#This Row],[Date]])</f>
        <v>2017</v>
      </c>
      <c r="J1249">
        <f>MONTH(Table1[[#This Row],[Date]])</f>
        <v>7</v>
      </c>
      <c r="K1249">
        <f>DAY(Table1[[#This Row],[Date]])</f>
        <v>14</v>
      </c>
    </row>
    <row r="1250" spans="1:11" x14ac:dyDescent="0.3">
      <c r="A1250" t="s">
        <v>15</v>
      </c>
      <c r="B1250" s="1">
        <v>42929</v>
      </c>
      <c r="C1250">
        <v>2402.6999999999998</v>
      </c>
      <c r="D1250">
        <v>2425.2199999999998</v>
      </c>
      <c r="E1250">
        <v>2340.83</v>
      </c>
      <c r="F1250">
        <v>2357.9</v>
      </c>
      <c r="G1250">
        <v>835769984</v>
      </c>
      <c r="H1250">
        <v>38778935907</v>
      </c>
      <c r="I1250">
        <f>YEAR(Table1[[#This Row],[Date]])</f>
        <v>2017</v>
      </c>
      <c r="J1250">
        <f>MONTH(Table1[[#This Row],[Date]])</f>
        <v>7</v>
      </c>
      <c r="K1250">
        <f>DAY(Table1[[#This Row],[Date]])</f>
        <v>13</v>
      </c>
    </row>
    <row r="1251" spans="1:11" x14ac:dyDescent="0.3">
      <c r="A1251" t="s">
        <v>15</v>
      </c>
      <c r="B1251" s="1">
        <v>42928</v>
      </c>
      <c r="C1251">
        <v>2332.77</v>
      </c>
      <c r="D1251">
        <v>2423.71</v>
      </c>
      <c r="E1251">
        <v>2275.14</v>
      </c>
      <c r="F1251">
        <v>2398.84</v>
      </c>
      <c r="G1251">
        <v>1117410048</v>
      </c>
      <c r="H1251">
        <v>39447604438</v>
      </c>
      <c r="I1251">
        <f>YEAR(Table1[[#This Row],[Date]])</f>
        <v>2017</v>
      </c>
      <c r="J1251">
        <f>MONTH(Table1[[#This Row],[Date]])</f>
        <v>7</v>
      </c>
      <c r="K1251">
        <f>DAY(Table1[[#This Row],[Date]])</f>
        <v>12</v>
      </c>
    </row>
    <row r="1252" spans="1:11" x14ac:dyDescent="0.3">
      <c r="A1252" t="s">
        <v>15</v>
      </c>
      <c r="B1252" s="1">
        <v>42927</v>
      </c>
      <c r="C1252">
        <v>2385.89</v>
      </c>
      <c r="D1252">
        <v>2413.4699999999998</v>
      </c>
      <c r="E1252">
        <v>2296.81</v>
      </c>
      <c r="F1252">
        <v>2337.79</v>
      </c>
      <c r="G1252">
        <v>1329760000</v>
      </c>
      <c r="H1252">
        <v>38438497236</v>
      </c>
      <c r="I1252">
        <f>YEAR(Table1[[#This Row],[Date]])</f>
        <v>2017</v>
      </c>
      <c r="J1252">
        <f>MONTH(Table1[[#This Row],[Date]])</f>
        <v>7</v>
      </c>
      <c r="K1252">
        <f>DAY(Table1[[#This Row],[Date]])</f>
        <v>11</v>
      </c>
    </row>
    <row r="1253" spans="1:11" x14ac:dyDescent="0.3">
      <c r="A1253" t="s">
        <v>15</v>
      </c>
      <c r="B1253" s="1">
        <v>42926</v>
      </c>
      <c r="C1253">
        <v>2525.25</v>
      </c>
      <c r="D1253">
        <v>2537.16</v>
      </c>
      <c r="E1253">
        <v>2321.13</v>
      </c>
      <c r="F1253">
        <v>2372.56</v>
      </c>
      <c r="G1253">
        <v>1111200000</v>
      </c>
      <c r="H1253">
        <v>39005033499</v>
      </c>
      <c r="I1253">
        <f>YEAR(Table1[[#This Row],[Date]])</f>
        <v>2017</v>
      </c>
      <c r="J1253">
        <f>MONTH(Table1[[#This Row],[Date]])</f>
        <v>7</v>
      </c>
      <c r="K1253">
        <f>DAY(Table1[[#This Row],[Date]])</f>
        <v>10</v>
      </c>
    </row>
    <row r="1254" spans="1:11" x14ac:dyDescent="0.3">
      <c r="A1254" t="s">
        <v>15</v>
      </c>
      <c r="B1254" s="1">
        <v>42925</v>
      </c>
      <c r="C1254">
        <v>2572.61</v>
      </c>
      <c r="D1254">
        <v>2635.49</v>
      </c>
      <c r="E1254">
        <v>2517.59</v>
      </c>
      <c r="F1254">
        <v>2518.44</v>
      </c>
      <c r="G1254">
        <v>527856000</v>
      </c>
      <c r="H1254">
        <v>41397076604</v>
      </c>
      <c r="I1254">
        <f>YEAR(Table1[[#This Row],[Date]])</f>
        <v>2017</v>
      </c>
      <c r="J1254">
        <f>MONTH(Table1[[#This Row],[Date]])</f>
        <v>7</v>
      </c>
      <c r="K1254">
        <f>DAY(Table1[[#This Row],[Date]])</f>
        <v>9</v>
      </c>
    </row>
    <row r="1255" spans="1:11" x14ac:dyDescent="0.3">
      <c r="A1255" t="s">
        <v>15</v>
      </c>
      <c r="B1255" s="1">
        <v>42924</v>
      </c>
      <c r="C1255">
        <v>2520.27</v>
      </c>
      <c r="D1255">
        <v>2571.34</v>
      </c>
      <c r="E1255">
        <v>2492.31</v>
      </c>
      <c r="F1255">
        <v>2571.34</v>
      </c>
      <c r="G1255">
        <v>733329984</v>
      </c>
      <c r="H1255">
        <v>42262222823</v>
      </c>
      <c r="I1255">
        <f>YEAR(Table1[[#This Row],[Date]])</f>
        <v>2017</v>
      </c>
      <c r="J1255">
        <f>MONTH(Table1[[#This Row],[Date]])</f>
        <v>7</v>
      </c>
      <c r="K1255">
        <f>DAY(Table1[[#This Row],[Date]])</f>
        <v>8</v>
      </c>
    </row>
    <row r="1256" spans="1:11" x14ac:dyDescent="0.3">
      <c r="A1256" t="s">
        <v>15</v>
      </c>
      <c r="B1256" s="1">
        <v>42923</v>
      </c>
      <c r="C1256">
        <v>2608.59</v>
      </c>
      <c r="D1256">
        <v>2916.14</v>
      </c>
      <c r="E1256">
        <v>2498.87</v>
      </c>
      <c r="F1256">
        <v>2518.66</v>
      </c>
      <c r="G1256">
        <v>917411968</v>
      </c>
      <c r="H1256">
        <v>41391217675</v>
      </c>
      <c r="I1256">
        <f>YEAR(Table1[[#This Row],[Date]])</f>
        <v>2017</v>
      </c>
      <c r="J1256">
        <f>MONTH(Table1[[#This Row],[Date]])</f>
        <v>7</v>
      </c>
      <c r="K1256">
        <f>DAY(Table1[[#This Row],[Date]])</f>
        <v>7</v>
      </c>
    </row>
    <row r="1257" spans="1:11" x14ac:dyDescent="0.3">
      <c r="A1257" t="s">
        <v>15</v>
      </c>
      <c r="B1257" s="1">
        <v>42922</v>
      </c>
      <c r="C1257">
        <v>2608.1</v>
      </c>
      <c r="D1257">
        <v>2616.7199999999998</v>
      </c>
      <c r="E1257">
        <v>2581.69</v>
      </c>
      <c r="F1257">
        <v>2608.56</v>
      </c>
      <c r="G1257">
        <v>761956992</v>
      </c>
      <c r="H1257">
        <v>42863758795</v>
      </c>
      <c r="I1257">
        <f>YEAR(Table1[[#This Row],[Date]])</f>
        <v>2017</v>
      </c>
      <c r="J1257">
        <f>MONTH(Table1[[#This Row],[Date]])</f>
        <v>7</v>
      </c>
      <c r="K1257">
        <f>DAY(Table1[[#This Row],[Date]])</f>
        <v>6</v>
      </c>
    </row>
    <row r="1258" spans="1:11" x14ac:dyDescent="0.3">
      <c r="A1258" t="s">
        <v>15</v>
      </c>
      <c r="B1258" s="1">
        <v>42921</v>
      </c>
      <c r="C1258">
        <v>2602.87</v>
      </c>
      <c r="D1258">
        <v>2622.65</v>
      </c>
      <c r="E1258">
        <v>2538.5500000000002</v>
      </c>
      <c r="F1258">
        <v>2601.9899999999998</v>
      </c>
      <c r="G1258">
        <v>941566016</v>
      </c>
      <c r="H1258">
        <v>42751085999</v>
      </c>
      <c r="I1258">
        <f>YEAR(Table1[[#This Row],[Date]])</f>
        <v>2017</v>
      </c>
      <c r="J1258">
        <f>MONTH(Table1[[#This Row],[Date]])</f>
        <v>7</v>
      </c>
      <c r="K1258">
        <f>DAY(Table1[[#This Row],[Date]])</f>
        <v>5</v>
      </c>
    </row>
    <row r="1259" spans="1:11" x14ac:dyDescent="0.3">
      <c r="A1259" t="s">
        <v>15</v>
      </c>
      <c r="B1259" s="1">
        <v>42920</v>
      </c>
      <c r="C1259">
        <v>2561</v>
      </c>
      <c r="D1259">
        <v>2631.59</v>
      </c>
      <c r="E1259">
        <v>2559.35</v>
      </c>
      <c r="F1259">
        <v>2601.64</v>
      </c>
      <c r="G1259">
        <v>985516032</v>
      </c>
      <c r="H1259">
        <v>42740618673</v>
      </c>
      <c r="I1259">
        <f>YEAR(Table1[[#This Row],[Date]])</f>
        <v>2017</v>
      </c>
      <c r="J1259">
        <f>MONTH(Table1[[#This Row],[Date]])</f>
        <v>7</v>
      </c>
      <c r="K1259">
        <f>DAY(Table1[[#This Row],[Date]])</f>
        <v>4</v>
      </c>
    </row>
    <row r="1260" spans="1:11" x14ac:dyDescent="0.3">
      <c r="A1260" t="s">
        <v>15</v>
      </c>
      <c r="B1260" s="1">
        <v>42919</v>
      </c>
      <c r="C1260">
        <v>2498.56</v>
      </c>
      <c r="D1260">
        <v>2595</v>
      </c>
      <c r="E1260">
        <v>2480.4699999999998</v>
      </c>
      <c r="F1260">
        <v>2564.06</v>
      </c>
      <c r="G1260">
        <v>964112000</v>
      </c>
      <c r="H1260">
        <v>42118211083</v>
      </c>
      <c r="I1260">
        <f>YEAR(Table1[[#This Row],[Date]])</f>
        <v>2017</v>
      </c>
      <c r="J1260">
        <f>MONTH(Table1[[#This Row],[Date]])</f>
        <v>7</v>
      </c>
      <c r="K1260">
        <f>DAY(Table1[[#This Row],[Date]])</f>
        <v>3</v>
      </c>
    </row>
    <row r="1261" spans="1:11" x14ac:dyDescent="0.3">
      <c r="A1261" t="s">
        <v>15</v>
      </c>
      <c r="B1261" s="1">
        <v>42918</v>
      </c>
      <c r="C1261">
        <v>2436.4</v>
      </c>
      <c r="D1261">
        <v>2514.2800000000002</v>
      </c>
      <c r="E1261">
        <v>2394.84</v>
      </c>
      <c r="F1261">
        <v>2506.4699999999998</v>
      </c>
      <c r="G1261">
        <v>803747008</v>
      </c>
      <c r="H1261">
        <v>41167015221</v>
      </c>
      <c r="I1261">
        <f>YEAR(Table1[[#This Row],[Date]])</f>
        <v>2017</v>
      </c>
      <c r="J1261">
        <f>MONTH(Table1[[#This Row],[Date]])</f>
        <v>7</v>
      </c>
      <c r="K1261">
        <f>DAY(Table1[[#This Row],[Date]])</f>
        <v>2</v>
      </c>
    </row>
    <row r="1262" spans="1:11" x14ac:dyDescent="0.3">
      <c r="A1262" t="s">
        <v>15</v>
      </c>
      <c r="B1262" s="1">
        <v>42917</v>
      </c>
      <c r="C1262">
        <v>2492.6</v>
      </c>
      <c r="D1262">
        <v>2515.27</v>
      </c>
      <c r="E1262">
        <v>2419.23</v>
      </c>
      <c r="F1262">
        <v>2434.5500000000002</v>
      </c>
      <c r="G1262">
        <v>779913984</v>
      </c>
      <c r="H1262">
        <v>39980058373</v>
      </c>
      <c r="I1262">
        <f>YEAR(Table1[[#This Row],[Date]])</f>
        <v>2017</v>
      </c>
      <c r="J1262">
        <f>MONTH(Table1[[#This Row],[Date]])</f>
        <v>7</v>
      </c>
      <c r="K1262">
        <f>DAY(Table1[[#This Row],[Date]])</f>
        <v>1</v>
      </c>
    </row>
    <row r="1263" spans="1:11" x14ac:dyDescent="0.3">
      <c r="A1263" t="s">
        <v>15</v>
      </c>
      <c r="B1263" s="1">
        <v>42916</v>
      </c>
      <c r="C1263">
        <v>2539.2399999999998</v>
      </c>
      <c r="D1263">
        <v>2559.25</v>
      </c>
      <c r="E1263">
        <v>2478.4299999999998</v>
      </c>
      <c r="F1263">
        <v>2480.84</v>
      </c>
      <c r="G1263">
        <v>860273024</v>
      </c>
      <c r="H1263">
        <v>40735082695</v>
      </c>
      <c r="I1263">
        <f>YEAR(Table1[[#This Row],[Date]])</f>
        <v>2017</v>
      </c>
      <c r="J1263">
        <f>MONTH(Table1[[#This Row],[Date]])</f>
        <v>6</v>
      </c>
      <c r="K1263">
        <f>DAY(Table1[[#This Row],[Date]])</f>
        <v>30</v>
      </c>
    </row>
    <row r="1264" spans="1:11" x14ac:dyDescent="0.3">
      <c r="A1264" t="s">
        <v>15</v>
      </c>
      <c r="B1264" s="1">
        <v>42915</v>
      </c>
      <c r="C1264">
        <v>2567.56</v>
      </c>
      <c r="D1264">
        <v>2588.83</v>
      </c>
      <c r="E1264">
        <v>2510.48</v>
      </c>
      <c r="F1264">
        <v>2539.3200000000002</v>
      </c>
      <c r="G1264">
        <v>949979008</v>
      </c>
      <c r="H1264">
        <v>41690395783</v>
      </c>
      <c r="I1264">
        <f>YEAR(Table1[[#This Row],[Date]])</f>
        <v>2017</v>
      </c>
      <c r="J1264">
        <f>MONTH(Table1[[#This Row],[Date]])</f>
        <v>6</v>
      </c>
      <c r="K1264">
        <f>DAY(Table1[[#This Row],[Date]])</f>
        <v>29</v>
      </c>
    </row>
    <row r="1265" spans="1:11" x14ac:dyDescent="0.3">
      <c r="A1265" t="s">
        <v>15</v>
      </c>
      <c r="B1265" s="1">
        <v>42914</v>
      </c>
      <c r="C1265">
        <v>2553.0300000000002</v>
      </c>
      <c r="D1265">
        <v>2603.98</v>
      </c>
      <c r="E1265">
        <v>2484.42</v>
      </c>
      <c r="F1265">
        <v>2574.79</v>
      </c>
      <c r="G1265">
        <v>1183869952</v>
      </c>
      <c r="H1265">
        <v>42268942193</v>
      </c>
      <c r="I1265">
        <f>YEAR(Table1[[#This Row],[Date]])</f>
        <v>2017</v>
      </c>
      <c r="J1265">
        <f>MONTH(Table1[[#This Row],[Date]])</f>
        <v>6</v>
      </c>
      <c r="K1265">
        <f>DAY(Table1[[#This Row],[Date]])</f>
        <v>28</v>
      </c>
    </row>
    <row r="1266" spans="1:11" x14ac:dyDescent="0.3">
      <c r="A1266" t="s">
        <v>15</v>
      </c>
      <c r="B1266" s="1">
        <v>42913</v>
      </c>
      <c r="C1266">
        <v>2478.4499999999998</v>
      </c>
      <c r="D1266">
        <v>2552.4499999999998</v>
      </c>
      <c r="E1266">
        <v>2332.9899999999998</v>
      </c>
      <c r="F1266">
        <v>2552.4499999999998</v>
      </c>
      <c r="G1266">
        <v>1489789952</v>
      </c>
      <c r="H1266">
        <v>41897190525</v>
      </c>
      <c r="I1266">
        <f>YEAR(Table1[[#This Row],[Date]])</f>
        <v>2017</v>
      </c>
      <c r="J1266">
        <f>MONTH(Table1[[#This Row],[Date]])</f>
        <v>6</v>
      </c>
      <c r="K1266">
        <f>DAY(Table1[[#This Row],[Date]])</f>
        <v>27</v>
      </c>
    </row>
    <row r="1267" spans="1:11" x14ac:dyDescent="0.3">
      <c r="A1267" t="s">
        <v>15</v>
      </c>
      <c r="B1267" s="1">
        <v>42912</v>
      </c>
      <c r="C1267">
        <v>2590.5700000000002</v>
      </c>
      <c r="D1267">
        <v>2615.25</v>
      </c>
      <c r="E1267">
        <v>2376.29</v>
      </c>
      <c r="F1267">
        <v>2478.4499999999998</v>
      </c>
      <c r="G1267">
        <v>1663280000</v>
      </c>
      <c r="H1267">
        <v>40677994354</v>
      </c>
      <c r="I1267">
        <f>YEAR(Table1[[#This Row],[Date]])</f>
        <v>2017</v>
      </c>
      <c r="J1267">
        <f>MONTH(Table1[[#This Row],[Date]])</f>
        <v>6</v>
      </c>
      <c r="K1267">
        <f>DAY(Table1[[#This Row],[Date]])</f>
        <v>26</v>
      </c>
    </row>
    <row r="1268" spans="1:11" x14ac:dyDescent="0.3">
      <c r="A1268" t="s">
        <v>15</v>
      </c>
      <c r="B1268" s="1">
        <v>42911</v>
      </c>
      <c r="C1268">
        <v>2607.25</v>
      </c>
      <c r="D1268">
        <v>2682.26</v>
      </c>
      <c r="E1268">
        <v>2552.12</v>
      </c>
      <c r="F1268">
        <v>2589.41</v>
      </c>
      <c r="G1268">
        <v>1161100032</v>
      </c>
      <c r="H1268">
        <v>42495001716</v>
      </c>
      <c r="I1268">
        <f>YEAR(Table1[[#This Row],[Date]])</f>
        <v>2017</v>
      </c>
      <c r="J1268">
        <f>MONTH(Table1[[#This Row],[Date]])</f>
        <v>6</v>
      </c>
      <c r="K1268">
        <f>DAY(Table1[[#This Row],[Date]])</f>
        <v>25</v>
      </c>
    </row>
    <row r="1269" spans="1:11" x14ac:dyDescent="0.3">
      <c r="A1269" t="s">
        <v>15</v>
      </c>
      <c r="B1269" s="1">
        <v>42910</v>
      </c>
      <c r="C1269">
        <v>2738.52</v>
      </c>
      <c r="D1269">
        <v>2757.94</v>
      </c>
      <c r="E1269">
        <v>2583.19</v>
      </c>
      <c r="F1269">
        <v>2608.7199999999998</v>
      </c>
      <c r="G1269">
        <v>982750016</v>
      </c>
      <c r="H1269">
        <v>42807952581</v>
      </c>
      <c r="I1269">
        <f>YEAR(Table1[[#This Row],[Date]])</f>
        <v>2017</v>
      </c>
      <c r="J1269">
        <f>MONTH(Table1[[#This Row],[Date]])</f>
        <v>6</v>
      </c>
      <c r="K1269">
        <f>DAY(Table1[[#This Row],[Date]])</f>
        <v>24</v>
      </c>
    </row>
    <row r="1270" spans="1:11" x14ac:dyDescent="0.3">
      <c r="A1270" t="s">
        <v>15</v>
      </c>
      <c r="B1270" s="1">
        <v>42909</v>
      </c>
      <c r="C1270">
        <v>2707.34</v>
      </c>
      <c r="D1270">
        <v>2765.17</v>
      </c>
      <c r="E1270">
        <v>2706.37</v>
      </c>
      <c r="F1270">
        <v>2744.91</v>
      </c>
      <c r="G1270">
        <v>961318976</v>
      </c>
      <c r="H1270">
        <v>45037797053</v>
      </c>
      <c r="I1270">
        <f>YEAR(Table1[[#This Row],[Date]])</f>
        <v>2017</v>
      </c>
      <c r="J1270">
        <f>MONTH(Table1[[#This Row],[Date]])</f>
        <v>6</v>
      </c>
      <c r="K1270">
        <f>DAY(Table1[[#This Row],[Date]])</f>
        <v>23</v>
      </c>
    </row>
    <row r="1271" spans="1:11" x14ac:dyDescent="0.3">
      <c r="A1271" t="s">
        <v>15</v>
      </c>
      <c r="B1271" s="1">
        <v>42908</v>
      </c>
      <c r="C1271">
        <v>2691.03</v>
      </c>
      <c r="D1271">
        <v>2723.74</v>
      </c>
      <c r="E1271">
        <v>2642.36</v>
      </c>
      <c r="F1271">
        <v>2705.41</v>
      </c>
      <c r="G1271">
        <v>1097939968</v>
      </c>
      <c r="H1271">
        <v>44384244937</v>
      </c>
      <c r="I1271">
        <f>YEAR(Table1[[#This Row],[Date]])</f>
        <v>2017</v>
      </c>
      <c r="J1271">
        <f>MONTH(Table1[[#This Row],[Date]])</f>
        <v>6</v>
      </c>
      <c r="K1271">
        <f>DAY(Table1[[#This Row],[Date]])</f>
        <v>22</v>
      </c>
    </row>
    <row r="1272" spans="1:11" x14ac:dyDescent="0.3">
      <c r="A1272" t="s">
        <v>15</v>
      </c>
      <c r="B1272" s="1">
        <v>42907</v>
      </c>
      <c r="C1272">
        <v>2709.43</v>
      </c>
      <c r="D1272">
        <v>2772.01</v>
      </c>
      <c r="E1272">
        <v>2660.4</v>
      </c>
      <c r="F1272">
        <v>2689.1</v>
      </c>
      <c r="G1272">
        <v>1626579968</v>
      </c>
      <c r="H1272">
        <v>44111929173</v>
      </c>
      <c r="I1272">
        <f>YEAR(Table1[[#This Row],[Date]])</f>
        <v>2017</v>
      </c>
      <c r="J1272">
        <f>MONTH(Table1[[#This Row],[Date]])</f>
        <v>6</v>
      </c>
      <c r="K1272">
        <f>DAY(Table1[[#This Row],[Date]])</f>
        <v>21</v>
      </c>
    </row>
    <row r="1273" spans="1:11" x14ac:dyDescent="0.3">
      <c r="A1273" t="s">
        <v>15</v>
      </c>
      <c r="B1273" s="1">
        <v>42906</v>
      </c>
      <c r="C1273">
        <v>2591.2600000000002</v>
      </c>
      <c r="D1273">
        <v>2763.45</v>
      </c>
      <c r="E1273">
        <v>2589.8200000000002</v>
      </c>
      <c r="F1273">
        <v>2721.79</v>
      </c>
      <c r="G1273">
        <v>1854189952</v>
      </c>
      <c r="H1273">
        <v>44643512689</v>
      </c>
      <c r="I1273">
        <f>YEAR(Table1[[#This Row],[Date]])</f>
        <v>2017</v>
      </c>
      <c r="J1273">
        <f>MONTH(Table1[[#This Row],[Date]])</f>
        <v>6</v>
      </c>
      <c r="K1273">
        <f>DAY(Table1[[#This Row],[Date]])</f>
        <v>20</v>
      </c>
    </row>
    <row r="1274" spans="1:11" x14ac:dyDescent="0.3">
      <c r="A1274" t="s">
        <v>15</v>
      </c>
      <c r="B1274" s="1">
        <v>42905</v>
      </c>
      <c r="C1274">
        <v>2549.0300000000002</v>
      </c>
      <c r="D1274">
        <v>2662.85</v>
      </c>
      <c r="E1274">
        <v>2549.0300000000002</v>
      </c>
      <c r="F1274">
        <v>2589.6</v>
      </c>
      <c r="G1274">
        <v>1446840064</v>
      </c>
      <c r="H1274">
        <v>42470734800</v>
      </c>
      <c r="I1274">
        <f>YEAR(Table1[[#This Row],[Date]])</f>
        <v>2017</v>
      </c>
      <c r="J1274">
        <f>MONTH(Table1[[#This Row],[Date]])</f>
        <v>6</v>
      </c>
      <c r="K1274">
        <f>DAY(Table1[[#This Row],[Date]])</f>
        <v>19</v>
      </c>
    </row>
    <row r="1275" spans="1:11" x14ac:dyDescent="0.3">
      <c r="A1275" t="s">
        <v>15</v>
      </c>
      <c r="B1275" s="1">
        <v>42904</v>
      </c>
      <c r="C1275">
        <v>2655.35</v>
      </c>
      <c r="D1275">
        <v>2662.1</v>
      </c>
      <c r="E1275">
        <v>2516.33</v>
      </c>
      <c r="F1275">
        <v>2548.29</v>
      </c>
      <c r="G1275">
        <v>1178659968</v>
      </c>
      <c r="H1275">
        <v>41788418974</v>
      </c>
      <c r="I1275">
        <f>YEAR(Table1[[#This Row],[Date]])</f>
        <v>2017</v>
      </c>
      <c r="J1275">
        <f>MONTH(Table1[[#This Row],[Date]])</f>
        <v>6</v>
      </c>
      <c r="K1275">
        <f>DAY(Table1[[#This Row],[Date]])</f>
        <v>18</v>
      </c>
    </row>
    <row r="1276" spans="1:11" x14ac:dyDescent="0.3">
      <c r="A1276" t="s">
        <v>15</v>
      </c>
      <c r="B1276" s="1">
        <v>42903</v>
      </c>
      <c r="C1276">
        <v>2514.0100000000002</v>
      </c>
      <c r="D1276">
        <v>2685.19</v>
      </c>
      <c r="E1276">
        <v>2484.96</v>
      </c>
      <c r="F1276">
        <v>2655.88</v>
      </c>
      <c r="G1276">
        <v>1534509952</v>
      </c>
      <c r="H1276">
        <v>43548031452</v>
      </c>
      <c r="I1276">
        <f>YEAR(Table1[[#This Row],[Date]])</f>
        <v>2017</v>
      </c>
      <c r="J1276">
        <f>MONTH(Table1[[#This Row],[Date]])</f>
        <v>6</v>
      </c>
      <c r="K1276">
        <f>DAY(Table1[[#This Row],[Date]])</f>
        <v>17</v>
      </c>
    </row>
    <row r="1277" spans="1:11" x14ac:dyDescent="0.3">
      <c r="A1277" t="s">
        <v>15</v>
      </c>
      <c r="B1277" s="1">
        <v>42902</v>
      </c>
      <c r="C1277">
        <v>2469.5700000000002</v>
      </c>
      <c r="D1277">
        <v>2539.92</v>
      </c>
      <c r="E1277">
        <v>2385.15</v>
      </c>
      <c r="F1277">
        <v>2518.56</v>
      </c>
      <c r="G1277">
        <v>1195190016</v>
      </c>
      <c r="H1277">
        <v>41291821423</v>
      </c>
      <c r="I1277">
        <f>YEAR(Table1[[#This Row],[Date]])</f>
        <v>2017</v>
      </c>
      <c r="J1277">
        <f>MONTH(Table1[[#This Row],[Date]])</f>
        <v>6</v>
      </c>
      <c r="K1277">
        <f>DAY(Table1[[#This Row],[Date]])</f>
        <v>16</v>
      </c>
    </row>
    <row r="1278" spans="1:11" x14ac:dyDescent="0.3">
      <c r="A1278" t="s">
        <v>15</v>
      </c>
      <c r="B1278" s="1">
        <v>42901</v>
      </c>
      <c r="C1278">
        <v>2499.58</v>
      </c>
      <c r="D1278">
        <v>2534.71</v>
      </c>
      <c r="E1278">
        <v>2212.96</v>
      </c>
      <c r="F1278">
        <v>2464.58</v>
      </c>
      <c r="G1278">
        <v>2026259968</v>
      </c>
      <c r="H1278">
        <v>40402259202</v>
      </c>
      <c r="I1278">
        <f>YEAR(Table1[[#This Row],[Date]])</f>
        <v>2017</v>
      </c>
      <c r="J1278">
        <f>MONTH(Table1[[#This Row],[Date]])</f>
        <v>6</v>
      </c>
      <c r="K1278">
        <f>DAY(Table1[[#This Row],[Date]])</f>
        <v>15</v>
      </c>
    </row>
    <row r="1279" spans="1:11" x14ac:dyDescent="0.3">
      <c r="A1279" t="s">
        <v>15</v>
      </c>
      <c r="B1279" s="1">
        <v>42900</v>
      </c>
      <c r="C1279">
        <v>2716.88</v>
      </c>
      <c r="D1279">
        <v>2786.83</v>
      </c>
      <c r="E1279">
        <v>2412.94</v>
      </c>
      <c r="F1279">
        <v>2506.37</v>
      </c>
      <c r="G1279">
        <v>1696560000</v>
      </c>
      <c r="H1279">
        <v>41082567339</v>
      </c>
      <c r="I1279">
        <f>YEAR(Table1[[#This Row],[Date]])</f>
        <v>2017</v>
      </c>
      <c r="J1279">
        <f>MONTH(Table1[[#This Row],[Date]])</f>
        <v>6</v>
      </c>
      <c r="K1279">
        <f>DAY(Table1[[#This Row],[Date]])</f>
        <v>14</v>
      </c>
    </row>
    <row r="1280" spans="1:11" x14ac:dyDescent="0.3">
      <c r="A1280" t="s">
        <v>15</v>
      </c>
      <c r="B1280" s="1">
        <v>42899</v>
      </c>
      <c r="C1280">
        <v>2680.91</v>
      </c>
      <c r="D1280">
        <v>2789.04</v>
      </c>
      <c r="E1280">
        <v>2650.38</v>
      </c>
      <c r="F1280">
        <v>2717.02</v>
      </c>
      <c r="G1280">
        <v>1781200000</v>
      </c>
      <c r="H1280">
        <v>44530631894</v>
      </c>
      <c r="I1280">
        <f>YEAR(Table1[[#This Row],[Date]])</f>
        <v>2017</v>
      </c>
      <c r="J1280">
        <f>MONTH(Table1[[#This Row],[Date]])</f>
        <v>6</v>
      </c>
      <c r="K1280">
        <f>DAY(Table1[[#This Row],[Date]])</f>
        <v>13</v>
      </c>
    </row>
    <row r="1281" spans="1:11" x14ac:dyDescent="0.3">
      <c r="A1281" t="s">
        <v>15</v>
      </c>
      <c r="B1281" s="1">
        <v>42898</v>
      </c>
      <c r="C1281">
        <v>2953.22</v>
      </c>
      <c r="D1281">
        <v>2997.26</v>
      </c>
      <c r="E1281">
        <v>2518.56</v>
      </c>
      <c r="F1281">
        <v>2659.63</v>
      </c>
      <c r="G1281">
        <v>2569530112</v>
      </c>
      <c r="H1281">
        <v>43585351533</v>
      </c>
      <c r="I1281">
        <f>YEAR(Table1[[#This Row],[Date]])</f>
        <v>2017</v>
      </c>
      <c r="J1281">
        <f>MONTH(Table1[[#This Row],[Date]])</f>
        <v>6</v>
      </c>
      <c r="K1281">
        <f>DAY(Table1[[#This Row],[Date]])</f>
        <v>12</v>
      </c>
    </row>
    <row r="1282" spans="1:11" x14ac:dyDescent="0.3">
      <c r="A1282" t="s">
        <v>15</v>
      </c>
      <c r="B1282" s="1">
        <v>42897</v>
      </c>
      <c r="C1282">
        <v>2942.41</v>
      </c>
      <c r="D1282">
        <v>2996.6</v>
      </c>
      <c r="E1282">
        <v>2840.53</v>
      </c>
      <c r="F1282">
        <v>2958.11</v>
      </c>
      <c r="G1282">
        <v>1752400000</v>
      </c>
      <c r="H1282">
        <v>48471330146</v>
      </c>
      <c r="I1282">
        <f>YEAR(Table1[[#This Row],[Date]])</f>
        <v>2017</v>
      </c>
      <c r="J1282">
        <f>MONTH(Table1[[#This Row],[Date]])</f>
        <v>6</v>
      </c>
      <c r="K1282">
        <f>DAY(Table1[[#This Row],[Date]])</f>
        <v>11</v>
      </c>
    </row>
    <row r="1283" spans="1:11" x14ac:dyDescent="0.3">
      <c r="A1283" t="s">
        <v>15</v>
      </c>
      <c r="B1283" s="1">
        <v>42896</v>
      </c>
      <c r="C1283">
        <v>2828.14</v>
      </c>
      <c r="D1283">
        <v>2950.99</v>
      </c>
      <c r="E1283">
        <v>2746.55</v>
      </c>
      <c r="F1283">
        <v>2947.71</v>
      </c>
      <c r="G1283">
        <v>2018889984</v>
      </c>
      <c r="H1283">
        <v>48295501718</v>
      </c>
      <c r="I1283">
        <f>YEAR(Table1[[#This Row],[Date]])</f>
        <v>2017</v>
      </c>
      <c r="J1283">
        <f>MONTH(Table1[[#This Row],[Date]])</f>
        <v>6</v>
      </c>
      <c r="K1283">
        <f>DAY(Table1[[#This Row],[Date]])</f>
        <v>10</v>
      </c>
    </row>
    <row r="1284" spans="1:11" x14ac:dyDescent="0.3">
      <c r="A1284" t="s">
        <v>15</v>
      </c>
      <c r="B1284" s="1">
        <v>42895</v>
      </c>
      <c r="C1284">
        <v>2807.44</v>
      </c>
      <c r="D1284">
        <v>2901.71</v>
      </c>
      <c r="E1284">
        <v>2795.62</v>
      </c>
      <c r="F1284">
        <v>2823.81</v>
      </c>
      <c r="G1284">
        <v>1348950016</v>
      </c>
      <c r="H1284">
        <v>46260465854</v>
      </c>
      <c r="I1284">
        <f>YEAR(Table1[[#This Row],[Date]])</f>
        <v>2017</v>
      </c>
      <c r="J1284">
        <f>MONTH(Table1[[#This Row],[Date]])</f>
        <v>6</v>
      </c>
      <c r="K1284">
        <f>DAY(Table1[[#This Row],[Date]])</f>
        <v>9</v>
      </c>
    </row>
    <row r="1285" spans="1:11" x14ac:dyDescent="0.3">
      <c r="A1285" t="s">
        <v>15</v>
      </c>
      <c r="B1285" s="1">
        <v>42894</v>
      </c>
      <c r="C1285">
        <v>2720.49</v>
      </c>
      <c r="D1285">
        <v>2815.3</v>
      </c>
      <c r="E1285">
        <v>2670.95</v>
      </c>
      <c r="F1285">
        <v>2805.62</v>
      </c>
      <c r="G1285">
        <v>1281170048</v>
      </c>
      <c r="H1285">
        <v>45957247989</v>
      </c>
      <c r="I1285">
        <f>YEAR(Table1[[#This Row],[Date]])</f>
        <v>2017</v>
      </c>
      <c r="J1285">
        <f>MONTH(Table1[[#This Row],[Date]])</f>
        <v>6</v>
      </c>
      <c r="K1285">
        <f>DAY(Table1[[#This Row],[Date]])</f>
        <v>8</v>
      </c>
    </row>
    <row r="1286" spans="1:11" x14ac:dyDescent="0.3">
      <c r="A1286" t="s">
        <v>15</v>
      </c>
      <c r="B1286" s="1">
        <v>42893</v>
      </c>
      <c r="C1286">
        <v>2869.38</v>
      </c>
      <c r="D1286">
        <v>2869.38</v>
      </c>
      <c r="E1286">
        <v>2700.56</v>
      </c>
      <c r="F1286">
        <v>2732.16</v>
      </c>
      <c r="G1286">
        <v>1517709952</v>
      </c>
      <c r="H1286">
        <v>44748237218</v>
      </c>
      <c r="I1286">
        <f>YEAR(Table1[[#This Row],[Date]])</f>
        <v>2017</v>
      </c>
      <c r="J1286">
        <f>MONTH(Table1[[#This Row],[Date]])</f>
        <v>6</v>
      </c>
      <c r="K1286">
        <f>DAY(Table1[[#This Row],[Date]])</f>
        <v>7</v>
      </c>
    </row>
    <row r="1287" spans="1:11" x14ac:dyDescent="0.3">
      <c r="A1287" t="s">
        <v>15</v>
      </c>
      <c r="B1287" s="1">
        <v>42892</v>
      </c>
      <c r="C1287">
        <v>2690.84</v>
      </c>
      <c r="D1287">
        <v>2999.91</v>
      </c>
      <c r="E1287">
        <v>2690.84</v>
      </c>
      <c r="F1287">
        <v>2863.2</v>
      </c>
      <c r="G1287">
        <v>2089609984</v>
      </c>
      <c r="H1287">
        <v>46888622160</v>
      </c>
      <c r="I1287">
        <f>YEAR(Table1[[#This Row],[Date]])</f>
        <v>2017</v>
      </c>
      <c r="J1287">
        <f>MONTH(Table1[[#This Row],[Date]])</f>
        <v>6</v>
      </c>
      <c r="K1287">
        <f>DAY(Table1[[#This Row],[Date]])</f>
        <v>6</v>
      </c>
    </row>
    <row r="1288" spans="1:11" x14ac:dyDescent="0.3">
      <c r="A1288" t="s">
        <v>15</v>
      </c>
      <c r="B1288" s="1">
        <v>42891</v>
      </c>
      <c r="C1288">
        <v>2512.4</v>
      </c>
      <c r="D1288">
        <v>2686.81</v>
      </c>
      <c r="E1288">
        <v>2510.2199999999998</v>
      </c>
      <c r="F1288">
        <v>2686.81</v>
      </c>
      <c r="G1288">
        <v>1369309952</v>
      </c>
      <c r="H1288">
        <v>43994968834</v>
      </c>
      <c r="I1288">
        <f>YEAR(Table1[[#This Row],[Date]])</f>
        <v>2017</v>
      </c>
      <c r="J1288">
        <f>MONTH(Table1[[#This Row],[Date]])</f>
        <v>6</v>
      </c>
      <c r="K1288">
        <f>DAY(Table1[[#This Row],[Date]])</f>
        <v>5</v>
      </c>
    </row>
    <row r="1289" spans="1:11" x14ac:dyDescent="0.3">
      <c r="A1289" t="s">
        <v>15</v>
      </c>
      <c r="B1289" s="1">
        <v>42890</v>
      </c>
      <c r="C1289">
        <v>2547.79</v>
      </c>
      <c r="D1289">
        <v>2585.89</v>
      </c>
      <c r="E1289">
        <v>2452.54</v>
      </c>
      <c r="F1289">
        <v>2511.81</v>
      </c>
      <c r="G1289">
        <v>1355120000</v>
      </c>
      <c r="H1289">
        <v>41124262595</v>
      </c>
      <c r="I1289">
        <f>YEAR(Table1[[#This Row],[Date]])</f>
        <v>2017</v>
      </c>
      <c r="J1289">
        <f>MONTH(Table1[[#This Row],[Date]])</f>
        <v>6</v>
      </c>
      <c r="K1289">
        <f>DAY(Table1[[#This Row],[Date]])</f>
        <v>4</v>
      </c>
    </row>
    <row r="1290" spans="1:11" x14ac:dyDescent="0.3">
      <c r="A1290" t="s">
        <v>15</v>
      </c>
      <c r="B1290" s="1">
        <v>42889</v>
      </c>
      <c r="C1290">
        <v>2493.7199999999998</v>
      </c>
      <c r="D1290">
        <v>2581.91</v>
      </c>
      <c r="E1290">
        <v>2423.5700000000002</v>
      </c>
      <c r="F1290">
        <v>2515.35</v>
      </c>
      <c r="G1290">
        <v>1514950016</v>
      </c>
      <c r="H1290">
        <v>41177190057</v>
      </c>
      <c r="I1290">
        <f>YEAR(Table1[[#This Row],[Date]])</f>
        <v>2017</v>
      </c>
      <c r="J1290">
        <f>MONTH(Table1[[#This Row],[Date]])</f>
        <v>6</v>
      </c>
      <c r="K1290">
        <f>DAY(Table1[[#This Row],[Date]])</f>
        <v>3</v>
      </c>
    </row>
    <row r="1291" spans="1:11" x14ac:dyDescent="0.3">
      <c r="A1291" t="s">
        <v>15</v>
      </c>
      <c r="B1291" s="1">
        <v>42888</v>
      </c>
      <c r="C1291">
        <v>2404.0300000000002</v>
      </c>
      <c r="D1291">
        <v>2488.5500000000002</v>
      </c>
      <c r="E1291">
        <v>2373.3200000000002</v>
      </c>
      <c r="F1291">
        <v>2488.5500000000002</v>
      </c>
      <c r="G1291">
        <v>1317030016</v>
      </c>
      <c r="H1291">
        <v>40732491835</v>
      </c>
      <c r="I1291">
        <f>YEAR(Table1[[#This Row],[Date]])</f>
        <v>2017</v>
      </c>
      <c r="J1291">
        <f>MONTH(Table1[[#This Row],[Date]])</f>
        <v>6</v>
      </c>
      <c r="K1291">
        <f>DAY(Table1[[#This Row],[Date]])</f>
        <v>2</v>
      </c>
    </row>
    <row r="1292" spans="1:11" x14ac:dyDescent="0.3">
      <c r="A1292" t="s">
        <v>15</v>
      </c>
      <c r="B1292" s="1">
        <v>42887</v>
      </c>
      <c r="C1292">
        <v>2288.33</v>
      </c>
      <c r="D1292">
        <v>2448.39</v>
      </c>
      <c r="E1292">
        <v>2288.33</v>
      </c>
      <c r="F1292">
        <v>2407.88</v>
      </c>
      <c r="G1292">
        <v>1653180032</v>
      </c>
      <c r="H1292">
        <v>39407633763</v>
      </c>
      <c r="I1292">
        <f>YEAR(Table1[[#This Row],[Date]])</f>
        <v>2017</v>
      </c>
      <c r="J1292">
        <f>MONTH(Table1[[#This Row],[Date]])</f>
        <v>6</v>
      </c>
      <c r="K1292">
        <f>DAY(Table1[[#This Row],[Date]])</f>
        <v>1</v>
      </c>
    </row>
    <row r="1293" spans="1:11" x14ac:dyDescent="0.3">
      <c r="A1293" t="s">
        <v>15</v>
      </c>
      <c r="B1293" s="1">
        <v>42886</v>
      </c>
      <c r="C1293">
        <v>2187.19</v>
      </c>
      <c r="D1293">
        <v>2311.08</v>
      </c>
      <c r="E1293">
        <v>2145.5700000000002</v>
      </c>
      <c r="F1293">
        <v>2286.41</v>
      </c>
      <c r="G1293">
        <v>1544829952</v>
      </c>
      <c r="H1293">
        <v>37414813240</v>
      </c>
      <c r="I1293">
        <f>YEAR(Table1[[#This Row],[Date]])</f>
        <v>2017</v>
      </c>
      <c r="J1293">
        <f>MONTH(Table1[[#This Row],[Date]])</f>
        <v>5</v>
      </c>
      <c r="K1293">
        <f>DAY(Table1[[#This Row],[Date]])</f>
        <v>31</v>
      </c>
    </row>
    <row r="1294" spans="1:11" x14ac:dyDescent="0.3">
      <c r="A1294" t="s">
        <v>15</v>
      </c>
      <c r="B1294" s="1">
        <v>42885</v>
      </c>
      <c r="C1294">
        <v>2255.36</v>
      </c>
      <c r="D1294">
        <v>2301.96</v>
      </c>
      <c r="E1294">
        <v>2124.5700000000002</v>
      </c>
      <c r="F1294">
        <v>2175.4699999999998</v>
      </c>
      <c r="G1294">
        <v>1443970048</v>
      </c>
      <c r="H1294">
        <v>35594903085</v>
      </c>
      <c r="I1294">
        <f>YEAR(Table1[[#This Row],[Date]])</f>
        <v>2017</v>
      </c>
      <c r="J1294">
        <f>MONTH(Table1[[#This Row],[Date]])</f>
        <v>5</v>
      </c>
      <c r="K1294">
        <f>DAY(Table1[[#This Row],[Date]])</f>
        <v>30</v>
      </c>
    </row>
    <row r="1295" spans="1:11" x14ac:dyDescent="0.3">
      <c r="A1295" t="s">
        <v>15</v>
      </c>
      <c r="B1295" s="1">
        <v>42884</v>
      </c>
      <c r="C1295">
        <v>2159.4299999999998</v>
      </c>
      <c r="D1295">
        <v>2307.0500000000002</v>
      </c>
      <c r="E1295">
        <v>2107.17</v>
      </c>
      <c r="F1295">
        <v>2255.61</v>
      </c>
      <c r="G1295">
        <v>994625024</v>
      </c>
      <c r="H1295">
        <v>36901102917</v>
      </c>
      <c r="I1295">
        <f>YEAR(Table1[[#This Row],[Date]])</f>
        <v>2017</v>
      </c>
      <c r="J1295">
        <f>MONTH(Table1[[#This Row],[Date]])</f>
        <v>5</v>
      </c>
      <c r="K1295">
        <f>DAY(Table1[[#This Row],[Date]])</f>
        <v>29</v>
      </c>
    </row>
    <row r="1296" spans="1:11" x14ac:dyDescent="0.3">
      <c r="A1296" t="s">
        <v>15</v>
      </c>
      <c r="B1296" s="1">
        <v>42883</v>
      </c>
      <c r="C1296">
        <v>2054.08</v>
      </c>
      <c r="D1296">
        <v>2267.34</v>
      </c>
      <c r="E1296">
        <v>2054.08</v>
      </c>
      <c r="F1296">
        <v>2155.8000000000002</v>
      </c>
      <c r="G1296">
        <v>1147139968</v>
      </c>
      <c r="H1296">
        <v>35264171110</v>
      </c>
      <c r="I1296">
        <f>YEAR(Table1[[#This Row],[Date]])</f>
        <v>2017</v>
      </c>
      <c r="J1296">
        <f>MONTH(Table1[[#This Row],[Date]])</f>
        <v>5</v>
      </c>
      <c r="K1296">
        <f>DAY(Table1[[#This Row],[Date]])</f>
        <v>28</v>
      </c>
    </row>
    <row r="1297" spans="1:11" x14ac:dyDescent="0.3">
      <c r="A1297" t="s">
        <v>15</v>
      </c>
      <c r="B1297" s="1">
        <v>42882</v>
      </c>
      <c r="C1297">
        <v>2196.27</v>
      </c>
      <c r="D1297">
        <v>2260.1999999999998</v>
      </c>
      <c r="E1297">
        <v>1855.83</v>
      </c>
      <c r="F1297">
        <v>2038.87</v>
      </c>
      <c r="G1297">
        <v>1700480000</v>
      </c>
      <c r="H1297">
        <v>33347170525</v>
      </c>
      <c r="I1297">
        <f>YEAR(Table1[[#This Row],[Date]])</f>
        <v>2017</v>
      </c>
      <c r="J1297">
        <f>MONTH(Table1[[#This Row],[Date]])</f>
        <v>5</v>
      </c>
      <c r="K1297">
        <f>DAY(Table1[[#This Row],[Date]])</f>
        <v>27</v>
      </c>
    </row>
    <row r="1298" spans="1:11" x14ac:dyDescent="0.3">
      <c r="A1298" t="s">
        <v>15</v>
      </c>
      <c r="B1298" s="1">
        <v>42881</v>
      </c>
      <c r="C1298">
        <v>2320.89</v>
      </c>
      <c r="D1298">
        <v>2573.79</v>
      </c>
      <c r="E1298">
        <v>2071.9899999999998</v>
      </c>
      <c r="F1298">
        <v>2202.42</v>
      </c>
      <c r="G1298">
        <v>1763480064</v>
      </c>
      <c r="H1298">
        <v>36017660894</v>
      </c>
      <c r="I1298">
        <f>YEAR(Table1[[#This Row],[Date]])</f>
        <v>2017</v>
      </c>
      <c r="J1298">
        <f>MONTH(Table1[[#This Row],[Date]])</f>
        <v>5</v>
      </c>
      <c r="K1298">
        <f>DAY(Table1[[#This Row],[Date]])</f>
        <v>26</v>
      </c>
    </row>
    <row r="1299" spans="1:11" x14ac:dyDescent="0.3">
      <c r="A1299" t="s">
        <v>15</v>
      </c>
      <c r="B1299" s="1">
        <v>42880</v>
      </c>
      <c r="C1299">
        <v>2446.2399999999998</v>
      </c>
      <c r="D1299">
        <v>2763.71</v>
      </c>
      <c r="E1299">
        <v>2285.3000000000002</v>
      </c>
      <c r="F1299">
        <v>2304.98</v>
      </c>
      <c r="G1299">
        <v>2406700032</v>
      </c>
      <c r="H1299">
        <v>37690456715</v>
      </c>
      <c r="I1299">
        <f>YEAR(Table1[[#This Row],[Date]])</f>
        <v>2017</v>
      </c>
      <c r="J1299">
        <f>MONTH(Table1[[#This Row],[Date]])</f>
        <v>5</v>
      </c>
      <c r="K1299">
        <f>DAY(Table1[[#This Row],[Date]])</f>
        <v>25</v>
      </c>
    </row>
    <row r="1300" spans="1:11" x14ac:dyDescent="0.3">
      <c r="A1300" t="s">
        <v>15</v>
      </c>
      <c r="B1300" s="1">
        <v>42879</v>
      </c>
      <c r="C1300">
        <v>2321.37</v>
      </c>
      <c r="D1300">
        <v>2523.7199999999998</v>
      </c>
      <c r="E1300">
        <v>2321.37</v>
      </c>
      <c r="F1300">
        <v>2443.64</v>
      </c>
      <c r="G1300">
        <v>1725379968</v>
      </c>
      <c r="H1300">
        <v>39952841999</v>
      </c>
      <c r="I1300">
        <f>YEAR(Table1[[#This Row],[Date]])</f>
        <v>2017</v>
      </c>
      <c r="J1300">
        <f>MONTH(Table1[[#This Row],[Date]])</f>
        <v>5</v>
      </c>
      <c r="K1300">
        <f>DAY(Table1[[#This Row],[Date]])</f>
        <v>24</v>
      </c>
    </row>
    <row r="1301" spans="1:11" x14ac:dyDescent="0.3">
      <c r="A1301" t="s">
        <v>15</v>
      </c>
      <c r="B1301" s="1">
        <v>42878</v>
      </c>
      <c r="C1301">
        <v>2191.56</v>
      </c>
      <c r="D1301">
        <v>2320.8200000000002</v>
      </c>
      <c r="E1301">
        <v>2178.5</v>
      </c>
      <c r="F1301">
        <v>2320.42</v>
      </c>
      <c r="G1301">
        <v>1378749952</v>
      </c>
      <c r="H1301">
        <v>37933704066</v>
      </c>
      <c r="I1301">
        <f>YEAR(Table1[[#This Row],[Date]])</f>
        <v>2017</v>
      </c>
      <c r="J1301">
        <f>MONTH(Table1[[#This Row],[Date]])</f>
        <v>5</v>
      </c>
      <c r="K1301">
        <f>DAY(Table1[[#This Row],[Date]])</f>
        <v>23</v>
      </c>
    </row>
    <row r="1302" spans="1:11" x14ac:dyDescent="0.3">
      <c r="A1302" t="s">
        <v>15</v>
      </c>
      <c r="B1302" s="1">
        <v>42877</v>
      </c>
      <c r="C1302">
        <v>2043.19</v>
      </c>
      <c r="D1302">
        <v>2303.9</v>
      </c>
      <c r="E1302">
        <v>2017.87</v>
      </c>
      <c r="F1302">
        <v>2173.4</v>
      </c>
      <c r="G1302">
        <v>1942220032</v>
      </c>
      <c r="H1302">
        <v>35525744380</v>
      </c>
      <c r="I1302">
        <f>YEAR(Table1[[#This Row],[Date]])</f>
        <v>2017</v>
      </c>
      <c r="J1302">
        <f>MONTH(Table1[[#This Row],[Date]])</f>
        <v>5</v>
      </c>
      <c r="K1302">
        <f>DAY(Table1[[#This Row],[Date]])</f>
        <v>22</v>
      </c>
    </row>
    <row r="1303" spans="1:11" x14ac:dyDescent="0.3">
      <c r="A1303" t="s">
        <v>15</v>
      </c>
      <c r="B1303" s="1">
        <v>42876</v>
      </c>
      <c r="C1303">
        <v>2067.0300000000002</v>
      </c>
      <c r="D1303">
        <v>2119.08</v>
      </c>
      <c r="E1303">
        <v>2037.5</v>
      </c>
      <c r="F1303">
        <v>2041.2</v>
      </c>
      <c r="G1303">
        <v>1147859968</v>
      </c>
      <c r="H1303">
        <v>33361091114</v>
      </c>
      <c r="I1303">
        <f>YEAR(Table1[[#This Row],[Date]])</f>
        <v>2017</v>
      </c>
      <c r="J1303">
        <f>MONTH(Table1[[#This Row],[Date]])</f>
        <v>5</v>
      </c>
      <c r="K1303">
        <f>DAY(Table1[[#This Row],[Date]])</f>
        <v>21</v>
      </c>
    </row>
    <row r="1304" spans="1:11" x14ac:dyDescent="0.3">
      <c r="A1304" t="s">
        <v>15</v>
      </c>
      <c r="B1304" s="1">
        <v>42875</v>
      </c>
      <c r="C1304">
        <v>1984.24</v>
      </c>
      <c r="D1304">
        <v>2084.73</v>
      </c>
      <c r="E1304">
        <v>1974.92</v>
      </c>
      <c r="F1304">
        <v>2084.73</v>
      </c>
      <c r="G1304">
        <v>961336000</v>
      </c>
      <c r="H1304">
        <v>34068630559</v>
      </c>
      <c r="I1304">
        <f>YEAR(Table1[[#This Row],[Date]])</f>
        <v>2017</v>
      </c>
      <c r="J1304">
        <f>MONTH(Table1[[#This Row],[Date]])</f>
        <v>5</v>
      </c>
      <c r="K1304">
        <f>DAY(Table1[[#This Row],[Date]])</f>
        <v>20</v>
      </c>
    </row>
    <row r="1305" spans="1:11" x14ac:dyDescent="0.3">
      <c r="A1305" t="s">
        <v>15</v>
      </c>
      <c r="B1305" s="1">
        <v>42874</v>
      </c>
      <c r="C1305">
        <v>1897.37</v>
      </c>
      <c r="D1305">
        <v>2004.52</v>
      </c>
      <c r="E1305">
        <v>1890.25</v>
      </c>
      <c r="F1305">
        <v>1987.71</v>
      </c>
      <c r="G1305">
        <v>1157289984</v>
      </c>
      <c r="H1305">
        <v>32479082015</v>
      </c>
      <c r="I1305">
        <f>YEAR(Table1[[#This Row],[Date]])</f>
        <v>2017</v>
      </c>
      <c r="J1305">
        <f>MONTH(Table1[[#This Row],[Date]])</f>
        <v>5</v>
      </c>
      <c r="K1305">
        <f>DAY(Table1[[#This Row],[Date]])</f>
        <v>19</v>
      </c>
    </row>
    <row r="1306" spans="1:11" x14ac:dyDescent="0.3">
      <c r="A1306" t="s">
        <v>15</v>
      </c>
      <c r="B1306" s="1">
        <v>42873</v>
      </c>
      <c r="C1306">
        <v>1818.7</v>
      </c>
      <c r="D1306">
        <v>1904.48</v>
      </c>
      <c r="E1306">
        <v>1807.12</v>
      </c>
      <c r="F1306">
        <v>1888.65</v>
      </c>
      <c r="G1306">
        <v>894321024</v>
      </c>
      <c r="H1306">
        <v>30856574835</v>
      </c>
      <c r="I1306">
        <f>YEAR(Table1[[#This Row],[Date]])</f>
        <v>2017</v>
      </c>
      <c r="J1306">
        <f>MONTH(Table1[[#This Row],[Date]])</f>
        <v>5</v>
      </c>
      <c r="K1306">
        <f>DAY(Table1[[#This Row],[Date]])</f>
        <v>18</v>
      </c>
    </row>
    <row r="1307" spans="1:11" x14ac:dyDescent="0.3">
      <c r="A1307" t="s">
        <v>15</v>
      </c>
      <c r="B1307" s="1">
        <v>42872</v>
      </c>
      <c r="C1307">
        <v>1726.73</v>
      </c>
      <c r="D1307">
        <v>1864.05</v>
      </c>
      <c r="E1307">
        <v>1661.91</v>
      </c>
      <c r="F1307">
        <v>1839.09</v>
      </c>
      <c r="G1307">
        <v>1064729984</v>
      </c>
      <c r="H1307">
        <v>30043626195</v>
      </c>
      <c r="I1307">
        <f>YEAR(Table1[[#This Row],[Date]])</f>
        <v>2017</v>
      </c>
      <c r="J1307">
        <f>MONTH(Table1[[#This Row],[Date]])</f>
        <v>5</v>
      </c>
      <c r="K1307">
        <f>DAY(Table1[[#This Row],[Date]])</f>
        <v>17</v>
      </c>
    </row>
    <row r="1308" spans="1:11" x14ac:dyDescent="0.3">
      <c r="A1308" t="s">
        <v>15</v>
      </c>
      <c r="B1308" s="1">
        <v>42871</v>
      </c>
      <c r="C1308">
        <v>1741.7</v>
      </c>
      <c r="D1308">
        <v>1785.94</v>
      </c>
      <c r="E1308">
        <v>1686.54</v>
      </c>
      <c r="F1308">
        <v>1734.45</v>
      </c>
      <c r="G1308">
        <v>959044992</v>
      </c>
      <c r="H1308">
        <v>28330874003</v>
      </c>
      <c r="I1308">
        <f>YEAR(Table1[[#This Row],[Date]])</f>
        <v>2017</v>
      </c>
      <c r="J1308">
        <f>MONTH(Table1[[#This Row],[Date]])</f>
        <v>5</v>
      </c>
      <c r="K1308">
        <f>DAY(Table1[[#This Row],[Date]])</f>
        <v>16</v>
      </c>
    </row>
    <row r="1309" spans="1:11" x14ac:dyDescent="0.3">
      <c r="A1309" t="s">
        <v>15</v>
      </c>
      <c r="B1309" s="1">
        <v>42870</v>
      </c>
      <c r="C1309">
        <v>1808.44</v>
      </c>
      <c r="D1309">
        <v>1812.8</v>
      </c>
      <c r="E1309">
        <v>1708.54</v>
      </c>
      <c r="F1309">
        <v>1738.43</v>
      </c>
      <c r="G1309">
        <v>731529024</v>
      </c>
      <c r="H1309">
        <v>28392885375</v>
      </c>
      <c r="I1309">
        <f>YEAR(Table1[[#This Row],[Date]])</f>
        <v>2017</v>
      </c>
      <c r="J1309">
        <f>MONTH(Table1[[#This Row],[Date]])</f>
        <v>5</v>
      </c>
      <c r="K1309">
        <f>DAY(Table1[[#This Row],[Date]])</f>
        <v>15</v>
      </c>
    </row>
    <row r="1310" spans="1:11" x14ac:dyDescent="0.3">
      <c r="A1310" t="s">
        <v>15</v>
      </c>
      <c r="B1310" s="1">
        <v>42869</v>
      </c>
      <c r="C1310">
        <v>1800.86</v>
      </c>
      <c r="D1310">
        <v>1831.42</v>
      </c>
      <c r="E1310">
        <v>1776.62</v>
      </c>
      <c r="F1310">
        <v>1808.91</v>
      </c>
      <c r="G1310">
        <v>437196000</v>
      </c>
      <c r="H1310">
        <v>29540290794</v>
      </c>
      <c r="I1310">
        <f>YEAR(Table1[[#This Row],[Date]])</f>
        <v>2017</v>
      </c>
      <c r="J1310">
        <f>MONTH(Table1[[#This Row],[Date]])</f>
        <v>5</v>
      </c>
      <c r="K1310">
        <f>DAY(Table1[[#This Row],[Date]])</f>
        <v>14</v>
      </c>
    </row>
    <row r="1311" spans="1:11" x14ac:dyDescent="0.3">
      <c r="A1311" t="s">
        <v>15</v>
      </c>
      <c r="B1311" s="1">
        <v>42868</v>
      </c>
      <c r="C1311">
        <v>1723.12</v>
      </c>
      <c r="D1311">
        <v>1812.99</v>
      </c>
      <c r="E1311">
        <v>1651.08</v>
      </c>
      <c r="F1311">
        <v>1804.91</v>
      </c>
      <c r="G1311">
        <v>579635008</v>
      </c>
      <c r="H1311">
        <v>29471223857</v>
      </c>
      <c r="I1311">
        <f>YEAR(Table1[[#This Row],[Date]])</f>
        <v>2017</v>
      </c>
      <c r="J1311">
        <f>MONTH(Table1[[#This Row],[Date]])</f>
        <v>5</v>
      </c>
      <c r="K1311">
        <f>DAY(Table1[[#This Row],[Date]])</f>
        <v>13</v>
      </c>
    </row>
    <row r="1312" spans="1:11" x14ac:dyDescent="0.3">
      <c r="A1312" t="s">
        <v>15</v>
      </c>
      <c r="B1312" s="1">
        <v>42867</v>
      </c>
      <c r="C1312">
        <v>1845.76</v>
      </c>
      <c r="D1312">
        <v>1856.15</v>
      </c>
      <c r="E1312">
        <v>1694.01</v>
      </c>
      <c r="F1312">
        <v>1724.24</v>
      </c>
      <c r="G1312">
        <v>740984000</v>
      </c>
      <c r="H1312">
        <v>28150631936</v>
      </c>
      <c r="I1312">
        <f>YEAR(Table1[[#This Row],[Date]])</f>
        <v>2017</v>
      </c>
      <c r="J1312">
        <f>MONTH(Table1[[#This Row],[Date]])</f>
        <v>5</v>
      </c>
      <c r="K1312">
        <f>DAY(Table1[[#This Row],[Date]])</f>
        <v>12</v>
      </c>
    </row>
    <row r="1313" spans="1:11" x14ac:dyDescent="0.3">
      <c r="A1313" t="s">
        <v>15</v>
      </c>
      <c r="B1313" s="1">
        <v>42866</v>
      </c>
      <c r="C1313">
        <v>1780.37</v>
      </c>
      <c r="D1313">
        <v>1873.93</v>
      </c>
      <c r="E1313">
        <v>1755.35</v>
      </c>
      <c r="F1313">
        <v>1848.57</v>
      </c>
      <c r="G1313">
        <v>799489984</v>
      </c>
      <c r="H1313">
        <v>30176934751</v>
      </c>
      <c r="I1313">
        <f>YEAR(Table1[[#This Row],[Date]])</f>
        <v>2017</v>
      </c>
      <c r="J1313">
        <f>MONTH(Table1[[#This Row],[Date]])</f>
        <v>5</v>
      </c>
      <c r="K1313">
        <f>DAY(Table1[[#This Row],[Date]])</f>
        <v>11</v>
      </c>
    </row>
    <row r="1314" spans="1:11" x14ac:dyDescent="0.3">
      <c r="A1314" t="s">
        <v>15</v>
      </c>
      <c r="B1314" s="1">
        <v>42865</v>
      </c>
      <c r="C1314">
        <v>1756.52</v>
      </c>
      <c r="D1314">
        <v>1788.44</v>
      </c>
      <c r="E1314">
        <v>1719.1</v>
      </c>
      <c r="F1314">
        <v>1787.13</v>
      </c>
      <c r="G1314">
        <v>915723008</v>
      </c>
      <c r="H1314">
        <v>29170965564</v>
      </c>
      <c r="I1314">
        <f>YEAR(Table1[[#This Row],[Date]])</f>
        <v>2017</v>
      </c>
      <c r="J1314">
        <f>MONTH(Table1[[#This Row],[Date]])</f>
        <v>5</v>
      </c>
      <c r="K1314">
        <f>DAY(Table1[[#This Row],[Date]])</f>
        <v>10</v>
      </c>
    </row>
    <row r="1315" spans="1:11" x14ac:dyDescent="0.3">
      <c r="A1315" t="s">
        <v>15</v>
      </c>
      <c r="B1315" s="1">
        <v>42864</v>
      </c>
      <c r="C1315">
        <v>1723.89</v>
      </c>
      <c r="D1315">
        <v>1833.49</v>
      </c>
      <c r="E1315">
        <v>1716.3</v>
      </c>
      <c r="F1315">
        <v>1755.36</v>
      </c>
      <c r="G1315">
        <v>1167920000</v>
      </c>
      <c r="H1315">
        <v>28649119972</v>
      </c>
      <c r="I1315">
        <f>YEAR(Table1[[#This Row],[Date]])</f>
        <v>2017</v>
      </c>
      <c r="J1315">
        <f>MONTH(Table1[[#This Row],[Date]])</f>
        <v>5</v>
      </c>
      <c r="K1315">
        <f>DAY(Table1[[#This Row],[Date]])</f>
        <v>9</v>
      </c>
    </row>
    <row r="1316" spans="1:11" x14ac:dyDescent="0.3">
      <c r="A1316" t="s">
        <v>15</v>
      </c>
      <c r="B1316" s="1">
        <v>42863</v>
      </c>
      <c r="C1316">
        <v>1596.92</v>
      </c>
      <c r="D1316">
        <v>1723.35</v>
      </c>
      <c r="E1316">
        <v>1596.92</v>
      </c>
      <c r="F1316">
        <v>1723.35</v>
      </c>
      <c r="G1316">
        <v>1340320000</v>
      </c>
      <c r="H1316">
        <v>28123369330</v>
      </c>
      <c r="I1316">
        <f>YEAR(Table1[[#This Row],[Date]])</f>
        <v>2017</v>
      </c>
      <c r="J1316">
        <f>MONTH(Table1[[#This Row],[Date]])</f>
        <v>5</v>
      </c>
      <c r="K1316">
        <f>DAY(Table1[[#This Row],[Date]])</f>
        <v>8</v>
      </c>
    </row>
    <row r="1317" spans="1:11" x14ac:dyDescent="0.3">
      <c r="A1317" t="s">
        <v>15</v>
      </c>
      <c r="B1317" s="1">
        <v>42862</v>
      </c>
      <c r="C1317">
        <v>1579.47</v>
      </c>
      <c r="D1317">
        <v>1596.72</v>
      </c>
      <c r="E1317">
        <v>1559.76</v>
      </c>
      <c r="F1317">
        <v>1596.71</v>
      </c>
      <c r="G1317">
        <v>1080029952</v>
      </c>
      <c r="H1317">
        <v>26053077975</v>
      </c>
      <c r="I1317">
        <f>YEAR(Table1[[#This Row],[Date]])</f>
        <v>2017</v>
      </c>
      <c r="J1317">
        <f>MONTH(Table1[[#This Row],[Date]])</f>
        <v>5</v>
      </c>
      <c r="K1317">
        <f>DAY(Table1[[#This Row],[Date]])</f>
        <v>7</v>
      </c>
    </row>
    <row r="1318" spans="1:11" x14ac:dyDescent="0.3">
      <c r="A1318" t="s">
        <v>15</v>
      </c>
      <c r="B1318" s="1">
        <v>42861</v>
      </c>
      <c r="C1318">
        <v>1556.81</v>
      </c>
      <c r="D1318">
        <v>1578.8</v>
      </c>
      <c r="E1318">
        <v>1542.5</v>
      </c>
      <c r="F1318">
        <v>1578.8</v>
      </c>
      <c r="G1318">
        <v>582529984</v>
      </c>
      <c r="H1318">
        <v>25757608890</v>
      </c>
      <c r="I1318">
        <f>YEAR(Table1[[#This Row],[Date]])</f>
        <v>2017</v>
      </c>
      <c r="J1318">
        <f>MONTH(Table1[[#This Row],[Date]])</f>
        <v>5</v>
      </c>
      <c r="K1318">
        <f>DAY(Table1[[#This Row],[Date]])</f>
        <v>6</v>
      </c>
    </row>
    <row r="1319" spans="1:11" x14ac:dyDescent="0.3">
      <c r="A1319" t="s">
        <v>15</v>
      </c>
      <c r="B1319" s="1">
        <v>42860</v>
      </c>
      <c r="C1319">
        <v>1540.87</v>
      </c>
      <c r="D1319">
        <v>1618.03</v>
      </c>
      <c r="E1319">
        <v>1530.31</v>
      </c>
      <c r="F1319">
        <v>1555.45</v>
      </c>
      <c r="G1319">
        <v>946035968</v>
      </c>
      <c r="H1319">
        <v>25373374563</v>
      </c>
      <c r="I1319">
        <f>YEAR(Table1[[#This Row],[Date]])</f>
        <v>2017</v>
      </c>
      <c r="J1319">
        <f>MONTH(Table1[[#This Row],[Date]])</f>
        <v>5</v>
      </c>
      <c r="K1319">
        <f>DAY(Table1[[#This Row],[Date]])</f>
        <v>5</v>
      </c>
    </row>
    <row r="1320" spans="1:11" x14ac:dyDescent="0.3">
      <c r="A1320" t="s">
        <v>15</v>
      </c>
      <c r="B1320" s="1">
        <v>42859</v>
      </c>
      <c r="C1320">
        <v>1490.72</v>
      </c>
      <c r="D1320">
        <v>1608.91</v>
      </c>
      <c r="E1320">
        <v>1490.72</v>
      </c>
      <c r="F1320">
        <v>1537.67</v>
      </c>
      <c r="G1320">
        <v>933548992</v>
      </c>
      <c r="H1320">
        <v>25080858487</v>
      </c>
      <c r="I1320">
        <f>YEAR(Table1[[#This Row],[Date]])</f>
        <v>2017</v>
      </c>
      <c r="J1320">
        <f>MONTH(Table1[[#This Row],[Date]])</f>
        <v>5</v>
      </c>
      <c r="K1320">
        <f>DAY(Table1[[#This Row],[Date]])</f>
        <v>4</v>
      </c>
    </row>
    <row r="1321" spans="1:11" x14ac:dyDescent="0.3">
      <c r="A1321" t="s">
        <v>15</v>
      </c>
      <c r="B1321" s="1">
        <v>42858</v>
      </c>
      <c r="C1321">
        <v>1453.78</v>
      </c>
      <c r="D1321">
        <v>1492.77</v>
      </c>
      <c r="E1321">
        <v>1447.49</v>
      </c>
      <c r="F1321">
        <v>1490.09</v>
      </c>
      <c r="G1321">
        <v>583795968</v>
      </c>
      <c r="H1321">
        <v>24301634925</v>
      </c>
      <c r="I1321">
        <f>YEAR(Table1[[#This Row],[Date]])</f>
        <v>2017</v>
      </c>
      <c r="J1321">
        <f>MONTH(Table1[[#This Row],[Date]])</f>
        <v>5</v>
      </c>
      <c r="K1321">
        <f>DAY(Table1[[#This Row],[Date]])</f>
        <v>3</v>
      </c>
    </row>
    <row r="1322" spans="1:11" x14ac:dyDescent="0.3">
      <c r="A1322" t="s">
        <v>15</v>
      </c>
      <c r="B1322" s="1">
        <v>42857</v>
      </c>
      <c r="C1322">
        <v>1421.03</v>
      </c>
      <c r="D1322">
        <v>1473.9</v>
      </c>
      <c r="E1322">
        <v>1415.69</v>
      </c>
      <c r="F1322">
        <v>1452.82</v>
      </c>
      <c r="G1322">
        <v>477337984</v>
      </c>
      <c r="H1322">
        <v>23691443738</v>
      </c>
      <c r="I1322">
        <f>YEAR(Table1[[#This Row],[Date]])</f>
        <v>2017</v>
      </c>
      <c r="J1322">
        <f>MONTH(Table1[[#This Row],[Date]])</f>
        <v>5</v>
      </c>
      <c r="K1322">
        <f>DAY(Table1[[#This Row],[Date]])</f>
        <v>2</v>
      </c>
    </row>
    <row r="1323" spans="1:11" x14ac:dyDescent="0.3">
      <c r="A1323" t="s">
        <v>15</v>
      </c>
      <c r="B1323" s="1">
        <v>42856</v>
      </c>
      <c r="C1323">
        <v>1348.3</v>
      </c>
      <c r="D1323">
        <v>1434.32</v>
      </c>
      <c r="E1323">
        <v>1348.3</v>
      </c>
      <c r="F1323">
        <v>1421.6</v>
      </c>
      <c r="G1323">
        <v>713624000</v>
      </c>
      <c r="H1323">
        <v>23179524919</v>
      </c>
      <c r="I1323">
        <f>YEAR(Table1[[#This Row],[Date]])</f>
        <v>2017</v>
      </c>
      <c r="J1323">
        <f>MONTH(Table1[[#This Row],[Date]])</f>
        <v>5</v>
      </c>
      <c r="K1323">
        <f>DAY(Table1[[#This Row],[Date]])</f>
        <v>1</v>
      </c>
    </row>
    <row r="1324" spans="1:11" x14ac:dyDescent="0.3">
      <c r="A1324" t="s">
        <v>15</v>
      </c>
      <c r="B1324" s="1">
        <v>42855</v>
      </c>
      <c r="C1324">
        <v>1321.87</v>
      </c>
      <c r="D1324">
        <v>1347.91</v>
      </c>
      <c r="E1324">
        <v>1314.92</v>
      </c>
      <c r="F1324">
        <v>1347.89</v>
      </c>
      <c r="G1324">
        <v>413115008</v>
      </c>
      <c r="H1324">
        <v>21975104909</v>
      </c>
      <c r="I1324">
        <f>YEAR(Table1[[#This Row],[Date]])</f>
        <v>2017</v>
      </c>
      <c r="J1324">
        <f>MONTH(Table1[[#This Row],[Date]])</f>
        <v>4</v>
      </c>
      <c r="K1324">
        <f>DAY(Table1[[#This Row],[Date]])</f>
        <v>30</v>
      </c>
    </row>
    <row r="1325" spans="1:11" x14ac:dyDescent="0.3">
      <c r="A1325" t="s">
        <v>15</v>
      </c>
      <c r="B1325" s="1">
        <v>42854</v>
      </c>
      <c r="C1325">
        <v>1317.84</v>
      </c>
      <c r="D1325">
        <v>1327.2</v>
      </c>
      <c r="E1325">
        <v>1315.21</v>
      </c>
      <c r="F1325">
        <v>1321.79</v>
      </c>
      <c r="G1325">
        <v>422705984</v>
      </c>
      <c r="H1325">
        <v>21547126640</v>
      </c>
      <c r="I1325">
        <f>YEAR(Table1[[#This Row],[Date]])</f>
        <v>2017</v>
      </c>
      <c r="J1325">
        <f>MONTH(Table1[[#This Row],[Date]])</f>
        <v>4</v>
      </c>
      <c r="K1325">
        <f>DAY(Table1[[#This Row],[Date]])</f>
        <v>29</v>
      </c>
    </row>
    <row r="1326" spans="1:11" x14ac:dyDescent="0.3">
      <c r="A1326" t="s">
        <v>15</v>
      </c>
      <c r="B1326" s="1">
        <v>42853</v>
      </c>
      <c r="C1326">
        <v>1317.74</v>
      </c>
      <c r="D1326">
        <v>1331.28</v>
      </c>
      <c r="E1326">
        <v>1292.3699999999999</v>
      </c>
      <c r="F1326">
        <v>1316.48</v>
      </c>
      <c r="G1326">
        <v>527488992</v>
      </c>
      <c r="H1326">
        <v>21457669552</v>
      </c>
      <c r="I1326">
        <f>YEAR(Table1[[#This Row],[Date]])</f>
        <v>2017</v>
      </c>
      <c r="J1326">
        <f>MONTH(Table1[[#This Row],[Date]])</f>
        <v>4</v>
      </c>
      <c r="K1326">
        <f>DAY(Table1[[#This Row],[Date]])</f>
        <v>28</v>
      </c>
    </row>
    <row r="1327" spans="1:11" x14ac:dyDescent="0.3">
      <c r="A1327" t="s">
        <v>15</v>
      </c>
      <c r="B1327" s="1">
        <v>42852</v>
      </c>
      <c r="C1327">
        <v>1281.8800000000001</v>
      </c>
      <c r="D1327">
        <v>1319.7</v>
      </c>
      <c r="E1327">
        <v>1281.3</v>
      </c>
      <c r="F1327">
        <v>1317.73</v>
      </c>
      <c r="G1327">
        <v>449196992</v>
      </c>
      <c r="H1327">
        <v>21475836448</v>
      </c>
      <c r="I1327">
        <f>YEAR(Table1[[#This Row],[Date]])</f>
        <v>2017</v>
      </c>
      <c r="J1327">
        <f>MONTH(Table1[[#This Row],[Date]])</f>
        <v>4</v>
      </c>
      <c r="K1327">
        <f>DAY(Table1[[#This Row],[Date]])</f>
        <v>27</v>
      </c>
    </row>
    <row r="1328" spans="1:11" x14ac:dyDescent="0.3">
      <c r="A1328" t="s">
        <v>15</v>
      </c>
      <c r="B1328" s="1">
        <v>42851</v>
      </c>
      <c r="C1328">
        <v>1265.99</v>
      </c>
      <c r="D1328">
        <v>1294.83</v>
      </c>
      <c r="E1328">
        <v>1265.93</v>
      </c>
      <c r="F1328">
        <v>1281.08</v>
      </c>
      <c r="G1328">
        <v>329631008</v>
      </c>
      <c r="H1328">
        <v>20876159410</v>
      </c>
      <c r="I1328">
        <f>YEAR(Table1[[#This Row],[Date]])</f>
        <v>2017</v>
      </c>
      <c r="J1328">
        <f>MONTH(Table1[[#This Row],[Date]])</f>
        <v>4</v>
      </c>
      <c r="K1328">
        <f>DAY(Table1[[#This Row],[Date]])</f>
        <v>26</v>
      </c>
    </row>
    <row r="1329" spans="1:11" x14ac:dyDescent="0.3">
      <c r="A1329" t="s">
        <v>15</v>
      </c>
      <c r="B1329" s="1">
        <v>42850</v>
      </c>
      <c r="C1329">
        <v>1250.45</v>
      </c>
      <c r="D1329">
        <v>1267.58</v>
      </c>
      <c r="E1329">
        <v>1249.97</v>
      </c>
      <c r="F1329">
        <v>1265.49</v>
      </c>
      <c r="G1329">
        <v>242556000</v>
      </c>
      <c r="H1329">
        <v>20619704237</v>
      </c>
      <c r="I1329">
        <f>YEAR(Table1[[#This Row],[Date]])</f>
        <v>2017</v>
      </c>
      <c r="J1329">
        <f>MONTH(Table1[[#This Row],[Date]])</f>
        <v>4</v>
      </c>
      <c r="K1329">
        <f>DAY(Table1[[#This Row],[Date]])</f>
        <v>25</v>
      </c>
    </row>
    <row r="1330" spans="1:11" x14ac:dyDescent="0.3">
      <c r="A1330" t="s">
        <v>15</v>
      </c>
      <c r="B1330" s="1">
        <v>42849</v>
      </c>
      <c r="C1330">
        <v>1209.6300000000001</v>
      </c>
      <c r="D1330">
        <v>1250.94</v>
      </c>
      <c r="E1330">
        <v>1209.6300000000001</v>
      </c>
      <c r="F1330">
        <v>1250.1500000000001</v>
      </c>
      <c r="G1330">
        <v>235806000</v>
      </c>
      <c r="H1330">
        <v>20367443800</v>
      </c>
      <c r="I1330">
        <f>YEAR(Table1[[#This Row],[Date]])</f>
        <v>2017</v>
      </c>
      <c r="J1330">
        <f>MONTH(Table1[[#This Row],[Date]])</f>
        <v>4</v>
      </c>
      <c r="K1330">
        <f>DAY(Table1[[#This Row],[Date]])</f>
        <v>24</v>
      </c>
    </row>
    <row r="1331" spans="1:11" x14ac:dyDescent="0.3">
      <c r="A1331" t="s">
        <v>15</v>
      </c>
      <c r="B1331" s="1">
        <v>42848</v>
      </c>
      <c r="C1331">
        <v>1231.92</v>
      </c>
      <c r="D1331">
        <v>1232.2</v>
      </c>
      <c r="E1331">
        <v>1203.94</v>
      </c>
      <c r="F1331">
        <v>1207.21</v>
      </c>
      <c r="G1331">
        <v>258951008</v>
      </c>
      <c r="H1331">
        <v>19665994145</v>
      </c>
      <c r="I1331">
        <f>YEAR(Table1[[#This Row],[Date]])</f>
        <v>2017</v>
      </c>
      <c r="J1331">
        <f>MONTH(Table1[[#This Row],[Date]])</f>
        <v>4</v>
      </c>
      <c r="K1331">
        <f>DAY(Table1[[#This Row],[Date]])</f>
        <v>23</v>
      </c>
    </row>
    <row r="1332" spans="1:11" x14ac:dyDescent="0.3">
      <c r="A1332" t="s">
        <v>15</v>
      </c>
      <c r="B1332" s="1">
        <v>42847</v>
      </c>
      <c r="C1332">
        <v>1222.71</v>
      </c>
      <c r="D1332">
        <v>1235.56</v>
      </c>
      <c r="E1332">
        <v>1208.47</v>
      </c>
      <c r="F1332">
        <v>1231.71</v>
      </c>
      <c r="G1332">
        <v>249320000</v>
      </c>
      <c r="H1332">
        <v>20062753908</v>
      </c>
      <c r="I1332">
        <f>YEAR(Table1[[#This Row],[Date]])</f>
        <v>2017</v>
      </c>
      <c r="J1332">
        <f>MONTH(Table1[[#This Row],[Date]])</f>
        <v>4</v>
      </c>
      <c r="K1332">
        <f>DAY(Table1[[#This Row],[Date]])</f>
        <v>22</v>
      </c>
    </row>
    <row r="1333" spans="1:11" x14ac:dyDescent="0.3">
      <c r="A1333" t="s">
        <v>15</v>
      </c>
      <c r="B1333" s="1">
        <v>42846</v>
      </c>
      <c r="C1333">
        <v>1229.42</v>
      </c>
      <c r="D1333">
        <v>1235.94</v>
      </c>
      <c r="E1333">
        <v>1215.56</v>
      </c>
      <c r="F1333">
        <v>1222.05</v>
      </c>
      <c r="G1333">
        <v>272167008</v>
      </c>
      <c r="H1333">
        <v>19903192286</v>
      </c>
      <c r="I1333">
        <f>YEAR(Table1[[#This Row],[Date]])</f>
        <v>2017</v>
      </c>
      <c r="J1333">
        <f>MONTH(Table1[[#This Row],[Date]])</f>
        <v>4</v>
      </c>
      <c r="K1333">
        <f>DAY(Table1[[#This Row],[Date]])</f>
        <v>21</v>
      </c>
    </row>
    <row r="1334" spans="1:11" x14ac:dyDescent="0.3">
      <c r="A1334" t="s">
        <v>15</v>
      </c>
      <c r="B1334" s="1">
        <v>42845</v>
      </c>
      <c r="C1334">
        <v>1211.08</v>
      </c>
      <c r="D1334">
        <v>1240.79</v>
      </c>
      <c r="E1334">
        <v>1208.4100000000001</v>
      </c>
      <c r="F1334">
        <v>1229.08</v>
      </c>
      <c r="G1334">
        <v>315108000</v>
      </c>
      <c r="H1334">
        <v>20015137622</v>
      </c>
      <c r="I1334">
        <f>YEAR(Table1[[#This Row],[Date]])</f>
        <v>2017</v>
      </c>
      <c r="J1334">
        <f>MONTH(Table1[[#This Row],[Date]])</f>
        <v>4</v>
      </c>
      <c r="K1334">
        <f>DAY(Table1[[#This Row],[Date]])</f>
        <v>20</v>
      </c>
    </row>
    <row r="1335" spans="1:11" x14ac:dyDescent="0.3">
      <c r="A1335" t="s">
        <v>15</v>
      </c>
      <c r="B1335" s="1">
        <v>42844</v>
      </c>
      <c r="C1335">
        <v>1212.1300000000001</v>
      </c>
      <c r="D1335">
        <v>1215.51</v>
      </c>
      <c r="E1335">
        <v>1205.08</v>
      </c>
      <c r="F1335">
        <v>1210.29</v>
      </c>
      <c r="G1335">
        <v>288060992</v>
      </c>
      <c r="H1335">
        <v>19707045565</v>
      </c>
      <c r="I1335">
        <f>YEAR(Table1[[#This Row],[Date]])</f>
        <v>2017</v>
      </c>
      <c r="J1335">
        <f>MONTH(Table1[[#This Row],[Date]])</f>
        <v>4</v>
      </c>
      <c r="K1335">
        <f>DAY(Table1[[#This Row],[Date]])</f>
        <v>19</v>
      </c>
    </row>
    <row r="1336" spans="1:11" x14ac:dyDescent="0.3">
      <c r="A1336" t="s">
        <v>15</v>
      </c>
      <c r="B1336" s="1">
        <v>42843</v>
      </c>
      <c r="C1336">
        <v>1193.77</v>
      </c>
      <c r="D1336">
        <v>1217.57</v>
      </c>
      <c r="E1336">
        <v>1193.77</v>
      </c>
      <c r="F1336">
        <v>1211.67</v>
      </c>
      <c r="G1336">
        <v>270524000</v>
      </c>
      <c r="H1336">
        <v>19727334977</v>
      </c>
      <c r="I1336">
        <f>YEAR(Table1[[#This Row],[Date]])</f>
        <v>2017</v>
      </c>
      <c r="J1336">
        <f>MONTH(Table1[[#This Row],[Date]])</f>
        <v>4</v>
      </c>
      <c r="K1336">
        <f>DAY(Table1[[#This Row],[Date]])</f>
        <v>18</v>
      </c>
    </row>
    <row r="1337" spans="1:11" x14ac:dyDescent="0.3">
      <c r="A1337" t="s">
        <v>15</v>
      </c>
      <c r="B1337" s="1">
        <v>42842</v>
      </c>
      <c r="C1337">
        <v>1183.25</v>
      </c>
      <c r="D1337">
        <v>1194.9000000000001</v>
      </c>
      <c r="E1337">
        <v>1172.6500000000001</v>
      </c>
      <c r="F1337">
        <v>1193.9100000000001</v>
      </c>
      <c r="G1337">
        <v>253206000</v>
      </c>
      <c r="H1337">
        <v>19436033390</v>
      </c>
      <c r="I1337">
        <f>YEAR(Table1[[#This Row],[Date]])</f>
        <v>2017</v>
      </c>
      <c r="J1337">
        <f>MONTH(Table1[[#This Row],[Date]])</f>
        <v>4</v>
      </c>
      <c r="K1337">
        <f>DAY(Table1[[#This Row],[Date]])</f>
        <v>17</v>
      </c>
    </row>
    <row r="1338" spans="1:11" x14ac:dyDescent="0.3">
      <c r="A1338" t="s">
        <v>15</v>
      </c>
      <c r="B1338" s="1">
        <v>42841</v>
      </c>
      <c r="C1338">
        <v>1172.6099999999999</v>
      </c>
      <c r="D1338">
        <v>1187.22</v>
      </c>
      <c r="E1338">
        <v>1172.6099999999999</v>
      </c>
      <c r="F1338">
        <v>1182.94</v>
      </c>
      <c r="G1338">
        <v>183231008</v>
      </c>
      <c r="H1338">
        <v>19255408766</v>
      </c>
      <c r="I1338">
        <f>YEAR(Table1[[#This Row],[Date]])</f>
        <v>2017</v>
      </c>
      <c r="J1338">
        <f>MONTH(Table1[[#This Row],[Date]])</f>
        <v>4</v>
      </c>
      <c r="K1338">
        <f>DAY(Table1[[#This Row],[Date]])</f>
        <v>16</v>
      </c>
    </row>
    <row r="1339" spans="1:11" x14ac:dyDescent="0.3">
      <c r="A1339" t="s">
        <v>15</v>
      </c>
      <c r="B1339" s="1">
        <v>42840</v>
      </c>
      <c r="C1339">
        <v>1167.3</v>
      </c>
      <c r="D1339">
        <v>1188</v>
      </c>
      <c r="E1339">
        <v>1164.96</v>
      </c>
      <c r="F1339">
        <v>1172.52</v>
      </c>
      <c r="G1339">
        <v>203559008</v>
      </c>
      <c r="H1339">
        <v>19083656460</v>
      </c>
      <c r="I1339">
        <f>YEAR(Table1[[#This Row],[Date]])</f>
        <v>2017</v>
      </c>
      <c r="J1339">
        <f>MONTH(Table1[[#This Row],[Date]])</f>
        <v>4</v>
      </c>
      <c r="K1339">
        <f>DAY(Table1[[#This Row],[Date]])</f>
        <v>15</v>
      </c>
    </row>
    <row r="1340" spans="1:11" x14ac:dyDescent="0.3">
      <c r="A1340" t="s">
        <v>15</v>
      </c>
      <c r="B1340" s="1">
        <v>42839</v>
      </c>
      <c r="C1340">
        <v>1170.33</v>
      </c>
      <c r="D1340">
        <v>1190.8</v>
      </c>
      <c r="E1340">
        <v>1159.79</v>
      </c>
      <c r="F1340">
        <v>1167.54</v>
      </c>
      <c r="G1340">
        <v>254827008</v>
      </c>
      <c r="H1340">
        <v>19000400018</v>
      </c>
      <c r="I1340">
        <f>YEAR(Table1[[#This Row],[Date]])</f>
        <v>2017</v>
      </c>
      <c r="J1340">
        <f>MONTH(Table1[[#This Row],[Date]])</f>
        <v>4</v>
      </c>
      <c r="K1340">
        <f>DAY(Table1[[#This Row],[Date]])</f>
        <v>14</v>
      </c>
    </row>
    <row r="1341" spans="1:11" x14ac:dyDescent="0.3">
      <c r="A1341" t="s">
        <v>15</v>
      </c>
      <c r="B1341" s="1">
        <v>42838</v>
      </c>
      <c r="C1341">
        <v>1201.02</v>
      </c>
      <c r="D1341">
        <v>1205.8900000000001</v>
      </c>
      <c r="E1341">
        <v>1156.44</v>
      </c>
      <c r="F1341">
        <v>1169.28</v>
      </c>
      <c r="G1341">
        <v>351968992</v>
      </c>
      <c r="H1341">
        <v>19026699552</v>
      </c>
      <c r="I1341">
        <f>YEAR(Table1[[#This Row],[Date]])</f>
        <v>2017</v>
      </c>
      <c r="J1341">
        <f>MONTH(Table1[[#This Row],[Date]])</f>
        <v>4</v>
      </c>
      <c r="K1341">
        <f>DAY(Table1[[#This Row],[Date]])</f>
        <v>13</v>
      </c>
    </row>
    <row r="1342" spans="1:11" x14ac:dyDescent="0.3">
      <c r="A1342" t="s">
        <v>15</v>
      </c>
      <c r="B1342" s="1">
        <v>42837</v>
      </c>
      <c r="C1342">
        <v>1204.81</v>
      </c>
      <c r="D1342">
        <v>1207.1400000000001</v>
      </c>
      <c r="E1342">
        <v>1196.76</v>
      </c>
      <c r="F1342">
        <v>1200.3699999999999</v>
      </c>
      <c r="G1342">
        <v>288702016</v>
      </c>
      <c r="H1342">
        <v>19530680104</v>
      </c>
      <c r="I1342">
        <f>YEAR(Table1[[#This Row],[Date]])</f>
        <v>2017</v>
      </c>
      <c r="J1342">
        <f>MONTH(Table1[[#This Row],[Date]])</f>
        <v>4</v>
      </c>
      <c r="K1342">
        <f>DAY(Table1[[#This Row],[Date]])</f>
        <v>12</v>
      </c>
    </row>
    <row r="1343" spans="1:11" x14ac:dyDescent="0.3">
      <c r="A1343" t="s">
        <v>15</v>
      </c>
      <c r="B1343" s="1">
        <v>42836</v>
      </c>
      <c r="C1343">
        <v>1187.46</v>
      </c>
      <c r="D1343">
        <v>1208.07</v>
      </c>
      <c r="E1343">
        <v>1187.46</v>
      </c>
      <c r="F1343">
        <v>1205.01</v>
      </c>
      <c r="G1343">
        <v>216182000</v>
      </c>
      <c r="H1343">
        <v>19604036563</v>
      </c>
      <c r="I1343">
        <f>YEAR(Table1[[#This Row],[Date]])</f>
        <v>2017</v>
      </c>
      <c r="J1343">
        <f>MONTH(Table1[[#This Row],[Date]])</f>
        <v>4</v>
      </c>
      <c r="K1343">
        <f>DAY(Table1[[#This Row],[Date]])</f>
        <v>11</v>
      </c>
    </row>
    <row r="1344" spans="1:11" x14ac:dyDescent="0.3">
      <c r="A1344" t="s">
        <v>15</v>
      </c>
      <c r="B1344" s="1">
        <v>42835</v>
      </c>
      <c r="C1344">
        <v>1187.3</v>
      </c>
      <c r="D1344">
        <v>1190.3399999999999</v>
      </c>
      <c r="E1344">
        <v>1179.04</v>
      </c>
      <c r="F1344">
        <v>1187.1300000000001</v>
      </c>
      <c r="G1344">
        <v>215883008</v>
      </c>
      <c r="H1344">
        <v>19310642460</v>
      </c>
      <c r="I1344">
        <f>YEAR(Table1[[#This Row],[Date]])</f>
        <v>2017</v>
      </c>
      <c r="J1344">
        <f>MONTH(Table1[[#This Row],[Date]])</f>
        <v>4</v>
      </c>
      <c r="K1344">
        <f>DAY(Table1[[#This Row],[Date]])</f>
        <v>10</v>
      </c>
    </row>
    <row r="1345" spans="1:11" x14ac:dyDescent="0.3">
      <c r="A1345" t="s">
        <v>15</v>
      </c>
      <c r="B1345" s="1">
        <v>42834</v>
      </c>
      <c r="C1345">
        <v>1176.57</v>
      </c>
      <c r="D1345">
        <v>1197.21</v>
      </c>
      <c r="E1345">
        <v>1171.8599999999999</v>
      </c>
      <c r="F1345">
        <v>1187.8699999999999</v>
      </c>
      <c r="G1345">
        <v>242343008</v>
      </c>
      <c r="H1345">
        <v>19320511927</v>
      </c>
      <c r="I1345">
        <f>YEAR(Table1[[#This Row],[Date]])</f>
        <v>2017</v>
      </c>
      <c r="J1345">
        <f>MONTH(Table1[[#This Row],[Date]])</f>
        <v>4</v>
      </c>
      <c r="K1345">
        <f>DAY(Table1[[#This Row],[Date]])</f>
        <v>9</v>
      </c>
    </row>
    <row r="1346" spans="1:11" x14ac:dyDescent="0.3">
      <c r="A1346" t="s">
        <v>15</v>
      </c>
      <c r="B1346" s="1">
        <v>42833</v>
      </c>
      <c r="C1346">
        <v>1172.6500000000001</v>
      </c>
      <c r="D1346">
        <v>1184.98</v>
      </c>
      <c r="E1346">
        <v>1162.58</v>
      </c>
      <c r="F1346">
        <v>1175.95</v>
      </c>
      <c r="G1346">
        <v>209312000</v>
      </c>
      <c r="H1346">
        <v>19124327856</v>
      </c>
      <c r="I1346">
        <f>YEAR(Table1[[#This Row],[Date]])</f>
        <v>2017</v>
      </c>
      <c r="J1346">
        <f>MONTH(Table1[[#This Row],[Date]])</f>
        <v>4</v>
      </c>
      <c r="K1346">
        <f>DAY(Table1[[#This Row],[Date]])</f>
        <v>8</v>
      </c>
    </row>
    <row r="1347" spans="1:11" x14ac:dyDescent="0.3">
      <c r="A1347" t="s">
        <v>15</v>
      </c>
      <c r="B1347" s="1">
        <v>42832</v>
      </c>
      <c r="C1347">
        <v>1178.94</v>
      </c>
      <c r="D1347">
        <v>1186.58</v>
      </c>
      <c r="E1347">
        <v>1163.3900000000001</v>
      </c>
      <c r="F1347">
        <v>1176.9000000000001</v>
      </c>
      <c r="G1347">
        <v>317022016</v>
      </c>
      <c r="H1347">
        <v>19137747435</v>
      </c>
      <c r="I1347">
        <f>YEAR(Table1[[#This Row],[Date]])</f>
        <v>2017</v>
      </c>
      <c r="J1347">
        <f>MONTH(Table1[[#This Row],[Date]])</f>
        <v>4</v>
      </c>
      <c r="K1347">
        <f>DAY(Table1[[#This Row],[Date]])</f>
        <v>7</v>
      </c>
    </row>
    <row r="1348" spans="1:11" x14ac:dyDescent="0.3">
      <c r="A1348" t="s">
        <v>15</v>
      </c>
      <c r="B1348" s="1">
        <v>42831</v>
      </c>
      <c r="C1348">
        <v>1125.81</v>
      </c>
      <c r="D1348">
        <v>1188.3699999999999</v>
      </c>
      <c r="E1348">
        <v>1125.81</v>
      </c>
      <c r="F1348">
        <v>1182.68</v>
      </c>
      <c r="G1348">
        <v>511222016</v>
      </c>
      <c r="H1348">
        <v>19229356147</v>
      </c>
      <c r="I1348">
        <f>YEAR(Table1[[#This Row],[Date]])</f>
        <v>2017</v>
      </c>
      <c r="J1348">
        <f>MONTH(Table1[[#This Row],[Date]])</f>
        <v>4</v>
      </c>
      <c r="K1348">
        <f>DAY(Table1[[#This Row],[Date]])</f>
        <v>6</v>
      </c>
    </row>
    <row r="1349" spans="1:11" x14ac:dyDescent="0.3">
      <c r="A1349" t="s">
        <v>15</v>
      </c>
      <c r="B1349" s="1">
        <v>42830</v>
      </c>
      <c r="C1349">
        <v>1134.1400000000001</v>
      </c>
      <c r="D1349">
        <v>1135.0899999999999</v>
      </c>
      <c r="E1349">
        <v>1113.6300000000001</v>
      </c>
      <c r="F1349">
        <v>1124.78</v>
      </c>
      <c r="G1349">
        <v>414784000</v>
      </c>
      <c r="H1349">
        <v>18285857775</v>
      </c>
      <c r="I1349">
        <f>YEAR(Table1[[#This Row],[Date]])</f>
        <v>2017</v>
      </c>
      <c r="J1349">
        <f>MONTH(Table1[[#This Row],[Date]])</f>
        <v>4</v>
      </c>
      <c r="K1349">
        <f>DAY(Table1[[#This Row],[Date]])</f>
        <v>5</v>
      </c>
    </row>
    <row r="1350" spans="1:11" x14ac:dyDescent="0.3">
      <c r="A1350" t="s">
        <v>15</v>
      </c>
      <c r="B1350" s="1">
        <v>42829</v>
      </c>
      <c r="C1350">
        <v>1145.52</v>
      </c>
      <c r="D1350">
        <v>1156.44</v>
      </c>
      <c r="E1350">
        <v>1120.52</v>
      </c>
      <c r="F1350">
        <v>1133.25</v>
      </c>
      <c r="G1350">
        <v>436310016</v>
      </c>
      <c r="H1350">
        <v>18421262063</v>
      </c>
      <c r="I1350">
        <f>YEAR(Table1[[#This Row],[Date]])</f>
        <v>2017</v>
      </c>
      <c r="J1350">
        <f>MONTH(Table1[[#This Row],[Date]])</f>
        <v>4</v>
      </c>
      <c r="K1350">
        <f>DAY(Table1[[#This Row],[Date]])</f>
        <v>4</v>
      </c>
    </row>
    <row r="1351" spans="1:11" x14ac:dyDescent="0.3">
      <c r="A1351" t="s">
        <v>15</v>
      </c>
      <c r="B1351" s="1">
        <v>42828</v>
      </c>
      <c r="C1351">
        <v>1102.95</v>
      </c>
      <c r="D1351">
        <v>1151.74</v>
      </c>
      <c r="E1351">
        <v>1102.95</v>
      </c>
      <c r="F1351">
        <v>1143.81</v>
      </c>
      <c r="G1351">
        <v>580444032</v>
      </c>
      <c r="H1351">
        <v>18591158323</v>
      </c>
      <c r="I1351">
        <f>YEAR(Table1[[#This Row],[Date]])</f>
        <v>2017</v>
      </c>
      <c r="J1351">
        <f>MONTH(Table1[[#This Row],[Date]])</f>
        <v>4</v>
      </c>
      <c r="K1351">
        <f>DAY(Table1[[#This Row],[Date]])</f>
        <v>3</v>
      </c>
    </row>
    <row r="1352" spans="1:11" x14ac:dyDescent="0.3">
      <c r="A1352" t="s">
        <v>15</v>
      </c>
      <c r="B1352" s="1">
        <v>42827</v>
      </c>
      <c r="C1352">
        <v>1080.6099999999999</v>
      </c>
      <c r="D1352">
        <v>1107.5899999999999</v>
      </c>
      <c r="E1352">
        <v>1075.45</v>
      </c>
      <c r="F1352">
        <v>1102.17</v>
      </c>
      <c r="G1352">
        <v>514187008</v>
      </c>
      <c r="H1352">
        <v>17911915755</v>
      </c>
      <c r="I1352">
        <f>YEAR(Table1[[#This Row],[Date]])</f>
        <v>2017</v>
      </c>
      <c r="J1352">
        <f>MONTH(Table1[[#This Row],[Date]])</f>
        <v>4</v>
      </c>
      <c r="K1352">
        <f>DAY(Table1[[#This Row],[Date]])</f>
        <v>2</v>
      </c>
    </row>
    <row r="1353" spans="1:11" x14ac:dyDescent="0.3">
      <c r="A1353" t="s">
        <v>15</v>
      </c>
      <c r="B1353" s="1">
        <v>42826</v>
      </c>
      <c r="C1353">
        <v>1071.71</v>
      </c>
      <c r="D1353">
        <v>1091.72</v>
      </c>
      <c r="E1353">
        <v>1061.0899999999999</v>
      </c>
      <c r="F1353">
        <v>1080.5</v>
      </c>
      <c r="G1353">
        <v>289633984</v>
      </c>
      <c r="H1353">
        <v>17557597716</v>
      </c>
      <c r="I1353">
        <f>YEAR(Table1[[#This Row],[Date]])</f>
        <v>2017</v>
      </c>
      <c r="J1353">
        <f>MONTH(Table1[[#This Row],[Date]])</f>
        <v>4</v>
      </c>
      <c r="K1353">
        <f>DAY(Table1[[#This Row],[Date]])</f>
        <v>1</v>
      </c>
    </row>
    <row r="1354" spans="1:11" x14ac:dyDescent="0.3">
      <c r="A1354" t="s">
        <v>15</v>
      </c>
      <c r="B1354" s="1">
        <v>42825</v>
      </c>
      <c r="C1354">
        <v>1026.6400000000001</v>
      </c>
      <c r="D1354">
        <v>1074.92</v>
      </c>
      <c r="E1354">
        <v>1026.6400000000001</v>
      </c>
      <c r="F1354">
        <v>1071.79</v>
      </c>
      <c r="G1354">
        <v>447287008</v>
      </c>
      <c r="H1354">
        <v>17414322808</v>
      </c>
      <c r="I1354">
        <f>YEAR(Table1[[#This Row],[Date]])</f>
        <v>2017</v>
      </c>
      <c r="J1354">
        <f>MONTH(Table1[[#This Row],[Date]])</f>
        <v>3</v>
      </c>
      <c r="K1354">
        <f>DAY(Table1[[#This Row],[Date]])</f>
        <v>31</v>
      </c>
    </row>
    <row r="1355" spans="1:11" x14ac:dyDescent="0.3">
      <c r="A1355" t="s">
        <v>15</v>
      </c>
      <c r="B1355" s="1">
        <v>42824</v>
      </c>
      <c r="C1355">
        <v>1042.21</v>
      </c>
      <c r="D1355">
        <v>1049.29</v>
      </c>
      <c r="E1355">
        <v>1020.04</v>
      </c>
      <c r="F1355">
        <v>1026.43</v>
      </c>
      <c r="G1355">
        <v>352968992</v>
      </c>
      <c r="H1355">
        <v>16675587066</v>
      </c>
      <c r="I1355">
        <f>YEAR(Table1[[#This Row],[Date]])</f>
        <v>2017</v>
      </c>
      <c r="J1355">
        <f>MONTH(Table1[[#This Row],[Date]])</f>
        <v>3</v>
      </c>
      <c r="K1355">
        <f>DAY(Table1[[#This Row],[Date]])</f>
        <v>30</v>
      </c>
    </row>
    <row r="1356" spans="1:11" x14ac:dyDescent="0.3">
      <c r="A1356" t="s">
        <v>15</v>
      </c>
      <c r="B1356" s="1">
        <v>42823</v>
      </c>
      <c r="C1356">
        <v>1046.08</v>
      </c>
      <c r="D1356">
        <v>1055.1300000000001</v>
      </c>
      <c r="E1356">
        <v>1015.88</v>
      </c>
      <c r="F1356">
        <v>1039.97</v>
      </c>
      <c r="G1356">
        <v>298457984</v>
      </c>
      <c r="H1356">
        <v>16893415156</v>
      </c>
      <c r="I1356">
        <f>YEAR(Table1[[#This Row],[Date]])</f>
        <v>2017</v>
      </c>
      <c r="J1356">
        <f>MONTH(Table1[[#This Row],[Date]])</f>
        <v>3</v>
      </c>
      <c r="K1356">
        <f>DAY(Table1[[#This Row],[Date]])</f>
        <v>29</v>
      </c>
    </row>
    <row r="1357" spans="1:11" x14ac:dyDescent="0.3">
      <c r="A1357" t="s">
        <v>15</v>
      </c>
      <c r="B1357" s="1">
        <v>42822</v>
      </c>
      <c r="C1357">
        <v>1044.58</v>
      </c>
      <c r="D1357">
        <v>1064.6500000000001</v>
      </c>
      <c r="E1357">
        <v>1027.73</v>
      </c>
      <c r="F1357">
        <v>1047.1500000000001</v>
      </c>
      <c r="G1357">
        <v>326332000</v>
      </c>
      <c r="H1357">
        <v>17008241726</v>
      </c>
      <c r="I1357">
        <f>YEAR(Table1[[#This Row],[Date]])</f>
        <v>2017</v>
      </c>
      <c r="J1357">
        <f>MONTH(Table1[[#This Row],[Date]])</f>
        <v>3</v>
      </c>
      <c r="K1357">
        <f>DAY(Table1[[#This Row],[Date]])</f>
        <v>28</v>
      </c>
    </row>
    <row r="1358" spans="1:11" x14ac:dyDescent="0.3">
      <c r="A1358" t="s">
        <v>15</v>
      </c>
      <c r="B1358" s="1">
        <v>42821</v>
      </c>
      <c r="C1358">
        <v>972.05</v>
      </c>
      <c r="D1358">
        <v>1046.4000000000001</v>
      </c>
      <c r="E1358">
        <v>971.98</v>
      </c>
      <c r="F1358">
        <v>1045.77</v>
      </c>
      <c r="G1358">
        <v>372535008</v>
      </c>
      <c r="H1358">
        <v>16983801541</v>
      </c>
      <c r="I1358">
        <f>YEAR(Table1[[#This Row],[Date]])</f>
        <v>2017</v>
      </c>
      <c r="J1358">
        <f>MONTH(Table1[[#This Row],[Date]])</f>
        <v>3</v>
      </c>
      <c r="K1358">
        <f>DAY(Table1[[#This Row],[Date]])</f>
        <v>27</v>
      </c>
    </row>
    <row r="1359" spans="1:11" x14ac:dyDescent="0.3">
      <c r="A1359" t="s">
        <v>15</v>
      </c>
      <c r="B1359" s="1">
        <v>42820</v>
      </c>
      <c r="C1359">
        <v>974.02</v>
      </c>
      <c r="D1359">
        <v>1007.96</v>
      </c>
      <c r="E1359">
        <v>954.19</v>
      </c>
      <c r="F1359">
        <v>966.72</v>
      </c>
      <c r="G1359">
        <v>303668000</v>
      </c>
      <c r="H1359">
        <v>15698465531</v>
      </c>
      <c r="I1359">
        <f>YEAR(Table1[[#This Row],[Date]])</f>
        <v>2017</v>
      </c>
      <c r="J1359">
        <f>MONTH(Table1[[#This Row],[Date]])</f>
        <v>3</v>
      </c>
      <c r="K1359">
        <f>DAY(Table1[[#This Row],[Date]])</f>
        <v>26</v>
      </c>
    </row>
    <row r="1360" spans="1:11" x14ac:dyDescent="0.3">
      <c r="A1360" t="s">
        <v>15</v>
      </c>
      <c r="B1360" s="1">
        <v>42819</v>
      </c>
      <c r="C1360">
        <v>936.54</v>
      </c>
      <c r="D1360">
        <v>975.76</v>
      </c>
      <c r="E1360">
        <v>903.71</v>
      </c>
      <c r="F1360">
        <v>972.78</v>
      </c>
      <c r="G1360">
        <v>435803008</v>
      </c>
      <c r="H1360">
        <v>15794781102</v>
      </c>
      <c r="I1360">
        <f>YEAR(Table1[[#This Row],[Date]])</f>
        <v>2017</v>
      </c>
      <c r="J1360">
        <f>MONTH(Table1[[#This Row],[Date]])</f>
        <v>3</v>
      </c>
      <c r="K1360">
        <f>DAY(Table1[[#This Row],[Date]])</f>
        <v>25</v>
      </c>
    </row>
    <row r="1361" spans="1:11" x14ac:dyDescent="0.3">
      <c r="A1361" t="s">
        <v>15</v>
      </c>
      <c r="B1361" s="1">
        <v>42818</v>
      </c>
      <c r="C1361">
        <v>1038.45</v>
      </c>
      <c r="D1361">
        <v>1040.47</v>
      </c>
      <c r="E1361">
        <v>934.36</v>
      </c>
      <c r="F1361">
        <v>937.52</v>
      </c>
      <c r="G1361">
        <v>491038016</v>
      </c>
      <c r="H1361">
        <v>15220718764</v>
      </c>
      <c r="I1361">
        <f>YEAR(Table1[[#This Row],[Date]])</f>
        <v>2017</v>
      </c>
      <c r="J1361">
        <f>MONTH(Table1[[#This Row],[Date]])</f>
        <v>3</v>
      </c>
      <c r="K1361">
        <f>DAY(Table1[[#This Row],[Date]])</f>
        <v>24</v>
      </c>
    </row>
    <row r="1362" spans="1:11" x14ac:dyDescent="0.3">
      <c r="A1362" t="s">
        <v>15</v>
      </c>
      <c r="B1362" s="1">
        <v>42817</v>
      </c>
      <c r="C1362">
        <v>1050.05</v>
      </c>
      <c r="D1362">
        <v>1058.01</v>
      </c>
      <c r="E1362">
        <v>1028.93</v>
      </c>
      <c r="F1362">
        <v>1038.5899999999999</v>
      </c>
      <c r="G1362">
        <v>248540000</v>
      </c>
      <c r="H1362">
        <v>16859314109</v>
      </c>
      <c r="I1362">
        <f>YEAR(Table1[[#This Row],[Date]])</f>
        <v>2017</v>
      </c>
      <c r="J1362">
        <f>MONTH(Table1[[#This Row],[Date]])</f>
        <v>3</v>
      </c>
      <c r="K1362">
        <f>DAY(Table1[[#This Row],[Date]])</f>
        <v>23</v>
      </c>
    </row>
    <row r="1363" spans="1:11" x14ac:dyDescent="0.3">
      <c r="A1363" t="s">
        <v>15</v>
      </c>
      <c r="B1363" s="1">
        <v>42816</v>
      </c>
      <c r="C1363">
        <v>1120.6500000000001</v>
      </c>
      <c r="D1363">
        <v>1120.6500000000001</v>
      </c>
      <c r="E1363">
        <v>1014.21</v>
      </c>
      <c r="F1363">
        <v>1049.1400000000001</v>
      </c>
      <c r="G1363">
        <v>380840992</v>
      </c>
      <c r="H1363">
        <v>17028630158</v>
      </c>
      <c r="I1363">
        <f>YEAR(Table1[[#This Row],[Date]])</f>
        <v>2017</v>
      </c>
      <c r="J1363">
        <f>MONTH(Table1[[#This Row],[Date]])</f>
        <v>3</v>
      </c>
      <c r="K1363">
        <f>DAY(Table1[[#This Row],[Date]])</f>
        <v>22</v>
      </c>
    </row>
    <row r="1364" spans="1:11" x14ac:dyDescent="0.3">
      <c r="A1364" t="s">
        <v>15</v>
      </c>
      <c r="B1364" s="1">
        <v>42815</v>
      </c>
      <c r="C1364">
        <v>1055.3599999999999</v>
      </c>
      <c r="D1364">
        <v>1122.43</v>
      </c>
      <c r="E1364">
        <v>1055.3599999999999</v>
      </c>
      <c r="F1364">
        <v>1120.54</v>
      </c>
      <c r="G1364">
        <v>337391008</v>
      </c>
      <c r="H1364">
        <v>18185299687</v>
      </c>
      <c r="I1364">
        <f>YEAR(Table1[[#This Row],[Date]])</f>
        <v>2017</v>
      </c>
      <c r="J1364">
        <f>MONTH(Table1[[#This Row],[Date]])</f>
        <v>3</v>
      </c>
      <c r="K1364">
        <f>DAY(Table1[[#This Row],[Date]])</f>
        <v>21</v>
      </c>
    </row>
    <row r="1365" spans="1:11" x14ac:dyDescent="0.3">
      <c r="A1365" t="s">
        <v>15</v>
      </c>
      <c r="B1365" s="1">
        <v>42814</v>
      </c>
      <c r="C1365">
        <v>1037.24</v>
      </c>
      <c r="D1365">
        <v>1063.03</v>
      </c>
      <c r="E1365">
        <v>1036.68</v>
      </c>
      <c r="F1365">
        <v>1054.23</v>
      </c>
      <c r="G1365">
        <v>286529984</v>
      </c>
      <c r="H1365">
        <v>17107266418</v>
      </c>
      <c r="I1365">
        <f>YEAR(Table1[[#This Row],[Date]])</f>
        <v>2017</v>
      </c>
      <c r="J1365">
        <f>MONTH(Table1[[#This Row],[Date]])</f>
        <v>3</v>
      </c>
      <c r="K1365">
        <f>DAY(Table1[[#This Row],[Date]])</f>
        <v>20</v>
      </c>
    </row>
    <row r="1366" spans="1:11" x14ac:dyDescent="0.3">
      <c r="A1366" t="s">
        <v>15</v>
      </c>
      <c r="B1366" s="1">
        <v>42813</v>
      </c>
      <c r="C1366">
        <v>976.73</v>
      </c>
      <c r="D1366">
        <v>1069.9100000000001</v>
      </c>
      <c r="E1366">
        <v>976.73</v>
      </c>
      <c r="F1366">
        <v>1036.74</v>
      </c>
      <c r="G1366">
        <v>406648000</v>
      </c>
      <c r="H1366">
        <v>16821676707</v>
      </c>
      <c r="I1366">
        <f>YEAR(Table1[[#This Row],[Date]])</f>
        <v>2017</v>
      </c>
      <c r="J1366">
        <f>MONTH(Table1[[#This Row],[Date]])</f>
        <v>3</v>
      </c>
      <c r="K1366">
        <f>DAY(Table1[[#This Row],[Date]])</f>
        <v>19</v>
      </c>
    </row>
    <row r="1367" spans="1:11" x14ac:dyDescent="0.3">
      <c r="A1367" t="s">
        <v>15</v>
      </c>
      <c r="B1367" s="1">
        <v>42812</v>
      </c>
      <c r="C1367">
        <v>1099.69</v>
      </c>
      <c r="D1367">
        <v>1114.07</v>
      </c>
      <c r="E1367">
        <v>957.66</v>
      </c>
      <c r="F1367">
        <v>973.82</v>
      </c>
      <c r="G1367">
        <v>621302016</v>
      </c>
      <c r="H1367">
        <v>15798760668</v>
      </c>
      <c r="I1367">
        <f>YEAR(Table1[[#This Row],[Date]])</f>
        <v>2017</v>
      </c>
      <c r="J1367">
        <f>MONTH(Table1[[#This Row],[Date]])</f>
        <v>3</v>
      </c>
      <c r="K1367">
        <f>DAY(Table1[[#This Row],[Date]])</f>
        <v>18</v>
      </c>
    </row>
    <row r="1368" spans="1:11" x14ac:dyDescent="0.3">
      <c r="A1368" t="s">
        <v>15</v>
      </c>
      <c r="B1368" s="1">
        <v>42811</v>
      </c>
      <c r="C1368">
        <v>1180.1600000000001</v>
      </c>
      <c r="D1368">
        <v>1180.1600000000001</v>
      </c>
      <c r="E1368">
        <v>1099.57</v>
      </c>
      <c r="F1368">
        <v>1100.23</v>
      </c>
      <c r="G1368">
        <v>706598976</v>
      </c>
      <c r="H1368">
        <v>17847435957</v>
      </c>
      <c r="I1368">
        <f>YEAR(Table1[[#This Row],[Date]])</f>
        <v>2017</v>
      </c>
      <c r="J1368">
        <f>MONTH(Table1[[#This Row],[Date]])</f>
        <v>3</v>
      </c>
      <c r="K1368">
        <f>DAY(Table1[[#This Row],[Date]])</f>
        <v>17</v>
      </c>
    </row>
    <row r="1369" spans="1:11" x14ac:dyDescent="0.3">
      <c r="A1369" t="s">
        <v>15</v>
      </c>
      <c r="B1369" s="1">
        <v>42810</v>
      </c>
      <c r="C1369">
        <v>1251.33</v>
      </c>
      <c r="D1369">
        <v>1257.98</v>
      </c>
      <c r="E1369">
        <v>1152.44</v>
      </c>
      <c r="F1369">
        <v>1187.81</v>
      </c>
      <c r="G1369">
        <v>638568000</v>
      </c>
      <c r="H1369">
        <v>19265847025</v>
      </c>
      <c r="I1369">
        <f>YEAR(Table1[[#This Row],[Date]])</f>
        <v>2017</v>
      </c>
      <c r="J1369">
        <f>MONTH(Table1[[#This Row],[Date]])</f>
        <v>3</v>
      </c>
      <c r="K1369">
        <f>DAY(Table1[[#This Row],[Date]])</f>
        <v>16</v>
      </c>
    </row>
    <row r="1370" spans="1:11" x14ac:dyDescent="0.3">
      <c r="A1370" t="s">
        <v>15</v>
      </c>
      <c r="B1370" s="1">
        <v>42809</v>
      </c>
      <c r="C1370">
        <v>1240.1600000000001</v>
      </c>
      <c r="D1370">
        <v>1251.6099999999999</v>
      </c>
      <c r="E1370">
        <v>1239.75</v>
      </c>
      <c r="F1370">
        <v>1249.6099999999999</v>
      </c>
      <c r="G1370">
        <v>297804992</v>
      </c>
      <c r="H1370">
        <v>20265831337</v>
      </c>
      <c r="I1370">
        <f>YEAR(Table1[[#This Row],[Date]])</f>
        <v>2017</v>
      </c>
      <c r="J1370">
        <f>MONTH(Table1[[#This Row],[Date]])</f>
        <v>3</v>
      </c>
      <c r="K1370">
        <f>DAY(Table1[[#This Row],[Date]])</f>
        <v>15</v>
      </c>
    </row>
    <row r="1371" spans="1:11" x14ac:dyDescent="0.3">
      <c r="A1371" t="s">
        <v>15</v>
      </c>
      <c r="B1371" s="1">
        <v>42808</v>
      </c>
      <c r="C1371">
        <v>1232.1600000000001</v>
      </c>
      <c r="D1371">
        <v>1244.81</v>
      </c>
      <c r="E1371">
        <v>1220.72</v>
      </c>
      <c r="F1371">
        <v>1240</v>
      </c>
      <c r="G1371">
        <v>245306000</v>
      </c>
      <c r="H1371">
        <v>20107761880</v>
      </c>
      <c r="I1371">
        <f>YEAR(Table1[[#This Row],[Date]])</f>
        <v>2017</v>
      </c>
      <c r="J1371">
        <f>MONTH(Table1[[#This Row],[Date]])</f>
        <v>3</v>
      </c>
      <c r="K1371">
        <f>DAY(Table1[[#This Row],[Date]])</f>
        <v>14</v>
      </c>
    </row>
    <row r="1372" spans="1:11" x14ac:dyDescent="0.3">
      <c r="A1372" t="s">
        <v>15</v>
      </c>
      <c r="B1372" s="1">
        <v>42807</v>
      </c>
      <c r="C1372">
        <v>1221.78</v>
      </c>
      <c r="D1372">
        <v>1237.3699999999999</v>
      </c>
      <c r="E1372">
        <v>1217.03</v>
      </c>
      <c r="F1372">
        <v>1231.92</v>
      </c>
      <c r="G1372">
        <v>380276992</v>
      </c>
      <c r="H1372">
        <v>19974334865</v>
      </c>
      <c r="I1372">
        <f>YEAR(Table1[[#This Row],[Date]])</f>
        <v>2017</v>
      </c>
      <c r="J1372">
        <f>MONTH(Table1[[#This Row],[Date]])</f>
        <v>3</v>
      </c>
      <c r="K1372">
        <f>DAY(Table1[[#This Row],[Date]])</f>
        <v>13</v>
      </c>
    </row>
    <row r="1373" spans="1:11" x14ac:dyDescent="0.3">
      <c r="A1373" t="s">
        <v>15</v>
      </c>
      <c r="B1373" s="1">
        <v>42806</v>
      </c>
      <c r="C1373">
        <v>1176.6199999999999</v>
      </c>
      <c r="D1373">
        <v>1226.98</v>
      </c>
      <c r="E1373">
        <v>1175.3599999999999</v>
      </c>
      <c r="F1373">
        <v>1221.3800000000001</v>
      </c>
      <c r="G1373">
        <v>227176000</v>
      </c>
      <c r="H1373">
        <v>19801195767</v>
      </c>
      <c r="I1373">
        <f>YEAR(Table1[[#This Row],[Date]])</f>
        <v>2017</v>
      </c>
      <c r="J1373">
        <f>MONTH(Table1[[#This Row],[Date]])</f>
        <v>3</v>
      </c>
      <c r="K1373">
        <f>DAY(Table1[[#This Row],[Date]])</f>
        <v>12</v>
      </c>
    </row>
    <row r="1374" spans="1:11" x14ac:dyDescent="0.3">
      <c r="A1374" t="s">
        <v>15</v>
      </c>
      <c r="B1374" s="1">
        <v>42805</v>
      </c>
      <c r="C1374">
        <v>1116.32</v>
      </c>
      <c r="D1374">
        <v>1193.83</v>
      </c>
      <c r="E1374">
        <v>1116.32</v>
      </c>
      <c r="F1374">
        <v>1175.83</v>
      </c>
      <c r="G1374">
        <v>283320000</v>
      </c>
      <c r="H1374">
        <v>19060468862</v>
      </c>
      <c r="I1374">
        <f>YEAR(Table1[[#This Row],[Date]])</f>
        <v>2017</v>
      </c>
      <c r="J1374">
        <f>MONTH(Table1[[#This Row],[Date]])</f>
        <v>3</v>
      </c>
      <c r="K1374">
        <f>DAY(Table1[[#This Row],[Date]])</f>
        <v>11</v>
      </c>
    </row>
    <row r="1375" spans="1:11" x14ac:dyDescent="0.3">
      <c r="A1375" t="s">
        <v>15</v>
      </c>
      <c r="B1375" s="1">
        <v>42804</v>
      </c>
      <c r="C1375">
        <v>1189.3599999999999</v>
      </c>
      <c r="D1375">
        <v>1270.47</v>
      </c>
      <c r="E1375">
        <v>1077.25</v>
      </c>
      <c r="F1375">
        <v>1116.72</v>
      </c>
      <c r="G1375">
        <v>563795968</v>
      </c>
      <c r="H1375">
        <v>18100188612</v>
      </c>
      <c r="I1375">
        <f>YEAR(Table1[[#This Row],[Date]])</f>
        <v>2017</v>
      </c>
      <c r="J1375">
        <f>MONTH(Table1[[#This Row],[Date]])</f>
        <v>3</v>
      </c>
      <c r="K1375">
        <f>DAY(Table1[[#This Row],[Date]])</f>
        <v>10</v>
      </c>
    </row>
    <row r="1376" spans="1:11" x14ac:dyDescent="0.3">
      <c r="A1376" t="s">
        <v>15</v>
      </c>
      <c r="B1376" s="1">
        <v>42803</v>
      </c>
      <c r="C1376">
        <v>1150.3499999999999</v>
      </c>
      <c r="D1376">
        <v>1197.46</v>
      </c>
      <c r="E1376">
        <v>1141.23</v>
      </c>
      <c r="F1376">
        <v>1188.49</v>
      </c>
      <c r="G1376">
        <v>212283008</v>
      </c>
      <c r="H1376">
        <v>19261188310</v>
      </c>
      <c r="I1376">
        <f>YEAR(Table1[[#This Row],[Date]])</f>
        <v>2017</v>
      </c>
      <c r="J1376">
        <f>MONTH(Table1[[#This Row],[Date]])</f>
        <v>3</v>
      </c>
      <c r="K1376">
        <f>DAY(Table1[[#This Row],[Date]])</f>
        <v>9</v>
      </c>
    </row>
    <row r="1377" spans="1:11" x14ac:dyDescent="0.3">
      <c r="A1377" t="s">
        <v>15</v>
      </c>
      <c r="B1377" s="1">
        <v>42802</v>
      </c>
      <c r="C1377">
        <v>1223.23</v>
      </c>
      <c r="D1377">
        <v>1232.1600000000001</v>
      </c>
      <c r="E1377">
        <v>1148.08</v>
      </c>
      <c r="F1377">
        <v>1150</v>
      </c>
      <c r="G1377">
        <v>332603008</v>
      </c>
      <c r="H1377">
        <v>18635275050</v>
      </c>
      <c r="I1377">
        <f>YEAR(Table1[[#This Row],[Date]])</f>
        <v>2017</v>
      </c>
      <c r="J1377">
        <f>MONTH(Table1[[#This Row],[Date]])</f>
        <v>3</v>
      </c>
      <c r="K1377">
        <f>DAY(Table1[[#This Row],[Date]])</f>
        <v>8</v>
      </c>
    </row>
    <row r="1378" spans="1:11" x14ac:dyDescent="0.3">
      <c r="A1378" t="s">
        <v>15</v>
      </c>
      <c r="B1378" s="1">
        <v>42801</v>
      </c>
      <c r="C1378">
        <v>1273.21</v>
      </c>
      <c r="D1378">
        <v>1275.55</v>
      </c>
      <c r="E1378">
        <v>1204.8</v>
      </c>
      <c r="F1378">
        <v>1223.54</v>
      </c>
      <c r="G1378">
        <v>291256000</v>
      </c>
      <c r="H1378">
        <v>19824773912</v>
      </c>
      <c r="I1378">
        <f>YEAR(Table1[[#This Row],[Date]])</f>
        <v>2017</v>
      </c>
      <c r="J1378">
        <f>MONTH(Table1[[#This Row],[Date]])</f>
        <v>3</v>
      </c>
      <c r="K1378">
        <f>DAY(Table1[[#This Row],[Date]])</f>
        <v>7</v>
      </c>
    </row>
    <row r="1379" spans="1:11" x14ac:dyDescent="0.3">
      <c r="A1379" t="s">
        <v>15</v>
      </c>
      <c r="B1379" s="1">
        <v>42800</v>
      </c>
      <c r="C1379">
        <v>1267.47</v>
      </c>
      <c r="D1379">
        <v>1276</v>
      </c>
      <c r="E1379">
        <v>1264.5999999999999</v>
      </c>
      <c r="F1379">
        <v>1272.83</v>
      </c>
      <c r="G1379">
        <v>153656992</v>
      </c>
      <c r="H1379">
        <v>20620991547</v>
      </c>
      <c r="I1379">
        <f>YEAR(Table1[[#This Row],[Date]])</f>
        <v>2017</v>
      </c>
      <c r="J1379">
        <f>MONTH(Table1[[#This Row],[Date]])</f>
        <v>3</v>
      </c>
      <c r="K1379">
        <f>DAY(Table1[[#This Row],[Date]])</f>
        <v>6</v>
      </c>
    </row>
    <row r="1380" spans="1:11" x14ac:dyDescent="0.3">
      <c r="A1380" t="s">
        <v>15</v>
      </c>
      <c r="B1380" s="1">
        <v>42799</v>
      </c>
      <c r="C1380">
        <v>1254.29</v>
      </c>
      <c r="D1380">
        <v>1267.29</v>
      </c>
      <c r="E1380">
        <v>1238.06</v>
      </c>
      <c r="F1380">
        <v>1267.1199999999999</v>
      </c>
      <c r="G1380">
        <v>134127000</v>
      </c>
      <c r="H1380">
        <v>20526235270</v>
      </c>
      <c r="I1380">
        <f>YEAR(Table1[[#This Row],[Date]])</f>
        <v>2017</v>
      </c>
      <c r="J1380">
        <f>MONTH(Table1[[#This Row],[Date]])</f>
        <v>3</v>
      </c>
      <c r="K1380">
        <f>DAY(Table1[[#This Row],[Date]])</f>
        <v>5</v>
      </c>
    </row>
    <row r="1381" spans="1:11" x14ac:dyDescent="0.3">
      <c r="A1381" t="s">
        <v>15</v>
      </c>
      <c r="B1381" s="1">
        <v>42798</v>
      </c>
      <c r="C1381">
        <v>1277.43</v>
      </c>
      <c r="D1381">
        <v>1279.4000000000001</v>
      </c>
      <c r="E1381">
        <v>1230.51</v>
      </c>
      <c r="F1381">
        <v>1255.1500000000001</v>
      </c>
      <c r="G1381">
        <v>183270000</v>
      </c>
      <c r="H1381">
        <v>20329978338</v>
      </c>
      <c r="I1381">
        <f>YEAR(Table1[[#This Row],[Date]])</f>
        <v>2017</v>
      </c>
      <c r="J1381">
        <f>MONTH(Table1[[#This Row],[Date]])</f>
        <v>3</v>
      </c>
      <c r="K1381">
        <f>DAY(Table1[[#This Row],[Date]])</f>
        <v>4</v>
      </c>
    </row>
    <row r="1382" spans="1:11" x14ac:dyDescent="0.3">
      <c r="A1382" t="s">
        <v>15</v>
      </c>
      <c r="B1382" s="1">
        <v>42797</v>
      </c>
      <c r="C1382">
        <v>1250.71</v>
      </c>
      <c r="D1382">
        <v>1280.31</v>
      </c>
      <c r="E1382">
        <v>1250.71</v>
      </c>
      <c r="F1382">
        <v>1274.99</v>
      </c>
      <c r="G1382">
        <v>315739008</v>
      </c>
      <c r="H1382">
        <v>20649259919</v>
      </c>
      <c r="I1382">
        <f>YEAR(Table1[[#This Row],[Date]])</f>
        <v>2017</v>
      </c>
      <c r="J1382">
        <f>MONTH(Table1[[#This Row],[Date]])</f>
        <v>3</v>
      </c>
      <c r="K1382">
        <f>DAY(Table1[[#This Row],[Date]])</f>
        <v>3</v>
      </c>
    </row>
    <row r="1383" spans="1:11" x14ac:dyDescent="0.3">
      <c r="A1383" t="s">
        <v>15</v>
      </c>
      <c r="B1383" s="1">
        <v>42796</v>
      </c>
      <c r="C1383">
        <v>1224.68</v>
      </c>
      <c r="D1383">
        <v>1262.1300000000001</v>
      </c>
      <c r="E1383">
        <v>1215.6199999999999</v>
      </c>
      <c r="F1383">
        <v>1251.01</v>
      </c>
      <c r="G1383">
        <v>368275008</v>
      </c>
      <c r="H1383">
        <v>20258543188</v>
      </c>
      <c r="I1383">
        <f>YEAR(Table1[[#This Row],[Date]])</f>
        <v>2017</v>
      </c>
      <c r="J1383">
        <f>MONTH(Table1[[#This Row],[Date]])</f>
        <v>3</v>
      </c>
      <c r="K1383">
        <f>DAY(Table1[[#This Row],[Date]])</f>
        <v>2</v>
      </c>
    </row>
    <row r="1384" spans="1:11" x14ac:dyDescent="0.3">
      <c r="A1384" t="s">
        <v>15</v>
      </c>
      <c r="B1384" s="1">
        <v>42795</v>
      </c>
      <c r="C1384">
        <v>1180.04</v>
      </c>
      <c r="D1384">
        <v>1222.5</v>
      </c>
      <c r="E1384">
        <v>1179.69</v>
      </c>
      <c r="F1384">
        <v>1222.5</v>
      </c>
      <c r="G1384">
        <v>229056992</v>
      </c>
      <c r="H1384">
        <v>19794459608</v>
      </c>
      <c r="I1384">
        <f>YEAR(Table1[[#This Row],[Date]])</f>
        <v>2017</v>
      </c>
      <c r="J1384">
        <f>MONTH(Table1[[#This Row],[Date]])</f>
        <v>3</v>
      </c>
      <c r="K1384">
        <f>DAY(Table1[[#This Row],[Date]])</f>
        <v>1</v>
      </c>
    </row>
    <row r="1385" spans="1:11" x14ac:dyDescent="0.3">
      <c r="A1385" t="s">
        <v>15</v>
      </c>
      <c r="B1385" s="1">
        <v>42794</v>
      </c>
      <c r="C1385">
        <v>1180.72</v>
      </c>
      <c r="D1385">
        <v>1193.25</v>
      </c>
      <c r="E1385">
        <v>1171.82</v>
      </c>
      <c r="F1385">
        <v>1179.97</v>
      </c>
      <c r="G1385">
        <v>184956000</v>
      </c>
      <c r="H1385">
        <v>19103684801</v>
      </c>
      <c r="I1385">
        <f>YEAR(Table1[[#This Row],[Date]])</f>
        <v>2017</v>
      </c>
      <c r="J1385">
        <f>MONTH(Table1[[#This Row],[Date]])</f>
        <v>2</v>
      </c>
      <c r="K1385">
        <f>DAY(Table1[[#This Row],[Date]])</f>
        <v>28</v>
      </c>
    </row>
    <row r="1386" spans="1:11" x14ac:dyDescent="0.3">
      <c r="A1386" t="s">
        <v>15</v>
      </c>
      <c r="B1386" s="1">
        <v>42793</v>
      </c>
      <c r="C1386">
        <v>1163.78</v>
      </c>
      <c r="D1386">
        <v>1181.98</v>
      </c>
      <c r="E1386">
        <v>1163.3800000000001</v>
      </c>
      <c r="F1386">
        <v>1179.97</v>
      </c>
      <c r="G1386">
        <v>131570000</v>
      </c>
      <c r="H1386">
        <v>19101427518</v>
      </c>
      <c r="I1386">
        <f>YEAR(Table1[[#This Row],[Date]])</f>
        <v>2017</v>
      </c>
      <c r="J1386">
        <f>MONTH(Table1[[#This Row],[Date]])</f>
        <v>2</v>
      </c>
      <c r="K1386">
        <f>DAY(Table1[[#This Row],[Date]])</f>
        <v>27</v>
      </c>
    </row>
    <row r="1387" spans="1:11" x14ac:dyDescent="0.3">
      <c r="A1387" t="s">
        <v>15</v>
      </c>
      <c r="B1387" s="1">
        <v>42792</v>
      </c>
      <c r="C1387">
        <v>1144.27</v>
      </c>
      <c r="D1387">
        <v>1167.47</v>
      </c>
      <c r="E1387">
        <v>1130.2</v>
      </c>
      <c r="F1387">
        <v>1165.2</v>
      </c>
      <c r="G1387">
        <v>116486000</v>
      </c>
      <c r="H1387">
        <v>18860247630</v>
      </c>
      <c r="I1387">
        <f>YEAR(Table1[[#This Row],[Date]])</f>
        <v>2017</v>
      </c>
      <c r="J1387">
        <f>MONTH(Table1[[#This Row],[Date]])</f>
        <v>2</v>
      </c>
      <c r="K1387">
        <f>DAY(Table1[[#This Row],[Date]])</f>
        <v>26</v>
      </c>
    </row>
    <row r="1388" spans="1:11" x14ac:dyDescent="0.3">
      <c r="A1388" t="s">
        <v>15</v>
      </c>
      <c r="B1388" s="1">
        <v>42791</v>
      </c>
      <c r="C1388">
        <v>1170.4100000000001</v>
      </c>
      <c r="D1388">
        <v>1174.8499999999999</v>
      </c>
      <c r="E1388">
        <v>1124.5899999999999</v>
      </c>
      <c r="F1388">
        <v>1143.8399999999999</v>
      </c>
      <c r="G1388">
        <v>139960992</v>
      </c>
      <c r="H1388">
        <v>18511906560</v>
      </c>
      <c r="I1388">
        <f>YEAR(Table1[[#This Row],[Date]])</f>
        <v>2017</v>
      </c>
      <c r="J1388">
        <f>MONTH(Table1[[#This Row],[Date]])</f>
        <v>2</v>
      </c>
      <c r="K1388">
        <f>DAY(Table1[[#This Row],[Date]])</f>
        <v>25</v>
      </c>
    </row>
    <row r="1389" spans="1:11" x14ac:dyDescent="0.3">
      <c r="A1389" t="s">
        <v>15</v>
      </c>
      <c r="B1389" s="1">
        <v>42790</v>
      </c>
      <c r="C1389">
        <v>1172.71</v>
      </c>
      <c r="D1389">
        <v>1200.3900000000001</v>
      </c>
      <c r="E1389">
        <v>1131.96</v>
      </c>
      <c r="F1389">
        <v>1173.68</v>
      </c>
      <c r="G1389">
        <v>330759008</v>
      </c>
      <c r="H1389">
        <v>18992415818</v>
      </c>
      <c r="I1389">
        <f>YEAR(Table1[[#This Row],[Date]])</f>
        <v>2017</v>
      </c>
      <c r="J1389">
        <f>MONTH(Table1[[#This Row],[Date]])</f>
        <v>2</v>
      </c>
      <c r="K1389">
        <f>DAY(Table1[[#This Row],[Date]])</f>
        <v>24</v>
      </c>
    </row>
    <row r="1390" spans="1:11" x14ac:dyDescent="0.3">
      <c r="A1390" t="s">
        <v>15</v>
      </c>
      <c r="B1390" s="1">
        <v>42789</v>
      </c>
      <c r="C1390">
        <v>1117.27</v>
      </c>
      <c r="D1390">
        <v>1176.6199999999999</v>
      </c>
      <c r="E1390">
        <v>1116.96</v>
      </c>
      <c r="F1390">
        <v>1166.72</v>
      </c>
      <c r="G1390">
        <v>189454000</v>
      </c>
      <c r="H1390">
        <v>18877442096</v>
      </c>
      <c r="I1390">
        <f>YEAR(Table1[[#This Row],[Date]])</f>
        <v>2017</v>
      </c>
      <c r="J1390">
        <f>MONTH(Table1[[#This Row],[Date]])</f>
        <v>2</v>
      </c>
      <c r="K1390">
        <f>DAY(Table1[[#This Row],[Date]])</f>
        <v>23</v>
      </c>
    </row>
    <row r="1391" spans="1:11" x14ac:dyDescent="0.3">
      <c r="A1391" t="s">
        <v>15</v>
      </c>
      <c r="B1391" s="1">
        <v>42788</v>
      </c>
      <c r="C1391">
        <v>1114.8</v>
      </c>
      <c r="D1391">
        <v>1125.3900000000001</v>
      </c>
      <c r="E1391">
        <v>1100.55</v>
      </c>
      <c r="F1391">
        <v>1117.44</v>
      </c>
      <c r="G1391">
        <v>136100000</v>
      </c>
      <c r="H1391">
        <v>18077985665</v>
      </c>
      <c r="I1391">
        <f>YEAR(Table1[[#This Row],[Date]])</f>
        <v>2017</v>
      </c>
      <c r="J1391">
        <f>MONTH(Table1[[#This Row],[Date]])</f>
        <v>2</v>
      </c>
      <c r="K1391">
        <f>DAY(Table1[[#This Row],[Date]])</f>
        <v>22</v>
      </c>
    </row>
    <row r="1392" spans="1:11" x14ac:dyDescent="0.3">
      <c r="A1392" t="s">
        <v>15</v>
      </c>
      <c r="B1392" s="1">
        <v>42787</v>
      </c>
      <c r="C1392">
        <v>1079.28</v>
      </c>
      <c r="D1392">
        <v>1117.25</v>
      </c>
      <c r="E1392">
        <v>1076.93</v>
      </c>
      <c r="F1392">
        <v>1115.3</v>
      </c>
      <c r="G1392">
        <v>186868992</v>
      </c>
      <c r="H1392">
        <v>18041455273</v>
      </c>
      <c r="I1392">
        <f>YEAR(Table1[[#This Row],[Date]])</f>
        <v>2017</v>
      </c>
      <c r="J1392">
        <f>MONTH(Table1[[#This Row],[Date]])</f>
        <v>2</v>
      </c>
      <c r="K1392">
        <f>DAY(Table1[[#This Row],[Date]])</f>
        <v>21</v>
      </c>
    </row>
    <row r="1393" spans="1:11" x14ac:dyDescent="0.3">
      <c r="A1393" t="s">
        <v>15</v>
      </c>
      <c r="B1393" s="1">
        <v>42786</v>
      </c>
      <c r="C1393">
        <v>1048.69</v>
      </c>
      <c r="D1393">
        <v>1080.49</v>
      </c>
      <c r="E1393">
        <v>1041.69</v>
      </c>
      <c r="F1393">
        <v>1079.98</v>
      </c>
      <c r="G1393">
        <v>109478000</v>
      </c>
      <c r="H1393">
        <v>17468244508</v>
      </c>
      <c r="I1393">
        <f>YEAR(Table1[[#This Row],[Date]])</f>
        <v>2017</v>
      </c>
      <c r="J1393">
        <f>MONTH(Table1[[#This Row],[Date]])</f>
        <v>2</v>
      </c>
      <c r="K1393">
        <f>DAY(Table1[[#This Row],[Date]])</f>
        <v>20</v>
      </c>
    </row>
    <row r="1394" spans="1:11" x14ac:dyDescent="0.3">
      <c r="A1394" t="s">
        <v>15</v>
      </c>
      <c r="B1394" s="1">
        <v>42785</v>
      </c>
      <c r="C1394">
        <v>1054.76</v>
      </c>
      <c r="D1394">
        <v>1056.81</v>
      </c>
      <c r="E1394">
        <v>1043.46</v>
      </c>
      <c r="F1394">
        <v>1047.8699999999999</v>
      </c>
      <c r="G1394">
        <v>77423296</v>
      </c>
      <c r="H1394">
        <v>16946913346</v>
      </c>
      <c r="I1394">
        <f>YEAR(Table1[[#This Row],[Date]])</f>
        <v>2017</v>
      </c>
      <c r="J1394">
        <f>MONTH(Table1[[#This Row],[Date]])</f>
        <v>2</v>
      </c>
      <c r="K1394">
        <f>DAY(Table1[[#This Row],[Date]])</f>
        <v>19</v>
      </c>
    </row>
    <row r="1395" spans="1:11" x14ac:dyDescent="0.3">
      <c r="A1395" t="s">
        <v>15</v>
      </c>
      <c r="B1395" s="1">
        <v>42784</v>
      </c>
      <c r="C1395">
        <v>1049.21</v>
      </c>
      <c r="D1395">
        <v>1061.0999999999999</v>
      </c>
      <c r="E1395">
        <v>1046.96</v>
      </c>
      <c r="F1395">
        <v>1054.42</v>
      </c>
      <c r="G1395">
        <v>99073504</v>
      </c>
      <c r="H1395">
        <v>17051064834</v>
      </c>
      <c r="I1395">
        <f>YEAR(Table1[[#This Row],[Date]])</f>
        <v>2017</v>
      </c>
      <c r="J1395">
        <f>MONTH(Table1[[#This Row],[Date]])</f>
        <v>2</v>
      </c>
      <c r="K1395">
        <f>DAY(Table1[[#This Row],[Date]])</f>
        <v>18</v>
      </c>
    </row>
    <row r="1396" spans="1:11" x14ac:dyDescent="0.3">
      <c r="A1396" t="s">
        <v>15</v>
      </c>
      <c r="B1396" s="1">
        <v>42783</v>
      </c>
      <c r="C1396">
        <v>1026.1199999999999</v>
      </c>
      <c r="D1396">
        <v>1053.17</v>
      </c>
      <c r="E1396">
        <v>1025.6400000000001</v>
      </c>
      <c r="F1396">
        <v>1046.21</v>
      </c>
      <c r="G1396">
        <v>136474000</v>
      </c>
      <c r="H1396">
        <v>16916338976</v>
      </c>
      <c r="I1396">
        <f>YEAR(Table1[[#This Row],[Date]])</f>
        <v>2017</v>
      </c>
      <c r="J1396">
        <f>MONTH(Table1[[#This Row],[Date]])</f>
        <v>2</v>
      </c>
      <c r="K1396">
        <f>DAY(Table1[[#This Row],[Date]])</f>
        <v>17</v>
      </c>
    </row>
    <row r="1397" spans="1:11" x14ac:dyDescent="0.3">
      <c r="A1397" t="s">
        <v>15</v>
      </c>
      <c r="B1397" s="1">
        <v>42782</v>
      </c>
      <c r="C1397">
        <v>1007.65</v>
      </c>
      <c r="D1397">
        <v>1033.3699999999999</v>
      </c>
      <c r="E1397">
        <v>1007.65</v>
      </c>
      <c r="F1397">
        <v>1027.44</v>
      </c>
      <c r="G1397">
        <v>122277000</v>
      </c>
      <c r="H1397">
        <v>16610905026</v>
      </c>
      <c r="I1397">
        <f>YEAR(Table1[[#This Row],[Date]])</f>
        <v>2017</v>
      </c>
      <c r="J1397">
        <f>MONTH(Table1[[#This Row],[Date]])</f>
        <v>2</v>
      </c>
      <c r="K1397">
        <f>DAY(Table1[[#This Row],[Date]])</f>
        <v>16</v>
      </c>
    </row>
    <row r="1398" spans="1:11" x14ac:dyDescent="0.3">
      <c r="A1398" t="s">
        <v>15</v>
      </c>
      <c r="B1398" s="1">
        <v>42781</v>
      </c>
      <c r="C1398">
        <v>1006.21</v>
      </c>
      <c r="D1398">
        <v>1008.84</v>
      </c>
      <c r="E1398">
        <v>1001.58</v>
      </c>
      <c r="F1398">
        <v>1007.48</v>
      </c>
      <c r="G1398">
        <v>89759400</v>
      </c>
      <c r="H1398">
        <v>16286329282</v>
      </c>
      <c r="I1398">
        <f>YEAR(Table1[[#This Row],[Date]])</f>
        <v>2017</v>
      </c>
      <c r="J1398">
        <f>MONTH(Table1[[#This Row],[Date]])</f>
        <v>2</v>
      </c>
      <c r="K1398">
        <f>DAY(Table1[[#This Row],[Date]])</f>
        <v>15</v>
      </c>
    </row>
    <row r="1399" spans="1:11" x14ac:dyDescent="0.3">
      <c r="A1399" t="s">
        <v>15</v>
      </c>
      <c r="B1399" s="1">
        <v>42780</v>
      </c>
      <c r="C1399">
        <v>991.73</v>
      </c>
      <c r="D1399">
        <v>1011.51</v>
      </c>
      <c r="E1399">
        <v>986.47</v>
      </c>
      <c r="F1399">
        <v>1004.55</v>
      </c>
      <c r="G1399">
        <v>137946000</v>
      </c>
      <c r="H1399">
        <v>16237219721</v>
      </c>
      <c r="I1399">
        <f>YEAR(Table1[[#This Row],[Date]])</f>
        <v>2017</v>
      </c>
      <c r="J1399">
        <f>MONTH(Table1[[#This Row],[Date]])</f>
        <v>2</v>
      </c>
      <c r="K1399">
        <f>DAY(Table1[[#This Row],[Date]])</f>
        <v>14</v>
      </c>
    </row>
    <row r="1400" spans="1:11" x14ac:dyDescent="0.3">
      <c r="A1400" t="s">
        <v>15</v>
      </c>
      <c r="B1400" s="1">
        <v>42779</v>
      </c>
      <c r="C1400">
        <v>998.89</v>
      </c>
      <c r="D1400">
        <v>1002.1</v>
      </c>
      <c r="E1400">
        <v>976</v>
      </c>
      <c r="F1400">
        <v>990.64</v>
      </c>
      <c r="G1400">
        <v>100607000</v>
      </c>
      <c r="H1400">
        <v>16010322103</v>
      </c>
      <c r="I1400">
        <f>YEAR(Table1[[#This Row],[Date]])</f>
        <v>2017</v>
      </c>
      <c r="J1400">
        <f>MONTH(Table1[[#This Row],[Date]])</f>
        <v>2</v>
      </c>
      <c r="K1400">
        <f>DAY(Table1[[#This Row],[Date]])</f>
        <v>13</v>
      </c>
    </row>
    <row r="1401" spans="1:11" x14ac:dyDescent="0.3">
      <c r="A1401" t="s">
        <v>15</v>
      </c>
      <c r="B1401" s="1">
        <v>42778</v>
      </c>
      <c r="C1401">
        <v>1003.52</v>
      </c>
      <c r="D1401">
        <v>1004.76</v>
      </c>
      <c r="E1401">
        <v>996.92</v>
      </c>
      <c r="F1401">
        <v>999.18</v>
      </c>
      <c r="G1401">
        <v>67530000</v>
      </c>
      <c r="H1401">
        <v>16146290349</v>
      </c>
      <c r="I1401">
        <f>YEAR(Table1[[#This Row],[Date]])</f>
        <v>2017</v>
      </c>
      <c r="J1401">
        <f>MONTH(Table1[[#This Row],[Date]])</f>
        <v>2</v>
      </c>
      <c r="K1401">
        <f>DAY(Table1[[#This Row],[Date]])</f>
        <v>12</v>
      </c>
    </row>
    <row r="1402" spans="1:11" x14ac:dyDescent="0.3">
      <c r="A1402" t="s">
        <v>15</v>
      </c>
      <c r="B1402" s="1">
        <v>42777</v>
      </c>
      <c r="C1402">
        <v>988.9</v>
      </c>
      <c r="D1402">
        <v>1009.29</v>
      </c>
      <c r="E1402">
        <v>982.83</v>
      </c>
      <c r="F1402">
        <v>1004.45</v>
      </c>
      <c r="G1402">
        <v>102261000</v>
      </c>
      <c r="H1402">
        <v>16229677099</v>
      </c>
      <c r="I1402">
        <f>YEAR(Table1[[#This Row],[Date]])</f>
        <v>2017</v>
      </c>
      <c r="J1402">
        <f>MONTH(Table1[[#This Row],[Date]])</f>
        <v>2</v>
      </c>
      <c r="K1402">
        <f>DAY(Table1[[#This Row],[Date]])</f>
        <v>11</v>
      </c>
    </row>
    <row r="1403" spans="1:11" x14ac:dyDescent="0.3">
      <c r="A1403" t="s">
        <v>15</v>
      </c>
      <c r="B1403" s="1">
        <v>42776</v>
      </c>
      <c r="C1403">
        <v>995.63</v>
      </c>
      <c r="D1403">
        <v>998.91</v>
      </c>
      <c r="E1403">
        <v>946.69</v>
      </c>
      <c r="F1403">
        <v>988.67</v>
      </c>
      <c r="G1403">
        <v>190452000</v>
      </c>
      <c r="H1403">
        <v>15973053725</v>
      </c>
      <c r="I1403">
        <f>YEAR(Table1[[#This Row],[Date]])</f>
        <v>2017</v>
      </c>
      <c r="J1403">
        <f>MONTH(Table1[[#This Row],[Date]])</f>
        <v>2</v>
      </c>
      <c r="K1403">
        <f>DAY(Table1[[#This Row],[Date]])</f>
        <v>10</v>
      </c>
    </row>
    <row r="1404" spans="1:11" x14ac:dyDescent="0.3">
      <c r="A1404" t="s">
        <v>15</v>
      </c>
      <c r="B1404" s="1">
        <v>42775</v>
      </c>
      <c r="C1404">
        <v>1064.7</v>
      </c>
      <c r="D1404">
        <v>1088.99</v>
      </c>
      <c r="E1404">
        <v>953.34</v>
      </c>
      <c r="F1404">
        <v>994.38</v>
      </c>
      <c r="G1404">
        <v>407220000</v>
      </c>
      <c r="H1404">
        <v>16063448932</v>
      </c>
      <c r="I1404">
        <f>YEAR(Table1[[#This Row],[Date]])</f>
        <v>2017</v>
      </c>
      <c r="J1404">
        <f>MONTH(Table1[[#This Row],[Date]])</f>
        <v>2</v>
      </c>
      <c r="K1404">
        <f>DAY(Table1[[#This Row],[Date]])</f>
        <v>9</v>
      </c>
    </row>
    <row r="1405" spans="1:11" x14ac:dyDescent="0.3">
      <c r="A1405" t="s">
        <v>15</v>
      </c>
      <c r="B1405" s="1">
        <v>42774</v>
      </c>
      <c r="C1405">
        <v>1062.32</v>
      </c>
      <c r="D1405">
        <v>1078.97</v>
      </c>
      <c r="E1405">
        <v>1037.49</v>
      </c>
      <c r="F1405">
        <v>1063.07</v>
      </c>
      <c r="G1405">
        <v>201855008</v>
      </c>
      <c r="H1405">
        <v>17170799127</v>
      </c>
      <c r="I1405">
        <f>YEAR(Table1[[#This Row],[Date]])</f>
        <v>2017</v>
      </c>
      <c r="J1405">
        <f>MONTH(Table1[[#This Row],[Date]])</f>
        <v>2</v>
      </c>
      <c r="K1405">
        <f>DAY(Table1[[#This Row],[Date]])</f>
        <v>8</v>
      </c>
    </row>
    <row r="1406" spans="1:11" x14ac:dyDescent="0.3">
      <c r="A1406" t="s">
        <v>15</v>
      </c>
      <c r="B1406" s="1">
        <v>42773</v>
      </c>
      <c r="C1406">
        <v>1040.1400000000001</v>
      </c>
      <c r="D1406">
        <v>1061.93</v>
      </c>
      <c r="E1406">
        <v>1040.1400000000001</v>
      </c>
      <c r="F1406">
        <v>1061.3499999999999</v>
      </c>
      <c r="G1406">
        <v>146007008</v>
      </c>
      <c r="H1406">
        <v>17141080574</v>
      </c>
      <c r="I1406">
        <f>YEAR(Table1[[#This Row],[Date]])</f>
        <v>2017</v>
      </c>
      <c r="J1406">
        <f>MONTH(Table1[[#This Row],[Date]])</f>
        <v>2</v>
      </c>
      <c r="K1406">
        <f>DAY(Table1[[#This Row],[Date]])</f>
        <v>7</v>
      </c>
    </row>
    <row r="1407" spans="1:11" x14ac:dyDescent="0.3">
      <c r="A1407" t="s">
        <v>15</v>
      </c>
      <c r="B1407" s="1">
        <v>42772</v>
      </c>
      <c r="C1407">
        <v>1028.4000000000001</v>
      </c>
      <c r="D1407">
        <v>1044.6400000000001</v>
      </c>
      <c r="E1407">
        <v>1028.1600000000001</v>
      </c>
      <c r="F1407">
        <v>1038.1500000000001</v>
      </c>
      <c r="G1407">
        <v>111762000</v>
      </c>
      <c r="H1407">
        <v>16764422010</v>
      </c>
      <c r="I1407">
        <f>YEAR(Table1[[#This Row],[Date]])</f>
        <v>2017</v>
      </c>
      <c r="J1407">
        <f>MONTH(Table1[[#This Row],[Date]])</f>
        <v>2</v>
      </c>
      <c r="K1407">
        <f>DAY(Table1[[#This Row],[Date]])</f>
        <v>6</v>
      </c>
    </row>
    <row r="1408" spans="1:11" x14ac:dyDescent="0.3">
      <c r="A1408" t="s">
        <v>15</v>
      </c>
      <c r="B1408" s="1">
        <v>42771</v>
      </c>
      <c r="C1408">
        <v>1043.52</v>
      </c>
      <c r="D1408">
        <v>1043.6300000000001</v>
      </c>
      <c r="E1408">
        <v>1022.37</v>
      </c>
      <c r="F1408">
        <v>1027.3399999999999</v>
      </c>
      <c r="G1408">
        <v>114208000</v>
      </c>
      <c r="H1408">
        <v>16588240157</v>
      </c>
      <c r="I1408">
        <f>YEAR(Table1[[#This Row],[Date]])</f>
        <v>2017</v>
      </c>
      <c r="J1408">
        <f>MONTH(Table1[[#This Row],[Date]])</f>
        <v>2</v>
      </c>
      <c r="K1408">
        <f>DAY(Table1[[#This Row],[Date]])</f>
        <v>5</v>
      </c>
    </row>
    <row r="1409" spans="1:11" x14ac:dyDescent="0.3">
      <c r="A1409" t="s">
        <v>15</v>
      </c>
      <c r="B1409" s="1">
        <v>42770</v>
      </c>
      <c r="C1409">
        <v>1031.33</v>
      </c>
      <c r="D1409">
        <v>1045.9000000000001</v>
      </c>
      <c r="E1409">
        <v>1015.16</v>
      </c>
      <c r="F1409">
        <v>1042.9000000000001</v>
      </c>
      <c r="G1409">
        <v>155064000</v>
      </c>
      <c r="H1409">
        <v>16837411920</v>
      </c>
      <c r="I1409">
        <f>YEAR(Table1[[#This Row],[Date]])</f>
        <v>2017</v>
      </c>
      <c r="J1409">
        <f>MONTH(Table1[[#This Row],[Date]])</f>
        <v>2</v>
      </c>
      <c r="K1409">
        <f>DAY(Table1[[#This Row],[Date]])</f>
        <v>4</v>
      </c>
    </row>
    <row r="1410" spans="1:11" x14ac:dyDescent="0.3">
      <c r="A1410" t="s">
        <v>15</v>
      </c>
      <c r="B1410" s="1">
        <v>42769</v>
      </c>
      <c r="C1410">
        <v>1011.46</v>
      </c>
      <c r="D1410">
        <v>1033.8699999999999</v>
      </c>
      <c r="E1410">
        <v>1008.79</v>
      </c>
      <c r="F1410">
        <v>1029.9100000000001</v>
      </c>
      <c r="G1410">
        <v>201278000</v>
      </c>
      <c r="H1410">
        <v>16625849489</v>
      </c>
      <c r="I1410">
        <f>YEAR(Table1[[#This Row],[Date]])</f>
        <v>2017</v>
      </c>
      <c r="J1410">
        <f>MONTH(Table1[[#This Row],[Date]])</f>
        <v>2</v>
      </c>
      <c r="K1410">
        <f>DAY(Table1[[#This Row],[Date]])</f>
        <v>3</v>
      </c>
    </row>
    <row r="1411" spans="1:11" x14ac:dyDescent="0.3">
      <c r="A1411" t="s">
        <v>15</v>
      </c>
      <c r="B1411" s="1">
        <v>42768</v>
      </c>
      <c r="C1411">
        <v>990</v>
      </c>
      <c r="D1411">
        <v>1013.52</v>
      </c>
      <c r="E1411">
        <v>983.22</v>
      </c>
      <c r="F1411">
        <v>1011.8</v>
      </c>
      <c r="G1411">
        <v>145820992</v>
      </c>
      <c r="H1411">
        <v>16331615570</v>
      </c>
      <c r="I1411">
        <f>YEAR(Table1[[#This Row],[Date]])</f>
        <v>2017</v>
      </c>
      <c r="J1411">
        <f>MONTH(Table1[[#This Row],[Date]])</f>
        <v>2</v>
      </c>
      <c r="K1411">
        <f>DAY(Table1[[#This Row],[Date]])</f>
        <v>2</v>
      </c>
    </row>
    <row r="1412" spans="1:11" x14ac:dyDescent="0.3">
      <c r="A1412" t="s">
        <v>15</v>
      </c>
      <c r="B1412" s="1">
        <v>42767</v>
      </c>
      <c r="C1412">
        <v>970.94</v>
      </c>
      <c r="D1412">
        <v>989.11</v>
      </c>
      <c r="E1412">
        <v>970.74</v>
      </c>
      <c r="F1412">
        <v>989.02</v>
      </c>
      <c r="G1412">
        <v>150110000</v>
      </c>
      <c r="H1412">
        <v>15962015276</v>
      </c>
      <c r="I1412">
        <f>YEAR(Table1[[#This Row],[Date]])</f>
        <v>2017</v>
      </c>
      <c r="J1412">
        <f>MONTH(Table1[[#This Row],[Date]])</f>
        <v>2</v>
      </c>
      <c r="K1412">
        <f>DAY(Table1[[#This Row],[Date]])</f>
        <v>1</v>
      </c>
    </row>
    <row r="1413" spans="1:11" x14ac:dyDescent="0.3">
      <c r="A1413" t="s">
        <v>15</v>
      </c>
      <c r="B1413" s="1">
        <v>42766</v>
      </c>
      <c r="C1413">
        <v>920.96</v>
      </c>
      <c r="D1413">
        <v>972.02</v>
      </c>
      <c r="E1413">
        <v>920.96</v>
      </c>
      <c r="F1413">
        <v>970.4</v>
      </c>
      <c r="G1413">
        <v>164582000</v>
      </c>
      <c r="H1413">
        <v>15659186515</v>
      </c>
      <c r="I1413">
        <f>YEAR(Table1[[#This Row],[Date]])</f>
        <v>2017</v>
      </c>
      <c r="J1413">
        <f>MONTH(Table1[[#This Row],[Date]])</f>
        <v>1</v>
      </c>
      <c r="K1413">
        <f>DAY(Table1[[#This Row],[Date]])</f>
        <v>31</v>
      </c>
    </row>
    <row r="1414" spans="1:11" x14ac:dyDescent="0.3">
      <c r="A1414" t="s">
        <v>15</v>
      </c>
      <c r="B1414" s="1">
        <v>42765</v>
      </c>
      <c r="C1414">
        <v>920.15</v>
      </c>
      <c r="D1414">
        <v>923.05</v>
      </c>
      <c r="E1414">
        <v>919.47</v>
      </c>
      <c r="F1414">
        <v>920.38</v>
      </c>
      <c r="G1414">
        <v>78227296</v>
      </c>
      <c r="H1414">
        <v>14850351605</v>
      </c>
      <c r="I1414">
        <f>YEAR(Table1[[#This Row],[Date]])</f>
        <v>2017</v>
      </c>
      <c r="J1414">
        <f>MONTH(Table1[[#This Row],[Date]])</f>
        <v>1</v>
      </c>
      <c r="K1414">
        <f>DAY(Table1[[#This Row],[Date]])</f>
        <v>30</v>
      </c>
    </row>
    <row r="1415" spans="1:11" x14ac:dyDescent="0.3">
      <c r="A1415" t="s">
        <v>15</v>
      </c>
      <c r="B1415" s="1">
        <v>42764</v>
      </c>
      <c r="C1415">
        <v>922.07</v>
      </c>
      <c r="D1415">
        <v>923.42</v>
      </c>
      <c r="E1415">
        <v>919.15</v>
      </c>
      <c r="F1415">
        <v>919.5</v>
      </c>
      <c r="G1415">
        <v>60851700</v>
      </c>
      <c r="H1415">
        <v>14834377926</v>
      </c>
      <c r="I1415">
        <f>YEAR(Table1[[#This Row],[Date]])</f>
        <v>2017</v>
      </c>
      <c r="J1415">
        <f>MONTH(Table1[[#This Row],[Date]])</f>
        <v>1</v>
      </c>
      <c r="K1415">
        <f>DAY(Table1[[#This Row],[Date]])</f>
        <v>29</v>
      </c>
    </row>
    <row r="1416" spans="1:11" x14ac:dyDescent="0.3">
      <c r="A1416" t="s">
        <v>15</v>
      </c>
      <c r="B1416" s="1">
        <v>42763</v>
      </c>
      <c r="C1416">
        <v>919.81</v>
      </c>
      <c r="D1416">
        <v>923.91</v>
      </c>
      <c r="E1416">
        <v>919.81</v>
      </c>
      <c r="F1416">
        <v>921.59</v>
      </c>
      <c r="G1416">
        <v>68979600</v>
      </c>
      <c r="H1416">
        <v>14866260449</v>
      </c>
      <c r="I1416">
        <f>YEAR(Table1[[#This Row],[Date]])</f>
        <v>2017</v>
      </c>
      <c r="J1416">
        <f>MONTH(Table1[[#This Row],[Date]])</f>
        <v>1</v>
      </c>
      <c r="K1416">
        <f>DAY(Table1[[#This Row],[Date]])</f>
        <v>28</v>
      </c>
    </row>
    <row r="1417" spans="1:11" x14ac:dyDescent="0.3">
      <c r="A1417" t="s">
        <v>15</v>
      </c>
      <c r="B1417" s="1">
        <v>42762</v>
      </c>
      <c r="C1417">
        <v>918.36</v>
      </c>
      <c r="D1417">
        <v>923.22</v>
      </c>
      <c r="E1417">
        <v>915.85</v>
      </c>
      <c r="F1417">
        <v>919.75</v>
      </c>
      <c r="G1417">
        <v>125594000</v>
      </c>
      <c r="H1417">
        <v>14834831700</v>
      </c>
      <c r="I1417">
        <f>YEAR(Table1[[#This Row],[Date]])</f>
        <v>2017</v>
      </c>
      <c r="J1417">
        <f>MONTH(Table1[[#This Row],[Date]])</f>
        <v>1</v>
      </c>
      <c r="K1417">
        <f>DAY(Table1[[#This Row],[Date]])</f>
        <v>27</v>
      </c>
    </row>
    <row r="1418" spans="1:11" x14ac:dyDescent="0.3">
      <c r="A1418" t="s">
        <v>15</v>
      </c>
      <c r="B1418" s="1">
        <v>42761</v>
      </c>
      <c r="C1418">
        <v>902.4</v>
      </c>
      <c r="D1418">
        <v>919.33</v>
      </c>
      <c r="E1418">
        <v>902.22</v>
      </c>
      <c r="F1418">
        <v>917.59</v>
      </c>
      <c r="G1418">
        <v>131958000</v>
      </c>
      <c r="H1418">
        <v>14797955301</v>
      </c>
      <c r="I1418">
        <f>YEAR(Table1[[#This Row],[Date]])</f>
        <v>2017</v>
      </c>
      <c r="J1418">
        <f>MONTH(Table1[[#This Row],[Date]])</f>
        <v>1</v>
      </c>
      <c r="K1418">
        <f>DAY(Table1[[#This Row],[Date]])</f>
        <v>26</v>
      </c>
    </row>
    <row r="1419" spans="1:11" x14ac:dyDescent="0.3">
      <c r="A1419" t="s">
        <v>15</v>
      </c>
      <c r="B1419" s="1">
        <v>42760</v>
      </c>
      <c r="C1419">
        <v>891.92</v>
      </c>
      <c r="D1419">
        <v>903.25</v>
      </c>
      <c r="E1419">
        <v>891.69</v>
      </c>
      <c r="F1419">
        <v>901.54</v>
      </c>
      <c r="G1419">
        <v>120831000</v>
      </c>
      <c r="H1419">
        <v>14537488261</v>
      </c>
      <c r="I1419">
        <f>YEAR(Table1[[#This Row],[Date]])</f>
        <v>2017</v>
      </c>
      <c r="J1419">
        <f>MONTH(Table1[[#This Row],[Date]])</f>
        <v>1</v>
      </c>
      <c r="K1419">
        <f>DAY(Table1[[#This Row],[Date]])</f>
        <v>25</v>
      </c>
    </row>
    <row r="1420" spans="1:11" x14ac:dyDescent="0.3">
      <c r="A1420" t="s">
        <v>15</v>
      </c>
      <c r="B1420" s="1">
        <v>42759</v>
      </c>
      <c r="C1420">
        <v>910.68</v>
      </c>
      <c r="D1420">
        <v>924.15</v>
      </c>
      <c r="E1420">
        <v>892.29</v>
      </c>
      <c r="F1420">
        <v>892.69</v>
      </c>
      <c r="G1420">
        <v>111349000</v>
      </c>
      <c r="H1420">
        <v>14393026385</v>
      </c>
      <c r="I1420">
        <f>YEAR(Table1[[#This Row],[Date]])</f>
        <v>2017</v>
      </c>
      <c r="J1420">
        <f>MONTH(Table1[[#This Row],[Date]])</f>
        <v>1</v>
      </c>
      <c r="K1420">
        <f>DAY(Table1[[#This Row],[Date]])</f>
        <v>24</v>
      </c>
    </row>
    <row r="1421" spans="1:11" x14ac:dyDescent="0.3">
      <c r="A1421" t="s">
        <v>15</v>
      </c>
      <c r="B1421" s="1">
        <v>42758</v>
      </c>
      <c r="C1421">
        <v>925.5</v>
      </c>
      <c r="D1421">
        <v>928.27</v>
      </c>
      <c r="E1421">
        <v>916.74</v>
      </c>
      <c r="F1421">
        <v>921.01</v>
      </c>
      <c r="G1421">
        <v>73588600</v>
      </c>
      <c r="H1421">
        <v>14848013909</v>
      </c>
      <c r="I1421">
        <f>YEAR(Table1[[#This Row],[Date]])</f>
        <v>2017</v>
      </c>
      <c r="J1421">
        <f>MONTH(Table1[[#This Row],[Date]])</f>
        <v>1</v>
      </c>
      <c r="K1421">
        <f>DAY(Table1[[#This Row],[Date]])</f>
        <v>23</v>
      </c>
    </row>
    <row r="1422" spans="1:11" x14ac:dyDescent="0.3">
      <c r="A1422" t="s">
        <v>15</v>
      </c>
      <c r="B1422" s="1">
        <v>42757</v>
      </c>
      <c r="C1422">
        <v>922.21</v>
      </c>
      <c r="D1422">
        <v>937.53</v>
      </c>
      <c r="E1422">
        <v>897.56</v>
      </c>
      <c r="F1422">
        <v>924.67</v>
      </c>
      <c r="G1422">
        <v>116573000</v>
      </c>
      <c r="H1422">
        <v>14905439337</v>
      </c>
      <c r="I1422">
        <f>YEAR(Table1[[#This Row],[Date]])</f>
        <v>2017</v>
      </c>
      <c r="J1422">
        <f>MONTH(Table1[[#This Row],[Date]])</f>
        <v>1</v>
      </c>
      <c r="K1422">
        <f>DAY(Table1[[#This Row],[Date]])</f>
        <v>22</v>
      </c>
    </row>
    <row r="1423" spans="1:11" x14ac:dyDescent="0.3">
      <c r="A1423" t="s">
        <v>15</v>
      </c>
      <c r="B1423" s="1">
        <v>42756</v>
      </c>
      <c r="C1423">
        <v>895.55</v>
      </c>
      <c r="D1423">
        <v>927.37</v>
      </c>
      <c r="E1423">
        <v>895.53</v>
      </c>
      <c r="F1423">
        <v>921.79</v>
      </c>
      <c r="G1423">
        <v>111158000</v>
      </c>
      <c r="H1423">
        <v>14856911163</v>
      </c>
      <c r="I1423">
        <f>YEAR(Table1[[#This Row],[Date]])</f>
        <v>2017</v>
      </c>
      <c r="J1423">
        <f>MONTH(Table1[[#This Row],[Date]])</f>
        <v>1</v>
      </c>
      <c r="K1423">
        <f>DAY(Table1[[#This Row],[Date]])</f>
        <v>21</v>
      </c>
    </row>
    <row r="1424" spans="1:11" x14ac:dyDescent="0.3">
      <c r="A1424" t="s">
        <v>15</v>
      </c>
      <c r="B1424" s="1">
        <v>42755</v>
      </c>
      <c r="C1424">
        <v>898.17</v>
      </c>
      <c r="D1424">
        <v>899.4</v>
      </c>
      <c r="E1424">
        <v>887.01</v>
      </c>
      <c r="F1424">
        <v>895.03</v>
      </c>
      <c r="G1424">
        <v>86728400</v>
      </c>
      <c r="H1424">
        <v>14423545371</v>
      </c>
      <c r="I1424">
        <f>YEAR(Table1[[#This Row],[Date]])</f>
        <v>2017</v>
      </c>
      <c r="J1424">
        <f>MONTH(Table1[[#This Row],[Date]])</f>
        <v>1</v>
      </c>
      <c r="K1424">
        <f>DAY(Table1[[#This Row],[Date]])</f>
        <v>20</v>
      </c>
    </row>
    <row r="1425" spans="1:11" x14ac:dyDescent="0.3">
      <c r="A1425" t="s">
        <v>15</v>
      </c>
      <c r="B1425" s="1">
        <v>42754</v>
      </c>
      <c r="C1425">
        <v>888.34</v>
      </c>
      <c r="D1425">
        <v>904.61</v>
      </c>
      <c r="E1425">
        <v>884.34</v>
      </c>
      <c r="F1425">
        <v>899.07</v>
      </c>
      <c r="G1425">
        <v>105625000</v>
      </c>
      <c r="H1425">
        <v>14486616700</v>
      </c>
      <c r="I1425">
        <f>YEAR(Table1[[#This Row],[Date]])</f>
        <v>2017</v>
      </c>
      <c r="J1425">
        <f>MONTH(Table1[[#This Row],[Date]])</f>
        <v>1</v>
      </c>
      <c r="K1425">
        <f>DAY(Table1[[#This Row],[Date]])</f>
        <v>19</v>
      </c>
    </row>
    <row r="1426" spans="1:11" x14ac:dyDescent="0.3">
      <c r="A1426" t="s">
        <v>15</v>
      </c>
      <c r="B1426" s="1">
        <v>42753</v>
      </c>
      <c r="C1426">
        <v>909.37</v>
      </c>
      <c r="D1426">
        <v>917.5</v>
      </c>
      <c r="E1426">
        <v>858.3</v>
      </c>
      <c r="F1426">
        <v>886.62</v>
      </c>
      <c r="G1426">
        <v>225676992</v>
      </c>
      <c r="H1426">
        <v>14284036613</v>
      </c>
      <c r="I1426">
        <f>YEAR(Table1[[#This Row],[Date]])</f>
        <v>2017</v>
      </c>
      <c r="J1426">
        <f>MONTH(Table1[[#This Row],[Date]])</f>
        <v>1</v>
      </c>
      <c r="K1426">
        <f>DAY(Table1[[#This Row],[Date]])</f>
        <v>18</v>
      </c>
    </row>
    <row r="1427" spans="1:11" x14ac:dyDescent="0.3">
      <c r="A1427" t="s">
        <v>15</v>
      </c>
      <c r="B1427" s="1">
        <v>42752</v>
      </c>
      <c r="C1427">
        <v>830.95</v>
      </c>
      <c r="D1427">
        <v>910.56</v>
      </c>
      <c r="E1427">
        <v>830.8</v>
      </c>
      <c r="F1427">
        <v>907.94</v>
      </c>
      <c r="G1427">
        <v>155095008</v>
      </c>
      <c r="H1427">
        <v>14625779851</v>
      </c>
      <c r="I1427">
        <f>YEAR(Table1[[#This Row],[Date]])</f>
        <v>2017</v>
      </c>
      <c r="J1427">
        <f>MONTH(Table1[[#This Row],[Date]])</f>
        <v>1</v>
      </c>
      <c r="K1427">
        <f>DAY(Table1[[#This Row],[Date]])</f>
        <v>17</v>
      </c>
    </row>
    <row r="1428" spans="1:11" x14ac:dyDescent="0.3">
      <c r="A1428" t="s">
        <v>15</v>
      </c>
      <c r="B1428" s="1">
        <v>42751</v>
      </c>
      <c r="C1428">
        <v>821.78</v>
      </c>
      <c r="D1428">
        <v>834.53</v>
      </c>
      <c r="E1428">
        <v>820.27</v>
      </c>
      <c r="F1428">
        <v>831.53</v>
      </c>
      <c r="G1428">
        <v>82755200</v>
      </c>
      <c r="H1428">
        <v>13393372620</v>
      </c>
      <c r="I1428">
        <f>YEAR(Table1[[#This Row],[Date]])</f>
        <v>2017</v>
      </c>
      <c r="J1428">
        <f>MONTH(Table1[[#This Row],[Date]])</f>
        <v>1</v>
      </c>
      <c r="K1428">
        <f>DAY(Table1[[#This Row],[Date]])</f>
        <v>16</v>
      </c>
    </row>
    <row r="1429" spans="1:11" x14ac:dyDescent="0.3">
      <c r="A1429" t="s">
        <v>15</v>
      </c>
      <c r="B1429" s="1">
        <v>42750</v>
      </c>
      <c r="C1429">
        <v>818.14</v>
      </c>
      <c r="D1429">
        <v>823.31</v>
      </c>
      <c r="E1429">
        <v>812.87</v>
      </c>
      <c r="F1429">
        <v>821.8</v>
      </c>
      <c r="G1429">
        <v>71013600</v>
      </c>
      <c r="H1429">
        <v>13234840657</v>
      </c>
      <c r="I1429">
        <f>YEAR(Table1[[#This Row],[Date]])</f>
        <v>2017</v>
      </c>
      <c r="J1429">
        <f>MONTH(Table1[[#This Row],[Date]])</f>
        <v>1</v>
      </c>
      <c r="K1429">
        <f>DAY(Table1[[#This Row],[Date]])</f>
        <v>15</v>
      </c>
    </row>
    <row r="1430" spans="1:11" x14ac:dyDescent="0.3">
      <c r="A1430" t="s">
        <v>15</v>
      </c>
      <c r="B1430" s="1">
        <v>42749</v>
      </c>
      <c r="C1430">
        <v>825.14</v>
      </c>
      <c r="D1430">
        <v>835.09</v>
      </c>
      <c r="E1430">
        <v>812.46</v>
      </c>
      <c r="F1430">
        <v>818.41</v>
      </c>
      <c r="G1430">
        <v>93063296</v>
      </c>
      <c r="H1430">
        <v>13178601992</v>
      </c>
      <c r="I1430">
        <f>YEAR(Table1[[#This Row],[Date]])</f>
        <v>2017</v>
      </c>
      <c r="J1430">
        <f>MONTH(Table1[[#This Row],[Date]])</f>
        <v>1</v>
      </c>
      <c r="K1430">
        <f>DAY(Table1[[#This Row],[Date]])</f>
        <v>14</v>
      </c>
    </row>
    <row r="1431" spans="1:11" x14ac:dyDescent="0.3">
      <c r="A1431" t="s">
        <v>15</v>
      </c>
      <c r="B1431" s="1">
        <v>42748</v>
      </c>
      <c r="C1431">
        <v>803.74</v>
      </c>
      <c r="D1431">
        <v>829</v>
      </c>
      <c r="E1431">
        <v>780</v>
      </c>
      <c r="F1431">
        <v>823.98</v>
      </c>
      <c r="G1431">
        <v>168968000</v>
      </c>
      <c r="H1431">
        <v>13266554392</v>
      </c>
      <c r="I1431">
        <f>YEAR(Table1[[#This Row],[Date]])</f>
        <v>2017</v>
      </c>
      <c r="J1431">
        <f>MONTH(Table1[[#This Row],[Date]])</f>
        <v>1</v>
      </c>
      <c r="K1431">
        <f>DAY(Table1[[#This Row],[Date]])</f>
        <v>13</v>
      </c>
    </row>
    <row r="1432" spans="1:11" x14ac:dyDescent="0.3">
      <c r="A1432" t="s">
        <v>15</v>
      </c>
      <c r="B1432" s="1">
        <v>42747</v>
      </c>
      <c r="C1432">
        <v>775.18</v>
      </c>
      <c r="D1432">
        <v>826.25</v>
      </c>
      <c r="E1432">
        <v>755.76</v>
      </c>
      <c r="F1432">
        <v>804.83</v>
      </c>
      <c r="G1432">
        <v>222326000</v>
      </c>
      <c r="H1432">
        <v>12956730411</v>
      </c>
      <c r="I1432">
        <f>YEAR(Table1[[#This Row],[Date]])</f>
        <v>2017</v>
      </c>
      <c r="J1432">
        <f>MONTH(Table1[[#This Row],[Date]])</f>
        <v>1</v>
      </c>
      <c r="K1432">
        <f>DAY(Table1[[#This Row],[Date]])</f>
        <v>12</v>
      </c>
    </row>
    <row r="1433" spans="1:11" x14ac:dyDescent="0.3">
      <c r="A1433" t="s">
        <v>15</v>
      </c>
      <c r="B1433" s="1">
        <v>42746</v>
      </c>
      <c r="C1433">
        <v>908.11</v>
      </c>
      <c r="D1433">
        <v>919.45</v>
      </c>
      <c r="E1433">
        <v>762.77</v>
      </c>
      <c r="F1433">
        <v>777.76</v>
      </c>
      <c r="G1433">
        <v>310928992</v>
      </c>
      <c r="H1433">
        <v>12519135996</v>
      </c>
      <c r="I1433">
        <f>YEAR(Table1[[#This Row],[Date]])</f>
        <v>2017</v>
      </c>
      <c r="J1433">
        <f>MONTH(Table1[[#This Row],[Date]])</f>
        <v>1</v>
      </c>
      <c r="K1433">
        <f>DAY(Table1[[#This Row],[Date]])</f>
        <v>11</v>
      </c>
    </row>
    <row r="1434" spans="1:11" x14ac:dyDescent="0.3">
      <c r="A1434" t="s">
        <v>15</v>
      </c>
      <c r="B1434" s="1">
        <v>42745</v>
      </c>
      <c r="C1434">
        <v>902.44</v>
      </c>
      <c r="D1434">
        <v>914.87</v>
      </c>
      <c r="E1434">
        <v>901.06</v>
      </c>
      <c r="F1434">
        <v>907.68</v>
      </c>
      <c r="G1434">
        <v>115808000</v>
      </c>
      <c r="H1434">
        <v>14608685049</v>
      </c>
      <c r="I1434">
        <f>YEAR(Table1[[#This Row],[Date]])</f>
        <v>2017</v>
      </c>
      <c r="J1434">
        <f>MONTH(Table1[[#This Row],[Date]])</f>
        <v>1</v>
      </c>
      <c r="K1434">
        <f>DAY(Table1[[#This Row],[Date]])</f>
        <v>10</v>
      </c>
    </row>
    <row r="1435" spans="1:11" x14ac:dyDescent="0.3">
      <c r="A1435" t="s">
        <v>15</v>
      </c>
      <c r="B1435" s="1">
        <v>42744</v>
      </c>
      <c r="C1435">
        <v>913.24</v>
      </c>
      <c r="D1435">
        <v>913.69</v>
      </c>
      <c r="E1435">
        <v>879.81</v>
      </c>
      <c r="F1435">
        <v>902.83</v>
      </c>
      <c r="G1435">
        <v>141876992</v>
      </c>
      <c r="H1435">
        <v>14528815565</v>
      </c>
      <c r="I1435">
        <f>YEAR(Table1[[#This Row],[Date]])</f>
        <v>2017</v>
      </c>
      <c r="J1435">
        <f>MONTH(Table1[[#This Row],[Date]])</f>
        <v>1</v>
      </c>
      <c r="K1435">
        <f>DAY(Table1[[#This Row],[Date]])</f>
        <v>9</v>
      </c>
    </row>
    <row r="1436" spans="1:11" x14ac:dyDescent="0.3">
      <c r="A1436" t="s">
        <v>15</v>
      </c>
      <c r="B1436" s="1">
        <v>42743</v>
      </c>
      <c r="C1436">
        <v>908.17</v>
      </c>
      <c r="D1436">
        <v>942.72</v>
      </c>
      <c r="E1436">
        <v>887.25</v>
      </c>
      <c r="F1436">
        <v>911.2</v>
      </c>
      <c r="G1436">
        <v>158715008</v>
      </c>
      <c r="H1436">
        <v>14661966429</v>
      </c>
      <c r="I1436">
        <f>YEAR(Table1[[#This Row],[Date]])</f>
        <v>2017</v>
      </c>
      <c r="J1436">
        <f>MONTH(Table1[[#This Row],[Date]])</f>
        <v>1</v>
      </c>
      <c r="K1436">
        <f>DAY(Table1[[#This Row],[Date]])</f>
        <v>8</v>
      </c>
    </row>
    <row r="1437" spans="1:11" x14ac:dyDescent="0.3">
      <c r="A1437" t="s">
        <v>15</v>
      </c>
      <c r="B1437" s="1">
        <v>42742</v>
      </c>
      <c r="C1437">
        <v>903.49</v>
      </c>
      <c r="D1437">
        <v>908.59</v>
      </c>
      <c r="E1437">
        <v>823.56</v>
      </c>
      <c r="F1437">
        <v>908.59</v>
      </c>
      <c r="G1437">
        <v>279550016</v>
      </c>
      <c r="H1437">
        <v>14618030536</v>
      </c>
      <c r="I1437">
        <f>YEAR(Table1[[#This Row],[Date]])</f>
        <v>2017</v>
      </c>
      <c r="J1437">
        <f>MONTH(Table1[[#This Row],[Date]])</f>
        <v>1</v>
      </c>
      <c r="K1437">
        <f>DAY(Table1[[#This Row],[Date]])</f>
        <v>7</v>
      </c>
    </row>
    <row r="1438" spans="1:11" x14ac:dyDescent="0.3">
      <c r="A1438" t="s">
        <v>15</v>
      </c>
      <c r="B1438" s="1">
        <v>42741</v>
      </c>
      <c r="C1438">
        <v>1014.24</v>
      </c>
      <c r="D1438">
        <v>1046.81</v>
      </c>
      <c r="E1438">
        <v>883.94</v>
      </c>
      <c r="F1438">
        <v>902.2</v>
      </c>
      <c r="G1438">
        <v>351876000</v>
      </c>
      <c r="H1438">
        <v>14513695758</v>
      </c>
      <c r="I1438">
        <f>YEAR(Table1[[#This Row],[Date]])</f>
        <v>2017</v>
      </c>
      <c r="J1438">
        <f>MONTH(Table1[[#This Row],[Date]])</f>
        <v>1</v>
      </c>
      <c r="K1438">
        <f>DAY(Table1[[#This Row],[Date]])</f>
        <v>6</v>
      </c>
    </row>
    <row r="1439" spans="1:11" x14ac:dyDescent="0.3">
      <c r="A1439" t="s">
        <v>15</v>
      </c>
      <c r="B1439" s="1">
        <v>42740</v>
      </c>
      <c r="C1439">
        <v>1156.73</v>
      </c>
      <c r="D1439">
        <v>1191.0999999999999</v>
      </c>
      <c r="E1439">
        <v>910.42</v>
      </c>
      <c r="F1439">
        <v>1013.38</v>
      </c>
      <c r="G1439">
        <v>510199008</v>
      </c>
      <c r="H1439">
        <v>16300254795</v>
      </c>
      <c r="I1439">
        <f>YEAR(Table1[[#This Row],[Date]])</f>
        <v>2017</v>
      </c>
      <c r="J1439">
        <f>MONTH(Table1[[#This Row],[Date]])</f>
        <v>1</v>
      </c>
      <c r="K1439">
        <f>DAY(Table1[[#This Row],[Date]])</f>
        <v>5</v>
      </c>
    </row>
    <row r="1440" spans="1:11" x14ac:dyDescent="0.3">
      <c r="A1440" t="s">
        <v>15</v>
      </c>
      <c r="B1440" s="1">
        <v>42739</v>
      </c>
      <c r="C1440">
        <v>1044.4000000000001</v>
      </c>
      <c r="D1440">
        <v>1159.42</v>
      </c>
      <c r="E1440">
        <v>1044.4000000000001</v>
      </c>
      <c r="F1440">
        <v>1154.73</v>
      </c>
      <c r="G1440">
        <v>344945984</v>
      </c>
      <c r="H1440">
        <v>18571869009</v>
      </c>
      <c r="I1440">
        <f>YEAR(Table1[[#This Row],[Date]])</f>
        <v>2017</v>
      </c>
      <c r="J1440">
        <f>MONTH(Table1[[#This Row],[Date]])</f>
        <v>1</v>
      </c>
      <c r="K1440">
        <f>DAY(Table1[[#This Row],[Date]])</f>
        <v>4</v>
      </c>
    </row>
    <row r="1441" spans="1:11" x14ac:dyDescent="0.3">
      <c r="A1441" t="s">
        <v>15</v>
      </c>
      <c r="B1441" s="1">
        <v>42738</v>
      </c>
      <c r="C1441">
        <v>1021.6</v>
      </c>
      <c r="D1441">
        <v>1044.08</v>
      </c>
      <c r="E1441">
        <v>1021.6</v>
      </c>
      <c r="F1441">
        <v>1043.8399999999999</v>
      </c>
      <c r="G1441">
        <v>185168000</v>
      </c>
      <c r="H1441">
        <v>16786368910</v>
      </c>
      <c r="I1441">
        <f>YEAR(Table1[[#This Row],[Date]])</f>
        <v>2017</v>
      </c>
      <c r="J1441">
        <f>MONTH(Table1[[#This Row],[Date]])</f>
        <v>1</v>
      </c>
      <c r="K1441">
        <f>DAY(Table1[[#This Row],[Date]])</f>
        <v>3</v>
      </c>
    </row>
    <row r="1442" spans="1:11" x14ac:dyDescent="0.3">
      <c r="A1442" t="s">
        <v>15</v>
      </c>
      <c r="B1442" s="1">
        <v>42737</v>
      </c>
      <c r="C1442">
        <v>998.62</v>
      </c>
      <c r="D1442">
        <v>1031.3900000000001</v>
      </c>
      <c r="E1442">
        <v>996.7</v>
      </c>
      <c r="F1442">
        <v>1021.75</v>
      </c>
      <c r="G1442">
        <v>222184992</v>
      </c>
      <c r="H1442">
        <v>16429024775</v>
      </c>
      <c r="I1442">
        <f>YEAR(Table1[[#This Row],[Date]])</f>
        <v>2017</v>
      </c>
      <c r="J1442">
        <f>MONTH(Table1[[#This Row],[Date]])</f>
        <v>1</v>
      </c>
      <c r="K1442">
        <f>DAY(Table1[[#This Row],[Date]])</f>
        <v>2</v>
      </c>
    </row>
    <row r="1443" spans="1:11" x14ac:dyDescent="0.3">
      <c r="A1443" t="s">
        <v>15</v>
      </c>
      <c r="B1443" s="1">
        <v>42736</v>
      </c>
      <c r="C1443">
        <v>963.66</v>
      </c>
      <c r="D1443">
        <v>1003.08</v>
      </c>
      <c r="E1443">
        <v>958.7</v>
      </c>
      <c r="F1443">
        <v>998.33</v>
      </c>
      <c r="G1443">
        <v>147775008</v>
      </c>
      <c r="H1443">
        <v>16050407461</v>
      </c>
      <c r="I1443">
        <f>YEAR(Table1[[#This Row],[Date]])</f>
        <v>2017</v>
      </c>
      <c r="J1443">
        <f>MONTH(Table1[[#This Row],[Date]])</f>
        <v>1</v>
      </c>
      <c r="K1443">
        <f>DAY(Table1[[#This Row],[Date]])</f>
        <v>1</v>
      </c>
    </row>
    <row r="1444" spans="1:11" x14ac:dyDescent="0.3">
      <c r="A1444" t="s">
        <v>15</v>
      </c>
      <c r="B1444" s="1">
        <v>42735</v>
      </c>
      <c r="C1444">
        <v>960.63</v>
      </c>
      <c r="D1444">
        <v>963.74</v>
      </c>
      <c r="E1444">
        <v>947.24</v>
      </c>
      <c r="F1444">
        <v>963.74</v>
      </c>
      <c r="G1444">
        <v>99135104</v>
      </c>
      <c r="H1444">
        <v>15492554222</v>
      </c>
      <c r="I1444">
        <f>YEAR(Table1[[#This Row],[Date]])</f>
        <v>2016</v>
      </c>
      <c r="J1444">
        <f>MONTH(Table1[[#This Row],[Date]])</f>
        <v>12</v>
      </c>
      <c r="K1444">
        <f>DAY(Table1[[#This Row],[Date]])</f>
        <v>31</v>
      </c>
    </row>
    <row r="1445" spans="1:11" x14ac:dyDescent="0.3">
      <c r="A1445" t="s">
        <v>15</v>
      </c>
      <c r="B1445" s="1">
        <v>42734</v>
      </c>
      <c r="C1445">
        <v>972.53</v>
      </c>
      <c r="D1445">
        <v>972.53</v>
      </c>
      <c r="E1445">
        <v>934.83</v>
      </c>
      <c r="F1445">
        <v>961.24</v>
      </c>
      <c r="G1445">
        <v>187474000</v>
      </c>
      <c r="H1445">
        <v>15450507055</v>
      </c>
      <c r="I1445">
        <f>YEAR(Table1[[#This Row],[Date]])</f>
        <v>2016</v>
      </c>
      <c r="J1445">
        <f>MONTH(Table1[[#This Row],[Date]])</f>
        <v>12</v>
      </c>
      <c r="K1445">
        <f>DAY(Table1[[#This Row],[Date]])</f>
        <v>30</v>
      </c>
    </row>
    <row r="1446" spans="1:11" x14ac:dyDescent="0.3">
      <c r="A1446" t="s">
        <v>15</v>
      </c>
      <c r="B1446" s="1">
        <v>42733</v>
      </c>
      <c r="C1446">
        <v>975.13</v>
      </c>
      <c r="D1446">
        <v>979.4</v>
      </c>
      <c r="E1446">
        <v>954.5</v>
      </c>
      <c r="F1446">
        <v>973.5</v>
      </c>
      <c r="G1446">
        <v>199320000</v>
      </c>
      <c r="H1446">
        <v>15645617392</v>
      </c>
      <c r="I1446">
        <f>YEAR(Table1[[#This Row],[Date]])</f>
        <v>2016</v>
      </c>
      <c r="J1446">
        <f>MONTH(Table1[[#This Row],[Date]])</f>
        <v>12</v>
      </c>
      <c r="K1446">
        <f>DAY(Table1[[#This Row],[Date]])</f>
        <v>29</v>
      </c>
    </row>
    <row r="1447" spans="1:11" x14ac:dyDescent="0.3">
      <c r="A1447" t="s">
        <v>15</v>
      </c>
      <c r="B1447" s="1">
        <v>42732</v>
      </c>
      <c r="C1447">
        <v>934.83</v>
      </c>
      <c r="D1447">
        <v>975.92</v>
      </c>
      <c r="E1447">
        <v>934.83</v>
      </c>
      <c r="F1447">
        <v>975.92</v>
      </c>
      <c r="G1447">
        <v>236630000</v>
      </c>
      <c r="H1447">
        <v>15682769405</v>
      </c>
      <c r="I1447">
        <f>YEAR(Table1[[#This Row],[Date]])</f>
        <v>2016</v>
      </c>
      <c r="J1447">
        <f>MONTH(Table1[[#This Row],[Date]])</f>
        <v>12</v>
      </c>
      <c r="K1447">
        <f>DAY(Table1[[#This Row],[Date]])</f>
        <v>28</v>
      </c>
    </row>
    <row r="1448" spans="1:11" x14ac:dyDescent="0.3">
      <c r="A1448" t="s">
        <v>15</v>
      </c>
      <c r="B1448" s="1">
        <v>42731</v>
      </c>
      <c r="C1448">
        <v>908.35</v>
      </c>
      <c r="D1448">
        <v>940.05</v>
      </c>
      <c r="E1448">
        <v>904.26</v>
      </c>
      <c r="F1448">
        <v>933.2</v>
      </c>
      <c r="G1448">
        <v>167308000</v>
      </c>
      <c r="H1448">
        <v>14994286713</v>
      </c>
      <c r="I1448">
        <f>YEAR(Table1[[#This Row],[Date]])</f>
        <v>2016</v>
      </c>
      <c r="J1448">
        <f>MONTH(Table1[[#This Row],[Date]])</f>
        <v>12</v>
      </c>
      <c r="K1448">
        <f>DAY(Table1[[#This Row],[Date]])</f>
        <v>27</v>
      </c>
    </row>
    <row r="1449" spans="1:11" x14ac:dyDescent="0.3">
      <c r="A1449" t="s">
        <v>15</v>
      </c>
      <c r="B1449" s="1">
        <v>42730</v>
      </c>
      <c r="C1449">
        <v>896.91</v>
      </c>
      <c r="D1449">
        <v>913.18</v>
      </c>
      <c r="E1449">
        <v>896.9</v>
      </c>
      <c r="F1449">
        <v>907.61</v>
      </c>
      <c r="G1449">
        <v>123771000</v>
      </c>
      <c r="H1449">
        <v>14581389977</v>
      </c>
      <c r="I1449">
        <f>YEAR(Table1[[#This Row],[Date]])</f>
        <v>2016</v>
      </c>
      <c r="J1449">
        <f>MONTH(Table1[[#This Row],[Date]])</f>
        <v>12</v>
      </c>
      <c r="K1449">
        <f>DAY(Table1[[#This Row],[Date]])</f>
        <v>26</v>
      </c>
    </row>
    <row r="1450" spans="1:11" x14ac:dyDescent="0.3">
      <c r="A1450" t="s">
        <v>15</v>
      </c>
      <c r="B1450" s="1">
        <v>42729</v>
      </c>
      <c r="C1450">
        <v>899.65</v>
      </c>
      <c r="D1450">
        <v>899.65</v>
      </c>
      <c r="E1450">
        <v>862.42</v>
      </c>
      <c r="F1450">
        <v>896.18</v>
      </c>
      <c r="G1450">
        <v>143664992</v>
      </c>
      <c r="H1450">
        <v>14396194094</v>
      </c>
      <c r="I1450">
        <f>YEAR(Table1[[#This Row],[Date]])</f>
        <v>2016</v>
      </c>
      <c r="J1450">
        <f>MONTH(Table1[[#This Row],[Date]])</f>
        <v>12</v>
      </c>
      <c r="K1450">
        <f>DAY(Table1[[#This Row],[Date]])</f>
        <v>25</v>
      </c>
    </row>
    <row r="1451" spans="1:11" x14ac:dyDescent="0.3">
      <c r="A1451" t="s">
        <v>15</v>
      </c>
      <c r="B1451" s="1">
        <v>42728</v>
      </c>
      <c r="C1451">
        <v>922.18</v>
      </c>
      <c r="D1451">
        <v>923.48</v>
      </c>
      <c r="E1451">
        <v>886.34</v>
      </c>
      <c r="F1451">
        <v>898.82</v>
      </c>
      <c r="G1451">
        <v>137727008</v>
      </c>
      <c r="H1451">
        <v>14436754927</v>
      </c>
      <c r="I1451">
        <f>YEAR(Table1[[#This Row],[Date]])</f>
        <v>2016</v>
      </c>
      <c r="J1451">
        <f>MONTH(Table1[[#This Row],[Date]])</f>
        <v>12</v>
      </c>
      <c r="K1451">
        <f>DAY(Table1[[#This Row],[Date]])</f>
        <v>24</v>
      </c>
    </row>
    <row r="1452" spans="1:11" x14ac:dyDescent="0.3">
      <c r="A1452" t="s">
        <v>15</v>
      </c>
      <c r="B1452" s="1">
        <v>42727</v>
      </c>
      <c r="C1452">
        <v>864.89</v>
      </c>
      <c r="D1452">
        <v>925.12</v>
      </c>
      <c r="E1452">
        <v>864.68</v>
      </c>
      <c r="F1452">
        <v>921.98</v>
      </c>
      <c r="G1452">
        <v>275564000</v>
      </c>
      <c r="H1452">
        <v>14807189352</v>
      </c>
      <c r="I1452">
        <f>YEAR(Table1[[#This Row],[Date]])</f>
        <v>2016</v>
      </c>
      <c r="J1452">
        <f>MONTH(Table1[[#This Row],[Date]])</f>
        <v>12</v>
      </c>
      <c r="K1452">
        <f>DAY(Table1[[#This Row],[Date]])</f>
        <v>23</v>
      </c>
    </row>
    <row r="1453" spans="1:11" x14ac:dyDescent="0.3">
      <c r="A1453" t="s">
        <v>15</v>
      </c>
      <c r="B1453" s="1">
        <v>42726</v>
      </c>
      <c r="C1453">
        <v>834.18</v>
      </c>
      <c r="D1453">
        <v>875.78</v>
      </c>
      <c r="E1453">
        <v>834.15</v>
      </c>
      <c r="F1453">
        <v>864.54</v>
      </c>
      <c r="G1453">
        <v>200027008</v>
      </c>
      <c r="H1453">
        <v>13882988216</v>
      </c>
      <c r="I1453">
        <f>YEAR(Table1[[#This Row],[Date]])</f>
        <v>2016</v>
      </c>
      <c r="J1453">
        <f>MONTH(Table1[[#This Row],[Date]])</f>
        <v>12</v>
      </c>
      <c r="K1453">
        <f>DAY(Table1[[#This Row],[Date]])</f>
        <v>22</v>
      </c>
    </row>
    <row r="1454" spans="1:11" x14ac:dyDescent="0.3">
      <c r="A1454" t="s">
        <v>15</v>
      </c>
      <c r="B1454" s="1">
        <v>42725</v>
      </c>
      <c r="C1454">
        <v>800.64</v>
      </c>
      <c r="D1454">
        <v>834.28</v>
      </c>
      <c r="E1454">
        <v>799.41</v>
      </c>
      <c r="F1454">
        <v>834.28</v>
      </c>
      <c r="G1454">
        <v>155576000</v>
      </c>
      <c r="H1454">
        <v>13395445163</v>
      </c>
      <c r="I1454">
        <f>YEAR(Table1[[#This Row],[Date]])</f>
        <v>2016</v>
      </c>
      <c r="J1454">
        <f>MONTH(Table1[[#This Row],[Date]])</f>
        <v>12</v>
      </c>
      <c r="K1454">
        <f>DAY(Table1[[#This Row],[Date]])</f>
        <v>21</v>
      </c>
    </row>
    <row r="1455" spans="1:11" x14ac:dyDescent="0.3">
      <c r="A1455" t="s">
        <v>15</v>
      </c>
      <c r="B1455" s="1">
        <v>42724</v>
      </c>
      <c r="C1455">
        <v>792.25</v>
      </c>
      <c r="D1455">
        <v>801.34</v>
      </c>
      <c r="E1455">
        <v>791.5</v>
      </c>
      <c r="F1455">
        <v>800.88</v>
      </c>
      <c r="G1455">
        <v>99629296</v>
      </c>
      <c r="H1455">
        <v>12857473134</v>
      </c>
      <c r="I1455">
        <f>YEAR(Table1[[#This Row],[Date]])</f>
        <v>2016</v>
      </c>
      <c r="J1455">
        <f>MONTH(Table1[[#This Row],[Date]])</f>
        <v>12</v>
      </c>
      <c r="K1455">
        <f>DAY(Table1[[#This Row],[Date]])</f>
        <v>20</v>
      </c>
    </row>
    <row r="1456" spans="1:11" x14ac:dyDescent="0.3">
      <c r="A1456" t="s">
        <v>15</v>
      </c>
      <c r="B1456" s="1">
        <v>42723</v>
      </c>
      <c r="C1456">
        <v>790.69</v>
      </c>
      <c r="D1456">
        <v>793.61</v>
      </c>
      <c r="E1456">
        <v>790.32</v>
      </c>
      <c r="F1456">
        <v>792.71</v>
      </c>
      <c r="G1456">
        <v>74886400</v>
      </c>
      <c r="H1456">
        <v>12725090633</v>
      </c>
      <c r="I1456">
        <f>YEAR(Table1[[#This Row],[Date]])</f>
        <v>2016</v>
      </c>
      <c r="J1456">
        <f>MONTH(Table1[[#This Row],[Date]])</f>
        <v>12</v>
      </c>
      <c r="K1456">
        <f>DAY(Table1[[#This Row],[Date]])</f>
        <v>19</v>
      </c>
    </row>
    <row r="1457" spans="1:11" x14ac:dyDescent="0.3">
      <c r="A1457" t="s">
        <v>15</v>
      </c>
      <c r="B1457" s="1">
        <v>42722</v>
      </c>
      <c r="C1457">
        <v>791.01</v>
      </c>
      <c r="D1457">
        <v>794.74</v>
      </c>
      <c r="E1457">
        <v>788.03</v>
      </c>
      <c r="F1457">
        <v>790.53</v>
      </c>
      <c r="G1457">
        <v>60524400</v>
      </c>
      <c r="H1457">
        <v>12688510068</v>
      </c>
      <c r="I1457">
        <f>YEAR(Table1[[#This Row],[Date]])</f>
        <v>2016</v>
      </c>
      <c r="J1457">
        <f>MONTH(Table1[[#This Row],[Date]])</f>
        <v>12</v>
      </c>
      <c r="K1457">
        <f>DAY(Table1[[#This Row],[Date]])</f>
        <v>18</v>
      </c>
    </row>
    <row r="1458" spans="1:11" x14ac:dyDescent="0.3">
      <c r="A1458" t="s">
        <v>15</v>
      </c>
      <c r="B1458" s="1">
        <v>42721</v>
      </c>
      <c r="C1458">
        <v>785.17</v>
      </c>
      <c r="D1458">
        <v>792.51</v>
      </c>
      <c r="E1458">
        <v>784.86</v>
      </c>
      <c r="F1458">
        <v>790.83</v>
      </c>
      <c r="G1458">
        <v>78989800</v>
      </c>
      <c r="H1458">
        <v>12691945028</v>
      </c>
      <c r="I1458">
        <f>YEAR(Table1[[#This Row],[Date]])</f>
        <v>2016</v>
      </c>
      <c r="J1458">
        <f>MONTH(Table1[[#This Row],[Date]])</f>
        <v>12</v>
      </c>
      <c r="K1458">
        <f>DAY(Table1[[#This Row],[Date]])</f>
        <v>17</v>
      </c>
    </row>
    <row r="1459" spans="1:11" x14ac:dyDescent="0.3">
      <c r="A1459" t="s">
        <v>15</v>
      </c>
      <c r="B1459" s="1">
        <v>42720</v>
      </c>
      <c r="C1459">
        <v>778.96</v>
      </c>
      <c r="D1459">
        <v>785.03</v>
      </c>
      <c r="E1459">
        <v>778.96</v>
      </c>
      <c r="F1459">
        <v>784.91</v>
      </c>
      <c r="G1459">
        <v>83608200</v>
      </c>
      <c r="H1459">
        <v>12595490539</v>
      </c>
      <c r="I1459">
        <f>YEAR(Table1[[#This Row],[Date]])</f>
        <v>2016</v>
      </c>
      <c r="J1459">
        <f>MONTH(Table1[[#This Row],[Date]])</f>
        <v>12</v>
      </c>
      <c r="K1459">
        <f>DAY(Table1[[#This Row],[Date]])</f>
        <v>16</v>
      </c>
    </row>
    <row r="1460" spans="1:11" x14ac:dyDescent="0.3">
      <c r="A1460" t="s">
        <v>15</v>
      </c>
      <c r="B1460" s="1">
        <v>42719</v>
      </c>
      <c r="C1460">
        <v>780.07</v>
      </c>
      <c r="D1460">
        <v>781.43</v>
      </c>
      <c r="E1460">
        <v>777.8</v>
      </c>
      <c r="F1460">
        <v>778.09</v>
      </c>
      <c r="G1460">
        <v>81580096</v>
      </c>
      <c r="H1460">
        <v>12484761985</v>
      </c>
      <c r="I1460">
        <f>YEAR(Table1[[#This Row],[Date]])</f>
        <v>2016</v>
      </c>
      <c r="J1460">
        <f>MONTH(Table1[[#This Row],[Date]])</f>
        <v>12</v>
      </c>
      <c r="K1460">
        <f>DAY(Table1[[#This Row],[Date]])</f>
        <v>15</v>
      </c>
    </row>
    <row r="1461" spans="1:11" x14ac:dyDescent="0.3">
      <c r="A1461" t="s">
        <v>15</v>
      </c>
      <c r="B1461" s="1">
        <v>42718</v>
      </c>
      <c r="C1461">
        <v>780.01</v>
      </c>
      <c r="D1461">
        <v>782.03</v>
      </c>
      <c r="E1461">
        <v>776.84</v>
      </c>
      <c r="F1461">
        <v>781.48</v>
      </c>
      <c r="G1461">
        <v>75979000</v>
      </c>
      <c r="H1461">
        <v>12534369129</v>
      </c>
      <c r="I1461">
        <f>YEAR(Table1[[#This Row],[Date]])</f>
        <v>2016</v>
      </c>
      <c r="J1461">
        <f>MONTH(Table1[[#This Row],[Date]])</f>
        <v>12</v>
      </c>
      <c r="K1461">
        <f>DAY(Table1[[#This Row],[Date]])</f>
        <v>14</v>
      </c>
    </row>
    <row r="1462" spans="1:11" x14ac:dyDescent="0.3">
      <c r="A1462" t="s">
        <v>15</v>
      </c>
      <c r="B1462" s="1">
        <v>42717</v>
      </c>
      <c r="C1462">
        <v>780.65</v>
      </c>
      <c r="D1462">
        <v>788.46</v>
      </c>
      <c r="E1462">
        <v>777.96</v>
      </c>
      <c r="F1462">
        <v>780.56</v>
      </c>
      <c r="G1462">
        <v>81645600</v>
      </c>
      <c r="H1462">
        <v>12521776922</v>
      </c>
      <c r="I1462">
        <f>YEAR(Table1[[#This Row],[Date]])</f>
        <v>2016</v>
      </c>
      <c r="J1462">
        <f>MONTH(Table1[[#This Row],[Date]])</f>
        <v>12</v>
      </c>
      <c r="K1462">
        <f>DAY(Table1[[#This Row],[Date]])</f>
        <v>13</v>
      </c>
    </row>
    <row r="1463" spans="1:11" x14ac:dyDescent="0.3">
      <c r="A1463" t="s">
        <v>15</v>
      </c>
      <c r="B1463" s="1">
        <v>42716</v>
      </c>
      <c r="C1463">
        <v>770.04</v>
      </c>
      <c r="D1463">
        <v>781.92</v>
      </c>
      <c r="E1463">
        <v>770.04</v>
      </c>
      <c r="F1463">
        <v>780.09</v>
      </c>
      <c r="G1463">
        <v>76571000</v>
      </c>
      <c r="H1463">
        <v>12512497969</v>
      </c>
      <c r="I1463">
        <f>YEAR(Table1[[#This Row],[Date]])</f>
        <v>2016</v>
      </c>
      <c r="J1463">
        <f>MONTH(Table1[[#This Row],[Date]])</f>
        <v>12</v>
      </c>
      <c r="K1463">
        <f>DAY(Table1[[#This Row],[Date]])</f>
        <v>12</v>
      </c>
    </row>
    <row r="1464" spans="1:11" x14ac:dyDescent="0.3">
      <c r="A1464" t="s">
        <v>15</v>
      </c>
      <c r="B1464" s="1">
        <v>42715</v>
      </c>
      <c r="C1464">
        <v>774.75</v>
      </c>
      <c r="D1464">
        <v>774.8</v>
      </c>
      <c r="E1464">
        <v>765.41</v>
      </c>
      <c r="F1464">
        <v>769.73</v>
      </c>
      <c r="G1464">
        <v>57313400</v>
      </c>
      <c r="H1464">
        <v>12344888048</v>
      </c>
      <c r="I1464">
        <f>YEAR(Table1[[#This Row],[Date]])</f>
        <v>2016</v>
      </c>
      <c r="J1464">
        <f>MONTH(Table1[[#This Row],[Date]])</f>
        <v>12</v>
      </c>
      <c r="K1464">
        <f>DAY(Table1[[#This Row],[Date]])</f>
        <v>11</v>
      </c>
    </row>
    <row r="1465" spans="1:11" x14ac:dyDescent="0.3">
      <c r="A1465" t="s">
        <v>15</v>
      </c>
      <c r="B1465" s="1">
        <v>42714</v>
      </c>
      <c r="C1465">
        <v>773.02</v>
      </c>
      <c r="D1465">
        <v>777.09</v>
      </c>
      <c r="E1465">
        <v>772.91</v>
      </c>
      <c r="F1465">
        <v>774.65</v>
      </c>
      <c r="G1465">
        <v>53843100</v>
      </c>
      <c r="H1465">
        <v>12421967470</v>
      </c>
      <c r="I1465">
        <f>YEAR(Table1[[#This Row],[Date]])</f>
        <v>2016</v>
      </c>
      <c r="J1465">
        <f>MONTH(Table1[[#This Row],[Date]])</f>
        <v>12</v>
      </c>
      <c r="K1465">
        <f>DAY(Table1[[#This Row],[Date]])</f>
        <v>10</v>
      </c>
    </row>
    <row r="1466" spans="1:11" x14ac:dyDescent="0.3">
      <c r="A1466" t="s">
        <v>15</v>
      </c>
      <c r="B1466" s="1">
        <v>42713</v>
      </c>
      <c r="C1466">
        <v>769.94</v>
      </c>
      <c r="D1466">
        <v>774.53</v>
      </c>
      <c r="E1466">
        <v>769.65</v>
      </c>
      <c r="F1466">
        <v>772.79</v>
      </c>
      <c r="G1466">
        <v>68705296</v>
      </c>
      <c r="H1466">
        <v>12390863077</v>
      </c>
      <c r="I1466">
        <f>YEAR(Table1[[#This Row],[Date]])</f>
        <v>2016</v>
      </c>
      <c r="J1466">
        <f>MONTH(Table1[[#This Row],[Date]])</f>
        <v>12</v>
      </c>
      <c r="K1466">
        <f>DAY(Table1[[#This Row],[Date]])</f>
        <v>9</v>
      </c>
    </row>
    <row r="1467" spans="1:11" x14ac:dyDescent="0.3">
      <c r="A1467" t="s">
        <v>15</v>
      </c>
      <c r="B1467" s="1">
        <v>42712</v>
      </c>
      <c r="C1467">
        <v>768.08</v>
      </c>
      <c r="D1467">
        <v>774.7</v>
      </c>
      <c r="E1467">
        <v>765.95</v>
      </c>
      <c r="F1467">
        <v>770.81</v>
      </c>
      <c r="G1467">
        <v>80111904</v>
      </c>
      <c r="H1467">
        <v>12357837893</v>
      </c>
      <c r="I1467">
        <f>YEAR(Table1[[#This Row],[Date]])</f>
        <v>2016</v>
      </c>
      <c r="J1467">
        <f>MONTH(Table1[[#This Row],[Date]])</f>
        <v>12</v>
      </c>
      <c r="K1467">
        <f>DAY(Table1[[#This Row],[Date]])</f>
        <v>8</v>
      </c>
    </row>
    <row r="1468" spans="1:11" x14ac:dyDescent="0.3">
      <c r="A1468" t="s">
        <v>15</v>
      </c>
      <c r="B1468" s="1">
        <v>42711</v>
      </c>
      <c r="C1468">
        <v>764.21</v>
      </c>
      <c r="D1468">
        <v>771.54</v>
      </c>
      <c r="E1468">
        <v>759.75</v>
      </c>
      <c r="F1468">
        <v>768.13</v>
      </c>
      <c r="G1468">
        <v>96426096</v>
      </c>
      <c r="H1468">
        <v>12313376414</v>
      </c>
      <c r="I1468">
        <f>YEAR(Table1[[#This Row],[Date]])</f>
        <v>2016</v>
      </c>
      <c r="J1468">
        <f>MONTH(Table1[[#This Row],[Date]])</f>
        <v>12</v>
      </c>
      <c r="K1468">
        <f>DAY(Table1[[#This Row],[Date]])</f>
        <v>7</v>
      </c>
    </row>
    <row r="1469" spans="1:11" x14ac:dyDescent="0.3">
      <c r="A1469" t="s">
        <v>15</v>
      </c>
      <c r="B1469" s="1">
        <v>42710</v>
      </c>
      <c r="C1469">
        <v>758.72</v>
      </c>
      <c r="D1469">
        <v>765.62</v>
      </c>
      <c r="E1469">
        <v>758.72</v>
      </c>
      <c r="F1469">
        <v>764.22</v>
      </c>
      <c r="G1469">
        <v>116218000</v>
      </c>
      <c r="H1469">
        <v>12249086971</v>
      </c>
      <c r="I1469">
        <f>YEAR(Table1[[#This Row],[Date]])</f>
        <v>2016</v>
      </c>
      <c r="J1469">
        <f>MONTH(Table1[[#This Row],[Date]])</f>
        <v>12</v>
      </c>
      <c r="K1469">
        <f>DAY(Table1[[#This Row],[Date]])</f>
        <v>6</v>
      </c>
    </row>
    <row r="1470" spans="1:11" x14ac:dyDescent="0.3">
      <c r="A1470" t="s">
        <v>15</v>
      </c>
      <c r="B1470" s="1">
        <v>42709</v>
      </c>
      <c r="C1470">
        <v>773.39</v>
      </c>
      <c r="D1470">
        <v>773.47</v>
      </c>
      <c r="E1470">
        <v>751.71</v>
      </c>
      <c r="F1470">
        <v>758.7</v>
      </c>
      <c r="G1470">
        <v>106363000</v>
      </c>
      <c r="H1470">
        <v>12159115875</v>
      </c>
      <c r="I1470">
        <f>YEAR(Table1[[#This Row],[Date]])</f>
        <v>2016</v>
      </c>
      <c r="J1470">
        <f>MONTH(Table1[[#This Row],[Date]])</f>
        <v>12</v>
      </c>
      <c r="K1470">
        <f>DAY(Table1[[#This Row],[Date]])</f>
        <v>5</v>
      </c>
    </row>
    <row r="1471" spans="1:11" x14ac:dyDescent="0.3">
      <c r="A1471" t="s">
        <v>15</v>
      </c>
      <c r="B1471" s="1">
        <v>42708</v>
      </c>
      <c r="C1471">
        <v>771.64</v>
      </c>
      <c r="D1471">
        <v>773.87</v>
      </c>
      <c r="E1471">
        <v>768.16</v>
      </c>
      <c r="F1471">
        <v>773.87</v>
      </c>
      <c r="G1471">
        <v>60557900</v>
      </c>
      <c r="H1471">
        <v>12400766376</v>
      </c>
      <c r="I1471">
        <f>YEAR(Table1[[#This Row],[Date]])</f>
        <v>2016</v>
      </c>
      <c r="J1471">
        <f>MONTH(Table1[[#This Row],[Date]])</f>
        <v>12</v>
      </c>
      <c r="K1471">
        <f>DAY(Table1[[#This Row],[Date]])</f>
        <v>4</v>
      </c>
    </row>
    <row r="1472" spans="1:11" x14ac:dyDescent="0.3">
      <c r="A1472" t="s">
        <v>15</v>
      </c>
      <c r="B1472" s="1">
        <v>42707</v>
      </c>
      <c r="C1472">
        <v>778.25</v>
      </c>
      <c r="D1472">
        <v>778.25</v>
      </c>
      <c r="E1472">
        <v>764.86</v>
      </c>
      <c r="F1472">
        <v>771.16</v>
      </c>
      <c r="G1472">
        <v>69547296</v>
      </c>
      <c r="H1472">
        <v>12355811709</v>
      </c>
      <c r="I1472">
        <f>YEAR(Table1[[#This Row],[Date]])</f>
        <v>2016</v>
      </c>
      <c r="J1472">
        <f>MONTH(Table1[[#This Row],[Date]])</f>
        <v>12</v>
      </c>
      <c r="K1472">
        <f>DAY(Table1[[#This Row],[Date]])</f>
        <v>3</v>
      </c>
    </row>
    <row r="1473" spans="1:11" x14ac:dyDescent="0.3">
      <c r="A1473" t="s">
        <v>15</v>
      </c>
      <c r="B1473" s="1">
        <v>42706</v>
      </c>
      <c r="C1473">
        <v>757.54</v>
      </c>
      <c r="D1473">
        <v>781.3</v>
      </c>
      <c r="E1473">
        <v>757.54</v>
      </c>
      <c r="F1473">
        <v>777.94</v>
      </c>
      <c r="G1473">
        <v>127605000</v>
      </c>
      <c r="H1473">
        <v>12462935160</v>
      </c>
      <c r="I1473">
        <f>YEAR(Table1[[#This Row],[Date]])</f>
        <v>2016</v>
      </c>
      <c r="J1473">
        <f>MONTH(Table1[[#This Row],[Date]])</f>
        <v>12</v>
      </c>
      <c r="K1473">
        <f>DAY(Table1[[#This Row],[Date]])</f>
        <v>2</v>
      </c>
    </row>
    <row r="1474" spans="1:11" x14ac:dyDescent="0.3">
      <c r="A1474" t="s">
        <v>15</v>
      </c>
      <c r="B1474" s="1">
        <v>42705</v>
      </c>
      <c r="C1474">
        <v>746.05</v>
      </c>
      <c r="D1474">
        <v>758.28</v>
      </c>
      <c r="E1474">
        <v>746.05</v>
      </c>
      <c r="F1474">
        <v>756.77</v>
      </c>
      <c r="G1474">
        <v>80461904</v>
      </c>
      <c r="H1474">
        <v>12122431239</v>
      </c>
      <c r="I1474">
        <f>YEAR(Table1[[#This Row],[Date]])</f>
        <v>2016</v>
      </c>
      <c r="J1474">
        <f>MONTH(Table1[[#This Row],[Date]])</f>
        <v>12</v>
      </c>
      <c r="K1474">
        <f>DAY(Table1[[#This Row],[Date]])</f>
        <v>1</v>
      </c>
    </row>
    <row r="1475" spans="1:11" x14ac:dyDescent="0.3">
      <c r="A1475" t="s">
        <v>15</v>
      </c>
      <c r="B1475" s="1">
        <v>42704</v>
      </c>
      <c r="C1475">
        <v>736.28</v>
      </c>
      <c r="D1475">
        <v>747.93</v>
      </c>
      <c r="E1475">
        <v>736.27</v>
      </c>
      <c r="F1475">
        <v>745.69</v>
      </c>
      <c r="G1475">
        <v>84070800</v>
      </c>
      <c r="H1475">
        <v>11943536630</v>
      </c>
      <c r="I1475">
        <f>YEAR(Table1[[#This Row],[Date]])</f>
        <v>2016</v>
      </c>
      <c r="J1475">
        <f>MONTH(Table1[[#This Row],[Date]])</f>
        <v>11</v>
      </c>
      <c r="K1475">
        <f>DAY(Table1[[#This Row],[Date]])</f>
        <v>30</v>
      </c>
    </row>
    <row r="1476" spans="1:11" x14ac:dyDescent="0.3">
      <c r="A1476" t="s">
        <v>15</v>
      </c>
      <c r="B1476" s="1">
        <v>42703</v>
      </c>
      <c r="C1476">
        <v>736.33</v>
      </c>
      <c r="D1476">
        <v>737.47</v>
      </c>
      <c r="E1476">
        <v>734.56</v>
      </c>
      <c r="F1476">
        <v>735.6</v>
      </c>
      <c r="G1476">
        <v>68511104</v>
      </c>
      <c r="H1476">
        <v>11780661280</v>
      </c>
      <c r="I1476">
        <f>YEAR(Table1[[#This Row],[Date]])</f>
        <v>2016</v>
      </c>
      <c r="J1476">
        <f>MONTH(Table1[[#This Row],[Date]])</f>
        <v>11</v>
      </c>
      <c r="K1476">
        <f>DAY(Table1[[#This Row],[Date]])</f>
        <v>29</v>
      </c>
    </row>
    <row r="1477" spans="1:11" x14ac:dyDescent="0.3">
      <c r="A1477" t="s">
        <v>15</v>
      </c>
      <c r="B1477" s="1">
        <v>42702</v>
      </c>
      <c r="C1477">
        <v>732.48</v>
      </c>
      <c r="D1477">
        <v>738.01</v>
      </c>
      <c r="E1477">
        <v>732.48</v>
      </c>
      <c r="F1477">
        <v>735.81</v>
      </c>
      <c r="G1477">
        <v>61888600</v>
      </c>
      <c r="H1477">
        <v>11782628755</v>
      </c>
      <c r="I1477">
        <f>YEAR(Table1[[#This Row],[Date]])</f>
        <v>2016</v>
      </c>
      <c r="J1477">
        <f>MONTH(Table1[[#This Row],[Date]])</f>
        <v>11</v>
      </c>
      <c r="K1477">
        <f>DAY(Table1[[#This Row],[Date]])</f>
        <v>28</v>
      </c>
    </row>
    <row r="1478" spans="1:11" x14ac:dyDescent="0.3">
      <c r="A1478" t="s">
        <v>15</v>
      </c>
      <c r="B1478" s="1">
        <v>42701</v>
      </c>
      <c r="C1478">
        <v>735.44</v>
      </c>
      <c r="D1478">
        <v>739.02</v>
      </c>
      <c r="E1478">
        <v>731.09</v>
      </c>
      <c r="F1478">
        <v>732.03</v>
      </c>
      <c r="G1478">
        <v>52601800</v>
      </c>
      <c r="H1478">
        <v>11720648987</v>
      </c>
      <c r="I1478">
        <f>YEAR(Table1[[#This Row],[Date]])</f>
        <v>2016</v>
      </c>
      <c r="J1478">
        <f>MONTH(Table1[[#This Row],[Date]])</f>
        <v>11</v>
      </c>
      <c r="K1478">
        <f>DAY(Table1[[#This Row],[Date]])</f>
        <v>27</v>
      </c>
    </row>
    <row r="1479" spans="1:11" x14ac:dyDescent="0.3">
      <c r="A1479" t="s">
        <v>15</v>
      </c>
      <c r="B1479" s="1">
        <v>42700</v>
      </c>
      <c r="C1479">
        <v>741.51</v>
      </c>
      <c r="D1479">
        <v>742.21</v>
      </c>
      <c r="E1479">
        <v>729.63</v>
      </c>
      <c r="F1479">
        <v>735.38</v>
      </c>
      <c r="G1479">
        <v>54962700</v>
      </c>
      <c r="H1479">
        <v>11772895899</v>
      </c>
      <c r="I1479">
        <f>YEAR(Table1[[#This Row],[Date]])</f>
        <v>2016</v>
      </c>
      <c r="J1479">
        <f>MONTH(Table1[[#This Row],[Date]])</f>
        <v>11</v>
      </c>
      <c r="K1479">
        <f>DAY(Table1[[#This Row],[Date]])</f>
        <v>26</v>
      </c>
    </row>
    <row r="1480" spans="1:11" x14ac:dyDescent="0.3">
      <c r="A1480" t="s">
        <v>15</v>
      </c>
      <c r="B1480" s="1">
        <v>42699</v>
      </c>
      <c r="C1480">
        <v>740.44</v>
      </c>
      <c r="D1480">
        <v>741.65</v>
      </c>
      <c r="E1480">
        <v>734.59</v>
      </c>
      <c r="F1480">
        <v>741.65</v>
      </c>
      <c r="G1480">
        <v>67807600</v>
      </c>
      <c r="H1480">
        <v>11871816579</v>
      </c>
      <c r="I1480">
        <f>YEAR(Table1[[#This Row],[Date]])</f>
        <v>2016</v>
      </c>
      <c r="J1480">
        <f>MONTH(Table1[[#This Row],[Date]])</f>
        <v>11</v>
      </c>
      <c r="K1480">
        <f>DAY(Table1[[#This Row],[Date]])</f>
        <v>25</v>
      </c>
    </row>
    <row r="1481" spans="1:11" x14ac:dyDescent="0.3">
      <c r="A1481" t="s">
        <v>15</v>
      </c>
      <c r="B1481" s="1">
        <v>42698</v>
      </c>
      <c r="C1481">
        <v>744.62</v>
      </c>
      <c r="D1481">
        <v>746.83</v>
      </c>
      <c r="E1481">
        <v>733.49</v>
      </c>
      <c r="F1481">
        <v>740.29</v>
      </c>
      <c r="G1481">
        <v>85919296</v>
      </c>
      <c r="H1481">
        <v>11848658575</v>
      </c>
      <c r="I1481">
        <f>YEAR(Table1[[#This Row],[Date]])</f>
        <v>2016</v>
      </c>
      <c r="J1481">
        <f>MONTH(Table1[[#This Row],[Date]])</f>
        <v>11</v>
      </c>
      <c r="K1481">
        <f>DAY(Table1[[#This Row],[Date]])</f>
        <v>24</v>
      </c>
    </row>
    <row r="1482" spans="1:11" x14ac:dyDescent="0.3">
      <c r="A1482" t="s">
        <v>15</v>
      </c>
      <c r="B1482" s="1">
        <v>42697</v>
      </c>
      <c r="C1482">
        <v>751.74</v>
      </c>
      <c r="D1482">
        <v>752.25</v>
      </c>
      <c r="E1482">
        <v>738.92</v>
      </c>
      <c r="F1482">
        <v>744.59</v>
      </c>
      <c r="G1482">
        <v>76543800</v>
      </c>
      <c r="H1482">
        <v>11916054235</v>
      </c>
      <c r="I1482">
        <f>YEAR(Table1[[#This Row],[Date]])</f>
        <v>2016</v>
      </c>
      <c r="J1482">
        <f>MONTH(Table1[[#This Row],[Date]])</f>
        <v>11</v>
      </c>
      <c r="K1482">
        <f>DAY(Table1[[#This Row],[Date]])</f>
        <v>23</v>
      </c>
    </row>
    <row r="1483" spans="1:11" x14ac:dyDescent="0.3">
      <c r="A1483" t="s">
        <v>15</v>
      </c>
      <c r="B1483" s="1">
        <v>42696</v>
      </c>
      <c r="C1483">
        <v>739.64</v>
      </c>
      <c r="D1483">
        <v>753.87</v>
      </c>
      <c r="E1483">
        <v>736.53</v>
      </c>
      <c r="F1483">
        <v>751.35</v>
      </c>
      <c r="G1483">
        <v>129906000</v>
      </c>
      <c r="H1483">
        <v>12022735372</v>
      </c>
      <c r="I1483">
        <f>YEAR(Table1[[#This Row],[Date]])</f>
        <v>2016</v>
      </c>
      <c r="J1483">
        <f>MONTH(Table1[[#This Row],[Date]])</f>
        <v>11</v>
      </c>
      <c r="K1483">
        <f>DAY(Table1[[#This Row],[Date]])</f>
        <v>22</v>
      </c>
    </row>
    <row r="1484" spans="1:11" x14ac:dyDescent="0.3">
      <c r="A1484" t="s">
        <v>15</v>
      </c>
      <c r="B1484" s="1">
        <v>42695</v>
      </c>
      <c r="C1484">
        <v>731.27</v>
      </c>
      <c r="D1484">
        <v>741.72</v>
      </c>
      <c r="E1484">
        <v>730.51</v>
      </c>
      <c r="F1484">
        <v>739.25</v>
      </c>
      <c r="G1484">
        <v>60802400</v>
      </c>
      <c r="H1484">
        <v>11827902946</v>
      </c>
      <c r="I1484">
        <f>YEAR(Table1[[#This Row],[Date]])</f>
        <v>2016</v>
      </c>
      <c r="J1484">
        <f>MONTH(Table1[[#This Row],[Date]])</f>
        <v>11</v>
      </c>
      <c r="K1484">
        <f>DAY(Table1[[#This Row],[Date]])</f>
        <v>21</v>
      </c>
    </row>
    <row r="1485" spans="1:11" x14ac:dyDescent="0.3">
      <c r="A1485" t="s">
        <v>15</v>
      </c>
      <c r="B1485" s="1">
        <v>42694</v>
      </c>
      <c r="C1485">
        <v>751.88</v>
      </c>
      <c r="D1485">
        <v>755.48</v>
      </c>
      <c r="E1485">
        <v>717.94</v>
      </c>
      <c r="F1485">
        <v>731.03</v>
      </c>
      <c r="G1485">
        <v>154116000</v>
      </c>
      <c r="H1485">
        <v>11695081878</v>
      </c>
      <c r="I1485">
        <f>YEAR(Table1[[#This Row],[Date]])</f>
        <v>2016</v>
      </c>
      <c r="J1485">
        <f>MONTH(Table1[[#This Row],[Date]])</f>
        <v>11</v>
      </c>
      <c r="K1485">
        <f>DAY(Table1[[#This Row],[Date]])</f>
        <v>20</v>
      </c>
    </row>
    <row r="1486" spans="1:11" x14ac:dyDescent="0.3">
      <c r="A1486" t="s">
        <v>15</v>
      </c>
      <c r="B1486" s="1">
        <v>42693</v>
      </c>
      <c r="C1486">
        <v>751.83</v>
      </c>
      <c r="D1486">
        <v>756.24</v>
      </c>
      <c r="E1486">
        <v>744.47</v>
      </c>
      <c r="F1486">
        <v>751.62</v>
      </c>
      <c r="G1486">
        <v>110608000</v>
      </c>
      <c r="H1486">
        <v>12023262925</v>
      </c>
      <c r="I1486">
        <f>YEAR(Table1[[#This Row],[Date]])</f>
        <v>2016</v>
      </c>
      <c r="J1486">
        <f>MONTH(Table1[[#This Row],[Date]])</f>
        <v>11</v>
      </c>
      <c r="K1486">
        <f>DAY(Table1[[#This Row],[Date]])</f>
        <v>19</v>
      </c>
    </row>
    <row r="1487" spans="1:11" x14ac:dyDescent="0.3">
      <c r="A1487" t="s">
        <v>15</v>
      </c>
      <c r="B1487" s="1">
        <v>42692</v>
      </c>
      <c r="C1487">
        <v>740.71</v>
      </c>
      <c r="D1487">
        <v>752.88</v>
      </c>
      <c r="E1487">
        <v>736.89</v>
      </c>
      <c r="F1487">
        <v>751.59</v>
      </c>
      <c r="G1487">
        <v>87363104</v>
      </c>
      <c r="H1487">
        <v>12021432968</v>
      </c>
      <c r="I1487">
        <f>YEAR(Table1[[#This Row],[Date]])</f>
        <v>2016</v>
      </c>
      <c r="J1487">
        <f>MONTH(Table1[[#This Row],[Date]])</f>
        <v>11</v>
      </c>
      <c r="K1487">
        <f>DAY(Table1[[#This Row],[Date]])</f>
        <v>18</v>
      </c>
    </row>
    <row r="1488" spans="1:11" x14ac:dyDescent="0.3">
      <c r="A1488" t="s">
        <v>15</v>
      </c>
      <c r="B1488" s="1">
        <v>42691</v>
      </c>
      <c r="C1488">
        <v>744.88</v>
      </c>
      <c r="D1488">
        <v>755.65</v>
      </c>
      <c r="E1488">
        <v>739.51</v>
      </c>
      <c r="F1488">
        <v>740.98</v>
      </c>
      <c r="G1488">
        <v>108579000</v>
      </c>
      <c r="H1488">
        <v>11850398479</v>
      </c>
      <c r="I1488">
        <f>YEAR(Table1[[#This Row],[Date]])</f>
        <v>2016</v>
      </c>
      <c r="J1488">
        <f>MONTH(Table1[[#This Row],[Date]])</f>
        <v>11</v>
      </c>
      <c r="K1488">
        <f>DAY(Table1[[#This Row],[Date]])</f>
        <v>17</v>
      </c>
    </row>
    <row r="1489" spans="1:11" x14ac:dyDescent="0.3">
      <c r="A1489" t="s">
        <v>15</v>
      </c>
      <c r="B1489" s="1">
        <v>42690</v>
      </c>
      <c r="C1489">
        <v>711.17</v>
      </c>
      <c r="D1489">
        <v>747.61</v>
      </c>
      <c r="E1489">
        <v>709.04</v>
      </c>
      <c r="F1489">
        <v>744.2</v>
      </c>
      <c r="G1489">
        <v>141294000</v>
      </c>
      <c r="H1489">
        <v>11900441939</v>
      </c>
      <c r="I1489">
        <f>YEAR(Table1[[#This Row],[Date]])</f>
        <v>2016</v>
      </c>
      <c r="J1489">
        <f>MONTH(Table1[[#This Row],[Date]])</f>
        <v>11</v>
      </c>
      <c r="K1489">
        <f>DAY(Table1[[#This Row],[Date]])</f>
        <v>16</v>
      </c>
    </row>
    <row r="1490" spans="1:11" x14ac:dyDescent="0.3">
      <c r="A1490" t="s">
        <v>15</v>
      </c>
      <c r="B1490" s="1">
        <v>42689</v>
      </c>
      <c r="C1490">
        <v>705.79</v>
      </c>
      <c r="D1490">
        <v>715.72</v>
      </c>
      <c r="E1490">
        <v>705.26</v>
      </c>
      <c r="F1490">
        <v>711.62</v>
      </c>
      <c r="G1490">
        <v>72038496</v>
      </c>
      <c r="H1490">
        <v>11377924616</v>
      </c>
      <c r="I1490">
        <f>YEAR(Table1[[#This Row],[Date]])</f>
        <v>2016</v>
      </c>
      <c r="J1490">
        <f>MONTH(Table1[[#This Row],[Date]])</f>
        <v>11</v>
      </c>
      <c r="K1490">
        <f>DAY(Table1[[#This Row],[Date]])</f>
        <v>15</v>
      </c>
    </row>
    <row r="1491" spans="1:11" x14ac:dyDescent="0.3">
      <c r="A1491" t="s">
        <v>15</v>
      </c>
      <c r="B1491" s="1">
        <v>42688</v>
      </c>
      <c r="C1491">
        <v>702</v>
      </c>
      <c r="D1491">
        <v>706.28</v>
      </c>
      <c r="E1491">
        <v>699.81</v>
      </c>
      <c r="F1491">
        <v>705.02</v>
      </c>
      <c r="G1491">
        <v>62993000</v>
      </c>
      <c r="H1491">
        <v>11271073434</v>
      </c>
      <c r="I1491">
        <f>YEAR(Table1[[#This Row],[Date]])</f>
        <v>2016</v>
      </c>
      <c r="J1491">
        <f>MONTH(Table1[[#This Row],[Date]])</f>
        <v>11</v>
      </c>
      <c r="K1491">
        <f>DAY(Table1[[#This Row],[Date]])</f>
        <v>14</v>
      </c>
    </row>
    <row r="1492" spans="1:11" x14ac:dyDescent="0.3">
      <c r="A1492" t="s">
        <v>15</v>
      </c>
      <c r="B1492" s="1">
        <v>42687</v>
      </c>
      <c r="C1492">
        <v>705.2</v>
      </c>
      <c r="D1492">
        <v>705.26</v>
      </c>
      <c r="E1492">
        <v>687.32</v>
      </c>
      <c r="F1492">
        <v>702.03</v>
      </c>
      <c r="G1492">
        <v>80318096</v>
      </c>
      <c r="H1492">
        <v>11215181107</v>
      </c>
      <c r="I1492">
        <f>YEAR(Table1[[#This Row],[Date]])</f>
        <v>2016</v>
      </c>
      <c r="J1492">
        <f>MONTH(Table1[[#This Row],[Date]])</f>
        <v>11</v>
      </c>
      <c r="K1492">
        <f>DAY(Table1[[#This Row],[Date]])</f>
        <v>13</v>
      </c>
    </row>
    <row r="1493" spans="1:11" x14ac:dyDescent="0.3">
      <c r="A1493" t="s">
        <v>15</v>
      </c>
      <c r="B1493" s="1">
        <v>42686</v>
      </c>
      <c r="C1493">
        <v>716.75</v>
      </c>
      <c r="D1493">
        <v>717.15</v>
      </c>
      <c r="E1493">
        <v>704.03</v>
      </c>
      <c r="F1493">
        <v>705.05</v>
      </c>
      <c r="G1493">
        <v>64622500</v>
      </c>
      <c r="H1493">
        <v>11262273136</v>
      </c>
      <c r="I1493">
        <f>YEAR(Table1[[#This Row],[Date]])</f>
        <v>2016</v>
      </c>
      <c r="J1493">
        <f>MONTH(Table1[[#This Row],[Date]])</f>
        <v>11</v>
      </c>
      <c r="K1493">
        <f>DAY(Table1[[#This Row],[Date]])</f>
        <v>12</v>
      </c>
    </row>
    <row r="1494" spans="1:11" x14ac:dyDescent="0.3">
      <c r="A1494" t="s">
        <v>15</v>
      </c>
      <c r="B1494" s="1">
        <v>42685</v>
      </c>
      <c r="C1494">
        <v>715.55</v>
      </c>
      <c r="D1494">
        <v>718.32</v>
      </c>
      <c r="E1494">
        <v>714.41</v>
      </c>
      <c r="F1494">
        <v>716.41</v>
      </c>
      <c r="G1494">
        <v>63119700</v>
      </c>
      <c r="H1494">
        <v>11442241390</v>
      </c>
      <c r="I1494">
        <f>YEAR(Table1[[#This Row],[Date]])</f>
        <v>2016</v>
      </c>
      <c r="J1494">
        <f>MONTH(Table1[[#This Row],[Date]])</f>
        <v>11</v>
      </c>
      <c r="K1494">
        <f>DAY(Table1[[#This Row],[Date]])</f>
        <v>11</v>
      </c>
    </row>
    <row r="1495" spans="1:11" x14ac:dyDescent="0.3">
      <c r="A1495" t="s">
        <v>15</v>
      </c>
      <c r="B1495" s="1">
        <v>42684</v>
      </c>
      <c r="C1495">
        <v>722.84</v>
      </c>
      <c r="D1495">
        <v>723.02</v>
      </c>
      <c r="E1495">
        <v>711.21</v>
      </c>
      <c r="F1495">
        <v>715.53</v>
      </c>
      <c r="G1495">
        <v>68807800</v>
      </c>
      <c r="H1495">
        <v>11426817526</v>
      </c>
      <c r="I1495">
        <f>YEAR(Table1[[#This Row],[Date]])</f>
        <v>2016</v>
      </c>
      <c r="J1495">
        <f>MONTH(Table1[[#This Row],[Date]])</f>
        <v>11</v>
      </c>
      <c r="K1495">
        <f>DAY(Table1[[#This Row],[Date]])</f>
        <v>10</v>
      </c>
    </row>
    <row r="1496" spans="1:11" x14ac:dyDescent="0.3">
      <c r="A1496" t="s">
        <v>15</v>
      </c>
      <c r="B1496" s="1">
        <v>42683</v>
      </c>
      <c r="C1496">
        <v>709.83</v>
      </c>
      <c r="D1496">
        <v>740.05</v>
      </c>
      <c r="E1496">
        <v>708.61</v>
      </c>
      <c r="F1496">
        <v>723.27</v>
      </c>
      <c r="G1496">
        <v>132429000</v>
      </c>
      <c r="H1496">
        <v>11548965779</v>
      </c>
      <c r="I1496">
        <f>YEAR(Table1[[#This Row],[Date]])</f>
        <v>2016</v>
      </c>
      <c r="J1496">
        <f>MONTH(Table1[[#This Row],[Date]])</f>
        <v>11</v>
      </c>
      <c r="K1496">
        <f>DAY(Table1[[#This Row],[Date]])</f>
        <v>9</v>
      </c>
    </row>
    <row r="1497" spans="1:11" x14ac:dyDescent="0.3">
      <c r="A1497" t="s">
        <v>15</v>
      </c>
      <c r="B1497" s="1">
        <v>42682</v>
      </c>
      <c r="C1497">
        <v>703.09</v>
      </c>
      <c r="D1497">
        <v>712.99</v>
      </c>
      <c r="E1497">
        <v>702.39</v>
      </c>
      <c r="F1497">
        <v>709.85</v>
      </c>
      <c r="G1497">
        <v>79660800</v>
      </c>
      <c r="H1497">
        <v>11333339468</v>
      </c>
      <c r="I1497">
        <f>YEAR(Table1[[#This Row],[Date]])</f>
        <v>2016</v>
      </c>
      <c r="J1497">
        <f>MONTH(Table1[[#This Row],[Date]])</f>
        <v>11</v>
      </c>
      <c r="K1497">
        <f>DAY(Table1[[#This Row],[Date]])</f>
        <v>8</v>
      </c>
    </row>
    <row r="1498" spans="1:11" x14ac:dyDescent="0.3">
      <c r="A1498" t="s">
        <v>15</v>
      </c>
      <c r="B1498" s="1">
        <v>42681</v>
      </c>
      <c r="C1498">
        <v>710.74</v>
      </c>
      <c r="D1498">
        <v>710.74</v>
      </c>
      <c r="E1498">
        <v>699.9</v>
      </c>
      <c r="F1498">
        <v>703.13</v>
      </c>
      <c r="G1498">
        <v>65047100</v>
      </c>
      <c r="H1498">
        <v>11224670783</v>
      </c>
      <c r="I1498">
        <f>YEAR(Table1[[#This Row],[Date]])</f>
        <v>2016</v>
      </c>
      <c r="J1498">
        <f>MONTH(Table1[[#This Row],[Date]])</f>
        <v>11</v>
      </c>
      <c r="K1498">
        <f>DAY(Table1[[#This Row],[Date]])</f>
        <v>7</v>
      </c>
    </row>
    <row r="1499" spans="1:11" x14ac:dyDescent="0.3">
      <c r="A1499" t="s">
        <v>15</v>
      </c>
      <c r="B1499" s="1">
        <v>42680</v>
      </c>
      <c r="C1499">
        <v>703.81</v>
      </c>
      <c r="D1499">
        <v>714.26</v>
      </c>
      <c r="E1499">
        <v>699.56</v>
      </c>
      <c r="F1499">
        <v>711.52</v>
      </c>
      <c r="G1499">
        <v>59902200</v>
      </c>
      <c r="H1499">
        <v>11357385316</v>
      </c>
      <c r="I1499">
        <f>YEAR(Table1[[#This Row],[Date]])</f>
        <v>2016</v>
      </c>
      <c r="J1499">
        <f>MONTH(Table1[[#This Row],[Date]])</f>
        <v>11</v>
      </c>
      <c r="K1499">
        <f>DAY(Table1[[#This Row],[Date]])</f>
        <v>6</v>
      </c>
    </row>
    <row r="1500" spans="1:11" x14ac:dyDescent="0.3">
      <c r="A1500" t="s">
        <v>15</v>
      </c>
      <c r="B1500" s="1">
        <v>42679</v>
      </c>
      <c r="C1500">
        <v>703.53</v>
      </c>
      <c r="D1500">
        <v>707.51</v>
      </c>
      <c r="E1500">
        <v>697.74</v>
      </c>
      <c r="F1500">
        <v>703.42</v>
      </c>
      <c r="G1500">
        <v>53752300</v>
      </c>
      <c r="H1500">
        <v>11226736982</v>
      </c>
      <c r="I1500">
        <f>YEAR(Table1[[#This Row],[Date]])</f>
        <v>2016</v>
      </c>
      <c r="J1500">
        <f>MONTH(Table1[[#This Row],[Date]])</f>
        <v>11</v>
      </c>
      <c r="K1500">
        <f>DAY(Table1[[#This Row],[Date]])</f>
        <v>5</v>
      </c>
    </row>
    <row r="1501" spans="1:11" x14ac:dyDescent="0.3">
      <c r="A1501" t="s">
        <v>15</v>
      </c>
      <c r="B1501" s="1">
        <v>42678</v>
      </c>
      <c r="C1501">
        <v>689.12</v>
      </c>
      <c r="D1501">
        <v>706.93</v>
      </c>
      <c r="E1501">
        <v>685.56</v>
      </c>
      <c r="F1501">
        <v>703.23</v>
      </c>
      <c r="G1501">
        <v>99907696</v>
      </c>
      <c r="H1501">
        <v>11222575748</v>
      </c>
      <c r="I1501">
        <f>YEAR(Table1[[#This Row],[Date]])</f>
        <v>2016</v>
      </c>
      <c r="J1501">
        <f>MONTH(Table1[[#This Row],[Date]])</f>
        <v>11</v>
      </c>
      <c r="K1501">
        <f>DAY(Table1[[#This Row],[Date]])</f>
        <v>4</v>
      </c>
    </row>
    <row r="1502" spans="1:11" x14ac:dyDescent="0.3">
      <c r="A1502" t="s">
        <v>15</v>
      </c>
      <c r="B1502" s="1">
        <v>42677</v>
      </c>
      <c r="C1502">
        <v>742.35</v>
      </c>
      <c r="D1502">
        <v>745.77</v>
      </c>
      <c r="E1502">
        <v>678.16</v>
      </c>
      <c r="F1502">
        <v>688.7</v>
      </c>
      <c r="G1502">
        <v>172808000</v>
      </c>
      <c r="H1502">
        <v>10989660280</v>
      </c>
      <c r="I1502">
        <f>YEAR(Table1[[#This Row],[Date]])</f>
        <v>2016</v>
      </c>
      <c r="J1502">
        <f>MONTH(Table1[[#This Row],[Date]])</f>
        <v>11</v>
      </c>
      <c r="K1502">
        <f>DAY(Table1[[#This Row],[Date]])</f>
        <v>3</v>
      </c>
    </row>
    <row r="1503" spans="1:11" x14ac:dyDescent="0.3">
      <c r="A1503" t="s">
        <v>15</v>
      </c>
      <c r="B1503" s="1">
        <v>42676</v>
      </c>
      <c r="C1503">
        <v>730.07</v>
      </c>
      <c r="D1503">
        <v>740.83</v>
      </c>
      <c r="E1503">
        <v>722.35</v>
      </c>
      <c r="F1503">
        <v>740.83</v>
      </c>
      <c r="G1503">
        <v>84865200</v>
      </c>
      <c r="H1503">
        <v>11820110421</v>
      </c>
      <c r="I1503">
        <f>YEAR(Table1[[#This Row],[Date]])</f>
        <v>2016</v>
      </c>
      <c r="J1503">
        <f>MONTH(Table1[[#This Row],[Date]])</f>
        <v>11</v>
      </c>
      <c r="K1503">
        <f>DAY(Table1[[#This Row],[Date]])</f>
        <v>2</v>
      </c>
    </row>
    <row r="1504" spans="1:11" x14ac:dyDescent="0.3">
      <c r="A1504" t="s">
        <v>15</v>
      </c>
      <c r="B1504" s="1">
        <v>42675</v>
      </c>
      <c r="C1504">
        <v>701.34</v>
      </c>
      <c r="D1504">
        <v>736.45</v>
      </c>
      <c r="E1504">
        <v>701.34</v>
      </c>
      <c r="F1504">
        <v>729.79</v>
      </c>
      <c r="G1504">
        <v>130527000</v>
      </c>
      <c r="H1504">
        <v>11642863554</v>
      </c>
      <c r="I1504">
        <f>YEAR(Table1[[#This Row],[Date]])</f>
        <v>2016</v>
      </c>
      <c r="J1504">
        <f>MONTH(Table1[[#This Row],[Date]])</f>
        <v>11</v>
      </c>
      <c r="K1504">
        <f>DAY(Table1[[#This Row],[Date]])</f>
        <v>1</v>
      </c>
    </row>
    <row r="1505" spans="1:11" x14ac:dyDescent="0.3">
      <c r="A1505" t="s">
        <v>15</v>
      </c>
      <c r="B1505" s="1">
        <v>42674</v>
      </c>
      <c r="C1505">
        <v>702.64</v>
      </c>
      <c r="D1505">
        <v>709.29</v>
      </c>
      <c r="E1505">
        <v>691.68</v>
      </c>
      <c r="F1505">
        <v>700.97</v>
      </c>
      <c r="G1505">
        <v>97064400</v>
      </c>
      <c r="H1505">
        <v>11181852070</v>
      </c>
      <c r="I1505">
        <f>YEAR(Table1[[#This Row],[Date]])</f>
        <v>2016</v>
      </c>
      <c r="J1505">
        <f>MONTH(Table1[[#This Row],[Date]])</f>
        <v>10</v>
      </c>
      <c r="K1505">
        <f>DAY(Table1[[#This Row],[Date]])</f>
        <v>31</v>
      </c>
    </row>
    <row r="1506" spans="1:11" x14ac:dyDescent="0.3">
      <c r="A1506" t="s">
        <v>15</v>
      </c>
      <c r="B1506" s="1">
        <v>42673</v>
      </c>
      <c r="C1506">
        <v>714.12</v>
      </c>
      <c r="D1506">
        <v>714.12</v>
      </c>
      <c r="E1506">
        <v>696.47</v>
      </c>
      <c r="F1506">
        <v>701.86</v>
      </c>
      <c r="G1506">
        <v>100665000</v>
      </c>
      <c r="H1506">
        <v>11194834676</v>
      </c>
      <c r="I1506">
        <f>YEAR(Table1[[#This Row],[Date]])</f>
        <v>2016</v>
      </c>
      <c r="J1506">
        <f>MONTH(Table1[[#This Row],[Date]])</f>
        <v>10</v>
      </c>
      <c r="K1506">
        <f>DAY(Table1[[#This Row],[Date]])</f>
        <v>30</v>
      </c>
    </row>
    <row r="1507" spans="1:11" x14ac:dyDescent="0.3">
      <c r="A1507" t="s">
        <v>15</v>
      </c>
      <c r="B1507" s="1">
        <v>42672</v>
      </c>
      <c r="C1507">
        <v>690.29</v>
      </c>
      <c r="D1507">
        <v>720.4</v>
      </c>
      <c r="E1507">
        <v>690.05</v>
      </c>
      <c r="F1507">
        <v>714.48</v>
      </c>
      <c r="G1507">
        <v>134760992</v>
      </c>
      <c r="H1507">
        <v>11394596830</v>
      </c>
      <c r="I1507">
        <f>YEAR(Table1[[#This Row],[Date]])</f>
        <v>2016</v>
      </c>
      <c r="J1507">
        <f>MONTH(Table1[[#This Row],[Date]])</f>
        <v>10</v>
      </c>
      <c r="K1507">
        <f>DAY(Table1[[#This Row],[Date]])</f>
        <v>29</v>
      </c>
    </row>
    <row r="1508" spans="1:11" x14ac:dyDescent="0.3">
      <c r="A1508" t="s">
        <v>15</v>
      </c>
      <c r="B1508" s="1">
        <v>42671</v>
      </c>
      <c r="C1508">
        <v>688</v>
      </c>
      <c r="D1508">
        <v>690.44</v>
      </c>
      <c r="E1508">
        <v>684.16</v>
      </c>
      <c r="F1508">
        <v>689.65</v>
      </c>
      <c r="G1508">
        <v>81145504</v>
      </c>
      <c r="H1508">
        <v>10997420362</v>
      </c>
      <c r="I1508">
        <f>YEAR(Table1[[#This Row],[Date]])</f>
        <v>2016</v>
      </c>
      <c r="J1508">
        <f>MONTH(Table1[[#This Row],[Date]])</f>
        <v>10</v>
      </c>
      <c r="K1508">
        <f>DAY(Table1[[#This Row],[Date]])</f>
        <v>28</v>
      </c>
    </row>
    <row r="1509" spans="1:11" x14ac:dyDescent="0.3">
      <c r="A1509" t="s">
        <v>15</v>
      </c>
      <c r="B1509" s="1">
        <v>42670</v>
      </c>
      <c r="C1509">
        <v>678.21</v>
      </c>
      <c r="D1509">
        <v>688.59</v>
      </c>
      <c r="E1509">
        <v>678.04</v>
      </c>
      <c r="F1509">
        <v>688.31</v>
      </c>
      <c r="G1509">
        <v>96105296</v>
      </c>
      <c r="H1509">
        <v>10974828655</v>
      </c>
      <c r="I1509">
        <f>YEAR(Table1[[#This Row],[Date]])</f>
        <v>2016</v>
      </c>
      <c r="J1509">
        <f>MONTH(Table1[[#This Row],[Date]])</f>
        <v>10</v>
      </c>
      <c r="K1509">
        <f>DAY(Table1[[#This Row],[Date]])</f>
        <v>27</v>
      </c>
    </row>
    <row r="1510" spans="1:11" x14ac:dyDescent="0.3">
      <c r="A1510" t="s">
        <v>15</v>
      </c>
      <c r="B1510" s="1">
        <v>42669</v>
      </c>
      <c r="C1510">
        <v>657.68</v>
      </c>
      <c r="D1510">
        <v>679.73</v>
      </c>
      <c r="E1510">
        <v>657.68</v>
      </c>
      <c r="F1510">
        <v>678.3</v>
      </c>
      <c r="G1510">
        <v>88877104</v>
      </c>
      <c r="H1510">
        <v>10813913071</v>
      </c>
      <c r="I1510">
        <f>YEAR(Table1[[#This Row],[Date]])</f>
        <v>2016</v>
      </c>
      <c r="J1510">
        <f>MONTH(Table1[[#This Row],[Date]])</f>
        <v>10</v>
      </c>
      <c r="K1510">
        <f>DAY(Table1[[#This Row],[Date]])</f>
        <v>26</v>
      </c>
    </row>
    <row r="1511" spans="1:11" x14ac:dyDescent="0.3">
      <c r="A1511" t="s">
        <v>15</v>
      </c>
      <c r="B1511" s="1">
        <v>42668</v>
      </c>
      <c r="C1511">
        <v>654</v>
      </c>
      <c r="D1511">
        <v>664.42</v>
      </c>
      <c r="E1511">
        <v>653.70000000000005</v>
      </c>
      <c r="F1511">
        <v>657.59</v>
      </c>
      <c r="G1511">
        <v>90378800</v>
      </c>
      <c r="H1511">
        <v>10482565592</v>
      </c>
      <c r="I1511">
        <f>YEAR(Table1[[#This Row],[Date]])</f>
        <v>2016</v>
      </c>
      <c r="J1511">
        <f>MONTH(Table1[[#This Row],[Date]])</f>
        <v>10</v>
      </c>
      <c r="K1511">
        <f>DAY(Table1[[#This Row],[Date]])</f>
        <v>25</v>
      </c>
    </row>
    <row r="1512" spans="1:11" x14ac:dyDescent="0.3">
      <c r="A1512" t="s">
        <v>15</v>
      </c>
      <c r="B1512" s="1">
        <v>42667</v>
      </c>
      <c r="C1512">
        <v>657.16</v>
      </c>
      <c r="D1512">
        <v>657.25</v>
      </c>
      <c r="E1512">
        <v>652.59</v>
      </c>
      <c r="F1512">
        <v>653.76</v>
      </c>
      <c r="G1512">
        <v>62218200</v>
      </c>
      <c r="H1512">
        <v>10420469172</v>
      </c>
      <c r="I1512">
        <f>YEAR(Table1[[#This Row],[Date]])</f>
        <v>2016</v>
      </c>
      <c r="J1512">
        <f>MONTH(Table1[[#This Row],[Date]])</f>
        <v>10</v>
      </c>
      <c r="K1512">
        <f>DAY(Table1[[#This Row],[Date]])</f>
        <v>24</v>
      </c>
    </row>
    <row r="1513" spans="1:11" x14ac:dyDescent="0.3">
      <c r="A1513" t="s">
        <v>15</v>
      </c>
      <c r="B1513" s="1">
        <v>42666</v>
      </c>
      <c r="C1513">
        <v>657.62</v>
      </c>
      <c r="D1513">
        <v>661.13</v>
      </c>
      <c r="E1513">
        <v>653.89</v>
      </c>
      <c r="F1513">
        <v>657.07</v>
      </c>
      <c r="G1513">
        <v>54474600</v>
      </c>
      <c r="H1513">
        <v>10472100602</v>
      </c>
      <c r="I1513">
        <f>YEAR(Table1[[#This Row],[Date]])</f>
        <v>2016</v>
      </c>
      <c r="J1513">
        <f>MONTH(Table1[[#This Row],[Date]])</f>
        <v>10</v>
      </c>
      <c r="K1513">
        <f>DAY(Table1[[#This Row],[Date]])</f>
        <v>23</v>
      </c>
    </row>
    <row r="1514" spans="1:11" x14ac:dyDescent="0.3">
      <c r="A1514" t="s">
        <v>15</v>
      </c>
      <c r="B1514" s="1">
        <v>42665</v>
      </c>
      <c r="C1514">
        <v>633.14</v>
      </c>
      <c r="D1514">
        <v>658.2</v>
      </c>
      <c r="E1514">
        <v>632.85</v>
      </c>
      <c r="F1514">
        <v>657.29</v>
      </c>
      <c r="G1514">
        <v>78556496</v>
      </c>
      <c r="H1514">
        <v>10474463658</v>
      </c>
      <c r="I1514">
        <f>YEAR(Table1[[#This Row],[Date]])</f>
        <v>2016</v>
      </c>
      <c r="J1514">
        <f>MONTH(Table1[[#This Row],[Date]])</f>
        <v>10</v>
      </c>
      <c r="K1514">
        <f>DAY(Table1[[#This Row],[Date]])</f>
        <v>22</v>
      </c>
    </row>
    <row r="1515" spans="1:11" x14ac:dyDescent="0.3">
      <c r="A1515" t="s">
        <v>15</v>
      </c>
      <c r="B1515" s="1">
        <v>42664</v>
      </c>
      <c r="C1515">
        <v>630.83000000000004</v>
      </c>
      <c r="D1515">
        <v>634.09</v>
      </c>
      <c r="E1515">
        <v>630.69000000000005</v>
      </c>
      <c r="F1515">
        <v>632.83000000000004</v>
      </c>
      <c r="G1515">
        <v>55951000</v>
      </c>
      <c r="H1515">
        <v>10083501603</v>
      </c>
      <c r="I1515">
        <f>YEAR(Table1[[#This Row],[Date]])</f>
        <v>2016</v>
      </c>
      <c r="J1515">
        <f>MONTH(Table1[[#This Row],[Date]])</f>
        <v>10</v>
      </c>
      <c r="K1515">
        <f>DAY(Table1[[#This Row],[Date]])</f>
        <v>21</v>
      </c>
    </row>
    <row r="1516" spans="1:11" x14ac:dyDescent="0.3">
      <c r="A1516" t="s">
        <v>15</v>
      </c>
      <c r="B1516" s="1">
        <v>42663</v>
      </c>
      <c r="C1516">
        <v>630.66</v>
      </c>
      <c r="D1516">
        <v>631.91999999999996</v>
      </c>
      <c r="E1516">
        <v>628.26</v>
      </c>
      <c r="F1516">
        <v>630.86</v>
      </c>
      <c r="G1516">
        <v>56957300</v>
      </c>
      <c r="H1516">
        <v>10050854099</v>
      </c>
      <c r="I1516">
        <f>YEAR(Table1[[#This Row],[Date]])</f>
        <v>2016</v>
      </c>
      <c r="J1516">
        <f>MONTH(Table1[[#This Row],[Date]])</f>
        <v>10</v>
      </c>
      <c r="K1516">
        <f>DAY(Table1[[#This Row],[Date]])</f>
        <v>20</v>
      </c>
    </row>
    <row r="1517" spans="1:11" x14ac:dyDescent="0.3">
      <c r="A1517" t="s">
        <v>15</v>
      </c>
      <c r="B1517" s="1">
        <v>42662</v>
      </c>
      <c r="C1517">
        <v>638.13</v>
      </c>
      <c r="D1517">
        <v>638.87</v>
      </c>
      <c r="E1517">
        <v>628.01</v>
      </c>
      <c r="F1517">
        <v>630.52</v>
      </c>
      <c r="G1517">
        <v>69381696</v>
      </c>
      <c r="H1517">
        <v>10044471117</v>
      </c>
      <c r="I1517">
        <f>YEAR(Table1[[#This Row],[Date]])</f>
        <v>2016</v>
      </c>
      <c r="J1517">
        <f>MONTH(Table1[[#This Row],[Date]])</f>
        <v>10</v>
      </c>
      <c r="K1517">
        <f>DAY(Table1[[#This Row],[Date]])</f>
        <v>19</v>
      </c>
    </row>
    <row r="1518" spans="1:11" x14ac:dyDescent="0.3">
      <c r="A1518" t="s">
        <v>15</v>
      </c>
      <c r="B1518" s="1">
        <v>42661</v>
      </c>
      <c r="C1518">
        <v>639.41</v>
      </c>
      <c r="D1518">
        <v>640.74</v>
      </c>
      <c r="E1518">
        <v>636</v>
      </c>
      <c r="F1518">
        <v>637.96</v>
      </c>
      <c r="G1518">
        <v>65546700</v>
      </c>
      <c r="H1518">
        <v>10162029114</v>
      </c>
      <c r="I1518">
        <f>YEAR(Table1[[#This Row],[Date]])</f>
        <v>2016</v>
      </c>
      <c r="J1518">
        <f>MONTH(Table1[[#This Row],[Date]])</f>
        <v>10</v>
      </c>
      <c r="K1518">
        <f>DAY(Table1[[#This Row],[Date]])</f>
        <v>18</v>
      </c>
    </row>
    <row r="1519" spans="1:11" x14ac:dyDescent="0.3">
      <c r="A1519" t="s">
        <v>15</v>
      </c>
      <c r="B1519" s="1">
        <v>42660</v>
      </c>
      <c r="C1519">
        <v>641.82000000000005</v>
      </c>
      <c r="D1519">
        <v>642.33000000000004</v>
      </c>
      <c r="E1519">
        <v>638.66</v>
      </c>
      <c r="F1519">
        <v>639.19000000000005</v>
      </c>
      <c r="G1519">
        <v>58063600</v>
      </c>
      <c r="H1519">
        <v>10180488274</v>
      </c>
      <c r="I1519">
        <f>YEAR(Table1[[#This Row],[Date]])</f>
        <v>2016</v>
      </c>
      <c r="J1519">
        <f>MONTH(Table1[[#This Row],[Date]])</f>
        <v>10</v>
      </c>
      <c r="K1519">
        <f>DAY(Table1[[#This Row],[Date]])</f>
        <v>17</v>
      </c>
    </row>
    <row r="1520" spans="1:11" x14ac:dyDescent="0.3">
      <c r="A1520" t="s">
        <v>15</v>
      </c>
      <c r="B1520" s="1">
        <v>42659</v>
      </c>
      <c r="C1520">
        <v>639.08000000000004</v>
      </c>
      <c r="D1520">
        <v>642.9</v>
      </c>
      <c r="E1520">
        <v>638.9</v>
      </c>
      <c r="F1520">
        <v>641.63</v>
      </c>
      <c r="G1520">
        <v>40298100</v>
      </c>
      <c r="H1520">
        <v>10218348388</v>
      </c>
      <c r="I1520">
        <f>YEAR(Table1[[#This Row],[Date]])</f>
        <v>2016</v>
      </c>
      <c r="J1520">
        <f>MONTH(Table1[[#This Row],[Date]])</f>
        <v>10</v>
      </c>
      <c r="K1520">
        <f>DAY(Table1[[#This Row],[Date]])</f>
        <v>16</v>
      </c>
    </row>
    <row r="1521" spans="1:11" x14ac:dyDescent="0.3">
      <c r="A1521" t="s">
        <v>15</v>
      </c>
      <c r="B1521" s="1">
        <v>42658</v>
      </c>
      <c r="C1521">
        <v>640.30999999999995</v>
      </c>
      <c r="D1521">
        <v>642.1</v>
      </c>
      <c r="E1521">
        <v>637.39</v>
      </c>
      <c r="F1521">
        <v>638.65</v>
      </c>
      <c r="G1521">
        <v>39035400</v>
      </c>
      <c r="H1521">
        <v>10169814232</v>
      </c>
      <c r="I1521">
        <f>YEAR(Table1[[#This Row],[Date]])</f>
        <v>2016</v>
      </c>
      <c r="J1521">
        <f>MONTH(Table1[[#This Row],[Date]])</f>
        <v>10</v>
      </c>
      <c r="K1521">
        <f>DAY(Table1[[#This Row],[Date]])</f>
        <v>15</v>
      </c>
    </row>
    <row r="1522" spans="1:11" x14ac:dyDescent="0.3">
      <c r="A1522" t="s">
        <v>15</v>
      </c>
      <c r="B1522" s="1">
        <v>42657</v>
      </c>
      <c r="C1522">
        <v>637.01</v>
      </c>
      <c r="D1522">
        <v>641.28</v>
      </c>
      <c r="E1522">
        <v>637.01</v>
      </c>
      <c r="F1522">
        <v>640.38</v>
      </c>
      <c r="G1522">
        <v>58144600</v>
      </c>
      <c r="H1522">
        <v>10196303437</v>
      </c>
      <c r="I1522">
        <f>YEAR(Table1[[#This Row],[Date]])</f>
        <v>2016</v>
      </c>
      <c r="J1522">
        <f>MONTH(Table1[[#This Row],[Date]])</f>
        <v>10</v>
      </c>
      <c r="K1522">
        <f>DAY(Table1[[#This Row],[Date]])</f>
        <v>14</v>
      </c>
    </row>
    <row r="1523" spans="1:11" x14ac:dyDescent="0.3">
      <c r="A1523" t="s">
        <v>15</v>
      </c>
      <c r="B1523" s="1">
        <v>42656</v>
      </c>
      <c r="C1523">
        <v>636.03</v>
      </c>
      <c r="D1523">
        <v>638.83000000000004</v>
      </c>
      <c r="E1523">
        <v>635.03</v>
      </c>
      <c r="F1523">
        <v>636.79</v>
      </c>
      <c r="G1523">
        <v>61620700</v>
      </c>
      <c r="H1523">
        <v>10138078870</v>
      </c>
      <c r="I1523">
        <f>YEAR(Table1[[#This Row],[Date]])</f>
        <v>2016</v>
      </c>
      <c r="J1523">
        <f>MONTH(Table1[[#This Row],[Date]])</f>
        <v>10</v>
      </c>
      <c r="K1523">
        <f>DAY(Table1[[#This Row],[Date]])</f>
        <v>13</v>
      </c>
    </row>
    <row r="1524" spans="1:11" x14ac:dyDescent="0.3">
      <c r="A1524" t="s">
        <v>15</v>
      </c>
      <c r="B1524" s="1">
        <v>42655</v>
      </c>
      <c r="C1524">
        <v>640.87</v>
      </c>
      <c r="D1524">
        <v>641.34</v>
      </c>
      <c r="E1524">
        <v>635.97</v>
      </c>
      <c r="F1524">
        <v>636.19000000000005</v>
      </c>
      <c r="G1524">
        <v>92370200</v>
      </c>
      <c r="H1524">
        <v>10127644784</v>
      </c>
      <c r="I1524">
        <f>YEAR(Table1[[#This Row],[Date]])</f>
        <v>2016</v>
      </c>
      <c r="J1524">
        <f>MONTH(Table1[[#This Row],[Date]])</f>
        <v>10</v>
      </c>
      <c r="K1524">
        <f>DAY(Table1[[#This Row],[Date]])</f>
        <v>12</v>
      </c>
    </row>
    <row r="1525" spans="1:11" x14ac:dyDescent="0.3">
      <c r="A1525" t="s">
        <v>15</v>
      </c>
      <c r="B1525" s="1">
        <v>42654</v>
      </c>
      <c r="C1525">
        <v>619.24</v>
      </c>
      <c r="D1525">
        <v>642.08000000000004</v>
      </c>
      <c r="E1525">
        <v>618.5</v>
      </c>
      <c r="F1525">
        <v>641.07000000000005</v>
      </c>
      <c r="G1525">
        <v>103590000</v>
      </c>
      <c r="H1525">
        <v>10204214839</v>
      </c>
      <c r="I1525">
        <f>YEAR(Table1[[#This Row],[Date]])</f>
        <v>2016</v>
      </c>
      <c r="J1525">
        <f>MONTH(Table1[[#This Row],[Date]])</f>
        <v>10</v>
      </c>
      <c r="K1525">
        <f>DAY(Table1[[#This Row],[Date]])</f>
        <v>11</v>
      </c>
    </row>
    <row r="1526" spans="1:11" x14ac:dyDescent="0.3">
      <c r="A1526" t="s">
        <v>15</v>
      </c>
      <c r="B1526" s="1">
        <v>42653</v>
      </c>
      <c r="C1526">
        <v>616.82000000000005</v>
      </c>
      <c r="D1526">
        <v>621.32000000000005</v>
      </c>
      <c r="E1526">
        <v>616.20000000000005</v>
      </c>
      <c r="F1526">
        <v>618.99</v>
      </c>
      <c r="G1526">
        <v>67481104</v>
      </c>
      <c r="H1526">
        <v>9851764897</v>
      </c>
      <c r="I1526">
        <f>YEAR(Table1[[#This Row],[Date]])</f>
        <v>2016</v>
      </c>
      <c r="J1526">
        <f>MONTH(Table1[[#This Row],[Date]])</f>
        <v>10</v>
      </c>
      <c r="K1526">
        <f>DAY(Table1[[#This Row],[Date]])</f>
        <v>10</v>
      </c>
    </row>
    <row r="1527" spans="1:11" x14ac:dyDescent="0.3">
      <c r="A1527" t="s">
        <v>15</v>
      </c>
      <c r="B1527" s="1">
        <v>42652</v>
      </c>
      <c r="C1527">
        <v>619.16999999999996</v>
      </c>
      <c r="D1527">
        <v>619.20000000000005</v>
      </c>
      <c r="E1527">
        <v>616.61</v>
      </c>
      <c r="F1527">
        <v>616.75</v>
      </c>
      <c r="G1527">
        <v>39243400</v>
      </c>
      <c r="H1527">
        <v>9815156618</v>
      </c>
      <c r="I1527">
        <f>YEAR(Table1[[#This Row],[Date]])</f>
        <v>2016</v>
      </c>
      <c r="J1527">
        <f>MONTH(Table1[[#This Row],[Date]])</f>
        <v>10</v>
      </c>
      <c r="K1527">
        <f>DAY(Table1[[#This Row],[Date]])</f>
        <v>9</v>
      </c>
    </row>
    <row r="1528" spans="1:11" x14ac:dyDescent="0.3">
      <c r="A1528" t="s">
        <v>15</v>
      </c>
      <c r="B1528" s="1">
        <v>42651</v>
      </c>
      <c r="C1528">
        <v>617.34</v>
      </c>
      <c r="D1528">
        <v>619.85</v>
      </c>
      <c r="E1528">
        <v>617.34</v>
      </c>
      <c r="F1528">
        <v>619.11</v>
      </c>
      <c r="G1528">
        <v>42345900</v>
      </c>
      <c r="H1528">
        <v>9851461946</v>
      </c>
      <c r="I1528">
        <f>YEAR(Table1[[#This Row],[Date]])</f>
        <v>2016</v>
      </c>
      <c r="J1528">
        <f>MONTH(Table1[[#This Row],[Date]])</f>
        <v>10</v>
      </c>
      <c r="K1528">
        <f>DAY(Table1[[#This Row],[Date]])</f>
        <v>8</v>
      </c>
    </row>
    <row r="1529" spans="1:11" x14ac:dyDescent="0.3">
      <c r="A1529" t="s">
        <v>15</v>
      </c>
      <c r="B1529" s="1">
        <v>42650</v>
      </c>
      <c r="C1529">
        <v>612.61</v>
      </c>
      <c r="D1529">
        <v>617.91</v>
      </c>
      <c r="E1529">
        <v>611.82000000000005</v>
      </c>
      <c r="F1529">
        <v>617.12</v>
      </c>
      <c r="G1529">
        <v>64071400</v>
      </c>
      <c r="H1529">
        <v>9818599994</v>
      </c>
      <c r="I1529">
        <f>YEAR(Table1[[#This Row],[Date]])</f>
        <v>2016</v>
      </c>
      <c r="J1529">
        <f>MONTH(Table1[[#This Row],[Date]])</f>
        <v>10</v>
      </c>
      <c r="K1529">
        <f>DAY(Table1[[#This Row],[Date]])</f>
        <v>7</v>
      </c>
    </row>
    <row r="1530" spans="1:11" x14ac:dyDescent="0.3">
      <c r="A1530" t="s">
        <v>15</v>
      </c>
      <c r="B1530" s="1">
        <v>42649</v>
      </c>
      <c r="C1530">
        <v>612.47</v>
      </c>
      <c r="D1530">
        <v>613.82000000000005</v>
      </c>
      <c r="E1530">
        <v>611.47</v>
      </c>
      <c r="F1530">
        <v>613.02</v>
      </c>
      <c r="G1530">
        <v>56812100</v>
      </c>
      <c r="H1530">
        <v>9752315689</v>
      </c>
      <c r="I1530">
        <f>YEAR(Table1[[#This Row],[Date]])</f>
        <v>2016</v>
      </c>
      <c r="J1530">
        <f>MONTH(Table1[[#This Row],[Date]])</f>
        <v>10</v>
      </c>
      <c r="K1530">
        <f>DAY(Table1[[#This Row],[Date]])</f>
        <v>6</v>
      </c>
    </row>
    <row r="1531" spans="1:11" x14ac:dyDescent="0.3">
      <c r="A1531" t="s">
        <v>15</v>
      </c>
      <c r="B1531" s="1">
        <v>42648</v>
      </c>
      <c r="C1531">
        <v>610.22</v>
      </c>
      <c r="D1531">
        <v>613.80999999999995</v>
      </c>
      <c r="E1531">
        <v>609.62</v>
      </c>
      <c r="F1531">
        <v>612.51</v>
      </c>
      <c r="G1531">
        <v>68077504</v>
      </c>
      <c r="H1531">
        <v>9743018924</v>
      </c>
      <c r="I1531">
        <f>YEAR(Table1[[#This Row],[Date]])</f>
        <v>2016</v>
      </c>
      <c r="J1531">
        <f>MONTH(Table1[[#This Row],[Date]])</f>
        <v>10</v>
      </c>
      <c r="K1531">
        <f>DAY(Table1[[#This Row],[Date]])</f>
        <v>5</v>
      </c>
    </row>
    <row r="1532" spans="1:11" x14ac:dyDescent="0.3">
      <c r="A1532" t="s">
        <v>15</v>
      </c>
      <c r="B1532" s="1">
        <v>42647</v>
      </c>
      <c r="C1532">
        <v>612.04999999999995</v>
      </c>
      <c r="D1532">
        <v>612.04999999999995</v>
      </c>
      <c r="E1532">
        <v>609.48</v>
      </c>
      <c r="F1532">
        <v>610.20000000000005</v>
      </c>
      <c r="G1532">
        <v>49801600</v>
      </c>
      <c r="H1532">
        <v>9705099355</v>
      </c>
      <c r="I1532">
        <f>YEAR(Table1[[#This Row],[Date]])</f>
        <v>2016</v>
      </c>
      <c r="J1532">
        <f>MONTH(Table1[[#This Row],[Date]])</f>
        <v>10</v>
      </c>
      <c r="K1532">
        <f>DAY(Table1[[#This Row],[Date]])</f>
        <v>4</v>
      </c>
    </row>
    <row r="1533" spans="1:11" x14ac:dyDescent="0.3">
      <c r="A1533" t="s">
        <v>15</v>
      </c>
      <c r="B1533" s="1">
        <v>42646</v>
      </c>
      <c r="C1533">
        <v>610.97</v>
      </c>
      <c r="D1533">
        <v>612.57000000000005</v>
      </c>
      <c r="E1533">
        <v>610.46</v>
      </c>
      <c r="F1533">
        <v>612.13</v>
      </c>
      <c r="G1533">
        <v>46798300</v>
      </c>
      <c r="H1533">
        <v>9734618878</v>
      </c>
      <c r="I1533">
        <f>YEAR(Table1[[#This Row],[Date]])</f>
        <v>2016</v>
      </c>
      <c r="J1533">
        <f>MONTH(Table1[[#This Row],[Date]])</f>
        <v>10</v>
      </c>
      <c r="K1533">
        <f>DAY(Table1[[#This Row],[Date]])</f>
        <v>3</v>
      </c>
    </row>
    <row r="1534" spans="1:11" x14ac:dyDescent="0.3">
      <c r="A1534" t="s">
        <v>15</v>
      </c>
      <c r="B1534" s="1">
        <v>42645</v>
      </c>
      <c r="C1534">
        <v>613.95000000000005</v>
      </c>
      <c r="D1534">
        <v>614.01</v>
      </c>
      <c r="E1534">
        <v>609.67999999999995</v>
      </c>
      <c r="F1534">
        <v>610.89</v>
      </c>
      <c r="G1534">
        <v>39249800</v>
      </c>
      <c r="H1534">
        <v>9713776587</v>
      </c>
      <c r="I1534">
        <f>YEAR(Table1[[#This Row],[Date]])</f>
        <v>2016</v>
      </c>
      <c r="J1534">
        <f>MONTH(Table1[[#This Row],[Date]])</f>
        <v>10</v>
      </c>
      <c r="K1534">
        <f>DAY(Table1[[#This Row],[Date]])</f>
        <v>2</v>
      </c>
    </row>
    <row r="1535" spans="1:11" x14ac:dyDescent="0.3">
      <c r="A1535" t="s">
        <v>15</v>
      </c>
      <c r="B1535" s="1">
        <v>42644</v>
      </c>
      <c r="C1535">
        <v>609.92999999999995</v>
      </c>
      <c r="D1535">
        <v>615.24</v>
      </c>
      <c r="E1535">
        <v>609.92999999999995</v>
      </c>
      <c r="F1535">
        <v>613.98</v>
      </c>
      <c r="G1535">
        <v>56357000</v>
      </c>
      <c r="H1535">
        <v>9761887632</v>
      </c>
      <c r="I1535">
        <f>YEAR(Table1[[#This Row],[Date]])</f>
        <v>2016</v>
      </c>
      <c r="J1535">
        <f>MONTH(Table1[[#This Row],[Date]])</f>
        <v>10</v>
      </c>
      <c r="K1535">
        <f>DAY(Table1[[#This Row],[Date]])</f>
        <v>1</v>
      </c>
    </row>
    <row r="1536" spans="1:11" x14ac:dyDescent="0.3">
      <c r="A1536" t="s">
        <v>15</v>
      </c>
      <c r="B1536" s="1">
        <v>42643</v>
      </c>
      <c r="C1536">
        <v>605.72</v>
      </c>
      <c r="D1536">
        <v>609.73</v>
      </c>
      <c r="E1536">
        <v>604.14</v>
      </c>
      <c r="F1536">
        <v>609.73</v>
      </c>
      <c r="G1536">
        <v>56122400</v>
      </c>
      <c r="H1536">
        <v>9693198750</v>
      </c>
      <c r="I1536">
        <f>YEAR(Table1[[#This Row],[Date]])</f>
        <v>2016</v>
      </c>
      <c r="J1536">
        <f>MONTH(Table1[[#This Row],[Date]])</f>
        <v>9</v>
      </c>
      <c r="K1536">
        <f>DAY(Table1[[#This Row],[Date]])</f>
        <v>30</v>
      </c>
    </row>
    <row r="1537" spans="1:11" x14ac:dyDescent="0.3">
      <c r="A1537" t="s">
        <v>15</v>
      </c>
      <c r="B1537" s="1">
        <v>42642</v>
      </c>
      <c r="C1537">
        <v>605.02</v>
      </c>
      <c r="D1537">
        <v>606.82000000000005</v>
      </c>
      <c r="E1537">
        <v>604.85</v>
      </c>
      <c r="F1537">
        <v>605.69000000000005</v>
      </c>
      <c r="G1537">
        <v>55658600</v>
      </c>
      <c r="H1537">
        <v>9627902106</v>
      </c>
      <c r="I1537">
        <f>YEAR(Table1[[#This Row],[Date]])</f>
        <v>2016</v>
      </c>
      <c r="J1537">
        <f>MONTH(Table1[[#This Row],[Date]])</f>
        <v>9</v>
      </c>
      <c r="K1537">
        <f>DAY(Table1[[#This Row],[Date]])</f>
        <v>29</v>
      </c>
    </row>
    <row r="1538" spans="1:11" x14ac:dyDescent="0.3">
      <c r="A1538" t="s">
        <v>15</v>
      </c>
      <c r="B1538" s="1">
        <v>42641</v>
      </c>
      <c r="C1538">
        <v>606.24</v>
      </c>
      <c r="D1538">
        <v>606.59</v>
      </c>
      <c r="E1538">
        <v>604.61</v>
      </c>
      <c r="F1538">
        <v>604.73</v>
      </c>
      <c r="G1538">
        <v>48722600</v>
      </c>
      <c r="H1538">
        <v>9611532319</v>
      </c>
      <c r="I1538">
        <f>YEAR(Table1[[#This Row],[Date]])</f>
        <v>2016</v>
      </c>
      <c r="J1538">
        <f>MONTH(Table1[[#This Row],[Date]])</f>
        <v>9</v>
      </c>
      <c r="K1538">
        <f>DAY(Table1[[#This Row],[Date]])</f>
        <v>28</v>
      </c>
    </row>
    <row r="1539" spans="1:11" x14ac:dyDescent="0.3">
      <c r="A1539" t="s">
        <v>15</v>
      </c>
      <c r="B1539" s="1">
        <v>42640</v>
      </c>
      <c r="C1539">
        <v>608.02</v>
      </c>
      <c r="D1539">
        <v>608.25</v>
      </c>
      <c r="E1539">
        <v>604.11</v>
      </c>
      <c r="F1539">
        <v>606.16999999999996</v>
      </c>
      <c r="G1539">
        <v>49422400</v>
      </c>
      <c r="H1539">
        <v>9633311305</v>
      </c>
      <c r="I1539">
        <f>YEAR(Table1[[#This Row],[Date]])</f>
        <v>2016</v>
      </c>
      <c r="J1539">
        <f>MONTH(Table1[[#This Row],[Date]])</f>
        <v>9</v>
      </c>
      <c r="K1539">
        <f>DAY(Table1[[#This Row],[Date]])</f>
        <v>27</v>
      </c>
    </row>
    <row r="1540" spans="1:11" x14ac:dyDescent="0.3">
      <c r="A1540" t="s">
        <v>15</v>
      </c>
      <c r="B1540" s="1">
        <v>42639</v>
      </c>
      <c r="C1540">
        <v>600.80999999999995</v>
      </c>
      <c r="D1540">
        <v>608.14</v>
      </c>
      <c r="E1540">
        <v>600.35</v>
      </c>
      <c r="F1540">
        <v>608.04</v>
      </c>
      <c r="G1540">
        <v>59153800</v>
      </c>
      <c r="H1540">
        <v>9661922446</v>
      </c>
      <c r="I1540">
        <f>YEAR(Table1[[#This Row],[Date]])</f>
        <v>2016</v>
      </c>
      <c r="J1540">
        <f>MONTH(Table1[[#This Row],[Date]])</f>
        <v>9</v>
      </c>
      <c r="K1540">
        <f>DAY(Table1[[#This Row],[Date]])</f>
        <v>26</v>
      </c>
    </row>
    <row r="1541" spans="1:11" x14ac:dyDescent="0.3">
      <c r="A1541" t="s">
        <v>15</v>
      </c>
      <c r="B1541" s="1">
        <v>42638</v>
      </c>
      <c r="C1541">
        <v>602.75</v>
      </c>
      <c r="D1541">
        <v>603.38</v>
      </c>
      <c r="E1541">
        <v>599.71</v>
      </c>
      <c r="F1541">
        <v>600.83000000000004</v>
      </c>
      <c r="G1541">
        <v>33977800</v>
      </c>
      <c r="H1541">
        <v>9546132575</v>
      </c>
      <c r="I1541">
        <f>YEAR(Table1[[#This Row],[Date]])</f>
        <v>2016</v>
      </c>
      <c r="J1541">
        <f>MONTH(Table1[[#This Row],[Date]])</f>
        <v>9</v>
      </c>
      <c r="K1541">
        <f>DAY(Table1[[#This Row],[Date]])</f>
        <v>25</v>
      </c>
    </row>
    <row r="1542" spans="1:11" x14ac:dyDescent="0.3">
      <c r="A1542" t="s">
        <v>15</v>
      </c>
      <c r="B1542" s="1">
        <v>42637</v>
      </c>
      <c r="C1542">
        <v>602.96</v>
      </c>
      <c r="D1542">
        <v>604.58000000000004</v>
      </c>
      <c r="E1542">
        <v>602.04</v>
      </c>
      <c r="F1542">
        <v>602.63</v>
      </c>
      <c r="G1542">
        <v>35359500</v>
      </c>
      <c r="H1542">
        <v>9573385118</v>
      </c>
      <c r="I1542">
        <f>YEAR(Table1[[#This Row],[Date]])</f>
        <v>2016</v>
      </c>
      <c r="J1542">
        <f>MONTH(Table1[[#This Row],[Date]])</f>
        <v>9</v>
      </c>
      <c r="K1542">
        <f>DAY(Table1[[#This Row],[Date]])</f>
        <v>24</v>
      </c>
    </row>
    <row r="1543" spans="1:11" x14ac:dyDescent="0.3">
      <c r="A1543" t="s">
        <v>15</v>
      </c>
      <c r="B1543" s="1">
        <v>42636</v>
      </c>
      <c r="C1543">
        <v>596.20000000000005</v>
      </c>
      <c r="D1543">
        <v>603.21</v>
      </c>
      <c r="E1543">
        <v>595.79</v>
      </c>
      <c r="F1543">
        <v>602.84</v>
      </c>
      <c r="G1543">
        <v>51067000</v>
      </c>
      <c r="H1543">
        <v>9575631549</v>
      </c>
      <c r="I1543">
        <f>YEAR(Table1[[#This Row],[Date]])</f>
        <v>2016</v>
      </c>
      <c r="J1543">
        <f>MONTH(Table1[[#This Row],[Date]])</f>
        <v>9</v>
      </c>
      <c r="K1543">
        <f>DAY(Table1[[#This Row],[Date]])</f>
        <v>23</v>
      </c>
    </row>
    <row r="1544" spans="1:11" x14ac:dyDescent="0.3">
      <c r="A1544" t="s">
        <v>15</v>
      </c>
      <c r="B1544" s="1">
        <v>42635</v>
      </c>
      <c r="C1544">
        <v>597.28</v>
      </c>
      <c r="D1544">
        <v>598.49</v>
      </c>
      <c r="E1544">
        <v>596.21</v>
      </c>
      <c r="F1544">
        <v>596.29999999999995</v>
      </c>
      <c r="G1544">
        <v>67085300</v>
      </c>
      <c r="H1544">
        <v>9470698215</v>
      </c>
      <c r="I1544">
        <f>YEAR(Table1[[#This Row],[Date]])</f>
        <v>2016</v>
      </c>
      <c r="J1544">
        <f>MONTH(Table1[[#This Row],[Date]])</f>
        <v>9</v>
      </c>
      <c r="K1544">
        <f>DAY(Table1[[#This Row],[Date]])</f>
        <v>22</v>
      </c>
    </row>
    <row r="1545" spans="1:11" x14ac:dyDescent="0.3">
      <c r="A1545" t="s">
        <v>15</v>
      </c>
      <c r="B1545" s="1">
        <v>42634</v>
      </c>
      <c r="C1545">
        <v>603.59</v>
      </c>
      <c r="D1545">
        <v>603.59</v>
      </c>
      <c r="E1545">
        <v>595.88</v>
      </c>
      <c r="F1545">
        <v>597.15</v>
      </c>
      <c r="G1545">
        <v>82776200</v>
      </c>
      <c r="H1545">
        <v>9483211005</v>
      </c>
      <c r="I1545">
        <f>YEAR(Table1[[#This Row],[Date]])</f>
        <v>2016</v>
      </c>
      <c r="J1545">
        <f>MONTH(Table1[[#This Row],[Date]])</f>
        <v>9</v>
      </c>
      <c r="K1545">
        <f>DAY(Table1[[#This Row],[Date]])</f>
        <v>21</v>
      </c>
    </row>
    <row r="1546" spans="1:11" x14ac:dyDescent="0.3">
      <c r="A1546" t="s">
        <v>15</v>
      </c>
      <c r="B1546" s="1">
        <v>42633</v>
      </c>
      <c r="C1546">
        <v>609.25</v>
      </c>
      <c r="D1546">
        <v>609.53</v>
      </c>
      <c r="E1546">
        <v>607.94000000000005</v>
      </c>
      <c r="F1546">
        <v>608.30999999999995</v>
      </c>
      <c r="G1546">
        <v>72710896</v>
      </c>
      <c r="H1546">
        <v>9659269452</v>
      </c>
      <c r="I1546">
        <f>YEAR(Table1[[#This Row],[Date]])</f>
        <v>2016</v>
      </c>
      <c r="J1546">
        <f>MONTH(Table1[[#This Row],[Date]])</f>
        <v>9</v>
      </c>
      <c r="K1546">
        <f>DAY(Table1[[#This Row],[Date]])</f>
        <v>20</v>
      </c>
    </row>
    <row r="1547" spans="1:11" x14ac:dyDescent="0.3">
      <c r="A1547" t="s">
        <v>15</v>
      </c>
      <c r="B1547" s="1">
        <v>42632</v>
      </c>
      <c r="C1547">
        <v>609.87</v>
      </c>
      <c r="D1547">
        <v>610.92999999999995</v>
      </c>
      <c r="E1547">
        <v>608.27</v>
      </c>
      <c r="F1547">
        <v>609.23</v>
      </c>
      <c r="G1547">
        <v>54796400</v>
      </c>
      <c r="H1547">
        <v>9672709264</v>
      </c>
      <c r="I1547">
        <f>YEAR(Table1[[#This Row],[Date]])</f>
        <v>2016</v>
      </c>
      <c r="J1547">
        <f>MONTH(Table1[[#This Row],[Date]])</f>
        <v>9</v>
      </c>
      <c r="K1547">
        <f>DAY(Table1[[#This Row],[Date]])</f>
        <v>19</v>
      </c>
    </row>
    <row r="1548" spans="1:11" x14ac:dyDescent="0.3">
      <c r="A1548" t="s">
        <v>15</v>
      </c>
      <c r="B1548" s="1">
        <v>42631</v>
      </c>
      <c r="C1548">
        <v>606.28</v>
      </c>
      <c r="D1548">
        <v>610.16</v>
      </c>
      <c r="E1548">
        <v>605.86</v>
      </c>
      <c r="F1548">
        <v>609.87</v>
      </c>
      <c r="G1548">
        <v>48679400</v>
      </c>
      <c r="H1548">
        <v>9682008337</v>
      </c>
      <c r="I1548">
        <f>YEAR(Table1[[#This Row],[Date]])</f>
        <v>2016</v>
      </c>
      <c r="J1548">
        <f>MONTH(Table1[[#This Row],[Date]])</f>
        <v>9</v>
      </c>
      <c r="K1548">
        <f>DAY(Table1[[#This Row],[Date]])</f>
        <v>18</v>
      </c>
    </row>
    <row r="1549" spans="1:11" x14ac:dyDescent="0.3">
      <c r="A1549" t="s">
        <v>15</v>
      </c>
      <c r="B1549" s="1">
        <v>42630</v>
      </c>
      <c r="C1549">
        <v>607.22</v>
      </c>
      <c r="D1549">
        <v>607.86</v>
      </c>
      <c r="E1549">
        <v>605.19000000000005</v>
      </c>
      <c r="F1549">
        <v>605.98</v>
      </c>
      <c r="G1549">
        <v>37140300</v>
      </c>
      <c r="H1549">
        <v>9619198525</v>
      </c>
      <c r="I1549">
        <f>YEAR(Table1[[#This Row],[Date]])</f>
        <v>2016</v>
      </c>
      <c r="J1549">
        <f>MONTH(Table1[[#This Row],[Date]])</f>
        <v>9</v>
      </c>
      <c r="K1549">
        <f>DAY(Table1[[#This Row],[Date]])</f>
        <v>17</v>
      </c>
    </row>
    <row r="1550" spans="1:11" x14ac:dyDescent="0.3">
      <c r="A1550" t="s">
        <v>15</v>
      </c>
      <c r="B1550" s="1">
        <v>42629</v>
      </c>
      <c r="C1550">
        <v>607.25</v>
      </c>
      <c r="D1550">
        <v>609.26</v>
      </c>
      <c r="E1550">
        <v>606.73</v>
      </c>
      <c r="F1550">
        <v>606.97</v>
      </c>
      <c r="G1550">
        <v>64963400</v>
      </c>
      <c r="H1550">
        <v>9633710359</v>
      </c>
      <c r="I1550">
        <f>YEAR(Table1[[#This Row],[Date]])</f>
        <v>2016</v>
      </c>
      <c r="J1550">
        <f>MONTH(Table1[[#This Row],[Date]])</f>
        <v>9</v>
      </c>
      <c r="K1550">
        <f>DAY(Table1[[#This Row],[Date]])</f>
        <v>16</v>
      </c>
    </row>
    <row r="1551" spans="1:11" x14ac:dyDescent="0.3">
      <c r="A1551" t="s">
        <v>15</v>
      </c>
      <c r="B1551" s="1">
        <v>42628</v>
      </c>
      <c r="C1551">
        <v>610.59</v>
      </c>
      <c r="D1551">
        <v>611.09</v>
      </c>
      <c r="E1551">
        <v>607.16</v>
      </c>
      <c r="F1551">
        <v>607.16</v>
      </c>
      <c r="G1551">
        <v>59464600</v>
      </c>
      <c r="H1551">
        <v>9635571708</v>
      </c>
      <c r="I1551">
        <f>YEAR(Table1[[#This Row],[Date]])</f>
        <v>2016</v>
      </c>
      <c r="J1551">
        <f>MONTH(Table1[[#This Row],[Date]])</f>
        <v>9</v>
      </c>
      <c r="K1551">
        <f>DAY(Table1[[#This Row],[Date]])</f>
        <v>15</v>
      </c>
    </row>
    <row r="1552" spans="1:11" x14ac:dyDescent="0.3">
      <c r="A1552" t="s">
        <v>15</v>
      </c>
      <c r="B1552" s="1">
        <v>42627</v>
      </c>
      <c r="C1552">
        <v>608.84</v>
      </c>
      <c r="D1552">
        <v>611.95000000000005</v>
      </c>
      <c r="E1552">
        <v>608.41</v>
      </c>
      <c r="F1552">
        <v>610.67999999999995</v>
      </c>
      <c r="G1552">
        <v>47877700</v>
      </c>
      <c r="H1552">
        <v>9690463177</v>
      </c>
      <c r="I1552">
        <f>YEAR(Table1[[#This Row],[Date]])</f>
        <v>2016</v>
      </c>
      <c r="J1552">
        <f>MONTH(Table1[[#This Row],[Date]])</f>
        <v>9</v>
      </c>
      <c r="K1552">
        <f>DAY(Table1[[#This Row],[Date]])</f>
        <v>14</v>
      </c>
    </row>
    <row r="1553" spans="1:11" x14ac:dyDescent="0.3">
      <c r="A1553" t="s">
        <v>15</v>
      </c>
      <c r="B1553" s="1">
        <v>42626</v>
      </c>
      <c r="C1553">
        <v>608.03</v>
      </c>
      <c r="D1553">
        <v>611.19000000000005</v>
      </c>
      <c r="E1553">
        <v>606.91999999999996</v>
      </c>
      <c r="F1553">
        <v>609.24</v>
      </c>
      <c r="G1553">
        <v>86920600</v>
      </c>
      <c r="H1553">
        <v>9666424848</v>
      </c>
      <c r="I1553">
        <f>YEAR(Table1[[#This Row],[Date]])</f>
        <v>2016</v>
      </c>
      <c r="J1553">
        <f>MONTH(Table1[[#This Row],[Date]])</f>
        <v>9</v>
      </c>
      <c r="K1553">
        <f>DAY(Table1[[#This Row],[Date]])</f>
        <v>13</v>
      </c>
    </row>
    <row r="1554" spans="1:11" x14ac:dyDescent="0.3">
      <c r="A1554" t="s">
        <v>15</v>
      </c>
      <c r="B1554" s="1">
        <v>42625</v>
      </c>
      <c r="C1554">
        <v>607.01</v>
      </c>
      <c r="D1554">
        <v>608.46</v>
      </c>
      <c r="E1554">
        <v>605.41</v>
      </c>
      <c r="F1554">
        <v>608.24</v>
      </c>
      <c r="G1554">
        <v>72812304</v>
      </c>
      <c r="H1554">
        <v>9649385919</v>
      </c>
      <c r="I1554">
        <f>YEAR(Table1[[#This Row],[Date]])</f>
        <v>2016</v>
      </c>
      <c r="J1554">
        <f>MONTH(Table1[[#This Row],[Date]])</f>
        <v>9</v>
      </c>
      <c r="K1554">
        <f>DAY(Table1[[#This Row],[Date]])</f>
        <v>12</v>
      </c>
    </row>
    <row r="1555" spans="1:11" x14ac:dyDescent="0.3">
      <c r="A1555" t="s">
        <v>15</v>
      </c>
      <c r="B1555" s="1">
        <v>42624</v>
      </c>
      <c r="C1555">
        <v>623.41999999999996</v>
      </c>
      <c r="D1555">
        <v>628.82000000000005</v>
      </c>
      <c r="E1555">
        <v>600.51</v>
      </c>
      <c r="F1555">
        <v>606.72</v>
      </c>
      <c r="G1555">
        <v>73610800</v>
      </c>
      <c r="H1555">
        <v>9624021892</v>
      </c>
      <c r="I1555">
        <f>YEAR(Table1[[#This Row],[Date]])</f>
        <v>2016</v>
      </c>
      <c r="J1555">
        <f>MONTH(Table1[[#This Row],[Date]])</f>
        <v>9</v>
      </c>
      <c r="K1555">
        <f>DAY(Table1[[#This Row],[Date]])</f>
        <v>11</v>
      </c>
    </row>
    <row r="1556" spans="1:11" x14ac:dyDescent="0.3">
      <c r="A1556" t="s">
        <v>15</v>
      </c>
      <c r="B1556" s="1">
        <v>42623</v>
      </c>
      <c r="C1556">
        <v>622.92999999999995</v>
      </c>
      <c r="D1556">
        <v>625.09</v>
      </c>
      <c r="E1556">
        <v>622.4</v>
      </c>
      <c r="F1556">
        <v>623.51</v>
      </c>
      <c r="G1556">
        <v>45016800</v>
      </c>
      <c r="H1556">
        <v>9889124590</v>
      </c>
      <c r="I1556">
        <f>YEAR(Table1[[#This Row],[Date]])</f>
        <v>2016</v>
      </c>
      <c r="J1556">
        <f>MONTH(Table1[[#This Row],[Date]])</f>
        <v>9</v>
      </c>
      <c r="K1556">
        <f>DAY(Table1[[#This Row],[Date]])</f>
        <v>10</v>
      </c>
    </row>
    <row r="1557" spans="1:11" x14ac:dyDescent="0.3">
      <c r="A1557" t="s">
        <v>15</v>
      </c>
      <c r="B1557" s="1">
        <v>42622</v>
      </c>
      <c r="C1557">
        <v>626.35</v>
      </c>
      <c r="D1557">
        <v>626.83000000000004</v>
      </c>
      <c r="E1557">
        <v>620.26</v>
      </c>
      <c r="F1557">
        <v>622.86</v>
      </c>
      <c r="G1557">
        <v>64550200</v>
      </c>
      <c r="H1557">
        <v>9877681032</v>
      </c>
      <c r="I1557">
        <f>YEAR(Table1[[#This Row],[Date]])</f>
        <v>2016</v>
      </c>
      <c r="J1557">
        <f>MONTH(Table1[[#This Row],[Date]])</f>
        <v>9</v>
      </c>
      <c r="K1557">
        <f>DAY(Table1[[#This Row],[Date]])</f>
        <v>9</v>
      </c>
    </row>
    <row r="1558" spans="1:11" x14ac:dyDescent="0.3">
      <c r="A1558" t="s">
        <v>15</v>
      </c>
      <c r="B1558" s="1">
        <v>42621</v>
      </c>
      <c r="C1558">
        <v>614.64</v>
      </c>
      <c r="D1558">
        <v>628.77</v>
      </c>
      <c r="E1558">
        <v>613.84</v>
      </c>
      <c r="F1558">
        <v>626.32000000000005</v>
      </c>
      <c r="G1558">
        <v>86713000</v>
      </c>
      <c r="H1558">
        <v>9931412644</v>
      </c>
      <c r="I1558">
        <f>YEAR(Table1[[#This Row],[Date]])</f>
        <v>2016</v>
      </c>
      <c r="J1558">
        <f>MONTH(Table1[[#This Row],[Date]])</f>
        <v>9</v>
      </c>
      <c r="K1558">
        <f>DAY(Table1[[#This Row],[Date]])</f>
        <v>8</v>
      </c>
    </row>
    <row r="1559" spans="1:11" x14ac:dyDescent="0.3">
      <c r="A1559" t="s">
        <v>15</v>
      </c>
      <c r="B1559" s="1">
        <v>42620</v>
      </c>
      <c r="C1559">
        <v>610.57000000000005</v>
      </c>
      <c r="D1559">
        <v>614.54</v>
      </c>
      <c r="E1559">
        <v>608.51</v>
      </c>
      <c r="F1559">
        <v>614.54</v>
      </c>
      <c r="G1559">
        <v>75032400</v>
      </c>
      <c r="H1559">
        <v>9743676240</v>
      </c>
      <c r="I1559">
        <f>YEAR(Table1[[#This Row],[Date]])</f>
        <v>2016</v>
      </c>
      <c r="J1559">
        <f>MONTH(Table1[[#This Row],[Date]])</f>
        <v>9</v>
      </c>
      <c r="K1559">
        <f>DAY(Table1[[#This Row],[Date]])</f>
        <v>7</v>
      </c>
    </row>
    <row r="1560" spans="1:11" x14ac:dyDescent="0.3">
      <c r="A1560" t="s">
        <v>15</v>
      </c>
      <c r="B1560" s="1">
        <v>42619</v>
      </c>
      <c r="C1560">
        <v>606.51</v>
      </c>
      <c r="D1560">
        <v>610.83000000000004</v>
      </c>
      <c r="E1560">
        <v>605.09</v>
      </c>
      <c r="F1560">
        <v>610.44000000000005</v>
      </c>
      <c r="G1560">
        <v>78529104</v>
      </c>
      <c r="H1560">
        <v>9677437248</v>
      </c>
      <c r="I1560">
        <f>YEAR(Table1[[#This Row],[Date]])</f>
        <v>2016</v>
      </c>
      <c r="J1560">
        <f>MONTH(Table1[[#This Row],[Date]])</f>
        <v>9</v>
      </c>
      <c r="K1560">
        <f>DAY(Table1[[#This Row],[Date]])</f>
        <v>6</v>
      </c>
    </row>
    <row r="1561" spans="1:11" x14ac:dyDescent="0.3">
      <c r="A1561" t="s">
        <v>15</v>
      </c>
      <c r="B1561" s="1">
        <v>42618</v>
      </c>
      <c r="C1561">
        <v>608.99</v>
      </c>
      <c r="D1561">
        <v>609.04999999999995</v>
      </c>
      <c r="E1561">
        <v>602.24</v>
      </c>
      <c r="F1561">
        <v>606.59</v>
      </c>
      <c r="G1561">
        <v>82446800</v>
      </c>
      <c r="H1561">
        <v>9615468145</v>
      </c>
      <c r="I1561">
        <f>YEAR(Table1[[#This Row],[Date]])</f>
        <v>2016</v>
      </c>
      <c r="J1561">
        <f>MONTH(Table1[[#This Row],[Date]])</f>
        <v>9</v>
      </c>
      <c r="K1561">
        <f>DAY(Table1[[#This Row],[Date]])</f>
        <v>5</v>
      </c>
    </row>
    <row r="1562" spans="1:11" x14ac:dyDescent="0.3">
      <c r="A1562" t="s">
        <v>15</v>
      </c>
      <c r="B1562" s="1">
        <v>42617</v>
      </c>
      <c r="C1562">
        <v>598.59</v>
      </c>
      <c r="D1562">
        <v>611.84</v>
      </c>
      <c r="E1562">
        <v>596.85</v>
      </c>
      <c r="F1562">
        <v>608.63</v>
      </c>
      <c r="G1562">
        <v>97942896</v>
      </c>
      <c r="H1562">
        <v>9646846465</v>
      </c>
      <c r="I1562">
        <f>YEAR(Table1[[#This Row],[Date]])</f>
        <v>2016</v>
      </c>
      <c r="J1562">
        <f>MONTH(Table1[[#This Row],[Date]])</f>
        <v>9</v>
      </c>
      <c r="K1562">
        <f>DAY(Table1[[#This Row],[Date]])</f>
        <v>4</v>
      </c>
    </row>
    <row r="1563" spans="1:11" x14ac:dyDescent="0.3">
      <c r="A1563" t="s">
        <v>15</v>
      </c>
      <c r="B1563" s="1">
        <v>42616</v>
      </c>
      <c r="C1563">
        <v>575.54999999999995</v>
      </c>
      <c r="D1563">
        <v>599.5</v>
      </c>
      <c r="E1563">
        <v>574.05999999999995</v>
      </c>
      <c r="F1563">
        <v>598.21</v>
      </c>
      <c r="G1563">
        <v>159014000</v>
      </c>
      <c r="H1563">
        <v>9480380026</v>
      </c>
      <c r="I1563">
        <f>YEAR(Table1[[#This Row],[Date]])</f>
        <v>2016</v>
      </c>
      <c r="J1563">
        <f>MONTH(Table1[[#This Row],[Date]])</f>
        <v>9</v>
      </c>
      <c r="K1563">
        <f>DAY(Table1[[#This Row],[Date]])</f>
        <v>3</v>
      </c>
    </row>
    <row r="1564" spans="1:11" x14ac:dyDescent="0.3">
      <c r="A1564" t="s">
        <v>15</v>
      </c>
      <c r="B1564" s="1">
        <v>42615</v>
      </c>
      <c r="C1564">
        <v>572.41</v>
      </c>
      <c r="D1564">
        <v>575.64</v>
      </c>
      <c r="E1564">
        <v>570.80999999999995</v>
      </c>
      <c r="F1564">
        <v>575.54</v>
      </c>
      <c r="G1564">
        <v>79910800</v>
      </c>
      <c r="H1564">
        <v>9120159589</v>
      </c>
      <c r="I1564">
        <f>YEAR(Table1[[#This Row],[Date]])</f>
        <v>2016</v>
      </c>
      <c r="J1564">
        <f>MONTH(Table1[[#This Row],[Date]])</f>
        <v>9</v>
      </c>
      <c r="K1564">
        <f>DAY(Table1[[#This Row],[Date]])</f>
        <v>2</v>
      </c>
    </row>
    <row r="1565" spans="1:11" x14ac:dyDescent="0.3">
      <c r="A1565" t="s">
        <v>15</v>
      </c>
      <c r="B1565" s="1">
        <v>42614</v>
      </c>
      <c r="C1565">
        <v>575.54999999999995</v>
      </c>
      <c r="D1565">
        <v>576.30999999999995</v>
      </c>
      <c r="E1565">
        <v>571.80999999999995</v>
      </c>
      <c r="F1565">
        <v>572.29999999999995</v>
      </c>
      <c r="G1565">
        <v>76923400</v>
      </c>
      <c r="H1565">
        <v>9067854884</v>
      </c>
      <c r="I1565">
        <f>YEAR(Table1[[#This Row],[Date]])</f>
        <v>2016</v>
      </c>
      <c r="J1565">
        <f>MONTH(Table1[[#This Row],[Date]])</f>
        <v>9</v>
      </c>
      <c r="K1565">
        <f>DAY(Table1[[#This Row],[Date]])</f>
        <v>1</v>
      </c>
    </row>
    <row r="1566" spans="1:11" x14ac:dyDescent="0.3">
      <c r="A1566" t="s">
        <v>15</v>
      </c>
      <c r="B1566" s="1">
        <v>42613</v>
      </c>
      <c r="C1566">
        <v>577.59</v>
      </c>
      <c r="D1566">
        <v>577.86</v>
      </c>
      <c r="E1566">
        <v>573.64</v>
      </c>
      <c r="F1566">
        <v>575.47</v>
      </c>
      <c r="G1566">
        <v>75840896</v>
      </c>
      <c r="H1566">
        <v>9117106217</v>
      </c>
      <c r="I1566">
        <f>YEAR(Table1[[#This Row],[Date]])</f>
        <v>2016</v>
      </c>
      <c r="J1566">
        <f>MONTH(Table1[[#This Row],[Date]])</f>
        <v>8</v>
      </c>
      <c r="K1566">
        <f>DAY(Table1[[#This Row],[Date]])</f>
        <v>31</v>
      </c>
    </row>
    <row r="1567" spans="1:11" x14ac:dyDescent="0.3">
      <c r="A1567" t="s">
        <v>15</v>
      </c>
      <c r="B1567" s="1">
        <v>42612</v>
      </c>
      <c r="C1567">
        <v>574.11</v>
      </c>
      <c r="D1567">
        <v>578.36</v>
      </c>
      <c r="E1567">
        <v>574.11</v>
      </c>
      <c r="F1567">
        <v>577.5</v>
      </c>
      <c r="G1567">
        <v>70342400</v>
      </c>
      <c r="H1567">
        <v>9148340524</v>
      </c>
      <c r="I1567">
        <f>YEAR(Table1[[#This Row],[Date]])</f>
        <v>2016</v>
      </c>
      <c r="J1567">
        <f>MONTH(Table1[[#This Row],[Date]])</f>
        <v>8</v>
      </c>
      <c r="K1567">
        <f>DAY(Table1[[#This Row],[Date]])</f>
        <v>30</v>
      </c>
    </row>
    <row r="1568" spans="1:11" x14ac:dyDescent="0.3">
      <c r="A1568" t="s">
        <v>15</v>
      </c>
      <c r="B1568" s="1">
        <v>42611</v>
      </c>
      <c r="C1568">
        <v>574.07000000000005</v>
      </c>
      <c r="D1568">
        <v>576.28</v>
      </c>
      <c r="E1568">
        <v>573.47</v>
      </c>
      <c r="F1568">
        <v>574.11</v>
      </c>
      <c r="G1568">
        <v>110398000</v>
      </c>
      <c r="H1568">
        <v>9093420855</v>
      </c>
      <c r="I1568">
        <f>YEAR(Table1[[#This Row],[Date]])</f>
        <v>2016</v>
      </c>
      <c r="J1568">
        <f>MONTH(Table1[[#This Row],[Date]])</f>
        <v>8</v>
      </c>
      <c r="K1568">
        <f>DAY(Table1[[#This Row],[Date]])</f>
        <v>29</v>
      </c>
    </row>
    <row r="1569" spans="1:11" x14ac:dyDescent="0.3">
      <c r="A1569" t="s">
        <v>15</v>
      </c>
      <c r="B1569" s="1">
        <v>42610</v>
      </c>
      <c r="C1569">
        <v>569.83000000000004</v>
      </c>
      <c r="D1569">
        <v>574.04</v>
      </c>
      <c r="E1569">
        <v>569.74</v>
      </c>
      <c r="F1569">
        <v>573.91</v>
      </c>
      <c r="G1569">
        <v>86301600</v>
      </c>
      <c r="H1569">
        <v>9089312935</v>
      </c>
      <c r="I1569">
        <f>YEAR(Table1[[#This Row],[Date]])</f>
        <v>2016</v>
      </c>
      <c r="J1569">
        <f>MONTH(Table1[[#This Row],[Date]])</f>
        <v>8</v>
      </c>
      <c r="K1569">
        <f>DAY(Table1[[#This Row],[Date]])</f>
        <v>28</v>
      </c>
    </row>
    <row r="1570" spans="1:11" x14ac:dyDescent="0.3">
      <c r="A1570" t="s">
        <v>15</v>
      </c>
      <c r="B1570" s="1">
        <v>42609</v>
      </c>
      <c r="C1570">
        <v>579.45000000000005</v>
      </c>
      <c r="D1570">
        <v>579.84</v>
      </c>
      <c r="E1570">
        <v>568.63</v>
      </c>
      <c r="F1570">
        <v>569.95000000000005</v>
      </c>
      <c r="G1570">
        <v>59698300</v>
      </c>
      <c r="H1570">
        <v>9025464112</v>
      </c>
      <c r="I1570">
        <f>YEAR(Table1[[#This Row],[Date]])</f>
        <v>2016</v>
      </c>
      <c r="J1570">
        <f>MONTH(Table1[[#This Row],[Date]])</f>
        <v>8</v>
      </c>
      <c r="K1570">
        <f>DAY(Table1[[#This Row],[Date]])</f>
        <v>27</v>
      </c>
    </row>
    <row r="1571" spans="1:11" x14ac:dyDescent="0.3">
      <c r="A1571" t="s">
        <v>15</v>
      </c>
      <c r="B1571" s="1">
        <v>42608</v>
      </c>
      <c r="C1571">
        <v>577.75</v>
      </c>
      <c r="D1571">
        <v>580.62</v>
      </c>
      <c r="E1571">
        <v>576.86</v>
      </c>
      <c r="F1571">
        <v>579.65</v>
      </c>
      <c r="G1571">
        <v>48856800</v>
      </c>
      <c r="H1571">
        <v>9178145243</v>
      </c>
      <c r="I1571">
        <f>YEAR(Table1[[#This Row],[Date]])</f>
        <v>2016</v>
      </c>
      <c r="J1571">
        <f>MONTH(Table1[[#This Row],[Date]])</f>
        <v>8</v>
      </c>
      <c r="K1571">
        <f>DAY(Table1[[#This Row],[Date]])</f>
        <v>26</v>
      </c>
    </row>
    <row r="1572" spans="1:11" x14ac:dyDescent="0.3">
      <c r="A1572" t="s">
        <v>15</v>
      </c>
      <c r="B1572" s="1">
        <v>42607</v>
      </c>
      <c r="C1572">
        <v>580.17999999999995</v>
      </c>
      <c r="D1572">
        <v>580.45000000000005</v>
      </c>
      <c r="E1572">
        <v>575.16999999999996</v>
      </c>
      <c r="F1572">
        <v>577.76</v>
      </c>
      <c r="G1572">
        <v>136130000</v>
      </c>
      <c r="H1572">
        <v>9147297036</v>
      </c>
      <c r="I1572">
        <f>YEAR(Table1[[#This Row],[Date]])</f>
        <v>2016</v>
      </c>
      <c r="J1572">
        <f>MONTH(Table1[[#This Row],[Date]])</f>
        <v>8</v>
      </c>
      <c r="K1572">
        <f>DAY(Table1[[#This Row],[Date]])</f>
        <v>25</v>
      </c>
    </row>
    <row r="1573" spans="1:11" x14ac:dyDescent="0.3">
      <c r="A1573" t="s">
        <v>15</v>
      </c>
      <c r="B1573" s="1">
        <v>42606</v>
      </c>
      <c r="C1573">
        <v>583.41</v>
      </c>
      <c r="D1573">
        <v>583.59</v>
      </c>
      <c r="E1573">
        <v>579.85</v>
      </c>
      <c r="F1573">
        <v>580.17999999999995</v>
      </c>
      <c r="G1573">
        <v>56328200</v>
      </c>
      <c r="H1573">
        <v>9184728961</v>
      </c>
      <c r="I1573">
        <f>YEAR(Table1[[#This Row],[Date]])</f>
        <v>2016</v>
      </c>
      <c r="J1573">
        <f>MONTH(Table1[[#This Row],[Date]])</f>
        <v>8</v>
      </c>
      <c r="K1573">
        <f>DAY(Table1[[#This Row],[Date]])</f>
        <v>24</v>
      </c>
    </row>
    <row r="1574" spans="1:11" x14ac:dyDescent="0.3">
      <c r="A1574" t="s">
        <v>15</v>
      </c>
      <c r="B1574" s="1">
        <v>42605</v>
      </c>
      <c r="C1574">
        <v>586.77</v>
      </c>
      <c r="D1574">
        <v>589.47</v>
      </c>
      <c r="E1574">
        <v>581.63</v>
      </c>
      <c r="F1574">
        <v>583.41</v>
      </c>
      <c r="G1574">
        <v>85349200</v>
      </c>
      <c r="H1574">
        <v>9234845697</v>
      </c>
      <c r="I1574">
        <f>YEAR(Table1[[#This Row],[Date]])</f>
        <v>2016</v>
      </c>
      <c r="J1574">
        <f>MONTH(Table1[[#This Row],[Date]])</f>
        <v>8</v>
      </c>
      <c r="K1574">
        <f>DAY(Table1[[#This Row],[Date]])</f>
        <v>23</v>
      </c>
    </row>
    <row r="1575" spans="1:11" x14ac:dyDescent="0.3">
      <c r="A1575" t="s">
        <v>15</v>
      </c>
      <c r="B1575" s="1">
        <v>42604</v>
      </c>
      <c r="C1575">
        <v>581.30999999999995</v>
      </c>
      <c r="D1575">
        <v>588.45000000000005</v>
      </c>
      <c r="E1575">
        <v>580.59</v>
      </c>
      <c r="F1575">
        <v>586.75</v>
      </c>
      <c r="G1575">
        <v>72844000</v>
      </c>
      <c r="H1575">
        <v>9286647694</v>
      </c>
      <c r="I1575">
        <f>YEAR(Table1[[#This Row],[Date]])</f>
        <v>2016</v>
      </c>
      <c r="J1575">
        <f>MONTH(Table1[[#This Row],[Date]])</f>
        <v>8</v>
      </c>
      <c r="K1575">
        <f>DAY(Table1[[#This Row],[Date]])</f>
        <v>22</v>
      </c>
    </row>
    <row r="1576" spans="1:11" x14ac:dyDescent="0.3">
      <c r="A1576" t="s">
        <v>15</v>
      </c>
      <c r="B1576" s="1">
        <v>42603</v>
      </c>
      <c r="C1576">
        <v>581.94000000000005</v>
      </c>
      <c r="D1576">
        <v>584.16</v>
      </c>
      <c r="E1576">
        <v>580.22</v>
      </c>
      <c r="F1576">
        <v>581.30999999999995</v>
      </c>
      <c r="G1576">
        <v>38299400</v>
      </c>
      <c r="H1576">
        <v>9199366517</v>
      </c>
      <c r="I1576">
        <f>YEAR(Table1[[#This Row],[Date]])</f>
        <v>2016</v>
      </c>
      <c r="J1576">
        <f>MONTH(Table1[[#This Row],[Date]])</f>
        <v>8</v>
      </c>
      <c r="K1576">
        <f>DAY(Table1[[#This Row],[Date]])</f>
        <v>21</v>
      </c>
    </row>
    <row r="1577" spans="1:11" x14ac:dyDescent="0.3">
      <c r="A1577" t="s">
        <v>15</v>
      </c>
      <c r="B1577" s="1">
        <v>42602</v>
      </c>
      <c r="C1577">
        <v>576.08000000000004</v>
      </c>
      <c r="D1577">
        <v>582.82000000000005</v>
      </c>
      <c r="E1577">
        <v>575.46</v>
      </c>
      <c r="F1577">
        <v>581.70000000000005</v>
      </c>
      <c r="G1577">
        <v>45301400</v>
      </c>
      <c r="H1577">
        <v>9204384754</v>
      </c>
      <c r="I1577">
        <f>YEAR(Table1[[#This Row],[Date]])</f>
        <v>2016</v>
      </c>
      <c r="J1577">
        <f>MONTH(Table1[[#This Row],[Date]])</f>
        <v>8</v>
      </c>
      <c r="K1577">
        <f>DAY(Table1[[#This Row],[Date]])</f>
        <v>20</v>
      </c>
    </row>
    <row r="1578" spans="1:11" x14ac:dyDescent="0.3">
      <c r="A1578" t="s">
        <v>15</v>
      </c>
      <c r="B1578" s="1">
        <v>42601</v>
      </c>
      <c r="C1578">
        <v>574.34</v>
      </c>
      <c r="D1578">
        <v>578.24</v>
      </c>
      <c r="E1578">
        <v>574.17999999999995</v>
      </c>
      <c r="F1578">
        <v>575.63</v>
      </c>
      <c r="G1578">
        <v>50631600</v>
      </c>
      <c r="H1578">
        <v>9107313927</v>
      </c>
      <c r="I1578">
        <f>YEAR(Table1[[#This Row],[Date]])</f>
        <v>2016</v>
      </c>
      <c r="J1578">
        <f>MONTH(Table1[[#This Row],[Date]])</f>
        <v>8</v>
      </c>
      <c r="K1578">
        <f>DAY(Table1[[#This Row],[Date]])</f>
        <v>19</v>
      </c>
    </row>
    <row r="1579" spans="1:11" x14ac:dyDescent="0.3">
      <c r="A1579" t="s">
        <v>15</v>
      </c>
      <c r="B1579" s="1">
        <v>42600</v>
      </c>
      <c r="C1579">
        <v>573.71</v>
      </c>
      <c r="D1579">
        <v>577.79</v>
      </c>
      <c r="E1579">
        <v>573.42999999999995</v>
      </c>
      <c r="F1579">
        <v>574.32000000000005</v>
      </c>
      <c r="G1579">
        <v>59896600</v>
      </c>
      <c r="H1579">
        <v>9085487925</v>
      </c>
      <c r="I1579">
        <f>YEAR(Table1[[#This Row],[Date]])</f>
        <v>2016</v>
      </c>
      <c r="J1579">
        <f>MONTH(Table1[[#This Row],[Date]])</f>
        <v>8</v>
      </c>
      <c r="K1579">
        <f>DAY(Table1[[#This Row],[Date]])</f>
        <v>18</v>
      </c>
    </row>
    <row r="1580" spans="1:11" x14ac:dyDescent="0.3">
      <c r="A1580" t="s">
        <v>15</v>
      </c>
      <c r="B1580" s="1">
        <v>42599</v>
      </c>
      <c r="C1580">
        <v>577.76</v>
      </c>
      <c r="D1580">
        <v>580.89</v>
      </c>
      <c r="E1580">
        <v>571.42999999999995</v>
      </c>
      <c r="F1580">
        <v>573.22</v>
      </c>
      <c r="G1580">
        <v>54443000</v>
      </c>
      <c r="H1580">
        <v>9066995409</v>
      </c>
      <c r="I1580">
        <f>YEAR(Table1[[#This Row],[Date]])</f>
        <v>2016</v>
      </c>
      <c r="J1580">
        <f>MONTH(Table1[[#This Row],[Date]])</f>
        <v>8</v>
      </c>
      <c r="K1580">
        <f>DAY(Table1[[#This Row],[Date]])</f>
        <v>17</v>
      </c>
    </row>
    <row r="1581" spans="1:11" x14ac:dyDescent="0.3">
      <c r="A1581" t="s">
        <v>15</v>
      </c>
      <c r="B1581" s="1">
        <v>42598</v>
      </c>
      <c r="C1581">
        <v>567.24</v>
      </c>
      <c r="D1581">
        <v>581.74</v>
      </c>
      <c r="E1581">
        <v>566.72</v>
      </c>
      <c r="F1581">
        <v>577.44000000000005</v>
      </c>
      <c r="G1581">
        <v>58405200</v>
      </c>
      <c r="H1581">
        <v>9132941526</v>
      </c>
      <c r="I1581">
        <f>YEAR(Table1[[#This Row],[Date]])</f>
        <v>2016</v>
      </c>
      <c r="J1581">
        <f>MONTH(Table1[[#This Row],[Date]])</f>
        <v>8</v>
      </c>
      <c r="K1581">
        <f>DAY(Table1[[#This Row],[Date]])</f>
        <v>16</v>
      </c>
    </row>
    <row r="1582" spans="1:11" x14ac:dyDescent="0.3">
      <c r="A1582" t="s">
        <v>15</v>
      </c>
      <c r="B1582" s="1">
        <v>42597</v>
      </c>
      <c r="C1582">
        <v>570.49</v>
      </c>
      <c r="D1582">
        <v>573.58000000000004</v>
      </c>
      <c r="E1582">
        <v>563.24</v>
      </c>
      <c r="F1582">
        <v>567.24</v>
      </c>
      <c r="G1582">
        <v>57262300</v>
      </c>
      <c r="H1582">
        <v>8970719083</v>
      </c>
      <c r="I1582">
        <f>YEAR(Table1[[#This Row],[Date]])</f>
        <v>2016</v>
      </c>
      <c r="J1582">
        <f>MONTH(Table1[[#This Row],[Date]])</f>
        <v>8</v>
      </c>
      <c r="K1582">
        <f>DAY(Table1[[#This Row],[Date]])</f>
        <v>15</v>
      </c>
    </row>
    <row r="1583" spans="1:11" x14ac:dyDescent="0.3">
      <c r="A1583" t="s">
        <v>15</v>
      </c>
      <c r="B1583" s="1">
        <v>42596</v>
      </c>
      <c r="C1583">
        <v>585.59</v>
      </c>
      <c r="D1583">
        <v>585.66999999999996</v>
      </c>
      <c r="E1583">
        <v>564.78</v>
      </c>
      <c r="F1583">
        <v>570.47</v>
      </c>
      <c r="G1583">
        <v>60851100</v>
      </c>
      <c r="H1583">
        <v>9020848475</v>
      </c>
      <c r="I1583">
        <f>YEAR(Table1[[#This Row],[Date]])</f>
        <v>2016</v>
      </c>
      <c r="J1583">
        <f>MONTH(Table1[[#This Row],[Date]])</f>
        <v>8</v>
      </c>
      <c r="K1583">
        <f>DAY(Table1[[#This Row],[Date]])</f>
        <v>14</v>
      </c>
    </row>
    <row r="1584" spans="1:11" x14ac:dyDescent="0.3">
      <c r="A1584" t="s">
        <v>15</v>
      </c>
      <c r="B1584" s="1">
        <v>42595</v>
      </c>
      <c r="C1584">
        <v>587.36</v>
      </c>
      <c r="D1584">
        <v>589.77</v>
      </c>
      <c r="E1584">
        <v>584.98</v>
      </c>
      <c r="F1584">
        <v>585.59</v>
      </c>
      <c r="G1584">
        <v>43563000</v>
      </c>
      <c r="H1584">
        <v>9258715472</v>
      </c>
      <c r="I1584">
        <f>YEAR(Table1[[#This Row],[Date]])</f>
        <v>2016</v>
      </c>
      <c r="J1584">
        <f>MONTH(Table1[[#This Row],[Date]])</f>
        <v>8</v>
      </c>
      <c r="K1584">
        <f>DAY(Table1[[#This Row],[Date]])</f>
        <v>13</v>
      </c>
    </row>
    <row r="1585" spans="1:11" x14ac:dyDescent="0.3">
      <c r="A1585" t="s">
        <v>15</v>
      </c>
      <c r="B1585" s="1">
        <v>42594</v>
      </c>
      <c r="C1585">
        <v>588.79999999999995</v>
      </c>
      <c r="D1585">
        <v>589.91</v>
      </c>
      <c r="E1585">
        <v>583.80999999999995</v>
      </c>
      <c r="F1585">
        <v>587.55999999999995</v>
      </c>
      <c r="G1585">
        <v>69218000</v>
      </c>
      <c r="H1585">
        <v>9288722581</v>
      </c>
      <c r="I1585">
        <f>YEAR(Table1[[#This Row],[Date]])</f>
        <v>2016</v>
      </c>
      <c r="J1585">
        <f>MONTH(Table1[[#This Row],[Date]])</f>
        <v>8</v>
      </c>
      <c r="K1585">
        <f>DAY(Table1[[#This Row],[Date]])</f>
        <v>12</v>
      </c>
    </row>
    <row r="1586" spans="1:11" x14ac:dyDescent="0.3">
      <c r="A1586" t="s">
        <v>15</v>
      </c>
      <c r="B1586" s="1">
        <v>42593</v>
      </c>
      <c r="C1586">
        <v>592.12</v>
      </c>
      <c r="D1586">
        <v>597.54</v>
      </c>
      <c r="E1586">
        <v>589.12</v>
      </c>
      <c r="F1586">
        <v>589.12</v>
      </c>
      <c r="G1586">
        <v>74514400</v>
      </c>
      <c r="H1586">
        <v>9312340020</v>
      </c>
      <c r="I1586">
        <f>YEAR(Table1[[#This Row],[Date]])</f>
        <v>2016</v>
      </c>
      <c r="J1586">
        <f>MONTH(Table1[[#This Row],[Date]])</f>
        <v>8</v>
      </c>
      <c r="K1586">
        <f>DAY(Table1[[#This Row],[Date]])</f>
        <v>11</v>
      </c>
    </row>
    <row r="1587" spans="1:11" x14ac:dyDescent="0.3">
      <c r="A1587" t="s">
        <v>15</v>
      </c>
      <c r="B1587" s="1">
        <v>42592</v>
      </c>
      <c r="C1587">
        <v>587.65</v>
      </c>
      <c r="D1587">
        <v>599.98</v>
      </c>
      <c r="E1587">
        <v>586.37</v>
      </c>
      <c r="F1587">
        <v>592.1</v>
      </c>
      <c r="G1587">
        <v>102905000</v>
      </c>
      <c r="H1587">
        <v>9358441335</v>
      </c>
      <c r="I1587">
        <f>YEAR(Table1[[#This Row],[Date]])</f>
        <v>2016</v>
      </c>
      <c r="J1587">
        <f>MONTH(Table1[[#This Row],[Date]])</f>
        <v>8</v>
      </c>
      <c r="K1587">
        <f>DAY(Table1[[#This Row],[Date]])</f>
        <v>10</v>
      </c>
    </row>
    <row r="1588" spans="1:11" x14ac:dyDescent="0.3">
      <c r="A1588" t="s">
        <v>15</v>
      </c>
      <c r="B1588" s="1">
        <v>42591</v>
      </c>
      <c r="C1588">
        <v>591.04</v>
      </c>
      <c r="D1588">
        <v>591.09</v>
      </c>
      <c r="E1588">
        <v>584.79</v>
      </c>
      <c r="F1588">
        <v>587.79999999999995</v>
      </c>
      <c r="G1588">
        <v>92228096</v>
      </c>
      <c r="H1588">
        <v>9289374235</v>
      </c>
      <c r="I1588">
        <f>YEAR(Table1[[#This Row],[Date]])</f>
        <v>2016</v>
      </c>
      <c r="J1588">
        <f>MONTH(Table1[[#This Row],[Date]])</f>
        <v>8</v>
      </c>
      <c r="K1588">
        <f>DAY(Table1[[#This Row],[Date]])</f>
        <v>9</v>
      </c>
    </row>
    <row r="1589" spans="1:11" x14ac:dyDescent="0.3">
      <c r="A1589" t="s">
        <v>15</v>
      </c>
      <c r="B1589" s="1">
        <v>42590</v>
      </c>
      <c r="C1589">
        <v>592.74</v>
      </c>
      <c r="D1589">
        <v>592.99</v>
      </c>
      <c r="E1589">
        <v>588.04999999999995</v>
      </c>
      <c r="F1589">
        <v>591.04999999999995</v>
      </c>
      <c r="G1589">
        <v>61194100</v>
      </c>
      <c r="H1589">
        <v>9339910963</v>
      </c>
      <c r="I1589">
        <f>YEAR(Table1[[#This Row],[Date]])</f>
        <v>2016</v>
      </c>
      <c r="J1589">
        <f>MONTH(Table1[[#This Row],[Date]])</f>
        <v>8</v>
      </c>
      <c r="K1589">
        <f>DAY(Table1[[#This Row],[Date]])</f>
        <v>8</v>
      </c>
    </row>
    <row r="1590" spans="1:11" x14ac:dyDescent="0.3">
      <c r="A1590" t="s">
        <v>15</v>
      </c>
      <c r="B1590" s="1">
        <v>42589</v>
      </c>
      <c r="C1590">
        <v>587.77</v>
      </c>
      <c r="D1590">
        <v>597.51</v>
      </c>
      <c r="E1590">
        <v>586.82000000000005</v>
      </c>
      <c r="F1590">
        <v>592.69000000000005</v>
      </c>
      <c r="G1590">
        <v>82398400</v>
      </c>
      <c r="H1590">
        <v>9364710627</v>
      </c>
      <c r="I1590">
        <f>YEAR(Table1[[#This Row],[Date]])</f>
        <v>2016</v>
      </c>
      <c r="J1590">
        <f>MONTH(Table1[[#This Row],[Date]])</f>
        <v>8</v>
      </c>
      <c r="K1590">
        <f>DAY(Table1[[#This Row],[Date]])</f>
        <v>7</v>
      </c>
    </row>
    <row r="1591" spans="1:11" x14ac:dyDescent="0.3">
      <c r="A1591" t="s">
        <v>15</v>
      </c>
      <c r="B1591" s="1">
        <v>42588</v>
      </c>
      <c r="C1591">
        <v>575.03</v>
      </c>
      <c r="D1591">
        <v>588.4</v>
      </c>
      <c r="E1591">
        <v>569.47</v>
      </c>
      <c r="F1591">
        <v>587.78</v>
      </c>
      <c r="G1591">
        <v>80797296</v>
      </c>
      <c r="H1591">
        <v>9286055404</v>
      </c>
      <c r="I1591">
        <f>YEAR(Table1[[#This Row],[Date]])</f>
        <v>2016</v>
      </c>
      <c r="J1591">
        <f>MONTH(Table1[[#This Row],[Date]])</f>
        <v>8</v>
      </c>
      <c r="K1591">
        <f>DAY(Table1[[#This Row],[Date]])</f>
        <v>6</v>
      </c>
    </row>
    <row r="1592" spans="1:11" x14ac:dyDescent="0.3">
      <c r="A1592" t="s">
        <v>15</v>
      </c>
      <c r="B1592" s="1">
        <v>42587</v>
      </c>
      <c r="C1592">
        <v>578.28</v>
      </c>
      <c r="D1592">
        <v>578.28</v>
      </c>
      <c r="E1592">
        <v>569.98</v>
      </c>
      <c r="F1592">
        <v>575.04</v>
      </c>
      <c r="G1592">
        <v>66127900</v>
      </c>
      <c r="H1592">
        <v>9083715053</v>
      </c>
      <c r="I1592">
        <f>YEAR(Table1[[#This Row],[Date]])</f>
        <v>2016</v>
      </c>
      <c r="J1592">
        <f>MONTH(Table1[[#This Row],[Date]])</f>
        <v>8</v>
      </c>
      <c r="K1592">
        <f>DAY(Table1[[#This Row],[Date]])</f>
        <v>5</v>
      </c>
    </row>
    <row r="1593" spans="1:11" x14ac:dyDescent="0.3">
      <c r="A1593" t="s">
        <v>15</v>
      </c>
      <c r="B1593" s="1">
        <v>42586</v>
      </c>
      <c r="C1593">
        <v>566.33000000000004</v>
      </c>
      <c r="D1593">
        <v>579.5</v>
      </c>
      <c r="E1593">
        <v>565.78</v>
      </c>
      <c r="F1593">
        <v>578.29</v>
      </c>
      <c r="G1593">
        <v>125292000</v>
      </c>
      <c r="H1593">
        <v>9133817995</v>
      </c>
      <c r="I1593">
        <f>YEAR(Table1[[#This Row],[Date]])</f>
        <v>2016</v>
      </c>
      <c r="J1593">
        <f>MONTH(Table1[[#This Row],[Date]])</f>
        <v>8</v>
      </c>
      <c r="K1593">
        <f>DAY(Table1[[#This Row],[Date]])</f>
        <v>4</v>
      </c>
    </row>
    <row r="1594" spans="1:11" x14ac:dyDescent="0.3">
      <c r="A1594" t="s">
        <v>15</v>
      </c>
      <c r="B1594" s="1">
        <v>42585</v>
      </c>
      <c r="C1594">
        <v>548.66</v>
      </c>
      <c r="D1594">
        <v>573.36</v>
      </c>
      <c r="E1594">
        <v>541.54999999999995</v>
      </c>
      <c r="F1594">
        <v>566.35</v>
      </c>
      <c r="G1594">
        <v>207982000</v>
      </c>
      <c r="H1594">
        <v>8944279139</v>
      </c>
      <c r="I1594">
        <f>YEAR(Table1[[#This Row],[Date]])</f>
        <v>2016</v>
      </c>
      <c r="J1594">
        <f>MONTH(Table1[[#This Row],[Date]])</f>
        <v>8</v>
      </c>
      <c r="K1594">
        <f>DAY(Table1[[#This Row],[Date]])</f>
        <v>3</v>
      </c>
    </row>
    <row r="1595" spans="1:11" x14ac:dyDescent="0.3">
      <c r="A1595" t="s">
        <v>15</v>
      </c>
      <c r="B1595" s="1">
        <v>42584</v>
      </c>
      <c r="C1595">
        <v>606.4</v>
      </c>
      <c r="D1595">
        <v>612.85</v>
      </c>
      <c r="E1595">
        <v>531.33000000000004</v>
      </c>
      <c r="F1595">
        <v>547.47</v>
      </c>
      <c r="G1595">
        <v>330932992</v>
      </c>
      <c r="H1595">
        <v>8644864335</v>
      </c>
      <c r="I1595">
        <f>YEAR(Table1[[#This Row],[Date]])</f>
        <v>2016</v>
      </c>
      <c r="J1595">
        <f>MONTH(Table1[[#This Row],[Date]])</f>
        <v>8</v>
      </c>
      <c r="K1595">
        <f>DAY(Table1[[#This Row],[Date]])</f>
        <v>2</v>
      </c>
    </row>
    <row r="1596" spans="1:11" x14ac:dyDescent="0.3">
      <c r="A1596" t="s">
        <v>15</v>
      </c>
      <c r="B1596" s="1">
        <v>42583</v>
      </c>
      <c r="C1596">
        <v>624.6</v>
      </c>
      <c r="D1596">
        <v>626.12</v>
      </c>
      <c r="E1596">
        <v>605.88</v>
      </c>
      <c r="F1596">
        <v>606.27</v>
      </c>
      <c r="G1596">
        <v>121887000</v>
      </c>
      <c r="H1596">
        <v>9572348580</v>
      </c>
      <c r="I1596">
        <f>YEAR(Table1[[#This Row],[Date]])</f>
        <v>2016</v>
      </c>
      <c r="J1596">
        <f>MONTH(Table1[[#This Row],[Date]])</f>
        <v>8</v>
      </c>
      <c r="K1596">
        <f>DAY(Table1[[#This Row],[Date]])</f>
        <v>1</v>
      </c>
    </row>
    <row r="1597" spans="1:11" x14ac:dyDescent="0.3">
      <c r="A1597" t="s">
        <v>15</v>
      </c>
      <c r="B1597" s="1">
        <v>42582</v>
      </c>
      <c r="C1597">
        <v>655.1</v>
      </c>
      <c r="D1597">
        <v>655.28</v>
      </c>
      <c r="E1597">
        <v>624.36</v>
      </c>
      <c r="F1597">
        <v>624.67999999999995</v>
      </c>
      <c r="G1597">
        <v>110818000</v>
      </c>
      <c r="H1597">
        <v>9861866433</v>
      </c>
      <c r="I1597">
        <f>YEAR(Table1[[#This Row],[Date]])</f>
        <v>2016</v>
      </c>
      <c r="J1597">
        <f>MONTH(Table1[[#This Row],[Date]])</f>
        <v>7</v>
      </c>
      <c r="K1597">
        <f>DAY(Table1[[#This Row],[Date]])</f>
        <v>31</v>
      </c>
    </row>
    <row r="1598" spans="1:11" x14ac:dyDescent="0.3">
      <c r="A1598" t="s">
        <v>15</v>
      </c>
      <c r="B1598" s="1">
        <v>42581</v>
      </c>
      <c r="C1598">
        <v>657.01</v>
      </c>
      <c r="D1598">
        <v>658.22</v>
      </c>
      <c r="E1598">
        <v>654.21</v>
      </c>
      <c r="F1598">
        <v>655.04999999999995</v>
      </c>
      <c r="G1598">
        <v>38456100</v>
      </c>
      <c r="H1598">
        <v>10340045284</v>
      </c>
      <c r="I1598">
        <f>YEAR(Table1[[#This Row],[Date]])</f>
        <v>2016</v>
      </c>
      <c r="J1598">
        <f>MONTH(Table1[[#This Row],[Date]])</f>
        <v>7</v>
      </c>
      <c r="K1598">
        <f>DAY(Table1[[#This Row],[Date]])</f>
        <v>30</v>
      </c>
    </row>
    <row r="1599" spans="1:11" x14ac:dyDescent="0.3">
      <c r="A1599" t="s">
        <v>15</v>
      </c>
      <c r="B1599" s="1">
        <v>42580</v>
      </c>
      <c r="C1599">
        <v>655.11</v>
      </c>
      <c r="D1599">
        <v>657.8</v>
      </c>
      <c r="E1599">
        <v>654.79</v>
      </c>
      <c r="F1599">
        <v>656.99</v>
      </c>
      <c r="G1599">
        <v>60703500</v>
      </c>
      <c r="H1599">
        <v>10369809306</v>
      </c>
      <c r="I1599">
        <f>YEAR(Table1[[#This Row],[Date]])</f>
        <v>2016</v>
      </c>
      <c r="J1599">
        <f>MONTH(Table1[[#This Row],[Date]])</f>
        <v>7</v>
      </c>
      <c r="K1599">
        <f>DAY(Table1[[#This Row],[Date]])</f>
        <v>29</v>
      </c>
    </row>
    <row r="1600" spans="1:11" x14ac:dyDescent="0.3">
      <c r="A1600" t="s">
        <v>15</v>
      </c>
      <c r="B1600" s="1">
        <v>42579</v>
      </c>
      <c r="C1600">
        <v>654.49</v>
      </c>
      <c r="D1600">
        <v>657.59</v>
      </c>
      <c r="E1600">
        <v>654.49</v>
      </c>
      <c r="F1600">
        <v>655.03</v>
      </c>
      <c r="G1600">
        <v>86428400</v>
      </c>
      <c r="H1600">
        <v>10337749269</v>
      </c>
      <c r="I1600">
        <f>YEAR(Table1[[#This Row],[Date]])</f>
        <v>2016</v>
      </c>
      <c r="J1600">
        <f>MONTH(Table1[[#This Row],[Date]])</f>
        <v>7</v>
      </c>
      <c r="K1600">
        <f>DAY(Table1[[#This Row],[Date]])</f>
        <v>28</v>
      </c>
    </row>
    <row r="1601" spans="1:11" x14ac:dyDescent="0.3">
      <c r="A1601" t="s">
        <v>15</v>
      </c>
      <c r="B1601" s="1">
        <v>42578</v>
      </c>
      <c r="C1601">
        <v>651.63</v>
      </c>
      <c r="D1601">
        <v>657.46</v>
      </c>
      <c r="E1601">
        <v>648.45000000000005</v>
      </c>
      <c r="F1601">
        <v>654.35</v>
      </c>
      <c r="G1601">
        <v>147460992</v>
      </c>
      <c r="H1601">
        <v>10325917979</v>
      </c>
      <c r="I1601">
        <f>YEAR(Table1[[#This Row],[Date]])</f>
        <v>2016</v>
      </c>
      <c r="J1601">
        <f>MONTH(Table1[[#This Row],[Date]])</f>
        <v>7</v>
      </c>
      <c r="K1601">
        <f>DAY(Table1[[#This Row],[Date]])</f>
        <v>27</v>
      </c>
    </row>
    <row r="1602" spans="1:11" x14ac:dyDescent="0.3">
      <c r="A1602" t="s">
        <v>15</v>
      </c>
      <c r="B1602" s="1">
        <v>42577</v>
      </c>
      <c r="C1602">
        <v>654.23</v>
      </c>
      <c r="D1602">
        <v>656.22</v>
      </c>
      <c r="E1602">
        <v>645.88</v>
      </c>
      <c r="F1602">
        <v>651.78</v>
      </c>
      <c r="G1602">
        <v>225135008</v>
      </c>
      <c r="H1602">
        <v>10284392843</v>
      </c>
      <c r="I1602">
        <f>YEAR(Table1[[#This Row],[Date]])</f>
        <v>2016</v>
      </c>
      <c r="J1602">
        <f>MONTH(Table1[[#This Row],[Date]])</f>
        <v>7</v>
      </c>
      <c r="K1602">
        <f>DAY(Table1[[#This Row],[Date]])</f>
        <v>26</v>
      </c>
    </row>
    <row r="1603" spans="1:11" x14ac:dyDescent="0.3">
      <c r="A1603" t="s">
        <v>15</v>
      </c>
      <c r="B1603" s="1">
        <v>42576</v>
      </c>
      <c r="C1603">
        <v>661.26</v>
      </c>
      <c r="D1603">
        <v>661.83</v>
      </c>
      <c r="E1603">
        <v>653.4</v>
      </c>
      <c r="F1603">
        <v>654.1</v>
      </c>
      <c r="G1603">
        <v>78176496</v>
      </c>
      <c r="H1603">
        <v>10319876749</v>
      </c>
      <c r="I1603">
        <f>YEAR(Table1[[#This Row],[Date]])</f>
        <v>2016</v>
      </c>
      <c r="J1603">
        <f>MONTH(Table1[[#This Row],[Date]])</f>
        <v>7</v>
      </c>
      <c r="K1603">
        <f>DAY(Table1[[#This Row],[Date]])</f>
        <v>25</v>
      </c>
    </row>
    <row r="1604" spans="1:11" x14ac:dyDescent="0.3">
      <c r="A1604" t="s">
        <v>15</v>
      </c>
      <c r="B1604" s="1">
        <v>42575</v>
      </c>
      <c r="C1604">
        <v>655.41</v>
      </c>
      <c r="D1604">
        <v>663.11</v>
      </c>
      <c r="E1604">
        <v>652.79</v>
      </c>
      <c r="F1604">
        <v>661.28</v>
      </c>
      <c r="G1604">
        <v>118184000</v>
      </c>
      <c r="H1604">
        <v>10432244355</v>
      </c>
      <c r="I1604">
        <f>YEAR(Table1[[#This Row],[Date]])</f>
        <v>2016</v>
      </c>
      <c r="J1604">
        <f>MONTH(Table1[[#This Row],[Date]])</f>
        <v>7</v>
      </c>
      <c r="K1604">
        <f>DAY(Table1[[#This Row],[Date]])</f>
        <v>24</v>
      </c>
    </row>
    <row r="1605" spans="1:11" x14ac:dyDescent="0.3">
      <c r="A1605" t="s">
        <v>15</v>
      </c>
      <c r="B1605" s="1">
        <v>42574</v>
      </c>
      <c r="C1605">
        <v>650.73</v>
      </c>
      <c r="D1605">
        <v>656.37</v>
      </c>
      <c r="E1605">
        <v>648.52</v>
      </c>
      <c r="F1605">
        <v>655.56</v>
      </c>
      <c r="G1605">
        <v>69532200</v>
      </c>
      <c r="H1605">
        <v>10340881944</v>
      </c>
      <c r="I1605">
        <f>YEAR(Table1[[#This Row],[Date]])</f>
        <v>2016</v>
      </c>
      <c r="J1605">
        <f>MONTH(Table1[[#This Row],[Date]])</f>
        <v>7</v>
      </c>
      <c r="K1605">
        <f>DAY(Table1[[#This Row],[Date]])</f>
        <v>23</v>
      </c>
    </row>
    <row r="1606" spans="1:11" x14ac:dyDescent="0.3">
      <c r="A1606" t="s">
        <v>15</v>
      </c>
      <c r="B1606" s="1">
        <v>42573</v>
      </c>
      <c r="C1606">
        <v>664.92</v>
      </c>
      <c r="D1606">
        <v>666.58</v>
      </c>
      <c r="E1606">
        <v>646.72</v>
      </c>
      <c r="F1606">
        <v>650.62</v>
      </c>
      <c r="G1606">
        <v>134169000</v>
      </c>
      <c r="H1606">
        <v>10261989674</v>
      </c>
      <c r="I1606">
        <f>YEAR(Table1[[#This Row],[Date]])</f>
        <v>2016</v>
      </c>
      <c r="J1606">
        <f>MONTH(Table1[[#This Row],[Date]])</f>
        <v>7</v>
      </c>
      <c r="K1606">
        <f>DAY(Table1[[#This Row],[Date]])</f>
        <v>22</v>
      </c>
    </row>
    <row r="1607" spans="1:11" x14ac:dyDescent="0.3">
      <c r="A1607" t="s">
        <v>15</v>
      </c>
      <c r="B1607" s="1">
        <v>42572</v>
      </c>
      <c r="C1607">
        <v>665.23</v>
      </c>
      <c r="D1607">
        <v>666.22</v>
      </c>
      <c r="E1607">
        <v>660.41</v>
      </c>
      <c r="F1607">
        <v>665.01</v>
      </c>
      <c r="G1607">
        <v>60491800</v>
      </c>
      <c r="H1607">
        <v>10487976073</v>
      </c>
      <c r="I1607">
        <f>YEAR(Table1[[#This Row],[Date]])</f>
        <v>2016</v>
      </c>
      <c r="J1607">
        <f>MONTH(Table1[[#This Row],[Date]])</f>
        <v>7</v>
      </c>
      <c r="K1607">
        <f>DAY(Table1[[#This Row],[Date]])</f>
        <v>21</v>
      </c>
    </row>
    <row r="1608" spans="1:11" x14ac:dyDescent="0.3">
      <c r="A1608" t="s">
        <v>15</v>
      </c>
      <c r="B1608" s="1">
        <v>42571</v>
      </c>
      <c r="C1608">
        <v>672.81</v>
      </c>
      <c r="D1608">
        <v>672.93</v>
      </c>
      <c r="E1608">
        <v>663.36</v>
      </c>
      <c r="F1608">
        <v>665.68</v>
      </c>
      <c r="G1608">
        <v>94636400</v>
      </c>
      <c r="H1608">
        <v>10497527596</v>
      </c>
      <c r="I1608">
        <f>YEAR(Table1[[#This Row],[Date]])</f>
        <v>2016</v>
      </c>
      <c r="J1608">
        <f>MONTH(Table1[[#This Row],[Date]])</f>
        <v>7</v>
      </c>
      <c r="K1608">
        <f>DAY(Table1[[#This Row],[Date]])</f>
        <v>20</v>
      </c>
    </row>
    <row r="1609" spans="1:11" x14ac:dyDescent="0.3">
      <c r="A1609" t="s">
        <v>15</v>
      </c>
      <c r="B1609" s="1">
        <v>42570</v>
      </c>
      <c r="C1609">
        <v>672.74</v>
      </c>
      <c r="D1609">
        <v>673.28</v>
      </c>
      <c r="E1609">
        <v>667.63</v>
      </c>
      <c r="F1609">
        <v>672.86</v>
      </c>
      <c r="G1609">
        <v>61203300</v>
      </c>
      <c r="H1609">
        <v>10609525767</v>
      </c>
      <c r="I1609">
        <f>YEAR(Table1[[#This Row],[Date]])</f>
        <v>2016</v>
      </c>
      <c r="J1609">
        <f>MONTH(Table1[[#This Row],[Date]])</f>
        <v>7</v>
      </c>
      <c r="K1609">
        <f>DAY(Table1[[#This Row],[Date]])</f>
        <v>19</v>
      </c>
    </row>
    <row r="1610" spans="1:11" x14ac:dyDescent="0.3">
      <c r="A1610" t="s">
        <v>15</v>
      </c>
      <c r="B1610" s="1">
        <v>42569</v>
      </c>
      <c r="C1610">
        <v>679.81</v>
      </c>
      <c r="D1610">
        <v>681.55</v>
      </c>
      <c r="E1610">
        <v>668.63</v>
      </c>
      <c r="F1610">
        <v>673.11</v>
      </c>
      <c r="G1610">
        <v>69465000</v>
      </c>
      <c r="H1610">
        <v>10612299585</v>
      </c>
      <c r="I1610">
        <f>YEAR(Table1[[#This Row],[Date]])</f>
        <v>2016</v>
      </c>
      <c r="J1610">
        <f>MONTH(Table1[[#This Row],[Date]])</f>
        <v>7</v>
      </c>
      <c r="K1610">
        <f>DAY(Table1[[#This Row],[Date]])</f>
        <v>18</v>
      </c>
    </row>
    <row r="1611" spans="1:11" x14ac:dyDescent="0.3">
      <c r="A1611" t="s">
        <v>15</v>
      </c>
      <c r="B1611" s="1">
        <v>42568</v>
      </c>
      <c r="C1611">
        <v>661.99</v>
      </c>
      <c r="D1611">
        <v>682.36</v>
      </c>
      <c r="E1611">
        <v>661.99</v>
      </c>
      <c r="F1611">
        <v>679.46</v>
      </c>
      <c r="G1611">
        <v>74407904</v>
      </c>
      <c r="H1611">
        <v>10711263460</v>
      </c>
      <c r="I1611">
        <f>YEAR(Table1[[#This Row],[Date]])</f>
        <v>2016</v>
      </c>
      <c r="J1611">
        <f>MONTH(Table1[[#This Row],[Date]])</f>
        <v>7</v>
      </c>
      <c r="K1611">
        <f>DAY(Table1[[#This Row],[Date]])</f>
        <v>17</v>
      </c>
    </row>
    <row r="1612" spans="1:11" x14ac:dyDescent="0.3">
      <c r="A1612" t="s">
        <v>15</v>
      </c>
      <c r="B1612" s="1">
        <v>42567</v>
      </c>
      <c r="C1612">
        <v>663.78</v>
      </c>
      <c r="D1612">
        <v>666.46</v>
      </c>
      <c r="E1612">
        <v>659.33</v>
      </c>
      <c r="F1612">
        <v>660.77</v>
      </c>
      <c r="G1612">
        <v>50330200</v>
      </c>
      <c r="H1612">
        <v>10415413843</v>
      </c>
      <c r="I1612">
        <f>YEAR(Table1[[#This Row],[Date]])</f>
        <v>2016</v>
      </c>
      <c r="J1612">
        <f>MONTH(Table1[[#This Row],[Date]])</f>
        <v>7</v>
      </c>
      <c r="K1612">
        <f>DAY(Table1[[#This Row],[Date]])</f>
        <v>16</v>
      </c>
    </row>
    <row r="1613" spans="1:11" x14ac:dyDescent="0.3">
      <c r="A1613" t="s">
        <v>15</v>
      </c>
      <c r="B1613" s="1">
        <v>42566</v>
      </c>
      <c r="C1613">
        <v>659.17</v>
      </c>
      <c r="D1613">
        <v>667.08</v>
      </c>
      <c r="E1613">
        <v>659.04</v>
      </c>
      <c r="F1613">
        <v>663.26</v>
      </c>
      <c r="G1613">
        <v>81673104</v>
      </c>
      <c r="H1613">
        <v>10453381650</v>
      </c>
      <c r="I1613">
        <f>YEAR(Table1[[#This Row],[Date]])</f>
        <v>2016</v>
      </c>
      <c r="J1613">
        <f>MONTH(Table1[[#This Row],[Date]])</f>
        <v>7</v>
      </c>
      <c r="K1613">
        <f>DAY(Table1[[#This Row],[Date]])</f>
        <v>15</v>
      </c>
    </row>
    <row r="1614" spans="1:11" x14ac:dyDescent="0.3">
      <c r="A1614" t="s">
        <v>15</v>
      </c>
      <c r="B1614" s="1">
        <v>42565</v>
      </c>
      <c r="C1614">
        <v>652.91999999999996</v>
      </c>
      <c r="D1614">
        <v>662.9</v>
      </c>
      <c r="E1614">
        <v>652.91999999999996</v>
      </c>
      <c r="F1614">
        <v>658.08</v>
      </c>
      <c r="G1614">
        <v>98511400</v>
      </c>
      <c r="H1614">
        <v>10370714378</v>
      </c>
      <c r="I1614">
        <f>YEAR(Table1[[#This Row],[Date]])</f>
        <v>2016</v>
      </c>
      <c r="J1614">
        <f>MONTH(Table1[[#This Row],[Date]])</f>
        <v>7</v>
      </c>
      <c r="K1614">
        <f>DAY(Table1[[#This Row],[Date]])</f>
        <v>14</v>
      </c>
    </row>
    <row r="1615" spans="1:11" x14ac:dyDescent="0.3">
      <c r="A1615" t="s">
        <v>15</v>
      </c>
      <c r="B1615" s="1">
        <v>42564</v>
      </c>
      <c r="C1615">
        <v>664.8</v>
      </c>
      <c r="D1615">
        <v>668.7</v>
      </c>
      <c r="E1615">
        <v>654.47</v>
      </c>
      <c r="F1615">
        <v>654.47</v>
      </c>
      <c r="G1615">
        <v>131449000</v>
      </c>
      <c r="H1615">
        <v>10312716681</v>
      </c>
      <c r="I1615">
        <f>YEAR(Table1[[#This Row],[Date]])</f>
        <v>2016</v>
      </c>
      <c r="J1615">
        <f>MONTH(Table1[[#This Row],[Date]])</f>
        <v>7</v>
      </c>
      <c r="K1615">
        <f>DAY(Table1[[#This Row],[Date]])</f>
        <v>13</v>
      </c>
    </row>
    <row r="1616" spans="1:11" x14ac:dyDescent="0.3">
      <c r="A1616" t="s">
        <v>15</v>
      </c>
      <c r="B1616" s="1">
        <v>42563</v>
      </c>
      <c r="C1616">
        <v>648.28</v>
      </c>
      <c r="D1616">
        <v>675.26</v>
      </c>
      <c r="E1616">
        <v>646.78</v>
      </c>
      <c r="F1616">
        <v>664.55</v>
      </c>
      <c r="G1616">
        <v>138172992</v>
      </c>
      <c r="H1616">
        <v>10470577835</v>
      </c>
      <c r="I1616">
        <f>YEAR(Table1[[#This Row],[Date]])</f>
        <v>2016</v>
      </c>
      <c r="J1616">
        <f>MONTH(Table1[[#This Row],[Date]])</f>
        <v>7</v>
      </c>
      <c r="K1616">
        <f>DAY(Table1[[#This Row],[Date]])</f>
        <v>12</v>
      </c>
    </row>
    <row r="1617" spans="1:11" x14ac:dyDescent="0.3">
      <c r="A1617" t="s">
        <v>15</v>
      </c>
      <c r="B1617" s="1">
        <v>42562</v>
      </c>
      <c r="C1617">
        <v>648.48</v>
      </c>
      <c r="D1617">
        <v>659.63</v>
      </c>
      <c r="E1617">
        <v>644.98</v>
      </c>
      <c r="F1617">
        <v>647.66</v>
      </c>
      <c r="G1617">
        <v>107910000</v>
      </c>
      <c r="H1617">
        <v>10203318330</v>
      </c>
      <c r="I1617">
        <f>YEAR(Table1[[#This Row],[Date]])</f>
        <v>2016</v>
      </c>
      <c r="J1617">
        <f>MONTH(Table1[[#This Row],[Date]])</f>
        <v>7</v>
      </c>
      <c r="K1617">
        <f>DAY(Table1[[#This Row],[Date]])</f>
        <v>11</v>
      </c>
    </row>
    <row r="1618" spans="1:11" x14ac:dyDescent="0.3">
      <c r="A1618" t="s">
        <v>15</v>
      </c>
      <c r="B1618" s="1">
        <v>42561</v>
      </c>
      <c r="C1618">
        <v>650.6</v>
      </c>
      <c r="D1618">
        <v>652.29</v>
      </c>
      <c r="E1618">
        <v>641.26</v>
      </c>
      <c r="F1618">
        <v>649.36</v>
      </c>
      <c r="G1618">
        <v>102532000</v>
      </c>
      <c r="H1618">
        <v>10229001841</v>
      </c>
      <c r="I1618">
        <f>YEAR(Table1[[#This Row],[Date]])</f>
        <v>2016</v>
      </c>
      <c r="J1618">
        <f>MONTH(Table1[[#This Row],[Date]])</f>
        <v>7</v>
      </c>
      <c r="K1618">
        <f>DAY(Table1[[#This Row],[Date]])</f>
        <v>10</v>
      </c>
    </row>
    <row r="1619" spans="1:11" x14ac:dyDescent="0.3">
      <c r="A1619" t="s">
        <v>15</v>
      </c>
      <c r="B1619" s="1">
        <v>42560</v>
      </c>
      <c r="C1619">
        <v>666.38</v>
      </c>
      <c r="D1619">
        <v>666.38</v>
      </c>
      <c r="E1619">
        <v>633.4</v>
      </c>
      <c r="F1619">
        <v>650.96</v>
      </c>
      <c r="G1619">
        <v>180536000</v>
      </c>
      <c r="H1619">
        <v>10252979330</v>
      </c>
      <c r="I1619">
        <f>YEAR(Table1[[#This Row],[Date]])</f>
        <v>2016</v>
      </c>
      <c r="J1619">
        <f>MONTH(Table1[[#This Row],[Date]])</f>
        <v>7</v>
      </c>
      <c r="K1619">
        <f>DAY(Table1[[#This Row],[Date]])</f>
        <v>9</v>
      </c>
    </row>
    <row r="1620" spans="1:11" x14ac:dyDescent="0.3">
      <c r="A1620" t="s">
        <v>15</v>
      </c>
      <c r="B1620" s="1">
        <v>42559</v>
      </c>
      <c r="C1620">
        <v>640.69000000000005</v>
      </c>
      <c r="D1620">
        <v>666.71</v>
      </c>
      <c r="E1620">
        <v>636.47</v>
      </c>
      <c r="F1620">
        <v>666.52</v>
      </c>
      <c r="G1620">
        <v>141970000</v>
      </c>
      <c r="H1620">
        <v>10496037616</v>
      </c>
      <c r="I1620">
        <f>YEAR(Table1[[#This Row],[Date]])</f>
        <v>2016</v>
      </c>
      <c r="J1620">
        <f>MONTH(Table1[[#This Row],[Date]])</f>
        <v>7</v>
      </c>
      <c r="K1620">
        <f>DAY(Table1[[#This Row],[Date]])</f>
        <v>8</v>
      </c>
    </row>
    <row r="1621" spans="1:11" x14ac:dyDescent="0.3">
      <c r="A1621" t="s">
        <v>15</v>
      </c>
      <c r="B1621" s="1">
        <v>42558</v>
      </c>
      <c r="C1621">
        <v>678.09</v>
      </c>
      <c r="D1621">
        <v>682.43</v>
      </c>
      <c r="E1621">
        <v>611.83000000000004</v>
      </c>
      <c r="F1621">
        <v>640.55999999999995</v>
      </c>
      <c r="G1621">
        <v>258091008</v>
      </c>
      <c r="H1621">
        <v>10084880016</v>
      </c>
      <c r="I1621">
        <f>YEAR(Table1[[#This Row],[Date]])</f>
        <v>2016</v>
      </c>
      <c r="J1621">
        <f>MONTH(Table1[[#This Row],[Date]])</f>
        <v>7</v>
      </c>
      <c r="K1621">
        <f>DAY(Table1[[#This Row],[Date]])</f>
        <v>7</v>
      </c>
    </row>
    <row r="1622" spans="1:11" x14ac:dyDescent="0.3">
      <c r="A1622" t="s">
        <v>15</v>
      </c>
      <c r="B1622" s="1">
        <v>42557</v>
      </c>
      <c r="C1622">
        <v>670.42</v>
      </c>
      <c r="D1622">
        <v>681.9</v>
      </c>
      <c r="E1622">
        <v>670.42</v>
      </c>
      <c r="F1622">
        <v>677.33</v>
      </c>
      <c r="G1622">
        <v>134960992</v>
      </c>
      <c r="H1622">
        <v>10661460872</v>
      </c>
      <c r="I1622">
        <f>YEAR(Table1[[#This Row],[Date]])</f>
        <v>2016</v>
      </c>
      <c r="J1622">
        <f>MONTH(Table1[[#This Row],[Date]])</f>
        <v>7</v>
      </c>
      <c r="K1622">
        <f>DAY(Table1[[#This Row],[Date]])</f>
        <v>6</v>
      </c>
    </row>
    <row r="1623" spans="1:11" x14ac:dyDescent="0.3">
      <c r="A1623" t="s">
        <v>15</v>
      </c>
      <c r="B1623" s="1">
        <v>42556</v>
      </c>
      <c r="C1623">
        <v>683.21</v>
      </c>
      <c r="D1623">
        <v>683.49</v>
      </c>
      <c r="E1623">
        <v>665.07</v>
      </c>
      <c r="F1623">
        <v>670.63</v>
      </c>
      <c r="G1623">
        <v>130476000</v>
      </c>
      <c r="H1623">
        <v>10553590036</v>
      </c>
      <c r="I1623">
        <f>YEAR(Table1[[#This Row],[Date]])</f>
        <v>2016</v>
      </c>
      <c r="J1623">
        <f>MONTH(Table1[[#This Row],[Date]])</f>
        <v>7</v>
      </c>
      <c r="K1623">
        <f>DAY(Table1[[#This Row],[Date]])</f>
        <v>5</v>
      </c>
    </row>
    <row r="1624" spans="1:11" x14ac:dyDescent="0.3">
      <c r="A1624" t="s">
        <v>15</v>
      </c>
      <c r="B1624" s="1">
        <v>42555</v>
      </c>
      <c r="C1624">
        <v>658.8</v>
      </c>
      <c r="D1624">
        <v>683.66</v>
      </c>
      <c r="E1624">
        <v>650.51</v>
      </c>
      <c r="F1624">
        <v>683.66</v>
      </c>
      <c r="G1624">
        <v>92008400</v>
      </c>
      <c r="H1624">
        <v>10756225162</v>
      </c>
      <c r="I1624">
        <f>YEAR(Table1[[#This Row],[Date]])</f>
        <v>2016</v>
      </c>
      <c r="J1624">
        <f>MONTH(Table1[[#This Row],[Date]])</f>
        <v>7</v>
      </c>
      <c r="K1624">
        <f>DAY(Table1[[#This Row],[Date]])</f>
        <v>4</v>
      </c>
    </row>
    <row r="1625" spans="1:11" x14ac:dyDescent="0.3">
      <c r="A1625" t="s">
        <v>15</v>
      </c>
      <c r="B1625" s="1">
        <v>42554</v>
      </c>
      <c r="C1625">
        <v>704.97</v>
      </c>
      <c r="D1625">
        <v>704.97</v>
      </c>
      <c r="E1625">
        <v>649.01</v>
      </c>
      <c r="F1625">
        <v>658.66</v>
      </c>
      <c r="G1625">
        <v>129512000</v>
      </c>
      <c r="H1625">
        <v>10360455388</v>
      </c>
      <c r="I1625">
        <f>YEAR(Table1[[#This Row],[Date]])</f>
        <v>2016</v>
      </c>
      <c r="J1625">
        <f>MONTH(Table1[[#This Row],[Date]])</f>
        <v>7</v>
      </c>
      <c r="K1625">
        <f>DAY(Table1[[#This Row],[Date]])</f>
        <v>3</v>
      </c>
    </row>
    <row r="1626" spans="1:11" x14ac:dyDescent="0.3">
      <c r="A1626" t="s">
        <v>15</v>
      </c>
      <c r="B1626" s="1">
        <v>42553</v>
      </c>
      <c r="C1626">
        <v>676.73</v>
      </c>
      <c r="D1626">
        <v>703.7</v>
      </c>
      <c r="E1626">
        <v>676.4</v>
      </c>
      <c r="F1626">
        <v>703.7</v>
      </c>
      <c r="G1626">
        <v>112354000</v>
      </c>
      <c r="H1626">
        <v>11066171356</v>
      </c>
      <c r="I1626">
        <f>YEAR(Table1[[#This Row],[Date]])</f>
        <v>2016</v>
      </c>
      <c r="J1626">
        <f>MONTH(Table1[[#This Row],[Date]])</f>
        <v>7</v>
      </c>
      <c r="K1626">
        <f>DAY(Table1[[#This Row],[Date]])</f>
        <v>2</v>
      </c>
    </row>
    <row r="1627" spans="1:11" x14ac:dyDescent="0.3">
      <c r="A1627" t="s">
        <v>15</v>
      </c>
      <c r="B1627" s="1">
        <v>42552</v>
      </c>
      <c r="C1627">
        <v>672.52</v>
      </c>
      <c r="D1627">
        <v>686.15</v>
      </c>
      <c r="E1627">
        <v>669.59</v>
      </c>
      <c r="F1627">
        <v>676.3</v>
      </c>
      <c r="G1627">
        <v>134431008</v>
      </c>
      <c r="H1627">
        <v>10632674990</v>
      </c>
      <c r="I1627">
        <f>YEAR(Table1[[#This Row],[Date]])</f>
        <v>2016</v>
      </c>
      <c r="J1627">
        <f>MONTH(Table1[[#This Row],[Date]])</f>
        <v>7</v>
      </c>
      <c r="K1627">
        <f>DAY(Table1[[#This Row],[Date]])</f>
        <v>1</v>
      </c>
    </row>
    <row r="1628" spans="1:11" x14ac:dyDescent="0.3">
      <c r="A1628" t="s">
        <v>15</v>
      </c>
      <c r="B1628" s="1">
        <v>42551</v>
      </c>
      <c r="C1628">
        <v>640.59</v>
      </c>
      <c r="D1628">
        <v>675.4</v>
      </c>
      <c r="E1628">
        <v>636.61</v>
      </c>
      <c r="F1628">
        <v>673.34</v>
      </c>
      <c r="G1628">
        <v>138980000</v>
      </c>
      <c r="H1628">
        <v>10583527799</v>
      </c>
      <c r="I1628">
        <f>YEAR(Table1[[#This Row],[Date]])</f>
        <v>2016</v>
      </c>
      <c r="J1628">
        <f>MONTH(Table1[[#This Row],[Date]])</f>
        <v>6</v>
      </c>
      <c r="K1628">
        <f>DAY(Table1[[#This Row],[Date]])</f>
        <v>30</v>
      </c>
    </row>
    <row r="1629" spans="1:11" x14ac:dyDescent="0.3">
      <c r="A1629" t="s">
        <v>15</v>
      </c>
      <c r="B1629" s="1">
        <v>42550</v>
      </c>
      <c r="C1629">
        <v>644.12</v>
      </c>
      <c r="D1629">
        <v>644.67999999999995</v>
      </c>
      <c r="E1629">
        <v>628.28</v>
      </c>
      <c r="F1629">
        <v>639.89</v>
      </c>
      <c r="G1629">
        <v>142456000</v>
      </c>
      <c r="H1629">
        <v>10055423427</v>
      </c>
      <c r="I1629">
        <f>YEAR(Table1[[#This Row],[Date]])</f>
        <v>2016</v>
      </c>
      <c r="J1629">
        <f>MONTH(Table1[[#This Row],[Date]])</f>
        <v>6</v>
      </c>
      <c r="K1629">
        <f>DAY(Table1[[#This Row],[Date]])</f>
        <v>29</v>
      </c>
    </row>
    <row r="1630" spans="1:11" x14ac:dyDescent="0.3">
      <c r="A1630" t="s">
        <v>15</v>
      </c>
      <c r="B1630" s="1">
        <v>42549</v>
      </c>
      <c r="C1630">
        <v>658.1</v>
      </c>
      <c r="D1630">
        <v>659.25</v>
      </c>
      <c r="E1630">
        <v>637.77</v>
      </c>
      <c r="F1630">
        <v>647</v>
      </c>
      <c r="G1630">
        <v>138384992</v>
      </c>
      <c r="H1630">
        <v>10164806261</v>
      </c>
      <c r="I1630">
        <f>YEAR(Table1[[#This Row],[Date]])</f>
        <v>2016</v>
      </c>
      <c r="J1630">
        <f>MONTH(Table1[[#This Row],[Date]])</f>
        <v>6</v>
      </c>
      <c r="K1630">
        <f>DAY(Table1[[#This Row],[Date]])</f>
        <v>28</v>
      </c>
    </row>
    <row r="1631" spans="1:11" x14ac:dyDescent="0.3">
      <c r="A1631" t="s">
        <v>15</v>
      </c>
      <c r="B1631" s="1">
        <v>42548</v>
      </c>
      <c r="C1631">
        <v>629.35</v>
      </c>
      <c r="D1631">
        <v>655.28</v>
      </c>
      <c r="E1631">
        <v>620.52</v>
      </c>
      <c r="F1631">
        <v>655.28</v>
      </c>
      <c r="G1631">
        <v>122134000</v>
      </c>
      <c r="H1631">
        <v>10292371661</v>
      </c>
      <c r="I1631">
        <f>YEAR(Table1[[#This Row],[Date]])</f>
        <v>2016</v>
      </c>
      <c r="J1631">
        <f>MONTH(Table1[[#This Row],[Date]])</f>
        <v>6</v>
      </c>
      <c r="K1631">
        <f>DAY(Table1[[#This Row],[Date]])</f>
        <v>27</v>
      </c>
    </row>
    <row r="1632" spans="1:11" x14ac:dyDescent="0.3">
      <c r="A1632" t="s">
        <v>15</v>
      </c>
      <c r="B1632" s="1">
        <v>42547</v>
      </c>
      <c r="C1632">
        <v>665.93</v>
      </c>
      <c r="D1632">
        <v>665.98</v>
      </c>
      <c r="E1632">
        <v>616.92999999999995</v>
      </c>
      <c r="F1632">
        <v>629.37</v>
      </c>
      <c r="G1632">
        <v>109225000</v>
      </c>
      <c r="H1632">
        <v>9883123077</v>
      </c>
      <c r="I1632">
        <f>YEAR(Table1[[#This Row],[Date]])</f>
        <v>2016</v>
      </c>
      <c r="J1632">
        <f>MONTH(Table1[[#This Row],[Date]])</f>
        <v>6</v>
      </c>
      <c r="K1632">
        <f>DAY(Table1[[#This Row],[Date]])</f>
        <v>26</v>
      </c>
    </row>
    <row r="1633" spans="1:11" x14ac:dyDescent="0.3">
      <c r="A1633" t="s">
        <v>15</v>
      </c>
      <c r="B1633" s="1">
        <v>42546</v>
      </c>
      <c r="C1633">
        <v>665.28</v>
      </c>
      <c r="D1633">
        <v>691.73</v>
      </c>
      <c r="E1633">
        <v>646.55999999999995</v>
      </c>
      <c r="F1633">
        <v>665.12</v>
      </c>
      <c r="G1633">
        <v>126656000</v>
      </c>
      <c r="H1633">
        <v>10442165051</v>
      </c>
      <c r="I1633">
        <f>YEAR(Table1[[#This Row],[Date]])</f>
        <v>2016</v>
      </c>
      <c r="J1633">
        <f>MONTH(Table1[[#This Row],[Date]])</f>
        <v>6</v>
      </c>
      <c r="K1633">
        <f>DAY(Table1[[#This Row],[Date]])</f>
        <v>25</v>
      </c>
    </row>
    <row r="1634" spans="1:11" x14ac:dyDescent="0.3">
      <c r="A1634" t="s">
        <v>15</v>
      </c>
      <c r="B1634" s="1">
        <v>42545</v>
      </c>
      <c r="C1634">
        <v>625.58000000000004</v>
      </c>
      <c r="D1634">
        <v>681.73</v>
      </c>
      <c r="E1634">
        <v>625.27</v>
      </c>
      <c r="F1634">
        <v>665.3</v>
      </c>
      <c r="G1634">
        <v>224316992</v>
      </c>
      <c r="H1634">
        <v>10442233719</v>
      </c>
      <c r="I1634">
        <f>YEAR(Table1[[#This Row],[Date]])</f>
        <v>2016</v>
      </c>
      <c r="J1634">
        <f>MONTH(Table1[[#This Row],[Date]])</f>
        <v>6</v>
      </c>
      <c r="K1634">
        <f>DAY(Table1[[#This Row],[Date]])</f>
        <v>24</v>
      </c>
    </row>
    <row r="1635" spans="1:11" x14ac:dyDescent="0.3">
      <c r="A1635" t="s">
        <v>15</v>
      </c>
      <c r="B1635" s="1">
        <v>42544</v>
      </c>
      <c r="C1635">
        <v>597.44000000000005</v>
      </c>
      <c r="D1635">
        <v>629.33000000000004</v>
      </c>
      <c r="E1635">
        <v>558.14</v>
      </c>
      <c r="F1635">
        <v>623.98</v>
      </c>
      <c r="G1635">
        <v>253462000</v>
      </c>
      <c r="H1635">
        <v>9791649877</v>
      </c>
      <c r="I1635">
        <f>YEAR(Table1[[#This Row],[Date]])</f>
        <v>2016</v>
      </c>
      <c r="J1635">
        <f>MONTH(Table1[[#This Row],[Date]])</f>
        <v>6</v>
      </c>
      <c r="K1635">
        <f>DAY(Table1[[#This Row],[Date]])</f>
        <v>23</v>
      </c>
    </row>
    <row r="1636" spans="1:11" x14ac:dyDescent="0.3">
      <c r="A1636" t="s">
        <v>15</v>
      </c>
      <c r="B1636" s="1">
        <v>42543</v>
      </c>
      <c r="C1636">
        <v>665.91</v>
      </c>
      <c r="D1636">
        <v>678.67</v>
      </c>
      <c r="E1636">
        <v>587.48</v>
      </c>
      <c r="F1636">
        <v>596.12</v>
      </c>
      <c r="G1636">
        <v>266392992</v>
      </c>
      <c r="H1636">
        <v>9352374507</v>
      </c>
      <c r="I1636">
        <f>YEAR(Table1[[#This Row],[Date]])</f>
        <v>2016</v>
      </c>
      <c r="J1636">
        <f>MONTH(Table1[[#This Row],[Date]])</f>
        <v>6</v>
      </c>
      <c r="K1636">
        <f>DAY(Table1[[#This Row],[Date]])</f>
        <v>22</v>
      </c>
    </row>
    <row r="1637" spans="1:11" x14ac:dyDescent="0.3">
      <c r="A1637" t="s">
        <v>15</v>
      </c>
      <c r="B1637" s="1">
        <v>42542</v>
      </c>
      <c r="C1637">
        <v>735.88</v>
      </c>
      <c r="D1637">
        <v>735.88</v>
      </c>
      <c r="E1637">
        <v>639.07000000000005</v>
      </c>
      <c r="F1637">
        <v>666.65</v>
      </c>
      <c r="G1637">
        <v>309944000</v>
      </c>
      <c r="H1637">
        <v>10456853278</v>
      </c>
      <c r="I1637">
        <f>YEAR(Table1[[#This Row],[Date]])</f>
        <v>2016</v>
      </c>
      <c r="J1637">
        <f>MONTH(Table1[[#This Row],[Date]])</f>
        <v>6</v>
      </c>
      <c r="K1637">
        <f>DAY(Table1[[#This Row],[Date]])</f>
        <v>21</v>
      </c>
    </row>
    <row r="1638" spans="1:11" x14ac:dyDescent="0.3">
      <c r="A1638" t="s">
        <v>15</v>
      </c>
      <c r="B1638" s="1">
        <v>42541</v>
      </c>
      <c r="C1638">
        <v>763.93</v>
      </c>
      <c r="D1638">
        <v>764.08</v>
      </c>
      <c r="E1638">
        <v>732.73</v>
      </c>
      <c r="F1638">
        <v>737.23</v>
      </c>
      <c r="G1638">
        <v>174511008</v>
      </c>
      <c r="H1638">
        <v>11561085979</v>
      </c>
      <c r="I1638">
        <f>YEAR(Table1[[#This Row],[Date]])</f>
        <v>2016</v>
      </c>
      <c r="J1638">
        <f>MONTH(Table1[[#This Row],[Date]])</f>
        <v>6</v>
      </c>
      <c r="K1638">
        <f>DAY(Table1[[#This Row],[Date]])</f>
        <v>20</v>
      </c>
    </row>
    <row r="1639" spans="1:11" x14ac:dyDescent="0.3">
      <c r="A1639" t="s">
        <v>15</v>
      </c>
      <c r="B1639" s="1">
        <v>42540</v>
      </c>
      <c r="C1639">
        <v>756.69</v>
      </c>
      <c r="D1639">
        <v>766.62</v>
      </c>
      <c r="E1639">
        <v>745.63</v>
      </c>
      <c r="F1639">
        <v>763.78</v>
      </c>
      <c r="G1639">
        <v>136184992</v>
      </c>
      <c r="H1639">
        <v>11974386667</v>
      </c>
      <c r="I1639">
        <f>YEAR(Table1[[#This Row],[Date]])</f>
        <v>2016</v>
      </c>
      <c r="J1639">
        <f>MONTH(Table1[[#This Row],[Date]])</f>
        <v>6</v>
      </c>
      <c r="K1639">
        <f>DAY(Table1[[#This Row],[Date]])</f>
        <v>19</v>
      </c>
    </row>
    <row r="1640" spans="1:11" x14ac:dyDescent="0.3">
      <c r="A1640" t="s">
        <v>15</v>
      </c>
      <c r="B1640" s="1">
        <v>42539</v>
      </c>
      <c r="C1640">
        <v>748.76</v>
      </c>
      <c r="D1640">
        <v>777.99</v>
      </c>
      <c r="E1640">
        <v>733.93</v>
      </c>
      <c r="F1640">
        <v>756.23</v>
      </c>
      <c r="G1640">
        <v>252718000</v>
      </c>
      <c r="H1640">
        <v>11852610450</v>
      </c>
      <c r="I1640">
        <f>YEAR(Table1[[#This Row],[Date]])</f>
        <v>2016</v>
      </c>
      <c r="J1640">
        <f>MONTH(Table1[[#This Row],[Date]])</f>
        <v>6</v>
      </c>
      <c r="K1640">
        <f>DAY(Table1[[#This Row],[Date]])</f>
        <v>18</v>
      </c>
    </row>
    <row r="1641" spans="1:11" x14ac:dyDescent="0.3">
      <c r="A1641" t="s">
        <v>15</v>
      </c>
      <c r="B1641" s="1">
        <v>42538</v>
      </c>
      <c r="C1641">
        <v>768.49</v>
      </c>
      <c r="D1641">
        <v>775.36</v>
      </c>
      <c r="E1641">
        <v>716.56</v>
      </c>
      <c r="F1641">
        <v>748.91</v>
      </c>
      <c r="G1641">
        <v>363320992</v>
      </c>
      <c r="H1641">
        <v>11734973407</v>
      </c>
      <c r="I1641">
        <f>YEAR(Table1[[#This Row],[Date]])</f>
        <v>2016</v>
      </c>
      <c r="J1641">
        <f>MONTH(Table1[[#This Row],[Date]])</f>
        <v>6</v>
      </c>
      <c r="K1641">
        <f>DAY(Table1[[#This Row],[Date]])</f>
        <v>17</v>
      </c>
    </row>
    <row r="1642" spans="1:11" x14ac:dyDescent="0.3">
      <c r="A1642" t="s">
        <v>15</v>
      </c>
      <c r="B1642" s="1">
        <v>42537</v>
      </c>
      <c r="C1642">
        <v>696.52</v>
      </c>
      <c r="D1642">
        <v>773.72</v>
      </c>
      <c r="E1642">
        <v>696.52</v>
      </c>
      <c r="F1642">
        <v>766.31</v>
      </c>
      <c r="G1642">
        <v>271633984</v>
      </c>
      <c r="H1642">
        <v>12004751236</v>
      </c>
      <c r="I1642">
        <f>YEAR(Table1[[#This Row],[Date]])</f>
        <v>2016</v>
      </c>
      <c r="J1642">
        <f>MONTH(Table1[[#This Row],[Date]])</f>
        <v>6</v>
      </c>
      <c r="K1642">
        <f>DAY(Table1[[#This Row],[Date]])</f>
        <v>16</v>
      </c>
    </row>
    <row r="1643" spans="1:11" x14ac:dyDescent="0.3">
      <c r="A1643" t="s">
        <v>15</v>
      </c>
      <c r="B1643" s="1">
        <v>42536</v>
      </c>
      <c r="C1643">
        <v>685.68</v>
      </c>
      <c r="D1643">
        <v>696.3</v>
      </c>
      <c r="E1643">
        <v>672.56</v>
      </c>
      <c r="F1643">
        <v>694.47</v>
      </c>
      <c r="G1643">
        <v>99223800</v>
      </c>
      <c r="H1643">
        <v>10876756116</v>
      </c>
      <c r="I1643">
        <f>YEAR(Table1[[#This Row],[Date]])</f>
        <v>2016</v>
      </c>
      <c r="J1643">
        <f>MONTH(Table1[[#This Row],[Date]])</f>
        <v>6</v>
      </c>
      <c r="K1643">
        <f>DAY(Table1[[#This Row],[Date]])</f>
        <v>15</v>
      </c>
    </row>
    <row r="1644" spans="1:11" x14ac:dyDescent="0.3">
      <c r="A1644" t="s">
        <v>15</v>
      </c>
      <c r="B1644" s="1">
        <v>42535</v>
      </c>
      <c r="C1644">
        <v>704.5</v>
      </c>
      <c r="D1644">
        <v>704.5</v>
      </c>
      <c r="E1644">
        <v>662.8</v>
      </c>
      <c r="F1644">
        <v>685.56</v>
      </c>
      <c r="G1644">
        <v>186694000</v>
      </c>
      <c r="H1644">
        <v>10734585656</v>
      </c>
      <c r="I1644">
        <f>YEAR(Table1[[#This Row],[Date]])</f>
        <v>2016</v>
      </c>
      <c r="J1644">
        <f>MONTH(Table1[[#This Row],[Date]])</f>
        <v>6</v>
      </c>
      <c r="K1644">
        <f>DAY(Table1[[#This Row],[Date]])</f>
        <v>14</v>
      </c>
    </row>
    <row r="1645" spans="1:11" x14ac:dyDescent="0.3">
      <c r="A1645" t="s">
        <v>15</v>
      </c>
      <c r="B1645" s="1">
        <v>42534</v>
      </c>
      <c r="C1645">
        <v>671.65</v>
      </c>
      <c r="D1645">
        <v>716</v>
      </c>
      <c r="E1645">
        <v>664.49</v>
      </c>
      <c r="F1645">
        <v>704.38</v>
      </c>
      <c r="G1645">
        <v>243295008</v>
      </c>
      <c r="H1645">
        <v>11026918233</v>
      </c>
      <c r="I1645">
        <f>YEAR(Table1[[#This Row],[Date]])</f>
        <v>2016</v>
      </c>
      <c r="J1645">
        <f>MONTH(Table1[[#This Row],[Date]])</f>
        <v>6</v>
      </c>
      <c r="K1645">
        <f>DAY(Table1[[#This Row],[Date]])</f>
        <v>13</v>
      </c>
    </row>
    <row r="1646" spans="1:11" x14ac:dyDescent="0.3">
      <c r="A1646" t="s">
        <v>15</v>
      </c>
      <c r="B1646" s="1">
        <v>42533</v>
      </c>
      <c r="C1646">
        <v>609.67999999999995</v>
      </c>
      <c r="D1646">
        <v>684.84</v>
      </c>
      <c r="E1646">
        <v>607.04</v>
      </c>
      <c r="F1646">
        <v>672.78</v>
      </c>
      <c r="G1646">
        <v>277084992</v>
      </c>
      <c r="H1646">
        <v>10529624647</v>
      </c>
      <c r="I1646">
        <f>YEAR(Table1[[#This Row],[Date]])</f>
        <v>2016</v>
      </c>
      <c r="J1646">
        <f>MONTH(Table1[[#This Row],[Date]])</f>
        <v>6</v>
      </c>
      <c r="K1646">
        <f>DAY(Table1[[#This Row],[Date]])</f>
        <v>12</v>
      </c>
    </row>
    <row r="1647" spans="1:11" x14ac:dyDescent="0.3">
      <c r="A1647" t="s">
        <v>15</v>
      </c>
      <c r="B1647" s="1">
        <v>42532</v>
      </c>
      <c r="C1647">
        <v>578.66999999999996</v>
      </c>
      <c r="D1647">
        <v>607.12</v>
      </c>
      <c r="E1647">
        <v>578.66999999999996</v>
      </c>
      <c r="F1647">
        <v>606.73</v>
      </c>
      <c r="G1647">
        <v>82357000</v>
      </c>
      <c r="H1647">
        <v>9493578714</v>
      </c>
      <c r="I1647">
        <f>YEAR(Table1[[#This Row],[Date]])</f>
        <v>2016</v>
      </c>
      <c r="J1647">
        <f>MONTH(Table1[[#This Row],[Date]])</f>
        <v>6</v>
      </c>
      <c r="K1647">
        <f>DAY(Table1[[#This Row],[Date]])</f>
        <v>11</v>
      </c>
    </row>
    <row r="1648" spans="1:11" x14ac:dyDescent="0.3">
      <c r="A1648" t="s">
        <v>15</v>
      </c>
      <c r="B1648" s="1">
        <v>42531</v>
      </c>
      <c r="C1648">
        <v>575.84</v>
      </c>
      <c r="D1648">
        <v>579.13</v>
      </c>
      <c r="E1648">
        <v>573.33000000000004</v>
      </c>
      <c r="F1648">
        <v>577.47</v>
      </c>
      <c r="G1648">
        <v>66991900</v>
      </c>
      <c r="H1648">
        <v>9033522014</v>
      </c>
      <c r="I1648">
        <f>YEAR(Table1[[#This Row],[Date]])</f>
        <v>2016</v>
      </c>
      <c r="J1648">
        <f>MONTH(Table1[[#This Row],[Date]])</f>
        <v>6</v>
      </c>
      <c r="K1648">
        <f>DAY(Table1[[#This Row],[Date]])</f>
        <v>10</v>
      </c>
    </row>
    <row r="1649" spans="1:11" x14ac:dyDescent="0.3">
      <c r="A1649" t="s">
        <v>15</v>
      </c>
      <c r="B1649" s="1">
        <v>42530</v>
      </c>
      <c r="C1649">
        <v>582.20000000000005</v>
      </c>
      <c r="D1649">
        <v>582.20000000000005</v>
      </c>
      <c r="E1649">
        <v>570.95000000000005</v>
      </c>
      <c r="F1649">
        <v>574.63</v>
      </c>
      <c r="G1649">
        <v>71301000</v>
      </c>
      <c r="H1649">
        <v>8987040811</v>
      </c>
      <c r="I1649">
        <f>YEAR(Table1[[#This Row],[Date]])</f>
        <v>2016</v>
      </c>
      <c r="J1649">
        <f>MONTH(Table1[[#This Row],[Date]])</f>
        <v>6</v>
      </c>
      <c r="K1649">
        <f>DAY(Table1[[#This Row],[Date]])</f>
        <v>9</v>
      </c>
    </row>
    <row r="1650" spans="1:11" x14ac:dyDescent="0.3">
      <c r="A1650" t="s">
        <v>15</v>
      </c>
      <c r="B1650" s="1">
        <v>42529</v>
      </c>
      <c r="C1650">
        <v>577.16999999999996</v>
      </c>
      <c r="D1650">
        <v>582.84</v>
      </c>
      <c r="E1650">
        <v>573.13</v>
      </c>
      <c r="F1650">
        <v>581.65</v>
      </c>
      <c r="G1650">
        <v>80265800</v>
      </c>
      <c r="H1650">
        <v>9094354021</v>
      </c>
      <c r="I1650">
        <f>YEAR(Table1[[#This Row],[Date]])</f>
        <v>2016</v>
      </c>
      <c r="J1650">
        <f>MONTH(Table1[[#This Row],[Date]])</f>
        <v>6</v>
      </c>
      <c r="K1650">
        <f>DAY(Table1[[#This Row],[Date]])</f>
        <v>8</v>
      </c>
    </row>
    <row r="1651" spans="1:11" x14ac:dyDescent="0.3">
      <c r="A1651" t="s">
        <v>15</v>
      </c>
      <c r="B1651" s="1">
        <v>42528</v>
      </c>
      <c r="C1651">
        <v>585.45000000000005</v>
      </c>
      <c r="D1651">
        <v>590.26</v>
      </c>
      <c r="E1651">
        <v>567.51</v>
      </c>
      <c r="F1651">
        <v>576.6</v>
      </c>
      <c r="G1651">
        <v>107770000</v>
      </c>
      <c r="H1651">
        <v>9013335474</v>
      </c>
      <c r="I1651">
        <f>YEAR(Table1[[#This Row],[Date]])</f>
        <v>2016</v>
      </c>
      <c r="J1651">
        <f>MONTH(Table1[[#This Row],[Date]])</f>
        <v>6</v>
      </c>
      <c r="K1651">
        <f>DAY(Table1[[#This Row],[Date]])</f>
        <v>7</v>
      </c>
    </row>
    <row r="1652" spans="1:11" x14ac:dyDescent="0.3">
      <c r="A1652" t="s">
        <v>15</v>
      </c>
      <c r="B1652" s="1">
        <v>42527</v>
      </c>
      <c r="C1652">
        <v>574.6</v>
      </c>
      <c r="D1652">
        <v>586.47</v>
      </c>
      <c r="E1652">
        <v>574.6</v>
      </c>
      <c r="F1652">
        <v>585.54</v>
      </c>
      <c r="G1652">
        <v>72138896</v>
      </c>
      <c r="H1652">
        <v>9151021089</v>
      </c>
      <c r="I1652">
        <f>YEAR(Table1[[#This Row],[Date]])</f>
        <v>2016</v>
      </c>
      <c r="J1652">
        <f>MONTH(Table1[[#This Row],[Date]])</f>
        <v>6</v>
      </c>
      <c r="K1652">
        <f>DAY(Table1[[#This Row],[Date]])</f>
        <v>6</v>
      </c>
    </row>
    <row r="1653" spans="1:11" x14ac:dyDescent="0.3">
      <c r="A1653" t="s">
        <v>15</v>
      </c>
      <c r="B1653" s="1">
        <v>42526</v>
      </c>
      <c r="C1653">
        <v>573.30999999999995</v>
      </c>
      <c r="D1653">
        <v>582.80999999999995</v>
      </c>
      <c r="E1653">
        <v>569.17999999999995</v>
      </c>
      <c r="F1653">
        <v>574.98</v>
      </c>
      <c r="G1653">
        <v>68874096</v>
      </c>
      <c r="H1653">
        <v>8983555643</v>
      </c>
      <c r="I1653">
        <f>YEAR(Table1[[#This Row],[Date]])</f>
        <v>2016</v>
      </c>
      <c r="J1653">
        <f>MONTH(Table1[[#This Row],[Date]])</f>
        <v>6</v>
      </c>
      <c r="K1653">
        <f>DAY(Table1[[#This Row],[Date]])</f>
        <v>5</v>
      </c>
    </row>
    <row r="1654" spans="1:11" x14ac:dyDescent="0.3">
      <c r="A1654" t="s">
        <v>15</v>
      </c>
      <c r="B1654" s="1">
        <v>42525</v>
      </c>
      <c r="C1654">
        <v>569.71</v>
      </c>
      <c r="D1654">
        <v>590.13</v>
      </c>
      <c r="E1654">
        <v>564.24</v>
      </c>
      <c r="F1654">
        <v>572.73</v>
      </c>
      <c r="G1654">
        <v>94925296</v>
      </c>
      <c r="H1654">
        <v>8945981422</v>
      </c>
      <c r="I1654">
        <f>YEAR(Table1[[#This Row],[Date]])</f>
        <v>2016</v>
      </c>
      <c r="J1654">
        <f>MONTH(Table1[[#This Row],[Date]])</f>
        <v>6</v>
      </c>
      <c r="K1654">
        <f>DAY(Table1[[#This Row],[Date]])</f>
        <v>4</v>
      </c>
    </row>
    <row r="1655" spans="1:11" x14ac:dyDescent="0.3">
      <c r="A1655" t="s">
        <v>15</v>
      </c>
      <c r="B1655" s="1">
        <v>42524</v>
      </c>
      <c r="C1655">
        <v>537.67999999999995</v>
      </c>
      <c r="D1655">
        <v>574.64</v>
      </c>
      <c r="E1655">
        <v>536.91999999999996</v>
      </c>
      <c r="F1655">
        <v>569.19000000000005</v>
      </c>
      <c r="G1655">
        <v>122020000</v>
      </c>
      <c r="H1655">
        <v>8889102698</v>
      </c>
      <c r="I1655">
        <f>YEAR(Table1[[#This Row],[Date]])</f>
        <v>2016</v>
      </c>
      <c r="J1655">
        <f>MONTH(Table1[[#This Row],[Date]])</f>
        <v>6</v>
      </c>
      <c r="K1655">
        <f>DAY(Table1[[#This Row],[Date]])</f>
        <v>3</v>
      </c>
    </row>
    <row r="1656" spans="1:11" x14ac:dyDescent="0.3">
      <c r="A1656" t="s">
        <v>15</v>
      </c>
      <c r="B1656" s="1">
        <v>42523</v>
      </c>
      <c r="C1656">
        <v>536.52</v>
      </c>
      <c r="D1656">
        <v>540.35</v>
      </c>
      <c r="E1656">
        <v>533.08000000000004</v>
      </c>
      <c r="F1656">
        <v>537.97</v>
      </c>
      <c r="G1656">
        <v>60378200</v>
      </c>
      <c r="H1656">
        <v>8399598923</v>
      </c>
      <c r="I1656">
        <f>YEAR(Table1[[#This Row],[Date]])</f>
        <v>2016</v>
      </c>
      <c r="J1656">
        <f>MONTH(Table1[[#This Row],[Date]])</f>
        <v>6</v>
      </c>
      <c r="K1656">
        <f>DAY(Table1[[#This Row],[Date]])</f>
        <v>2</v>
      </c>
    </row>
    <row r="1657" spans="1:11" x14ac:dyDescent="0.3">
      <c r="A1657" t="s">
        <v>15</v>
      </c>
      <c r="B1657" s="1">
        <v>42522</v>
      </c>
      <c r="C1657">
        <v>531.11</v>
      </c>
      <c r="D1657">
        <v>543.08000000000004</v>
      </c>
      <c r="E1657">
        <v>525.64</v>
      </c>
      <c r="F1657">
        <v>536.91999999999996</v>
      </c>
      <c r="G1657">
        <v>86061800</v>
      </c>
      <c r="H1657">
        <v>8381321200</v>
      </c>
      <c r="I1657">
        <f>YEAR(Table1[[#This Row],[Date]])</f>
        <v>2016</v>
      </c>
      <c r="J1657">
        <f>MONTH(Table1[[#This Row],[Date]])</f>
        <v>6</v>
      </c>
      <c r="K1657">
        <f>DAY(Table1[[#This Row],[Date]])</f>
        <v>1</v>
      </c>
    </row>
    <row r="1658" spans="1:11" x14ac:dyDescent="0.3">
      <c r="A1658" t="s">
        <v>15</v>
      </c>
      <c r="B1658" s="1">
        <v>42521</v>
      </c>
      <c r="C1658">
        <v>534.19000000000005</v>
      </c>
      <c r="D1658">
        <v>546.62</v>
      </c>
      <c r="E1658">
        <v>520.66</v>
      </c>
      <c r="F1658">
        <v>531.39</v>
      </c>
      <c r="G1658">
        <v>138450000</v>
      </c>
      <c r="H1658">
        <v>8293035755</v>
      </c>
      <c r="I1658">
        <f>YEAR(Table1[[#This Row],[Date]])</f>
        <v>2016</v>
      </c>
      <c r="J1658">
        <f>MONTH(Table1[[#This Row],[Date]])</f>
        <v>5</v>
      </c>
      <c r="K1658">
        <f>DAY(Table1[[#This Row],[Date]])</f>
        <v>31</v>
      </c>
    </row>
    <row r="1659" spans="1:11" x14ac:dyDescent="0.3">
      <c r="A1659" t="s">
        <v>15</v>
      </c>
      <c r="B1659" s="1">
        <v>42520</v>
      </c>
      <c r="C1659">
        <v>528.47</v>
      </c>
      <c r="D1659">
        <v>544.35</v>
      </c>
      <c r="E1659">
        <v>522.96</v>
      </c>
      <c r="F1659">
        <v>533.86</v>
      </c>
      <c r="G1659">
        <v>87958704</v>
      </c>
      <c r="H1659">
        <v>8330000111</v>
      </c>
      <c r="I1659">
        <f>YEAR(Table1[[#This Row],[Date]])</f>
        <v>2016</v>
      </c>
      <c r="J1659">
        <f>MONTH(Table1[[#This Row],[Date]])</f>
        <v>5</v>
      </c>
      <c r="K1659">
        <f>DAY(Table1[[#This Row],[Date]])</f>
        <v>30</v>
      </c>
    </row>
    <row r="1660" spans="1:11" x14ac:dyDescent="0.3">
      <c r="A1660" t="s">
        <v>15</v>
      </c>
      <c r="B1660" s="1">
        <v>42519</v>
      </c>
      <c r="C1660">
        <v>527.48</v>
      </c>
      <c r="D1660">
        <v>553.96</v>
      </c>
      <c r="E1660">
        <v>512.17999999999995</v>
      </c>
      <c r="F1660">
        <v>526.23</v>
      </c>
      <c r="G1660">
        <v>148736992</v>
      </c>
      <c r="H1660">
        <v>8209050618</v>
      </c>
      <c r="I1660">
        <f>YEAR(Table1[[#This Row],[Date]])</f>
        <v>2016</v>
      </c>
      <c r="J1660">
        <f>MONTH(Table1[[#This Row],[Date]])</f>
        <v>5</v>
      </c>
      <c r="K1660">
        <f>DAY(Table1[[#This Row],[Date]])</f>
        <v>29</v>
      </c>
    </row>
    <row r="1661" spans="1:11" x14ac:dyDescent="0.3">
      <c r="A1661" t="s">
        <v>15</v>
      </c>
      <c r="B1661" s="1">
        <v>42518</v>
      </c>
      <c r="C1661">
        <v>473.03</v>
      </c>
      <c r="D1661">
        <v>533.47</v>
      </c>
      <c r="E1661">
        <v>472.7</v>
      </c>
      <c r="F1661">
        <v>530.04</v>
      </c>
      <c r="G1661">
        <v>181199008</v>
      </c>
      <c r="H1661">
        <v>8266477338</v>
      </c>
      <c r="I1661">
        <f>YEAR(Table1[[#This Row],[Date]])</f>
        <v>2016</v>
      </c>
      <c r="J1661">
        <f>MONTH(Table1[[#This Row],[Date]])</f>
        <v>5</v>
      </c>
      <c r="K1661">
        <f>DAY(Table1[[#This Row],[Date]])</f>
        <v>28</v>
      </c>
    </row>
    <row r="1662" spans="1:11" x14ac:dyDescent="0.3">
      <c r="A1662" t="s">
        <v>15</v>
      </c>
      <c r="B1662" s="1">
        <v>42517</v>
      </c>
      <c r="C1662">
        <v>453.52</v>
      </c>
      <c r="D1662">
        <v>478.15</v>
      </c>
      <c r="E1662">
        <v>453.52</v>
      </c>
      <c r="F1662">
        <v>473.46</v>
      </c>
      <c r="G1662">
        <v>164780992</v>
      </c>
      <c r="H1662">
        <v>7382558440</v>
      </c>
      <c r="I1662">
        <f>YEAR(Table1[[#This Row],[Date]])</f>
        <v>2016</v>
      </c>
      <c r="J1662">
        <f>MONTH(Table1[[#This Row],[Date]])</f>
        <v>5</v>
      </c>
      <c r="K1662">
        <f>DAY(Table1[[#This Row],[Date]])</f>
        <v>27</v>
      </c>
    </row>
    <row r="1663" spans="1:11" x14ac:dyDescent="0.3">
      <c r="A1663" t="s">
        <v>15</v>
      </c>
      <c r="B1663" s="1">
        <v>42516</v>
      </c>
      <c r="C1663">
        <v>449.67</v>
      </c>
      <c r="D1663">
        <v>453.64</v>
      </c>
      <c r="E1663">
        <v>447.9</v>
      </c>
      <c r="F1663">
        <v>453.38</v>
      </c>
      <c r="G1663">
        <v>65203800</v>
      </c>
      <c r="H1663">
        <v>7067871184</v>
      </c>
      <c r="I1663">
        <f>YEAR(Table1[[#This Row],[Date]])</f>
        <v>2016</v>
      </c>
      <c r="J1663">
        <f>MONTH(Table1[[#This Row],[Date]])</f>
        <v>5</v>
      </c>
      <c r="K1663">
        <f>DAY(Table1[[#This Row],[Date]])</f>
        <v>26</v>
      </c>
    </row>
    <row r="1664" spans="1:11" x14ac:dyDescent="0.3">
      <c r="A1664" t="s">
        <v>15</v>
      </c>
      <c r="B1664" s="1">
        <v>42515</v>
      </c>
      <c r="C1664">
        <v>446.06</v>
      </c>
      <c r="D1664">
        <v>450.3</v>
      </c>
      <c r="E1664">
        <v>446.06</v>
      </c>
      <c r="F1664">
        <v>449.6</v>
      </c>
      <c r="G1664">
        <v>65231000</v>
      </c>
      <c r="H1664">
        <v>7007360094</v>
      </c>
      <c r="I1664">
        <f>YEAR(Table1[[#This Row],[Date]])</f>
        <v>2016</v>
      </c>
      <c r="J1664">
        <f>MONTH(Table1[[#This Row],[Date]])</f>
        <v>5</v>
      </c>
      <c r="K1664">
        <f>DAY(Table1[[#This Row],[Date]])</f>
        <v>25</v>
      </c>
    </row>
    <row r="1665" spans="1:11" x14ac:dyDescent="0.3">
      <c r="A1665" t="s">
        <v>15</v>
      </c>
      <c r="B1665" s="1">
        <v>42514</v>
      </c>
      <c r="C1665">
        <v>444.29</v>
      </c>
      <c r="D1665">
        <v>447.1</v>
      </c>
      <c r="E1665">
        <v>443.93</v>
      </c>
      <c r="F1665">
        <v>445.98</v>
      </c>
      <c r="G1665">
        <v>65783100</v>
      </c>
      <c r="H1665">
        <v>6949432035</v>
      </c>
      <c r="I1665">
        <f>YEAR(Table1[[#This Row],[Date]])</f>
        <v>2016</v>
      </c>
      <c r="J1665">
        <f>MONTH(Table1[[#This Row],[Date]])</f>
        <v>5</v>
      </c>
      <c r="K1665">
        <f>DAY(Table1[[#This Row],[Date]])</f>
        <v>24</v>
      </c>
    </row>
    <row r="1666" spans="1:11" x14ac:dyDescent="0.3">
      <c r="A1666" t="s">
        <v>15</v>
      </c>
      <c r="B1666" s="1">
        <v>42513</v>
      </c>
      <c r="C1666">
        <v>439.35</v>
      </c>
      <c r="D1666">
        <v>444.35</v>
      </c>
      <c r="E1666">
        <v>438.82</v>
      </c>
      <c r="F1666">
        <v>444.15</v>
      </c>
      <c r="G1666">
        <v>50582500</v>
      </c>
      <c r="H1666">
        <v>6919346395</v>
      </c>
      <c r="I1666">
        <f>YEAR(Table1[[#This Row],[Date]])</f>
        <v>2016</v>
      </c>
      <c r="J1666">
        <f>MONTH(Table1[[#This Row],[Date]])</f>
        <v>5</v>
      </c>
      <c r="K1666">
        <f>DAY(Table1[[#This Row],[Date]])</f>
        <v>23</v>
      </c>
    </row>
    <row r="1667" spans="1:11" x14ac:dyDescent="0.3">
      <c r="A1667" t="s">
        <v>15</v>
      </c>
      <c r="B1667" s="1">
        <v>42512</v>
      </c>
      <c r="C1667">
        <v>443.22</v>
      </c>
      <c r="D1667">
        <v>443.43</v>
      </c>
      <c r="E1667">
        <v>439.04</v>
      </c>
      <c r="F1667">
        <v>439.32</v>
      </c>
      <c r="G1667">
        <v>39657600</v>
      </c>
      <c r="H1667">
        <v>6842082300</v>
      </c>
      <c r="I1667">
        <f>YEAR(Table1[[#This Row],[Date]])</f>
        <v>2016</v>
      </c>
      <c r="J1667">
        <f>MONTH(Table1[[#This Row],[Date]])</f>
        <v>5</v>
      </c>
      <c r="K1667">
        <f>DAY(Table1[[#This Row],[Date]])</f>
        <v>22</v>
      </c>
    </row>
    <row r="1668" spans="1:11" x14ac:dyDescent="0.3">
      <c r="A1668" t="s">
        <v>15</v>
      </c>
      <c r="B1668" s="1">
        <v>42511</v>
      </c>
      <c r="C1668">
        <v>442.97</v>
      </c>
      <c r="D1668">
        <v>443.78</v>
      </c>
      <c r="E1668">
        <v>441.71</v>
      </c>
      <c r="F1668">
        <v>443.19</v>
      </c>
      <c r="G1668">
        <v>42762300</v>
      </c>
      <c r="H1668">
        <v>6900237725</v>
      </c>
      <c r="I1668">
        <f>YEAR(Table1[[#This Row],[Date]])</f>
        <v>2016</v>
      </c>
      <c r="J1668">
        <f>MONTH(Table1[[#This Row],[Date]])</f>
        <v>5</v>
      </c>
      <c r="K1668">
        <f>DAY(Table1[[#This Row],[Date]])</f>
        <v>21</v>
      </c>
    </row>
    <row r="1669" spans="1:11" x14ac:dyDescent="0.3">
      <c r="A1669" t="s">
        <v>15</v>
      </c>
      <c r="B1669" s="1">
        <v>42510</v>
      </c>
      <c r="C1669">
        <v>437.79</v>
      </c>
      <c r="D1669">
        <v>444.05</v>
      </c>
      <c r="E1669">
        <v>437.39</v>
      </c>
      <c r="F1669">
        <v>442.68</v>
      </c>
      <c r="G1669">
        <v>81987904</v>
      </c>
      <c r="H1669">
        <v>6890716750</v>
      </c>
      <c r="I1669">
        <f>YEAR(Table1[[#This Row],[Date]])</f>
        <v>2016</v>
      </c>
      <c r="J1669">
        <f>MONTH(Table1[[#This Row],[Date]])</f>
        <v>5</v>
      </c>
      <c r="K1669">
        <f>DAY(Table1[[#This Row],[Date]])</f>
        <v>20</v>
      </c>
    </row>
    <row r="1670" spans="1:11" x14ac:dyDescent="0.3">
      <c r="A1670" t="s">
        <v>15</v>
      </c>
      <c r="B1670" s="1">
        <v>42509</v>
      </c>
      <c r="C1670">
        <v>454.52</v>
      </c>
      <c r="D1670">
        <v>454.63</v>
      </c>
      <c r="E1670">
        <v>438.71</v>
      </c>
      <c r="F1670">
        <v>438.71</v>
      </c>
      <c r="G1670">
        <v>96027400</v>
      </c>
      <c r="H1670">
        <v>6827425412</v>
      </c>
      <c r="I1670">
        <f>YEAR(Table1[[#This Row],[Date]])</f>
        <v>2016</v>
      </c>
      <c r="J1670">
        <f>MONTH(Table1[[#This Row],[Date]])</f>
        <v>5</v>
      </c>
      <c r="K1670">
        <f>DAY(Table1[[#This Row],[Date]])</f>
        <v>19</v>
      </c>
    </row>
    <row r="1671" spans="1:11" x14ac:dyDescent="0.3">
      <c r="A1671" t="s">
        <v>15</v>
      </c>
      <c r="B1671" s="1">
        <v>42508</v>
      </c>
      <c r="C1671">
        <v>453.69</v>
      </c>
      <c r="D1671">
        <v>456</v>
      </c>
      <c r="E1671">
        <v>453.3</v>
      </c>
      <c r="F1671">
        <v>454.62</v>
      </c>
      <c r="G1671">
        <v>86850096</v>
      </c>
      <c r="H1671">
        <v>7073564772</v>
      </c>
      <c r="I1671">
        <f>YEAR(Table1[[#This Row],[Date]])</f>
        <v>2016</v>
      </c>
      <c r="J1671">
        <f>MONTH(Table1[[#This Row],[Date]])</f>
        <v>5</v>
      </c>
      <c r="K1671">
        <f>DAY(Table1[[#This Row],[Date]])</f>
        <v>18</v>
      </c>
    </row>
    <row r="1672" spans="1:11" x14ac:dyDescent="0.3">
      <c r="A1672" t="s">
        <v>15</v>
      </c>
      <c r="B1672" s="1">
        <v>42507</v>
      </c>
      <c r="C1672">
        <v>454.01</v>
      </c>
      <c r="D1672">
        <v>455.07</v>
      </c>
      <c r="E1672">
        <v>453.61</v>
      </c>
      <c r="F1672">
        <v>453.78</v>
      </c>
      <c r="G1672">
        <v>64100300</v>
      </c>
      <c r="H1672">
        <v>7058821457</v>
      </c>
      <c r="I1672">
        <f>YEAR(Table1[[#This Row],[Date]])</f>
        <v>2016</v>
      </c>
      <c r="J1672">
        <f>MONTH(Table1[[#This Row],[Date]])</f>
        <v>5</v>
      </c>
      <c r="K1672">
        <f>DAY(Table1[[#This Row],[Date]])</f>
        <v>17</v>
      </c>
    </row>
    <row r="1673" spans="1:11" x14ac:dyDescent="0.3">
      <c r="A1673" t="s">
        <v>15</v>
      </c>
      <c r="B1673" s="1">
        <v>42506</v>
      </c>
      <c r="C1673">
        <v>457.59</v>
      </c>
      <c r="D1673">
        <v>458.2</v>
      </c>
      <c r="E1673">
        <v>452.95</v>
      </c>
      <c r="F1673">
        <v>454.16</v>
      </c>
      <c r="G1673">
        <v>59171500</v>
      </c>
      <c r="H1673">
        <v>7063120268</v>
      </c>
      <c r="I1673">
        <f>YEAR(Table1[[#This Row],[Date]])</f>
        <v>2016</v>
      </c>
      <c r="J1673">
        <f>MONTH(Table1[[#This Row],[Date]])</f>
        <v>5</v>
      </c>
      <c r="K1673">
        <f>DAY(Table1[[#This Row],[Date]])</f>
        <v>16</v>
      </c>
    </row>
    <row r="1674" spans="1:11" x14ac:dyDescent="0.3">
      <c r="A1674" t="s">
        <v>15</v>
      </c>
      <c r="B1674" s="1">
        <v>42505</v>
      </c>
      <c r="C1674">
        <v>455.76</v>
      </c>
      <c r="D1674">
        <v>458.69</v>
      </c>
      <c r="E1674">
        <v>455.46</v>
      </c>
      <c r="F1674">
        <v>457.57</v>
      </c>
      <c r="G1674">
        <v>28514000</v>
      </c>
      <c r="H1674">
        <v>7114461730</v>
      </c>
      <c r="I1674">
        <f>YEAR(Table1[[#This Row],[Date]])</f>
        <v>2016</v>
      </c>
      <c r="J1674">
        <f>MONTH(Table1[[#This Row],[Date]])</f>
        <v>5</v>
      </c>
      <c r="K1674">
        <f>DAY(Table1[[#This Row],[Date]])</f>
        <v>15</v>
      </c>
    </row>
    <row r="1675" spans="1:11" x14ac:dyDescent="0.3">
      <c r="A1675" t="s">
        <v>15</v>
      </c>
      <c r="B1675" s="1">
        <v>42504</v>
      </c>
      <c r="C1675">
        <v>455.82</v>
      </c>
      <c r="D1675">
        <v>456.84</v>
      </c>
      <c r="E1675">
        <v>454.79</v>
      </c>
      <c r="F1675">
        <v>455.67</v>
      </c>
      <c r="G1675">
        <v>37209000</v>
      </c>
      <c r="H1675">
        <v>7083394303</v>
      </c>
      <c r="I1675">
        <f>YEAR(Table1[[#This Row],[Date]])</f>
        <v>2016</v>
      </c>
      <c r="J1675">
        <f>MONTH(Table1[[#This Row],[Date]])</f>
        <v>5</v>
      </c>
      <c r="K1675">
        <f>DAY(Table1[[#This Row],[Date]])</f>
        <v>14</v>
      </c>
    </row>
    <row r="1676" spans="1:11" x14ac:dyDescent="0.3">
      <c r="A1676" t="s">
        <v>15</v>
      </c>
      <c r="B1676" s="1">
        <v>42503</v>
      </c>
      <c r="C1676">
        <v>454.85</v>
      </c>
      <c r="D1676">
        <v>457.05</v>
      </c>
      <c r="E1676">
        <v>453.45</v>
      </c>
      <c r="F1676">
        <v>455.67</v>
      </c>
      <c r="G1676">
        <v>60845000</v>
      </c>
      <c r="H1676">
        <v>7081726955</v>
      </c>
      <c r="I1676">
        <f>YEAR(Table1[[#This Row],[Date]])</f>
        <v>2016</v>
      </c>
      <c r="J1676">
        <f>MONTH(Table1[[#This Row],[Date]])</f>
        <v>5</v>
      </c>
      <c r="K1676">
        <f>DAY(Table1[[#This Row],[Date]])</f>
        <v>13</v>
      </c>
    </row>
    <row r="1677" spans="1:11" x14ac:dyDescent="0.3">
      <c r="A1677" t="s">
        <v>15</v>
      </c>
      <c r="B1677" s="1">
        <v>42502</v>
      </c>
      <c r="C1677">
        <v>452.45</v>
      </c>
      <c r="D1677">
        <v>454.95</v>
      </c>
      <c r="E1677">
        <v>449.25</v>
      </c>
      <c r="F1677">
        <v>454.77</v>
      </c>
      <c r="G1677">
        <v>59849300</v>
      </c>
      <c r="H1677">
        <v>7065960832</v>
      </c>
      <c r="I1677">
        <f>YEAR(Table1[[#This Row],[Date]])</f>
        <v>2016</v>
      </c>
      <c r="J1677">
        <f>MONTH(Table1[[#This Row],[Date]])</f>
        <v>5</v>
      </c>
      <c r="K1677">
        <f>DAY(Table1[[#This Row],[Date]])</f>
        <v>12</v>
      </c>
    </row>
    <row r="1678" spans="1:11" x14ac:dyDescent="0.3">
      <c r="A1678" t="s">
        <v>15</v>
      </c>
      <c r="B1678" s="1">
        <v>42501</v>
      </c>
      <c r="C1678">
        <v>450.86</v>
      </c>
      <c r="D1678">
        <v>454.58</v>
      </c>
      <c r="E1678">
        <v>450.86</v>
      </c>
      <c r="F1678">
        <v>452.73</v>
      </c>
      <c r="G1678">
        <v>50605200</v>
      </c>
      <c r="H1678">
        <v>7032699388</v>
      </c>
      <c r="I1678">
        <f>YEAR(Table1[[#This Row],[Date]])</f>
        <v>2016</v>
      </c>
      <c r="J1678">
        <f>MONTH(Table1[[#This Row],[Date]])</f>
        <v>5</v>
      </c>
      <c r="K1678">
        <f>DAY(Table1[[#This Row],[Date]])</f>
        <v>11</v>
      </c>
    </row>
    <row r="1679" spans="1:11" x14ac:dyDescent="0.3">
      <c r="A1679" t="s">
        <v>15</v>
      </c>
      <c r="B1679" s="1">
        <v>42500</v>
      </c>
      <c r="C1679">
        <v>460.52</v>
      </c>
      <c r="D1679">
        <v>461.93</v>
      </c>
      <c r="E1679">
        <v>448.95</v>
      </c>
      <c r="F1679">
        <v>450.89</v>
      </c>
      <c r="G1679">
        <v>58956100</v>
      </c>
      <c r="H1679">
        <v>7002714977</v>
      </c>
      <c r="I1679">
        <f>YEAR(Table1[[#This Row],[Date]])</f>
        <v>2016</v>
      </c>
      <c r="J1679">
        <f>MONTH(Table1[[#This Row],[Date]])</f>
        <v>5</v>
      </c>
      <c r="K1679">
        <f>DAY(Table1[[#This Row],[Date]])</f>
        <v>10</v>
      </c>
    </row>
    <row r="1680" spans="1:11" x14ac:dyDescent="0.3">
      <c r="A1680" t="s">
        <v>15</v>
      </c>
      <c r="B1680" s="1">
        <v>42499</v>
      </c>
      <c r="C1680">
        <v>458.21</v>
      </c>
      <c r="D1680">
        <v>462.48</v>
      </c>
      <c r="E1680">
        <v>456.53</v>
      </c>
      <c r="F1680">
        <v>460.48</v>
      </c>
      <c r="G1680">
        <v>55493100</v>
      </c>
      <c r="H1680">
        <v>7149827444</v>
      </c>
      <c r="I1680">
        <f>YEAR(Table1[[#This Row],[Date]])</f>
        <v>2016</v>
      </c>
      <c r="J1680">
        <f>MONTH(Table1[[#This Row],[Date]])</f>
        <v>5</v>
      </c>
      <c r="K1680">
        <f>DAY(Table1[[#This Row],[Date]])</f>
        <v>9</v>
      </c>
    </row>
    <row r="1681" spans="1:11" x14ac:dyDescent="0.3">
      <c r="A1681" t="s">
        <v>15</v>
      </c>
      <c r="B1681" s="1">
        <v>42498</v>
      </c>
      <c r="C1681">
        <v>458.43</v>
      </c>
      <c r="D1681">
        <v>459.42</v>
      </c>
      <c r="E1681">
        <v>455.98</v>
      </c>
      <c r="F1681">
        <v>458.55</v>
      </c>
      <c r="G1681">
        <v>40315000</v>
      </c>
      <c r="H1681">
        <v>7117822794</v>
      </c>
      <c r="I1681">
        <f>YEAR(Table1[[#This Row],[Date]])</f>
        <v>2016</v>
      </c>
      <c r="J1681">
        <f>MONTH(Table1[[#This Row],[Date]])</f>
        <v>5</v>
      </c>
      <c r="K1681">
        <f>DAY(Table1[[#This Row],[Date]])</f>
        <v>8</v>
      </c>
    </row>
    <row r="1682" spans="1:11" x14ac:dyDescent="0.3">
      <c r="A1682" t="s">
        <v>15</v>
      </c>
      <c r="B1682" s="1">
        <v>42497</v>
      </c>
      <c r="C1682">
        <v>459.64</v>
      </c>
      <c r="D1682">
        <v>460.67</v>
      </c>
      <c r="E1682">
        <v>457.32</v>
      </c>
      <c r="F1682">
        <v>458.54</v>
      </c>
      <c r="G1682">
        <v>38364500</v>
      </c>
      <c r="H1682">
        <v>7115722136</v>
      </c>
      <c r="I1682">
        <f>YEAR(Table1[[#This Row],[Date]])</f>
        <v>2016</v>
      </c>
      <c r="J1682">
        <f>MONTH(Table1[[#This Row],[Date]])</f>
        <v>5</v>
      </c>
      <c r="K1682">
        <f>DAY(Table1[[#This Row],[Date]])</f>
        <v>7</v>
      </c>
    </row>
    <row r="1683" spans="1:11" x14ac:dyDescent="0.3">
      <c r="A1683" t="s">
        <v>15</v>
      </c>
      <c r="B1683" s="1">
        <v>42496</v>
      </c>
      <c r="C1683">
        <v>447.94</v>
      </c>
      <c r="D1683">
        <v>461.38</v>
      </c>
      <c r="E1683">
        <v>447.07</v>
      </c>
      <c r="F1683">
        <v>459.6</v>
      </c>
      <c r="G1683">
        <v>72796800</v>
      </c>
      <c r="H1683">
        <v>7130556704</v>
      </c>
      <c r="I1683">
        <f>YEAR(Table1[[#This Row],[Date]])</f>
        <v>2016</v>
      </c>
      <c r="J1683">
        <f>MONTH(Table1[[#This Row],[Date]])</f>
        <v>5</v>
      </c>
      <c r="K1683">
        <f>DAY(Table1[[#This Row],[Date]])</f>
        <v>6</v>
      </c>
    </row>
    <row r="1684" spans="1:11" x14ac:dyDescent="0.3">
      <c r="A1684" t="s">
        <v>15</v>
      </c>
      <c r="B1684" s="1">
        <v>42495</v>
      </c>
      <c r="C1684">
        <v>446.71</v>
      </c>
      <c r="D1684">
        <v>448.51</v>
      </c>
      <c r="E1684">
        <v>445.88</v>
      </c>
      <c r="F1684">
        <v>447.98</v>
      </c>
      <c r="G1684">
        <v>50440800</v>
      </c>
      <c r="H1684">
        <v>6948331748</v>
      </c>
      <c r="I1684">
        <f>YEAR(Table1[[#This Row],[Date]])</f>
        <v>2016</v>
      </c>
      <c r="J1684">
        <f>MONTH(Table1[[#This Row],[Date]])</f>
        <v>5</v>
      </c>
      <c r="K1684">
        <f>DAY(Table1[[#This Row],[Date]])</f>
        <v>5</v>
      </c>
    </row>
    <row r="1685" spans="1:11" x14ac:dyDescent="0.3">
      <c r="A1685" t="s">
        <v>15</v>
      </c>
      <c r="B1685" s="1">
        <v>42494</v>
      </c>
      <c r="C1685">
        <v>450.18</v>
      </c>
      <c r="D1685">
        <v>450.38</v>
      </c>
      <c r="E1685">
        <v>445.63</v>
      </c>
      <c r="F1685">
        <v>446.72</v>
      </c>
      <c r="G1685">
        <v>50407300</v>
      </c>
      <c r="H1685">
        <v>6927161701</v>
      </c>
      <c r="I1685">
        <f>YEAR(Table1[[#This Row],[Date]])</f>
        <v>2016</v>
      </c>
      <c r="J1685">
        <f>MONTH(Table1[[#This Row],[Date]])</f>
        <v>5</v>
      </c>
      <c r="K1685">
        <f>DAY(Table1[[#This Row],[Date]])</f>
        <v>4</v>
      </c>
    </row>
    <row r="1686" spans="1:11" x14ac:dyDescent="0.3">
      <c r="A1686" t="s">
        <v>15</v>
      </c>
      <c r="B1686" s="1">
        <v>42493</v>
      </c>
      <c r="C1686">
        <v>444.73</v>
      </c>
      <c r="D1686">
        <v>451.1</v>
      </c>
      <c r="E1686">
        <v>442.62</v>
      </c>
      <c r="F1686">
        <v>450.3</v>
      </c>
      <c r="G1686">
        <v>59366400</v>
      </c>
      <c r="H1686">
        <v>6980826502</v>
      </c>
      <c r="I1686">
        <f>YEAR(Table1[[#This Row],[Date]])</f>
        <v>2016</v>
      </c>
      <c r="J1686">
        <f>MONTH(Table1[[#This Row],[Date]])</f>
        <v>5</v>
      </c>
      <c r="K1686">
        <f>DAY(Table1[[#This Row],[Date]])</f>
        <v>3</v>
      </c>
    </row>
    <row r="1687" spans="1:11" x14ac:dyDescent="0.3">
      <c r="A1687" t="s">
        <v>15</v>
      </c>
      <c r="B1687" s="1">
        <v>42492</v>
      </c>
      <c r="C1687">
        <v>451.93</v>
      </c>
      <c r="D1687">
        <v>452.45</v>
      </c>
      <c r="E1687">
        <v>441.78</v>
      </c>
      <c r="F1687">
        <v>444.67</v>
      </c>
      <c r="G1687">
        <v>92127000</v>
      </c>
      <c r="H1687">
        <v>6891791430</v>
      </c>
      <c r="I1687">
        <f>YEAR(Table1[[#This Row],[Date]])</f>
        <v>2016</v>
      </c>
      <c r="J1687">
        <f>MONTH(Table1[[#This Row],[Date]])</f>
        <v>5</v>
      </c>
      <c r="K1687">
        <f>DAY(Table1[[#This Row],[Date]])</f>
        <v>2</v>
      </c>
    </row>
    <row r="1688" spans="1:11" x14ac:dyDescent="0.3">
      <c r="A1688" t="s">
        <v>15</v>
      </c>
      <c r="B1688" s="1">
        <v>42491</v>
      </c>
      <c r="C1688">
        <v>448.48</v>
      </c>
      <c r="D1688">
        <v>452.48</v>
      </c>
      <c r="E1688">
        <v>447.93</v>
      </c>
      <c r="F1688">
        <v>451.88</v>
      </c>
      <c r="G1688">
        <v>40660100</v>
      </c>
      <c r="H1688">
        <v>7001712750</v>
      </c>
      <c r="I1688">
        <f>YEAR(Table1[[#This Row],[Date]])</f>
        <v>2016</v>
      </c>
      <c r="J1688">
        <f>MONTH(Table1[[#This Row],[Date]])</f>
        <v>5</v>
      </c>
      <c r="K1688">
        <f>DAY(Table1[[#This Row],[Date]])</f>
        <v>1</v>
      </c>
    </row>
    <row r="1689" spans="1:11" x14ac:dyDescent="0.3">
      <c r="A1689" t="s">
        <v>15</v>
      </c>
      <c r="B1689" s="1">
        <v>42490</v>
      </c>
      <c r="C1689">
        <v>455.18</v>
      </c>
      <c r="D1689">
        <v>455.59</v>
      </c>
      <c r="E1689">
        <v>447.7</v>
      </c>
      <c r="F1689">
        <v>448.32</v>
      </c>
      <c r="G1689">
        <v>69322600</v>
      </c>
      <c r="H1689">
        <v>6944860514</v>
      </c>
      <c r="I1689">
        <f>YEAR(Table1[[#This Row],[Date]])</f>
        <v>2016</v>
      </c>
      <c r="J1689">
        <f>MONTH(Table1[[#This Row],[Date]])</f>
        <v>4</v>
      </c>
      <c r="K1689">
        <f>DAY(Table1[[#This Row],[Date]])</f>
        <v>30</v>
      </c>
    </row>
    <row r="1690" spans="1:11" x14ac:dyDescent="0.3">
      <c r="A1690" t="s">
        <v>15</v>
      </c>
      <c r="B1690" s="1">
        <v>42489</v>
      </c>
      <c r="C1690">
        <v>449.41</v>
      </c>
      <c r="D1690">
        <v>455.38</v>
      </c>
      <c r="E1690">
        <v>446.02</v>
      </c>
      <c r="F1690">
        <v>455.1</v>
      </c>
      <c r="G1690">
        <v>49258500</v>
      </c>
      <c r="H1690">
        <v>7048201013</v>
      </c>
      <c r="I1690">
        <f>YEAR(Table1[[#This Row],[Date]])</f>
        <v>2016</v>
      </c>
      <c r="J1690">
        <f>MONTH(Table1[[#This Row],[Date]])</f>
        <v>4</v>
      </c>
      <c r="K1690">
        <f>DAY(Table1[[#This Row],[Date]])</f>
        <v>29</v>
      </c>
    </row>
    <row r="1691" spans="1:11" x14ac:dyDescent="0.3">
      <c r="A1691" t="s">
        <v>15</v>
      </c>
      <c r="B1691" s="1">
        <v>42488</v>
      </c>
      <c r="C1691">
        <v>445.04</v>
      </c>
      <c r="D1691">
        <v>449.55</v>
      </c>
      <c r="E1691">
        <v>436.65</v>
      </c>
      <c r="F1691">
        <v>449.01</v>
      </c>
      <c r="G1691">
        <v>74064704</v>
      </c>
      <c r="H1691">
        <v>6952183242</v>
      </c>
      <c r="I1691">
        <f>YEAR(Table1[[#This Row],[Date]])</f>
        <v>2016</v>
      </c>
      <c r="J1691">
        <f>MONTH(Table1[[#This Row],[Date]])</f>
        <v>4</v>
      </c>
      <c r="K1691">
        <f>DAY(Table1[[#This Row],[Date]])</f>
        <v>28</v>
      </c>
    </row>
    <row r="1692" spans="1:11" x14ac:dyDescent="0.3">
      <c r="A1692" t="s">
        <v>15</v>
      </c>
      <c r="B1692" s="1">
        <v>42487</v>
      </c>
      <c r="C1692">
        <v>466.26</v>
      </c>
      <c r="D1692">
        <v>467.08</v>
      </c>
      <c r="E1692">
        <v>444.13</v>
      </c>
      <c r="F1692">
        <v>444.69</v>
      </c>
      <c r="G1692">
        <v>93564896</v>
      </c>
      <c r="H1692">
        <v>6883732526</v>
      </c>
      <c r="I1692">
        <f>YEAR(Table1[[#This Row],[Date]])</f>
        <v>2016</v>
      </c>
      <c r="J1692">
        <f>MONTH(Table1[[#This Row],[Date]])</f>
        <v>4</v>
      </c>
      <c r="K1692">
        <f>DAY(Table1[[#This Row],[Date]])</f>
        <v>27</v>
      </c>
    </row>
    <row r="1693" spans="1:11" x14ac:dyDescent="0.3">
      <c r="A1693" t="s">
        <v>15</v>
      </c>
      <c r="B1693" s="1">
        <v>42486</v>
      </c>
      <c r="C1693">
        <v>461.65</v>
      </c>
      <c r="D1693">
        <v>467.96</v>
      </c>
      <c r="E1693">
        <v>461.62</v>
      </c>
      <c r="F1693">
        <v>466.09</v>
      </c>
      <c r="G1693">
        <v>78971904</v>
      </c>
      <c r="H1693">
        <v>7213507974</v>
      </c>
      <c r="I1693">
        <f>YEAR(Table1[[#This Row],[Date]])</f>
        <v>2016</v>
      </c>
      <c r="J1693">
        <f>MONTH(Table1[[#This Row],[Date]])</f>
        <v>4</v>
      </c>
      <c r="K1693">
        <f>DAY(Table1[[#This Row],[Date]])</f>
        <v>26</v>
      </c>
    </row>
    <row r="1694" spans="1:11" x14ac:dyDescent="0.3">
      <c r="A1694" t="s">
        <v>15</v>
      </c>
      <c r="B1694" s="1">
        <v>42485</v>
      </c>
      <c r="C1694">
        <v>459.12</v>
      </c>
      <c r="D1694">
        <v>466.62</v>
      </c>
      <c r="E1694">
        <v>453.59</v>
      </c>
      <c r="F1694">
        <v>461.43</v>
      </c>
      <c r="G1694">
        <v>87091800</v>
      </c>
      <c r="H1694">
        <v>7139621427</v>
      </c>
      <c r="I1694">
        <f>YEAR(Table1[[#This Row],[Date]])</f>
        <v>2016</v>
      </c>
      <c r="J1694">
        <f>MONTH(Table1[[#This Row],[Date]])</f>
        <v>4</v>
      </c>
      <c r="K1694">
        <f>DAY(Table1[[#This Row],[Date]])</f>
        <v>25</v>
      </c>
    </row>
    <row r="1695" spans="1:11" x14ac:dyDescent="0.3">
      <c r="A1695" t="s">
        <v>15</v>
      </c>
      <c r="B1695" s="1">
        <v>42484</v>
      </c>
      <c r="C1695">
        <v>450.56</v>
      </c>
      <c r="D1695">
        <v>460.15</v>
      </c>
      <c r="E1695">
        <v>448.93</v>
      </c>
      <c r="F1695">
        <v>458.55</v>
      </c>
      <c r="G1695">
        <v>68198400</v>
      </c>
      <c r="H1695">
        <v>7093731211</v>
      </c>
      <c r="I1695">
        <f>YEAR(Table1[[#This Row],[Date]])</f>
        <v>2016</v>
      </c>
      <c r="J1695">
        <f>MONTH(Table1[[#This Row],[Date]])</f>
        <v>4</v>
      </c>
      <c r="K1695">
        <f>DAY(Table1[[#This Row],[Date]])</f>
        <v>24</v>
      </c>
    </row>
    <row r="1696" spans="1:11" x14ac:dyDescent="0.3">
      <c r="A1696" t="s">
        <v>15</v>
      </c>
      <c r="B1696" s="1">
        <v>42483</v>
      </c>
      <c r="C1696">
        <v>445.86</v>
      </c>
      <c r="D1696">
        <v>450.28</v>
      </c>
      <c r="E1696">
        <v>444.33</v>
      </c>
      <c r="F1696">
        <v>450.28</v>
      </c>
      <c r="G1696">
        <v>50485400</v>
      </c>
      <c r="H1696">
        <v>6964275296</v>
      </c>
      <c r="I1696">
        <f>YEAR(Table1[[#This Row],[Date]])</f>
        <v>2016</v>
      </c>
      <c r="J1696">
        <f>MONTH(Table1[[#This Row],[Date]])</f>
        <v>4</v>
      </c>
      <c r="K1696">
        <f>DAY(Table1[[#This Row],[Date]])</f>
        <v>23</v>
      </c>
    </row>
    <row r="1697" spans="1:11" x14ac:dyDescent="0.3">
      <c r="A1697" t="s">
        <v>15</v>
      </c>
      <c r="B1697" s="1">
        <v>42482</v>
      </c>
      <c r="C1697">
        <v>449.69</v>
      </c>
      <c r="D1697">
        <v>449.81</v>
      </c>
      <c r="E1697">
        <v>444.15</v>
      </c>
      <c r="F1697">
        <v>445.74</v>
      </c>
      <c r="G1697">
        <v>58804400</v>
      </c>
      <c r="H1697">
        <v>6892364370</v>
      </c>
      <c r="I1697">
        <f>YEAR(Table1[[#This Row],[Date]])</f>
        <v>2016</v>
      </c>
      <c r="J1697">
        <f>MONTH(Table1[[#This Row],[Date]])</f>
        <v>4</v>
      </c>
      <c r="K1697">
        <f>DAY(Table1[[#This Row],[Date]])</f>
        <v>22</v>
      </c>
    </row>
    <row r="1698" spans="1:11" x14ac:dyDescent="0.3">
      <c r="A1698" t="s">
        <v>15</v>
      </c>
      <c r="B1698" s="1">
        <v>42481</v>
      </c>
      <c r="C1698">
        <v>441.42</v>
      </c>
      <c r="D1698">
        <v>450.55</v>
      </c>
      <c r="E1698">
        <v>440.95</v>
      </c>
      <c r="F1698">
        <v>449.42</v>
      </c>
      <c r="G1698">
        <v>68204704</v>
      </c>
      <c r="H1698">
        <v>6947795903</v>
      </c>
      <c r="I1698">
        <f>YEAR(Table1[[#This Row],[Date]])</f>
        <v>2016</v>
      </c>
      <c r="J1698">
        <f>MONTH(Table1[[#This Row],[Date]])</f>
        <v>4</v>
      </c>
      <c r="K1698">
        <f>DAY(Table1[[#This Row],[Date]])</f>
        <v>21</v>
      </c>
    </row>
    <row r="1699" spans="1:11" x14ac:dyDescent="0.3">
      <c r="A1699" t="s">
        <v>15</v>
      </c>
      <c r="B1699" s="1">
        <v>42480</v>
      </c>
      <c r="C1699">
        <v>435.32</v>
      </c>
      <c r="D1699">
        <v>443.05</v>
      </c>
      <c r="E1699">
        <v>434.41</v>
      </c>
      <c r="F1699">
        <v>441.39</v>
      </c>
      <c r="G1699">
        <v>72890096</v>
      </c>
      <c r="H1699">
        <v>6821898724</v>
      </c>
      <c r="I1699">
        <f>YEAR(Table1[[#This Row],[Date]])</f>
        <v>2016</v>
      </c>
      <c r="J1699">
        <f>MONTH(Table1[[#This Row],[Date]])</f>
        <v>4</v>
      </c>
      <c r="K1699">
        <f>DAY(Table1[[#This Row],[Date]])</f>
        <v>20</v>
      </c>
    </row>
    <row r="1700" spans="1:11" x14ac:dyDescent="0.3">
      <c r="A1700" t="s">
        <v>15</v>
      </c>
      <c r="B1700" s="1">
        <v>42479</v>
      </c>
      <c r="C1700">
        <v>428.7</v>
      </c>
      <c r="D1700">
        <v>436.02</v>
      </c>
      <c r="E1700">
        <v>428.1</v>
      </c>
      <c r="F1700">
        <v>435.51</v>
      </c>
      <c r="G1700">
        <v>52810500</v>
      </c>
      <c r="H1700">
        <v>6729223763</v>
      </c>
      <c r="I1700">
        <f>YEAR(Table1[[#This Row],[Date]])</f>
        <v>2016</v>
      </c>
      <c r="J1700">
        <f>MONTH(Table1[[#This Row],[Date]])</f>
        <v>4</v>
      </c>
      <c r="K1700">
        <f>DAY(Table1[[#This Row],[Date]])</f>
        <v>19</v>
      </c>
    </row>
    <row r="1701" spans="1:11" x14ac:dyDescent="0.3">
      <c r="A1701" t="s">
        <v>15</v>
      </c>
      <c r="B1701" s="1">
        <v>42478</v>
      </c>
      <c r="C1701">
        <v>427.61</v>
      </c>
      <c r="D1701">
        <v>429.27</v>
      </c>
      <c r="E1701">
        <v>427.09</v>
      </c>
      <c r="F1701">
        <v>428.59</v>
      </c>
      <c r="G1701">
        <v>55670900</v>
      </c>
      <c r="H1701">
        <v>6620723761</v>
      </c>
      <c r="I1701">
        <f>YEAR(Table1[[#This Row],[Date]])</f>
        <v>2016</v>
      </c>
      <c r="J1701">
        <f>MONTH(Table1[[#This Row],[Date]])</f>
        <v>4</v>
      </c>
      <c r="K1701">
        <f>DAY(Table1[[#This Row],[Date]])</f>
        <v>18</v>
      </c>
    </row>
    <row r="1702" spans="1:11" x14ac:dyDescent="0.3">
      <c r="A1702" t="s">
        <v>15</v>
      </c>
      <c r="B1702" s="1">
        <v>42477</v>
      </c>
      <c r="C1702">
        <v>430.64</v>
      </c>
      <c r="D1702">
        <v>431.37</v>
      </c>
      <c r="E1702">
        <v>426.08</v>
      </c>
      <c r="F1702">
        <v>427.4</v>
      </c>
      <c r="G1702">
        <v>52125900</v>
      </c>
      <c r="H1702">
        <v>6600878376</v>
      </c>
      <c r="I1702">
        <f>YEAR(Table1[[#This Row],[Date]])</f>
        <v>2016</v>
      </c>
      <c r="J1702">
        <f>MONTH(Table1[[#This Row],[Date]])</f>
        <v>4</v>
      </c>
      <c r="K1702">
        <f>DAY(Table1[[#This Row],[Date]])</f>
        <v>17</v>
      </c>
    </row>
    <row r="1703" spans="1:11" x14ac:dyDescent="0.3">
      <c r="A1703" t="s">
        <v>15</v>
      </c>
      <c r="B1703" s="1">
        <v>42476</v>
      </c>
      <c r="C1703">
        <v>429.58</v>
      </c>
      <c r="D1703">
        <v>432.63</v>
      </c>
      <c r="E1703">
        <v>428.98</v>
      </c>
      <c r="F1703">
        <v>430.57</v>
      </c>
      <c r="G1703">
        <v>39392800</v>
      </c>
      <c r="H1703">
        <v>6648182380</v>
      </c>
      <c r="I1703">
        <f>YEAR(Table1[[#This Row],[Date]])</f>
        <v>2016</v>
      </c>
      <c r="J1703">
        <f>MONTH(Table1[[#This Row],[Date]])</f>
        <v>4</v>
      </c>
      <c r="K1703">
        <f>DAY(Table1[[#This Row],[Date]])</f>
        <v>16</v>
      </c>
    </row>
    <row r="1704" spans="1:11" x14ac:dyDescent="0.3">
      <c r="A1704" t="s">
        <v>15</v>
      </c>
      <c r="B1704" s="1">
        <v>42475</v>
      </c>
      <c r="C1704">
        <v>424.43</v>
      </c>
      <c r="D1704">
        <v>429.93</v>
      </c>
      <c r="E1704">
        <v>424.43</v>
      </c>
      <c r="F1704">
        <v>429.71</v>
      </c>
      <c r="G1704">
        <v>54801500</v>
      </c>
      <c r="H1704">
        <v>6633436610</v>
      </c>
      <c r="I1704">
        <f>YEAR(Table1[[#This Row],[Date]])</f>
        <v>2016</v>
      </c>
      <c r="J1704">
        <f>MONTH(Table1[[#This Row],[Date]])</f>
        <v>4</v>
      </c>
      <c r="K1704">
        <f>DAY(Table1[[#This Row],[Date]])</f>
        <v>15</v>
      </c>
    </row>
    <row r="1705" spans="1:11" x14ac:dyDescent="0.3">
      <c r="A1705" t="s">
        <v>15</v>
      </c>
      <c r="B1705" s="1">
        <v>42474</v>
      </c>
      <c r="C1705">
        <v>423.93</v>
      </c>
      <c r="D1705">
        <v>425.37</v>
      </c>
      <c r="E1705">
        <v>423.01</v>
      </c>
      <c r="F1705">
        <v>424.28</v>
      </c>
      <c r="G1705">
        <v>45281000</v>
      </c>
      <c r="H1705">
        <v>6548113819</v>
      </c>
      <c r="I1705">
        <f>YEAR(Table1[[#This Row],[Date]])</f>
        <v>2016</v>
      </c>
      <c r="J1705">
        <f>MONTH(Table1[[#This Row],[Date]])</f>
        <v>4</v>
      </c>
      <c r="K1705">
        <f>DAY(Table1[[#This Row],[Date]])</f>
        <v>14</v>
      </c>
    </row>
    <row r="1706" spans="1:11" x14ac:dyDescent="0.3">
      <c r="A1706" t="s">
        <v>15</v>
      </c>
      <c r="B1706" s="1">
        <v>42473</v>
      </c>
      <c r="C1706">
        <v>425.63</v>
      </c>
      <c r="D1706">
        <v>426.66</v>
      </c>
      <c r="E1706">
        <v>422.92</v>
      </c>
      <c r="F1706">
        <v>423.73</v>
      </c>
      <c r="G1706">
        <v>69060400</v>
      </c>
      <c r="H1706">
        <v>6537929600</v>
      </c>
      <c r="I1706">
        <f>YEAR(Table1[[#This Row],[Date]])</f>
        <v>2016</v>
      </c>
      <c r="J1706">
        <f>MONTH(Table1[[#This Row],[Date]])</f>
        <v>4</v>
      </c>
      <c r="K1706">
        <f>DAY(Table1[[#This Row],[Date]])</f>
        <v>13</v>
      </c>
    </row>
    <row r="1707" spans="1:11" x14ac:dyDescent="0.3">
      <c r="A1707" t="s">
        <v>15</v>
      </c>
      <c r="B1707" s="1">
        <v>42472</v>
      </c>
      <c r="C1707">
        <v>422.84</v>
      </c>
      <c r="D1707">
        <v>427.28</v>
      </c>
      <c r="E1707">
        <v>422.84</v>
      </c>
      <c r="F1707">
        <v>425.19</v>
      </c>
      <c r="G1707">
        <v>70728800</v>
      </c>
      <c r="H1707">
        <v>6558651418</v>
      </c>
      <c r="I1707">
        <f>YEAR(Table1[[#This Row],[Date]])</f>
        <v>2016</v>
      </c>
      <c r="J1707">
        <f>MONTH(Table1[[#This Row],[Date]])</f>
        <v>4</v>
      </c>
      <c r="K1707">
        <f>DAY(Table1[[#This Row],[Date]])</f>
        <v>12</v>
      </c>
    </row>
    <row r="1708" spans="1:11" x14ac:dyDescent="0.3">
      <c r="A1708" t="s">
        <v>15</v>
      </c>
      <c r="B1708" s="1">
        <v>42471</v>
      </c>
      <c r="C1708">
        <v>421.87</v>
      </c>
      <c r="D1708">
        <v>422.74</v>
      </c>
      <c r="E1708">
        <v>420.53</v>
      </c>
      <c r="F1708">
        <v>422.48</v>
      </c>
      <c r="G1708">
        <v>50747500</v>
      </c>
      <c r="H1708">
        <v>6515321585</v>
      </c>
      <c r="I1708">
        <f>YEAR(Table1[[#This Row],[Date]])</f>
        <v>2016</v>
      </c>
      <c r="J1708">
        <f>MONTH(Table1[[#This Row],[Date]])</f>
        <v>4</v>
      </c>
      <c r="K1708">
        <f>DAY(Table1[[#This Row],[Date]])</f>
        <v>11</v>
      </c>
    </row>
    <row r="1709" spans="1:11" x14ac:dyDescent="0.3">
      <c r="A1709" t="s">
        <v>15</v>
      </c>
      <c r="B1709" s="1">
        <v>42470</v>
      </c>
      <c r="C1709">
        <v>419.59</v>
      </c>
      <c r="D1709">
        <v>422.43</v>
      </c>
      <c r="E1709">
        <v>419.26</v>
      </c>
      <c r="F1709">
        <v>421.56</v>
      </c>
      <c r="G1709">
        <v>73478600</v>
      </c>
      <c r="H1709">
        <v>6499536744</v>
      </c>
      <c r="I1709">
        <f>YEAR(Table1[[#This Row],[Date]])</f>
        <v>2016</v>
      </c>
      <c r="J1709">
        <f>MONTH(Table1[[#This Row],[Date]])</f>
        <v>4</v>
      </c>
      <c r="K1709">
        <f>DAY(Table1[[#This Row],[Date]])</f>
        <v>10</v>
      </c>
    </row>
    <row r="1710" spans="1:11" x14ac:dyDescent="0.3">
      <c r="A1710" t="s">
        <v>15</v>
      </c>
      <c r="B1710" s="1">
        <v>42469</v>
      </c>
      <c r="C1710">
        <v>420.81</v>
      </c>
      <c r="D1710">
        <v>420.89</v>
      </c>
      <c r="E1710">
        <v>416.52</v>
      </c>
      <c r="F1710">
        <v>419.41</v>
      </c>
      <c r="G1710">
        <v>49792700</v>
      </c>
      <c r="H1710">
        <v>6464539022</v>
      </c>
      <c r="I1710">
        <f>YEAR(Table1[[#This Row],[Date]])</f>
        <v>2016</v>
      </c>
      <c r="J1710">
        <f>MONTH(Table1[[#This Row],[Date]])</f>
        <v>4</v>
      </c>
      <c r="K1710">
        <f>DAY(Table1[[#This Row],[Date]])</f>
        <v>9</v>
      </c>
    </row>
    <row r="1711" spans="1:11" x14ac:dyDescent="0.3">
      <c r="A1711" t="s">
        <v>15</v>
      </c>
      <c r="B1711" s="1">
        <v>42468</v>
      </c>
      <c r="C1711">
        <v>422.91</v>
      </c>
      <c r="D1711">
        <v>425.36</v>
      </c>
      <c r="E1711">
        <v>419.64</v>
      </c>
      <c r="F1711">
        <v>420.35</v>
      </c>
      <c r="G1711">
        <v>63454700</v>
      </c>
      <c r="H1711">
        <v>6477294354</v>
      </c>
      <c r="I1711">
        <f>YEAR(Table1[[#This Row],[Date]])</f>
        <v>2016</v>
      </c>
      <c r="J1711">
        <f>MONTH(Table1[[#This Row],[Date]])</f>
        <v>4</v>
      </c>
      <c r="K1711">
        <f>DAY(Table1[[#This Row],[Date]])</f>
        <v>8</v>
      </c>
    </row>
    <row r="1712" spans="1:11" x14ac:dyDescent="0.3">
      <c r="A1712" t="s">
        <v>15</v>
      </c>
      <c r="B1712" s="1">
        <v>42467</v>
      </c>
      <c r="C1712">
        <v>423.62</v>
      </c>
      <c r="D1712">
        <v>423.66</v>
      </c>
      <c r="E1712">
        <v>420.52</v>
      </c>
      <c r="F1712">
        <v>422.74</v>
      </c>
      <c r="G1712">
        <v>57858600</v>
      </c>
      <c r="H1712">
        <v>6512693215</v>
      </c>
      <c r="I1712">
        <f>YEAR(Table1[[#This Row],[Date]])</f>
        <v>2016</v>
      </c>
      <c r="J1712">
        <f>MONTH(Table1[[#This Row],[Date]])</f>
        <v>4</v>
      </c>
      <c r="K1712">
        <f>DAY(Table1[[#This Row],[Date]])</f>
        <v>7</v>
      </c>
    </row>
    <row r="1713" spans="1:11" x14ac:dyDescent="0.3">
      <c r="A1713" t="s">
        <v>15</v>
      </c>
      <c r="B1713" s="1">
        <v>42466</v>
      </c>
      <c r="C1713">
        <v>424.28</v>
      </c>
      <c r="D1713">
        <v>424.53</v>
      </c>
      <c r="E1713">
        <v>422.73</v>
      </c>
      <c r="F1713">
        <v>423.41</v>
      </c>
      <c r="G1713">
        <v>59091000</v>
      </c>
      <c r="H1713">
        <v>6521491709</v>
      </c>
      <c r="I1713">
        <f>YEAR(Table1[[#This Row],[Date]])</f>
        <v>2016</v>
      </c>
      <c r="J1713">
        <f>MONTH(Table1[[#This Row],[Date]])</f>
        <v>4</v>
      </c>
      <c r="K1713">
        <f>DAY(Table1[[#This Row],[Date]])</f>
        <v>6</v>
      </c>
    </row>
    <row r="1714" spans="1:11" x14ac:dyDescent="0.3">
      <c r="A1714" t="s">
        <v>15</v>
      </c>
      <c r="B1714" s="1">
        <v>42465</v>
      </c>
      <c r="C1714">
        <v>421.02</v>
      </c>
      <c r="D1714">
        <v>424.26</v>
      </c>
      <c r="E1714">
        <v>420.61</v>
      </c>
      <c r="F1714">
        <v>424.03</v>
      </c>
      <c r="G1714">
        <v>60718000</v>
      </c>
      <c r="H1714">
        <v>6529351750</v>
      </c>
      <c r="I1714">
        <f>YEAR(Table1[[#This Row],[Date]])</f>
        <v>2016</v>
      </c>
      <c r="J1714">
        <f>MONTH(Table1[[#This Row],[Date]])</f>
        <v>4</v>
      </c>
      <c r="K1714">
        <f>DAY(Table1[[#This Row],[Date]])</f>
        <v>5</v>
      </c>
    </row>
    <row r="1715" spans="1:11" x14ac:dyDescent="0.3">
      <c r="A1715" t="s">
        <v>15</v>
      </c>
      <c r="B1715" s="1">
        <v>42464</v>
      </c>
      <c r="C1715">
        <v>421.3</v>
      </c>
      <c r="D1715">
        <v>422.34</v>
      </c>
      <c r="E1715">
        <v>419.6</v>
      </c>
      <c r="F1715">
        <v>421.44</v>
      </c>
      <c r="G1715">
        <v>50634300</v>
      </c>
      <c r="H1715">
        <v>6487898586</v>
      </c>
      <c r="I1715">
        <f>YEAR(Table1[[#This Row],[Date]])</f>
        <v>2016</v>
      </c>
      <c r="J1715">
        <f>MONTH(Table1[[#This Row],[Date]])</f>
        <v>4</v>
      </c>
      <c r="K1715">
        <f>DAY(Table1[[#This Row],[Date]])</f>
        <v>4</v>
      </c>
    </row>
    <row r="1716" spans="1:11" x14ac:dyDescent="0.3">
      <c r="A1716" t="s">
        <v>15</v>
      </c>
      <c r="B1716" s="1">
        <v>42463</v>
      </c>
      <c r="C1716">
        <v>421.17</v>
      </c>
      <c r="D1716">
        <v>421.58</v>
      </c>
      <c r="E1716">
        <v>419.7</v>
      </c>
      <c r="F1716">
        <v>420.9</v>
      </c>
      <c r="G1716">
        <v>38053700</v>
      </c>
      <c r="H1716">
        <v>6477828309</v>
      </c>
      <c r="I1716">
        <f>YEAR(Table1[[#This Row],[Date]])</f>
        <v>2016</v>
      </c>
      <c r="J1716">
        <f>MONTH(Table1[[#This Row],[Date]])</f>
        <v>4</v>
      </c>
      <c r="K1716">
        <f>DAY(Table1[[#This Row],[Date]])</f>
        <v>3</v>
      </c>
    </row>
    <row r="1717" spans="1:11" x14ac:dyDescent="0.3">
      <c r="A1717" t="s">
        <v>15</v>
      </c>
      <c r="B1717" s="1">
        <v>42462</v>
      </c>
      <c r="C1717">
        <v>418.42</v>
      </c>
      <c r="D1717">
        <v>422.08</v>
      </c>
      <c r="E1717">
        <v>418.42</v>
      </c>
      <c r="F1717">
        <v>420.87</v>
      </c>
      <c r="G1717">
        <v>45681200</v>
      </c>
      <c r="H1717">
        <v>6475857111</v>
      </c>
      <c r="I1717">
        <f>YEAR(Table1[[#This Row],[Date]])</f>
        <v>2016</v>
      </c>
      <c r="J1717">
        <f>MONTH(Table1[[#This Row],[Date]])</f>
        <v>4</v>
      </c>
      <c r="K1717">
        <f>DAY(Table1[[#This Row],[Date]])</f>
        <v>2</v>
      </c>
    </row>
    <row r="1718" spans="1:11" x14ac:dyDescent="0.3">
      <c r="A1718" t="s">
        <v>15</v>
      </c>
      <c r="B1718" s="1">
        <v>42461</v>
      </c>
      <c r="C1718">
        <v>416.76</v>
      </c>
      <c r="D1718">
        <v>418.17</v>
      </c>
      <c r="E1718">
        <v>415.83</v>
      </c>
      <c r="F1718">
        <v>417.96</v>
      </c>
      <c r="G1718">
        <v>51235700</v>
      </c>
      <c r="H1718">
        <v>6429593619</v>
      </c>
      <c r="I1718">
        <f>YEAR(Table1[[#This Row],[Date]])</f>
        <v>2016</v>
      </c>
      <c r="J1718">
        <f>MONTH(Table1[[#This Row],[Date]])</f>
        <v>4</v>
      </c>
      <c r="K1718">
        <f>DAY(Table1[[#This Row],[Date]])</f>
        <v>1</v>
      </c>
    </row>
    <row r="1719" spans="1:11" x14ac:dyDescent="0.3">
      <c r="A1719" t="s">
        <v>15</v>
      </c>
      <c r="B1719" s="1">
        <v>42460</v>
      </c>
      <c r="C1719">
        <v>415.26</v>
      </c>
      <c r="D1719">
        <v>418.37</v>
      </c>
      <c r="E1719">
        <v>415.26</v>
      </c>
      <c r="F1719">
        <v>416.73</v>
      </c>
      <c r="G1719">
        <v>60215200</v>
      </c>
      <c r="H1719">
        <v>6409062819</v>
      </c>
      <c r="I1719">
        <f>YEAR(Table1[[#This Row],[Date]])</f>
        <v>2016</v>
      </c>
      <c r="J1719">
        <f>MONTH(Table1[[#This Row],[Date]])</f>
        <v>3</v>
      </c>
      <c r="K1719">
        <f>DAY(Table1[[#This Row],[Date]])</f>
        <v>31</v>
      </c>
    </row>
    <row r="1720" spans="1:11" x14ac:dyDescent="0.3">
      <c r="A1720" t="s">
        <v>15</v>
      </c>
      <c r="B1720" s="1">
        <v>42459</v>
      </c>
      <c r="C1720">
        <v>416.83</v>
      </c>
      <c r="D1720">
        <v>416.83</v>
      </c>
      <c r="E1720">
        <v>412.5</v>
      </c>
      <c r="F1720">
        <v>414.82</v>
      </c>
      <c r="G1720">
        <v>66034100</v>
      </c>
      <c r="H1720">
        <v>6378356002</v>
      </c>
      <c r="I1720">
        <f>YEAR(Table1[[#This Row],[Date]])</f>
        <v>2016</v>
      </c>
      <c r="J1720">
        <f>MONTH(Table1[[#This Row],[Date]])</f>
        <v>3</v>
      </c>
      <c r="K1720">
        <f>DAY(Table1[[#This Row],[Date]])</f>
        <v>30</v>
      </c>
    </row>
    <row r="1721" spans="1:11" x14ac:dyDescent="0.3">
      <c r="A1721" t="s">
        <v>15</v>
      </c>
      <c r="B1721" s="1">
        <v>42458</v>
      </c>
      <c r="C1721">
        <v>424.3</v>
      </c>
      <c r="D1721">
        <v>426.2</v>
      </c>
      <c r="E1721">
        <v>412.68</v>
      </c>
      <c r="F1721">
        <v>416.52</v>
      </c>
      <c r="G1721">
        <v>75411504</v>
      </c>
      <c r="H1721">
        <v>6402954687</v>
      </c>
      <c r="I1721">
        <f>YEAR(Table1[[#This Row],[Date]])</f>
        <v>2016</v>
      </c>
      <c r="J1721">
        <f>MONTH(Table1[[#This Row],[Date]])</f>
        <v>3</v>
      </c>
      <c r="K1721">
        <f>DAY(Table1[[#This Row],[Date]])</f>
        <v>29</v>
      </c>
    </row>
    <row r="1722" spans="1:11" x14ac:dyDescent="0.3">
      <c r="A1722" t="s">
        <v>15</v>
      </c>
      <c r="B1722" s="1">
        <v>42457</v>
      </c>
      <c r="C1722">
        <v>426.55</v>
      </c>
      <c r="D1722">
        <v>426.86</v>
      </c>
      <c r="E1722">
        <v>423.29</v>
      </c>
      <c r="F1722">
        <v>424.23</v>
      </c>
      <c r="G1722">
        <v>68522800</v>
      </c>
      <c r="H1722">
        <v>6519889575</v>
      </c>
      <c r="I1722">
        <f>YEAR(Table1[[#This Row],[Date]])</f>
        <v>2016</v>
      </c>
      <c r="J1722">
        <f>MONTH(Table1[[#This Row],[Date]])</f>
        <v>3</v>
      </c>
      <c r="K1722">
        <f>DAY(Table1[[#This Row],[Date]])</f>
        <v>28</v>
      </c>
    </row>
    <row r="1723" spans="1:11" x14ac:dyDescent="0.3">
      <c r="A1723" t="s">
        <v>15</v>
      </c>
      <c r="B1723" s="1">
        <v>42456</v>
      </c>
      <c r="C1723">
        <v>418.14</v>
      </c>
      <c r="D1723">
        <v>428.8</v>
      </c>
      <c r="E1723">
        <v>417.71</v>
      </c>
      <c r="F1723">
        <v>426.77</v>
      </c>
      <c r="G1723">
        <v>71229400</v>
      </c>
      <c r="H1723">
        <v>6557030843</v>
      </c>
      <c r="I1723">
        <f>YEAR(Table1[[#This Row],[Date]])</f>
        <v>2016</v>
      </c>
      <c r="J1723">
        <f>MONTH(Table1[[#This Row],[Date]])</f>
        <v>3</v>
      </c>
      <c r="K1723">
        <f>DAY(Table1[[#This Row],[Date]])</f>
        <v>27</v>
      </c>
    </row>
    <row r="1724" spans="1:11" x14ac:dyDescent="0.3">
      <c r="A1724" t="s">
        <v>15</v>
      </c>
      <c r="B1724" s="1">
        <v>42455</v>
      </c>
      <c r="C1724">
        <v>417.36</v>
      </c>
      <c r="D1724">
        <v>418.99</v>
      </c>
      <c r="E1724">
        <v>416.26</v>
      </c>
      <c r="F1724">
        <v>417.95</v>
      </c>
      <c r="G1724">
        <v>44650400</v>
      </c>
      <c r="H1724">
        <v>6420042696</v>
      </c>
      <c r="I1724">
        <f>YEAR(Table1[[#This Row],[Date]])</f>
        <v>2016</v>
      </c>
      <c r="J1724">
        <f>MONTH(Table1[[#This Row],[Date]])</f>
        <v>3</v>
      </c>
      <c r="K1724">
        <f>DAY(Table1[[#This Row],[Date]])</f>
        <v>26</v>
      </c>
    </row>
    <row r="1725" spans="1:11" x14ac:dyDescent="0.3">
      <c r="A1725" t="s">
        <v>15</v>
      </c>
      <c r="B1725" s="1">
        <v>42454</v>
      </c>
      <c r="C1725">
        <v>416.51</v>
      </c>
      <c r="D1725">
        <v>418.08</v>
      </c>
      <c r="E1725">
        <v>415.56</v>
      </c>
      <c r="F1725">
        <v>417.18</v>
      </c>
      <c r="G1725">
        <v>52560000</v>
      </c>
      <c r="H1725">
        <v>6406608048</v>
      </c>
      <c r="I1725">
        <f>YEAR(Table1[[#This Row],[Date]])</f>
        <v>2016</v>
      </c>
      <c r="J1725">
        <f>MONTH(Table1[[#This Row],[Date]])</f>
        <v>3</v>
      </c>
      <c r="K1725">
        <f>DAY(Table1[[#This Row],[Date]])</f>
        <v>25</v>
      </c>
    </row>
    <row r="1726" spans="1:11" x14ac:dyDescent="0.3">
      <c r="A1726" t="s">
        <v>15</v>
      </c>
      <c r="B1726" s="1">
        <v>42453</v>
      </c>
      <c r="C1726">
        <v>418.42</v>
      </c>
      <c r="D1726">
        <v>418.68</v>
      </c>
      <c r="E1726">
        <v>415.49</v>
      </c>
      <c r="F1726">
        <v>416.39</v>
      </c>
      <c r="G1726">
        <v>68346704</v>
      </c>
      <c r="H1726">
        <v>6393094869</v>
      </c>
      <c r="I1726">
        <f>YEAR(Table1[[#This Row],[Date]])</f>
        <v>2016</v>
      </c>
      <c r="J1726">
        <f>MONTH(Table1[[#This Row],[Date]])</f>
        <v>3</v>
      </c>
      <c r="K1726">
        <f>DAY(Table1[[#This Row],[Date]])</f>
        <v>24</v>
      </c>
    </row>
    <row r="1727" spans="1:11" x14ac:dyDescent="0.3">
      <c r="A1727" t="s">
        <v>15</v>
      </c>
      <c r="B1727" s="1">
        <v>42452</v>
      </c>
      <c r="C1727">
        <v>418.16</v>
      </c>
      <c r="D1727">
        <v>419.27</v>
      </c>
      <c r="E1727">
        <v>417.36</v>
      </c>
      <c r="F1727">
        <v>418.04</v>
      </c>
      <c r="G1727">
        <v>61444200</v>
      </c>
      <c r="H1727">
        <v>6416845742</v>
      </c>
      <c r="I1727">
        <f>YEAR(Table1[[#This Row],[Date]])</f>
        <v>2016</v>
      </c>
      <c r="J1727">
        <f>MONTH(Table1[[#This Row],[Date]])</f>
        <v>3</v>
      </c>
      <c r="K1727">
        <f>DAY(Table1[[#This Row],[Date]])</f>
        <v>23</v>
      </c>
    </row>
    <row r="1728" spans="1:11" x14ac:dyDescent="0.3">
      <c r="A1728" t="s">
        <v>15</v>
      </c>
      <c r="B1728" s="1">
        <v>42451</v>
      </c>
      <c r="C1728">
        <v>413.13</v>
      </c>
      <c r="D1728">
        <v>418.38</v>
      </c>
      <c r="E1728">
        <v>412.53</v>
      </c>
      <c r="F1728">
        <v>418.09</v>
      </c>
      <c r="G1728">
        <v>66813300</v>
      </c>
      <c r="H1728">
        <v>6416025151</v>
      </c>
      <c r="I1728">
        <f>YEAR(Table1[[#This Row],[Date]])</f>
        <v>2016</v>
      </c>
      <c r="J1728">
        <f>MONTH(Table1[[#This Row],[Date]])</f>
        <v>3</v>
      </c>
      <c r="K1728">
        <f>DAY(Table1[[#This Row],[Date]])</f>
        <v>22</v>
      </c>
    </row>
    <row r="1729" spans="1:11" x14ac:dyDescent="0.3">
      <c r="A1729" t="s">
        <v>15</v>
      </c>
      <c r="B1729" s="1">
        <v>42450</v>
      </c>
      <c r="C1729">
        <v>413.42</v>
      </c>
      <c r="D1729">
        <v>413.42</v>
      </c>
      <c r="E1729">
        <v>410.38</v>
      </c>
      <c r="F1729">
        <v>413.31</v>
      </c>
      <c r="G1729">
        <v>61655400</v>
      </c>
      <c r="H1729">
        <v>6341110984</v>
      </c>
      <c r="I1729">
        <f>YEAR(Table1[[#This Row],[Date]])</f>
        <v>2016</v>
      </c>
      <c r="J1729">
        <f>MONTH(Table1[[#This Row],[Date]])</f>
        <v>3</v>
      </c>
      <c r="K1729">
        <f>DAY(Table1[[#This Row],[Date]])</f>
        <v>21</v>
      </c>
    </row>
    <row r="1730" spans="1:11" x14ac:dyDescent="0.3">
      <c r="A1730" t="s">
        <v>15</v>
      </c>
      <c r="B1730" s="1">
        <v>42449</v>
      </c>
      <c r="C1730">
        <v>410.4</v>
      </c>
      <c r="D1730">
        <v>414.63</v>
      </c>
      <c r="E1730">
        <v>410.4</v>
      </c>
      <c r="F1730">
        <v>413.76</v>
      </c>
      <c r="G1730">
        <v>45947900</v>
      </c>
      <c r="H1730">
        <v>6346546570</v>
      </c>
      <c r="I1730">
        <f>YEAR(Table1[[#This Row],[Date]])</f>
        <v>2016</v>
      </c>
      <c r="J1730">
        <f>MONTH(Table1[[#This Row],[Date]])</f>
        <v>3</v>
      </c>
      <c r="K1730">
        <f>DAY(Table1[[#This Row],[Date]])</f>
        <v>20</v>
      </c>
    </row>
    <row r="1731" spans="1:11" x14ac:dyDescent="0.3">
      <c r="A1731" t="s">
        <v>15</v>
      </c>
      <c r="B1731" s="1">
        <v>42448</v>
      </c>
      <c r="C1731">
        <v>409.27</v>
      </c>
      <c r="D1731">
        <v>410.98</v>
      </c>
      <c r="E1731">
        <v>407.23</v>
      </c>
      <c r="F1731">
        <v>410.44</v>
      </c>
      <c r="G1731">
        <v>58423000</v>
      </c>
      <c r="H1731">
        <v>6294271612</v>
      </c>
      <c r="I1731">
        <f>YEAR(Table1[[#This Row],[Date]])</f>
        <v>2016</v>
      </c>
      <c r="J1731">
        <f>MONTH(Table1[[#This Row],[Date]])</f>
        <v>3</v>
      </c>
      <c r="K1731">
        <f>DAY(Table1[[#This Row],[Date]])</f>
        <v>19</v>
      </c>
    </row>
    <row r="1732" spans="1:11" x14ac:dyDescent="0.3">
      <c r="A1732" t="s">
        <v>15</v>
      </c>
      <c r="B1732" s="1">
        <v>42447</v>
      </c>
      <c r="C1732">
        <v>420.55</v>
      </c>
      <c r="D1732">
        <v>420.55</v>
      </c>
      <c r="E1732">
        <v>406.14</v>
      </c>
      <c r="F1732">
        <v>409.55</v>
      </c>
      <c r="G1732">
        <v>104940000</v>
      </c>
      <c r="H1732">
        <v>6279128504</v>
      </c>
      <c r="I1732">
        <f>YEAR(Table1[[#This Row],[Date]])</f>
        <v>2016</v>
      </c>
      <c r="J1732">
        <f>MONTH(Table1[[#This Row],[Date]])</f>
        <v>3</v>
      </c>
      <c r="K1732">
        <f>DAY(Table1[[#This Row],[Date]])</f>
        <v>18</v>
      </c>
    </row>
    <row r="1733" spans="1:11" x14ac:dyDescent="0.3">
      <c r="A1733" t="s">
        <v>15</v>
      </c>
      <c r="B1733" s="1">
        <v>42446</v>
      </c>
      <c r="C1733">
        <v>417.89</v>
      </c>
      <c r="D1733">
        <v>421</v>
      </c>
      <c r="E1733">
        <v>417.89</v>
      </c>
      <c r="F1733">
        <v>420.62</v>
      </c>
      <c r="G1733">
        <v>83528600</v>
      </c>
      <c r="H1733">
        <v>6447467967</v>
      </c>
      <c r="I1733">
        <f>YEAR(Table1[[#This Row],[Date]])</f>
        <v>2016</v>
      </c>
      <c r="J1733">
        <f>MONTH(Table1[[#This Row],[Date]])</f>
        <v>3</v>
      </c>
      <c r="K1733">
        <f>DAY(Table1[[#This Row],[Date]])</f>
        <v>17</v>
      </c>
    </row>
    <row r="1734" spans="1:11" x14ac:dyDescent="0.3">
      <c r="A1734" t="s">
        <v>15</v>
      </c>
      <c r="B1734" s="1">
        <v>42445</v>
      </c>
      <c r="C1734">
        <v>416.89</v>
      </c>
      <c r="D1734">
        <v>417.69</v>
      </c>
      <c r="E1734">
        <v>415.91</v>
      </c>
      <c r="F1734">
        <v>417.01</v>
      </c>
      <c r="G1734">
        <v>65185800</v>
      </c>
      <c r="H1734">
        <v>6390672724</v>
      </c>
      <c r="I1734">
        <f>YEAR(Table1[[#This Row],[Date]])</f>
        <v>2016</v>
      </c>
      <c r="J1734">
        <f>MONTH(Table1[[#This Row],[Date]])</f>
        <v>3</v>
      </c>
      <c r="K1734">
        <f>DAY(Table1[[#This Row],[Date]])</f>
        <v>16</v>
      </c>
    </row>
    <row r="1735" spans="1:11" x14ac:dyDescent="0.3">
      <c r="A1735" t="s">
        <v>15</v>
      </c>
      <c r="B1735" s="1">
        <v>42444</v>
      </c>
      <c r="C1735">
        <v>416.39</v>
      </c>
      <c r="D1735">
        <v>418.13</v>
      </c>
      <c r="E1735">
        <v>414.98</v>
      </c>
      <c r="F1735">
        <v>416.83</v>
      </c>
      <c r="G1735">
        <v>66781700</v>
      </c>
      <c r="H1735">
        <v>6386304534</v>
      </c>
      <c r="I1735">
        <f>YEAR(Table1[[#This Row],[Date]])</f>
        <v>2016</v>
      </c>
      <c r="J1735">
        <f>MONTH(Table1[[#This Row],[Date]])</f>
        <v>3</v>
      </c>
      <c r="K1735">
        <f>DAY(Table1[[#This Row],[Date]])</f>
        <v>15</v>
      </c>
    </row>
    <row r="1736" spans="1:11" x14ac:dyDescent="0.3">
      <c r="A1736" t="s">
        <v>15</v>
      </c>
      <c r="B1736" s="1">
        <v>42443</v>
      </c>
      <c r="C1736">
        <v>414.2</v>
      </c>
      <c r="D1736">
        <v>416.68</v>
      </c>
      <c r="E1736">
        <v>414.2</v>
      </c>
      <c r="F1736">
        <v>416.44</v>
      </c>
      <c r="G1736">
        <v>95259400</v>
      </c>
      <c r="H1736">
        <v>6378632901</v>
      </c>
      <c r="I1736">
        <f>YEAR(Table1[[#This Row],[Date]])</f>
        <v>2016</v>
      </c>
      <c r="J1736">
        <f>MONTH(Table1[[#This Row],[Date]])</f>
        <v>3</v>
      </c>
      <c r="K1736">
        <f>DAY(Table1[[#This Row],[Date]])</f>
        <v>14</v>
      </c>
    </row>
    <row r="1737" spans="1:11" x14ac:dyDescent="0.3">
      <c r="A1737" t="s">
        <v>15</v>
      </c>
      <c r="B1737" s="1">
        <v>42442</v>
      </c>
      <c r="C1737">
        <v>411.65</v>
      </c>
      <c r="D1737">
        <v>416.6</v>
      </c>
      <c r="E1737">
        <v>411.64</v>
      </c>
      <c r="F1737">
        <v>414.07</v>
      </c>
      <c r="G1737">
        <v>74322800</v>
      </c>
      <c r="H1737">
        <v>6340701565</v>
      </c>
      <c r="I1737">
        <f>YEAR(Table1[[#This Row],[Date]])</f>
        <v>2016</v>
      </c>
      <c r="J1737">
        <f>MONTH(Table1[[#This Row],[Date]])</f>
        <v>3</v>
      </c>
      <c r="K1737">
        <f>DAY(Table1[[#This Row],[Date]])</f>
        <v>13</v>
      </c>
    </row>
    <row r="1738" spans="1:11" x14ac:dyDescent="0.3">
      <c r="A1738" t="s">
        <v>15</v>
      </c>
      <c r="B1738" s="1">
        <v>42441</v>
      </c>
      <c r="C1738">
        <v>421.61</v>
      </c>
      <c r="D1738">
        <v>421.8</v>
      </c>
      <c r="E1738">
        <v>410.09</v>
      </c>
      <c r="F1738">
        <v>411.62</v>
      </c>
      <c r="G1738">
        <v>92712896</v>
      </c>
      <c r="H1738">
        <v>6301963440</v>
      </c>
      <c r="I1738">
        <f>YEAR(Table1[[#This Row],[Date]])</f>
        <v>2016</v>
      </c>
      <c r="J1738">
        <f>MONTH(Table1[[#This Row],[Date]])</f>
        <v>3</v>
      </c>
      <c r="K1738">
        <f>DAY(Table1[[#This Row],[Date]])</f>
        <v>12</v>
      </c>
    </row>
    <row r="1739" spans="1:11" x14ac:dyDescent="0.3">
      <c r="A1739" t="s">
        <v>15</v>
      </c>
      <c r="B1739" s="1">
        <v>42440</v>
      </c>
      <c r="C1739">
        <v>417.24</v>
      </c>
      <c r="D1739">
        <v>423.93</v>
      </c>
      <c r="E1739">
        <v>417.01</v>
      </c>
      <c r="F1739">
        <v>421.69</v>
      </c>
      <c r="G1739">
        <v>73969696</v>
      </c>
      <c r="H1739">
        <v>6454555816</v>
      </c>
      <c r="I1739">
        <f>YEAR(Table1[[#This Row],[Date]])</f>
        <v>2016</v>
      </c>
      <c r="J1739">
        <f>MONTH(Table1[[#This Row],[Date]])</f>
        <v>3</v>
      </c>
      <c r="K1739">
        <f>DAY(Table1[[#This Row],[Date]])</f>
        <v>11</v>
      </c>
    </row>
    <row r="1740" spans="1:11" x14ac:dyDescent="0.3">
      <c r="A1740" t="s">
        <v>15</v>
      </c>
      <c r="B1740" s="1">
        <v>42439</v>
      </c>
      <c r="C1740">
        <v>414.74</v>
      </c>
      <c r="D1740">
        <v>417.51</v>
      </c>
      <c r="E1740">
        <v>413.25</v>
      </c>
      <c r="F1740">
        <v>417.13</v>
      </c>
      <c r="G1740">
        <v>81022896</v>
      </c>
      <c r="H1740">
        <v>6383105414</v>
      </c>
      <c r="I1740">
        <f>YEAR(Table1[[#This Row],[Date]])</f>
        <v>2016</v>
      </c>
      <c r="J1740">
        <f>MONTH(Table1[[#This Row],[Date]])</f>
        <v>3</v>
      </c>
      <c r="K1740">
        <f>DAY(Table1[[#This Row],[Date]])</f>
        <v>10</v>
      </c>
    </row>
    <row r="1741" spans="1:11" x14ac:dyDescent="0.3">
      <c r="A1741" t="s">
        <v>15</v>
      </c>
      <c r="B1741" s="1">
        <v>42438</v>
      </c>
      <c r="C1741">
        <v>413.89</v>
      </c>
      <c r="D1741">
        <v>416.03</v>
      </c>
      <c r="E1741">
        <v>411.61</v>
      </c>
      <c r="F1741">
        <v>414.86</v>
      </c>
      <c r="G1741">
        <v>70012304</v>
      </c>
      <c r="H1741">
        <v>6346735710</v>
      </c>
      <c r="I1741">
        <f>YEAR(Table1[[#This Row],[Date]])</f>
        <v>2016</v>
      </c>
      <c r="J1741">
        <f>MONTH(Table1[[#This Row],[Date]])</f>
        <v>3</v>
      </c>
      <c r="K1741">
        <f>DAY(Table1[[#This Row],[Date]])</f>
        <v>9</v>
      </c>
    </row>
    <row r="1742" spans="1:11" x14ac:dyDescent="0.3">
      <c r="A1742" t="s">
        <v>15</v>
      </c>
      <c r="B1742" s="1">
        <v>42437</v>
      </c>
      <c r="C1742">
        <v>414.46</v>
      </c>
      <c r="D1742">
        <v>416.24</v>
      </c>
      <c r="E1742">
        <v>411.09</v>
      </c>
      <c r="F1742">
        <v>413.97</v>
      </c>
      <c r="G1742">
        <v>70311696</v>
      </c>
      <c r="H1742">
        <v>6331422309</v>
      </c>
      <c r="I1742">
        <f>YEAR(Table1[[#This Row],[Date]])</f>
        <v>2016</v>
      </c>
      <c r="J1742">
        <f>MONTH(Table1[[#This Row],[Date]])</f>
        <v>3</v>
      </c>
      <c r="K1742">
        <f>DAY(Table1[[#This Row],[Date]])</f>
        <v>8</v>
      </c>
    </row>
    <row r="1743" spans="1:11" x14ac:dyDescent="0.3">
      <c r="A1743" t="s">
        <v>15</v>
      </c>
      <c r="B1743" s="1">
        <v>42436</v>
      </c>
      <c r="C1743">
        <v>407.76</v>
      </c>
      <c r="D1743">
        <v>415.92</v>
      </c>
      <c r="E1743">
        <v>406.31</v>
      </c>
      <c r="F1743">
        <v>414.32</v>
      </c>
      <c r="G1743">
        <v>85762400</v>
      </c>
      <c r="H1743">
        <v>6335164892</v>
      </c>
      <c r="I1743">
        <f>YEAR(Table1[[#This Row],[Date]])</f>
        <v>2016</v>
      </c>
      <c r="J1743">
        <f>MONTH(Table1[[#This Row],[Date]])</f>
        <v>3</v>
      </c>
      <c r="K1743">
        <f>DAY(Table1[[#This Row],[Date]])</f>
        <v>7</v>
      </c>
    </row>
    <row r="1744" spans="1:11" x14ac:dyDescent="0.3">
      <c r="A1744" t="s">
        <v>15</v>
      </c>
      <c r="B1744" s="1">
        <v>42435</v>
      </c>
      <c r="C1744">
        <v>400.52</v>
      </c>
      <c r="D1744">
        <v>411.91</v>
      </c>
      <c r="E1744">
        <v>395.78</v>
      </c>
      <c r="F1744">
        <v>407.71</v>
      </c>
      <c r="G1744">
        <v>91212496</v>
      </c>
      <c r="H1744">
        <v>6232667872</v>
      </c>
      <c r="I1744">
        <f>YEAR(Table1[[#This Row],[Date]])</f>
        <v>2016</v>
      </c>
      <c r="J1744">
        <f>MONTH(Table1[[#This Row],[Date]])</f>
        <v>3</v>
      </c>
      <c r="K1744">
        <f>DAY(Table1[[#This Row],[Date]])</f>
        <v>6</v>
      </c>
    </row>
    <row r="1745" spans="1:11" x14ac:dyDescent="0.3">
      <c r="A1745" t="s">
        <v>15</v>
      </c>
      <c r="B1745" s="1">
        <v>42434</v>
      </c>
      <c r="C1745">
        <v>410.78</v>
      </c>
      <c r="D1745">
        <v>411.26</v>
      </c>
      <c r="E1745">
        <v>394.04</v>
      </c>
      <c r="F1745">
        <v>400.57</v>
      </c>
      <c r="G1745">
        <v>135384992</v>
      </c>
      <c r="H1745">
        <v>6122091567</v>
      </c>
      <c r="I1745">
        <f>YEAR(Table1[[#This Row],[Date]])</f>
        <v>2016</v>
      </c>
      <c r="J1745">
        <f>MONTH(Table1[[#This Row],[Date]])</f>
        <v>3</v>
      </c>
      <c r="K1745">
        <f>DAY(Table1[[#This Row],[Date]])</f>
        <v>5</v>
      </c>
    </row>
    <row r="1746" spans="1:11" x14ac:dyDescent="0.3">
      <c r="A1746" t="s">
        <v>15</v>
      </c>
      <c r="B1746" s="1">
        <v>42433</v>
      </c>
      <c r="C1746">
        <v>421.84</v>
      </c>
      <c r="D1746">
        <v>425.18</v>
      </c>
      <c r="E1746">
        <v>410.94</v>
      </c>
      <c r="F1746">
        <v>410.94</v>
      </c>
      <c r="G1746">
        <v>90856096</v>
      </c>
      <c r="H1746">
        <v>6279024638</v>
      </c>
      <c r="I1746">
        <f>YEAR(Table1[[#This Row],[Date]])</f>
        <v>2016</v>
      </c>
      <c r="J1746">
        <f>MONTH(Table1[[#This Row],[Date]])</f>
        <v>3</v>
      </c>
      <c r="K1746">
        <f>DAY(Table1[[#This Row],[Date]])</f>
        <v>4</v>
      </c>
    </row>
    <row r="1747" spans="1:11" x14ac:dyDescent="0.3">
      <c r="A1747" t="s">
        <v>15</v>
      </c>
      <c r="B1747" s="1">
        <v>42432</v>
      </c>
      <c r="C1747">
        <v>423.91</v>
      </c>
      <c r="D1747">
        <v>425.37</v>
      </c>
      <c r="E1747">
        <v>419.41</v>
      </c>
      <c r="F1747">
        <v>421.65</v>
      </c>
      <c r="G1747">
        <v>100484000</v>
      </c>
      <c r="H1747">
        <v>6441066887</v>
      </c>
      <c r="I1747">
        <f>YEAR(Table1[[#This Row],[Date]])</f>
        <v>2016</v>
      </c>
      <c r="J1747">
        <f>MONTH(Table1[[#This Row],[Date]])</f>
        <v>3</v>
      </c>
      <c r="K1747">
        <f>DAY(Table1[[#This Row],[Date]])</f>
        <v>3</v>
      </c>
    </row>
    <row r="1748" spans="1:11" x14ac:dyDescent="0.3">
      <c r="A1748" t="s">
        <v>15</v>
      </c>
      <c r="B1748" s="1">
        <v>42431</v>
      </c>
      <c r="C1748">
        <v>435.13</v>
      </c>
      <c r="D1748">
        <v>435.92</v>
      </c>
      <c r="E1748">
        <v>423.99</v>
      </c>
      <c r="F1748">
        <v>423.99</v>
      </c>
      <c r="G1748">
        <v>74955296</v>
      </c>
      <c r="H1748">
        <v>6475329604</v>
      </c>
      <c r="I1748">
        <f>YEAR(Table1[[#This Row],[Date]])</f>
        <v>2016</v>
      </c>
      <c r="J1748">
        <f>MONTH(Table1[[#This Row],[Date]])</f>
        <v>3</v>
      </c>
      <c r="K1748">
        <f>DAY(Table1[[#This Row],[Date]])</f>
        <v>2</v>
      </c>
    </row>
    <row r="1749" spans="1:11" x14ac:dyDescent="0.3">
      <c r="A1749" t="s">
        <v>15</v>
      </c>
      <c r="B1749" s="1">
        <v>42430</v>
      </c>
      <c r="C1749">
        <v>437.92</v>
      </c>
      <c r="D1749">
        <v>439.65</v>
      </c>
      <c r="E1749">
        <v>432.32</v>
      </c>
      <c r="F1749">
        <v>435.12</v>
      </c>
      <c r="G1749">
        <v>74895800</v>
      </c>
      <c r="H1749">
        <v>6643686404</v>
      </c>
      <c r="I1749">
        <f>YEAR(Table1[[#This Row],[Date]])</f>
        <v>2016</v>
      </c>
      <c r="J1749">
        <f>MONTH(Table1[[#This Row],[Date]])</f>
        <v>3</v>
      </c>
      <c r="K1749">
        <f>DAY(Table1[[#This Row],[Date]])</f>
        <v>1</v>
      </c>
    </row>
    <row r="1750" spans="1:11" x14ac:dyDescent="0.3">
      <c r="A1750" t="s">
        <v>15</v>
      </c>
      <c r="B1750" s="1">
        <v>42429</v>
      </c>
      <c r="C1750">
        <v>433.44</v>
      </c>
      <c r="D1750">
        <v>441.51</v>
      </c>
      <c r="E1750">
        <v>431.69</v>
      </c>
      <c r="F1750">
        <v>437.7</v>
      </c>
      <c r="G1750">
        <v>60694700</v>
      </c>
      <c r="H1750">
        <v>6681444705</v>
      </c>
      <c r="I1750">
        <f>YEAR(Table1[[#This Row],[Date]])</f>
        <v>2016</v>
      </c>
      <c r="J1750">
        <f>MONTH(Table1[[#This Row],[Date]])</f>
        <v>2</v>
      </c>
      <c r="K1750">
        <f>DAY(Table1[[#This Row],[Date]])</f>
        <v>29</v>
      </c>
    </row>
    <row r="1751" spans="1:11" x14ac:dyDescent="0.3">
      <c r="A1751" t="s">
        <v>15</v>
      </c>
      <c r="B1751" s="1">
        <v>42428</v>
      </c>
      <c r="C1751">
        <v>432.57</v>
      </c>
      <c r="D1751">
        <v>435.68</v>
      </c>
      <c r="E1751">
        <v>423.82</v>
      </c>
      <c r="F1751">
        <v>433.5</v>
      </c>
      <c r="G1751">
        <v>53033400</v>
      </c>
      <c r="H1751">
        <v>6615986322</v>
      </c>
      <c r="I1751">
        <f>YEAR(Table1[[#This Row],[Date]])</f>
        <v>2016</v>
      </c>
      <c r="J1751">
        <f>MONTH(Table1[[#This Row],[Date]])</f>
        <v>2</v>
      </c>
      <c r="K1751">
        <f>DAY(Table1[[#This Row],[Date]])</f>
        <v>28</v>
      </c>
    </row>
    <row r="1752" spans="1:11" x14ac:dyDescent="0.3">
      <c r="A1752" t="s">
        <v>15</v>
      </c>
      <c r="B1752" s="1">
        <v>42427</v>
      </c>
      <c r="C1752">
        <v>432.84</v>
      </c>
      <c r="D1752">
        <v>434.23</v>
      </c>
      <c r="E1752">
        <v>428.1</v>
      </c>
      <c r="F1752">
        <v>432.52</v>
      </c>
      <c r="G1752">
        <v>41893600</v>
      </c>
      <c r="H1752">
        <v>6599515471</v>
      </c>
      <c r="I1752">
        <f>YEAR(Table1[[#This Row],[Date]])</f>
        <v>2016</v>
      </c>
      <c r="J1752">
        <f>MONTH(Table1[[#This Row],[Date]])</f>
        <v>2</v>
      </c>
      <c r="K1752">
        <f>DAY(Table1[[#This Row],[Date]])</f>
        <v>27</v>
      </c>
    </row>
    <row r="1753" spans="1:11" x14ac:dyDescent="0.3">
      <c r="A1753" t="s">
        <v>15</v>
      </c>
      <c r="B1753" s="1">
        <v>42426</v>
      </c>
      <c r="C1753">
        <v>424.63</v>
      </c>
      <c r="D1753">
        <v>432.15</v>
      </c>
      <c r="E1753">
        <v>421.62</v>
      </c>
      <c r="F1753">
        <v>432.15</v>
      </c>
      <c r="G1753">
        <v>61486000</v>
      </c>
      <c r="H1753">
        <v>6592327507</v>
      </c>
      <c r="I1753">
        <f>YEAR(Table1[[#This Row],[Date]])</f>
        <v>2016</v>
      </c>
      <c r="J1753">
        <f>MONTH(Table1[[#This Row],[Date]])</f>
        <v>2</v>
      </c>
      <c r="K1753">
        <f>DAY(Table1[[#This Row],[Date]])</f>
        <v>26</v>
      </c>
    </row>
    <row r="1754" spans="1:11" x14ac:dyDescent="0.3">
      <c r="A1754" t="s">
        <v>15</v>
      </c>
      <c r="B1754" s="1">
        <v>42425</v>
      </c>
      <c r="C1754">
        <v>425.04</v>
      </c>
      <c r="D1754">
        <v>427.72</v>
      </c>
      <c r="E1754">
        <v>420.42</v>
      </c>
      <c r="F1754">
        <v>424.54</v>
      </c>
      <c r="G1754">
        <v>70798000</v>
      </c>
      <c r="H1754">
        <v>6474784226</v>
      </c>
      <c r="I1754">
        <f>YEAR(Table1[[#This Row],[Date]])</f>
        <v>2016</v>
      </c>
      <c r="J1754">
        <f>MONTH(Table1[[#This Row],[Date]])</f>
        <v>2</v>
      </c>
      <c r="K1754">
        <f>DAY(Table1[[#This Row],[Date]])</f>
        <v>25</v>
      </c>
    </row>
    <row r="1755" spans="1:11" x14ac:dyDescent="0.3">
      <c r="A1755" t="s">
        <v>15</v>
      </c>
      <c r="B1755" s="1">
        <v>42424</v>
      </c>
      <c r="C1755">
        <v>420.96</v>
      </c>
      <c r="D1755">
        <v>425.55</v>
      </c>
      <c r="E1755">
        <v>413.91</v>
      </c>
      <c r="F1755">
        <v>424.95</v>
      </c>
      <c r="G1755">
        <v>67743696</v>
      </c>
      <c r="H1755">
        <v>6479395124</v>
      </c>
      <c r="I1755">
        <f>YEAR(Table1[[#This Row],[Date]])</f>
        <v>2016</v>
      </c>
      <c r="J1755">
        <f>MONTH(Table1[[#This Row],[Date]])</f>
        <v>2</v>
      </c>
      <c r="K1755">
        <f>DAY(Table1[[#This Row],[Date]])</f>
        <v>24</v>
      </c>
    </row>
    <row r="1756" spans="1:11" x14ac:dyDescent="0.3">
      <c r="A1756" t="s">
        <v>15</v>
      </c>
      <c r="B1756" s="1">
        <v>42423</v>
      </c>
      <c r="C1756">
        <v>438.26</v>
      </c>
      <c r="D1756">
        <v>439.86</v>
      </c>
      <c r="E1756">
        <v>417.82</v>
      </c>
      <c r="F1756">
        <v>420.74</v>
      </c>
      <c r="G1756">
        <v>85244896</v>
      </c>
      <c r="H1756">
        <v>6413836323</v>
      </c>
      <c r="I1756">
        <f>YEAR(Table1[[#This Row],[Date]])</f>
        <v>2016</v>
      </c>
      <c r="J1756">
        <f>MONTH(Table1[[#This Row],[Date]])</f>
        <v>2</v>
      </c>
      <c r="K1756">
        <f>DAY(Table1[[#This Row],[Date]])</f>
        <v>23</v>
      </c>
    </row>
    <row r="1757" spans="1:11" x14ac:dyDescent="0.3">
      <c r="A1757" t="s">
        <v>15</v>
      </c>
      <c r="B1757" s="1">
        <v>42422</v>
      </c>
      <c r="C1757">
        <v>438.99</v>
      </c>
      <c r="D1757">
        <v>439.05</v>
      </c>
      <c r="E1757">
        <v>432.92</v>
      </c>
      <c r="F1757">
        <v>437.75</v>
      </c>
      <c r="G1757">
        <v>85385200</v>
      </c>
      <c r="H1757">
        <v>6671673493</v>
      </c>
      <c r="I1757">
        <f>YEAR(Table1[[#This Row],[Date]])</f>
        <v>2016</v>
      </c>
      <c r="J1757">
        <f>MONTH(Table1[[#This Row],[Date]])</f>
        <v>2</v>
      </c>
      <c r="K1757">
        <f>DAY(Table1[[#This Row],[Date]])</f>
        <v>22</v>
      </c>
    </row>
    <row r="1758" spans="1:11" x14ac:dyDescent="0.3">
      <c r="A1758" t="s">
        <v>15</v>
      </c>
      <c r="B1758" s="1">
        <v>42421</v>
      </c>
      <c r="C1758">
        <v>437.77</v>
      </c>
      <c r="D1758">
        <v>448.05</v>
      </c>
      <c r="E1758">
        <v>429.08</v>
      </c>
      <c r="F1758">
        <v>438.8</v>
      </c>
      <c r="G1758">
        <v>89820704</v>
      </c>
      <c r="H1758">
        <v>6686294225</v>
      </c>
      <c r="I1758">
        <f>YEAR(Table1[[#This Row],[Date]])</f>
        <v>2016</v>
      </c>
      <c r="J1758">
        <f>MONTH(Table1[[#This Row],[Date]])</f>
        <v>2</v>
      </c>
      <c r="K1758">
        <f>DAY(Table1[[#This Row],[Date]])</f>
        <v>21</v>
      </c>
    </row>
    <row r="1759" spans="1:11" x14ac:dyDescent="0.3">
      <c r="A1759" t="s">
        <v>15</v>
      </c>
      <c r="B1759" s="1">
        <v>42420</v>
      </c>
      <c r="C1759">
        <v>421.6</v>
      </c>
      <c r="D1759">
        <v>441.98</v>
      </c>
      <c r="E1759">
        <v>421.6</v>
      </c>
      <c r="F1759">
        <v>437.16</v>
      </c>
      <c r="G1759">
        <v>93992096</v>
      </c>
      <c r="H1759">
        <v>6659985887</v>
      </c>
      <c r="I1759">
        <f>YEAR(Table1[[#This Row],[Date]])</f>
        <v>2016</v>
      </c>
      <c r="J1759">
        <f>MONTH(Table1[[#This Row],[Date]])</f>
        <v>2</v>
      </c>
      <c r="K1759">
        <f>DAY(Table1[[#This Row],[Date]])</f>
        <v>20</v>
      </c>
    </row>
    <row r="1760" spans="1:11" x14ac:dyDescent="0.3">
      <c r="A1760" t="s">
        <v>15</v>
      </c>
      <c r="B1760" s="1">
        <v>42419</v>
      </c>
      <c r="C1760">
        <v>422.73</v>
      </c>
      <c r="D1760">
        <v>423.1</v>
      </c>
      <c r="E1760">
        <v>417.6</v>
      </c>
      <c r="F1760">
        <v>420.79</v>
      </c>
      <c r="G1760">
        <v>55711300</v>
      </c>
      <c r="H1760">
        <v>6408881658</v>
      </c>
      <c r="I1760">
        <f>YEAR(Table1[[#This Row],[Date]])</f>
        <v>2016</v>
      </c>
      <c r="J1760">
        <f>MONTH(Table1[[#This Row],[Date]])</f>
        <v>2</v>
      </c>
      <c r="K1760">
        <f>DAY(Table1[[#This Row],[Date]])</f>
        <v>19</v>
      </c>
    </row>
    <row r="1761" spans="1:11" x14ac:dyDescent="0.3">
      <c r="A1761" t="s">
        <v>15</v>
      </c>
      <c r="B1761" s="1">
        <v>42418</v>
      </c>
      <c r="C1761">
        <v>416.57</v>
      </c>
      <c r="D1761">
        <v>426</v>
      </c>
      <c r="E1761">
        <v>415.64</v>
      </c>
      <c r="F1761">
        <v>422.37</v>
      </c>
      <c r="G1761">
        <v>76752600</v>
      </c>
      <c r="H1761">
        <v>6431547586</v>
      </c>
      <c r="I1761">
        <f>YEAR(Table1[[#This Row],[Date]])</f>
        <v>2016</v>
      </c>
      <c r="J1761">
        <f>MONTH(Table1[[#This Row],[Date]])</f>
        <v>2</v>
      </c>
      <c r="K1761">
        <f>DAY(Table1[[#This Row],[Date]])</f>
        <v>18</v>
      </c>
    </row>
    <row r="1762" spans="1:11" x14ac:dyDescent="0.3">
      <c r="A1762" t="s">
        <v>15</v>
      </c>
      <c r="B1762" s="1">
        <v>42417</v>
      </c>
      <c r="C1762">
        <v>407.66</v>
      </c>
      <c r="D1762">
        <v>421.17</v>
      </c>
      <c r="E1762">
        <v>406.78</v>
      </c>
      <c r="F1762">
        <v>416.32</v>
      </c>
      <c r="G1762">
        <v>83193600</v>
      </c>
      <c r="H1762">
        <v>6337628174</v>
      </c>
      <c r="I1762">
        <f>YEAR(Table1[[#This Row],[Date]])</f>
        <v>2016</v>
      </c>
      <c r="J1762">
        <f>MONTH(Table1[[#This Row],[Date]])</f>
        <v>2</v>
      </c>
      <c r="K1762">
        <f>DAY(Table1[[#This Row],[Date]])</f>
        <v>17</v>
      </c>
    </row>
    <row r="1763" spans="1:11" x14ac:dyDescent="0.3">
      <c r="A1763" t="s">
        <v>15</v>
      </c>
      <c r="B1763" s="1">
        <v>42416</v>
      </c>
      <c r="C1763">
        <v>401.43</v>
      </c>
      <c r="D1763">
        <v>408.95</v>
      </c>
      <c r="E1763">
        <v>401.43</v>
      </c>
      <c r="F1763">
        <v>407.49</v>
      </c>
      <c r="G1763">
        <v>73093104</v>
      </c>
      <c r="H1763">
        <v>6201590434</v>
      </c>
      <c r="I1763">
        <f>YEAR(Table1[[#This Row],[Date]])</f>
        <v>2016</v>
      </c>
      <c r="J1763">
        <f>MONTH(Table1[[#This Row],[Date]])</f>
        <v>2</v>
      </c>
      <c r="K1763">
        <f>DAY(Table1[[#This Row],[Date]])</f>
        <v>16</v>
      </c>
    </row>
    <row r="1764" spans="1:11" x14ac:dyDescent="0.3">
      <c r="A1764" t="s">
        <v>15</v>
      </c>
      <c r="B1764" s="1">
        <v>42415</v>
      </c>
      <c r="C1764">
        <v>407.57</v>
      </c>
      <c r="D1764">
        <v>410.38</v>
      </c>
      <c r="E1764">
        <v>397.75</v>
      </c>
      <c r="F1764">
        <v>400.18</v>
      </c>
      <c r="G1764">
        <v>74070496</v>
      </c>
      <c r="H1764">
        <v>6089064891</v>
      </c>
      <c r="I1764">
        <f>YEAR(Table1[[#This Row],[Date]])</f>
        <v>2016</v>
      </c>
      <c r="J1764">
        <f>MONTH(Table1[[#This Row],[Date]])</f>
        <v>2</v>
      </c>
      <c r="K1764">
        <f>DAY(Table1[[#This Row],[Date]])</f>
        <v>15</v>
      </c>
    </row>
    <row r="1765" spans="1:11" x14ac:dyDescent="0.3">
      <c r="A1765" t="s">
        <v>15</v>
      </c>
      <c r="B1765" s="1">
        <v>42414</v>
      </c>
      <c r="C1765">
        <v>392.93</v>
      </c>
      <c r="D1765">
        <v>407.23</v>
      </c>
      <c r="E1765">
        <v>392.93</v>
      </c>
      <c r="F1765">
        <v>407.23</v>
      </c>
      <c r="G1765">
        <v>74469800</v>
      </c>
      <c r="H1765">
        <v>6194711495</v>
      </c>
      <c r="I1765">
        <f>YEAR(Table1[[#This Row],[Date]])</f>
        <v>2016</v>
      </c>
      <c r="J1765">
        <f>MONTH(Table1[[#This Row],[Date]])</f>
        <v>2</v>
      </c>
      <c r="K1765">
        <f>DAY(Table1[[#This Row],[Date]])</f>
        <v>14</v>
      </c>
    </row>
    <row r="1766" spans="1:11" x14ac:dyDescent="0.3">
      <c r="A1766" t="s">
        <v>15</v>
      </c>
      <c r="B1766" s="1">
        <v>42413</v>
      </c>
      <c r="C1766">
        <v>384.64</v>
      </c>
      <c r="D1766">
        <v>391.86</v>
      </c>
      <c r="E1766">
        <v>384.64</v>
      </c>
      <c r="F1766">
        <v>391.86</v>
      </c>
      <c r="G1766">
        <v>61911700</v>
      </c>
      <c r="H1766">
        <v>5959279526</v>
      </c>
      <c r="I1766">
        <f>YEAR(Table1[[#This Row],[Date]])</f>
        <v>2016</v>
      </c>
      <c r="J1766">
        <f>MONTH(Table1[[#This Row],[Date]])</f>
        <v>2</v>
      </c>
      <c r="K1766">
        <f>DAY(Table1[[#This Row],[Date]])</f>
        <v>13</v>
      </c>
    </row>
    <row r="1767" spans="1:11" x14ac:dyDescent="0.3">
      <c r="A1767" t="s">
        <v>15</v>
      </c>
      <c r="B1767" s="1">
        <v>42412</v>
      </c>
      <c r="C1767">
        <v>379.69</v>
      </c>
      <c r="D1767">
        <v>384.95</v>
      </c>
      <c r="E1767">
        <v>379.6</v>
      </c>
      <c r="F1767">
        <v>384.26</v>
      </c>
      <c r="G1767">
        <v>67042800</v>
      </c>
      <c r="H1767">
        <v>5842238586</v>
      </c>
      <c r="I1767">
        <f>YEAR(Table1[[#This Row],[Date]])</f>
        <v>2016</v>
      </c>
      <c r="J1767">
        <f>MONTH(Table1[[#This Row],[Date]])</f>
        <v>2</v>
      </c>
      <c r="K1767">
        <f>DAY(Table1[[#This Row],[Date]])</f>
        <v>12</v>
      </c>
    </row>
    <row r="1768" spans="1:11" x14ac:dyDescent="0.3">
      <c r="A1768" t="s">
        <v>15</v>
      </c>
      <c r="B1768" s="1">
        <v>42411</v>
      </c>
      <c r="C1768">
        <v>382.11</v>
      </c>
      <c r="D1768">
        <v>383.13</v>
      </c>
      <c r="E1768">
        <v>376.4</v>
      </c>
      <c r="F1768">
        <v>379.65</v>
      </c>
      <c r="G1768">
        <v>74375600</v>
      </c>
      <c r="H1768">
        <v>5770550973</v>
      </c>
      <c r="I1768">
        <f>YEAR(Table1[[#This Row],[Date]])</f>
        <v>2016</v>
      </c>
      <c r="J1768">
        <f>MONTH(Table1[[#This Row],[Date]])</f>
        <v>2</v>
      </c>
      <c r="K1768">
        <f>DAY(Table1[[#This Row],[Date]])</f>
        <v>11</v>
      </c>
    </row>
    <row r="1769" spans="1:11" x14ac:dyDescent="0.3">
      <c r="A1769" t="s">
        <v>15</v>
      </c>
      <c r="B1769" s="1">
        <v>42410</v>
      </c>
      <c r="C1769">
        <v>376.15</v>
      </c>
      <c r="D1769">
        <v>385.48</v>
      </c>
      <c r="E1769">
        <v>375.78</v>
      </c>
      <c r="F1769">
        <v>381.65</v>
      </c>
      <c r="G1769">
        <v>85130896</v>
      </c>
      <c r="H1769">
        <v>5799042060</v>
      </c>
      <c r="I1769">
        <f>YEAR(Table1[[#This Row],[Date]])</f>
        <v>2016</v>
      </c>
      <c r="J1769">
        <f>MONTH(Table1[[#This Row],[Date]])</f>
        <v>2</v>
      </c>
      <c r="K1769">
        <f>DAY(Table1[[#This Row],[Date]])</f>
        <v>10</v>
      </c>
    </row>
    <row r="1770" spans="1:11" x14ac:dyDescent="0.3">
      <c r="A1770" t="s">
        <v>15</v>
      </c>
      <c r="B1770" s="1">
        <v>42409</v>
      </c>
      <c r="C1770">
        <v>373.42</v>
      </c>
      <c r="D1770">
        <v>377.25</v>
      </c>
      <c r="E1770">
        <v>372.9</v>
      </c>
      <c r="F1770">
        <v>376.03</v>
      </c>
      <c r="G1770">
        <v>55318500</v>
      </c>
      <c r="H1770">
        <v>5712106127</v>
      </c>
      <c r="I1770">
        <f>YEAR(Table1[[#This Row],[Date]])</f>
        <v>2016</v>
      </c>
      <c r="J1770">
        <f>MONTH(Table1[[#This Row],[Date]])</f>
        <v>2</v>
      </c>
      <c r="K1770">
        <f>DAY(Table1[[#This Row],[Date]])</f>
        <v>9</v>
      </c>
    </row>
    <row r="1771" spans="1:11" x14ac:dyDescent="0.3">
      <c r="A1771" t="s">
        <v>15</v>
      </c>
      <c r="B1771" s="1">
        <v>42408</v>
      </c>
      <c r="C1771">
        <v>376.76</v>
      </c>
      <c r="D1771">
        <v>379.88</v>
      </c>
      <c r="E1771">
        <v>373.33</v>
      </c>
      <c r="F1771">
        <v>373.45</v>
      </c>
      <c r="G1771">
        <v>47671100</v>
      </c>
      <c r="H1771">
        <v>5671240831</v>
      </c>
      <c r="I1771">
        <f>YEAR(Table1[[#This Row],[Date]])</f>
        <v>2016</v>
      </c>
      <c r="J1771">
        <f>MONTH(Table1[[#This Row],[Date]])</f>
        <v>2</v>
      </c>
      <c r="K1771">
        <f>DAY(Table1[[#This Row],[Date]])</f>
        <v>8</v>
      </c>
    </row>
    <row r="1772" spans="1:11" x14ac:dyDescent="0.3">
      <c r="A1772" t="s">
        <v>15</v>
      </c>
      <c r="B1772" s="1">
        <v>42407</v>
      </c>
      <c r="C1772">
        <v>376.51</v>
      </c>
      <c r="D1772">
        <v>380.87</v>
      </c>
      <c r="E1772">
        <v>374.9</v>
      </c>
      <c r="F1772">
        <v>376.62</v>
      </c>
      <c r="G1772">
        <v>37076300</v>
      </c>
      <c r="H1772">
        <v>5718023735</v>
      </c>
      <c r="I1772">
        <f>YEAR(Table1[[#This Row],[Date]])</f>
        <v>2016</v>
      </c>
      <c r="J1772">
        <f>MONTH(Table1[[#This Row],[Date]])</f>
        <v>2</v>
      </c>
      <c r="K1772">
        <f>DAY(Table1[[#This Row],[Date]])</f>
        <v>7</v>
      </c>
    </row>
    <row r="1773" spans="1:11" x14ac:dyDescent="0.3">
      <c r="A1773" t="s">
        <v>15</v>
      </c>
      <c r="B1773" s="1">
        <v>42406</v>
      </c>
      <c r="C1773">
        <v>386.59</v>
      </c>
      <c r="D1773">
        <v>386.63</v>
      </c>
      <c r="E1773">
        <v>372.39</v>
      </c>
      <c r="F1773">
        <v>376.52</v>
      </c>
      <c r="G1773">
        <v>49249300</v>
      </c>
      <c r="H1773">
        <v>5714879155</v>
      </c>
      <c r="I1773">
        <f>YEAR(Table1[[#This Row],[Date]])</f>
        <v>2016</v>
      </c>
      <c r="J1773">
        <f>MONTH(Table1[[#This Row],[Date]])</f>
        <v>2</v>
      </c>
      <c r="K1773">
        <f>DAY(Table1[[#This Row],[Date]])</f>
        <v>6</v>
      </c>
    </row>
    <row r="1774" spans="1:11" x14ac:dyDescent="0.3">
      <c r="A1774" t="s">
        <v>15</v>
      </c>
      <c r="B1774" s="1">
        <v>42405</v>
      </c>
      <c r="C1774">
        <v>388.9</v>
      </c>
      <c r="D1774">
        <v>391.09</v>
      </c>
      <c r="E1774">
        <v>385.57</v>
      </c>
      <c r="F1774">
        <v>386.55</v>
      </c>
      <c r="G1774">
        <v>43825000</v>
      </c>
      <c r="H1774">
        <v>5865136968</v>
      </c>
      <c r="I1774">
        <f>YEAR(Table1[[#This Row],[Date]])</f>
        <v>2016</v>
      </c>
      <c r="J1774">
        <f>MONTH(Table1[[#This Row],[Date]])</f>
        <v>2</v>
      </c>
      <c r="K1774">
        <f>DAY(Table1[[#This Row],[Date]])</f>
        <v>5</v>
      </c>
    </row>
    <row r="1775" spans="1:11" x14ac:dyDescent="0.3">
      <c r="A1775" t="s">
        <v>15</v>
      </c>
      <c r="B1775" s="1">
        <v>42404</v>
      </c>
      <c r="C1775">
        <v>370.17</v>
      </c>
      <c r="D1775">
        <v>391.61</v>
      </c>
      <c r="E1775">
        <v>369.99</v>
      </c>
      <c r="F1775">
        <v>389.59</v>
      </c>
      <c r="G1775">
        <v>69285504</v>
      </c>
      <c r="H1775">
        <v>5909517630</v>
      </c>
      <c r="I1775">
        <f>YEAR(Table1[[#This Row],[Date]])</f>
        <v>2016</v>
      </c>
      <c r="J1775">
        <f>MONTH(Table1[[#This Row],[Date]])</f>
        <v>2</v>
      </c>
      <c r="K1775">
        <f>DAY(Table1[[#This Row],[Date]])</f>
        <v>4</v>
      </c>
    </row>
    <row r="1776" spans="1:11" x14ac:dyDescent="0.3">
      <c r="A1776" t="s">
        <v>15</v>
      </c>
      <c r="B1776" s="1">
        <v>42403</v>
      </c>
      <c r="C1776">
        <v>374.65</v>
      </c>
      <c r="D1776">
        <v>374.95</v>
      </c>
      <c r="E1776">
        <v>368.05</v>
      </c>
      <c r="F1776">
        <v>369.95</v>
      </c>
      <c r="G1776">
        <v>45933400</v>
      </c>
      <c r="H1776">
        <v>5609971377</v>
      </c>
      <c r="I1776">
        <f>YEAR(Table1[[#This Row],[Date]])</f>
        <v>2016</v>
      </c>
      <c r="J1776">
        <f>MONTH(Table1[[#This Row],[Date]])</f>
        <v>2</v>
      </c>
      <c r="K1776">
        <f>DAY(Table1[[#This Row],[Date]])</f>
        <v>3</v>
      </c>
    </row>
    <row r="1777" spans="1:11" x14ac:dyDescent="0.3">
      <c r="A1777" t="s">
        <v>15</v>
      </c>
      <c r="B1777" s="1">
        <v>42402</v>
      </c>
      <c r="C1777">
        <v>372.92</v>
      </c>
      <c r="D1777">
        <v>375.88</v>
      </c>
      <c r="E1777">
        <v>372.92</v>
      </c>
      <c r="F1777">
        <v>374.45</v>
      </c>
      <c r="G1777">
        <v>40378700</v>
      </c>
      <c r="H1777">
        <v>5676528707</v>
      </c>
      <c r="I1777">
        <f>YEAR(Table1[[#This Row],[Date]])</f>
        <v>2016</v>
      </c>
      <c r="J1777">
        <f>MONTH(Table1[[#This Row],[Date]])</f>
        <v>2</v>
      </c>
      <c r="K1777">
        <f>DAY(Table1[[#This Row],[Date]])</f>
        <v>2</v>
      </c>
    </row>
    <row r="1778" spans="1:11" x14ac:dyDescent="0.3">
      <c r="A1778" t="s">
        <v>15</v>
      </c>
      <c r="B1778" s="1">
        <v>42401</v>
      </c>
      <c r="C1778">
        <v>369.35</v>
      </c>
      <c r="D1778">
        <v>378.07</v>
      </c>
      <c r="E1778">
        <v>367.96</v>
      </c>
      <c r="F1778">
        <v>373.06</v>
      </c>
      <c r="G1778">
        <v>51656700</v>
      </c>
      <c r="H1778">
        <v>5653747618</v>
      </c>
      <c r="I1778">
        <f>YEAR(Table1[[#This Row],[Date]])</f>
        <v>2016</v>
      </c>
      <c r="J1778">
        <f>MONTH(Table1[[#This Row],[Date]])</f>
        <v>2</v>
      </c>
      <c r="K1778">
        <f>DAY(Table1[[#This Row],[Date]])</f>
        <v>1</v>
      </c>
    </row>
    <row r="1779" spans="1:11" x14ac:dyDescent="0.3">
      <c r="A1779" t="s">
        <v>15</v>
      </c>
      <c r="B1779" s="1">
        <v>42400</v>
      </c>
      <c r="C1779">
        <v>378.29</v>
      </c>
      <c r="D1779">
        <v>380.35</v>
      </c>
      <c r="E1779">
        <v>367.83</v>
      </c>
      <c r="F1779">
        <v>368.77</v>
      </c>
      <c r="G1779">
        <v>37894300</v>
      </c>
      <c r="H1779">
        <v>5587253351</v>
      </c>
      <c r="I1779">
        <f>YEAR(Table1[[#This Row],[Date]])</f>
        <v>2016</v>
      </c>
      <c r="J1779">
        <f>MONTH(Table1[[#This Row],[Date]])</f>
        <v>1</v>
      </c>
      <c r="K1779">
        <f>DAY(Table1[[#This Row],[Date]])</f>
        <v>31</v>
      </c>
    </row>
    <row r="1780" spans="1:11" x14ac:dyDescent="0.3">
      <c r="A1780" t="s">
        <v>15</v>
      </c>
      <c r="B1780" s="1">
        <v>42399</v>
      </c>
      <c r="C1780">
        <v>378.86</v>
      </c>
      <c r="D1780">
        <v>380.92</v>
      </c>
      <c r="E1780">
        <v>376.49</v>
      </c>
      <c r="F1780">
        <v>378.26</v>
      </c>
      <c r="G1780">
        <v>30284400</v>
      </c>
      <c r="H1780">
        <v>5729296096</v>
      </c>
      <c r="I1780">
        <f>YEAR(Table1[[#This Row],[Date]])</f>
        <v>2016</v>
      </c>
      <c r="J1780">
        <f>MONTH(Table1[[#This Row],[Date]])</f>
        <v>1</v>
      </c>
      <c r="K1780">
        <f>DAY(Table1[[#This Row],[Date]])</f>
        <v>30</v>
      </c>
    </row>
    <row r="1781" spans="1:11" x14ac:dyDescent="0.3">
      <c r="A1781" t="s">
        <v>15</v>
      </c>
      <c r="B1781" s="1">
        <v>42398</v>
      </c>
      <c r="C1781">
        <v>380.11</v>
      </c>
      <c r="D1781">
        <v>384.38</v>
      </c>
      <c r="E1781">
        <v>365.45</v>
      </c>
      <c r="F1781">
        <v>379.47</v>
      </c>
      <c r="G1781">
        <v>86125296</v>
      </c>
      <c r="H1781">
        <v>5745985821</v>
      </c>
      <c r="I1781">
        <f>YEAR(Table1[[#This Row],[Date]])</f>
        <v>2016</v>
      </c>
      <c r="J1781">
        <f>MONTH(Table1[[#This Row],[Date]])</f>
        <v>1</v>
      </c>
      <c r="K1781">
        <f>DAY(Table1[[#This Row],[Date]])</f>
        <v>29</v>
      </c>
    </row>
    <row r="1782" spans="1:11" x14ac:dyDescent="0.3">
      <c r="A1782" t="s">
        <v>15</v>
      </c>
      <c r="B1782" s="1">
        <v>42397</v>
      </c>
      <c r="C1782">
        <v>395.15</v>
      </c>
      <c r="D1782">
        <v>395.5</v>
      </c>
      <c r="E1782">
        <v>379.73</v>
      </c>
      <c r="F1782">
        <v>380.29</v>
      </c>
      <c r="G1782">
        <v>59247900</v>
      </c>
      <c r="H1782">
        <v>5756710303</v>
      </c>
      <c r="I1782">
        <f>YEAR(Table1[[#This Row],[Date]])</f>
        <v>2016</v>
      </c>
      <c r="J1782">
        <f>MONTH(Table1[[#This Row],[Date]])</f>
        <v>1</v>
      </c>
      <c r="K1782">
        <f>DAY(Table1[[#This Row],[Date]])</f>
        <v>28</v>
      </c>
    </row>
    <row r="1783" spans="1:11" x14ac:dyDescent="0.3">
      <c r="A1783" t="s">
        <v>15</v>
      </c>
      <c r="B1783" s="1">
        <v>42396</v>
      </c>
      <c r="C1783">
        <v>392.44</v>
      </c>
      <c r="D1783">
        <v>396.84</v>
      </c>
      <c r="E1783">
        <v>391.78</v>
      </c>
      <c r="F1783">
        <v>394.97</v>
      </c>
      <c r="G1783">
        <v>47424400</v>
      </c>
      <c r="H1783">
        <v>5977545745</v>
      </c>
      <c r="I1783">
        <f>YEAR(Table1[[#This Row],[Date]])</f>
        <v>2016</v>
      </c>
      <c r="J1783">
        <f>MONTH(Table1[[#This Row],[Date]])</f>
        <v>1</v>
      </c>
      <c r="K1783">
        <f>DAY(Table1[[#This Row],[Date]])</f>
        <v>27</v>
      </c>
    </row>
    <row r="1784" spans="1:11" x14ac:dyDescent="0.3">
      <c r="A1784" t="s">
        <v>15</v>
      </c>
      <c r="B1784" s="1">
        <v>42395</v>
      </c>
      <c r="C1784">
        <v>392</v>
      </c>
      <c r="D1784">
        <v>397.77</v>
      </c>
      <c r="E1784">
        <v>390.58</v>
      </c>
      <c r="F1784">
        <v>392.15</v>
      </c>
      <c r="G1784">
        <v>58147000</v>
      </c>
      <c r="H1784">
        <v>5933372928</v>
      </c>
      <c r="I1784">
        <f>YEAR(Table1[[#This Row],[Date]])</f>
        <v>2016</v>
      </c>
      <c r="J1784">
        <f>MONTH(Table1[[#This Row],[Date]])</f>
        <v>1</v>
      </c>
      <c r="K1784">
        <f>DAY(Table1[[#This Row],[Date]])</f>
        <v>26</v>
      </c>
    </row>
    <row r="1785" spans="1:11" x14ac:dyDescent="0.3">
      <c r="A1785" t="s">
        <v>15</v>
      </c>
      <c r="B1785" s="1">
        <v>42394</v>
      </c>
      <c r="C1785">
        <v>402.32</v>
      </c>
      <c r="D1785">
        <v>402.32</v>
      </c>
      <c r="E1785">
        <v>388.55</v>
      </c>
      <c r="F1785">
        <v>391.73</v>
      </c>
      <c r="G1785">
        <v>59062400</v>
      </c>
      <c r="H1785">
        <v>5925345408</v>
      </c>
      <c r="I1785">
        <f>YEAR(Table1[[#This Row],[Date]])</f>
        <v>2016</v>
      </c>
      <c r="J1785">
        <f>MONTH(Table1[[#This Row],[Date]])</f>
        <v>1</v>
      </c>
      <c r="K1785">
        <f>DAY(Table1[[#This Row],[Date]])</f>
        <v>25</v>
      </c>
    </row>
    <row r="1786" spans="1:11" x14ac:dyDescent="0.3">
      <c r="A1786" t="s">
        <v>15</v>
      </c>
      <c r="B1786" s="1">
        <v>42393</v>
      </c>
      <c r="C1786">
        <v>388.1</v>
      </c>
      <c r="D1786">
        <v>405.48</v>
      </c>
      <c r="E1786">
        <v>387.51</v>
      </c>
      <c r="F1786">
        <v>402.97</v>
      </c>
      <c r="G1786">
        <v>54824800</v>
      </c>
      <c r="H1786">
        <v>6093787908</v>
      </c>
      <c r="I1786">
        <f>YEAR(Table1[[#This Row],[Date]])</f>
        <v>2016</v>
      </c>
      <c r="J1786">
        <f>MONTH(Table1[[#This Row],[Date]])</f>
        <v>1</v>
      </c>
      <c r="K1786">
        <f>DAY(Table1[[#This Row],[Date]])</f>
        <v>24</v>
      </c>
    </row>
    <row r="1787" spans="1:11" x14ac:dyDescent="0.3">
      <c r="A1787" t="s">
        <v>15</v>
      </c>
      <c r="B1787" s="1">
        <v>42392</v>
      </c>
      <c r="C1787">
        <v>382.43</v>
      </c>
      <c r="D1787">
        <v>394.54</v>
      </c>
      <c r="E1787">
        <v>381.98</v>
      </c>
      <c r="F1787">
        <v>387.49</v>
      </c>
      <c r="G1787">
        <v>56247400</v>
      </c>
      <c r="H1787">
        <v>5858059876</v>
      </c>
      <c r="I1787">
        <f>YEAR(Table1[[#This Row],[Date]])</f>
        <v>2016</v>
      </c>
      <c r="J1787">
        <f>MONTH(Table1[[#This Row],[Date]])</f>
        <v>1</v>
      </c>
      <c r="K1787">
        <f>DAY(Table1[[#This Row],[Date]])</f>
        <v>23</v>
      </c>
    </row>
    <row r="1788" spans="1:11" x14ac:dyDescent="0.3">
      <c r="A1788" t="s">
        <v>15</v>
      </c>
      <c r="B1788" s="1">
        <v>42391</v>
      </c>
      <c r="C1788">
        <v>409.75</v>
      </c>
      <c r="D1788">
        <v>410.41</v>
      </c>
      <c r="E1788">
        <v>375.28</v>
      </c>
      <c r="F1788">
        <v>382.49</v>
      </c>
      <c r="G1788">
        <v>91546600</v>
      </c>
      <c r="H1788">
        <v>5780764155</v>
      </c>
      <c r="I1788">
        <f>YEAR(Table1[[#This Row],[Date]])</f>
        <v>2016</v>
      </c>
      <c r="J1788">
        <f>MONTH(Table1[[#This Row],[Date]])</f>
        <v>1</v>
      </c>
      <c r="K1788">
        <f>DAY(Table1[[#This Row],[Date]])</f>
        <v>22</v>
      </c>
    </row>
    <row r="1789" spans="1:11" x14ac:dyDescent="0.3">
      <c r="A1789" t="s">
        <v>15</v>
      </c>
      <c r="B1789" s="1">
        <v>42390</v>
      </c>
      <c r="C1789">
        <v>419.63</v>
      </c>
      <c r="D1789">
        <v>422.88</v>
      </c>
      <c r="E1789">
        <v>406.3</v>
      </c>
      <c r="F1789">
        <v>410.26</v>
      </c>
      <c r="G1789">
        <v>68338000</v>
      </c>
      <c r="H1789">
        <v>6198658815</v>
      </c>
      <c r="I1789">
        <f>YEAR(Table1[[#This Row],[Date]])</f>
        <v>2016</v>
      </c>
      <c r="J1789">
        <f>MONTH(Table1[[#This Row],[Date]])</f>
        <v>1</v>
      </c>
      <c r="K1789">
        <f>DAY(Table1[[#This Row],[Date]])</f>
        <v>21</v>
      </c>
    </row>
    <row r="1790" spans="1:11" x14ac:dyDescent="0.3">
      <c r="A1790" t="s">
        <v>15</v>
      </c>
      <c r="B1790" s="1">
        <v>42389</v>
      </c>
      <c r="C1790">
        <v>379.74</v>
      </c>
      <c r="D1790">
        <v>425.27</v>
      </c>
      <c r="E1790">
        <v>376.6</v>
      </c>
      <c r="F1790">
        <v>420.23</v>
      </c>
      <c r="G1790">
        <v>121720000</v>
      </c>
      <c r="H1790">
        <v>6347836794</v>
      </c>
      <c r="I1790">
        <f>YEAR(Table1[[#This Row],[Date]])</f>
        <v>2016</v>
      </c>
      <c r="J1790">
        <f>MONTH(Table1[[#This Row],[Date]])</f>
        <v>1</v>
      </c>
      <c r="K1790">
        <f>DAY(Table1[[#This Row],[Date]])</f>
        <v>20</v>
      </c>
    </row>
    <row r="1791" spans="1:11" x14ac:dyDescent="0.3">
      <c r="A1791" t="s">
        <v>15</v>
      </c>
      <c r="B1791" s="1">
        <v>42388</v>
      </c>
      <c r="C1791">
        <v>387.03</v>
      </c>
      <c r="D1791">
        <v>387.73</v>
      </c>
      <c r="E1791">
        <v>378.97</v>
      </c>
      <c r="F1791">
        <v>380.15</v>
      </c>
      <c r="G1791">
        <v>46819800</v>
      </c>
      <c r="H1791">
        <v>5740934168</v>
      </c>
      <c r="I1791">
        <f>YEAR(Table1[[#This Row],[Date]])</f>
        <v>2016</v>
      </c>
      <c r="J1791">
        <f>MONTH(Table1[[#This Row],[Date]])</f>
        <v>1</v>
      </c>
      <c r="K1791">
        <f>DAY(Table1[[#This Row],[Date]])</f>
        <v>19</v>
      </c>
    </row>
    <row r="1792" spans="1:11" x14ac:dyDescent="0.3">
      <c r="A1792" t="s">
        <v>15</v>
      </c>
      <c r="B1792" s="1">
        <v>42387</v>
      </c>
      <c r="C1792">
        <v>381.73</v>
      </c>
      <c r="D1792">
        <v>388.1</v>
      </c>
      <c r="E1792">
        <v>376.67</v>
      </c>
      <c r="F1792">
        <v>387.17</v>
      </c>
      <c r="G1792">
        <v>54403900</v>
      </c>
      <c r="H1792">
        <v>5845656048</v>
      </c>
      <c r="I1792">
        <f>YEAR(Table1[[#This Row],[Date]])</f>
        <v>2016</v>
      </c>
      <c r="J1792">
        <f>MONTH(Table1[[#This Row],[Date]])</f>
        <v>1</v>
      </c>
      <c r="K1792">
        <f>DAY(Table1[[#This Row],[Date]])</f>
        <v>18</v>
      </c>
    </row>
    <row r="1793" spans="1:11" x14ac:dyDescent="0.3">
      <c r="A1793" t="s">
        <v>15</v>
      </c>
      <c r="B1793" s="1">
        <v>42386</v>
      </c>
      <c r="C1793">
        <v>387.15</v>
      </c>
      <c r="D1793">
        <v>390.96</v>
      </c>
      <c r="E1793">
        <v>380.09</v>
      </c>
      <c r="F1793">
        <v>382.3</v>
      </c>
      <c r="G1793">
        <v>45319600</v>
      </c>
      <c r="H1793">
        <v>5770478451</v>
      </c>
      <c r="I1793">
        <f>YEAR(Table1[[#This Row],[Date]])</f>
        <v>2016</v>
      </c>
      <c r="J1793">
        <f>MONTH(Table1[[#This Row],[Date]])</f>
        <v>1</v>
      </c>
      <c r="K1793">
        <f>DAY(Table1[[#This Row],[Date]])</f>
        <v>17</v>
      </c>
    </row>
    <row r="1794" spans="1:11" x14ac:dyDescent="0.3">
      <c r="A1794" t="s">
        <v>15</v>
      </c>
      <c r="B1794" s="1">
        <v>42385</v>
      </c>
      <c r="C1794">
        <v>365.07</v>
      </c>
      <c r="D1794">
        <v>390.56</v>
      </c>
      <c r="E1794">
        <v>354.91</v>
      </c>
      <c r="F1794">
        <v>387.54</v>
      </c>
      <c r="G1794">
        <v>120352000</v>
      </c>
      <c r="H1794">
        <v>5848063566</v>
      </c>
      <c r="I1794">
        <f>YEAR(Table1[[#This Row],[Date]])</f>
        <v>2016</v>
      </c>
      <c r="J1794">
        <f>MONTH(Table1[[#This Row],[Date]])</f>
        <v>1</v>
      </c>
      <c r="K1794">
        <f>DAY(Table1[[#This Row],[Date]])</f>
        <v>16</v>
      </c>
    </row>
    <row r="1795" spans="1:11" x14ac:dyDescent="0.3">
      <c r="A1795" t="s">
        <v>15</v>
      </c>
      <c r="B1795" s="1">
        <v>42384</v>
      </c>
      <c r="C1795">
        <v>430.26</v>
      </c>
      <c r="D1795">
        <v>430.26</v>
      </c>
      <c r="E1795">
        <v>364.33</v>
      </c>
      <c r="F1795">
        <v>364.33</v>
      </c>
      <c r="G1795">
        <v>153351008</v>
      </c>
      <c r="H1795">
        <v>5496598039</v>
      </c>
      <c r="I1795">
        <f>YEAR(Table1[[#This Row],[Date]])</f>
        <v>2016</v>
      </c>
      <c r="J1795">
        <f>MONTH(Table1[[#This Row],[Date]])</f>
        <v>1</v>
      </c>
      <c r="K1795">
        <f>DAY(Table1[[#This Row],[Date]])</f>
        <v>15</v>
      </c>
    </row>
    <row r="1796" spans="1:11" x14ac:dyDescent="0.3">
      <c r="A1796" t="s">
        <v>15</v>
      </c>
      <c r="B1796" s="1">
        <v>42383</v>
      </c>
      <c r="C1796">
        <v>432.29</v>
      </c>
      <c r="D1796">
        <v>433.32</v>
      </c>
      <c r="E1796">
        <v>427.85</v>
      </c>
      <c r="F1796">
        <v>430.31</v>
      </c>
      <c r="G1796">
        <v>43945500</v>
      </c>
      <c r="H1796">
        <v>6490638885</v>
      </c>
      <c r="I1796">
        <f>YEAR(Table1[[#This Row],[Date]])</f>
        <v>2016</v>
      </c>
      <c r="J1796">
        <f>MONTH(Table1[[#This Row],[Date]])</f>
        <v>1</v>
      </c>
      <c r="K1796">
        <f>DAY(Table1[[#This Row],[Date]])</f>
        <v>14</v>
      </c>
    </row>
    <row r="1797" spans="1:11" x14ac:dyDescent="0.3">
      <c r="A1797" t="s">
        <v>15</v>
      </c>
      <c r="B1797" s="1">
        <v>42382</v>
      </c>
      <c r="C1797">
        <v>434.67</v>
      </c>
      <c r="D1797">
        <v>435.19</v>
      </c>
      <c r="E1797">
        <v>424.44</v>
      </c>
      <c r="F1797">
        <v>432.37</v>
      </c>
      <c r="G1797">
        <v>173888000</v>
      </c>
      <c r="H1797">
        <v>6520360056</v>
      </c>
      <c r="I1797">
        <f>YEAR(Table1[[#This Row],[Date]])</f>
        <v>2016</v>
      </c>
      <c r="J1797">
        <f>MONTH(Table1[[#This Row],[Date]])</f>
        <v>1</v>
      </c>
      <c r="K1797">
        <f>DAY(Table1[[#This Row],[Date]])</f>
        <v>13</v>
      </c>
    </row>
    <row r="1798" spans="1:11" x14ac:dyDescent="0.3">
      <c r="A1798" t="s">
        <v>15</v>
      </c>
      <c r="B1798" s="1">
        <v>42381</v>
      </c>
      <c r="C1798">
        <v>448.18</v>
      </c>
      <c r="D1798">
        <v>448.18</v>
      </c>
      <c r="E1798">
        <v>435.69</v>
      </c>
      <c r="F1798">
        <v>435.69</v>
      </c>
      <c r="G1798">
        <v>115607000</v>
      </c>
      <c r="H1798">
        <v>6568800100</v>
      </c>
      <c r="I1798">
        <f>YEAR(Table1[[#This Row],[Date]])</f>
        <v>2016</v>
      </c>
      <c r="J1798">
        <f>MONTH(Table1[[#This Row],[Date]])</f>
        <v>1</v>
      </c>
      <c r="K1798">
        <f>DAY(Table1[[#This Row],[Date]])</f>
        <v>12</v>
      </c>
    </row>
    <row r="1799" spans="1:11" x14ac:dyDescent="0.3">
      <c r="A1799" t="s">
        <v>15</v>
      </c>
      <c r="B1799" s="1">
        <v>42380</v>
      </c>
      <c r="C1799">
        <v>448.7</v>
      </c>
      <c r="D1799">
        <v>450.66</v>
      </c>
      <c r="E1799">
        <v>443.86</v>
      </c>
      <c r="F1799">
        <v>448.43</v>
      </c>
      <c r="G1799">
        <v>40450000</v>
      </c>
      <c r="H1799">
        <v>6758931030</v>
      </c>
      <c r="I1799">
        <f>YEAR(Table1[[#This Row],[Date]])</f>
        <v>2016</v>
      </c>
      <c r="J1799">
        <f>MONTH(Table1[[#This Row],[Date]])</f>
        <v>1</v>
      </c>
      <c r="K1799">
        <f>DAY(Table1[[#This Row],[Date]])</f>
        <v>11</v>
      </c>
    </row>
    <row r="1800" spans="1:11" x14ac:dyDescent="0.3">
      <c r="A1800" t="s">
        <v>15</v>
      </c>
      <c r="B1800" s="1">
        <v>42379</v>
      </c>
      <c r="C1800">
        <v>448.24</v>
      </c>
      <c r="D1800">
        <v>448.31</v>
      </c>
      <c r="E1800">
        <v>440.35</v>
      </c>
      <c r="F1800">
        <v>447.99</v>
      </c>
      <c r="G1800">
        <v>35995900</v>
      </c>
      <c r="H1800">
        <v>6750440386</v>
      </c>
      <c r="I1800">
        <f>YEAR(Table1[[#This Row],[Date]])</f>
        <v>2016</v>
      </c>
      <c r="J1800">
        <f>MONTH(Table1[[#This Row],[Date]])</f>
        <v>1</v>
      </c>
      <c r="K1800">
        <f>DAY(Table1[[#This Row],[Date]])</f>
        <v>10</v>
      </c>
    </row>
    <row r="1801" spans="1:11" x14ac:dyDescent="0.3">
      <c r="A1801" t="s">
        <v>15</v>
      </c>
      <c r="B1801" s="1">
        <v>42378</v>
      </c>
      <c r="C1801">
        <v>453.38</v>
      </c>
      <c r="D1801">
        <v>454.64</v>
      </c>
      <c r="E1801">
        <v>446.89</v>
      </c>
      <c r="F1801">
        <v>447.61</v>
      </c>
      <c r="G1801">
        <v>32278000</v>
      </c>
      <c r="H1801">
        <v>6742767343</v>
      </c>
      <c r="I1801">
        <f>YEAR(Table1[[#This Row],[Date]])</f>
        <v>2016</v>
      </c>
      <c r="J1801">
        <f>MONTH(Table1[[#This Row],[Date]])</f>
        <v>1</v>
      </c>
      <c r="K1801">
        <f>DAY(Table1[[#This Row],[Date]])</f>
        <v>9</v>
      </c>
    </row>
    <row r="1802" spans="1:11" x14ac:dyDescent="0.3">
      <c r="A1802" t="s">
        <v>15</v>
      </c>
      <c r="B1802" s="1">
        <v>42377</v>
      </c>
      <c r="C1802">
        <v>457.54</v>
      </c>
      <c r="D1802">
        <v>462.93</v>
      </c>
      <c r="E1802">
        <v>447.94</v>
      </c>
      <c r="F1802">
        <v>453.23</v>
      </c>
      <c r="G1802">
        <v>56993000</v>
      </c>
      <c r="H1802">
        <v>6825700454</v>
      </c>
      <c r="I1802">
        <f>YEAR(Table1[[#This Row],[Date]])</f>
        <v>2016</v>
      </c>
      <c r="J1802">
        <f>MONTH(Table1[[#This Row],[Date]])</f>
        <v>1</v>
      </c>
      <c r="K1802">
        <f>DAY(Table1[[#This Row],[Date]])</f>
        <v>8</v>
      </c>
    </row>
    <row r="1803" spans="1:11" x14ac:dyDescent="0.3">
      <c r="A1803" t="s">
        <v>15</v>
      </c>
      <c r="B1803" s="1">
        <v>42376</v>
      </c>
      <c r="C1803">
        <v>430.01</v>
      </c>
      <c r="D1803">
        <v>458.77</v>
      </c>
      <c r="E1803">
        <v>429.08</v>
      </c>
      <c r="F1803">
        <v>458.05</v>
      </c>
      <c r="G1803">
        <v>87562200</v>
      </c>
      <c r="H1803">
        <v>6896279078</v>
      </c>
      <c r="I1803">
        <f>YEAR(Table1[[#This Row],[Date]])</f>
        <v>2016</v>
      </c>
      <c r="J1803">
        <f>MONTH(Table1[[#This Row],[Date]])</f>
        <v>1</v>
      </c>
      <c r="K1803">
        <f>DAY(Table1[[#This Row],[Date]])</f>
        <v>7</v>
      </c>
    </row>
    <row r="1804" spans="1:11" x14ac:dyDescent="0.3">
      <c r="A1804" t="s">
        <v>15</v>
      </c>
      <c r="B1804" s="1">
        <v>42375</v>
      </c>
      <c r="C1804">
        <v>431.86</v>
      </c>
      <c r="D1804">
        <v>431.86</v>
      </c>
      <c r="E1804">
        <v>426.34</v>
      </c>
      <c r="F1804">
        <v>429.11</v>
      </c>
      <c r="G1804">
        <v>34042500</v>
      </c>
      <c r="H1804">
        <v>6458942098</v>
      </c>
      <c r="I1804">
        <f>YEAR(Table1[[#This Row],[Date]])</f>
        <v>2016</v>
      </c>
      <c r="J1804">
        <f>MONTH(Table1[[#This Row],[Date]])</f>
        <v>1</v>
      </c>
      <c r="K1804">
        <f>DAY(Table1[[#This Row],[Date]])</f>
        <v>6</v>
      </c>
    </row>
    <row r="1805" spans="1:11" x14ac:dyDescent="0.3">
      <c r="A1805" t="s">
        <v>15</v>
      </c>
      <c r="B1805" s="1">
        <v>42374</v>
      </c>
      <c r="C1805">
        <v>433.07</v>
      </c>
      <c r="D1805">
        <v>434.18</v>
      </c>
      <c r="E1805">
        <v>429.68</v>
      </c>
      <c r="F1805">
        <v>431.96</v>
      </c>
      <c r="G1805">
        <v>34522600</v>
      </c>
      <c r="H1805">
        <v>6500393256</v>
      </c>
      <c r="I1805">
        <f>YEAR(Table1[[#This Row],[Date]])</f>
        <v>2016</v>
      </c>
      <c r="J1805">
        <f>MONTH(Table1[[#This Row],[Date]])</f>
        <v>1</v>
      </c>
      <c r="K1805">
        <f>DAY(Table1[[#This Row],[Date]])</f>
        <v>5</v>
      </c>
    </row>
    <row r="1806" spans="1:11" x14ac:dyDescent="0.3">
      <c r="A1806" t="s">
        <v>15</v>
      </c>
      <c r="B1806" s="1">
        <v>42373</v>
      </c>
      <c r="C1806">
        <v>430.06</v>
      </c>
      <c r="D1806">
        <v>434.52</v>
      </c>
      <c r="E1806">
        <v>429.08</v>
      </c>
      <c r="F1806">
        <v>433.09</v>
      </c>
      <c r="G1806">
        <v>38477500</v>
      </c>
      <c r="H1806">
        <v>6515713340</v>
      </c>
      <c r="I1806">
        <f>YEAR(Table1[[#This Row],[Date]])</f>
        <v>2016</v>
      </c>
      <c r="J1806">
        <f>MONTH(Table1[[#This Row],[Date]])</f>
        <v>1</v>
      </c>
      <c r="K1806">
        <f>DAY(Table1[[#This Row],[Date]])</f>
        <v>4</v>
      </c>
    </row>
    <row r="1807" spans="1:11" x14ac:dyDescent="0.3">
      <c r="A1807" t="s">
        <v>15</v>
      </c>
      <c r="B1807" s="1">
        <v>42372</v>
      </c>
      <c r="C1807">
        <v>433.58</v>
      </c>
      <c r="D1807">
        <v>433.74</v>
      </c>
      <c r="E1807">
        <v>424.71</v>
      </c>
      <c r="F1807">
        <v>430.01</v>
      </c>
      <c r="G1807">
        <v>39633800</v>
      </c>
      <c r="H1807">
        <v>6467429942</v>
      </c>
      <c r="I1807">
        <f>YEAR(Table1[[#This Row],[Date]])</f>
        <v>2016</v>
      </c>
      <c r="J1807">
        <f>MONTH(Table1[[#This Row],[Date]])</f>
        <v>1</v>
      </c>
      <c r="K1807">
        <f>DAY(Table1[[#This Row],[Date]])</f>
        <v>3</v>
      </c>
    </row>
    <row r="1808" spans="1:11" x14ac:dyDescent="0.3">
      <c r="A1808" t="s">
        <v>15</v>
      </c>
      <c r="B1808" s="1">
        <v>42371</v>
      </c>
      <c r="C1808">
        <v>434.62</v>
      </c>
      <c r="D1808">
        <v>436.06</v>
      </c>
      <c r="E1808">
        <v>431.87</v>
      </c>
      <c r="F1808">
        <v>433.44</v>
      </c>
      <c r="G1808">
        <v>30096600</v>
      </c>
      <c r="H1808">
        <v>6517390487</v>
      </c>
      <c r="I1808">
        <f>YEAR(Table1[[#This Row],[Date]])</f>
        <v>2016</v>
      </c>
      <c r="J1808">
        <f>MONTH(Table1[[#This Row],[Date]])</f>
        <v>1</v>
      </c>
      <c r="K1808">
        <f>DAY(Table1[[#This Row],[Date]])</f>
        <v>2</v>
      </c>
    </row>
    <row r="1809" spans="1:11" x14ac:dyDescent="0.3">
      <c r="A1809" t="s">
        <v>15</v>
      </c>
      <c r="B1809" s="1">
        <v>42370</v>
      </c>
      <c r="C1809">
        <v>430.72</v>
      </c>
      <c r="D1809">
        <v>436.25</v>
      </c>
      <c r="E1809">
        <v>427.52</v>
      </c>
      <c r="F1809">
        <v>434.33</v>
      </c>
      <c r="G1809">
        <v>36278900</v>
      </c>
      <c r="H1809">
        <v>6529299589</v>
      </c>
      <c r="I1809">
        <f>YEAR(Table1[[#This Row],[Date]])</f>
        <v>2016</v>
      </c>
      <c r="J1809">
        <f>MONTH(Table1[[#This Row],[Date]])</f>
        <v>1</v>
      </c>
      <c r="K1809">
        <f>DAY(Table1[[#This Row],[Date]])</f>
        <v>1</v>
      </c>
    </row>
    <row r="1810" spans="1:11" x14ac:dyDescent="0.3">
      <c r="A1810" t="s">
        <v>15</v>
      </c>
      <c r="B1810" s="1">
        <v>42369</v>
      </c>
      <c r="C1810">
        <v>425.88</v>
      </c>
      <c r="D1810">
        <v>432.92</v>
      </c>
      <c r="E1810">
        <v>418.73</v>
      </c>
      <c r="F1810">
        <v>430.57</v>
      </c>
      <c r="G1810">
        <v>45996600</v>
      </c>
      <c r="H1810">
        <v>6471217491</v>
      </c>
      <c r="I1810">
        <f>YEAR(Table1[[#This Row],[Date]])</f>
        <v>2015</v>
      </c>
      <c r="J1810">
        <f>MONTH(Table1[[#This Row],[Date]])</f>
        <v>12</v>
      </c>
      <c r="K1810">
        <f>DAY(Table1[[#This Row],[Date]])</f>
        <v>31</v>
      </c>
    </row>
    <row r="1811" spans="1:11" x14ac:dyDescent="0.3">
      <c r="A1811" t="s">
        <v>15</v>
      </c>
      <c r="B1811" s="1">
        <v>42368</v>
      </c>
      <c r="C1811">
        <v>433.3</v>
      </c>
      <c r="D1811">
        <v>434.39</v>
      </c>
      <c r="E1811">
        <v>422.08</v>
      </c>
      <c r="F1811">
        <v>426.62</v>
      </c>
      <c r="G1811">
        <v>46889400</v>
      </c>
      <c r="H1811">
        <v>6410381455</v>
      </c>
      <c r="I1811">
        <f>YEAR(Table1[[#This Row],[Date]])</f>
        <v>2015</v>
      </c>
      <c r="J1811">
        <f>MONTH(Table1[[#This Row],[Date]])</f>
        <v>12</v>
      </c>
      <c r="K1811">
        <f>DAY(Table1[[#This Row],[Date]])</f>
        <v>30</v>
      </c>
    </row>
    <row r="1812" spans="1:11" x14ac:dyDescent="0.3">
      <c r="A1812" t="s">
        <v>15</v>
      </c>
      <c r="B1812" s="1">
        <v>42367</v>
      </c>
      <c r="C1812">
        <v>422.1</v>
      </c>
      <c r="D1812">
        <v>432.98</v>
      </c>
      <c r="E1812">
        <v>420.63</v>
      </c>
      <c r="F1812">
        <v>432.98</v>
      </c>
      <c r="G1812">
        <v>51596500</v>
      </c>
      <c r="H1812">
        <v>6504194854</v>
      </c>
      <c r="I1812">
        <f>YEAR(Table1[[#This Row],[Date]])</f>
        <v>2015</v>
      </c>
      <c r="J1812">
        <f>MONTH(Table1[[#This Row],[Date]])</f>
        <v>12</v>
      </c>
      <c r="K1812">
        <f>DAY(Table1[[#This Row],[Date]])</f>
        <v>29</v>
      </c>
    </row>
    <row r="1813" spans="1:11" x14ac:dyDescent="0.3">
      <c r="A1813" t="s">
        <v>15</v>
      </c>
      <c r="B1813" s="1">
        <v>42366</v>
      </c>
      <c r="C1813">
        <v>423.34</v>
      </c>
      <c r="D1813">
        <v>429.77</v>
      </c>
      <c r="E1813">
        <v>418.48</v>
      </c>
      <c r="F1813">
        <v>422.28</v>
      </c>
      <c r="G1813">
        <v>49638600</v>
      </c>
      <c r="H1813">
        <v>6341733237</v>
      </c>
      <c r="I1813">
        <f>YEAR(Table1[[#This Row],[Date]])</f>
        <v>2015</v>
      </c>
      <c r="J1813">
        <f>MONTH(Table1[[#This Row],[Date]])</f>
        <v>12</v>
      </c>
      <c r="K1813">
        <f>DAY(Table1[[#This Row],[Date]])</f>
        <v>28</v>
      </c>
    </row>
    <row r="1814" spans="1:11" x14ac:dyDescent="0.3">
      <c r="A1814" t="s">
        <v>15</v>
      </c>
      <c r="B1814" s="1">
        <v>42365</v>
      </c>
      <c r="C1814">
        <v>416.51</v>
      </c>
      <c r="D1814">
        <v>424.01</v>
      </c>
      <c r="E1814">
        <v>408.88</v>
      </c>
      <c r="F1814">
        <v>422.82</v>
      </c>
      <c r="G1814">
        <v>53591200</v>
      </c>
      <c r="H1814">
        <v>6348296234</v>
      </c>
      <c r="I1814">
        <f>YEAR(Table1[[#This Row],[Date]])</f>
        <v>2015</v>
      </c>
      <c r="J1814">
        <f>MONTH(Table1[[#This Row],[Date]])</f>
        <v>12</v>
      </c>
      <c r="K1814">
        <f>DAY(Table1[[#This Row],[Date]])</f>
        <v>27</v>
      </c>
    </row>
    <row r="1815" spans="1:11" x14ac:dyDescent="0.3">
      <c r="A1815" t="s">
        <v>15</v>
      </c>
      <c r="B1815" s="1">
        <v>42364</v>
      </c>
      <c r="C1815">
        <v>455.76</v>
      </c>
      <c r="D1815">
        <v>457.49</v>
      </c>
      <c r="E1815">
        <v>405.76</v>
      </c>
      <c r="F1815">
        <v>417.27</v>
      </c>
      <c r="G1815">
        <v>116166000</v>
      </c>
      <c r="H1815">
        <v>6262844602</v>
      </c>
      <c r="I1815">
        <f>YEAR(Table1[[#This Row],[Date]])</f>
        <v>2015</v>
      </c>
      <c r="J1815">
        <f>MONTH(Table1[[#This Row],[Date]])</f>
        <v>12</v>
      </c>
      <c r="K1815">
        <f>DAY(Table1[[#This Row],[Date]])</f>
        <v>26</v>
      </c>
    </row>
    <row r="1816" spans="1:11" x14ac:dyDescent="0.3">
      <c r="A1816" t="s">
        <v>15</v>
      </c>
      <c r="B1816" s="1">
        <v>42363</v>
      </c>
      <c r="C1816">
        <v>454.86</v>
      </c>
      <c r="D1816">
        <v>458.3</v>
      </c>
      <c r="E1816">
        <v>452.08</v>
      </c>
      <c r="F1816">
        <v>455.65</v>
      </c>
      <c r="G1816">
        <v>39078500</v>
      </c>
      <c r="H1816">
        <v>6836936569</v>
      </c>
      <c r="I1816">
        <f>YEAR(Table1[[#This Row],[Date]])</f>
        <v>2015</v>
      </c>
      <c r="J1816">
        <f>MONTH(Table1[[#This Row],[Date]])</f>
        <v>12</v>
      </c>
      <c r="K1816">
        <f>DAY(Table1[[#This Row],[Date]])</f>
        <v>25</v>
      </c>
    </row>
    <row r="1817" spans="1:11" x14ac:dyDescent="0.3">
      <c r="A1817" t="s">
        <v>15</v>
      </c>
      <c r="B1817" s="1">
        <v>42362</v>
      </c>
      <c r="C1817">
        <v>443.09</v>
      </c>
      <c r="D1817">
        <v>458.46</v>
      </c>
      <c r="E1817">
        <v>443.08</v>
      </c>
      <c r="F1817">
        <v>454.98</v>
      </c>
      <c r="G1817">
        <v>57157200</v>
      </c>
      <c r="H1817">
        <v>6825070740</v>
      </c>
      <c r="I1817">
        <f>YEAR(Table1[[#This Row],[Date]])</f>
        <v>2015</v>
      </c>
      <c r="J1817">
        <f>MONTH(Table1[[#This Row],[Date]])</f>
        <v>12</v>
      </c>
      <c r="K1817">
        <f>DAY(Table1[[#This Row],[Date]])</f>
        <v>24</v>
      </c>
    </row>
    <row r="1818" spans="1:11" x14ac:dyDescent="0.3">
      <c r="A1818" t="s">
        <v>15</v>
      </c>
      <c r="B1818" s="1">
        <v>42361</v>
      </c>
      <c r="C1818">
        <v>436.72</v>
      </c>
      <c r="D1818">
        <v>444.53</v>
      </c>
      <c r="E1818">
        <v>436.62</v>
      </c>
      <c r="F1818">
        <v>442.4</v>
      </c>
      <c r="G1818">
        <v>47161400</v>
      </c>
      <c r="H1818">
        <v>6634776277</v>
      </c>
      <c r="I1818">
        <f>YEAR(Table1[[#This Row],[Date]])</f>
        <v>2015</v>
      </c>
      <c r="J1818">
        <f>MONTH(Table1[[#This Row],[Date]])</f>
        <v>12</v>
      </c>
      <c r="K1818">
        <f>DAY(Table1[[#This Row],[Date]])</f>
        <v>23</v>
      </c>
    </row>
    <row r="1819" spans="1:11" x14ac:dyDescent="0.3">
      <c r="A1819" t="s">
        <v>15</v>
      </c>
      <c r="B1819" s="1">
        <v>42360</v>
      </c>
      <c r="C1819">
        <v>437.44</v>
      </c>
      <c r="D1819">
        <v>443.69</v>
      </c>
      <c r="E1819">
        <v>435.52</v>
      </c>
      <c r="F1819">
        <v>436.57</v>
      </c>
      <c r="G1819">
        <v>50840400</v>
      </c>
      <c r="H1819">
        <v>6545633139</v>
      </c>
      <c r="I1819">
        <f>YEAR(Table1[[#This Row],[Date]])</f>
        <v>2015</v>
      </c>
      <c r="J1819">
        <f>MONTH(Table1[[#This Row],[Date]])</f>
        <v>12</v>
      </c>
      <c r="K1819">
        <f>DAY(Table1[[#This Row],[Date]])</f>
        <v>22</v>
      </c>
    </row>
    <row r="1820" spans="1:11" x14ac:dyDescent="0.3">
      <c r="A1820" t="s">
        <v>15</v>
      </c>
      <c r="B1820" s="1">
        <v>42359</v>
      </c>
      <c r="C1820">
        <v>442.84</v>
      </c>
      <c r="D1820">
        <v>444.73</v>
      </c>
      <c r="E1820">
        <v>427.31</v>
      </c>
      <c r="F1820">
        <v>438.64</v>
      </c>
      <c r="G1820">
        <v>77639696</v>
      </c>
      <c r="H1820">
        <v>6574990256</v>
      </c>
      <c r="I1820">
        <f>YEAR(Table1[[#This Row],[Date]])</f>
        <v>2015</v>
      </c>
      <c r="J1820">
        <f>MONTH(Table1[[#This Row],[Date]])</f>
        <v>12</v>
      </c>
      <c r="K1820">
        <f>DAY(Table1[[#This Row],[Date]])</f>
        <v>21</v>
      </c>
    </row>
    <row r="1821" spans="1:11" x14ac:dyDescent="0.3">
      <c r="A1821" t="s">
        <v>15</v>
      </c>
      <c r="B1821" s="1">
        <v>42358</v>
      </c>
      <c r="C1821">
        <v>462.23</v>
      </c>
      <c r="D1821">
        <v>462.64</v>
      </c>
      <c r="E1821">
        <v>434.34</v>
      </c>
      <c r="F1821">
        <v>442.68</v>
      </c>
      <c r="G1821">
        <v>75409400</v>
      </c>
      <c r="H1821">
        <v>6633988873</v>
      </c>
      <c r="I1821">
        <f>YEAR(Table1[[#This Row],[Date]])</f>
        <v>2015</v>
      </c>
      <c r="J1821">
        <f>MONTH(Table1[[#This Row],[Date]])</f>
        <v>12</v>
      </c>
      <c r="K1821">
        <f>DAY(Table1[[#This Row],[Date]])</f>
        <v>20</v>
      </c>
    </row>
    <row r="1822" spans="1:11" x14ac:dyDescent="0.3">
      <c r="A1822" t="s">
        <v>15</v>
      </c>
      <c r="B1822" s="1">
        <v>42357</v>
      </c>
      <c r="C1822">
        <v>463.55</v>
      </c>
      <c r="D1822">
        <v>465.58</v>
      </c>
      <c r="E1822">
        <v>456.77</v>
      </c>
      <c r="F1822">
        <v>462.32</v>
      </c>
      <c r="G1822">
        <v>47892700</v>
      </c>
      <c r="H1822">
        <v>6926346391</v>
      </c>
      <c r="I1822">
        <f>YEAR(Table1[[#This Row],[Date]])</f>
        <v>2015</v>
      </c>
      <c r="J1822">
        <f>MONTH(Table1[[#This Row],[Date]])</f>
        <v>12</v>
      </c>
      <c r="K1822">
        <f>DAY(Table1[[#This Row],[Date]])</f>
        <v>19</v>
      </c>
    </row>
    <row r="1823" spans="1:11" x14ac:dyDescent="0.3">
      <c r="A1823" t="s">
        <v>15</v>
      </c>
      <c r="B1823" s="1">
        <v>42356</v>
      </c>
      <c r="C1823">
        <v>455.85</v>
      </c>
      <c r="D1823">
        <v>465.18</v>
      </c>
      <c r="E1823">
        <v>454.94</v>
      </c>
      <c r="F1823">
        <v>463.62</v>
      </c>
      <c r="G1823">
        <v>60220100</v>
      </c>
      <c r="H1823">
        <v>6943912954</v>
      </c>
      <c r="I1823">
        <f>YEAR(Table1[[#This Row],[Date]])</f>
        <v>2015</v>
      </c>
      <c r="J1823">
        <f>MONTH(Table1[[#This Row],[Date]])</f>
        <v>12</v>
      </c>
      <c r="K1823">
        <f>DAY(Table1[[#This Row],[Date]])</f>
        <v>18</v>
      </c>
    </row>
    <row r="1824" spans="1:11" x14ac:dyDescent="0.3">
      <c r="A1824" t="s">
        <v>15</v>
      </c>
      <c r="B1824" s="1">
        <v>42355</v>
      </c>
      <c r="C1824">
        <v>454.78</v>
      </c>
      <c r="D1824">
        <v>457.86</v>
      </c>
      <c r="E1824">
        <v>448.86</v>
      </c>
      <c r="F1824">
        <v>456.08</v>
      </c>
      <c r="G1824">
        <v>47978400</v>
      </c>
      <c r="H1824">
        <v>6829095335</v>
      </c>
      <c r="I1824">
        <f>YEAR(Table1[[#This Row],[Date]])</f>
        <v>2015</v>
      </c>
      <c r="J1824">
        <f>MONTH(Table1[[#This Row],[Date]])</f>
        <v>12</v>
      </c>
      <c r="K1824">
        <f>DAY(Table1[[#This Row],[Date]])</f>
        <v>17</v>
      </c>
    </row>
    <row r="1825" spans="1:11" x14ac:dyDescent="0.3">
      <c r="A1825" t="s">
        <v>15</v>
      </c>
      <c r="B1825" s="1">
        <v>42354</v>
      </c>
      <c r="C1825">
        <v>465.21</v>
      </c>
      <c r="D1825">
        <v>465.21</v>
      </c>
      <c r="E1825">
        <v>443.85</v>
      </c>
      <c r="F1825">
        <v>454.93</v>
      </c>
      <c r="G1825">
        <v>107944000</v>
      </c>
      <c r="H1825">
        <v>6810202753</v>
      </c>
      <c r="I1825">
        <f>YEAR(Table1[[#This Row],[Date]])</f>
        <v>2015</v>
      </c>
      <c r="J1825">
        <f>MONTH(Table1[[#This Row],[Date]])</f>
        <v>12</v>
      </c>
      <c r="K1825">
        <f>DAY(Table1[[#This Row],[Date]])</f>
        <v>16</v>
      </c>
    </row>
    <row r="1826" spans="1:11" x14ac:dyDescent="0.3">
      <c r="A1826" t="s">
        <v>15</v>
      </c>
      <c r="B1826" s="1">
        <v>42353</v>
      </c>
      <c r="C1826">
        <v>443.88</v>
      </c>
      <c r="D1826">
        <v>465.32</v>
      </c>
      <c r="E1826">
        <v>443.88</v>
      </c>
      <c r="F1826">
        <v>465.32</v>
      </c>
      <c r="G1826">
        <v>83121104</v>
      </c>
      <c r="H1826">
        <v>6963784692</v>
      </c>
      <c r="I1826">
        <f>YEAR(Table1[[#This Row],[Date]])</f>
        <v>2015</v>
      </c>
      <c r="J1826">
        <f>MONTH(Table1[[#This Row],[Date]])</f>
        <v>12</v>
      </c>
      <c r="K1826">
        <f>DAY(Table1[[#This Row],[Date]])</f>
        <v>15</v>
      </c>
    </row>
    <row r="1827" spans="1:11" x14ac:dyDescent="0.3">
      <c r="A1827" t="s">
        <v>15</v>
      </c>
      <c r="B1827" s="1">
        <v>42352</v>
      </c>
      <c r="C1827">
        <v>433.27</v>
      </c>
      <c r="D1827">
        <v>447.14</v>
      </c>
      <c r="E1827">
        <v>430.46</v>
      </c>
      <c r="F1827">
        <v>444.18</v>
      </c>
      <c r="G1827">
        <v>130496000</v>
      </c>
      <c r="H1827">
        <v>6645395797</v>
      </c>
      <c r="I1827">
        <f>YEAR(Table1[[#This Row],[Date]])</f>
        <v>2015</v>
      </c>
      <c r="J1827">
        <f>MONTH(Table1[[#This Row],[Date]])</f>
        <v>12</v>
      </c>
      <c r="K1827">
        <f>DAY(Table1[[#This Row],[Date]])</f>
        <v>14</v>
      </c>
    </row>
    <row r="1828" spans="1:11" x14ac:dyDescent="0.3">
      <c r="A1828" t="s">
        <v>15</v>
      </c>
      <c r="B1828" s="1">
        <v>42351</v>
      </c>
      <c r="C1828">
        <v>431.66</v>
      </c>
      <c r="D1828">
        <v>441.68</v>
      </c>
      <c r="E1828">
        <v>426.27</v>
      </c>
      <c r="F1828">
        <v>433.76</v>
      </c>
      <c r="G1828">
        <v>55050600</v>
      </c>
      <c r="H1828">
        <v>6487293999</v>
      </c>
      <c r="I1828">
        <f>YEAR(Table1[[#This Row],[Date]])</f>
        <v>2015</v>
      </c>
      <c r="J1828">
        <f>MONTH(Table1[[#This Row],[Date]])</f>
        <v>12</v>
      </c>
      <c r="K1828">
        <f>DAY(Table1[[#This Row],[Date]])</f>
        <v>13</v>
      </c>
    </row>
    <row r="1829" spans="1:11" x14ac:dyDescent="0.3">
      <c r="A1829" t="s">
        <v>15</v>
      </c>
      <c r="B1829" s="1">
        <v>42350</v>
      </c>
      <c r="C1829">
        <v>452.33</v>
      </c>
      <c r="D1829">
        <v>469.1</v>
      </c>
      <c r="E1829">
        <v>410.74</v>
      </c>
      <c r="F1829">
        <v>435</v>
      </c>
      <c r="G1829">
        <v>131969000</v>
      </c>
      <c r="H1829">
        <v>6504325267</v>
      </c>
      <c r="I1829">
        <f>YEAR(Table1[[#This Row],[Date]])</f>
        <v>2015</v>
      </c>
      <c r="J1829">
        <f>MONTH(Table1[[#This Row],[Date]])</f>
        <v>12</v>
      </c>
      <c r="K1829">
        <f>DAY(Table1[[#This Row],[Date]])</f>
        <v>12</v>
      </c>
    </row>
    <row r="1830" spans="1:11" x14ac:dyDescent="0.3">
      <c r="A1830" t="s">
        <v>15</v>
      </c>
      <c r="B1830" s="1">
        <v>42349</v>
      </c>
      <c r="C1830">
        <v>415.28</v>
      </c>
      <c r="D1830">
        <v>451.94</v>
      </c>
      <c r="E1830">
        <v>415.28</v>
      </c>
      <c r="F1830">
        <v>451.94</v>
      </c>
      <c r="G1830">
        <v>110944000</v>
      </c>
      <c r="H1830">
        <v>6755795193</v>
      </c>
      <c r="I1830">
        <f>YEAR(Table1[[#This Row],[Date]])</f>
        <v>2015</v>
      </c>
      <c r="J1830">
        <f>MONTH(Table1[[#This Row],[Date]])</f>
        <v>12</v>
      </c>
      <c r="K1830">
        <f>DAY(Table1[[#This Row],[Date]])</f>
        <v>11</v>
      </c>
    </row>
    <row r="1831" spans="1:11" x14ac:dyDescent="0.3">
      <c r="A1831" t="s">
        <v>15</v>
      </c>
      <c r="B1831" s="1">
        <v>42348</v>
      </c>
      <c r="C1831">
        <v>417.99</v>
      </c>
      <c r="D1831">
        <v>419.51</v>
      </c>
      <c r="E1831">
        <v>411.55</v>
      </c>
      <c r="F1831">
        <v>415.48</v>
      </c>
      <c r="G1831">
        <v>52138900</v>
      </c>
      <c r="H1831">
        <v>6209105142</v>
      </c>
      <c r="I1831">
        <f>YEAR(Table1[[#This Row],[Date]])</f>
        <v>2015</v>
      </c>
      <c r="J1831">
        <f>MONTH(Table1[[#This Row],[Date]])</f>
        <v>12</v>
      </c>
      <c r="K1831">
        <f>DAY(Table1[[#This Row],[Date]])</f>
        <v>10</v>
      </c>
    </row>
    <row r="1832" spans="1:11" x14ac:dyDescent="0.3">
      <c r="A1832" t="s">
        <v>15</v>
      </c>
      <c r="B1832" s="1">
        <v>42347</v>
      </c>
      <c r="C1832">
        <v>414.44</v>
      </c>
      <c r="D1832">
        <v>423.12</v>
      </c>
      <c r="E1832">
        <v>406.29</v>
      </c>
      <c r="F1832">
        <v>417.56</v>
      </c>
      <c r="G1832">
        <v>90917200</v>
      </c>
      <c r="H1832">
        <v>6238015413</v>
      </c>
      <c r="I1832">
        <f>YEAR(Table1[[#This Row],[Date]])</f>
        <v>2015</v>
      </c>
      <c r="J1832">
        <f>MONTH(Table1[[#This Row],[Date]])</f>
        <v>12</v>
      </c>
      <c r="K1832">
        <f>DAY(Table1[[#This Row],[Date]])</f>
        <v>9</v>
      </c>
    </row>
    <row r="1833" spans="1:11" x14ac:dyDescent="0.3">
      <c r="A1833" t="s">
        <v>15</v>
      </c>
      <c r="B1833" s="1">
        <v>42346</v>
      </c>
      <c r="C1833">
        <v>395.75</v>
      </c>
      <c r="D1833">
        <v>415.56</v>
      </c>
      <c r="E1833">
        <v>389.95</v>
      </c>
      <c r="F1833">
        <v>415.56</v>
      </c>
      <c r="G1833">
        <v>57801400</v>
      </c>
      <c r="H1833">
        <v>6206381460</v>
      </c>
      <c r="I1833">
        <f>YEAR(Table1[[#This Row],[Date]])</f>
        <v>2015</v>
      </c>
      <c r="J1833">
        <f>MONTH(Table1[[#This Row],[Date]])</f>
        <v>12</v>
      </c>
      <c r="K1833">
        <f>DAY(Table1[[#This Row],[Date]])</f>
        <v>8</v>
      </c>
    </row>
    <row r="1834" spans="1:11" x14ac:dyDescent="0.3">
      <c r="A1834" t="s">
        <v>15</v>
      </c>
      <c r="B1834" s="1">
        <v>42345</v>
      </c>
      <c r="C1834">
        <v>389.98</v>
      </c>
      <c r="D1834">
        <v>399.97</v>
      </c>
      <c r="E1834">
        <v>385.41</v>
      </c>
      <c r="F1834">
        <v>395.54</v>
      </c>
      <c r="G1834">
        <v>63455800</v>
      </c>
      <c r="H1834">
        <v>5905560136</v>
      </c>
      <c r="I1834">
        <f>YEAR(Table1[[#This Row],[Date]])</f>
        <v>2015</v>
      </c>
      <c r="J1834">
        <f>MONTH(Table1[[#This Row],[Date]])</f>
        <v>12</v>
      </c>
      <c r="K1834">
        <f>DAY(Table1[[#This Row],[Date]])</f>
        <v>7</v>
      </c>
    </row>
    <row r="1835" spans="1:11" x14ac:dyDescent="0.3">
      <c r="A1835" t="s">
        <v>15</v>
      </c>
      <c r="B1835" s="1">
        <v>42344</v>
      </c>
      <c r="C1835">
        <v>389.55</v>
      </c>
      <c r="D1835">
        <v>402.81</v>
      </c>
      <c r="E1835">
        <v>387.09</v>
      </c>
      <c r="F1835">
        <v>388.78</v>
      </c>
      <c r="G1835">
        <v>77762000</v>
      </c>
      <c r="H1835">
        <v>5803305524</v>
      </c>
      <c r="I1835">
        <f>YEAR(Table1[[#This Row],[Date]])</f>
        <v>2015</v>
      </c>
      <c r="J1835">
        <f>MONTH(Table1[[#This Row],[Date]])</f>
        <v>12</v>
      </c>
      <c r="K1835">
        <f>DAY(Table1[[#This Row],[Date]])</f>
        <v>6</v>
      </c>
    </row>
    <row r="1836" spans="1:11" x14ac:dyDescent="0.3">
      <c r="A1836" t="s">
        <v>15</v>
      </c>
      <c r="B1836" s="1">
        <v>42343</v>
      </c>
      <c r="C1836">
        <v>363.72</v>
      </c>
      <c r="D1836">
        <v>389.79</v>
      </c>
      <c r="E1836">
        <v>363.23</v>
      </c>
      <c r="F1836">
        <v>388.95</v>
      </c>
      <c r="G1836">
        <v>66282200</v>
      </c>
      <c r="H1836">
        <v>5804247032</v>
      </c>
      <c r="I1836">
        <f>YEAR(Table1[[#This Row],[Date]])</f>
        <v>2015</v>
      </c>
      <c r="J1836">
        <f>MONTH(Table1[[#This Row],[Date]])</f>
        <v>12</v>
      </c>
      <c r="K1836">
        <f>DAY(Table1[[#This Row],[Date]])</f>
        <v>5</v>
      </c>
    </row>
    <row r="1837" spans="1:11" x14ac:dyDescent="0.3">
      <c r="A1837" t="s">
        <v>15</v>
      </c>
      <c r="B1837" s="1">
        <v>42342</v>
      </c>
      <c r="C1837">
        <v>361.26</v>
      </c>
      <c r="D1837">
        <v>363.52</v>
      </c>
      <c r="E1837">
        <v>355.76</v>
      </c>
      <c r="F1837">
        <v>363.18</v>
      </c>
      <c r="G1837">
        <v>35784100</v>
      </c>
      <c r="H1837">
        <v>5418154665</v>
      </c>
      <c r="I1837">
        <f>YEAR(Table1[[#This Row],[Date]])</f>
        <v>2015</v>
      </c>
      <c r="J1837">
        <f>MONTH(Table1[[#This Row],[Date]])</f>
        <v>12</v>
      </c>
      <c r="K1837">
        <f>DAY(Table1[[#This Row],[Date]])</f>
        <v>4</v>
      </c>
    </row>
    <row r="1838" spans="1:11" x14ac:dyDescent="0.3">
      <c r="A1838" t="s">
        <v>15</v>
      </c>
      <c r="B1838" s="1">
        <v>42341</v>
      </c>
      <c r="C1838">
        <v>359.33</v>
      </c>
      <c r="D1838">
        <v>370.27</v>
      </c>
      <c r="E1838">
        <v>357.41</v>
      </c>
      <c r="F1838">
        <v>361.05</v>
      </c>
      <c r="G1838">
        <v>50714900</v>
      </c>
      <c r="H1838">
        <v>5384892776</v>
      </c>
      <c r="I1838">
        <f>YEAR(Table1[[#This Row],[Date]])</f>
        <v>2015</v>
      </c>
      <c r="J1838">
        <f>MONTH(Table1[[#This Row],[Date]])</f>
        <v>12</v>
      </c>
      <c r="K1838">
        <f>DAY(Table1[[#This Row],[Date]])</f>
        <v>3</v>
      </c>
    </row>
    <row r="1839" spans="1:11" x14ac:dyDescent="0.3">
      <c r="A1839" t="s">
        <v>15</v>
      </c>
      <c r="B1839" s="1">
        <v>42340</v>
      </c>
      <c r="C1839">
        <v>361.85</v>
      </c>
      <c r="D1839">
        <v>362.23</v>
      </c>
      <c r="E1839">
        <v>349.46</v>
      </c>
      <c r="F1839">
        <v>359.19</v>
      </c>
      <c r="G1839">
        <v>54160500</v>
      </c>
      <c r="H1839">
        <v>5355891235</v>
      </c>
      <c r="I1839">
        <f>YEAR(Table1[[#This Row],[Date]])</f>
        <v>2015</v>
      </c>
      <c r="J1839">
        <f>MONTH(Table1[[#This Row],[Date]])</f>
        <v>12</v>
      </c>
      <c r="K1839">
        <f>DAY(Table1[[#This Row],[Date]])</f>
        <v>2</v>
      </c>
    </row>
    <row r="1840" spans="1:11" x14ac:dyDescent="0.3">
      <c r="A1840" t="s">
        <v>15</v>
      </c>
      <c r="B1840" s="1">
        <v>42339</v>
      </c>
      <c r="C1840">
        <v>377.41</v>
      </c>
      <c r="D1840">
        <v>378.93</v>
      </c>
      <c r="E1840">
        <v>356.56</v>
      </c>
      <c r="F1840">
        <v>362.49</v>
      </c>
      <c r="G1840">
        <v>60452200</v>
      </c>
      <c r="H1840">
        <v>5403653927</v>
      </c>
      <c r="I1840">
        <f>YEAR(Table1[[#This Row],[Date]])</f>
        <v>2015</v>
      </c>
      <c r="J1840">
        <f>MONTH(Table1[[#This Row],[Date]])</f>
        <v>12</v>
      </c>
      <c r="K1840">
        <f>DAY(Table1[[#This Row],[Date]])</f>
        <v>1</v>
      </c>
    </row>
    <row r="1841" spans="1:11" x14ac:dyDescent="0.3">
      <c r="A1841" t="s">
        <v>15</v>
      </c>
      <c r="B1841" s="1">
        <v>42338</v>
      </c>
      <c r="C1841">
        <v>371.44</v>
      </c>
      <c r="D1841">
        <v>382.36</v>
      </c>
      <c r="E1841">
        <v>370.38</v>
      </c>
      <c r="F1841">
        <v>377.32</v>
      </c>
      <c r="G1841">
        <v>71701600</v>
      </c>
      <c r="H1841">
        <v>5623195997</v>
      </c>
      <c r="I1841">
        <f>YEAR(Table1[[#This Row],[Date]])</f>
        <v>2015</v>
      </c>
      <c r="J1841">
        <f>MONTH(Table1[[#This Row],[Date]])</f>
        <v>11</v>
      </c>
      <c r="K1841">
        <f>DAY(Table1[[#This Row],[Date]])</f>
        <v>30</v>
      </c>
    </row>
    <row r="1842" spans="1:11" x14ac:dyDescent="0.3">
      <c r="A1842" t="s">
        <v>15</v>
      </c>
      <c r="B1842" s="1">
        <v>42337</v>
      </c>
      <c r="C1842">
        <v>357.47</v>
      </c>
      <c r="D1842">
        <v>371.94</v>
      </c>
      <c r="E1842">
        <v>355.67</v>
      </c>
      <c r="F1842">
        <v>371.29</v>
      </c>
      <c r="G1842">
        <v>40409300</v>
      </c>
      <c r="H1842">
        <v>5531872177</v>
      </c>
      <c r="I1842">
        <f>YEAR(Table1[[#This Row],[Date]])</f>
        <v>2015</v>
      </c>
      <c r="J1842">
        <f>MONTH(Table1[[#This Row],[Date]])</f>
        <v>11</v>
      </c>
      <c r="K1842">
        <f>DAY(Table1[[#This Row],[Date]])</f>
        <v>29</v>
      </c>
    </row>
    <row r="1843" spans="1:11" x14ac:dyDescent="0.3">
      <c r="A1843" t="s">
        <v>15</v>
      </c>
      <c r="B1843" s="1">
        <v>42336</v>
      </c>
      <c r="C1843">
        <v>357.14</v>
      </c>
      <c r="D1843">
        <v>359.54</v>
      </c>
      <c r="E1843">
        <v>352.17</v>
      </c>
      <c r="F1843">
        <v>357.38</v>
      </c>
      <c r="G1843">
        <v>36816600</v>
      </c>
      <c r="H1843">
        <v>5323252537</v>
      </c>
      <c r="I1843">
        <f>YEAR(Table1[[#This Row],[Date]])</f>
        <v>2015</v>
      </c>
      <c r="J1843">
        <f>MONTH(Table1[[#This Row],[Date]])</f>
        <v>11</v>
      </c>
      <c r="K1843">
        <f>DAY(Table1[[#This Row],[Date]])</f>
        <v>28</v>
      </c>
    </row>
    <row r="1844" spans="1:11" x14ac:dyDescent="0.3">
      <c r="A1844" t="s">
        <v>15</v>
      </c>
      <c r="B1844" s="1">
        <v>42335</v>
      </c>
      <c r="C1844">
        <v>351.86</v>
      </c>
      <c r="D1844">
        <v>363.59</v>
      </c>
      <c r="E1844">
        <v>347.87</v>
      </c>
      <c r="F1844">
        <v>358.04</v>
      </c>
      <c r="G1844">
        <v>55179100</v>
      </c>
      <c r="H1844">
        <v>5331719786</v>
      </c>
      <c r="I1844">
        <f>YEAR(Table1[[#This Row],[Date]])</f>
        <v>2015</v>
      </c>
      <c r="J1844">
        <f>MONTH(Table1[[#This Row],[Date]])</f>
        <v>11</v>
      </c>
      <c r="K1844">
        <f>DAY(Table1[[#This Row],[Date]])</f>
        <v>27</v>
      </c>
    </row>
    <row r="1845" spans="1:11" x14ac:dyDescent="0.3">
      <c r="A1845" t="s">
        <v>15</v>
      </c>
      <c r="B1845" s="1">
        <v>42334</v>
      </c>
      <c r="C1845">
        <v>328.3</v>
      </c>
      <c r="D1845">
        <v>366.76</v>
      </c>
      <c r="E1845">
        <v>328.23</v>
      </c>
      <c r="F1845">
        <v>352.68</v>
      </c>
      <c r="G1845">
        <v>106105000</v>
      </c>
      <c r="H1845">
        <v>5250750575</v>
      </c>
      <c r="I1845">
        <f>YEAR(Table1[[#This Row],[Date]])</f>
        <v>2015</v>
      </c>
      <c r="J1845">
        <f>MONTH(Table1[[#This Row],[Date]])</f>
        <v>11</v>
      </c>
      <c r="K1845">
        <f>DAY(Table1[[#This Row],[Date]])</f>
        <v>26</v>
      </c>
    </row>
    <row r="1846" spans="1:11" x14ac:dyDescent="0.3">
      <c r="A1846" t="s">
        <v>15</v>
      </c>
      <c r="B1846" s="1">
        <v>42333</v>
      </c>
      <c r="C1846">
        <v>320.05</v>
      </c>
      <c r="D1846">
        <v>329.13</v>
      </c>
      <c r="E1846">
        <v>316.77</v>
      </c>
      <c r="F1846">
        <v>328.21</v>
      </c>
      <c r="G1846">
        <v>41666900</v>
      </c>
      <c r="H1846">
        <v>4884886822</v>
      </c>
      <c r="I1846">
        <f>YEAR(Table1[[#This Row],[Date]])</f>
        <v>2015</v>
      </c>
      <c r="J1846">
        <f>MONTH(Table1[[#This Row],[Date]])</f>
        <v>11</v>
      </c>
      <c r="K1846">
        <f>DAY(Table1[[#This Row],[Date]])</f>
        <v>25</v>
      </c>
    </row>
    <row r="1847" spans="1:11" x14ac:dyDescent="0.3">
      <c r="A1847" t="s">
        <v>15</v>
      </c>
      <c r="B1847" s="1">
        <v>42332</v>
      </c>
      <c r="C1847">
        <v>323.01</v>
      </c>
      <c r="D1847">
        <v>323.06</v>
      </c>
      <c r="E1847">
        <v>318.12</v>
      </c>
      <c r="F1847">
        <v>320.05</v>
      </c>
      <c r="G1847">
        <v>29362600</v>
      </c>
      <c r="H1847">
        <v>4762244474</v>
      </c>
      <c r="I1847">
        <f>YEAR(Table1[[#This Row],[Date]])</f>
        <v>2015</v>
      </c>
      <c r="J1847">
        <f>MONTH(Table1[[#This Row],[Date]])</f>
        <v>11</v>
      </c>
      <c r="K1847">
        <f>DAY(Table1[[#This Row],[Date]])</f>
        <v>24</v>
      </c>
    </row>
    <row r="1848" spans="1:11" x14ac:dyDescent="0.3">
      <c r="A1848" t="s">
        <v>15</v>
      </c>
      <c r="B1848" s="1">
        <v>42331</v>
      </c>
      <c r="C1848">
        <v>324.35000000000002</v>
      </c>
      <c r="D1848">
        <v>325.12</v>
      </c>
      <c r="E1848">
        <v>321.29000000000002</v>
      </c>
      <c r="F1848">
        <v>323.05</v>
      </c>
      <c r="G1848">
        <v>27478900</v>
      </c>
      <c r="H1848">
        <v>4805632296</v>
      </c>
      <c r="I1848">
        <f>YEAR(Table1[[#This Row],[Date]])</f>
        <v>2015</v>
      </c>
      <c r="J1848">
        <f>MONTH(Table1[[#This Row],[Date]])</f>
        <v>11</v>
      </c>
      <c r="K1848">
        <f>DAY(Table1[[#This Row],[Date]])</f>
        <v>23</v>
      </c>
    </row>
    <row r="1849" spans="1:11" x14ac:dyDescent="0.3">
      <c r="A1849" t="s">
        <v>15</v>
      </c>
      <c r="B1849" s="1">
        <v>42330</v>
      </c>
      <c r="C1849">
        <v>326.98</v>
      </c>
      <c r="D1849">
        <v>327.01</v>
      </c>
      <c r="E1849">
        <v>321.26</v>
      </c>
      <c r="F1849">
        <v>324.54000000000002</v>
      </c>
      <c r="G1849">
        <v>23439400</v>
      </c>
      <c r="H1849">
        <v>4826466938</v>
      </c>
      <c r="I1849">
        <f>YEAR(Table1[[#This Row],[Date]])</f>
        <v>2015</v>
      </c>
      <c r="J1849">
        <f>MONTH(Table1[[#This Row],[Date]])</f>
        <v>11</v>
      </c>
      <c r="K1849">
        <f>DAY(Table1[[#This Row],[Date]])</f>
        <v>22</v>
      </c>
    </row>
    <row r="1850" spans="1:11" x14ac:dyDescent="0.3">
      <c r="A1850" t="s">
        <v>15</v>
      </c>
      <c r="B1850" s="1">
        <v>42329</v>
      </c>
      <c r="C1850">
        <v>322.08999999999997</v>
      </c>
      <c r="D1850">
        <v>328.16</v>
      </c>
      <c r="E1850">
        <v>319.60000000000002</v>
      </c>
      <c r="F1850">
        <v>326.93</v>
      </c>
      <c r="G1850">
        <v>28200500</v>
      </c>
      <c r="H1850">
        <v>4860628038</v>
      </c>
      <c r="I1850">
        <f>YEAR(Table1[[#This Row],[Date]])</f>
        <v>2015</v>
      </c>
      <c r="J1850">
        <f>MONTH(Table1[[#This Row],[Date]])</f>
        <v>11</v>
      </c>
      <c r="K1850">
        <f>DAY(Table1[[#This Row],[Date]])</f>
        <v>21</v>
      </c>
    </row>
    <row r="1851" spans="1:11" x14ac:dyDescent="0.3">
      <c r="A1851" t="s">
        <v>15</v>
      </c>
      <c r="B1851" s="1">
        <v>42328</v>
      </c>
      <c r="C1851">
        <v>326.41000000000003</v>
      </c>
      <c r="D1851">
        <v>326.47000000000003</v>
      </c>
      <c r="E1851">
        <v>312.22000000000003</v>
      </c>
      <c r="F1851">
        <v>322.02</v>
      </c>
      <c r="G1851">
        <v>53152900</v>
      </c>
      <c r="H1851">
        <v>4786301542</v>
      </c>
      <c r="I1851">
        <f>YEAR(Table1[[#This Row],[Date]])</f>
        <v>2015</v>
      </c>
      <c r="J1851">
        <f>MONTH(Table1[[#This Row],[Date]])</f>
        <v>11</v>
      </c>
      <c r="K1851">
        <f>DAY(Table1[[#This Row],[Date]])</f>
        <v>20</v>
      </c>
    </row>
    <row r="1852" spans="1:11" x14ac:dyDescent="0.3">
      <c r="A1852" t="s">
        <v>15</v>
      </c>
      <c r="B1852" s="1">
        <v>42327</v>
      </c>
      <c r="C1852">
        <v>334.68</v>
      </c>
      <c r="D1852">
        <v>335.33</v>
      </c>
      <c r="E1852">
        <v>325.27</v>
      </c>
      <c r="F1852">
        <v>326.14999999999998</v>
      </c>
      <c r="G1852">
        <v>45011100</v>
      </c>
      <c r="H1852">
        <v>4846272452</v>
      </c>
      <c r="I1852">
        <f>YEAR(Table1[[#This Row],[Date]])</f>
        <v>2015</v>
      </c>
      <c r="J1852">
        <f>MONTH(Table1[[#This Row],[Date]])</f>
        <v>11</v>
      </c>
      <c r="K1852">
        <f>DAY(Table1[[#This Row],[Date]])</f>
        <v>19</v>
      </c>
    </row>
    <row r="1853" spans="1:11" x14ac:dyDescent="0.3">
      <c r="A1853" t="s">
        <v>15</v>
      </c>
      <c r="B1853" s="1">
        <v>42326</v>
      </c>
      <c r="C1853">
        <v>334.59</v>
      </c>
      <c r="D1853">
        <v>336.53</v>
      </c>
      <c r="E1853">
        <v>330.64</v>
      </c>
      <c r="F1853">
        <v>334.59</v>
      </c>
      <c r="G1853">
        <v>43783800</v>
      </c>
      <c r="H1853">
        <v>4970560298</v>
      </c>
      <c r="I1853">
        <f>YEAR(Table1[[#This Row],[Date]])</f>
        <v>2015</v>
      </c>
      <c r="J1853">
        <f>MONTH(Table1[[#This Row],[Date]])</f>
        <v>11</v>
      </c>
      <c r="K1853">
        <f>DAY(Table1[[#This Row],[Date]])</f>
        <v>18</v>
      </c>
    </row>
    <row r="1854" spans="1:11" x14ac:dyDescent="0.3">
      <c r="A1854" t="s">
        <v>15</v>
      </c>
      <c r="B1854" s="1">
        <v>42325</v>
      </c>
      <c r="C1854">
        <v>330.36</v>
      </c>
      <c r="D1854">
        <v>338.35</v>
      </c>
      <c r="E1854">
        <v>329.61</v>
      </c>
      <c r="F1854">
        <v>335.09</v>
      </c>
      <c r="G1854">
        <v>51001600</v>
      </c>
      <c r="H1854">
        <v>4976765824</v>
      </c>
      <c r="I1854">
        <f>YEAR(Table1[[#This Row],[Date]])</f>
        <v>2015</v>
      </c>
      <c r="J1854">
        <f>MONTH(Table1[[#This Row],[Date]])</f>
        <v>11</v>
      </c>
      <c r="K1854">
        <f>DAY(Table1[[#This Row],[Date]])</f>
        <v>17</v>
      </c>
    </row>
    <row r="1855" spans="1:11" x14ac:dyDescent="0.3">
      <c r="A1855" t="s">
        <v>15</v>
      </c>
      <c r="B1855" s="1">
        <v>42324</v>
      </c>
      <c r="C1855">
        <v>319.73</v>
      </c>
      <c r="D1855">
        <v>331.63</v>
      </c>
      <c r="E1855">
        <v>315.89999999999998</v>
      </c>
      <c r="F1855">
        <v>330.75</v>
      </c>
      <c r="G1855">
        <v>47980100</v>
      </c>
      <c r="H1855">
        <v>4911040461</v>
      </c>
      <c r="I1855">
        <f>YEAR(Table1[[#This Row],[Date]])</f>
        <v>2015</v>
      </c>
      <c r="J1855">
        <f>MONTH(Table1[[#This Row],[Date]])</f>
        <v>11</v>
      </c>
      <c r="K1855">
        <f>DAY(Table1[[#This Row],[Date]])</f>
        <v>16</v>
      </c>
    </row>
    <row r="1856" spans="1:11" x14ac:dyDescent="0.3">
      <c r="A1856" t="s">
        <v>15</v>
      </c>
      <c r="B1856" s="1">
        <v>42323</v>
      </c>
      <c r="C1856">
        <v>333.05</v>
      </c>
      <c r="D1856">
        <v>334.66</v>
      </c>
      <c r="E1856">
        <v>317.49</v>
      </c>
      <c r="F1856">
        <v>320.17</v>
      </c>
      <c r="G1856">
        <v>44213100</v>
      </c>
      <c r="H1856">
        <v>4752464063</v>
      </c>
      <c r="I1856">
        <f>YEAR(Table1[[#This Row],[Date]])</f>
        <v>2015</v>
      </c>
      <c r="J1856">
        <f>MONTH(Table1[[#This Row],[Date]])</f>
        <v>11</v>
      </c>
      <c r="K1856">
        <f>DAY(Table1[[#This Row],[Date]])</f>
        <v>15</v>
      </c>
    </row>
    <row r="1857" spans="1:11" x14ac:dyDescent="0.3">
      <c r="A1857" t="s">
        <v>15</v>
      </c>
      <c r="B1857" s="1">
        <v>42322</v>
      </c>
      <c r="C1857">
        <v>336.62</v>
      </c>
      <c r="D1857">
        <v>338.18</v>
      </c>
      <c r="E1857">
        <v>329.97</v>
      </c>
      <c r="F1857">
        <v>332.91</v>
      </c>
      <c r="G1857">
        <v>38612000</v>
      </c>
      <c r="H1857">
        <v>4940266781</v>
      </c>
      <c r="I1857">
        <f>YEAR(Table1[[#This Row],[Date]])</f>
        <v>2015</v>
      </c>
      <c r="J1857">
        <f>MONTH(Table1[[#This Row],[Date]])</f>
        <v>11</v>
      </c>
      <c r="K1857">
        <f>DAY(Table1[[#This Row],[Date]])</f>
        <v>14</v>
      </c>
    </row>
    <row r="1858" spans="1:11" x14ac:dyDescent="0.3">
      <c r="A1858" t="s">
        <v>15</v>
      </c>
      <c r="B1858" s="1">
        <v>42321</v>
      </c>
      <c r="C1858">
        <v>338.5</v>
      </c>
      <c r="D1858">
        <v>340.91</v>
      </c>
      <c r="E1858">
        <v>326.08</v>
      </c>
      <c r="F1858">
        <v>336.75</v>
      </c>
      <c r="G1858">
        <v>52003000</v>
      </c>
      <c r="H1858">
        <v>4996160115</v>
      </c>
      <c r="I1858">
        <f>YEAR(Table1[[#This Row],[Date]])</f>
        <v>2015</v>
      </c>
      <c r="J1858">
        <f>MONTH(Table1[[#This Row],[Date]])</f>
        <v>11</v>
      </c>
      <c r="K1858">
        <f>DAY(Table1[[#This Row],[Date]])</f>
        <v>13</v>
      </c>
    </row>
    <row r="1859" spans="1:11" x14ac:dyDescent="0.3">
      <c r="A1859" t="s">
        <v>15</v>
      </c>
      <c r="B1859" s="1">
        <v>42320</v>
      </c>
      <c r="C1859">
        <v>314.08</v>
      </c>
      <c r="D1859">
        <v>345.08</v>
      </c>
      <c r="E1859">
        <v>313.36</v>
      </c>
      <c r="F1859">
        <v>338.15</v>
      </c>
      <c r="G1859">
        <v>78477800</v>
      </c>
      <c r="H1859">
        <v>5015563456</v>
      </c>
      <c r="I1859">
        <f>YEAR(Table1[[#This Row],[Date]])</f>
        <v>2015</v>
      </c>
      <c r="J1859">
        <f>MONTH(Table1[[#This Row],[Date]])</f>
        <v>11</v>
      </c>
      <c r="K1859">
        <f>DAY(Table1[[#This Row],[Date]])</f>
        <v>12</v>
      </c>
    </row>
    <row r="1860" spans="1:11" x14ac:dyDescent="0.3">
      <c r="A1860" t="s">
        <v>15</v>
      </c>
      <c r="B1860" s="1">
        <v>42319</v>
      </c>
      <c r="C1860">
        <v>339.82</v>
      </c>
      <c r="D1860">
        <v>340.58</v>
      </c>
      <c r="E1860">
        <v>301</v>
      </c>
      <c r="F1860">
        <v>311.08</v>
      </c>
      <c r="G1860">
        <v>107070000</v>
      </c>
      <c r="H1860">
        <v>4612831323</v>
      </c>
      <c r="I1860">
        <f>YEAR(Table1[[#This Row],[Date]])</f>
        <v>2015</v>
      </c>
      <c r="J1860">
        <f>MONTH(Table1[[#This Row],[Date]])</f>
        <v>11</v>
      </c>
      <c r="K1860">
        <f>DAY(Table1[[#This Row],[Date]])</f>
        <v>11</v>
      </c>
    </row>
    <row r="1861" spans="1:11" x14ac:dyDescent="0.3">
      <c r="A1861" t="s">
        <v>15</v>
      </c>
      <c r="B1861" s="1">
        <v>42318</v>
      </c>
      <c r="C1861">
        <v>379.98</v>
      </c>
      <c r="D1861">
        <v>381.39</v>
      </c>
      <c r="E1861">
        <v>329.11</v>
      </c>
      <c r="F1861">
        <v>336.82</v>
      </c>
      <c r="G1861">
        <v>95797904</v>
      </c>
      <c r="H1861">
        <v>4993021697</v>
      </c>
      <c r="I1861">
        <f>YEAR(Table1[[#This Row],[Date]])</f>
        <v>2015</v>
      </c>
      <c r="J1861">
        <f>MONTH(Table1[[#This Row],[Date]])</f>
        <v>11</v>
      </c>
      <c r="K1861">
        <f>DAY(Table1[[#This Row],[Date]])</f>
        <v>10</v>
      </c>
    </row>
    <row r="1862" spans="1:11" x14ac:dyDescent="0.3">
      <c r="A1862" t="s">
        <v>15</v>
      </c>
      <c r="B1862" s="1">
        <v>42317</v>
      </c>
      <c r="C1862">
        <v>374.32</v>
      </c>
      <c r="D1862">
        <v>385.28</v>
      </c>
      <c r="E1862">
        <v>362.89</v>
      </c>
      <c r="F1862">
        <v>380.26</v>
      </c>
      <c r="G1862">
        <v>68224400</v>
      </c>
      <c r="H1862">
        <v>5635560843</v>
      </c>
      <c r="I1862">
        <f>YEAR(Table1[[#This Row],[Date]])</f>
        <v>2015</v>
      </c>
      <c r="J1862">
        <f>MONTH(Table1[[#This Row],[Date]])</f>
        <v>11</v>
      </c>
      <c r="K1862">
        <f>DAY(Table1[[#This Row],[Date]])</f>
        <v>9</v>
      </c>
    </row>
    <row r="1863" spans="1:11" x14ac:dyDescent="0.3">
      <c r="A1863" t="s">
        <v>15</v>
      </c>
      <c r="B1863" s="1">
        <v>42316</v>
      </c>
      <c r="C1863">
        <v>384.28</v>
      </c>
      <c r="D1863">
        <v>389.89</v>
      </c>
      <c r="E1863">
        <v>368.7</v>
      </c>
      <c r="F1863">
        <v>373.37</v>
      </c>
      <c r="G1863">
        <v>51817600</v>
      </c>
      <c r="H1863">
        <v>5532072311</v>
      </c>
      <c r="I1863">
        <f>YEAR(Table1[[#This Row],[Date]])</f>
        <v>2015</v>
      </c>
      <c r="J1863">
        <f>MONTH(Table1[[#This Row],[Date]])</f>
        <v>11</v>
      </c>
      <c r="K1863">
        <f>DAY(Table1[[#This Row],[Date]])</f>
        <v>8</v>
      </c>
    </row>
    <row r="1864" spans="1:11" x14ac:dyDescent="0.3">
      <c r="A1864" t="s">
        <v>15</v>
      </c>
      <c r="B1864" s="1">
        <v>42315</v>
      </c>
      <c r="C1864">
        <v>374.27</v>
      </c>
      <c r="D1864">
        <v>390.59</v>
      </c>
      <c r="E1864">
        <v>372.43</v>
      </c>
      <c r="F1864">
        <v>386.48</v>
      </c>
      <c r="G1864">
        <v>56625100</v>
      </c>
      <c r="H1864">
        <v>5725035162</v>
      </c>
      <c r="I1864">
        <f>YEAR(Table1[[#This Row],[Date]])</f>
        <v>2015</v>
      </c>
      <c r="J1864">
        <f>MONTH(Table1[[#This Row],[Date]])</f>
        <v>11</v>
      </c>
      <c r="K1864">
        <f>DAY(Table1[[#This Row],[Date]])</f>
        <v>7</v>
      </c>
    </row>
    <row r="1865" spans="1:11" x14ac:dyDescent="0.3">
      <c r="A1865" t="s">
        <v>15</v>
      </c>
      <c r="B1865" s="1">
        <v>42314</v>
      </c>
      <c r="C1865">
        <v>388.05</v>
      </c>
      <c r="D1865">
        <v>395.84</v>
      </c>
      <c r="E1865">
        <v>354.02</v>
      </c>
      <c r="F1865">
        <v>374.47</v>
      </c>
      <c r="G1865">
        <v>122687000</v>
      </c>
      <c r="H1865">
        <v>5545657295</v>
      </c>
      <c r="I1865">
        <f>YEAR(Table1[[#This Row],[Date]])</f>
        <v>2015</v>
      </c>
      <c r="J1865">
        <f>MONTH(Table1[[#This Row],[Date]])</f>
        <v>11</v>
      </c>
      <c r="K1865">
        <f>DAY(Table1[[#This Row],[Date]])</f>
        <v>6</v>
      </c>
    </row>
    <row r="1866" spans="1:11" x14ac:dyDescent="0.3">
      <c r="A1866" t="s">
        <v>15</v>
      </c>
      <c r="B1866" s="1">
        <v>42313</v>
      </c>
      <c r="C1866">
        <v>408.08</v>
      </c>
      <c r="D1866">
        <v>447.56</v>
      </c>
      <c r="E1866">
        <v>374.58</v>
      </c>
      <c r="F1866">
        <v>386.35</v>
      </c>
      <c r="G1866">
        <v>151824992</v>
      </c>
      <c r="H1866">
        <v>5720251077</v>
      </c>
      <c r="I1866">
        <f>YEAR(Table1[[#This Row],[Date]])</f>
        <v>2015</v>
      </c>
      <c r="J1866">
        <f>MONTH(Table1[[#This Row],[Date]])</f>
        <v>11</v>
      </c>
      <c r="K1866">
        <f>DAY(Table1[[#This Row],[Date]])</f>
        <v>5</v>
      </c>
    </row>
    <row r="1867" spans="1:11" x14ac:dyDescent="0.3">
      <c r="A1867" t="s">
        <v>15</v>
      </c>
      <c r="B1867" s="1">
        <v>42312</v>
      </c>
      <c r="C1867">
        <v>403.66</v>
      </c>
      <c r="D1867">
        <v>495.56</v>
      </c>
      <c r="E1867">
        <v>380.55</v>
      </c>
      <c r="F1867">
        <v>411.56</v>
      </c>
      <c r="G1867">
        <v>263900000</v>
      </c>
      <c r="H1867">
        <v>6092006971</v>
      </c>
      <c r="I1867">
        <f>YEAR(Table1[[#This Row],[Date]])</f>
        <v>2015</v>
      </c>
      <c r="J1867">
        <f>MONTH(Table1[[#This Row],[Date]])</f>
        <v>11</v>
      </c>
      <c r="K1867">
        <f>DAY(Table1[[#This Row],[Date]])</f>
        <v>4</v>
      </c>
    </row>
    <row r="1868" spans="1:11" x14ac:dyDescent="0.3">
      <c r="A1868" t="s">
        <v>15</v>
      </c>
      <c r="B1868" s="1">
        <v>42311</v>
      </c>
      <c r="C1868">
        <v>361.87</v>
      </c>
      <c r="D1868">
        <v>417.9</v>
      </c>
      <c r="E1868">
        <v>357.65</v>
      </c>
      <c r="F1868">
        <v>403.42</v>
      </c>
      <c r="G1868">
        <v>206162000</v>
      </c>
      <c r="H1868">
        <v>5969855535</v>
      </c>
      <c r="I1868">
        <f>YEAR(Table1[[#This Row],[Date]])</f>
        <v>2015</v>
      </c>
      <c r="J1868">
        <f>MONTH(Table1[[#This Row],[Date]])</f>
        <v>11</v>
      </c>
      <c r="K1868">
        <f>DAY(Table1[[#This Row],[Date]])</f>
        <v>3</v>
      </c>
    </row>
    <row r="1869" spans="1:11" x14ac:dyDescent="0.3">
      <c r="A1869" t="s">
        <v>15</v>
      </c>
      <c r="B1869" s="1">
        <v>42310</v>
      </c>
      <c r="C1869">
        <v>325.94</v>
      </c>
      <c r="D1869">
        <v>365.36</v>
      </c>
      <c r="E1869">
        <v>323.20999999999998</v>
      </c>
      <c r="F1869">
        <v>361.19</v>
      </c>
      <c r="G1869">
        <v>101918000</v>
      </c>
      <c r="H1869">
        <v>5343556482</v>
      </c>
      <c r="I1869">
        <f>YEAR(Table1[[#This Row],[Date]])</f>
        <v>2015</v>
      </c>
      <c r="J1869">
        <f>MONTH(Table1[[#This Row],[Date]])</f>
        <v>11</v>
      </c>
      <c r="K1869">
        <f>DAY(Table1[[#This Row],[Date]])</f>
        <v>2</v>
      </c>
    </row>
    <row r="1870" spans="1:11" x14ac:dyDescent="0.3">
      <c r="A1870" t="s">
        <v>15</v>
      </c>
      <c r="B1870" s="1">
        <v>42309</v>
      </c>
      <c r="C1870">
        <v>315.01</v>
      </c>
      <c r="D1870">
        <v>327.47000000000003</v>
      </c>
      <c r="E1870">
        <v>311.88</v>
      </c>
      <c r="F1870">
        <v>325.43</v>
      </c>
      <c r="G1870">
        <v>37001100</v>
      </c>
      <c r="H1870">
        <v>4813287206</v>
      </c>
      <c r="I1870">
        <f>YEAR(Table1[[#This Row],[Date]])</f>
        <v>2015</v>
      </c>
      <c r="J1870">
        <f>MONTH(Table1[[#This Row],[Date]])</f>
        <v>11</v>
      </c>
      <c r="K1870">
        <f>DAY(Table1[[#This Row],[Date]])</f>
        <v>1</v>
      </c>
    </row>
    <row r="1871" spans="1:11" x14ac:dyDescent="0.3">
      <c r="A1871" t="s">
        <v>15</v>
      </c>
      <c r="B1871" s="1">
        <v>42308</v>
      </c>
      <c r="C1871">
        <v>328.51</v>
      </c>
      <c r="D1871">
        <v>332.78</v>
      </c>
      <c r="E1871">
        <v>309.25</v>
      </c>
      <c r="F1871">
        <v>314.17</v>
      </c>
      <c r="G1871">
        <v>48598100</v>
      </c>
      <c r="H1871">
        <v>4645486246</v>
      </c>
      <c r="I1871">
        <f>YEAR(Table1[[#This Row],[Date]])</f>
        <v>2015</v>
      </c>
      <c r="J1871">
        <f>MONTH(Table1[[#This Row],[Date]])</f>
        <v>10</v>
      </c>
      <c r="K1871">
        <f>DAY(Table1[[#This Row],[Date]])</f>
        <v>31</v>
      </c>
    </row>
    <row r="1872" spans="1:11" x14ac:dyDescent="0.3">
      <c r="A1872" t="s">
        <v>15</v>
      </c>
      <c r="B1872" s="1">
        <v>42307</v>
      </c>
      <c r="C1872">
        <v>313.94</v>
      </c>
      <c r="D1872">
        <v>334.17</v>
      </c>
      <c r="E1872">
        <v>313.94</v>
      </c>
      <c r="F1872">
        <v>328.02</v>
      </c>
      <c r="G1872">
        <v>78305000</v>
      </c>
      <c r="H1872">
        <v>4849062146</v>
      </c>
      <c r="I1872">
        <f>YEAR(Table1[[#This Row],[Date]])</f>
        <v>2015</v>
      </c>
      <c r="J1872">
        <f>MONTH(Table1[[#This Row],[Date]])</f>
        <v>10</v>
      </c>
      <c r="K1872">
        <f>DAY(Table1[[#This Row],[Date]])</f>
        <v>30</v>
      </c>
    </row>
    <row r="1873" spans="1:11" x14ac:dyDescent="0.3">
      <c r="A1873" t="s">
        <v>15</v>
      </c>
      <c r="B1873" s="1">
        <v>42306</v>
      </c>
      <c r="C1873">
        <v>304.32</v>
      </c>
      <c r="D1873">
        <v>318.17</v>
      </c>
      <c r="E1873">
        <v>301.82</v>
      </c>
      <c r="F1873">
        <v>313.86</v>
      </c>
      <c r="G1873">
        <v>64495900</v>
      </c>
      <c r="H1873">
        <v>4638392428</v>
      </c>
      <c r="I1873">
        <f>YEAR(Table1[[#This Row],[Date]])</f>
        <v>2015</v>
      </c>
      <c r="J1873">
        <f>MONTH(Table1[[#This Row],[Date]])</f>
        <v>10</v>
      </c>
      <c r="K1873">
        <f>DAY(Table1[[#This Row],[Date]])</f>
        <v>29</v>
      </c>
    </row>
    <row r="1874" spans="1:11" x14ac:dyDescent="0.3">
      <c r="A1874" t="s">
        <v>15</v>
      </c>
      <c r="B1874" s="1">
        <v>42305</v>
      </c>
      <c r="C1874">
        <v>293.7</v>
      </c>
      <c r="D1874">
        <v>306.33</v>
      </c>
      <c r="E1874">
        <v>293.7</v>
      </c>
      <c r="F1874">
        <v>304.62</v>
      </c>
      <c r="G1874">
        <v>50808100</v>
      </c>
      <c r="H1874">
        <v>4500730950</v>
      </c>
      <c r="I1874">
        <f>YEAR(Table1[[#This Row],[Date]])</f>
        <v>2015</v>
      </c>
      <c r="J1874">
        <f>MONTH(Table1[[#This Row],[Date]])</f>
        <v>10</v>
      </c>
      <c r="K1874">
        <f>DAY(Table1[[#This Row],[Date]])</f>
        <v>28</v>
      </c>
    </row>
    <row r="1875" spans="1:11" x14ac:dyDescent="0.3">
      <c r="A1875" t="s">
        <v>15</v>
      </c>
      <c r="B1875" s="1">
        <v>42304</v>
      </c>
      <c r="C1875">
        <v>285.18</v>
      </c>
      <c r="D1875">
        <v>296.20999999999998</v>
      </c>
      <c r="E1875">
        <v>285.01</v>
      </c>
      <c r="F1875">
        <v>293.79000000000002</v>
      </c>
      <c r="G1875">
        <v>46331800</v>
      </c>
      <c r="H1875">
        <v>4339689442</v>
      </c>
      <c r="I1875">
        <f>YEAR(Table1[[#This Row],[Date]])</f>
        <v>2015</v>
      </c>
      <c r="J1875">
        <f>MONTH(Table1[[#This Row],[Date]])</f>
        <v>10</v>
      </c>
      <c r="K1875">
        <f>DAY(Table1[[#This Row],[Date]])</f>
        <v>27</v>
      </c>
    </row>
    <row r="1876" spans="1:11" x14ac:dyDescent="0.3">
      <c r="A1876" t="s">
        <v>15</v>
      </c>
      <c r="B1876" s="1">
        <v>42303</v>
      </c>
      <c r="C1876">
        <v>283.63</v>
      </c>
      <c r="D1876">
        <v>285.3</v>
      </c>
      <c r="E1876">
        <v>280.51</v>
      </c>
      <c r="F1876">
        <v>285.3</v>
      </c>
      <c r="G1876">
        <v>32108800</v>
      </c>
      <c r="H1876">
        <v>4213260473</v>
      </c>
      <c r="I1876">
        <f>YEAR(Table1[[#This Row],[Date]])</f>
        <v>2015</v>
      </c>
      <c r="J1876">
        <f>MONTH(Table1[[#This Row],[Date]])</f>
        <v>10</v>
      </c>
      <c r="K1876">
        <f>DAY(Table1[[#This Row],[Date]])</f>
        <v>26</v>
      </c>
    </row>
    <row r="1877" spans="1:11" x14ac:dyDescent="0.3">
      <c r="A1877" t="s">
        <v>15</v>
      </c>
      <c r="B1877" s="1">
        <v>42302</v>
      </c>
      <c r="C1877">
        <v>281.45</v>
      </c>
      <c r="D1877">
        <v>294.06</v>
      </c>
      <c r="E1877">
        <v>281.45</v>
      </c>
      <c r="F1877">
        <v>283.68</v>
      </c>
      <c r="G1877">
        <v>45717100</v>
      </c>
      <c r="H1877">
        <v>4188180600</v>
      </c>
      <c r="I1877">
        <f>YEAR(Table1[[#This Row],[Date]])</f>
        <v>2015</v>
      </c>
      <c r="J1877">
        <f>MONTH(Table1[[#This Row],[Date]])</f>
        <v>10</v>
      </c>
      <c r="K1877">
        <f>DAY(Table1[[#This Row],[Date]])</f>
        <v>25</v>
      </c>
    </row>
    <row r="1878" spans="1:11" x14ac:dyDescent="0.3">
      <c r="A1878" t="s">
        <v>15</v>
      </c>
      <c r="B1878" s="1">
        <v>42301</v>
      </c>
      <c r="C1878">
        <v>276.5</v>
      </c>
      <c r="D1878">
        <v>281.70999999999998</v>
      </c>
      <c r="E1878">
        <v>276.5</v>
      </c>
      <c r="F1878">
        <v>281.64999999999998</v>
      </c>
      <c r="G1878">
        <v>25942400</v>
      </c>
      <c r="H1878">
        <v>4157184875</v>
      </c>
      <c r="I1878">
        <f>YEAR(Table1[[#This Row],[Date]])</f>
        <v>2015</v>
      </c>
      <c r="J1878">
        <f>MONTH(Table1[[#This Row],[Date]])</f>
        <v>10</v>
      </c>
      <c r="K1878">
        <f>DAY(Table1[[#This Row],[Date]])</f>
        <v>24</v>
      </c>
    </row>
    <row r="1879" spans="1:11" x14ac:dyDescent="0.3">
      <c r="A1879" t="s">
        <v>15</v>
      </c>
      <c r="B1879" s="1">
        <v>42300</v>
      </c>
      <c r="C1879">
        <v>273.64999999999998</v>
      </c>
      <c r="D1879">
        <v>278.68</v>
      </c>
      <c r="E1879">
        <v>273.54000000000002</v>
      </c>
      <c r="F1879">
        <v>276.5</v>
      </c>
      <c r="G1879">
        <v>29442500</v>
      </c>
      <c r="H1879">
        <v>4080023363</v>
      </c>
      <c r="I1879">
        <f>YEAR(Table1[[#This Row],[Date]])</f>
        <v>2015</v>
      </c>
      <c r="J1879">
        <f>MONTH(Table1[[#This Row],[Date]])</f>
        <v>10</v>
      </c>
      <c r="K1879">
        <f>DAY(Table1[[#This Row],[Date]])</f>
        <v>23</v>
      </c>
    </row>
    <row r="1880" spans="1:11" x14ac:dyDescent="0.3">
      <c r="A1880" t="s">
        <v>15</v>
      </c>
      <c r="B1880" s="1">
        <v>42299</v>
      </c>
      <c r="C1880">
        <v>266.5</v>
      </c>
      <c r="D1880">
        <v>276.51</v>
      </c>
      <c r="E1880">
        <v>266.14</v>
      </c>
      <c r="F1880">
        <v>274.02</v>
      </c>
      <c r="G1880">
        <v>37808600</v>
      </c>
      <c r="H1880">
        <v>4042524308</v>
      </c>
      <c r="I1880">
        <f>YEAR(Table1[[#This Row],[Date]])</f>
        <v>2015</v>
      </c>
      <c r="J1880">
        <f>MONTH(Table1[[#This Row],[Date]])</f>
        <v>10</v>
      </c>
      <c r="K1880">
        <f>DAY(Table1[[#This Row],[Date]])</f>
        <v>22</v>
      </c>
    </row>
    <row r="1881" spans="1:11" x14ac:dyDescent="0.3">
      <c r="A1881" t="s">
        <v>15</v>
      </c>
      <c r="B1881" s="1">
        <v>42298</v>
      </c>
      <c r="C1881">
        <v>269.31</v>
      </c>
      <c r="D1881">
        <v>270.77</v>
      </c>
      <c r="E1881">
        <v>263.83999999999997</v>
      </c>
      <c r="F1881">
        <v>266.27</v>
      </c>
      <c r="G1881">
        <v>25637300</v>
      </c>
      <c r="H1881">
        <v>3927192474</v>
      </c>
      <c r="I1881">
        <f>YEAR(Table1[[#This Row],[Date]])</f>
        <v>2015</v>
      </c>
      <c r="J1881">
        <f>MONTH(Table1[[#This Row],[Date]])</f>
        <v>10</v>
      </c>
      <c r="K1881">
        <f>DAY(Table1[[#This Row],[Date]])</f>
        <v>21</v>
      </c>
    </row>
    <row r="1882" spans="1:11" x14ac:dyDescent="0.3">
      <c r="A1882" t="s">
        <v>15</v>
      </c>
      <c r="B1882" s="1">
        <v>42297</v>
      </c>
      <c r="C1882">
        <v>263.57</v>
      </c>
      <c r="D1882">
        <v>270.83</v>
      </c>
      <c r="E1882">
        <v>263.23</v>
      </c>
      <c r="F1882">
        <v>269.45999999999998</v>
      </c>
      <c r="G1882">
        <v>30889800</v>
      </c>
      <c r="H1882">
        <v>3973292564</v>
      </c>
      <c r="I1882">
        <f>YEAR(Table1[[#This Row],[Date]])</f>
        <v>2015</v>
      </c>
      <c r="J1882">
        <f>MONTH(Table1[[#This Row],[Date]])</f>
        <v>10</v>
      </c>
      <c r="K1882">
        <f>DAY(Table1[[#This Row],[Date]])</f>
        <v>20</v>
      </c>
    </row>
    <row r="1883" spans="1:11" x14ac:dyDescent="0.3">
      <c r="A1883" t="s">
        <v>15</v>
      </c>
      <c r="B1883" s="1">
        <v>42296</v>
      </c>
      <c r="C1883">
        <v>261.86</v>
      </c>
      <c r="D1883">
        <v>264.82</v>
      </c>
      <c r="E1883">
        <v>260.95</v>
      </c>
      <c r="F1883">
        <v>263.44</v>
      </c>
      <c r="G1883">
        <v>25258800</v>
      </c>
      <c r="H1883">
        <v>3883581668</v>
      </c>
      <c r="I1883">
        <f>YEAR(Table1[[#This Row],[Date]])</f>
        <v>2015</v>
      </c>
      <c r="J1883">
        <f>MONTH(Table1[[#This Row],[Date]])</f>
        <v>10</v>
      </c>
      <c r="K1883">
        <f>DAY(Table1[[#This Row],[Date]])</f>
        <v>19</v>
      </c>
    </row>
    <row r="1884" spans="1:11" x14ac:dyDescent="0.3">
      <c r="A1884" t="s">
        <v>15</v>
      </c>
      <c r="B1884" s="1">
        <v>42295</v>
      </c>
      <c r="C1884">
        <v>270.91000000000003</v>
      </c>
      <c r="D1884">
        <v>271.67</v>
      </c>
      <c r="E1884">
        <v>260.77999999999997</v>
      </c>
      <c r="F1884">
        <v>261.64</v>
      </c>
      <c r="G1884">
        <v>22434300</v>
      </c>
      <c r="H1884">
        <v>3856061829</v>
      </c>
      <c r="I1884">
        <f>YEAR(Table1[[#This Row],[Date]])</f>
        <v>2015</v>
      </c>
      <c r="J1884">
        <f>MONTH(Table1[[#This Row],[Date]])</f>
        <v>10</v>
      </c>
      <c r="K1884">
        <f>DAY(Table1[[#This Row],[Date]])</f>
        <v>18</v>
      </c>
    </row>
    <row r="1885" spans="1:11" x14ac:dyDescent="0.3">
      <c r="A1885" t="s">
        <v>15</v>
      </c>
      <c r="B1885" s="1">
        <v>42294</v>
      </c>
      <c r="C1885">
        <v>262.75</v>
      </c>
      <c r="D1885">
        <v>273.58</v>
      </c>
      <c r="E1885">
        <v>262.37</v>
      </c>
      <c r="F1885">
        <v>270.64</v>
      </c>
      <c r="G1885">
        <v>43199600</v>
      </c>
      <c r="H1885">
        <v>3987684186</v>
      </c>
      <c r="I1885">
        <f>YEAR(Table1[[#This Row],[Date]])</f>
        <v>2015</v>
      </c>
      <c r="J1885">
        <f>MONTH(Table1[[#This Row],[Date]])</f>
        <v>10</v>
      </c>
      <c r="K1885">
        <f>DAY(Table1[[#This Row],[Date]])</f>
        <v>17</v>
      </c>
    </row>
    <row r="1886" spans="1:11" x14ac:dyDescent="0.3">
      <c r="A1886" t="s">
        <v>15</v>
      </c>
      <c r="B1886" s="1">
        <v>42293</v>
      </c>
      <c r="C1886">
        <v>254.3</v>
      </c>
      <c r="D1886">
        <v>266.14</v>
      </c>
      <c r="E1886">
        <v>253.93</v>
      </c>
      <c r="F1886">
        <v>262.87</v>
      </c>
      <c r="G1886">
        <v>35901500</v>
      </c>
      <c r="H1886">
        <v>3872283809</v>
      </c>
      <c r="I1886">
        <f>YEAR(Table1[[#This Row],[Date]])</f>
        <v>2015</v>
      </c>
      <c r="J1886">
        <f>MONTH(Table1[[#This Row],[Date]])</f>
        <v>10</v>
      </c>
      <c r="K1886">
        <f>DAY(Table1[[#This Row],[Date]])</f>
        <v>16</v>
      </c>
    </row>
    <row r="1887" spans="1:11" x14ac:dyDescent="0.3">
      <c r="A1887" t="s">
        <v>15</v>
      </c>
      <c r="B1887" s="1">
        <v>42292</v>
      </c>
      <c r="C1887">
        <v>252.11</v>
      </c>
      <c r="D1887">
        <v>255.96</v>
      </c>
      <c r="E1887">
        <v>252.05</v>
      </c>
      <c r="F1887">
        <v>254.32</v>
      </c>
      <c r="G1887">
        <v>25223500</v>
      </c>
      <c r="H1887">
        <v>3745440578</v>
      </c>
      <c r="I1887">
        <f>YEAR(Table1[[#This Row],[Date]])</f>
        <v>2015</v>
      </c>
      <c r="J1887">
        <f>MONTH(Table1[[#This Row],[Date]])</f>
        <v>10</v>
      </c>
      <c r="K1887">
        <f>DAY(Table1[[#This Row],[Date]])</f>
        <v>15</v>
      </c>
    </row>
    <row r="1888" spans="1:11" x14ac:dyDescent="0.3">
      <c r="A1888" t="s">
        <v>15</v>
      </c>
      <c r="B1888" s="1">
        <v>42291</v>
      </c>
      <c r="C1888">
        <v>249.49</v>
      </c>
      <c r="D1888">
        <v>254.27</v>
      </c>
      <c r="E1888">
        <v>248.9</v>
      </c>
      <c r="F1888">
        <v>251.99</v>
      </c>
      <c r="G1888">
        <v>27462600</v>
      </c>
      <c r="H1888">
        <v>3710065546</v>
      </c>
      <c r="I1888">
        <f>YEAR(Table1[[#This Row],[Date]])</f>
        <v>2015</v>
      </c>
      <c r="J1888">
        <f>MONTH(Table1[[#This Row],[Date]])</f>
        <v>10</v>
      </c>
      <c r="K1888">
        <f>DAY(Table1[[#This Row],[Date]])</f>
        <v>14</v>
      </c>
    </row>
    <row r="1889" spans="1:11" x14ac:dyDescent="0.3">
      <c r="A1889" t="s">
        <v>15</v>
      </c>
      <c r="B1889" s="1">
        <v>42290</v>
      </c>
      <c r="C1889">
        <v>245.2</v>
      </c>
      <c r="D1889">
        <v>250.24</v>
      </c>
      <c r="E1889">
        <v>243.76</v>
      </c>
      <c r="F1889">
        <v>249.51</v>
      </c>
      <c r="G1889">
        <v>28198500</v>
      </c>
      <c r="H1889">
        <v>3672589342</v>
      </c>
      <c r="I1889">
        <f>YEAR(Table1[[#This Row],[Date]])</f>
        <v>2015</v>
      </c>
      <c r="J1889">
        <f>MONTH(Table1[[#This Row],[Date]])</f>
        <v>10</v>
      </c>
      <c r="K1889">
        <f>DAY(Table1[[#This Row],[Date]])</f>
        <v>13</v>
      </c>
    </row>
    <row r="1890" spans="1:11" x14ac:dyDescent="0.3">
      <c r="A1890" t="s">
        <v>15</v>
      </c>
      <c r="B1890" s="1">
        <v>42289</v>
      </c>
      <c r="C1890">
        <v>246.88</v>
      </c>
      <c r="D1890">
        <v>247.45</v>
      </c>
      <c r="E1890">
        <v>245.18</v>
      </c>
      <c r="F1890">
        <v>245.31</v>
      </c>
      <c r="G1890">
        <v>17388300</v>
      </c>
      <c r="H1890">
        <v>3609927997</v>
      </c>
      <c r="I1890">
        <f>YEAR(Table1[[#This Row],[Date]])</f>
        <v>2015</v>
      </c>
      <c r="J1890">
        <f>MONTH(Table1[[#This Row],[Date]])</f>
        <v>10</v>
      </c>
      <c r="K1890">
        <f>DAY(Table1[[#This Row],[Date]])</f>
        <v>12</v>
      </c>
    </row>
    <row r="1891" spans="1:11" x14ac:dyDescent="0.3">
      <c r="A1891" t="s">
        <v>15</v>
      </c>
      <c r="B1891" s="1">
        <v>42288</v>
      </c>
      <c r="C1891">
        <v>244.74</v>
      </c>
      <c r="D1891">
        <v>247.24</v>
      </c>
      <c r="E1891">
        <v>244.15</v>
      </c>
      <c r="F1891">
        <v>247.05</v>
      </c>
      <c r="G1891">
        <v>16827300</v>
      </c>
      <c r="H1891">
        <v>3634686068</v>
      </c>
      <c r="I1891">
        <f>YEAR(Table1[[#This Row],[Date]])</f>
        <v>2015</v>
      </c>
      <c r="J1891">
        <f>MONTH(Table1[[#This Row],[Date]])</f>
        <v>10</v>
      </c>
      <c r="K1891">
        <f>DAY(Table1[[#This Row],[Date]])</f>
        <v>11</v>
      </c>
    </row>
    <row r="1892" spans="1:11" x14ac:dyDescent="0.3">
      <c r="A1892" t="s">
        <v>15</v>
      </c>
      <c r="B1892" s="1">
        <v>42287</v>
      </c>
      <c r="C1892">
        <v>243.74</v>
      </c>
      <c r="D1892">
        <v>245.32</v>
      </c>
      <c r="E1892">
        <v>243.07</v>
      </c>
      <c r="F1892">
        <v>244.94</v>
      </c>
      <c r="G1892">
        <v>15912700</v>
      </c>
      <c r="H1892">
        <v>3602763687</v>
      </c>
      <c r="I1892">
        <f>YEAR(Table1[[#This Row],[Date]])</f>
        <v>2015</v>
      </c>
      <c r="J1892">
        <f>MONTH(Table1[[#This Row],[Date]])</f>
        <v>10</v>
      </c>
      <c r="K1892">
        <f>DAY(Table1[[#This Row],[Date]])</f>
        <v>10</v>
      </c>
    </row>
    <row r="1893" spans="1:11" x14ac:dyDescent="0.3">
      <c r="A1893" t="s">
        <v>15</v>
      </c>
      <c r="B1893" s="1">
        <v>42286</v>
      </c>
      <c r="C1893">
        <v>242.5</v>
      </c>
      <c r="D1893">
        <v>244.23</v>
      </c>
      <c r="E1893">
        <v>242.12</v>
      </c>
      <c r="F1893">
        <v>243.93</v>
      </c>
      <c r="G1893">
        <v>17353100</v>
      </c>
      <c r="H1893">
        <v>3586932176</v>
      </c>
      <c r="I1893">
        <f>YEAR(Table1[[#This Row],[Date]])</f>
        <v>2015</v>
      </c>
      <c r="J1893">
        <f>MONTH(Table1[[#This Row],[Date]])</f>
        <v>10</v>
      </c>
      <c r="K1893">
        <f>DAY(Table1[[#This Row],[Date]])</f>
        <v>9</v>
      </c>
    </row>
    <row r="1894" spans="1:11" x14ac:dyDescent="0.3">
      <c r="A1894" t="s">
        <v>15</v>
      </c>
      <c r="B1894" s="1">
        <v>42285</v>
      </c>
      <c r="C1894">
        <v>243.07</v>
      </c>
      <c r="D1894">
        <v>244.25</v>
      </c>
      <c r="E1894">
        <v>242.18</v>
      </c>
      <c r="F1894">
        <v>242.3</v>
      </c>
      <c r="G1894">
        <v>18515300</v>
      </c>
      <c r="H1894">
        <v>3562238314</v>
      </c>
      <c r="I1894">
        <f>YEAR(Table1[[#This Row],[Date]])</f>
        <v>2015</v>
      </c>
      <c r="J1894">
        <f>MONTH(Table1[[#This Row],[Date]])</f>
        <v>10</v>
      </c>
      <c r="K1894">
        <f>DAY(Table1[[#This Row],[Date]])</f>
        <v>8</v>
      </c>
    </row>
    <row r="1895" spans="1:11" x14ac:dyDescent="0.3">
      <c r="A1895" t="s">
        <v>15</v>
      </c>
      <c r="B1895" s="1">
        <v>42284</v>
      </c>
      <c r="C1895">
        <v>246.17</v>
      </c>
      <c r="D1895">
        <v>246.68</v>
      </c>
      <c r="E1895">
        <v>242.59</v>
      </c>
      <c r="F1895">
        <v>242.97</v>
      </c>
      <c r="G1895">
        <v>22999200</v>
      </c>
      <c r="H1895">
        <v>3571170510</v>
      </c>
      <c r="I1895">
        <f>YEAR(Table1[[#This Row],[Date]])</f>
        <v>2015</v>
      </c>
      <c r="J1895">
        <f>MONTH(Table1[[#This Row],[Date]])</f>
        <v>10</v>
      </c>
      <c r="K1895">
        <f>DAY(Table1[[#This Row],[Date]])</f>
        <v>7</v>
      </c>
    </row>
    <row r="1896" spans="1:11" x14ac:dyDescent="0.3">
      <c r="A1896" t="s">
        <v>15</v>
      </c>
      <c r="B1896" s="1">
        <v>42283</v>
      </c>
      <c r="C1896">
        <v>240.36</v>
      </c>
      <c r="D1896">
        <v>246.93</v>
      </c>
      <c r="E1896">
        <v>240.14</v>
      </c>
      <c r="F1896">
        <v>246.06</v>
      </c>
      <c r="G1896">
        <v>27535100</v>
      </c>
      <c r="H1896">
        <v>3615828118</v>
      </c>
      <c r="I1896">
        <f>YEAR(Table1[[#This Row],[Date]])</f>
        <v>2015</v>
      </c>
      <c r="J1896">
        <f>MONTH(Table1[[#This Row],[Date]])</f>
        <v>10</v>
      </c>
      <c r="K1896">
        <f>DAY(Table1[[#This Row],[Date]])</f>
        <v>6</v>
      </c>
    </row>
    <row r="1897" spans="1:11" x14ac:dyDescent="0.3">
      <c r="A1897" t="s">
        <v>15</v>
      </c>
      <c r="B1897" s="1">
        <v>42282</v>
      </c>
      <c r="C1897">
        <v>238.15</v>
      </c>
      <c r="D1897">
        <v>240.38</v>
      </c>
      <c r="E1897">
        <v>237.04</v>
      </c>
      <c r="F1897">
        <v>240.38</v>
      </c>
      <c r="G1897">
        <v>23335900</v>
      </c>
      <c r="H1897">
        <v>3531508720</v>
      </c>
      <c r="I1897">
        <f>YEAR(Table1[[#This Row],[Date]])</f>
        <v>2015</v>
      </c>
      <c r="J1897">
        <f>MONTH(Table1[[#This Row],[Date]])</f>
        <v>10</v>
      </c>
      <c r="K1897">
        <f>DAY(Table1[[#This Row],[Date]])</f>
        <v>5</v>
      </c>
    </row>
    <row r="1898" spans="1:11" x14ac:dyDescent="0.3">
      <c r="A1898" t="s">
        <v>15</v>
      </c>
      <c r="B1898" s="1">
        <v>42281</v>
      </c>
      <c r="C1898">
        <v>238.53</v>
      </c>
      <c r="D1898">
        <v>238.97</v>
      </c>
      <c r="E1898">
        <v>237.94</v>
      </c>
      <c r="F1898">
        <v>238.26</v>
      </c>
      <c r="G1898">
        <v>12999000</v>
      </c>
      <c r="H1898">
        <v>3499387367</v>
      </c>
      <c r="I1898">
        <f>YEAR(Table1[[#This Row],[Date]])</f>
        <v>2015</v>
      </c>
      <c r="J1898">
        <f>MONTH(Table1[[#This Row],[Date]])</f>
        <v>10</v>
      </c>
      <c r="K1898">
        <f>DAY(Table1[[#This Row],[Date]])</f>
        <v>4</v>
      </c>
    </row>
    <row r="1899" spans="1:11" x14ac:dyDescent="0.3">
      <c r="A1899" t="s">
        <v>15</v>
      </c>
      <c r="B1899" s="1">
        <v>42280</v>
      </c>
      <c r="C1899">
        <v>237.2</v>
      </c>
      <c r="D1899">
        <v>239.32</v>
      </c>
      <c r="E1899">
        <v>236.94</v>
      </c>
      <c r="F1899">
        <v>238.73</v>
      </c>
      <c r="G1899">
        <v>16482700</v>
      </c>
      <c r="H1899">
        <v>3505385987</v>
      </c>
      <c r="I1899">
        <f>YEAR(Table1[[#This Row],[Date]])</f>
        <v>2015</v>
      </c>
      <c r="J1899">
        <f>MONTH(Table1[[#This Row],[Date]])</f>
        <v>10</v>
      </c>
      <c r="K1899">
        <f>DAY(Table1[[#This Row],[Date]])</f>
        <v>3</v>
      </c>
    </row>
    <row r="1900" spans="1:11" x14ac:dyDescent="0.3">
      <c r="A1900" t="s">
        <v>15</v>
      </c>
      <c r="B1900" s="1">
        <v>42279</v>
      </c>
      <c r="C1900">
        <v>237.26</v>
      </c>
      <c r="D1900">
        <v>238.54</v>
      </c>
      <c r="E1900">
        <v>236.6</v>
      </c>
      <c r="F1900">
        <v>237.29</v>
      </c>
      <c r="G1900">
        <v>19677900</v>
      </c>
      <c r="H1900">
        <v>3483431578</v>
      </c>
      <c r="I1900">
        <f>YEAR(Table1[[#This Row],[Date]])</f>
        <v>2015</v>
      </c>
      <c r="J1900">
        <f>MONTH(Table1[[#This Row],[Date]])</f>
        <v>10</v>
      </c>
      <c r="K1900">
        <f>DAY(Table1[[#This Row],[Date]])</f>
        <v>2</v>
      </c>
    </row>
    <row r="1901" spans="1:11" x14ac:dyDescent="0.3">
      <c r="A1901" t="s">
        <v>15</v>
      </c>
      <c r="B1901" s="1">
        <v>42278</v>
      </c>
      <c r="C1901">
        <v>236</v>
      </c>
      <c r="D1901">
        <v>238.45</v>
      </c>
      <c r="E1901">
        <v>235.62</v>
      </c>
      <c r="F1901">
        <v>237.55</v>
      </c>
      <c r="G1901">
        <v>20488800</v>
      </c>
      <c r="H1901">
        <v>3486370082</v>
      </c>
      <c r="I1901">
        <f>YEAR(Table1[[#This Row],[Date]])</f>
        <v>2015</v>
      </c>
      <c r="J1901">
        <f>MONTH(Table1[[#This Row],[Date]])</f>
        <v>10</v>
      </c>
      <c r="K1901">
        <f>DAY(Table1[[#This Row],[Date]])</f>
        <v>1</v>
      </c>
    </row>
    <row r="1902" spans="1:11" x14ac:dyDescent="0.3">
      <c r="A1902" t="s">
        <v>15</v>
      </c>
      <c r="B1902" s="1">
        <v>42277</v>
      </c>
      <c r="C1902">
        <v>236.64</v>
      </c>
      <c r="D1902">
        <v>237.73</v>
      </c>
      <c r="E1902">
        <v>235.63</v>
      </c>
      <c r="F1902">
        <v>236.06</v>
      </c>
      <c r="G1902">
        <v>19743500</v>
      </c>
      <c r="H1902">
        <v>3463625759</v>
      </c>
      <c r="I1902">
        <f>YEAR(Table1[[#This Row],[Date]])</f>
        <v>2015</v>
      </c>
      <c r="J1902">
        <f>MONTH(Table1[[#This Row],[Date]])</f>
        <v>9</v>
      </c>
      <c r="K1902">
        <f>DAY(Table1[[#This Row],[Date]])</f>
        <v>30</v>
      </c>
    </row>
    <row r="1903" spans="1:11" x14ac:dyDescent="0.3">
      <c r="A1903" t="s">
        <v>15</v>
      </c>
      <c r="B1903" s="1">
        <v>42276</v>
      </c>
      <c r="C1903">
        <v>239.02</v>
      </c>
      <c r="D1903">
        <v>239.8</v>
      </c>
      <c r="E1903">
        <v>235.93</v>
      </c>
      <c r="F1903">
        <v>236.69</v>
      </c>
      <c r="G1903">
        <v>22691300</v>
      </c>
      <c r="H1903">
        <v>3471967520</v>
      </c>
      <c r="I1903">
        <f>YEAR(Table1[[#This Row],[Date]])</f>
        <v>2015</v>
      </c>
      <c r="J1903">
        <f>MONTH(Table1[[#This Row],[Date]])</f>
        <v>9</v>
      </c>
      <c r="K1903">
        <f>DAY(Table1[[#This Row],[Date]])</f>
        <v>29</v>
      </c>
    </row>
    <row r="1904" spans="1:11" x14ac:dyDescent="0.3">
      <c r="A1904" t="s">
        <v>15</v>
      </c>
      <c r="B1904" s="1">
        <v>42275</v>
      </c>
      <c r="C1904">
        <v>232.84</v>
      </c>
      <c r="D1904">
        <v>239.34</v>
      </c>
      <c r="E1904">
        <v>232.47</v>
      </c>
      <c r="F1904">
        <v>239.14</v>
      </c>
      <c r="G1904">
        <v>24713000</v>
      </c>
      <c r="H1904">
        <v>3506933730</v>
      </c>
      <c r="I1904">
        <f>YEAR(Table1[[#This Row],[Date]])</f>
        <v>2015</v>
      </c>
      <c r="J1904">
        <f>MONTH(Table1[[#This Row],[Date]])</f>
        <v>9</v>
      </c>
      <c r="K1904">
        <f>DAY(Table1[[#This Row],[Date]])</f>
        <v>28</v>
      </c>
    </row>
    <row r="1905" spans="1:11" x14ac:dyDescent="0.3">
      <c r="A1905" t="s">
        <v>15</v>
      </c>
      <c r="B1905" s="1">
        <v>42274</v>
      </c>
      <c r="C1905">
        <v>234.14</v>
      </c>
      <c r="D1905">
        <v>234.53</v>
      </c>
      <c r="E1905">
        <v>232.48</v>
      </c>
      <c r="F1905">
        <v>232.76</v>
      </c>
      <c r="G1905">
        <v>14179900</v>
      </c>
      <c r="H1905">
        <v>3412467834</v>
      </c>
      <c r="I1905">
        <f>YEAR(Table1[[#This Row],[Date]])</f>
        <v>2015</v>
      </c>
      <c r="J1905">
        <f>MONTH(Table1[[#This Row],[Date]])</f>
        <v>9</v>
      </c>
      <c r="K1905">
        <f>DAY(Table1[[#This Row],[Date]])</f>
        <v>27</v>
      </c>
    </row>
    <row r="1906" spans="1:11" x14ac:dyDescent="0.3">
      <c r="A1906" t="s">
        <v>15</v>
      </c>
      <c r="B1906" s="1">
        <v>42273</v>
      </c>
      <c r="C1906">
        <v>235.08</v>
      </c>
      <c r="D1906">
        <v>235.4</v>
      </c>
      <c r="E1906">
        <v>233.36</v>
      </c>
      <c r="F1906">
        <v>234.34</v>
      </c>
      <c r="G1906">
        <v>13724100</v>
      </c>
      <c r="H1906">
        <v>3434809258</v>
      </c>
      <c r="I1906">
        <f>YEAR(Table1[[#This Row],[Date]])</f>
        <v>2015</v>
      </c>
      <c r="J1906">
        <f>MONTH(Table1[[#This Row],[Date]])</f>
        <v>9</v>
      </c>
      <c r="K1906">
        <f>DAY(Table1[[#This Row],[Date]])</f>
        <v>26</v>
      </c>
    </row>
    <row r="1907" spans="1:11" x14ac:dyDescent="0.3">
      <c r="A1907" t="s">
        <v>15</v>
      </c>
      <c r="B1907" s="1">
        <v>42272</v>
      </c>
      <c r="C1907">
        <v>234.36</v>
      </c>
      <c r="D1907">
        <v>237.43</v>
      </c>
      <c r="E1907">
        <v>233.68</v>
      </c>
      <c r="F1907">
        <v>235.14</v>
      </c>
      <c r="G1907">
        <v>22363600</v>
      </c>
      <c r="H1907">
        <v>3445723754</v>
      </c>
      <c r="I1907">
        <f>YEAR(Table1[[#This Row],[Date]])</f>
        <v>2015</v>
      </c>
      <c r="J1907">
        <f>MONTH(Table1[[#This Row],[Date]])</f>
        <v>9</v>
      </c>
      <c r="K1907">
        <f>DAY(Table1[[#This Row],[Date]])</f>
        <v>25</v>
      </c>
    </row>
    <row r="1908" spans="1:11" x14ac:dyDescent="0.3">
      <c r="A1908" t="s">
        <v>15</v>
      </c>
      <c r="B1908" s="1">
        <v>42271</v>
      </c>
      <c r="C1908">
        <v>230.36</v>
      </c>
      <c r="D1908">
        <v>235.65</v>
      </c>
      <c r="E1908">
        <v>230.29</v>
      </c>
      <c r="F1908">
        <v>234.53</v>
      </c>
      <c r="G1908">
        <v>25097800</v>
      </c>
      <c r="H1908">
        <v>3435744312</v>
      </c>
      <c r="I1908">
        <f>YEAR(Table1[[#This Row],[Date]])</f>
        <v>2015</v>
      </c>
      <c r="J1908">
        <f>MONTH(Table1[[#This Row],[Date]])</f>
        <v>9</v>
      </c>
      <c r="K1908">
        <f>DAY(Table1[[#This Row],[Date]])</f>
        <v>24</v>
      </c>
    </row>
    <row r="1909" spans="1:11" x14ac:dyDescent="0.3">
      <c r="A1909" t="s">
        <v>15</v>
      </c>
      <c r="B1909" s="1">
        <v>42270</v>
      </c>
      <c r="C1909">
        <v>230.94</v>
      </c>
      <c r="D1909">
        <v>231.84</v>
      </c>
      <c r="E1909">
        <v>229.59</v>
      </c>
      <c r="F1909">
        <v>230.28</v>
      </c>
      <c r="G1909">
        <v>17254100</v>
      </c>
      <c r="H1909">
        <v>3372747846</v>
      </c>
      <c r="I1909">
        <f>YEAR(Table1[[#This Row],[Date]])</f>
        <v>2015</v>
      </c>
      <c r="J1909">
        <f>MONTH(Table1[[#This Row],[Date]])</f>
        <v>9</v>
      </c>
      <c r="K1909">
        <f>DAY(Table1[[#This Row],[Date]])</f>
        <v>23</v>
      </c>
    </row>
    <row r="1910" spans="1:11" x14ac:dyDescent="0.3">
      <c r="A1910" t="s">
        <v>15</v>
      </c>
      <c r="B1910" s="1">
        <v>42269</v>
      </c>
      <c r="C1910">
        <v>226.97</v>
      </c>
      <c r="D1910">
        <v>232.39</v>
      </c>
      <c r="E1910">
        <v>225.12</v>
      </c>
      <c r="F1910">
        <v>230.62</v>
      </c>
      <c r="G1910">
        <v>25009300</v>
      </c>
      <c r="H1910">
        <v>3376737583</v>
      </c>
      <c r="I1910">
        <f>YEAR(Table1[[#This Row],[Date]])</f>
        <v>2015</v>
      </c>
      <c r="J1910">
        <f>MONTH(Table1[[#This Row],[Date]])</f>
        <v>9</v>
      </c>
      <c r="K1910">
        <f>DAY(Table1[[#This Row],[Date]])</f>
        <v>22</v>
      </c>
    </row>
    <row r="1911" spans="1:11" x14ac:dyDescent="0.3">
      <c r="A1911" t="s">
        <v>15</v>
      </c>
      <c r="B1911" s="1">
        <v>42268</v>
      </c>
      <c r="C1911">
        <v>231.22</v>
      </c>
      <c r="D1911">
        <v>231.22</v>
      </c>
      <c r="E1911">
        <v>226.52</v>
      </c>
      <c r="F1911">
        <v>227.09</v>
      </c>
      <c r="G1911">
        <v>19678800</v>
      </c>
      <c r="H1911">
        <v>3324121324</v>
      </c>
      <c r="I1911">
        <f>YEAR(Table1[[#This Row],[Date]])</f>
        <v>2015</v>
      </c>
      <c r="J1911">
        <f>MONTH(Table1[[#This Row],[Date]])</f>
        <v>9</v>
      </c>
      <c r="K1911">
        <f>DAY(Table1[[#This Row],[Date]])</f>
        <v>21</v>
      </c>
    </row>
    <row r="1912" spans="1:11" x14ac:dyDescent="0.3">
      <c r="A1912" t="s">
        <v>15</v>
      </c>
      <c r="B1912" s="1">
        <v>42267</v>
      </c>
      <c r="C1912">
        <v>231.4</v>
      </c>
      <c r="D1912">
        <v>232.37</v>
      </c>
      <c r="E1912">
        <v>230.91</v>
      </c>
      <c r="F1912">
        <v>231.21</v>
      </c>
      <c r="G1912">
        <v>14444700</v>
      </c>
      <c r="H1912">
        <v>3383764499</v>
      </c>
      <c r="I1912">
        <f>YEAR(Table1[[#This Row],[Date]])</f>
        <v>2015</v>
      </c>
      <c r="J1912">
        <f>MONTH(Table1[[#This Row],[Date]])</f>
        <v>9</v>
      </c>
      <c r="K1912">
        <f>DAY(Table1[[#This Row],[Date]])</f>
        <v>20</v>
      </c>
    </row>
    <row r="1913" spans="1:11" x14ac:dyDescent="0.3">
      <c r="A1913" t="s">
        <v>15</v>
      </c>
      <c r="B1913" s="1">
        <v>42266</v>
      </c>
      <c r="C1913">
        <v>232.86</v>
      </c>
      <c r="D1913">
        <v>233.21</v>
      </c>
      <c r="E1913">
        <v>231.09</v>
      </c>
      <c r="F1913">
        <v>231.49</v>
      </c>
      <c r="G1913">
        <v>12712600</v>
      </c>
      <c r="H1913">
        <v>3387141915</v>
      </c>
      <c r="I1913">
        <f>YEAR(Table1[[#This Row],[Date]])</f>
        <v>2015</v>
      </c>
      <c r="J1913">
        <f>MONTH(Table1[[#This Row],[Date]])</f>
        <v>9</v>
      </c>
      <c r="K1913">
        <f>DAY(Table1[[#This Row],[Date]])</f>
        <v>19</v>
      </c>
    </row>
    <row r="1914" spans="1:11" x14ac:dyDescent="0.3">
      <c r="A1914" t="s">
        <v>15</v>
      </c>
      <c r="B1914" s="1">
        <v>42265</v>
      </c>
      <c r="C1914">
        <v>233.52</v>
      </c>
      <c r="D1914">
        <v>234.35</v>
      </c>
      <c r="E1914">
        <v>232.18</v>
      </c>
      <c r="F1914">
        <v>232.98</v>
      </c>
      <c r="G1914">
        <v>20242200</v>
      </c>
      <c r="H1914">
        <v>3408098085</v>
      </c>
      <c r="I1914">
        <f>YEAR(Table1[[#This Row],[Date]])</f>
        <v>2015</v>
      </c>
      <c r="J1914">
        <f>MONTH(Table1[[#This Row],[Date]])</f>
        <v>9</v>
      </c>
      <c r="K1914">
        <f>DAY(Table1[[#This Row],[Date]])</f>
        <v>18</v>
      </c>
    </row>
    <row r="1915" spans="1:11" x14ac:dyDescent="0.3">
      <c r="A1915" t="s">
        <v>15</v>
      </c>
      <c r="B1915" s="1">
        <v>42264</v>
      </c>
      <c r="C1915">
        <v>229.08</v>
      </c>
      <c r="D1915">
        <v>230.29</v>
      </c>
      <c r="E1915">
        <v>228.93</v>
      </c>
      <c r="F1915">
        <v>229.81</v>
      </c>
      <c r="G1915">
        <v>18935400</v>
      </c>
      <c r="H1915">
        <v>3360247349</v>
      </c>
      <c r="I1915">
        <f>YEAR(Table1[[#This Row],[Date]])</f>
        <v>2015</v>
      </c>
      <c r="J1915">
        <f>MONTH(Table1[[#This Row],[Date]])</f>
        <v>9</v>
      </c>
      <c r="K1915">
        <f>DAY(Table1[[#This Row],[Date]])</f>
        <v>17</v>
      </c>
    </row>
    <row r="1916" spans="1:11" x14ac:dyDescent="0.3">
      <c r="A1916" t="s">
        <v>15</v>
      </c>
      <c r="B1916" s="1">
        <v>42263</v>
      </c>
      <c r="C1916">
        <v>230.25</v>
      </c>
      <c r="D1916">
        <v>231.21</v>
      </c>
      <c r="E1916">
        <v>227.4</v>
      </c>
      <c r="F1916">
        <v>229.09</v>
      </c>
      <c r="G1916">
        <v>20144200</v>
      </c>
      <c r="H1916">
        <v>3349613966</v>
      </c>
      <c r="I1916">
        <f>YEAR(Table1[[#This Row],[Date]])</f>
        <v>2015</v>
      </c>
      <c r="J1916">
        <f>MONTH(Table1[[#This Row],[Date]])</f>
        <v>9</v>
      </c>
      <c r="K1916">
        <f>DAY(Table1[[#This Row],[Date]])</f>
        <v>16</v>
      </c>
    </row>
    <row r="1917" spans="1:11" x14ac:dyDescent="0.3">
      <c r="A1917" t="s">
        <v>15</v>
      </c>
      <c r="B1917" s="1">
        <v>42262</v>
      </c>
      <c r="C1917">
        <v>230.49</v>
      </c>
      <c r="D1917">
        <v>259.18</v>
      </c>
      <c r="E1917">
        <v>229.82</v>
      </c>
      <c r="F1917">
        <v>230.3</v>
      </c>
      <c r="G1917">
        <v>19177800</v>
      </c>
      <c r="H1917">
        <v>3366532054</v>
      </c>
      <c r="I1917">
        <f>YEAR(Table1[[#This Row],[Date]])</f>
        <v>2015</v>
      </c>
      <c r="J1917">
        <f>MONTH(Table1[[#This Row],[Date]])</f>
        <v>9</v>
      </c>
      <c r="K1917">
        <f>DAY(Table1[[#This Row],[Date]])</f>
        <v>15</v>
      </c>
    </row>
    <row r="1918" spans="1:11" x14ac:dyDescent="0.3">
      <c r="A1918" t="s">
        <v>15</v>
      </c>
      <c r="B1918" s="1">
        <v>42261</v>
      </c>
      <c r="C1918">
        <v>230.61</v>
      </c>
      <c r="D1918">
        <v>232.44</v>
      </c>
      <c r="E1918">
        <v>227.96</v>
      </c>
      <c r="F1918">
        <v>230.64</v>
      </c>
      <c r="G1918">
        <v>20997800</v>
      </c>
      <c r="H1918">
        <v>3370579521</v>
      </c>
      <c r="I1918">
        <f>YEAR(Table1[[#This Row],[Date]])</f>
        <v>2015</v>
      </c>
      <c r="J1918">
        <f>MONTH(Table1[[#This Row],[Date]])</f>
        <v>9</v>
      </c>
      <c r="K1918">
        <f>DAY(Table1[[#This Row],[Date]])</f>
        <v>14</v>
      </c>
    </row>
    <row r="1919" spans="1:11" x14ac:dyDescent="0.3">
      <c r="A1919" t="s">
        <v>15</v>
      </c>
      <c r="B1919" s="1">
        <v>42260</v>
      </c>
      <c r="C1919">
        <v>235.24</v>
      </c>
      <c r="D1919">
        <v>235.93</v>
      </c>
      <c r="E1919">
        <v>229.33</v>
      </c>
      <c r="F1919">
        <v>230.51</v>
      </c>
      <c r="G1919">
        <v>18478800</v>
      </c>
      <c r="H1919">
        <v>3367774557</v>
      </c>
      <c r="I1919">
        <f>YEAR(Table1[[#This Row],[Date]])</f>
        <v>2015</v>
      </c>
      <c r="J1919">
        <f>MONTH(Table1[[#This Row],[Date]])</f>
        <v>9</v>
      </c>
      <c r="K1919">
        <f>DAY(Table1[[#This Row],[Date]])</f>
        <v>13</v>
      </c>
    </row>
    <row r="1920" spans="1:11" x14ac:dyDescent="0.3">
      <c r="A1920" t="s">
        <v>15</v>
      </c>
      <c r="B1920" s="1">
        <v>42259</v>
      </c>
      <c r="C1920">
        <v>239.85</v>
      </c>
      <c r="D1920">
        <v>240.12</v>
      </c>
      <c r="E1920">
        <v>234.75</v>
      </c>
      <c r="F1920">
        <v>235.23</v>
      </c>
      <c r="G1920">
        <v>17962600</v>
      </c>
      <c r="H1920">
        <v>3435801820</v>
      </c>
      <c r="I1920">
        <f>YEAR(Table1[[#This Row],[Date]])</f>
        <v>2015</v>
      </c>
      <c r="J1920">
        <f>MONTH(Table1[[#This Row],[Date]])</f>
        <v>9</v>
      </c>
      <c r="K1920">
        <f>DAY(Table1[[#This Row],[Date]])</f>
        <v>12</v>
      </c>
    </row>
    <row r="1921" spans="1:11" x14ac:dyDescent="0.3">
      <c r="A1921" t="s">
        <v>15</v>
      </c>
      <c r="B1921" s="1">
        <v>42258</v>
      </c>
      <c r="C1921">
        <v>238.33</v>
      </c>
      <c r="D1921">
        <v>241.17</v>
      </c>
      <c r="E1921">
        <v>238.33</v>
      </c>
      <c r="F1921">
        <v>240.11</v>
      </c>
      <c r="G1921">
        <v>19224700</v>
      </c>
      <c r="H1921">
        <v>3506204486</v>
      </c>
      <c r="I1921">
        <f>YEAR(Table1[[#This Row],[Date]])</f>
        <v>2015</v>
      </c>
      <c r="J1921">
        <f>MONTH(Table1[[#This Row],[Date]])</f>
        <v>9</v>
      </c>
      <c r="K1921">
        <f>DAY(Table1[[#This Row],[Date]])</f>
        <v>11</v>
      </c>
    </row>
    <row r="1922" spans="1:11" x14ac:dyDescent="0.3">
      <c r="A1922" t="s">
        <v>15</v>
      </c>
      <c r="B1922" s="1">
        <v>42257</v>
      </c>
      <c r="C1922">
        <v>238.34</v>
      </c>
      <c r="D1922">
        <v>241.29</v>
      </c>
      <c r="E1922">
        <v>235.79</v>
      </c>
      <c r="F1922">
        <v>238.48</v>
      </c>
      <c r="G1922">
        <v>21215500</v>
      </c>
      <c r="H1922">
        <v>3481466104</v>
      </c>
      <c r="I1922">
        <f>YEAR(Table1[[#This Row],[Date]])</f>
        <v>2015</v>
      </c>
      <c r="J1922">
        <f>MONTH(Table1[[#This Row],[Date]])</f>
        <v>9</v>
      </c>
      <c r="K1922">
        <f>DAY(Table1[[#This Row],[Date]])</f>
        <v>10</v>
      </c>
    </row>
    <row r="1923" spans="1:11" x14ac:dyDescent="0.3">
      <c r="A1923" t="s">
        <v>15</v>
      </c>
      <c r="B1923" s="1">
        <v>42256</v>
      </c>
      <c r="C1923">
        <v>243.41</v>
      </c>
      <c r="D1923">
        <v>244.42</v>
      </c>
      <c r="E1923">
        <v>237.82</v>
      </c>
      <c r="F1923">
        <v>238.17</v>
      </c>
      <c r="G1923">
        <v>23635700</v>
      </c>
      <c r="H1923">
        <v>3475960739</v>
      </c>
      <c r="I1923">
        <f>YEAR(Table1[[#This Row],[Date]])</f>
        <v>2015</v>
      </c>
      <c r="J1923">
        <f>MONTH(Table1[[#This Row],[Date]])</f>
        <v>9</v>
      </c>
      <c r="K1923">
        <f>DAY(Table1[[#This Row],[Date]])</f>
        <v>9</v>
      </c>
    </row>
    <row r="1924" spans="1:11" x14ac:dyDescent="0.3">
      <c r="A1924" t="s">
        <v>15</v>
      </c>
      <c r="B1924" s="1">
        <v>42255</v>
      </c>
      <c r="C1924">
        <v>239.85</v>
      </c>
      <c r="D1924">
        <v>245.78</v>
      </c>
      <c r="E1924">
        <v>239.68</v>
      </c>
      <c r="F1924">
        <v>243.61</v>
      </c>
      <c r="G1924">
        <v>26879200</v>
      </c>
      <c r="H1924">
        <v>3554439286</v>
      </c>
      <c r="I1924">
        <f>YEAR(Table1[[#This Row],[Date]])</f>
        <v>2015</v>
      </c>
      <c r="J1924">
        <f>MONTH(Table1[[#This Row],[Date]])</f>
        <v>9</v>
      </c>
      <c r="K1924">
        <f>DAY(Table1[[#This Row],[Date]])</f>
        <v>8</v>
      </c>
    </row>
    <row r="1925" spans="1:11" x14ac:dyDescent="0.3">
      <c r="A1925" t="s">
        <v>15</v>
      </c>
      <c r="B1925" s="1">
        <v>42254</v>
      </c>
      <c r="C1925">
        <v>239.93</v>
      </c>
      <c r="D1925">
        <v>242.11</v>
      </c>
      <c r="E1925">
        <v>238.72</v>
      </c>
      <c r="F1925">
        <v>239.85</v>
      </c>
      <c r="G1925">
        <v>21192200</v>
      </c>
      <c r="H1925">
        <v>3498762116</v>
      </c>
      <c r="I1925">
        <f>YEAR(Table1[[#This Row],[Date]])</f>
        <v>2015</v>
      </c>
      <c r="J1925">
        <f>MONTH(Table1[[#This Row],[Date]])</f>
        <v>9</v>
      </c>
      <c r="K1925">
        <f>DAY(Table1[[#This Row],[Date]])</f>
        <v>7</v>
      </c>
    </row>
    <row r="1926" spans="1:11" x14ac:dyDescent="0.3">
      <c r="A1926" t="s">
        <v>15</v>
      </c>
      <c r="B1926" s="1">
        <v>42253</v>
      </c>
      <c r="C1926">
        <v>234.87</v>
      </c>
      <c r="D1926">
        <v>242.91</v>
      </c>
      <c r="E1926">
        <v>234.68</v>
      </c>
      <c r="F1926">
        <v>239.84</v>
      </c>
      <c r="G1926">
        <v>25473700</v>
      </c>
      <c r="H1926">
        <v>3497748612</v>
      </c>
      <c r="I1926">
        <f>YEAR(Table1[[#This Row],[Date]])</f>
        <v>2015</v>
      </c>
      <c r="J1926">
        <f>MONTH(Table1[[#This Row],[Date]])</f>
        <v>9</v>
      </c>
      <c r="K1926">
        <f>DAY(Table1[[#This Row],[Date]])</f>
        <v>6</v>
      </c>
    </row>
    <row r="1927" spans="1:11" x14ac:dyDescent="0.3">
      <c r="A1927" t="s">
        <v>15</v>
      </c>
      <c r="B1927" s="1">
        <v>42252</v>
      </c>
      <c r="C1927">
        <v>230.2</v>
      </c>
      <c r="D1927">
        <v>236.14</v>
      </c>
      <c r="E1927">
        <v>229.44</v>
      </c>
      <c r="F1927">
        <v>235.02</v>
      </c>
      <c r="G1927">
        <v>20671400</v>
      </c>
      <c r="H1927">
        <v>3426594646</v>
      </c>
      <c r="I1927">
        <f>YEAR(Table1[[#This Row],[Date]])</f>
        <v>2015</v>
      </c>
      <c r="J1927">
        <f>MONTH(Table1[[#This Row],[Date]])</f>
        <v>9</v>
      </c>
      <c r="K1927">
        <f>DAY(Table1[[#This Row],[Date]])</f>
        <v>5</v>
      </c>
    </row>
    <row r="1928" spans="1:11" x14ac:dyDescent="0.3">
      <c r="A1928" t="s">
        <v>15</v>
      </c>
      <c r="B1928" s="1">
        <v>42251</v>
      </c>
      <c r="C1928">
        <v>227.21</v>
      </c>
      <c r="D1928">
        <v>230.9</v>
      </c>
      <c r="E1928">
        <v>227.05</v>
      </c>
      <c r="F1928">
        <v>230.3</v>
      </c>
      <c r="G1928">
        <v>20962400</v>
      </c>
      <c r="H1928">
        <v>3356910010</v>
      </c>
      <c r="I1928">
        <f>YEAR(Table1[[#This Row],[Date]])</f>
        <v>2015</v>
      </c>
      <c r="J1928">
        <f>MONTH(Table1[[#This Row],[Date]])</f>
        <v>9</v>
      </c>
      <c r="K1928">
        <f>DAY(Table1[[#This Row],[Date]])</f>
        <v>4</v>
      </c>
    </row>
    <row r="1929" spans="1:11" x14ac:dyDescent="0.3">
      <c r="A1929" t="s">
        <v>15</v>
      </c>
      <c r="B1929" s="1">
        <v>42250</v>
      </c>
      <c r="C1929">
        <v>229.32</v>
      </c>
      <c r="D1929">
        <v>229.6</v>
      </c>
      <c r="E1929">
        <v>226.67</v>
      </c>
      <c r="F1929">
        <v>227.18</v>
      </c>
      <c r="G1929">
        <v>17482000</v>
      </c>
      <c r="H1929">
        <v>3310618588</v>
      </c>
      <c r="I1929">
        <f>YEAR(Table1[[#This Row],[Date]])</f>
        <v>2015</v>
      </c>
      <c r="J1929">
        <f>MONTH(Table1[[#This Row],[Date]])</f>
        <v>9</v>
      </c>
      <c r="K1929">
        <f>DAY(Table1[[#This Row],[Date]])</f>
        <v>3</v>
      </c>
    </row>
    <row r="1930" spans="1:11" x14ac:dyDescent="0.3">
      <c r="A1930" t="s">
        <v>15</v>
      </c>
      <c r="B1930" s="1">
        <v>42249</v>
      </c>
      <c r="C1930">
        <v>228.03</v>
      </c>
      <c r="D1930">
        <v>230.58</v>
      </c>
      <c r="E1930">
        <v>226.48</v>
      </c>
      <c r="F1930">
        <v>229.28</v>
      </c>
      <c r="G1930">
        <v>18760400</v>
      </c>
      <c r="H1930">
        <v>3340404203</v>
      </c>
      <c r="I1930">
        <f>YEAR(Table1[[#This Row],[Date]])</f>
        <v>2015</v>
      </c>
      <c r="J1930">
        <f>MONTH(Table1[[#This Row],[Date]])</f>
        <v>9</v>
      </c>
      <c r="K1930">
        <f>DAY(Table1[[#This Row],[Date]])</f>
        <v>2</v>
      </c>
    </row>
    <row r="1931" spans="1:11" x14ac:dyDescent="0.3">
      <c r="A1931" t="s">
        <v>15</v>
      </c>
      <c r="B1931" s="1">
        <v>42248</v>
      </c>
      <c r="C1931">
        <v>230.26</v>
      </c>
      <c r="D1931">
        <v>231.22</v>
      </c>
      <c r="E1931">
        <v>226.86</v>
      </c>
      <c r="F1931">
        <v>228.12</v>
      </c>
      <c r="G1931">
        <v>20575200</v>
      </c>
      <c r="H1931">
        <v>3322548147</v>
      </c>
      <c r="I1931">
        <f>YEAR(Table1[[#This Row],[Date]])</f>
        <v>2015</v>
      </c>
      <c r="J1931">
        <f>MONTH(Table1[[#This Row],[Date]])</f>
        <v>9</v>
      </c>
      <c r="K1931">
        <f>DAY(Table1[[#This Row],[Date]])</f>
        <v>1</v>
      </c>
    </row>
    <row r="1932" spans="1:11" x14ac:dyDescent="0.3">
      <c r="A1932" t="s">
        <v>15</v>
      </c>
      <c r="B1932" s="1">
        <v>42247</v>
      </c>
      <c r="C1932">
        <v>229.11</v>
      </c>
      <c r="D1932">
        <v>231.96</v>
      </c>
      <c r="E1932">
        <v>225.91</v>
      </c>
      <c r="F1932">
        <v>230.06</v>
      </c>
      <c r="G1932">
        <v>20710700</v>
      </c>
      <c r="H1932">
        <v>3349845416</v>
      </c>
      <c r="I1932">
        <f>YEAR(Table1[[#This Row],[Date]])</f>
        <v>2015</v>
      </c>
      <c r="J1932">
        <f>MONTH(Table1[[#This Row],[Date]])</f>
        <v>8</v>
      </c>
      <c r="K1932">
        <f>DAY(Table1[[#This Row],[Date]])</f>
        <v>31</v>
      </c>
    </row>
    <row r="1933" spans="1:11" x14ac:dyDescent="0.3">
      <c r="A1933" t="s">
        <v>15</v>
      </c>
      <c r="B1933" s="1">
        <v>42246</v>
      </c>
      <c r="C1933">
        <v>229.9</v>
      </c>
      <c r="D1933">
        <v>232.07</v>
      </c>
      <c r="E1933">
        <v>226.25</v>
      </c>
      <c r="F1933">
        <v>228.76</v>
      </c>
      <c r="G1933">
        <v>19412600</v>
      </c>
      <c r="H1933">
        <v>3330085315</v>
      </c>
      <c r="I1933">
        <f>YEAR(Table1[[#This Row],[Date]])</f>
        <v>2015</v>
      </c>
      <c r="J1933">
        <f>MONTH(Table1[[#This Row],[Date]])</f>
        <v>8</v>
      </c>
      <c r="K1933">
        <f>DAY(Table1[[#This Row],[Date]])</f>
        <v>30</v>
      </c>
    </row>
    <row r="1934" spans="1:11" x14ac:dyDescent="0.3">
      <c r="A1934" t="s">
        <v>15</v>
      </c>
      <c r="B1934" s="1">
        <v>42245</v>
      </c>
      <c r="C1934">
        <v>231.55</v>
      </c>
      <c r="D1934">
        <v>233.22</v>
      </c>
      <c r="E1934">
        <v>227.33</v>
      </c>
      <c r="F1934">
        <v>229.78</v>
      </c>
      <c r="G1934">
        <v>17142500</v>
      </c>
      <c r="H1934">
        <v>3344063019</v>
      </c>
      <c r="I1934">
        <f>YEAR(Table1[[#This Row],[Date]])</f>
        <v>2015</v>
      </c>
      <c r="J1934">
        <f>MONTH(Table1[[#This Row],[Date]])</f>
        <v>8</v>
      </c>
      <c r="K1934">
        <f>DAY(Table1[[#This Row],[Date]])</f>
        <v>29</v>
      </c>
    </row>
    <row r="1935" spans="1:11" x14ac:dyDescent="0.3">
      <c r="A1935" t="s">
        <v>15</v>
      </c>
      <c r="B1935" s="1">
        <v>42244</v>
      </c>
      <c r="C1935">
        <v>224.7</v>
      </c>
      <c r="D1935">
        <v>235.22</v>
      </c>
      <c r="E1935">
        <v>220.93</v>
      </c>
      <c r="F1935">
        <v>231.4</v>
      </c>
      <c r="G1935">
        <v>31336600</v>
      </c>
      <c r="H1935">
        <v>3366649823</v>
      </c>
      <c r="I1935">
        <f>YEAR(Table1[[#This Row],[Date]])</f>
        <v>2015</v>
      </c>
      <c r="J1935">
        <f>MONTH(Table1[[#This Row],[Date]])</f>
        <v>8</v>
      </c>
      <c r="K1935">
        <f>DAY(Table1[[#This Row],[Date]])</f>
        <v>28</v>
      </c>
    </row>
    <row r="1936" spans="1:11" x14ac:dyDescent="0.3">
      <c r="A1936" t="s">
        <v>15</v>
      </c>
      <c r="B1936" s="1">
        <v>42243</v>
      </c>
      <c r="C1936">
        <v>226.05</v>
      </c>
      <c r="D1936">
        <v>228.64</v>
      </c>
      <c r="E1936">
        <v>223.68</v>
      </c>
      <c r="F1936">
        <v>224.77</v>
      </c>
      <c r="G1936">
        <v>21905400</v>
      </c>
      <c r="H1936">
        <v>3269360632</v>
      </c>
      <c r="I1936">
        <f>YEAR(Table1[[#This Row],[Date]])</f>
        <v>2015</v>
      </c>
      <c r="J1936">
        <f>MONTH(Table1[[#This Row],[Date]])</f>
        <v>8</v>
      </c>
      <c r="K1936">
        <f>DAY(Table1[[#This Row],[Date]])</f>
        <v>27</v>
      </c>
    </row>
    <row r="1937" spans="1:11" x14ac:dyDescent="0.3">
      <c r="A1937" t="s">
        <v>15</v>
      </c>
      <c r="B1937" s="1">
        <v>42242</v>
      </c>
      <c r="C1937">
        <v>222.08</v>
      </c>
      <c r="D1937">
        <v>231.18</v>
      </c>
      <c r="E1937">
        <v>220.2</v>
      </c>
      <c r="F1937">
        <v>225.83</v>
      </c>
      <c r="G1937">
        <v>31808000</v>
      </c>
      <c r="H1937">
        <v>3284040048</v>
      </c>
      <c r="I1937">
        <f>YEAR(Table1[[#This Row],[Date]])</f>
        <v>2015</v>
      </c>
      <c r="J1937">
        <f>MONTH(Table1[[#This Row],[Date]])</f>
        <v>8</v>
      </c>
      <c r="K1937">
        <f>DAY(Table1[[#This Row],[Date]])</f>
        <v>26</v>
      </c>
    </row>
    <row r="1938" spans="1:11" x14ac:dyDescent="0.3">
      <c r="A1938" t="s">
        <v>15</v>
      </c>
      <c r="B1938" s="1">
        <v>42241</v>
      </c>
      <c r="C1938">
        <v>210.07</v>
      </c>
      <c r="D1938">
        <v>226.32</v>
      </c>
      <c r="E1938">
        <v>199.57</v>
      </c>
      <c r="F1938">
        <v>221.61</v>
      </c>
      <c r="G1938">
        <v>61089200</v>
      </c>
      <c r="H1938">
        <v>3221751642</v>
      </c>
      <c r="I1938">
        <f>YEAR(Table1[[#This Row],[Date]])</f>
        <v>2015</v>
      </c>
      <c r="J1938">
        <f>MONTH(Table1[[#This Row],[Date]])</f>
        <v>8</v>
      </c>
      <c r="K1938">
        <f>DAY(Table1[[#This Row],[Date]])</f>
        <v>25</v>
      </c>
    </row>
    <row r="1939" spans="1:11" x14ac:dyDescent="0.3">
      <c r="A1939" t="s">
        <v>15</v>
      </c>
      <c r="B1939" s="1">
        <v>42240</v>
      </c>
      <c r="C1939">
        <v>228.11</v>
      </c>
      <c r="D1939">
        <v>228.14</v>
      </c>
      <c r="E1939">
        <v>210.44</v>
      </c>
      <c r="F1939">
        <v>210.49</v>
      </c>
      <c r="G1939">
        <v>59220700</v>
      </c>
      <c r="H1939">
        <v>3059460627</v>
      </c>
      <c r="I1939">
        <f>YEAR(Table1[[#This Row],[Date]])</f>
        <v>2015</v>
      </c>
      <c r="J1939">
        <f>MONTH(Table1[[#This Row],[Date]])</f>
        <v>8</v>
      </c>
      <c r="K1939">
        <f>DAY(Table1[[#This Row],[Date]])</f>
        <v>24</v>
      </c>
    </row>
    <row r="1940" spans="1:11" x14ac:dyDescent="0.3">
      <c r="A1940" t="s">
        <v>15</v>
      </c>
      <c r="B1940" s="1">
        <v>42239</v>
      </c>
      <c r="C1940">
        <v>230.38</v>
      </c>
      <c r="D1940">
        <v>232.71</v>
      </c>
      <c r="E1940">
        <v>225.58</v>
      </c>
      <c r="F1940">
        <v>228.17</v>
      </c>
      <c r="G1940">
        <v>18406600</v>
      </c>
      <c r="H1940">
        <v>3315466697</v>
      </c>
      <c r="I1940">
        <f>YEAR(Table1[[#This Row],[Date]])</f>
        <v>2015</v>
      </c>
      <c r="J1940">
        <f>MONTH(Table1[[#This Row],[Date]])</f>
        <v>8</v>
      </c>
      <c r="K1940">
        <f>DAY(Table1[[#This Row],[Date]])</f>
        <v>23</v>
      </c>
    </row>
    <row r="1941" spans="1:11" x14ac:dyDescent="0.3">
      <c r="A1941" t="s">
        <v>15</v>
      </c>
      <c r="B1941" s="1">
        <v>42238</v>
      </c>
      <c r="C1941">
        <v>232.66</v>
      </c>
      <c r="D1941">
        <v>234.96</v>
      </c>
      <c r="E1941">
        <v>222.7</v>
      </c>
      <c r="F1941">
        <v>230.39</v>
      </c>
      <c r="G1941">
        <v>23205900</v>
      </c>
      <c r="H1941">
        <v>3346961926</v>
      </c>
      <c r="I1941">
        <f>YEAR(Table1[[#This Row],[Date]])</f>
        <v>2015</v>
      </c>
      <c r="J1941">
        <f>MONTH(Table1[[#This Row],[Date]])</f>
        <v>8</v>
      </c>
      <c r="K1941">
        <f>DAY(Table1[[#This Row],[Date]])</f>
        <v>22</v>
      </c>
    </row>
    <row r="1942" spans="1:11" x14ac:dyDescent="0.3">
      <c r="A1942" t="s">
        <v>15</v>
      </c>
      <c r="B1942" s="1">
        <v>42237</v>
      </c>
      <c r="C1942">
        <v>235.35</v>
      </c>
      <c r="D1942">
        <v>236.43</v>
      </c>
      <c r="E1942">
        <v>231.72</v>
      </c>
      <c r="F1942">
        <v>232.57</v>
      </c>
      <c r="G1942">
        <v>23173800</v>
      </c>
      <c r="H1942">
        <v>3377704243</v>
      </c>
      <c r="I1942">
        <f>YEAR(Table1[[#This Row],[Date]])</f>
        <v>2015</v>
      </c>
      <c r="J1942">
        <f>MONTH(Table1[[#This Row],[Date]])</f>
        <v>8</v>
      </c>
      <c r="K1942">
        <f>DAY(Table1[[#This Row],[Date]])</f>
        <v>21</v>
      </c>
    </row>
    <row r="1943" spans="1:11" x14ac:dyDescent="0.3">
      <c r="A1943" t="s">
        <v>15</v>
      </c>
      <c r="B1943" s="1">
        <v>42236</v>
      </c>
      <c r="C1943">
        <v>226.9</v>
      </c>
      <c r="D1943">
        <v>237.37</v>
      </c>
      <c r="E1943">
        <v>226.9</v>
      </c>
      <c r="F1943">
        <v>235.35</v>
      </c>
      <c r="G1943">
        <v>32275000</v>
      </c>
      <c r="H1943">
        <v>3417123139</v>
      </c>
      <c r="I1943">
        <f>YEAR(Table1[[#This Row],[Date]])</f>
        <v>2015</v>
      </c>
      <c r="J1943">
        <f>MONTH(Table1[[#This Row],[Date]])</f>
        <v>8</v>
      </c>
      <c r="K1943">
        <f>DAY(Table1[[#This Row],[Date]])</f>
        <v>20</v>
      </c>
    </row>
    <row r="1944" spans="1:11" x14ac:dyDescent="0.3">
      <c r="A1944" t="s">
        <v>15</v>
      </c>
      <c r="B1944" s="1">
        <v>42235</v>
      </c>
      <c r="C1944">
        <v>225.67</v>
      </c>
      <c r="D1944">
        <v>237.41</v>
      </c>
      <c r="E1944">
        <v>222.77</v>
      </c>
      <c r="F1944">
        <v>226.68</v>
      </c>
      <c r="G1944">
        <v>60869200</v>
      </c>
      <c r="H1944">
        <v>3290448603</v>
      </c>
      <c r="I1944">
        <f>YEAR(Table1[[#This Row],[Date]])</f>
        <v>2015</v>
      </c>
      <c r="J1944">
        <f>MONTH(Table1[[#This Row],[Date]])</f>
        <v>8</v>
      </c>
      <c r="K1944">
        <f>DAY(Table1[[#This Row],[Date]])</f>
        <v>19</v>
      </c>
    </row>
    <row r="1945" spans="1:11" x14ac:dyDescent="0.3">
      <c r="A1945" t="s">
        <v>15</v>
      </c>
      <c r="B1945" s="1">
        <v>42234</v>
      </c>
      <c r="C1945">
        <v>257.93</v>
      </c>
      <c r="D1945">
        <v>257.99</v>
      </c>
      <c r="E1945">
        <v>211.08</v>
      </c>
      <c r="F1945">
        <v>211.08</v>
      </c>
      <c r="G1945">
        <v>42147200</v>
      </c>
      <c r="H1945">
        <v>3063104570</v>
      </c>
      <c r="I1945">
        <f>YEAR(Table1[[#This Row],[Date]])</f>
        <v>2015</v>
      </c>
      <c r="J1945">
        <f>MONTH(Table1[[#This Row],[Date]])</f>
        <v>8</v>
      </c>
      <c r="K1945">
        <f>DAY(Table1[[#This Row],[Date]])</f>
        <v>18</v>
      </c>
    </row>
    <row r="1946" spans="1:11" x14ac:dyDescent="0.3">
      <c r="A1946" t="s">
        <v>15</v>
      </c>
      <c r="B1946" s="1">
        <v>42233</v>
      </c>
      <c r="C1946">
        <v>258.49</v>
      </c>
      <c r="D1946">
        <v>260.51</v>
      </c>
      <c r="E1946">
        <v>257.12</v>
      </c>
      <c r="F1946">
        <v>257.98</v>
      </c>
      <c r="G1946">
        <v>21617900</v>
      </c>
      <c r="H1946">
        <v>3742748055</v>
      </c>
      <c r="I1946">
        <f>YEAR(Table1[[#This Row],[Date]])</f>
        <v>2015</v>
      </c>
      <c r="J1946">
        <f>MONTH(Table1[[#This Row],[Date]])</f>
        <v>8</v>
      </c>
      <c r="K1946">
        <f>DAY(Table1[[#This Row],[Date]])</f>
        <v>17</v>
      </c>
    </row>
    <row r="1947" spans="1:11" x14ac:dyDescent="0.3">
      <c r="A1947" t="s">
        <v>15</v>
      </c>
      <c r="B1947" s="1">
        <v>42232</v>
      </c>
      <c r="C1947">
        <v>261.87</v>
      </c>
      <c r="D1947">
        <v>262.44</v>
      </c>
      <c r="E1947">
        <v>257.04000000000002</v>
      </c>
      <c r="F1947">
        <v>258.51</v>
      </c>
      <c r="G1947">
        <v>29717000</v>
      </c>
      <c r="H1947">
        <v>3749501856</v>
      </c>
      <c r="I1947">
        <f>YEAR(Table1[[#This Row],[Date]])</f>
        <v>2015</v>
      </c>
      <c r="J1947">
        <f>MONTH(Table1[[#This Row],[Date]])</f>
        <v>8</v>
      </c>
      <c r="K1947">
        <f>DAY(Table1[[#This Row],[Date]])</f>
        <v>16</v>
      </c>
    </row>
    <row r="1948" spans="1:11" x14ac:dyDescent="0.3">
      <c r="A1948" t="s">
        <v>15</v>
      </c>
      <c r="B1948" s="1">
        <v>42231</v>
      </c>
      <c r="C1948">
        <v>265.52999999999997</v>
      </c>
      <c r="D1948">
        <v>266.67</v>
      </c>
      <c r="E1948">
        <v>261.3</v>
      </c>
      <c r="F1948">
        <v>261.55</v>
      </c>
      <c r="G1948">
        <v>19321100</v>
      </c>
      <c r="H1948">
        <v>3792757590</v>
      </c>
      <c r="I1948">
        <f>YEAR(Table1[[#This Row],[Date]])</f>
        <v>2015</v>
      </c>
      <c r="J1948">
        <f>MONTH(Table1[[#This Row],[Date]])</f>
        <v>8</v>
      </c>
      <c r="K1948">
        <f>DAY(Table1[[#This Row],[Date]])</f>
        <v>15</v>
      </c>
    </row>
    <row r="1949" spans="1:11" x14ac:dyDescent="0.3">
      <c r="A1949" t="s">
        <v>15</v>
      </c>
      <c r="B1949" s="1">
        <v>42230</v>
      </c>
      <c r="C1949">
        <v>264.13</v>
      </c>
      <c r="D1949">
        <v>267.47000000000003</v>
      </c>
      <c r="E1949">
        <v>261.48</v>
      </c>
      <c r="F1949">
        <v>265.68</v>
      </c>
      <c r="G1949">
        <v>27091200</v>
      </c>
      <c r="H1949">
        <v>3851715726</v>
      </c>
      <c r="I1949">
        <f>YEAR(Table1[[#This Row],[Date]])</f>
        <v>2015</v>
      </c>
      <c r="J1949">
        <f>MONTH(Table1[[#This Row],[Date]])</f>
        <v>8</v>
      </c>
      <c r="K1949">
        <f>DAY(Table1[[#This Row],[Date]])</f>
        <v>14</v>
      </c>
    </row>
    <row r="1950" spans="1:11" x14ac:dyDescent="0.3">
      <c r="A1950" t="s">
        <v>15</v>
      </c>
      <c r="B1950" s="1">
        <v>42229</v>
      </c>
      <c r="C1950">
        <v>266.18</v>
      </c>
      <c r="D1950">
        <v>266.23</v>
      </c>
      <c r="E1950">
        <v>262.83999999999997</v>
      </c>
      <c r="F1950">
        <v>264.08</v>
      </c>
      <c r="G1950">
        <v>27685500</v>
      </c>
      <c r="H1950">
        <v>3827588724</v>
      </c>
      <c r="I1950">
        <f>YEAR(Table1[[#This Row],[Date]])</f>
        <v>2015</v>
      </c>
      <c r="J1950">
        <f>MONTH(Table1[[#This Row],[Date]])</f>
        <v>8</v>
      </c>
      <c r="K1950">
        <f>DAY(Table1[[#This Row],[Date]])</f>
        <v>13</v>
      </c>
    </row>
    <row r="1951" spans="1:11" x14ac:dyDescent="0.3">
      <c r="A1951" t="s">
        <v>15</v>
      </c>
      <c r="B1951" s="1">
        <v>42228</v>
      </c>
      <c r="C1951">
        <v>270.60000000000002</v>
      </c>
      <c r="D1951">
        <v>270.67</v>
      </c>
      <c r="E1951">
        <v>265.47000000000003</v>
      </c>
      <c r="F1951">
        <v>266.38</v>
      </c>
      <c r="G1951">
        <v>26815400</v>
      </c>
      <c r="H1951">
        <v>3859888131</v>
      </c>
      <c r="I1951">
        <f>YEAR(Table1[[#This Row],[Date]])</f>
        <v>2015</v>
      </c>
      <c r="J1951">
        <f>MONTH(Table1[[#This Row],[Date]])</f>
        <v>8</v>
      </c>
      <c r="K1951">
        <f>DAY(Table1[[#This Row],[Date]])</f>
        <v>12</v>
      </c>
    </row>
    <row r="1952" spans="1:11" x14ac:dyDescent="0.3">
      <c r="A1952" t="s">
        <v>15</v>
      </c>
      <c r="B1952" s="1">
        <v>42227</v>
      </c>
      <c r="C1952">
        <v>264.33999999999997</v>
      </c>
      <c r="D1952">
        <v>270.39</v>
      </c>
      <c r="E1952">
        <v>264.08999999999997</v>
      </c>
      <c r="F1952">
        <v>270.39</v>
      </c>
      <c r="G1952">
        <v>25433900</v>
      </c>
      <c r="H1952">
        <v>3917142819</v>
      </c>
      <c r="I1952">
        <f>YEAR(Table1[[#This Row],[Date]])</f>
        <v>2015</v>
      </c>
      <c r="J1952">
        <f>MONTH(Table1[[#This Row],[Date]])</f>
        <v>8</v>
      </c>
      <c r="K1952">
        <f>DAY(Table1[[#This Row],[Date]])</f>
        <v>11</v>
      </c>
    </row>
    <row r="1953" spans="1:11" x14ac:dyDescent="0.3">
      <c r="A1953" t="s">
        <v>15</v>
      </c>
      <c r="B1953" s="1">
        <v>42226</v>
      </c>
      <c r="C1953">
        <v>265.48</v>
      </c>
      <c r="D1953">
        <v>267.02999999999997</v>
      </c>
      <c r="E1953">
        <v>262.60000000000002</v>
      </c>
      <c r="F1953">
        <v>264.47000000000003</v>
      </c>
      <c r="G1953">
        <v>20979400</v>
      </c>
      <c r="H1953">
        <v>3830352069</v>
      </c>
      <c r="I1953">
        <f>YEAR(Table1[[#This Row],[Date]])</f>
        <v>2015</v>
      </c>
      <c r="J1953">
        <f>MONTH(Table1[[#This Row],[Date]])</f>
        <v>8</v>
      </c>
      <c r="K1953">
        <f>DAY(Table1[[#This Row],[Date]])</f>
        <v>10</v>
      </c>
    </row>
    <row r="1954" spans="1:11" x14ac:dyDescent="0.3">
      <c r="A1954" t="s">
        <v>15</v>
      </c>
      <c r="B1954" s="1">
        <v>42225</v>
      </c>
      <c r="C1954">
        <v>261.12</v>
      </c>
      <c r="D1954">
        <v>267</v>
      </c>
      <c r="E1954">
        <v>260.47000000000003</v>
      </c>
      <c r="F1954">
        <v>265.08</v>
      </c>
      <c r="G1954">
        <v>23789600</v>
      </c>
      <c r="H1954">
        <v>3838130130</v>
      </c>
      <c r="I1954">
        <f>YEAR(Table1[[#This Row],[Date]])</f>
        <v>2015</v>
      </c>
      <c r="J1954">
        <f>MONTH(Table1[[#This Row],[Date]])</f>
        <v>8</v>
      </c>
      <c r="K1954">
        <f>DAY(Table1[[#This Row],[Date]])</f>
        <v>9</v>
      </c>
    </row>
    <row r="1955" spans="1:11" x14ac:dyDescent="0.3">
      <c r="A1955" t="s">
        <v>15</v>
      </c>
      <c r="B1955" s="1">
        <v>42224</v>
      </c>
      <c r="C1955">
        <v>279.74</v>
      </c>
      <c r="D1955">
        <v>279.93</v>
      </c>
      <c r="E1955">
        <v>260.70999999999998</v>
      </c>
      <c r="F1955">
        <v>261</v>
      </c>
      <c r="G1955">
        <v>58533000</v>
      </c>
      <c r="H1955">
        <v>3778049024</v>
      </c>
      <c r="I1955">
        <f>YEAR(Table1[[#This Row],[Date]])</f>
        <v>2015</v>
      </c>
      <c r="J1955">
        <f>MONTH(Table1[[#This Row],[Date]])</f>
        <v>8</v>
      </c>
      <c r="K1955">
        <f>DAY(Table1[[#This Row],[Date]])</f>
        <v>8</v>
      </c>
    </row>
    <row r="1956" spans="1:11" x14ac:dyDescent="0.3">
      <c r="A1956" t="s">
        <v>15</v>
      </c>
      <c r="B1956" s="1">
        <v>42223</v>
      </c>
      <c r="C1956">
        <v>278.74</v>
      </c>
      <c r="D1956">
        <v>280.39</v>
      </c>
      <c r="E1956">
        <v>276.37</v>
      </c>
      <c r="F1956">
        <v>279.58</v>
      </c>
      <c r="G1956">
        <v>42484800</v>
      </c>
      <c r="H1956">
        <v>4045993359</v>
      </c>
      <c r="I1956">
        <f>YEAR(Table1[[#This Row],[Date]])</f>
        <v>2015</v>
      </c>
      <c r="J1956">
        <f>MONTH(Table1[[#This Row],[Date]])</f>
        <v>8</v>
      </c>
      <c r="K1956">
        <f>DAY(Table1[[#This Row],[Date]])</f>
        <v>7</v>
      </c>
    </row>
    <row r="1957" spans="1:11" x14ac:dyDescent="0.3">
      <c r="A1957" t="s">
        <v>15</v>
      </c>
      <c r="B1957" s="1">
        <v>42222</v>
      </c>
      <c r="C1957">
        <v>281.91000000000003</v>
      </c>
      <c r="D1957">
        <v>281.91000000000003</v>
      </c>
      <c r="E1957">
        <v>278.39999999999998</v>
      </c>
      <c r="F1957">
        <v>278.58</v>
      </c>
      <c r="G1957">
        <v>18792100</v>
      </c>
      <c r="H1957">
        <v>4030445072</v>
      </c>
      <c r="I1957">
        <f>YEAR(Table1[[#This Row],[Date]])</f>
        <v>2015</v>
      </c>
      <c r="J1957">
        <f>MONTH(Table1[[#This Row],[Date]])</f>
        <v>8</v>
      </c>
      <c r="K1957">
        <f>DAY(Table1[[#This Row],[Date]])</f>
        <v>6</v>
      </c>
    </row>
    <row r="1958" spans="1:11" x14ac:dyDescent="0.3">
      <c r="A1958" t="s">
        <v>15</v>
      </c>
      <c r="B1958" s="1">
        <v>42221</v>
      </c>
      <c r="C1958">
        <v>284.85000000000002</v>
      </c>
      <c r="D1958">
        <v>285.5</v>
      </c>
      <c r="E1958">
        <v>281.49</v>
      </c>
      <c r="F1958">
        <v>281.88</v>
      </c>
      <c r="G1958">
        <v>20128000</v>
      </c>
      <c r="H1958">
        <v>4077254001</v>
      </c>
      <c r="I1958">
        <f>YEAR(Table1[[#This Row],[Date]])</f>
        <v>2015</v>
      </c>
      <c r="J1958">
        <f>MONTH(Table1[[#This Row],[Date]])</f>
        <v>8</v>
      </c>
      <c r="K1958">
        <f>DAY(Table1[[#This Row],[Date]])</f>
        <v>5</v>
      </c>
    </row>
    <row r="1959" spans="1:11" x14ac:dyDescent="0.3">
      <c r="A1959" t="s">
        <v>15</v>
      </c>
      <c r="B1959" s="1">
        <v>42220</v>
      </c>
      <c r="C1959">
        <v>281.23</v>
      </c>
      <c r="D1959">
        <v>285.70999999999998</v>
      </c>
      <c r="E1959">
        <v>281.23</v>
      </c>
      <c r="F1959">
        <v>285.22000000000003</v>
      </c>
      <c r="G1959">
        <v>21908700</v>
      </c>
      <c r="H1959">
        <v>4124558889</v>
      </c>
      <c r="I1959">
        <f>YEAR(Table1[[#This Row],[Date]])</f>
        <v>2015</v>
      </c>
      <c r="J1959">
        <f>MONTH(Table1[[#This Row],[Date]])</f>
        <v>8</v>
      </c>
      <c r="K1959">
        <f>DAY(Table1[[#This Row],[Date]])</f>
        <v>4</v>
      </c>
    </row>
    <row r="1960" spans="1:11" x14ac:dyDescent="0.3">
      <c r="A1960" t="s">
        <v>15</v>
      </c>
      <c r="B1960" s="1">
        <v>42219</v>
      </c>
      <c r="C1960">
        <v>282.81</v>
      </c>
      <c r="D1960">
        <v>285.47000000000003</v>
      </c>
      <c r="E1960">
        <v>280.23</v>
      </c>
      <c r="F1960">
        <v>281.23</v>
      </c>
      <c r="G1960">
        <v>21474100</v>
      </c>
      <c r="H1960">
        <v>4065895598</v>
      </c>
      <c r="I1960">
        <f>YEAR(Table1[[#This Row],[Date]])</f>
        <v>2015</v>
      </c>
      <c r="J1960">
        <f>MONTH(Table1[[#This Row],[Date]])</f>
        <v>8</v>
      </c>
      <c r="K1960">
        <f>DAY(Table1[[#This Row],[Date]])</f>
        <v>3</v>
      </c>
    </row>
    <row r="1961" spans="1:11" x14ac:dyDescent="0.3">
      <c r="A1961" t="s">
        <v>15</v>
      </c>
      <c r="B1961" s="1">
        <v>42218</v>
      </c>
      <c r="C1961">
        <v>280.45</v>
      </c>
      <c r="D1961">
        <v>283.02999999999997</v>
      </c>
      <c r="E1961">
        <v>277.52999999999997</v>
      </c>
      <c r="F1961">
        <v>282.61</v>
      </c>
      <c r="G1961">
        <v>17722200</v>
      </c>
      <c r="H1961">
        <v>4084832103</v>
      </c>
      <c r="I1961">
        <f>YEAR(Table1[[#This Row],[Date]])</f>
        <v>2015</v>
      </c>
      <c r="J1961">
        <f>MONTH(Table1[[#This Row],[Date]])</f>
        <v>8</v>
      </c>
      <c r="K1961">
        <f>DAY(Table1[[#This Row],[Date]])</f>
        <v>2</v>
      </c>
    </row>
    <row r="1962" spans="1:11" x14ac:dyDescent="0.3">
      <c r="A1962" t="s">
        <v>15</v>
      </c>
      <c r="B1962" s="1">
        <v>42217</v>
      </c>
      <c r="C1962">
        <v>284.69</v>
      </c>
      <c r="D1962">
        <v>284.93</v>
      </c>
      <c r="E1962">
        <v>278.11</v>
      </c>
      <c r="F1962">
        <v>281.60000000000002</v>
      </c>
      <c r="G1962">
        <v>18995000</v>
      </c>
      <c r="H1962">
        <v>4069120370</v>
      </c>
      <c r="I1962">
        <f>YEAR(Table1[[#This Row],[Date]])</f>
        <v>2015</v>
      </c>
      <c r="J1962">
        <f>MONTH(Table1[[#This Row],[Date]])</f>
        <v>8</v>
      </c>
      <c r="K1962">
        <f>DAY(Table1[[#This Row],[Date]])</f>
        <v>1</v>
      </c>
    </row>
    <row r="1963" spans="1:11" x14ac:dyDescent="0.3">
      <c r="A1963" t="s">
        <v>15</v>
      </c>
      <c r="B1963" s="1">
        <v>42216</v>
      </c>
      <c r="C1963">
        <v>287.7</v>
      </c>
      <c r="D1963">
        <v>288.95999999999998</v>
      </c>
      <c r="E1963">
        <v>282.33999999999997</v>
      </c>
      <c r="F1963">
        <v>284.64999999999998</v>
      </c>
      <c r="G1963">
        <v>23629100</v>
      </c>
      <c r="H1963">
        <v>4112089481</v>
      </c>
      <c r="I1963">
        <f>YEAR(Table1[[#This Row],[Date]])</f>
        <v>2015</v>
      </c>
      <c r="J1963">
        <f>MONTH(Table1[[#This Row],[Date]])</f>
        <v>7</v>
      </c>
      <c r="K1963">
        <f>DAY(Table1[[#This Row],[Date]])</f>
        <v>31</v>
      </c>
    </row>
    <row r="1964" spans="1:11" x14ac:dyDescent="0.3">
      <c r="A1964" t="s">
        <v>15</v>
      </c>
      <c r="B1964" s="1">
        <v>42215</v>
      </c>
      <c r="C1964">
        <v>289.10000000000002</v>
      </c>
      <c r="D1964">
        <v>290.13</v>
      </c>
      <c r="E1964">
        <v>286.57</v>
      </c>
      <c r="F1964">
        <v>287.72000000000003</v>
      </c>
      <c r="G1964">
        <v>21635800</v>
      </c>
      <c r="H1964">
        <v>4155381827</v>
      </c>
      <c r="I1964">
        <f>YEAR(Table1[[#This Row],[Date]])</f>
        <v>2015</v>
      </c>
      <c r="J1964">
        <f>MONTH(Table1[[#This Row],[Date]])</f>
        <v>7</v>
      </c>
      <c r="K1964">
        <f>DAY(Table1[[#This Row],[Date]])</f>
        <v>30</v>
      </c>
    </row>
    <row r="1965" spans="1:11" x14ac:dyDescent="0.3">
      <c r="A1965" t="s">
        <v>15</v>
      </c>
      <c r="B1965" s="1">
        <v>42214</v>
      </c>
      <c r="C1965">
        <v>294.48</v>
      </c>
      <c r="D1965">
        <v>294.54000000000002</v>
      </c>
      <c r="E1965">
        <v>288.77999999999997</v>
      </c>
      <c r="F1965">
        <v>289.58999999999997</v>
      </c>
      <c r="G1965">
        <v>24672600</v>
      </c>
      <c r="H1965">
        <v>4181390010</v>
      </c>
      <c r="I1965">
        <f>YEAR(Table1[[#This Row],[Date]])</f>
        <v>2015</v>
      </c>
      <c r="J1965">
        <f>MONTH(Table1[[#This Row],[Date]])</f>
        <v>7</v>
      </c>
      <c r="K1965">
        <f>DAY(Table1[[#This Row],[Date]])</f>
        <v>29</v>
      </c>
    </row>
    <row r="1966" spans="1:11" x14ac:dyDescent="0.3">
      <c r="A1966" t="s">
        <v>15</v>
      </c>
      <c r="B1966" s="1">
        <v>42213</v>
      </c>
      <c r="C1966">
        <v>293.63</v>
      </c>
      <c r="D1966">
        <v>296.64999999999998</v>
      </c>
      <c r="E1966">
        <v>293.42</v>
      </c>
      <c r="F1966">
        <v>294.43</v>
      </c>
      <c r="G1966">
        <v>25453600</v>
      </c>
      <c r="H1966">
        <v>4250112630</v>
      </c>
      <c r="I1966">
        <f>YEAR(Table1[[#This Row],[Date]])</f>
        <v>2015</v>
      </c>
      <c r="J1966">
        <f>MONTH(Table1[[#This Row],[Date]])</f>
        <v>7</v>
      </c>
      <c r="K1966">
        <f>DAY(Table1[[#This Row],[Date]])</f>
        <v>28</v>
      </c>
    </row>
    <row r="1967" spans="1:11" x14ac:dyDescent="0.3">
      <c r="A1967" t="s">
        <v>15</v>
      </c>
      <c r="B1967" s="1">
        <v>42212</v>
      </c>
      <c r="C1967">
        <v>292.64</v>
      </c>
      <c r="D1967">
        <v>297.77</v>
      </c>
      <c r="E1967">
        <v>287.45</v>
      </c>
      <c r="F1967">
        <v>293.62</v>
      </c>
      <c r="G1967">
        <v>30592000</v>
      </c>
      <c r="H1967">
        <v>4237522843</v>
      </c>
      <c r="I1967">
        <f>YEAR(Table1[[#This Row],[Date]])</f>
        <v>2015</v>
      </c>
      <c r="J1967">
        <f>MONTH(Table1[[#This Row],[Date]])</f>
        <v>7</v>
      </c>
      <c r="K1967">
        <f>DAY(Table1[[#This Row],[Date]])</f>
        <v>27</v>
      </c>
    </row>
    <row r="1968" spans="1:11" x14ac:dyDescent="0.3">
      <c r="A1968" t="s">
        <v>15</v>
      </c>
      <c r="B1968" s="1">
        <v>42211</v>
      </c>
      <c r="C1968">
        <v>288.64</v>
      </c>
      <c r="D1968">
        <v>293.05</v>
      </c>
      <c r="E1968">
        <v>287.70999999999998</v>
      </c>
      <c r="F1968">
        <v>292.69</v>
      </c>
      <c r="G1968">
        <v>16032300</v>
      </c>
      <c r="H1968">
        <v>4222888242</v>
      </c>
      <c r="I1968">
        <f>YEAR(Table1[[#This Row],[Date]])</f>
        <v>2015</v>
      </c>
      <c r="J1968">
        <f>MONTH(Table1[[#This Row],[Date]])</f>
        <v>7</v>
      </c>
      <c r="K1968">
        <f>DAY(Table1[[#This Row],[Date]])</f>
        <v>26</v>
      </c>
    </row>
    <row r="1969" spans="1:11" x14ac:dyDescent="0.3">
      <c r="A1969" t="s">
        <v>15</v>
      </c>
      <c r="B1969" s="1">
        <v>42210</v>
      </c>
      <c r="C1969">
        <v>288.16000000000003</v>
      </c>
      <c r="D1969">
        <v>290.73</v>
      </c>
      <c r="E1969">
        <v>286</v>
      </c>
      <c r="F1969">
        <v>288.7</v>
      </c>
      <c r="G1969">
        <v>20662200</v>
      </c>
      <c r="H1969">
        <v>4164295442</v>
      </c>
      <c r="I1969">
        <f>YEAR(Table1[[#This Row],[Date]])</f>
        <v>2015</v>
      </c>
      <c r="J1969">
        <f>MONTH(Table1[[#This Row],[Date]])</f>
        <v>7</v>
      </c>
      <c r="K1969">
        <f>DAY(Table1[[#This Row],[Date]])</f>
        <v>25</v>
      </c>
    </row>
    <row r="1970" spans="1:11" x14ac:dyDescent="0.3">
      <c r="A1970" t="s">
        <v>15</v>
      </c>
      <c r="B1970" s="1">
        <v>42209</v>
      </c>
      <c r="C1970">
        <v>276.01</v>
      </c>
      <c r="D1970">
        <v>289.25</v>
      </c>
      <c r="E1970">
        <v>275.25</v>
      </c>
      <c r="F1970">
        <v>288.27999999999997</v>
      </c>
      <c r="G1970">
        <v>37199400</v>
      </c>
      <c r="H1970">
        <v>4157148934</v>
      </c>
      <c r="I1970">
        <f>YEAR(Table1[[#This Row],[Date]])</f>
        <v>2015</v>
      </c>
      <c r="J1970">
        <f>MONTH(Table1[[#This Row],[Date]])</f>
        <v>7</v>
      </c>
      <c r="K1970">
        <f>DAY(Table1[[#This Row],[Date]])</f>
        <v>24</v>
      </c>
    </row>
    <row r="1971" spans="1:11" x14ac:dyDescent="0.3">
      <c r="A1971" t="s">
        <v>15</v>
      </c>
      <c r="B1971" s="1">
        <v>42208</v>
      </c>
      <c r="C1971">
        <v>277.33999999999997</v>
      </c>
      <c r="D1971">
        <v>278.11</v>
      </c>
      <c r="E1971">
        <v>275.72000000000003</v>
      </c>
      <c r="F1971">
        <v>276.05</v>
      </c>
      <c r="G1971">
        <v>18531300</v>
      </c>
      <c r="H1971">
        <v>3979625902</v>
      </c>
      <c r="I1971">
        <f>YEAR(Table1[[#This Row],[Date]])</f>
        <v>2015</v>
      </c>
      <c r="J1971">
        <f>MONTH(Table1[[#This Row],[Date]])</f>
        <v>7</v>
      </c>
      <c r="K1971">
        <f>DAY(Table1[[#This Row],[Date]])</f>
        <v>23</v>
      </c>
    </row>
    <row r="1972" spans="1:11" x14ac:dyDescent="0.3">
      <c r="A1972" t="s">
        <v>15</v>
      </c>
      <c r="B1972" s="1">
        <v>42207</v>
      </c>
      <c r="C1972">
        <v>275.66000000000003</v>
      </c>
      <c r="D1972">
        <v>277.67</v>
      </c>
      <c r="E1972">
        <v>274.38</v>
      </c>
      <c r="F1972">
        <v>277.22000000000003</v>
      </c>
      <c r="G1972">
        <v>19389800</v>
      </c>
      <c r="H1972">
        <v>3995572964</v>
      </c>
      <c r="I1972">
        <f>YEAR(Table1[[#This Row],[Date]])</f>
        <v>2015</v>
      </c>
      <c r="J1972">
        <f>MONTH(Table1[[#This Row],[Date]])</f>
        <v>7</v>
      </c>
      <c r="K1972">
        <f>DAY(Table1[[#This Row],[Date]])</f>
        <v>22</v>
      </c>
    </row>
    <row r="1973" spans="1:11" x14ac:dyDescent="0.3">
      <c r="A1973" t="s">
        <v>15</v>
      </c>
      <c r="B1973" s="1">
        <v>42206</v>
      </c>
      <c r="C1973">
        <v>278.88</v>
      </c>
      <c r="D1973">
        <v>280.55</v>
      </c>
      <c r="E1973">
        <v>275.42</v>
      </c>
      <c r="F1973">
        <v>275.83</v>
      </c>
      <c r="G1973">
        <v>22930700</v>
      </c>
      <c r="H1973">
        <v>3974491489</v>
      </c>
      <c r="I1973">
        <f>YEAR(Table1[[#This Row],[Date]])</f>
        <v>2015</v>
      </c>
      <c r="J1973">
        <f>MONTH(Table1[[#This Row],[Date]])</f>
        <v>7</v>
      </c>
      <c r="K1973">
        <f>DAY(Table1[[#This Row],[Date]])</f>
        <v>21</v>
      </c>
    </row>
    <row r="1974" spans="1:11" x14ac:dyDescent="0.3">
      <c r="A1974" t="s">
        <v>15</v>
      </c>
      <c r="B1974" s="1">
        <v>42205</v>
      </c>
      <c r="C1974">
        <v>273.5</v>
      </c>
      <c r="D1974">
        <v>278.98</v>
      </c>
      <c r="E1974">
        <v>272.95999999999998</v>
      </c>
      <c r="F1974">
        <v>278.98</v>
      </c>
      <c r="G1974">
        <v>22711400</v>
      </c>
      <c r="H1974">
        <v>4018965413</v>
      </c>
      <c r="I1974">
        <f>YEAR(Table1[[#This Row],[Date]])</f>
        <v>2015</v>
      </c>
      <c r="J1974">
        <f>MONTH(Table1[[#This Row],[Date]])</f>
        <v>7</v>
      </c>
      <c r="K1974">
        <f>DAY(Table1[[#This Row],[Date]])</f>
        <v>20</v>
      </c>
    </row>
    <row r="1975" spans="1:11" x14ac:dyDescent="0.3">
      <c r="A1975" t="s">
        <v>15</v>
      </c>
      <c r="B1975" s="1">
        <v>42204</v>
      </c>
      <c r="C1975">
        <v>274.77</v>
      </c>
      <c r="D1975">
        <v>275.67</v>
      </c>
      <c r="E1975">
        <v>272.51</v>
      </c>
      <c r="F1975">
        <v>273.61</v>
      </c>
      <c r="G1975">
        <v>15332500</v>
      </c>
      <c r="H1975">
        <v>3940581988</v>
      </c>
      <c r="I1975">
        <f>YEAR(Table1[[#This Row],[Date]])</f>
        <v>2015</v>
      </c>
      <c r="J1975">
        <f>MONTH(Table1[[#This Row],[Date]])</f>
        <v>7</v>
      </c>
      <c r="K1975">
        <f>DAY(Table1[[#This Row],[Date]])</f>
        <v>19</v>
      </c>
    </row>
    <row r="1976" spans="1:11" x14ac:dyDescent="0.3">
      <c r="A1976" t="s">
        <v>15</v>
      </c>
      <c r="B1976" s="1">
        <v>42203</v>
      </c>
      <c r="C1976">
        <v>279.33</v>
      </c>
      <c r="D1976">
        <v>282.52999999999997</v>
      </c>
      <c r="E1976">
        <v>274.08</v>
      </c>
      <c r="F1976">
        <v>274.89999999999998</v>
      </c>
      <c r="G1976">
        <v>25187100</v>
      </c>
      <c r="H1976">
        <v>3958065833</v>
      </c>
      <c r="I1976">
        <f>YEAR(Table1[[#This Row],[Date]])</f>
        <v>2015</v>
      </c>
      <c r="J1976">
        <f>MONTH(Table1[[#This Row],[Date]])</f>
        <v>7</v>
      </c>
      <c r="K1976">
        <f>DAY(Table1[[#This Row],[Date]])</f>
        <v>18</v>
      </c>
    </row>
    <row r="1977" spans="1:11" x14ac:dyDescent="0.3">
      <c r="A1977" t="s">
        <v>15</v>
      </c>
      <c r="B1977" s="1">
        <v>42202</v>
      </c>
      <c r="C1977">
        <v>278.08999999999997</v>
      </c>
      <c r="D1977">
        <v>280.27999999999997</v>
      </c>
      <c r="E1977">
        <v>272.04000000000002</v>
      </c>
      <c r="F1977">
        <v>279.47000000000003</v>
      </c>
      <c r="G1977">
        <v>27591400</v>
      </c>
      <c r="H1977">
        <v>4022845730</v>
      </c>
      <c r="I1977">
        <f>YEAR(Table1[[#This Row],[Date]])</f>
        <v>2015</v>
      </c>
      <c r="J1977">
        <f>MONTH(Table1[[#This Row],[Date]])</f>
        <v>7</v>
      </c>
      <c r="K1977">
        <f>DAY(Table1[[#This Row],[Date]])</f>
        <v>17</v>
      </c>
    </row>
    <row r="1978" spans="1:11" x14ac:dyDescent="0.3">
      <c r="A1978" t="s">
        <v>15</v>
      </c>
      <c r="B1978" s="1">
        <v>42201</v>
      </c>
      <c r="C1978">
        <v>286.04000000000002</v>
      </c>
      <c r="D1978">
        <v>291.18</v>
      </c>
      <c r="E1978">
        <v>275.24</v>
      </c>
      <c r="F1978">
        <v>278.08999999999997</v>
      </c>
      <c r="G1978">
        <v>49482600</v>
      </c>
      <c r="H1978">
        <v>4001916229</v>
      </c>
      <c r="I1978">
        <f>YEAR(Table1[[#This Row],[Date]])</f>
        <v>2015</v>
      </c>
      <c r="J1978">
        <f>MONTH(Table1[[#This Row],[Date]])</f>
        <v>7</v>
      </c>
      <c r="K1978">
        <f>DAY(Table1[[#This Row],[Date]])</f>
        <v>16</v>
      </c>
    </row>
    <row r="1979" spans="1:11" x14ac:dyDescent="0.3">
      <c r="A1979" t="s">
        <v>15</v>
      </c>
      <c r="B1979" s="1">
        <v>42200</v>
      </c>
      <c r="C1979">
        <v>288.05</v>
      </c>
      <c r="D1979">
        <v>293.25</v>
      </c>
      <c r="E1979">
        <v>285.37</v>
      </c>
      <c r="F1979">
        <v>285.83</v>
      </c>
      <c r="G1979">
        <v>27486600</v>
      </c>
      <c r="H1979">
        <v>4112343300</v>
      </c>
      <c r="I1979">
        <f>YEAR(Table1[[#This Row],[Date]])</f>
        <v>2015</v>
      </c>
      <c r="J1979">
        <f>MONTH(Table1[[#This Row],[Date]])</f>
        <v>7</v>
      </c>
      <c r="K1979">
        <f>DAY(Table1[[#This Row],[Date]])</f>
        <v>15</v>
      </c>
    </row>
    <row r="1980" spans="1:11" x14ac:dyDescent="0.3">
      <c r="A1980" t="s">
        <v>15</v>
      </c>
      <c r="B1980" s="1">
        <v>42199</v>
      </c>
      <c r="C1980">
        <v>292.02999999999997</v>
      </c>
      <c r="D1980">
        <v>296.14999999999998</v>
      </c>
      <c r="E1980">
        <v>286.64</v>
      </c>
      <c r="F1980">
        <v>287.45999999999998</v>
      </c>
      <c r="G1980">
        <v>28727200</v>
      </c>
      <c r="H1980">
        <v>4134767190</v>
      </c>
      <c r="I1980">
        <f>YEAR(Table1[[#This Row],[Date]])</f>
        <v>2015</v>
      </c>
      <c r="J1980">
        <f>MONTH(Table1[[#This Row],[Date]])</f>
        <v>7</v>
      </c>
      <c r="K1980">
        <f>DAY(Table1[[#This Row],[Date]])</f>
        <v>14</v>
      </c>
    </row>
    <row r="1981" spans="1:11" x14ac:dyDescent="0.3">
      <c r="A1981" t="s">
        <v>15</v>
      </c>
      <c r="B1981" s="1">
        <v>42198</v>
      </c>
      <c r="C1981">
        <v>310.83</v>
      </c>
      <c r="D1981">
        <v>310.95</v>
      </c>
      <c r="E1981">
        <v>281.01</v>
      </c>
      <c r="F1981">
        <v>292.05</v>
      </c>
      <c r="G1981">
        <v>62053900</v>
      </c>
      <c r="H1981">
        <v>4199736520</v>
      </c>
      <c r="I1981">
        <f>YEAR(Table1[[#This Row],[Date]])</f>
        <v>2015</v>
      </c>
      <c r="J1981">
        <f>MONTH(Table1[[#This Row],[Date]])</f>
        <v>7</v>
      </c>
      <c r="K1981">
        <f>DAY(Table1[[#This Row],[Date]])</f>
        <v>13</v>
      </c>
    </row>
    <row r="1982" spans="1:11" x14ac:dyDescent="0.3">
      <c r="A1982" t="s">
        <v>15</v>
      </c>
      <c r="B1982" s="1">
        <v>42197</v>
      </c>
      <c r="C1982">
        <v>293.14</v>
      </c>
      <c r="D1982">
        <v>314.39</v>
      </c>
      <c r="E1982">
        <v>292.51</v>
      </c>
      <c r="F1982">
        <v>310.87</v>
      </c>
      <c r="G1982">
        <v>56405000</v>
      </c>
      <c r="H1982">
        <v>4469117252</v>
      </c>
      <c r="I1982">
        <f>YEAR(Table1[[#This Row],[Date]])</f>
        <v>2015</v>
      </c>
      <c r="J1982">
        <f>MONTH(Table1[[#This Row],[Date]])</f>
        <v>7</v>
      </c>
      <c r="K1982">
        <f>DAY(Table1[[#This Row],[Date]])</f>
        <v>12</v>
      </c>
    </row>
    <row r="1983" spans="1:11" x14ac:dyDescent="0.3">
      <c r="A1983" t="s">
        <v>15</v>
      </c>
      <c r="B1983" s="1">
        <v>42196</v>
      </c>
      <c r="C1983">
        <v>284.88</v>
      </c>
      <c r="D1983">
        <v>298.51</v>
      </c>
      <c r="E1983">
        <v>283.52999999999997</v>
      </c>
      <c r="F1983">
        <v>293.11</v>
      </c>
      <c r="G1983">
        <v>41109900</v>
      </c>
      <c r="H1983">
        <v>4212919911</v>
      </c>
      <c r="I1983">
        <f>YEAR(Table1[[#This Row],[Date]])</f>
        <v>2015</v>
      </c>
      <c r="J1983">
        <f>MONTH(Table1[[#This Row],[Date]])</f>
        <v>7</v>
      </c>
      <c r="K1983">
        <f>DAY(Table1[[#This Row],[Date]])</f>
        <v>11</v>
      </c>
    </row>
    <row r="1984" spans="1:11" x14ac:dyDescent="0.3">
      <c r="A1984" t="s">
        <v>15</v>
      </c>
      <c r="B1984" s="1">
        <v>42195</v>
      </c>
      <c r="C1984">
        <v>269.16000000000003</v>
      </c>
      <c r="D1984">
        <v>294.58999999999997</v>
      </c>
      <c r="E1984">
        <v>268.8</v>
      </c>
      <c r="F1984">
        <v>284.89</v>
      </c>
      <c r="G1984">
        <v>100390000</v>
      </c>
      <c r="H1984">
        <v>4093705987</v>
      </c>
      <c r="I1984">
        <f>YEAR(Table1[[#This Row],[Date]])</f>
        <v>2015</v>
      </c>
      <c r="J1984">
        <f>MONTH(Table1[[#This Row],[Date]])</f>
        <v>7</v>
      </c>
      <c r="K1984">
        <f>DAY(Table1[[#This Row],[Date]])</f>
        <v>10</v>
      </c>
    </row>
    <row r="1985" spans="1:11" x14ac:dyDescent="0.3">
      <c r="A1985" t="s">
        <v>15</v>
      </c>
      <c r="B1985" s="1">
        <v>42194</v>
      </c>
      <c r="C1985">
        <v>270.83</v>
      </c>
      <c r="D1985">
        <v>272.33</v>
      </c>
      <c r="E1985">
        <v>267.08999999999997</v>
      </c>
      <c r="F1985">
        <v>269.23</v>
      </c>
      <c r="G1985">
        <v>40301200</v>
      </c>
      <c r="H1985">
        <v>3867547719</v>
      </c>
      <c r="I1985">
        <f>YEAR(Table1[[#This Row],[Date]])</f>
        <v>2015</v>
      </c>
      <c r="J1985">
        <f>MONTH(Table1[[#This Row],[Date]])</f>
        <v>7</v>
      </c>
      <c r="K1985">
        <f>DAY(Table1[[#This Row],[Date]])</f>
        <v>9</v>
      </c>
    </row>
    <row r="1986" spans="1:11" x14ac:dyDescent="0.3">
      <c r="A1986" t="s">
        <v>15</v>
      </c>
      <c r="B1986" s="1">
        <v>42193</v>
      </c>
      <c r="C1986">
        <v>265.98</v>
      </c>
      <c r="D1986">
        <v>272.97000000000003</v>
      </c>
      <c r="E1986">
        <v>264.39</v>
      </c>
      <c r="F1986">
        <v>270.79000000000002</v>
      </c>
      <c r="G1986">
        <v>36980200</v>
      </c>
      <c r="H1986">
        <v>3889020940</v>
      </c>
      <c r="I1986">
        <f>YEAR(Table1[[#This Row],[Date]])</f>
        <v>2015</v>
      </c>
      <c r="J1986">
        <f>MONTH(Table1[[#This Row],[Date]])</f>
        <v>7</v>
      </c>
      <c r="K1986">
        <f>DAY(Table1[[#This Row],[Date]])</f>
        <v>8</v>
      </c>
    </row>
    <row r="1987" spans="1:11" x14ac:dyDescent="0.3">
      <c r="A1987" t="s">
        <v>15</v>
      </c>
      <c r="B1987" s="1">
        <v>42192</v>
      </c>
      <c r="C1987">
        <v>269.95999999999998</v>
      </c>
      <c r="D1987">
        <v>271.33999999999997</v>
      </c>
      <c r="E1987">
        <v>264.83</v>
      </c>
      <c r="F1987">
        <v>266.20999999999998</v>
      </c>
      <c r="G1987">
        <v>28857600</v>
      </c>
      <c r="H1987">
        <v>3822200106</v>
      </c>
      <c r="I1987">
        <f>YEAR(Table1[[#This Row],[Date]])</f>
        <v>2015</v>
      </c>
      <c r="J1987">
        <f>MONTH(Table1[[#This Row],[Date]])</f>
        <v>7</v>
      </c>
      <c r="K1987">
        <f>DAY(Table1[[#This Row],[Date]])</f>
        <v>7</v>
      </c>
    </row>
    <row r="1988" spans="1:11" x14ac:dyDescent="0.3">
      <c r="A1988" t="s">
        <v>15</v>
      </c>
      <c r="B1988" s="1">
        <v>42191</v>
      </c>
      <c r="C1988">
        <v>271.11</v>
      </c>
      <c r="D1988">
        <v>277.42</v>
      </c>
      <c r="E1988">
        <v>267.60000000000002</v>
      </c>
      <c r="F1988">
        <v>269.02999999999997</v>
      </c>
      <c r="G1988">
        <v>49154800</v>
      </c>
      <c r="H1988">
        <v>3861831490</v>
      </c>
      <c r="I1988">
        <f>YEAR(Table1[[#This Row],[Date]])</f>
        <v>2015</v>
      </c>
      <c r="J1988">
        <f>MONTH(Table1[[#This Row],[Date]])</f>
        <v>7</v>
      </c>
      <c r="K1988">
        <f>DAY(Table1[[#This Row],[Date]])</f>
        <v>6</v>
      </c>
    </row>
    <row r="1989" spans="1:11" x14ac:dyDescent="0.3">
      <c r="A1989" t="s">
        <v>15</v>
      </c>
      <c r="B1989" s="1">
        <v>42190</v>
      </c>
      <c r="C1989">
        <v>260.8</v>
      </c>
      <c r="D1989">
        <v>274.51</v>
      </c>
      <c r="E1989">
        <v>258.7</v>
      </c>
      <c r="F1989">
        <v>271.91000000000003</v>
      </c>
      <c r="G1989">
        <v>44156100</v>
      </c>
      <c r="H1989">
        <v>3901985539</v>
      </c>
      <c r="I1989">
        <f>YEAR(Table1[[#This Row],[Date]])</f>
        <v>2015</v>
      </c>
      <c r="J1989">
        <f>MONTH(Table1[[#This Row],[Date]])</f>
        <v>7</v>
      </c>
      <c r="K1989">
        <f>DAY(Table1[[#This Row],[Date]])</f>
        <v>5</v>
      </c>
    </row>
    <row r="1990" spans="1:11" x14ac:dyDescent="0.3">
      <c r="A1990" t="s">
        <v>15</v>
      </c>
      <c r="B1990" s="1">
        <v>42189</v>
      </c>
      <c r="C1990">
        <v>256.49</v>
      </c>
      <c r="D1990">
        <v>261.45999999999998</v>
      </c>
      <c r="E1990">
        <v>254.2</v>
      </c>
      <c r="F1990">
        <v>260.89</v>
      </c>
      <c r="G1990">
        <v>15620400</v>
      </c>
      <c r="H1990">
        <v>3742827088</v>
      </c>
      <c r="I1990">
        <f>YEAR(Table1[[#This Row],[Date]])</f>
        <v>2015</v>
      </c>
      <c r="J1990">
        <f>MONTH(Table1[[#This Row],[Date]])</f>
        <v>7</v>
      </c>
      <c r="K1990">
        <f>DAY(Table1[[#This Row],[Date]])</f>
        <v>4</v>
      </c>
    </row>
    <row r="1991" spans="1:11" x14ac:dyDescent="0.3">
      <c r="A1991" t="s">
        <v>15</v>
      </c>
      <c r="B1991" s="1">
        <v>42188</v>
      </c>
      <c r="C1991">
        <v>255.46</v>
      </c>
      <c r="D1991">
        <v>257.08</v>
      </c>
      <c r="E1991">
        <v>253.51</v>
      </c>
      <c r="F1991">
        <v>256.33999999999997</v>
      </c>
      <c r="G1991">
        <v>19033800</v>
      </c>
      <c r="H1991">
        <v>3676575981</v>
      </c>
      <c r="I1991">
        <f>YEAR(Table1[[#This Row],[Date]])</f>
        <v>2015</v>
      </c>
      <c r="J1991">
        <f>MONTH(Table1[[#This Row],[Date]])</f>
        <v>7</v>
      </c>
      <c r="K1991">
        <f>DAY(Table1[[#This Row],[Date]])</f>
        <v>3</v>
      </c>
    </row>
    <row r="1992" spans="1:11" x14ac:dyDescent="0.3">
      <c r="A1992" t="s">
        <v>15</v>
      </c>
      <c r="B1992" s="1">
        <v>42187</v>
      </c>
      <c r="C1992">
        <v>258.55</v>
      </c>
      <c r="D1992">
        <v>261.63</v>
      </c>
      <c r="E1992">
        <v>254.12</v>
      </c>
      <c r="F1992">
        <v>255.41</v>
      </c>
      <c r="G1992">
        <v>21551900</v>
      </c>
      <c r="H1992">
        <v>3662295200</v>
      </c>
      <c r="I1992">
        <f>YEAR(Table1[[#This Row],[Date]])</f>
        <v>2015</v>
      </c>
      <c r="J1992">
        <f>MONTH(Table1[[#This Row],[Date]])</f>
        <v>7</v>
      </c>
      <c r="K1992">
        <f>DAY(Table1[[#This Row],[Date]])</f>
        <v>2</v>
      </c>
    </row>
    <row r="1993" spans="1:11" x14ac:dyDescent="0.3">
      <c r="A1993" t="s">
        <v>15</v>
      </c>
      <c r="B1993" s="1">
        <v>42186</v>
      </c>
      <c r="C1993">
        <v>263.35000000000002</v>
      </c>
      <c r="D1993">
        <v>265.17</v>
      </c>
      <c r="E1993">
        <v>255.77</v>
      </c>
      <c r="F1993">
        <v>258.62</v>
      </c>
      <c r="G1993">
        <v>27029800</v>
      </c>
      <c r="H1993">
        <v>3707306173</v>
      </c>
      <c r="I1993">
        <f>YEAR(Table1[[#This Row],[Date]])</f>
        <v>2015</v>
      </c>
      <c r="J1993">
        <f>MONTH(Table1[[#This Row],[Date]])</f>
        <v>7</v>
      </c>
      <c r="K1993">
        <f>DAY(Table1[[#This Row],[Date]])</f>
        <v>1</v>
      </c>
    </row>
    <row r="1994" spans="1:11" x14ac:dyDescent="0.3">
      <c r="A1994" t="s">
        <v>15</v>
      </c>
      <c r="B1994" s="1">
        <v>42185</v>
      </c>
      <c r="C1994">
        <v>257.04000000000002</v>
      </c>
      <c r="D1994">
        <v>267.87</v>
      </c>
      <c r="E1994">
        <v>255.95</v>
      </c>
      <c r="F1994">
        <v>263.07</v>
      </c>
      <c r="G1994">
        <v>44533800</v>
      </c>
      <c r="H1994">
        <v>3770229522</v>
      </c>
      <c r="I1994">
        <f>YEAR(Table1[[#This Row],[Date]])</f>
        <v>2015</v>
      </c>
      <c r="J1994">
        <f>MONTH(Table1[[#This Row],[Date]])</f>
        <v>6</v>
      </c>
      <c r="K1994">
        <f>DAY(Table1[[#This Row],[Date]])</f>
        <v>30</v>
      </c>
    </row>
    <row r="1995" spans="1:11" x14ac:dyDescent="0.3">
      <c r="A1995" t="s">
        <v>15</v>
      </c>
      <c r="B1995" s="1">
        <v>42184</v>
      </c>
      <c r="C1995">
        <v>248.72</v>
      </c>
      <c r="D1995">
        <v>257.17</v>
      </c>
      <c r="E1995">
        <v>248.58</v>
      </c>
      <c r="F1995">
        <v>257.06</v>
      </c>
      <c r="G1995">
        <v>34742900</v>
      </c>
      <c r="H1995">
        <v>3683193712</v>
      </c>
      <c r="I1995">
        <f>YEAR(Table1[[#This Row],[Date]])</f>
        <v>2015</v>
      </c>
      <c r="J1995">
        <f>MONTH(Table1[[#This Row],[Date]])</f>
        <v>6</v>
      </c>
      <c r="K1995">
        <f>DAY(Table1[[#This Row],[Date]])</f>
        <v>29</v>
      </c>
    </row>
    <row r="1996" spans="1:11" x14ac:dyDescent="0.3">
      <c r="A1996" t="s">
        <v>15</v>
      </c>
      <c r="B1996" s="1">
        <v>42183</v>
      </c>
      <c r="C1996">
        <v>250.96</v>
      </c>
      <c r="D1996">
        <v>251.17</v>
      </c>
      <c r="E1996">
        <v>247.43</v>
      </c>
      <c r="F1996">
        <v>249.01</v>
      </c>
      <c r="G1996">
        <v>15137600</v>
      </c>
      <c r="H1996">
        <v>3566939394</v>
      </c>
      <c r="I1996">
        <f>YEAR(Table1[[#This Row],[Date]])</f>
        <v>2015</v>
      </c>
      <c r="J1996">
        <f>MONTH(Table1[[#This Row],[Date]])</f>
        <v>6</v>
      </c>
      <c r="K1996">
        <f>DAY(Table1[[#This Row],[Date]])</f>
        <v>28</v>
      </c>
    </row>
    <row r="1997" spans="1:11" x14ac:dyDescent="0.3">
      <c r="A1997" t="s">
        <v>15</v>
      </c>
      <c r="B1997" s="1">
        <v>42182</v>
      </c>
      <c r="C1997">
        <v>243.55</v>
      </c>
      <c r="D1997">
        <v>251.34</v>
      </c>
      <c r="E1997">
        <v>243.12</v>
      </c>
      <c r="F1997">
        <v>250.99</v>
      </c>
      <c r="G1997">
        <v>20488600</v>
      </c>
      <c r="H1997">
        <v>3594402691</v>
      </c>
      <c r="I1997">
        <f>YEAR(Table1[[#This Row],[Date]])</f>
        <v>2015</v>
      </c>
      <c r="J1997">
        <f>MONTH(Table1[[#This Row],[Date]])</f>
        <v>6</v>
      </c>
      <c r="K1997">
        <f>DAY(Table1[[#This Row],[Date]])</f>
        <v>27</v>
      </c>
    </row>
    <row r="1998" spans="1:11" x14ac:dyDescent="0.3">
      <c r="A1998" t="s">
        <v>15</v>
      </c>
      <c r="B1998" s="1">
        <v>42181</v>
      </c>
      <c r="C1998">
        <v>242.6</v>
      </c>
      <c r="D1998">
        <v>243.75</v>
      </c>
      <c r="E1998">
        <v>241.55</v>
      </c>
      <c r="F1998">
        <v>243.59</v>
      </c>
      <c r="G1998">
        <v>13983500</v>
      </c>
      <c r="H1998">
        <v>3487699724</v>
      </c>
      <c r="I1998">
        <f>YEAR(Table1[[#This Row],[Date]])</f>
        <v>2015</v>
      </c>
      <c r="J1998">
        <f>MONTH(Table1[[#This Row],[Date]])</f>
        <v>6</v>
      </c>
      <c r="K1998">
        <f>DAY(Table1[[#This Row],[Date]])</f>
        <v>26</v>
      </c>
    </row>
    <row r="1999" spans="1:11" x14ac:dyDescent="0.3">
      <c r="A1999" t="s">
        <v>15</v>
      </c>
      <c r="B1999" s="1">
        <v>42180</v>
      </c>
      <c r="C1999">
        <v>240.37</v>
      </c>
      <c r="D1999">
        <v>243.33</v>
      </c>
      <c r="E1999">
        <v>240.37</v>
      </c>
      <c r="F1999">
        <v>242.8</v>
      </c>
      <c r="G1999">
        <v>16133100</v>
      </c>
      <c r="H1999">
        <v>3475370256</v>
      </c>
      <c r="I1999">
        <f>YEAR(Table1[[#This Row],[Date]])</f>
        <v>2015</v>
      </c>
      <c r="J1999">
        <f>MONTH(Table1[[#This Row],[Date]])</f>
        <v>6</v>
      </c>
      <c r="K1999">
        <f>DAY(Table1[[#This Row],[Date]])</f>
        <v>25</v>
      </c>
    </row>
    <row r="2000" spans="1:11" x14ac:dyDescent="0.3">
      <c r="A2000" t="s">
        <v>15</v>
      </c>
      <c r="B2000" s="1">
        <v>42179</v>
      </c>
      <c r="C2000">
        <v>244.28</v>
      </c>
      <c r="D2000">
        <v>244.34</v>
      </c>
      <c r="E2000">
        <v>240.51</v>
      </c>
      <c r="F2000">
        <v>240.51</v>
      </c>
      <c r="G2000">
        <v>17344900</v>
      </c>
      <c r="H2000">
        <v>3441763637</v>
      </c>
      <c r="I2000">
        <f>YEAR(Table1[[#This Row],[Date]])</f>
        <v>2015</v>
      </c>
      <c r="J2000">
        <f>MONTH(Table1[[#This Row],[Date]])</f>
        <v>6</v>
      </c>
      <c r="K2000">
        <f>DAY(Table1[[#This Row],[Date]])</f>
        <v>24</v>
      </c>
    </row>
    <row r="2001" spans="1:11" x14ac:dyDescent="0.3">
      <c r="A2001" t="s">
        <v>15</v>
      </c>
      <c r="B2001" s="1">
        <v>42178</v>
      </c>
      <c r="C2001">
        <v>246.93</v>
      </c>
      <c r="D2001">
        <v>247.3</v>
      </c>
      <c r="E2001">
        <v>243.13</v>
      </c>
      <c r="F2001">
        <v>244.3</v>
      </c>
      <c r="G2001">
        <v>15108700</v>
      </c>
      <c r="H2001">
        <v>3494929113</v>
      </c>
      <c r="I2001">
        <f>YEAR(Table1[[#This Row],[Date]])</f>
        <v>2015</v>
      </c>
      <c r="J2001">
        <f>MONTH(Table1[[#This Row],[Date]])</f>
        <v>6</v>
      </c>
      <c r="K2001">
        <f>DAY(Table1[[#This Row],[Date]])</f>
        <v>23</v>
      </c>
    </row>
    <row r="2002" spans="1:11" x14ac:dyDescent="0.3">
      <c r="A2002" t="s">
        <v>15</v>
      </c>
      <c r="B2002" s="1">
        <v>42177</v>
      </c>
      <c r="C2002">
        <v>243.97</v>
      </c>
      <c r="D2002">
        <v>247.92</v>
      </c>
      <c r="E2002">
        <v>243.78</v>
      </c>
      <c r="F2002">
        <v>246.99</v>
      </c>
      <c r="G2002">
        <v>17692500</v>
      </c>
      <c r="H2002">
        <v>3532599174</v>
      </c>
      <c r="I2002">
        <f>YEAR(Table1[[#This Row],[Date]])</f>
        <v>2015</v>
      </c>
      <c r="J2002">
        <f>MONTH(Table1[[#This Row],[Date]])</f>
        <v>6</v>
      </c>
      <c r="K2002">
        <f>DAY(Table1[[#This Row],[Date]])</f>
        <v>22</v>
      </c>
    </row>
    <row r="2003" spans="1:11" x14ac:dyDescent="0.3">
      <c r="A2003" t="s">
        <v>15</v>
      </c>
      <c r="B2003" s="1">
        <v>42176</v>
      </c>
      <c r="C2003">
        <v>245.1</v>
      </c>
      <c r="D2003">
        <v>245.22</v>
      </c>
      <c r="E2003">
        <v>241.88</v>
      </c>
      <c r="F2003">
        <v>243.94</v>
      </c>
      <c r="G2003">
        <v>10600900</v>
      </c>
      <c r="H2003">
        <v>3488106467</v>
      </c>
      <c r="I2003">
        <f>YEAR(Table1[[#This Row],[Date]])</f>
        <v>2015</v>
      </c>
      <c r="J2003">
        <f>MONTH(Table1[[#This Row],[Date]])</f>
        <v>6</v>
      </c>
      <c r="K2003">
        <f>DAY(Table1[[#This Row],[Date]])</f>
        <v>21</v>
      </c>
    </row>
    <row r="2004" spans="1:11" x14ac:dyDescent="0.3">
      <c r="A2004" t="s">
        <v>15</v>
      </c>
      <c r="B2004" s="1">
        <v>42175</v>
      </c>
      <c r="C2004">
        <v>244.53</v>
      </c>
      <c r="D2004">
        <v>245.83</v>
      </c>
      <c r="E2004">
        <v>240.63</v>
      </c>
      <c r="F2004">
        <v>245.21</v>
      </c>
      <c r="G2004">
        <v>20608100</v>
      </c>
      <c r="H2004">
        <v>3505477188</v>
      </c>
      <c r="I2004">
        <f>YEAR(Table1[[#This Row],[Date]])</f>
        <v>2015</v>
      </c>
      <c r="J2004">
        <f>MONTH(Table1[[#This Row],[Date]])</f>
        <v>6</v>
      </c>
      <c r="K2004">
        <f>DAY(Table1[[#This Row],[Date]])</f>
        <v>20</v>
      </c>
    </row>
    <row r="2005" spans="1:11" x14ac:dyDescent="0.3">
      <c r="A2005" t="s">
        <v>15</v>
      </c>
      <c r="B2005" s="1">
        <v>42174</v>
      </c>
      <c r="C2005">
        <v>249.04</v>
      </c>
      <c r="D2005">
        <v>250.98</v>
      </c>
      <c r="E2005">
        <v>243.79</v>
      </c>
      <c r="F2005">
        <v>244.61</v>
      </c>
      <c r="G2005">
        <v>23965300</v>
      </c>
      <c r="H2005">
        <v>3495994564</v>
      </c>
      <c r="I2005">
        <f>YEAR(Table1[[#This Row],[Date]])</f>
        <v>2015</v>
      </c>
      <c r="J2005">
        <f>MONTH(Table1[[#This Row],[Date]])</f>
        <v>6</v>
      </c>
      <c r="K2005">
        <f>DAY(Table1[[#This Row],[Date]])</f>
        <v>19</v>
      </c>
    </row>
    <row r="2006" spans="1:11" x14ac:dyDescent="0.3">
      <c r="A2006" t="s">
        <v>15</v>
      </c>
      <c r="B2006" s="1">
        <v>42173</v>
      </c>
      <c r="C2006">
        <v>249.43</v>
      </c>
      <c r="D2006">
        <v>252.11</v>
      </c>
      <c r="E2006">
        <v>244.13</v>
      </c>
      <c r="F2006">
        <v>249.01</v>
      </c>
      <c r="G2006">
        <v>30980200</v>
      </c>
      <c r="H2006">
        <v>3557986321</v>
      </c>
      <c r="I2006">
        <f>YEAR(Table1[[#This Row],[Date]])</f>
        <v>2015</v>
      </c>
      <c r="J2006">
        <f>MONTH(Table1[[#This Row],[Date]])</f>
        <v>6</v>
      </c>
      <c r="K2006">
        <f>DAY(Table1[[#This Row],[Date]])</f>
        <v>18</v>
      </c>
    </row>
    <row r="2007" spans="1:11" x14ac:dyDescent="0.3">
      <c r="A2007" t="s">
        <v>15</v>
      </c>
      <c r="B2007" s="1">
        <v>42172</v>
      </c>
      <c r="C2007">
        <v>250.82</v>
      </c>
      <c r="D2007">
        <v>256.85000000000002</v>
      </c>
      <c r="E2007">
        <v>246.48</v>
      </c>
      <c r="F2007">
        <v>249.28</v>
      </c>
      <c r="G2007">
        <v>43858400</v>
      </c>
      <c r="H2007">
        <v>3560953387</v>
      </c>
      <c r="I2007">
        <f>YEAR(Table1[[#This Row],[Date]])</f>
        <v>2015</v>
      </c>
      <c r="J2007">
        <f>MONTH(Table1[[#This Row],[Date]])</f>
        <v>6</v>
      </c>
      <c r="K2007">
        <f>DAY(Table1[[#This Row],[Date]])</f>
        <v>17</v>
      </c>
    </row>
    <row r="2008" spans="1:11" x14ac:dyDescent="0.3">
      <c r="A2008" t="s">
        <v>15</v>
      </c>
      <c r="B2008" s="1">
        <v>42171</v>
      </c>
      <c r="C2008">
        <v>236.76</v>
      </c>
      <c r="D2008">
        <v>251.74</v>
      </c>
      <c r="E2008">
        <v>236.12</v>
      </c>
      <c r="F2008">
        <v>250.9</v>
      </c>
      <c r="G2008">
        <v>41612000</v>
      </c>
      <c r="H2008">
        <v>3582987588</v>
      </c>
      <c r="I2008">
        <f>YEAR(Table1[[#This Row],[Date]])</f>
        <v>2015</v>
      </c>
      <c r="J2008">
        <f>MONTH(Table1[[#This Row],[Date]])</f>
        <v>6</v>
      </c>
      <c r="K2008">
        <f>DAY(Table1[[#This Row],[Date]])</f>
        <v>16</v>
      </c>
    </row>
    <row r="2009" spans="1:11" x14ac:dyDescent="0.3">
      <c r="A2009" t="s">
        <v>15</v>
      </c>
      <c r="B2009" s="1">
        <v>42170</v>
      </c>
      <c r="C2009">
        <v>233.42</v>
      </c>
      <c r="D2009">
        <v>237.84</v>
      </c>
      <c r="E2009">
        <v>233.42</v>
      </c>
      <c r="F2009">
        <v>236.82</v>
      </c>
      <c r="G2009">
        <v>19912100</v>
      </c>
      <c r="H2009">
        <v>3381329191</v>
      </c>
      <c r="I2009">
        <f>YEAR(Table1[[#This Row],[Date]])</f>
        <v>2015</v>
      </c>
      <c r="J2009">
        <f>MONTH(Table1[[#This Row],[Date]])</f>
        <v>6</v>
      </c>
      <c r="K2009">
        <f>DAY(Table1[[#This Row],[Date]])</f>
        <v>15</v>
      </c>
    </row>
    <row r="2010" spans="1:11" x14ac:dyDescent="0.3">
      <c r="A2010" t="s">
        <v>15</v>
      </c>
      <c r="B2010" s="1">
        <v>42169</v>
      </c>
      <c r="C2010">
        <v>232.44</v>
      </c>
      <c r="D2010">
        <v>234.86</v>
      </c>
      <c r="E2010">
        <v>232</v>
      </c>
      <c r="F2010">
        <v>233.54</v>
      </c>
      <c r="G2010">
        <v>12165900</v>
      </c>
      <c r="H2010">
        <v>3333657006</v>
      </c>
      <c r="I2010">
        <f>YEAR(Table1[[#This Row],[Date]])</f>
        <v>2015</v>
      </c>
      <c r="J2010">
        <f>MONTH(Table1[[#This Row],[Date]])</f>
        <v>6</v>
      </c>
      <c r="K2010">
        <f>DAY(Table1[[#This Row],[Date]])</f>
        <v>14</v>
      </c>
    </row>
    <row r="2011" spans="1:11" x14ac:dyDescent="0.3">
      <c r="A2011" t="s">
        <v>15</v>
      </c>
      <c r="B2011" s="1">
        <v>42168</v>
      </c>
      <c r="C2011">
        <v>229.92</v>
      </c>
      <c r="D2011">
        <v>232.65</v>
      </c>
      <c r="E2011">
        <v>229.21</v>
      </c>
      <c r="F2011">
        <v>232.4</v>
      </c>
      <c r="G2011">
        <v>13305300</v>
      </c>
      <c r="H2011">
        <v>3316504361</v>
      </c>
      <c r="I2011">
        <f>YEAR(Table1[[#This Row],[Date]])</f>
        <v>2015</v>
      </c>
      <c r="J2011">
        <f>MONTH(Table1[[#This Row],[Date]])</f>
        <v>6</v>
      </c>
      <c r="K2011">
        <f>DAY(Table1[[#This Row],[Date]])</f>
        <v>13</v>
      </c>
    </row>
    <row r="2012" spans="1:11" x14ac:dyDescent="0.3">
      <c r="A2012" t="s">
        <v>15</v>
      </c>
      <c r="B2012" s="1">
        <v>42167</v>
      </c>
      <c r="C2012">
        <v>229.71</v>
      </c>
      <c r="D2012">
        <v>231.06</v>
      </c>
      <c r="E2012">
        <v>229.31</v>
      </c>
      <c r="F2012">
        <v>229.98</v>
      </c>
      <c r="G2012">
        <v>14017700</v>
      </c>
      <c r="H2012">
        <v>3281061201</v>
      </c>
      <c r="I2012">
        <f>YEAR(Table1[[#This Row],[Date]])</f>
        <v>2015</v>
      </c>
      <c r="J2012">
        <f>MONTH(Table1[[#This Row],[Date]])</f>
        <v>6</v>
      </c>
      <c r="K2012">
        <f>DAY(Table1[[#This Row],[Date]])</f>
        <v>12</v>
      </c>
    </row>
    <row r="2013" spans="1:11" x14ac:dyDescent="0.3">
      <c r="A2013" t="s">
        <v>15</v>
      </c>
      <c r="B2013" s="1">
        <v>42166</v>
      </c>
      <c r="C2013">
        <v>228.85</v>
      </c>
      <c r="D2013">
        <v>230.29</v>
      </c>
      <c r="E2013">
        <v>228.77</v>
      </c>
      <c r="F2013">
        <v>229.71</v>
      </c>
      <c r="G2013">
        <v>14416000</v>
      </c>
      <c r="H2013">
        <v>3276293900</v>
      </c>
      <c r="I2013">
        <f>YEAR(Table1[[#This Row],[Date]])</f>
        <v>2015</v>
      </c>
      <c r="J2013">
        <f>MONTH(Table1[[#This Row],[Date]])</f>
        <v>6</v>
      </c>
      <c r="K2013">
        <f>DAY(Table1[[#This Row],[Date]])</f>
        <v>11</v>
      </c>
    </row>
    <row r="2014" spans="1:11" x14ac:dyDescent="0.3">
      <c r="A2014" t="s">
        <v>15</v>
      </c>
      <c r="B2014" s="1">
        <v>42165</v>
      </c>
      <c r="C2014">
        <v>228.99</v>
      </c>
      <c r="D2014">
        <v>229.78</v>
      </c>
      <c r="E2014">
        <v>228.01</v>
      </c>
      <c r="F2014">
        <v>228.8</v>
      </c>
      <c r="G2014">
        <v>15904800</v>
      </c>
      <c r="H2014">
        <v>3262644979</v>
      </c>
      <c r="I2014">
        <f>YEAR(Table1[[#This Row],[Date]])</f>
        <v>2015</v>
      </c>
      <c r="J2014">
        <f>MONTH(Table1[[#This Row],[Date]])</f>
        <v>6</v>
      </c>
      <c r="K2014">
        <f>DAY(Table1[[#This Row],[Date]])</f>
        <v>10</v>
      </c>
    </row>
    <row r="2015" spans="1:11" x14ac:dyDescent="0.3">
      <c r="A2015" t="s">
        <v>15</v>
      </c>
      <c r="B2015" s="1">
        <v>42164</v>
      </c>
      <c r="C2015">
        <v>228.54</v>
      </c>
      <c r="D2015">
        <v>230.95</v>
      </c>
      <c r="E2015">
        <v>227.93</v>
      </c>
      <c r="F2015">
        <v>229.05</v>
      </c>
      <c r="G2015">
        <v>28353100</v>
      </c>
      <c r="H2015">
        <v>3265176585</v>
      </c>
      <c r="I2015">
        <f>YEAR(Table1[[#This Row],[Date]])</f>
        <v>2015</v>
      </c>
      <c r="J2015">
        <f>MONTH(Table1[[#This Row],[Date]])</f>
        <v>6</v>
      </c>
      <c r="K2015">
        <f>DAY(Table1[[#This Row],[Date]])</f>
        <v>9</v>
      </c>
    </row>
    <row r="2016" spans="1:11" x14ac:dyDescent="0.3">
      <c r="A2016" t="s">
        <v>15</v>
      </c>
      <c r="B2016" s="1">
        <v>42163</v>
      </c>
      <c r="C2016">
        <v>222.88</v>
      </c>
      <c r="D2016">
        <v>229.46</v>
      </c>
      <c r="E2016">
        <v>222.84</v>
      </c>
      <c r="F2016">
        <v>228.49</v>
      </c>
      <c r="G2016">
        <v>23378400</v>
      </c>
      <c r="H2016">
        <v>3256350969</v>
      </c>
      <c r="I2016">
        <f>YEAR(Table1[[#This Row],[Date]])</f>
        <v>2015</v>
      </c>
      <c r="J2016">
        <f>MONTH(Table1[[#This Row],[Date]])</f>
        <v>6</v>
      </c>
      <c r="K2016">
        <f>DAY(Table1[[#This Row],[Date]])</f>
        <v>8</v>
      </c>
    </row>
    <row r="2017" spans="1:11" x14ac:dyDescent="0.3">
      <c r="A2017" t="s">
        <v>15</v>
      </c>
      <c r="B2017" s="1">
        <v>42162</v>
      </c>
      <c r="C2017">
        <v>225.6</v>
      </c>
      <c r="D2017">
        <v>226.19</v>
      </c>
      <c r="E2017">
        <v>222.65</v>
      </c>
      <c r="F2017">
        <v>222.88</v>
      </c>
      <c r="G2017">
        <v>13318400</v>
      </c>
      <c r="H2017">
        <v>3175547196</v>
      </c>
      <c r="I2017">
        <f>YEAR(Table1[[#This Row],[Date]])</f>
        <v>2015</v>
      </c>
      <c r="J2017">
        <f>MONTH(Table1[[#This Row],[Date]])</f>
        <v>6</v>
      </c>
      <c r="K2017">
        <f>DAY(Table1[[#This Row],[Date]])</f>
        <v>7</v>
      </c>
    </row>
    <row r="2018" spans="1:11" x14ac:dyDescent="0.3">
      <c r="A2018" t="s">
        <v>15</v>
      </c>
      <c r="B2018" s="1">
        <v>42161</v>
      </c>
      <c r="C2018">
        <v>225.01</v>
      </c>
      <c r="D2018">
        <v>225.72</v>
      </c>
      <c r="E2018">
        <v>224.38</v>
      </c>
      <c r="F2018">
        <v>225.62</v>
      </c>
      <c r="G2018">
        <v>11131500</v>
      </c>
      <c r="H2018">
        <v>3213722676</v>
      </c>
      <c r="I2018">
        <f>YEAR(Table1[[#This Row],[Date]])</f>
        <v>2015</v>
      </c>
      <c r="J2018">
        <f>MONTH(Table1[[#This Row],[Date]])</f>
        <v>6</v>
      </c>
      <c r="K2018">
        <f>DAY(Table1[[#This Row],[Date]])</f>
        <v>6</v>
      </c>
    </row>
    <row r="2019" spans="1:11" x14ac:dyDescent="0.3">
      <c r="A2019" t="s">
        <v>15</v>
      </c>
      <c r="B2019" s="1">
        <v>42160</v>
      </c>
      <c r="C2019">
        <v>224.15</v>
      </c>
      <c r="D2019">
        <v>225.97</v>
      </c>
      <c r="E2019">
        <v>223.18</v>
      </c>
      <c r="F2019">
        <v>224.95</v>
      </c>
      <c r="G2019">
        <v>18056500</v>
      </c>
      <c r="H2019">
        <v>3203220875</v>
      </c>
      <c r="I2019">
        <f>YEAR(Table1[[#This Row],[Date]])</f>
        <v>2015</v>
      </c>
      <c r="J2019">
        <f>MONTH(Table1[[#This Row],[Date]])</f>
        <v>6</v>
      </c>
      <c r="K2019">
        <f>DAY(Table1[[#This Row],[Date]])</f>
        <v>5</v>
      </c>
    </row>
    <row r="2020" spans="1:11" x14ac:dyDescent="0.3">
      <c r="A2020" t="s">
        <v>15</v>
      </c>
      <c r="B2020" s="1">
        <v>42159</v>
      </c>
      <c r="C2020">
        <v>225.77</v>
      </c>
      <c r="D2020">
        <v>226.58</v>
      </c>
      <c r="E2020">
        <v>224.05</v>
      </c>
      <c r="F2020">
        <v>224.32</v>
      </c>
      <c r="G2020">
        <v>14728100</v>
      </c>
      <c r="H2020">
        <v>3193504505</v>
      </c>
      <c r="I2020">
        <f>YEAR(Table1[[#This Row],[Date]])</f>
        <v>2015</v>
      </c>
      <c r="J2020">
        <f>MONTH(Table1[[#This Row],[Date]])</f>
        <v>6</v>
      </c>
      <c r="K2020">
        <f>DAY(Table1[[#This Row],[Date]])</f>
        <v>4</v>
      </c>
    </row>
    <row r="2021" spans="1:11" x14ac:dyDescent="0.3">
      <c r="A2021" t="s">
        <v>15</v>
      </c>
      <c r="B2021" s="1">
        <v>42158</v>
      </c>
      <c r="C2021">
        <v>225.74</v>
      </c>
      <c r="D2021">
        <v>227.4</v>
      </c>
      <c r="E2021">
        <v>223.93</v>
      </c>
      <c r="F2021">
        <v>225.87</v>
      </c>
      <c r="G2021">
        <v>17752400</v>
      </c>
      <c r="H2021">
        <v>3214774292</v>
      </c>
      <c r="I2021">
        <f>YEAR(Table1[[#This Row],[Date]])</f>
        <v>2015</v>
      </c>
      <c r="J2021">
        <f>MONTH(Table1[[#This Row],[Date]])</f>
        <v>6</v>
      </c>
      <c r="K2021">
        <f>DAY(Table1[[#This Row],[Date]])</f>
        <v>3</v>
      </c>
    </row>
    <row r="2022" spans="1:11" x14ac:dyDescent="0.3">
      <c r="A2022" t="s">
        <v>15</v>
      </c>
      <c r="B2022" s="1">
        <v>42157</v>
      </c>
      <c r="C2022">
        <v>222.89</v>
      </c>
      <c r="D2022">
        <v>226.42</v>
      </c>
      <c r="E2022">
        <v>222.42</v>
      </c>
      <c r="F2022">
        <v>225.8</v>
      </c>
      <c r="G2022">
        <v>20459000</v>
      </c>
      <c r="H2022">
        <v>3212962177</v>
      </c>
      <c r="I2022">
        <f>YEAR(Table1[[#This Row],[Date]])</f>
        <v>2015</v>
      </c>
      <c r="J2022">
        <f>MONTH(Table1[[#This Row],[Date]])</f>
        <v>6</v>
      </c>
      <c r="K2022">
        <f>DAY(Table1[[#This Row],[Date]])</f>
        <v>2</v>
      </c>
    </row>
    <row r="2023" spans="1:11" x14ac:dyDescent="0.3">
      <c r="A2023" t="s">
        <v>15</v>
      </c>
      <c r="B2023" s="1">
        <v>42156</v>
      </c>
      <c r="C2023">
        <v>230.23</v>
      </c>
      <c r="D2023">
        <v>231.71</v>
      </c>
      <c r="E2023">
        <v>221.3</v>
      </c>
      <c r="F2023">
        <v>222.93</v>
      </c>
      <c r="G2023">
        <v>26090500</v>
      </c>
      <c r="H2023">
        <v>3171172508</v>
      </c>
      <c r="I2023">
        <f>YEAR(Table1[[#This Row],[Date]])</f>
        <v>2015</v>
      </c>
      <c r="J2023">
        <f>MONTH(Table1[[#This Row],[Date]])</f>
        <v>6</v>
      </c>
      <c r="K2023">
        <f>DAY(Table1[[#This Row],[Date]])</f>
        <v>1</v>
      </c>
    </row>
    <row r="2024" spans="1:11" x14ac:dyDescent="0.3">
      <c r="A2024" t="s">
        <v>15</v>
      </c>
      <c r="B2024" s="1">
        <v>42155</v>
      </c>
      <c r="C2024">
        <v>233.13</v>
      </c>
      <c r="D2024">
        <v>233.25</v>
      </c>
      <c r="E2024">
        <v>229.54</v>
      </c>
      <c r="F2024">
        <v>230.19</v>
      </c>
      <c r="G2024">
        <v>14730800</v>
      </c>
      <c r="H2024">
        <v>3273756425</v>
      </c>
      <c r="I2024">
        <f>YEAR(Table1[[#This Row],[Date]])</f>
        <v>2015</v>
      </c>
      <c r="J2024">
        <f>MONTH(Table1[[#This Row],[Date]])</f>
        <v>5</v>
      </c>
      <c r="K2024">
        <f>DAY(Table1[[#This Row],[Date]])</f>
        <v>31</v>
      </c>
    </row>
    <row r="2025" spans="1:11" x14ac:dyDescent="0.3">
      <c r="A2025" t="s">
        <v>15</v>
      </c>
      <c r="B2025" s="1">
        <v>42154</v>
      </c>
      <c r="C2025">
        <v>237.09</v>
      </c>
      <c r="D2025">
        <v>237.09</v>
      </c>
      <c r="E2025">
        <v>232.05</v>
      </c>
      <c r="F2025">
        <v>233.35</v>
      </c>
      <c r="G2025">
        <v>14098600</v>
      </c>
      <c r="H2025">
        <v>3317769214</v>
      </c>
      <c r="I2025">
        <f>YEAR(Table1[[#This Row],[Date]])</f>
        <v>2015</v>
      </c>
      <c r="J2025">
        <f>MONTH(Table1[[#This Row],[Date]])</f>
        <v>5</v>
      </c>
      <c r="K2025">
        <f>DAY(Table1[[#This Row],[Date]])</f>
        <v>30</v>
      </c>
    </row>
    <row r="2026" spans="1:11" x14ac:dyDescent="0.3">
      <c r="A2026" t="s">
        <v>15</v>
      </c>
      <c r="B2026" s="1">
        <v>42153</v>
      </c>
      <c r="C2026">
        <v>237.38</v>
      </c>
      <c r="D2026">
        <v>237.52</v>
      </c>
      <c r="E2026">
        <v>235.73</v>
      </c>
      <c r="F2026">
        <v>237.1</v>
      </c>
      <c r="G2026">
        <v>14805000</v>
      </c>
      <c r="H2026">
        <v>3370295930</v>
      </c>
      <c r="I2026">
        <f>YEAR(Table1[[#This Row],[Date]])</f>
        <v>2015</v>
      </c>
      <c r="J2026">
        <f>MONTH(Table1[[#This Row],[Date]])</f>
        <v>5</v>
      </c>
      <c r="K2026">
        <f>DAY(Table1[[#This Row],[Date]])</f>
        <v>29</v>
      </c>
    </row>
    <row r="2027" spans="1:11" x14ac:dyDescent="0.3">
      <c r="A2027" t="s">
        <v>15</v>
      </c>
      <c r="B2027" s="1">
        <v>42152</v>
      </c>
      <c r="C2027">
        <v>237.26</v>
      </c>
      <c r="D2027">
        <v>237.82</v>
      </c>
      <c r="E2027">
        <v>236.65</v>
      </c>
      <c r="F2027">
        <v>237.41</v>
      </c>
      <c r="G2027">
        <v>13829600</v>
      </c>
      <c r="H2027">
        <v>3373816958</v>
      </c>
      <c r="I2027">
        <f>YEAR(Table1[[#This Row],[Date]])</f>
        <v>2015</v>
      </c>
      <c r="J2027">
        <f>MONTH(Table1[[#This Row],[Date]])</f>
        <v>5</v>
      </c>
      <c r="K2027">
        <f>DAY(Table1[[#This Row],[Date]])</f>
        <v>28</v>
      </c>
    </row>
    <row r="2028" spans="1:11" x14ac:dyDescent="0.3">
      <c r="A2028" t="s">
        <v>15</v>
      </c>
      <c r="B2028" s="1">
        <v>42151</v>
      </c>
      <c r="C2028">
        <v>237.07</v>
      </c>
      <c r="D2028">
        <v>238.64</v>
      </c>
      <c r="E2028">
        <v>236.7</v>
      </c>
      <c r="F2028">
        <v>237.28</v>
      </c>
      <c r="G2028">
        <v>18837000</v>
      </c>
      <c r="H2028">
        <v>3371257543</v>
      </c>
      <c r="I2028">
        <f>YEAR(Table1[[#This Row],[Date]])</f>
        <v>2015</v>
      </c>
      <c r="J2028">
        <f>MONTH(Table1[[#This Row],[Date]])</f>
        <v>5</v>
      </c>
      <c r="K2028">
        <f>DAY(Table1[[#This Row],[Date]])</f>
        <v>27</v>
      </c>
    </row>
    <row r="2029" spans="1:11" x14ac:dyDescent="0.3">
      <c r="A2029" t="s">
        <v>15</v>
      </c>
      <c r="B2029" s="1">
        <v>42150</v>
      </c>
      <c r="C2029">
        <v>237.1</v>
      </c>
      <c r="D2029">
        <v>238.24</v>
      </c>
      <c r="E2029">
        <v>235.69</v>
      </c>
      <c r="F2029">
        <v>237.12</v>
      </c>
      <c r="G2029">
        <v>16425000</v>
      </c>
      <c r="H2029">
        <v>3368066799</v>
      </c>
      <c r="I2029">
        <f>YEAR(Table1[[#This Row],[Date]])</f>
        <v>2015</v>
      </c>
      <c r="J2029">
        <f>MONTH(Table1[[#This Row],[Date]])</f>
        <v>5</v>
      </c>
      <c r="K2029">
        <f>DAY(Table1[[#This Row],[Date]])</f>
        <v>26</v>
      </c>
    </row>
    <row r="2030" spans="1:11" x14ac:dyDescent="0.3">
      <c r="A2030" t="s">
        <v>15</v>
      </c>
      <c r="B2030" s="1">
        <v>42149</v>
      </c>
      <c r="C2030">
        <v>240.93</v>
      </c>
      <c r="D2030">
        <v>241.02</v>
      </c>
      <c r="E2030">
        <v>236.64</v>
      </c>
      <c r="F2030">
        <v>237.11</v>
      </c>
      <c r="G2030">
        <v>14423900</v>
      </c>
      <c r="H2030">
        <v>3367127977</v>
      </c>
      <c r="I2030">
        <f>YEAR(Table1[[#This Row],[Date]])</f>
        <v>2015</v>
      </c>
      <c r="J2030">
        <f>MONTH(Table1[[#This Row],[Date]])</f>
        <v>5</v>
      </c>
      <c r="K2030">
        <f>DAY(Table1[[#This Row],[Date]])</f>
        <v>25</v>
      </c>
    </row>
    <row r="2031" spans="1:11" x14ac:dyDescent="0.3">
      <c r="A2031" t="s">
        <v>15</v>
      </c>
      <c r="B2031" s="1">
        <v>42148</v>
      </c>
      <c r="C2031">
        <v>238.98</v>
      </c>
      <c r="D2031">
        <v>241.98</v>
      </c>
      <c r="E2031">
        <v>238.81</v>
      </c>
      <c r="F2031">
        <v>240.95</v>
      </c>
      <c r="G2031">
        <v>11508000</v>
      </c>
      <c r="H2031">
        <v>3420845884</v>
      </c>
      <c r="I2031">
        <f>YEAR(Table1[[#This Row],[Date]])</f>
        <v>2015</v>
      </c>
      <c r="J2031">
        <f>MONTH(Table1[[#This Row],[Date]])</f>
        <v>5</v>
      </c>
      <c r="K2031">
        <f>DAY(Table1[[#This Row],[Date]])</f>
        <v>24</v>
      </c>
    </row>
    <row r="2032" spans="1:11" x14ac:dyDescent="0.3">
      <c r="A2032" t="s">
        <v>15</v>
      </c>
      <c r="B2032" s="1">
        <v>42147</v>
      </c>
      <c r="C2032">
        <v>240.29</v>
      </c>
      <c r="D2032">
        <v>241.02</v>
      </c>
      <c r="E2032">
        <v>238.69</v>
      </c>
      <c r="F2032">
        <v>238.87</v>
      </c>
      <c r="G2032">
        <v>14605000</v>
      </c>
      <c r="H2032">
        <v>3390435704</v>
      </c>
      <c r="I2032">
        <f>YEAR(Table1[[#This Row],[Date]])</f>
        <v>2015</v>
      </c>
      <c r="J2032">
        <f>MONTH(Table1[[#This Row],[Date]])</f>
        <v>5</v>
      </c>
      <c r="K2032">
        <f>DAY(Table1[[#This Row],[Date]])</f>
        <v>23</v>
      </c>
    </row>
    <row r="2033" spans="1:11" x14ac:dyDescent="0.3">
      <c r="A2033" t="s">
        <v>15</v>
      </c>
      <c r="B2033" s="1">
        <v>42146</v>
      </c>
      <c r="C2033">
        <v>235.32</v>
      </c>
      <c r="D2033">
        <v>240.97</v>
      </c>
      <c r="E2033">
        <v>235.06</v>
      </c>
      <c r="F2033">
        <v>240.35</v>
      </c>
      <c r="G2033">
        <v>27003000</v>
      </c>
      <c r="H2033">
        <v>3410712372</v>
      </c>
      <c r="I2033">
        <f>YEAR(Table1[[#This Row],[Date]])</f>
        <v>2015</v>
      </c>
      <c r="J2033">
        <f>MONTH(Table1[[#This Row],[Date]])</f>
        <v>5</v>
      </c>
      <c r="K2033">
        <f>DAY(Table1[[#This Row],[Date]])</f>
        <v>22</v>
      </c>
    </row>
    <row r="2034" spans="1:11" x14ac:dyDescent="0.3">
      <c r="A2034" t="s">
        <v>15</v>
      </c>
      <c r="B2034" s="1">
        <v>42145</v>
      </c>
      <c r="C2034">
        <v>234.02</v>
      </c>
      <c r="D2034">
        <v>236.24</v>
      </c>
      <c r="E2034">
        <v>233.84</v>
      </c>
      <c r="F2034">
        <v>235.34</v>
      </c>
      <c r="G2034">
        <v>15108900</v>
      </c>
      <c r="H2034">
        <v>3338890048</v>
      </c>
      <c r="I2034">
        <f>YEAR(Table1[[#This Row],[Date]])</f>
        <v>2015</v>
      </c>
      <c r="J2034">
        <f>MONTH(Table1[[#This Row],[Date]])</f>
        <v>5</v>
      </c>
      <c r="K2034">
        <f>DAY(Table1[[#This Row],[Date]])</f>
        <v>21</v>
      </c>
    </row>
    <row r="2035" spans="1:11" x14ac:dyDescent="0.3">
      <c r="A2035" t="s">
        <v>15</v>
      </c>
      <c r="B2035" s="1">
        <v>42144</v>
      </c>
      <c r="C2035">
        <v>231.89</v>
      </c>
      <c r="D2035">
        <v>234.68</v>
      </c>
      <c r="E2035">
        <v>231.84</v>
      </c>
      <c r="F2035">
        <v>234.02</v>
      </c>
      <c r="G2035">
        <v>15499400</v>
      </c>
      <c r="H2035">
        <v>3319170901</v>
      </c>
      <c r="I2035">
        <f>YEAR(Table1[[#This Row],[Date]])</f>
        <v>2015</v>
      </c>
      <c r="J2035">
        <f>MONTH(Table1[[#This Row],[Date]])</f>
        <v>5</v>
      </c>
      <c r="K2035">
        <f>DAY(Table1[[#This Row],[Date]])</f>
        <v>20</v>
      </c>
    </row>
    <row r="2036" spans="1:11" x14ac:dyDescent="0.3">
      <c r="A2036" t="s">
        <v>15</v>
      </c>
      <c r="B2036" s="1">
        <v>42143</v>
      </c>
      <c r="C2036">
        <v>233.04</v>
      </c>
      <c r="D2036">
        <v>234.15</v>
      </c>
      <c r="E2036">
        <v>231.82</v>
      </c>
      <c r="F2036">
        <v>231.95</v>
      </c>
      <c r="G2036">
        <v>14241900</v>
      </c>
      <c r="H2036">
        <v>3288950473</v>
      </c>
      <c r="I2036">
        <f>YEAR(Table1[[#This Row],[Date]])</f>
        <v>2015</v>
      </c>
      <c r="J2036">
        <f>MONTH(Table1[[#This Row],[Date]])</f>
        <v>5</v>
      </c>
      <c r="K2036">
        <f>DAY(Table1[[#This Row],[Date]])</f>
        <v>19</v>
      </c>
    </row>
    <row r="2037" spans="1:11" x14ac:dyDescent="0.3">
      <c r="A2037" t="s">
        <v>15</v>
      </c>
      <c r="B2037" s="1">
        <v>42142</v>
      </c>
      <c r="C2037">
        <v>236.89</v>
      </c>
      <c r="D2037">
        <v>237.21</v>
      </c>
      <c r="E2037">
        <v>232.46</v>
      </c>
      <c r="F2037">
        <v>233.13</v>
      </c>
      <c r="G2037">
        <v>16780300</v>
      </c>
      <c r="H2037">
        <v>3304944920</v>
      </c>
      <c r="I2037">
        <f>YEAR(Table1[[#This Row],[Date]])</f>
        <v>2015</v>
      </c>
      <c r="J2037">
        <f>MONTH(Table1[[#This Row],[Date]])</f>
        <v>5</v>
      </c>
      <c r="K2037">
        <f>DAY(Table1[[#This Row],[Date]])</f>
        <v>18</v>
      </c>
    </row>
    <row r="2038" spans="1:11" x14ac:dyDescent="0.3">
      <c r="A2038" t="s">
        <v>15</v>
      </c>
      <c r="B2038" s="1">
        <v>42141</v>
      </c>
      <c r="C2038">
        <v>236.01</v>
      </c>
      <c r="D2038">
        <v>238.02</v>
      </c>
      <c r="E2038">
        <v>236.01</v>
      </c>
      <c r="F2038">
        <v>236.8</v>
      </c>
      <c r="G2038">
        <v>11134300</v>
      </c>
      <c r="H2038">
        <v>3356176986</v>
      </c>
      <c r="I2038">
        <f>YEAR(Table1[[#This Row],[Date]])</f>
        <v>2015</v>
      </c>
      <c r="J2038">
        <f>MONTH(Table1[[#This Row],[Date]])</f>
        <v>5</v>
      </c>
      <c r="K2038">
        <f>DAY(Table1[[#This Row],[Date]])</f>
        <v>17</v>
      </c>
    </row>
    <row r="2039" spans="1:11" x14ac:dyDescent="0.3">
      <c r="A2039" t="s">
        <v>15</v>
      </c>
      <c r="B2039" s="1">
        <v>42140</v>
      </c>
      <c r="C2039">
        <v>237.64</v>
      </c>
      <c r="D2039">
        <v>237.7</v>
      </c>
      <c r="E2039">
        <v>235.29</v>
      </c>
      <c r="F2039">
        <v>236.15</v>
      </c>
      <c r="G2039">
        <v>11089700</v>
      </c>
      <c r="H2039">
        <v>3345969203</v>
      </c>
      <c r="I2039">
        <f>YEAR(Table1[[#This Row],[Date]])</f>
        <v>2015</v>
      </c>
      <c r="J2039">
        <f>MONTH(Table1[[#This Row],[Date]])</f>
        <v>5</v>
      </c>
      <c r="K2039">
        <f>DAY(Table1[[#This Row],[Date]])</f>
        <v>16</v>
      </c>
    </row>
    <row r="2040" spans="1:11" x14ac:dyDescent="0.3">
      <c r="A2040" t="s">
        <v>15</v>
      </c>
      <c r="B2040" s="1">
        <v>42139</v>
      </c>
      <c r="C2040">
        <v>236.96</v>
      </c>
      <c r="D2040">
        <v>238.75</v>
      </c>
      <c r="E2040">
        <v>236.79</v>
      </c>
      <c r="F2040">
        <v>237.6</v>
      </c>
      <c r="G2040">
        <v>16329400</v>
      </c>
      <c r="H2040">
        <v>3365752047</v>
      </c>
      <c r="I2040">
        <f>YEAR(Table1[[#This Row],[Date]])</f>
        <v>2015</v>
      </c>
      <c r="J2040">
        <f>MONTH(Table1[[#This Row],[Date]])</f>
        <v>5</v>
      </c>
      <c r="K2040">
        <f>DAY(Table1[[#This Row],[Date]])</f>
        <v>15</v>
      </c>
    </row>
    <row r="2041" spans="1:11" x14ac:dyDescent="0.3">
      <c r="A2041" t="s">
        <v>15</v>
      </c>
      <c r="B2041" s="1">
        <v>42138</v>
      </c>
      <c r="C2041">
        <v>236.21</v>
      </c>
      <c r="D2041">
        <v>237.8</v>
      </c>
      <c r="E2041">
        <v>234.06</v>
      </c>
      <c r="F2041">
        <v>236.93</v>
      </c>
      <c r="G2041">
        <v>24413700</v>
      </c>
      <c r="H2041">
        <v>3355311496</v>
      </c>
      <c r="I2041">
        <f>YEAR(Table1[[#This Row],[Date]])</f>
        <v>2015</v>
      </c>
      <c r="J2041">
        <f>MONTH(Table1[[#This Row],[Date]])</f>
        <v>5</v>
      </c>
      <c r="K2041">
        <f>DAY(Table1[[#This Row],[Date]])</f>
        <v>14</v>
      </c>
    </row>
    <row r="2042" spans="1:11" x14ac:dyDescent="0.3">
      <c r="A2042" t="s">
        <v>15</v>
      </c>
      <c r="B2042" s="1">
        <v>42137</v>
      </c>
      <c r="C2042">
        <v>241.4</v>
      </c>
      <c r="D2042">
        <v>243.7</v>
      </c>
      <c r="E2042">
        <v>235.04</v>
      </c>
      <c r="F2042">
        <v>236.38</v>
      </c>
      <c r="G2042">
        <v>27180100</v>
      </c>
      <c r="H2042">
        <v>3346584200</v>
      </c>
      <c r="I2042">
        <f>YEAR(Table1[[#This Row],[Date]])</f>
        <v>2015</v>
      </c>
      <c r="J2042">
        <f>MONTH(Table1[[#This Row],[Date]])</f>
        <v>5</v>
      </c>
      <c r="K2042">
        <f>DAY(Table1[[#This Row],[Date]])</f>
        <v>13</v>
      </c>
    </row>
    <row r="2043" spans="1:11" x14ac:dyDescent="0.3">
      <c r="A2043" t="s">
        <v>15</v>
      </c>
      <c r="B2043" s="1">
        <v>42136</v>
      </c>
      <c r="C2043">
        <v>242.15</v>
      </c>
      <c r="D2043">
        <v>242.88</v>
      </c>
      <c r="E2043">
        <v>240.1</v>
      </c>
      <c r="F2043">
        <v>241.11</v>
      </c>
      <c r="G2043">
        <v>19282600</v>
      </c>
      <c r="H2043">
        <v>3412644998</v>
      </c>
      <c r="I2043">
        <f>YEAR(Table1[[#This Row],[Date]])</f>
        <v>2015</v>
      </c>
      <c r="J2043">
        <f>MONTH(Table1[[#This Row],[Date]])</f>
        <v>5</v>
      </c>
      <c r="K2043">
        <f>DAY(Table1[[#This Row],[Date]])</f>
        <v>12</v>
      </c>
    </row>
    <row r="2044" spans="1:11" x14ac:dyDescent="0.3">
      <c r="A2044" t="s">
        <v>15</v>
      </c>
      <c r="B2044" s="1">
        <v>42135</v>
      </c>
      <c r="C2044">
        <v>240.3</v>
      </c>
      <c r="D2044">
        <v>244.27</v>
      </c>
      <c r="E2044">
        <v>239.38</v>
      </c>
      <c r="F2044">
        <v>242.16</v>
      </c>
      <c r="G2044">
        <v>20892300</v>
      </c>
      <c r="H2044">
        <v>3426529646</v>
      </c>
      <c r="I2044">
        <f>YEAR(Table1[[#This Row],[Date]])</f>
        <v>2015</v>
      </c>
      <c r="J2044">
        <f>MONTH(Table1[[#This Row],[Date]])</f>
        <v>5</v>
      </c>
      <c r="K2044">
        <f>DAY(Table1[[#This Row],[Date]])</f>
        <v>11</v>
      </c>
    </row>
    <row r="2045" spans="1:11" x14ac:dyDescent="0.3">
      <c r="A2045" t="s">
        <v>15</v>
      </c>
      <c r="B2045" s="1">
        <v>42134</v>
      </c>
      <c r="C2045">
        <v>241.73</v>
      </c>
      <c r="D2045">
        <v>244.07</v>
      </c>
      <c r="E2045">
        <v>238.85</v>
      </c>
      <c r="F2045">
        <v>240.3</v>
      </c>
      <c r="G2045">
        <v>15019100</v>
      </c>
      <c r="H2045">
        <v>3399245238</v>
      </c>
      <c r="I2045">
        <f>YEAR(Table1[[#This Row],[Date]])</f>
        <v>2015</v>
      </c>
      <c r="J2045">
        <f>MONTH(Table1[[#This Row],[Date]])</f>
        <v>5</v>
      </c>
      <c r="K2045">
        <f>DAY(Table1[[#This Row],[Date]])</f>
        <v>10</v>
      </c>
    </row>
    <row r="2046" spans="1:11" x14ac:dyDescent="0.3">
      <c r="A2046" t="s">
        <v>15</v>
      </c>
      <c r="B2046" s="1">
        <v>42133</v>
      </c>
      <c r="C2046">
        <v>243.77</v>
      </c>
      <c r="D2046">
        <v>247.8</v>
      </c>
      <c r="E2046">
        <v>239.64</v>
      </c>
      <c r="F2046">
        <v>241.83</v>
      </c>
      <c r="G2046">
        <v>19790500</v>
      </c>
      <c r="H2046">
        <v>3420193701</v>
      </c>
      <c r="I2046">
        <f>YEAR(Table1[[#This Row],[Date]])</f>
        <v>2015</v>
      </c>
      <c r="J2046">
        <f>MONTH(Table1[[#This Row],[Date]])</f>
        <v>5</v>
      </c>
      <c r="K2046">
        <f>DAY(Table1[[#This Row],[Date]])</f>
        <v>9</v>
      </c>
    </row>
    <row r="2047" spans="1:11" x14ac:dyDescent="0.3">
      <c r="A2047" t="s">
        <v>15</v>
      </c>
      <c r="B2047" s="1">
        <v>42132</v>
      </c>
      <c r="C2047">
        <v>237.2</v>
      </c>
      <c r="D2047">
        <v>246.27</v>
      </c>
      <c r="E2047">
        <v>236.27</v>
      </c>
      <c r="F2047">
        <v>243.86</v>
      </c>
      <c r="G2047">
        <v>27445500</v>
      </c>
      <c r="H2047">
        <v>3448119178</v>
      </c>
      <c r="I2047">
        <f>YEAR(Table1[[#This Row],[Date]])</f>
        <v>2015</v>
      </c>
      <c r="J2047">
        <f>MONTH(Table1[[#This Row],[Date]])</f>
        <v>5</v>
      </c>
      <c r="K2047">
        <f>DAY(Table1[[#This Row],[Date]])</f>
        <v>8</v>
      </c>
    </row>
    <row r="2048" spans="1:11" x14ac:dyDescent="0.3">
      <c r="A2048" t="s">
        <v>15</v>
      </c>
      <c r="B2048" s="1">
        <v>42131</v>
      </c>
      <c r="C2048">
        <v>229.66</v>
      </c>
      <c r="D2048">
        <v>239.1</v>
      </c>
      <c r="E2048">
        <v>228.57</v>
      </c>
      <c r="F2048">
        <v>237.33</v>
      </c>
      <c r="G2048">
        <v>29064400</v>
      </c>
      <c r="H2048">
        <v>3354923757</v>
      </c>
      <c r="I2048">
        <f>YEAR(Table1[[#This Row],[Date]])</f>
        <v>2015</v>
      </c>
      <c r="J2048">
        <f>MONTH(Table1[[#This Row],[Date]])</f>
        <v>5</v>
      </c>
      <c r="K2048">
        <f>DAY(Table1[[#This Row],[Date]])</f>
        <v>7</v>
      </c>
    </row>
    <row r="2049" spans="1:11" x14ac:dyDescent="0.3">
      <c r="A2049" t="s">
        <v>15</v>
      </c>
      <c r="B2049" s="1">
        <v>42130</v>
      </c>
      <c r="C2049">
        <v>236.25</v>
      </c>
      <c r="D2049">
        <v>236.45</v>
      </c>
      <c r="E2049">
        <v>229.23</v>
      </c>
      <c r="F2049">
        <v>229.78</v>
      </c>
      <c r="G2049">
        <v>29587200</v>
      </c>
      <c r="H2049">
        <v>3247353903</v>
      </c>
      <c r="I2049">
        <f>YEAR(Table1[[#This Row],[Date]])</f>
        <v>2015</v>
      </c>
      <c r="J2049">
        <f>MONTH(Table1[[#This Row],[Date]])</f>
        <v>5</v>
      </c>
      <c r="K2049">
        <f>DAY(Table1[[#This Row],[Date]])</f>
        <v>6</v>
      </c>
    </row>
    <row r="2050" spans="1:11" x14ac:dyDescent="0.3">
      <c r="A2050" t="s">
        <v>15</v>
      </c>
      <c r="B2050" s="1">
        <v>42129</v>
      </c>
      <c r="C2050">
        <v>238.85</v>
      </c>
      <c r="D2050">
        <v>239.2</v>
      </c>
      <c r="E2050">
        <v>232.05</v>
      </c>
      <c r="F2050">
        <v>236.12</v>
      </c>
      <c r="G2050">
        <v>23929100</v>
      </c>
      <c r="H2050">
        <v>3335976518</v>
      </c>
      <c r="I2050">
        <f>YEAR(Table1[[#This Row],[Date]])</f>
        <v>2015</v>
      </c>
      <c r="J2050">
        <f>MONTH(Table1[[#This Row],[Date]])</f>
        <v>5</v>
      </c>
      <c r="K2050">
        <f>DAY(Table1[[#This Row],[Date]])</f>
        <v>5</v>
      </c>
    </row>
    <row r="2051" spans="1:11" x14ac:dyDescent="0.3">
      <c r="A2051" t="s">
        <v>15</v>
      </c>
      <c r="B2051" s="1">
        <v>42128</v>
      </c>
      <c r="C2051">
        <v>240.36</v>
      </c>
      <c r="D2051">
        <v>242.64</v>
      </c>
      <c r="E2051">
        <v>237.81</v>
      </c>
      <c r="F2051">
        <v>239.02</v>
      </c>
      <c r="G2051">
        <v>21223400</v>
      </c>
      <c r="H2051">
        <v>3375997790</v>
      </c>
      <c r="I2051">
        <f>YEAR(Table1[[#This Row],[Date]])</f>
        <v>2015</v>
      </c>
      <c r="J2051">
        <f>MONTH(Table1[[#This Row],[Date]])</f>
        <v>5</v>
      </c>
      <c r="K2051">
        <f>DAY(Table1[[#This Row],[Date]])</f>
        <v>4</v>
      </c>
    </row>
    <row r="2052" spans="1:11" x14ac:dyDescent="0.3">
      <c r="A2052" t="s">
        <v>15</v>
      </c>
      <c r="B2052" s="1">
        <v>42127</v>
      </c>
      <c r="C2052">
        <v>234.88</v>
      </c>
      <c r="D2052">
        <v>243.24</v>
      </c>
      <c r="E2052">
        <v>234.08</v>
      </c>
      <c r="F2052">
        <v>240.36</v>
      </c>
      <c r="G2052">
        <v>18494100</v>
      </c>
      <c r="H2052">
        <v>3394161416</v>
      </c>
      <c r="I2052">
        <f>YEAR(Table1[[#This Row],[Date]])</f>
        <v>2015</v>
      </c>
      <c r="J2052">
        <f>MONTH(Table1[[#This Row],[Date]])</f>
        <v>5</v>
      </c>
      <c r="K2052">
        <f>DAY(Table1[[#This Row],[Date]])</f>
        <v>3</v>
      </c>
    </row>
    <row r="2053" spans="1:11" x14ac:dyDescent="0.3">
      <c r="A2053" t="s">
        <v>15</v>
      </c>
      <c r="B2053" s="1">
        <v>42126</v>
      </c>
      <c r="C2053">
        <v>232.34</v>
      </c>
      <c r="D2053">
        <v>235.73</v>
      </c>
      <c r="E2053">
        <v>232.34</v>
      </c>
      <c r="F2053">
        <v>234.93</v>
      </c>
      <c r="G2053">
        <v>12535500</v>
      </c>
      <c r="H2053">
        <v>3316683008</v>
      </c>
      <c r="I2053">
        <f>YEAR(Table1[[#This Row],[Date]])</f>
        <v>2015</v>
      </c>
      <c r="J2053">
        <f>MONTH(Table1[[#This Row],[Date]])</f>
        <v>5</v>
      </c>
      <c r="K2053">
        <f>DAY(Table1[[#This Row],[Date]])</f>
        <v>2</v>
      </c>
    </row>
    <row r="2054" spans="1:11" x14ac:dyDescent="0.3">
      <c r="A2054" t="s">
        <v>15</v>
      </c>
      <c r="B2054" s="1">
        <v>42125</v>
      </c>
      <c r="C2054">
        <v>235.94</v>
      </c>
      <c r="D2054">
        <v>238.97</v>
      </c>
      <c r="E2054">
        <v>232.08</v>
      </c>
      <c r="F2054">
        <v>232.08</v>
      </c>
      <c r="G2054">
        <v>18815300</v>
      </c>
      <c r="H2054">
        <v>3275574610</v>
      </c>
      <c r="I2054">
        <f>YEAR(Table1[[#This Row],[Date]])</f>
        <v>2015</v>
      </c>
      <c r="J2054">
        <f>MONTH(Table1[[#This Row],[Date]])</f>
        <v>5</v>
      </c>
      <c r="K2054">
        <f>DAY(Table1[[#This Row],[Date]])</f>
        <v>1</v>
      </c>
    </row>
    <row r="2055" spans="1:11" x14ac:dyDescent="0.3">
      <c r="A2055" t="s">
        <v>15</v>
      </c>
      <c r="B2055" s="1">
        <v>42124</v>
      </c>
      <c r="C2055">
        <v>225.69</v>
      </c>
      <c r="D2055">
        <v>239.56</v>
      </c>
      <c r="E2055">
        <v>224.99</v>
      </c>
      <c r="F2055">
        <v>236.15</v>
      </c>
      <c r="G2055">
        <v>33818600</v>
      </c>
      <c r="H2055">
        <v>3332094504</v>
      </c>
      <c r="I2055">
        <f>YEAR(Table1[[#This Row],[Date]])</f>
        <v>2015</v>
      </c>
      <c r="J2055">
        <f>MONTH(Table1[[#This Row],[Date]])</f>
        <v>4</v>
      </c>
      <c r="K2055">
        <f>DAY(Table1[[#This Row],[Date]])</f>
        <v>30</v>
      </c>
    </row>
    <row r="2056" spans="1:11" x14ac:dyDescent="0.3">
      <c r="A2056" t="s">
        <v>15</v>
      </c>
      <c r="B2056" s="1">
        <v>42123</v>
      </c>
      <c r="C2056">
        <v>225.59</v>
      </c>
      <c r="D2056">
        <v>227.04</v>
      </c>
      <c r="E2056">
        <v>223.43</v>
      </c>
      <c r="F2056">
        <v>225.81</v>
      </c>
      <c r="G2056">
        <v>18936500</v>
      </c>
      <c r="H2056">
        <v>3185479101</v>
      </c>
      <c r="I2056">
        <f>YEAR(Table1[[#This Row],[Date]])</f>
        <v>2015</v>
      </c>
      <c r="J2056">
        <f>MONTH(Table1[[#This Row],[Date]])</f>
        <v>4</v>
      </c>
      <c r="K2056">
        <f>DAY(Table1[[#This Row],[Date]])</f>
        <v>29</v>
      </c>
    </row>
    <row r="2057" spans="1:11" x14ac:dyDescent="0.3">
      <c r="A2057" t="s">
        <v>15</v>
      </c>
      <c r="B2057" s="1">
        <v>42122</v>
      </c>
      <c r="C2057">
        <v>228.97</v>
      </c>
      <c r="D2057">
        <v>229.49</v>
      </c>
      <c r="E2057">
        <v>223.07</v>
      </c>
      <c r="F2057">
        <v>225.85</v>
      </c>
      <c r="G2057">
        <v>21469200</v>
      </c>
      <c r="H2057">
        <v>3185425042</v>
      </c>
      <c r="I2057">
        <f>YEAR(Table1[[#This Row],[Date]])</f>
        <v>2015</v>
      </c>
      <c r="J2057">
        <f>MONTH(Table1[[#This Row],[Date]])</f>
        <v>4</v>
      </c>
      <c r="K2057">
        <f>DAY(Table1[[#This Row],[Date]])</f>
        <v>28</v>
      </c>
    </row>
    <row r="2058" spans="1:11" x14ac:dyDescent="0.3">
      <c r="A2058" t="s">
        <v>15</v>
      </c>
      <c r="B2058" s="1">
        <v>42121</v>
      </c>
      <c r="C2058">
        <v>219.43</v>
      </c>
      <c r="D2058">
        <v>233.3</v>
      </c>
      <c r="E2058">
        <v>218.02</v>
      </c>
      <c r="F2058">
        <v>229.29</v>
      </c>
      <c r="G2058">
        <v>38574000</v>
      </c>
      <c r="H2058">
        <v>3232938332</v>
      </c>
      <c r="I2058">
        <f>YEAR(Table1[[#This Row],[Date]])</f>
        <v>2015</v>
      </c>
      <c r="J2058">
        <f>MONTH(Table1[[#This Row],[Date]])</f>
        <v>4</v>
      </c>
      <c r="K2058">
        <f>DAY(Table1[[#This Row],[Date]])</f>
        <v>27</v>
      </c>
    </row>
    <row r="2059" spans="1:11" x14ac:dyDescent="0.3">
      <c r="A2059" t="s">
        <v>15</v>
      </c>
      <c r="B2059" s="1">
        <v>42120</v>
      </c>
      <c r="C2059">
        <v>226.41</v>
      </c>
      <c r="D2059">
        <v>226.94</v>
      </c>
      <c r="E2059">
        <v>214.87</v>
      </c>
      <c r="F2059">
        <v>219.43</v>
      </c>
      <c r="G2059">
        <v>28943700</v>
      </c>
      <c r="H2059">
        <v>3093216938</v>
      </c>
      <c r="I2059">
        <f>YEAR(Table1[[#This Row],[Date]])</f>
        <v>2015</v>
      </c>
      <c r="J2059">
        <f>MONTH(Table1[[#This Row],[Date]])</f>
        <v>4</v>
      </c>
      <c r="K2059">
        <f>DAY(Table1[[#This Row],[Date]])</f>
        <v>26</v>
      </c>
    </row>
    <row r="2060" spans="1:11" x14ac:dyDescent="0.3">
      <c r="A2060" t="s">
        <v>15</v>
      </c>
      <c r="B2060" s="1">
        <v>42119</v>
      </c>
      <c r="C2060">
        <v>231.24</v>
      </c>
      <c r="D2060">
        <v>232.56</v>
      </c>
      <c r="E2060">
        <v>226.34</v>
      </c>
      <c r="F2060">
        <v>226.39</v>
      </c>
      <c r="G2060">
        <v>13957200</v>
      </c>
      <c r="H2060">
        <v>3190508610</v>
      </c>
      <c r="I2060">
        <f>YEAR(Table1[[#This Row],[Date]])</f>
        <v>2015</v>
      </c>
      <c r="J2060">
        <f>MONTH(Table1[[#This Row],[Date]])</f>
        <v>4</v>
      </c>
      <c r="K2060">
        <f>DAY(Table1[[#This Row],[Date]])</f>
        <v>25</v>
      </c>
    </row>
    <row r="2061" spans="1:11" x14ac:dyDescent="0.3">
      <c r="A2061" t="s">
        <v>15</v>
      </c>
      <c r="B2061" s="1">
        <v>42118</v>
      </c>
      <c r="C2061">
        <v>235.97</v>
      </c>
      <c r="D2061">
        <v>236.3</v>
      </c>
      <c r="E2061">
        <v>229.93</v>
      </c>
      <c r="F2061">
        <v>231.27</v>
      </c>
      <c r="G2061">
        <v>21448700</v>
      </c>
      <c r="H2061">
        <v>3258311725</v>
      </c>
      <c r="I2061">
        <f>YEAR(Table1[[#This Row],[Date]])</f>
        <v>2015</v>
      </c>
      <c r="J2061">
        <f>MONTH(Table1[[#This Row],[Date]])</f>
        <v>4</v>
      </c>
      <c r="K2061">
        <f>DAY(Table1[[#This Row],[Date]])</f>
        <v>24</v>
      </c>
    </row>
    <row r="2062" spans="1:11" x14ac:dyDescent="0.3">
      <c r="A2062" t="s">
        <v>15</v>
      </c>
      <c r="B2062" s="1">
        <v>42117</v>
      </c>
      <c r="C2062">
        <v>234.05</v>
      </c>
      <c r="D2062">
        <v>236.48</v>
      </c>
      <c r="E2062">
        <v>233.2</v>
      </c>
      <c r="F2062">
        <v>236.46</v>
      </c>
      <c r="G2062">
        <v>17036000</v>
      </c>
      <c r="H2062">
        <v>3330762351</v>
      </c>
      <c r="I2062">
        <f>YEAR(Table1[[#This Row],[Date]])</f>
        <v>2015</v>
      </c>
      <c r="J2062">
        <f>MONTH(Table1[[#This Row],[Date]])</f>
        <v>4</v>
      </c>
      <c r="K2062">
        <f>DAY(Table1[[#This Row],[Date]])</f>
        <v>23</v>
      </c>
    </row>
    <row r="2063" spans="1:11" x14ac:dyDescent="0.3">
      <c r="A2063" t="s">
        <v>15</v>
      </c>
      <c r="B2063" s="1">
        <v>42116</v>
      </c>
      <c r="C2063">
        <v>235.6</v>
      </c>
      <c r="D2063">
        <v>237.91</v>
      </c>
      <c r="E2063">
        <v>233.48</v>
      </c>
      <c r="F2063">
        <v>234.18</v>
      </c>
      <c r="G2063">
        <v>23847900</v>
      </c>
      <c r="H2063">
        <v>3297795229</v>
      </c>
      <c r="I2063">
        <f>YEAR(Table1[[#This Row],[Date]])</f>
        <v>2015</v>
      </c>
      <c r="J2063">
        <f>MONTH(Table1[[#This Row],[Date]])</f>
        <v>4</v>
      </c>
      <c r="K2063">
        <f>DAY(Table1[[#This Row],[Date]])</f>
        <v>22</v>
      </c>
    </row>
    <row r="2064" spans="1:11" x14ac:dyDescent="0.3">
      <c r="A2064" t="s">
        <v>15</v>
      </c>
      <c r="B2064" s="1">
        <v>42115</v>
      </c>
      <c r="C2064">
        <v>224.62</v>
      </c>
      <c r="D2064">
        <v>235.27</v>
      </c>
      <c r="E2064">
        <v>224.3</v>
      </c>
      <c r="F2064">
        <v>235.27</v>
      </c>
      <c r="G2064">
        <v>24978000</v>
      </c>
      <c r="H2064">
        <v>3312299315</v>
      </c>
      <c r="I2064">
        <f>YEAR(Table1[[#This Row],[Date]])</f>
        <v>2015</v>
      </c>
      <c r="J2064">
        <f>MONTH(Table1[[#This Row],[Date]])</f>
        <v>4</v>
      </c>
      <c r="K2064">
        <f>DAY(Table1[[#This Row],[Date]])</f>
        <v>21</v>
      </c>
    </row>
    <row r="2065" spans="1:11" x14ac:dyDescent="0.3">
      <c r="A2065" t="s">
        <v>15</v>
      </c>
      <c r="B2065" s="1">
        <v>42114</v>
      </c>
      <c r="C2065">
        <v>222.61</v>
      </c>
      <c r="D2065">
        <v>226.35</v>
      </c>
      <c r="E2065">
        <v>221.98</v>
      </c>
      <c r="F2065">
        <v>224.63</v>
      </c>
      <c r="G2065">
        <v>18364700</v>
      </c>
      <c r="H2065">
        <v>3161599719</v>
      </c>
      <c r="I2065">
        <f>YEAR(Table1[[#This Row],[Date]])</f>
        <v>2015</v>
      </c>
      <c r="J2065">
        <f>MONTH(Table1[[#This Row],[Date]])</f>
        <v>4</v>
      </c>
      <c r="K2065">
        <f>DAY(Table1[[#This Row],[Date]])</f>
        <v>20</v>
      </c>
    </row>
    <row r="2066" spans="1:11" x14ac:dyDescent="0.3">
      <c r="A2066" t="s">
        <v>15</v>
      </c>
      <c r="B2066" s="1">
        <v>42113</v>
      </c>
      <c r="C2066">
        <v>223.46</v>
      </c>
      <c r="D2066">
        <v>226.35</v>
      </c>
      <c r="E2066">
        <v>222.37</v>
      </c>
      <c r="F2066">
        <v>222.6</v>
      </c>
      <c r="G2066">
        <v>15021500</v>
      </c>
      <c r="H2066">
        <v>3132226860</v>
      </c>
      <c r="I2066">
        <f>YEAR(Table1[[#This Row],[Date]])</f>
        <v>2015</v>
      </c>
      <c r="J2066">
        <f>MONTH(Table1[[#This Row],[Date]])</f>
        <v>4</v>
      </c>
      <c r="K2066">
        <f>DAY(Table1[[#This Row],[Date]])</f>
        <v>19</v>
      </c>
    </row>
    <row r="2067" spans="1:11" x14ac:dyDescent="0.3">
      <c r="A2067" t="s">
        <v>15</v>
      </c>
      <c r="B2067" s="1">
        <v>42112</v>
      </c>
      <c r="C2067">
        <v>222.85</v>
      </c>
      <c r="D2067">
        <v>224.32</v>
      </c>
      <c r="E2067">
        <v>220.88</v>
      </c>
      <c r="F2067">
        <v>223.36</v>
      </c>
      <c r="G2067">
        <v>12939000</v>
      </c>
      <c r="H2067">
        <v>3142049362</v>
      </c>
      <c r="I2067">
        <f>YEAR(Table1[[#This Row],[Date]])</f>
        <v>2015</v>
      </c>
      <c r="J2067">
        <f>MONTH(Table1[[#This Row],[Date]])</f>
        <v>4</v>
      </c>
      <c r="K2067">
        <f>DAY(Table1[[#This Row],[Date]])</f>
        <v>18</v>
      </c>
    </row>
    <row r="2068" spans="1:11" x14ac:dyDescent="0.3">
      <c r="A2068" t="s">
        <v>15</v>
      </c>
      <c r="B2068" s="1">
        <v>42111</v>
      </c>
      <c r="C2068">
        <v>228.57</v>
      </c>
      <c r="D2068">
        <v>228.91</v>
      </c>
      <c r="E2068">
        <v>221.94</v>
      </c>
      <c r="F2068">
        <v>222.88</v>
      </c>
      <c r="G2068">
        <v>20429800</v>
      </c>
      <c r="H2068">
        <v>3134573444</v>
      </c>
      <c r="I2068">
        <f>YEAR(Table1[[#This Row],[Date]])</f>
        <v>2015</v>
      </c>
      <c r="J2068">
        <f>MONTH(Table1[[#This Row],[Date]])</f>
        <v>4</v>
      </c>
      <c r="K2068">
        <f>DAY(Table1[[#This Row],[Date]])</f>
        <v>17</v>
      </c>
    </row>
    <row r="2069" spans="1:11" x14ac:dyDescent="0.3">
      <c r="A2069" t="s">
        <v>15</v>
      </c>
      <c r="B2069" s="1">
        <v>42110</v>
      </c>
      <c r="C2069">
        <v>223.92</v>
      </c>
      <c r="D2069">
        <v>229.67</v>
      </c>
      <c r="E2069">
        <v>223.92</v>
      </c>
      <c r="F2069">
        <v>228.57</v>
      </c>
      <c r="G2069">
        <v>24805400</v>
      </c>
      <c r="H2069">
        <v>3213884952</v>
      </c>
      <c r="I2069">
        <f>YEAR(Table1[[#This Row],[Date]])</f>
        <v>2015</v>
      </c>
      <c r="J2069">
        <f>MONTH(Table1[[#This Row],[Date]])</f>
        <v>4</v>
      </c>
      <c r="K2069">
        <f>DAY(Table1[[#This Row],[Date]])</f>
        <v>16</v>
      </c>
    </row>
    <row r="2070" spans="1:11" x14ac:dyDescent="0.3">
      <c r="A2070" t="s">
        <v>15</v>
      </c>
      <c r="B2070" s="1">
        <v>42109</v>
      </c>
      <c r="C2070">
        <v>219.07</v>
      </c>
      <c r="D2070">
        <v>223.83</v>
      </c>
      <c r="E2070">
        <v>218.65</v>
      </c>
      <c r="F2070">
        <v>223.83</v>
      </c>
      <c r="G2070">
        <v>22562000</v>
      </c>
      <c r="H2070">
        <v>3146465248</v>
      </c>
      <c r="I2070">
        <f>YEAR(Table1[[#This Row],[Date]])</f>
        <v>2015</v>
      </c>
      <c r="J2070">
        <f>MONTH(Table1[[#This Row],[Date]])</f>
        <v>4</v>
      </c>
      <c r="K2070">
        <f>DAY(Table1[[#This Row],[Date]])</f>
        <v>15</v>
      </c>
    </row>
    <row r="2071" spans="1:11" x14ac:dyDescent="0.3">
      <c r="A2071" t="s">
        <v>15</v>
      </c>
      <c r="B2071" s="1">
        <v>42108</v>
      </c>
      <c r="C2071">
        <v>224.76</v>
      </c>
      <c r="D2071">
        <v>224.98</v>
      </c>
      <c r="E2071">
        <v>216.32</v>
      </c>
      <c r="F2071">
        <v>219.16</v>
      </c>
      <c r="G2071">
        <v>31719000</v>
      </c>
      <c r="H2071">
        <v>3080098939</v>
      </c>
      <c r="I2071">
        <f>YEAR(Table1[[#This Row],[Date]])</f>
        <v>2015</v>
      </c>
      <c r="J2071">
        <f>MONTH(Table1[[#This Row],[Date]])</f>
        <v>4</v>
      </c>
      <c r="K2071">
        <f>DAY(Table1[[#This Row],[Date]])</f>
        <v>14</v>
      </c>
    </row>
    <row r="2072" spans="1:11" x14ac:dyDescent="0.3">
      <c r="A2072" t="s">
        <v>15</v>
      </c>
      <c r="B2072" s="1">
        <v>42107</v>
      </c>
      <c r="C2072">
        <v>235.95</v>
      </c>
      <c r="D2072">
        <v>236.93</v>
      </c>
      <c r="E2072">
        <v>222</v>
      </c>
      <c r="F2072">
        <v>224.59</v>
      </c>
      <c r="G2072">
        <v>31181800</v>
      </c>
      <c r="H2072">
        <v>3155548414</v>
      </c>
      <c r="I2072">
        <f>YEAR(Table1[[#This Row],[Date]])</f>
        <v>2015</v>
      </c>
      <c r="J2072">
        <f>MONTH(Table1[[#This Row],[Date]])</f>
        <v>4</v>
      </c>
      <c r="K2072">
        <f>DAY(Table1[[#This Row],[Date]])</f>
        <v>13</v>
      </c>
    </row>
    <row r="2073" spans="1:11" x14ac:dyDescent="0.3">
      <c r="A2073" t="s">
        <v>15</v>
      </c>
      <c r="B2073" s="1">
        <v>42106</v>
      </c>
      <c r="C2073">
        <v>236.54</v>
      </c>
      <c r="D2073">
        <v>237.73</v>
      </c>
      <c r="E2073">
        <v>233.49</v>
      </c>
      <c r="F2073">
        <v>236.15</v>
      </c>
      <c r="G2073">
        <v>12387900</v>
      </c>
      <c r="H2073">
        <v>3317129018</v>
      </c>
      <c r="I2073">
        <f>YEAR(Table1[[#This Row],[Date]])</f>
        <v>2015</v>
      </c>
      <c r="J2073">
        <f>MONTH(Table1[[#This Row],[Date]])</f>
        <v>4</v>
      </c>
      <c r="K2073">
        <f>DAY(Table1[[#This Row],[Date]])</f>
        <v>12</v>
      </c>
    </row>
    <row r="2074" spans="1:11" x14ac:dyDescent="0.3">
      <c r="A2074" t="s">
        <v>15</v>
      </c>
      <c r="B2074" s="1">
        <v>42105</v>
      </c>
      <c r="C2074">
        <v>236.02</v>
      </c>
      <c r="D2074">
        <v>239.54</v>
      </c>
      <c r="E2074">
        <v>234.18</v>
      </c>
      <c r="F2074">
        <v>236.55</v>
      </c>
      <c r="G2074">
        <v>16365200</v>
      </c>
      <c r="H2074">
        <v>3321976615</v>
      </c>
      <c r="I2074">
        <f>YEAR(Table1[[#This Row],[Date]])</f>
        <v>2015</v>
      </c>
      <c r="J2074">
        <f>MONTH(Table1[[#This Row],[Date]])</f>
        <v>4</v>
      </c>
      <c r="K2074">
        <f>DAY(Table1[[#This Row],[Date]])</f>
        <v>11</v>
      </c>
    </row>
    <row r="2075" spans="1:11" x14ac:dyDescent="0.3">
      <c r="A2075" t="s">
        <v>15</v>
      </c>
      <c r="B2075" s="1">
        <v>42104</v>
      </c>
      <c r="C2075">
        <v>243.69</v>
      </c>
      <c r="D2075">
        <v>243.69</v>
      </c>
      <c r="E2075">
        <v>232.77</v>
      </c>
      <c r="F2075">
        <v>236.07</v>
      </c>
      <c r="G2075">
        <v>28882000</v>
      </c>
      <c r="H2075">
        <v>3314409567</v>
      </c>
      <c r="I2075">
        <f>YEAR(Table1[[#This Row],[Date]])</f>
        <v>2015</v>
      </c>
      <c r="J2075">
        <f>MONTH(Table1[[#This Row],[Date]])</f>
        <v>4</v>
      </c>
      <c r="K2075">
        <f>DAY(Table1[[#This Row],[Date]])</f>
        <v>10</v>
      </c>
    </row>
    <row r="2076" spans="1:11" x14ac:dyDescent="0.3">
      <c r="A2076" t="s">
        <v>15</v>
      </c>
      <c r="B2076" s="1">
        <v>42103</v>
      </c>
      <c r="C2076">
        <v>244.75</v>
      </c>
      <c r="D2076">
        <v>246.12</v>
      </c>
      <c r="E2076">
        <v>239.4</v>
      </c>
      <c r="F2076">
        <v>243.68</v>
      </c>
      <c r="G2076">
        <v>21643500</v>
      </c>
      <c r="H2076">
        <v>3420248520</v>
      </c>
      <c r="I2076">
        <f>YEAR(Table1[[#This Row],[Date]])</f>
        <v>2015</v>
      </c>
      <c r="J2076">
        <f>MONTH(Table1[[#This Row],[Date]])</f>
        <v>4</v>
      </c>
      <c r="K2076">
        <f>DAY(Table1[[#This Row],[Date]])</f>
        <v>9</v>
      </c>
    </row>
    <row r="2077" spans="1:11" x14ac:dyDescent="0.3">
      <c r="A2077" t="s">
        <v>15</v>
      </c>
      <c r="B2077" s="1">
        <v>42102</v>
      </c>
      <c r="C2077">
        <v>253.06</v>
      </c>
      <c r="D2077">
        <v>253.85</v>
      </c>
      <c r="E2077">
        <v>244.21</v>
      </c>
      <c r="F2077">
        <v>245.02</v>
      </c>
      <c r="G2077">
        <v>30086400</v>
      </c>
      <c r="H2077">
        <v>3438326345</v>
      </c>
      <c r="I2077">
        <f>YEAR(Table1[[#This Row],[Date]])</f>
        <v>2015</v>
      </c>
      <c r="J2077">
        <f>MONTH(Table1[[#This Row],[Date]])</f>
        <v>4</v>
      </c>
      <c r="K2077">
        <f>DAY(Table1[[#This Row],[Date]])</f>
        <v>8</v>
      </c>
    </row>
    <row r="2078" spans="1:11" x14ac:dyDescent="0.3">
      <c r="A2078" t="s">
        <v>15</v>
      </c>
      <c r="B2078" s="1">
        <v>42101</v>
      </c>
      <c r="C2078">
        <v>255.27</v>
      </c>
      <c r="D2078">
        <v>255.8</v>
      </c>
      <c r="E2078">
        <v>252.21</v>
      </c>
      <c r="F2078">
        <v>253.18</v>
      </c>
      <c r="G2078">
        <v>18467400</v>
      </c>
      <c r="H2078">
        <v>3552014128</v>
      </c>
      <c r="I2078">
        <f>YEAR(Table1[[#This Row],[Date]])</f>
        <v>2015</v>
      </c>
      <c r="J2078">
        <f>MONTH(Table1[[#This Row],[Date]])</f>
        <v>4</v>
      </c>
      <c r="K2078">
        <f>DAY(Table1[[#This Row],[Date]])</f>
        <v>7</v>
      </c>
    </row>
    <row r="2079" spans="1:11" x14ac:dyDescent="0.3">
      <c r="A2079" t="s">
        <v>15</v>
      </c>
      <c r="B2079" s="1">
        <v>42100</v>
      </c>
      <c r="C2079">
        <v>260.72000000000003</v>
      </c>
      <c r="D2079">
        <v>261.8</v>
      </c>
      <c r="E2079">
        <v>254.57</v>
      </c>
      <c r="F2079">
        <v>255.49</v>
      </c>
      <c r="G2079">
        <v>20034200</v>
      </c>
      <c r="H2079">
        <v>3583466919</v>
      </c>
      <c r="I2079">
        <f>YEAR(Table1[[#This Row],[Date]])</f>
        <v>2015</v>
      </c>
      <c r="J2079">
        <f>MONTH(Table1[[#This Row],[Date]])</f>
        <v>4</v>
      </c>
      <c r="K2079">
        <f>DAY(Table1[[#This Row],[Date]])</f>
        <v>6</v>
      </c>
    </row>
    <row r="2080" spans="1:11" x14ac:dyDescent="0.3">
      <c r="A2080" t="s">
        <v>15</v>
      </c>
      <c r="B2080" s="1">
        <v>42099</v>
      </c>
      <c r="C2080">
        <v>253.76</v>
      </c>
      <c r="D2080">
        <v>260.67</v>
      </c>
      <c r="E2080">
        <v>251.94</v>
      </c>
      <c r="F2080">
        <v>260.60000000000002</v>
      </c>
      <c r="G2080">
        <v>19649200</v>
      </c>
      <c r="H2080">
        <v>3654268030</v>
      </c>
      <c r="I2080">
        <f>YEAR(Table1[[#This Row],[Date]])</f>
        <v>2015</v>
      </c>
      <c r="J2080">
        <f>MONTH(Table1[[#This Row],[Date]])</f>
        <v>4</v>
      </c>
      <c r="K2080">
        <f>DAY(Table1[[#This Row],[Date]])</f>
        <v>5</v>
      </c>
    </row>
    <row r="2081" spans="1:11" x14ac:dyDescent="0.3">
      <c r="A2081" t="s">
        <v>15</v>
      </c>
      <c r="B2081" s="1">
        <v>42098</v>
      </c>
      <c r="C2081">
        <v>254.29</v>
      </c>
      <c r="D2081">
        <v>255.26</v>
      </c>
      <c r="E2081">
        <v>251.1</v>
      </c>
      <c r="F2081">
        <v>253.7</v>
      </c>
      <c r="G2081">
        <v>12493500</v>
      </c>
      <c r="H2081">
        <v>3556559216</v>
      </c>
      <c r="I2081">
        <f>YEAR(Table1[[#This Row],[Date]])</f>
        <v>2015</v>
      </c>
      <c r="J2081">
        <f>MONTH(Table1[[#This Row],[Date]])</f>
        <v>4</v>
      </c>
      <c r="K2081">
        <f>DAY(Table1[[#This Row],[Date]])</f>
        <v>4</v>
      </c>
    </row>
    <row r="2082" spans="1:11" x14ac:dyDescent="0.3">
      <c r="A2082" t="s">
        <v>15</v>
      </c>
      <c r="B2082" s="1">
        <v>42097</v>
      </c>
      <c r="C2082">
        <v>253.07</v>
      </c>
      <c r="D2082">
        <v>256.04000000000002</v>
      </c>
      <c r="E2082">
        <v>251.88</v>
      </c>
      <c r="F2082">
        <v>254.32</v>
      </c>
      <c r="G2082">
        <v>23146600</v>
      </c>
      <c r="H2082">
        <v>3564354620</v>
      </c>
      <c r="I2082">
        <f>YEAR(Table1[[#This Row],[Date]])</f>
        <v>2015</v>
      </c>
      <c r="J2082">
        <f>MONTH(Table1[[#This Row],[Date]])</f>
        <v>4</v>
      </c>
      <c r="K2082">
        <f>DAY(Table1[[#This Row],[Date]])</f>
        <v>3</v>
      </c>
    </row>
    <row r="2083" spans="1:11" x14ac:dyDescent="0.3">
      <c r="A2083" t="s">
        <v>15</v>
      </c>
      <c r="B2083" s="1">
        <v>42096</v>
      </c>
      <c r="C2083">
        <v>247.09</v>
      </c>
      <c r="D2083">
        <v>254.46</v>
      </c>
      <c r="E2083">
        <v>245.42</v>
      </c>
      <c r="F2083">
        <v>253.01</v>
      </c>
      <c r="G2083">
        <v>26272600</v>
      </c>
      <c r="H2083">
        <v>3544973232</v>
      </c>
      <c r="I2083">
        <f>YEAR(Table1[[#This Row],[Date]])</f>
        <v>2015</v>
      </c>
      <c r="J2083">
        <f>MONTH(Table1[[#This Row],[Date]])</f>
        <v>4</v>
      </c>
      <c r="K2083">
        <f>DAY(Table1[[#This Row],[Date]])</f>
        <v>2</v>
      </c>
    </row>
    <row r="2084" spans="1:11" x14ac:dyDescent="0.3">
      <c r="A2084" t="s">
        <v>15</v>
      </c>
      <c r="B2084" s="1">
        <v>42095</v>
      </c>
      <c r="C2084">
        <v>244.22</v>
      </c>
      <c r="D2084">
        <v>247.54</v>
      </c>
      <c r="E2084">
        <v>241.16</v>
      </c>
      <c r="F2084">
        <v>247.27</v>
      </c>
      <c r="G2084">
        <v>22877200</v>
      </c>
      <c r="H2084">
        <v>3463619267</v>
      </c>
      <c r="I2084">
        <f>YEAR(Table1[[#This Row],[Date]])</f>
        <v>2015</v>
      </c>
      <c r="J2084">
        <f>MONTH(Table1[[#This Row],[Date]])</f>
        <v>4</v>
      </c>
      <c r="K2084">
        <f>DAY(Table1[[#This Row],[Date]])</f>
        <v>1</v>
      </c>
    </row>
    <row r="2085" spans="1:11" x14ac:dyDescent="0.3">
      <c r="A2085" t="s">
        <v>15</v>
      </c>
      <c r="B2085" s="1">
        <v>42094</v>
      </c>
      <c r="C2085">
        <v>247.45</v>
      </c>
      <c r="D2085">
        <v>248.73</v>
      </c>
      <c r="E2085">
        <v>242.74</v>
      </c>
      <c r="F2085">
        <v>244.22</v>
      </c>
      <c r="G2085">
        <v>22672000</v>
      </c>
      <c r="H2085">
        <v>3420112896</v>
      </c>
      <c r="I2085">
        <f>YEAR(Table1[[#This Row],[Date]])</f>
        <v>2015</v>
      </c>
      <c r="J2085">
        <f>MONTH(Table1[[#This Row],[Date]])</f>
        <v>3</v>
      </c>
      <c r="K2085">
        <f>DAY(Table1[[#This Row],[Date]])</f>
        <v>31</v>
      </c>
    </row>
    <row r="2086" spans="1:11" x14ac:dyDescent="0.3">
      <c r="A2086" t="s">
        <v>15</v>
      </c>
      <c r="B2086" s="1">
        <v>42093</v>
      </c>
      <c r="C2086">
        <v>242.88</v>
      </c>
      <c r="D2086">
        <v>249.24</v>
      </c>
      <c r="E2086">
        <v>239.21</v>
      </c>
      <c r="F2086">
        <v>247.53</v>
      </c>
      <c r="G2086">
        <v>23009600</v>
      </c>
      <c r="H2086">
        <v>3465419693</v>
      </c>
      <c r="I2086">
        <f>YEAR(Table1[[#This Row],[Date]])</f>
        <v>2015</v>
      </c>
      <c r="J2086">
        <f>MONTH(Table1[[#This Row],[Date]])</f>
        <v>3</v>
      </c>
      <c r="K2086">
        <f>DAY(Table1[[#This Row],[Date]])</f>
        <v>30</v>
      </c>
    </row>
    <row r="2087" spans="1:11" x14ac:dyDescent="0.3">
      <c r="A2087" t="s">
        <v>15</v>
      </c>
      <c r="B2087" s="1">
        <v>42092</v>
      </c>
      <c r="C2087">
        <v>252.74</v>
      </c>
      <c r="D2087">
        <v>253.14</v>
      </c>
      <c r="E2087">
        <v>240.85</v>
      </c>
      <c r="F2087">
        <v>242.71</v>
      </c>
      <c r="G2087">
        <v>21699400</v>
      </c>
      <c r="H2087">
        <v>3397187115</v>
      </c>
      <c r="I2087">
        <f>YEAR(Table1[[#This Row],[Date]])</f>
        <v>2015</v>
      </c>
      <c r="J2087">
        <f>MONTH(Table1[[#This Row],[Date]])</f>
        <v>3</v>
      </c>
      <c r="K2087">
        <f>DAY(Table1[[#This Row],[Date]])</f>
        <v>29</v>
      </c>
    </row>
    <row r="2088" spans="1:11" x14ac:dyDescent="0.3">
      <c r="A2088" t="s">
        <v>15</v>
      </c>
      <c r="B2088" s="1">
        <v>42091</v>
      </c>
      <c r="C2088">
        <v>246.98</v>
      </c>
      <c r="D2088">
        <v>254.21</v>
      </c>
      <c r="E2088">
        <v>246.98</v>
      </c>
      <c r="F2088">
        <v>252.8</v>
      </c>
      <c r="G2088">
        <v>16040900</v>
      </c>
      <c r="H2088">
        <v>3537377134</v>
      </c>
      <c r="I2088">
        <f>YEAR(Table1[[#This Row],[Date]])</f>
        <v>2015</v>
      </c>
      <c r="J2088">
        <f>MONTH(Table1[[#This Row],[Date]])</f>
        <v>3</v>
      </c>
      <c r="K2088">
        <f>DAY(Table1[[#This Row],[Date]])</f>
        <v>28</v>
      </c>
    </row>
    <row r="2089" spans="1:11" x14ac:dyDescent="0.3">
      <c r="A2089" t="s">
        <v>15</v>
      </c>
      <c r="B2089" s="1">
        <v>42090</v>
      </c>
      <c r="C2089">
        <v>248.57</v>
      </c>
      <c r="D2089">
        <v>256.81</v>
      </c>
      <c r="E2089">
        <v>245.21</v>
      </c>
      <c r="F2089">
        <v>247.03</v>
      </c>
      <c r="G2089">
        <v>17274900</v>
      </c>
      <c r="H2089">
        <v>3455731911</v>
      </c>
      <c r="I2089">
        <f>YEAR(Table1[[#This Row],[Date]])</f>
        <v>2015</v>
      </c>
      <c r="J2089">
        <f>MONTH(Table1[[#This Row],[Date]])</f>
        <v>3</v>
      </c>
      <c r="K2089">
        <f>DAY(Table1[[#This Row],[Date]])</f>
        <v>27</v>
      </c>
    </row>
    <row r="2090" spans="1:11" x14ac:dyDescent="0.3">
      <c r="A2090" t="s">
        <v>15</v>
      </c>
      <c r="B2090" s="1">
        <v>42089</v>
      </c>
      <c r="C2090">
        <v>246.28</v>
      </c>
      <c r="D2090">
        <v>254.35</v>
      </c>
      <c r="E2090">
        <v>244.9</v>
      </c>
      <c r="F2090">
        <v>248.53</v>
      </c>
      <c r="G2090">
        <v>25730000</v>
      </c>
      <c r="H2090">
        <v>3475701380</v>
      </c>
      <c r="I2090">
        <f>YEAR(Table1[[#This Row],[Date]])</f>
        <v>2015</v>
      </c>
      <c r="J2090">
        <f>MONTH(Table1[[#This Row],[Date]])</f>
        <v>3</v>
      </c>
      <c r="K2090">
        <f>DAY(Table1[[#This Row],[Date]])</f>
        <v>26</v>
      </c>
    </row>
    <row r="2091" spans="1:11" x14ac:dyDescent="0.3">
      <c r="A2091" t="s">
        <v>15</v>
      </c>
      <c r="B2091" s="1">
        <v>42088</v>
      </c>
      <c r="C2091">
        <v>247.47</v>
      </c>
      <c r="D2091">
        <v>249.19</v>
      </c>
      <c r="E2091">
        <v>236.51</v>
      </c>
      <c r="F2091">
        <v>246.2</v>
      </c>
      <c r="G2091">
        <v>35866900</v>
      </c>
      <c r="H2091">
        <v>3442129496</v>
      </c>
      <c r="I2091">
        <f>YEAR(Table1[[#This Row],[Date]])</f>
        <v>2015</v>
      </c>
      <c r="J2091">
        <f>MONTH(Table1[[#This Row],[Date]])</f>
        <v>3</v>
      </c>
      <c r="K2091">
        <f>DAY(Table1[[#This Row],[Date]])</f>
        <v>25</v>
      </c>
    </row>
    <row r="2092" spans="1:11" x14ac:dyDescent="0.3">
      <c r="A2092" t="s">
        <v>15</v>
      </c>
      <c r="B2092" s="1">
        <v>42087</v>
      </c>
      <c r="C2092">
        <v>266.58</v>
      </c>
      <c r="D2092">
        <v>267</v>
      </c>
      <c r="E2092">
        <v>244.15</v>
      </c>
      <c r="F2092">
        <v>245.6</v>
      </c>
      <c r="G2092">
        <v>40073700</v>
      </c>
      <c r="H2092">
        <v>3432718154</v>
      </c>
      <c r="I2092">
        <f>YEAR(Table1[[#This Row],[Date]])</f>
        <v>2015</v>
      </c>
      <c r="J2092">
        <f>MONTH(Table1[[#This Row],[Date]])</f>
        <v>3</v>
      </c>
      <c r="K2092">
        <f>DAY(Table1[[#This Row],[Date]])</f>
        <v>24</v>
      </c>
    </row>
    <row r="2093" spans="1:11" x14ac:dyDescent="0.3">
      <c r="A2093" t="s">
        <v>15</v>
      </c>
      <c r="B2093" s="1">
        <v>42086</v>
      </c>
      <c r="C2093">
        <v>267.89</v>
      </c>
      <c r="D2093">
        <v>277.3</v>
      </c>
      <c r="E2093">
        <v>261.74</v>
      </c>
      <c r="F2093">
        <v>266.74</v>
      </c>
      <c r="G2093">
        <v>22811900</v>
      </c>
      <c r="H2093">
        <v>3727111341</v>
      </c>
      <c r="I2093">
        <f>YEAR(Table1[[#This Row],[Date]])</f>
        <v>2015</v>
      </c>
      <c r="J2093">
        <f>MONTH(Table1[[#This Row],[Date]])</f>
        <v>3</v>
      </c>
      <c r="K2093">
        <f>DAY(Table1[[#This Row],[Date]])</f>
        <v>23</v>
      </c>
    </row>
    <row r="2094" spans="1:11" x14ac:dyDescent="0.3">
      <c r="A2094" t="s">
        <v>15</v>
      </c>
      <c r="B2094" s="1">
        <v>42085</v>
      </c>
      <c r="C2094">
        <v>259.92</v>
      </c>
      <c r="D2094">
        <v>269.75</v>
      </c>
      <c r="E2094">
        <v>259.58999999999997</v>
      </c>
      <c r="F2094">
        <v>267.95999999999998</v>
      </c>
      <c r="G2094">
        <v>18438100</v>
      </c>
      <c r="H2094">
        <v>3743193531</v>
      </c>
      <c r="I2094">
        <f>YEAR(Table1[[#This Row],[Date]])</f>
        <v>2015</v>
      </c>
      <c r="J2094">
        <f>MONTH(Table1[[#This Row],[Date]])</f>
        <v>3</v>
      </c>
      <c r="K2094">
        <f>DAY(Table1[[#This Row],[Date]])</f>
        <v>22</v>
      </c>
    </row>
    <row r="2095" spans="1:11" x14ac:dyDescent="0.3">
      <c r="A2095" t="s">
        <v>15</v>
      </c>
      <c r="B2095" s="1">
        <v>42084</v>
      </c>
      <c r="C2095">
        <v>261.64</v>
      </c>
      <c r="D2095">
        <v>262.2</v>
      </c>
      <c r="E2095">
        <v>255.65</v>
      </c>
      <c r="F2095">
        <v>260.02</v>
      </c>
      <c r="G2095">
        <v>17130100</v>
      </c>
      <c r="H2095">
        <v>3631424642</v>
      </c>
      <c r="I2095">
        <f>YEAR(Table1[[#This Row],[Date]])</f>
        <v>2015</v>
      </c>
      <c r="J2095">
        <f>MONTH(Table1[[#This Row],[Date]])</f>
        <v>3</v>
      </c>
      <c r="K2095">
        <f>DAY(Table1[[#This Row],[Date]])</f>
        <v>21</v>
      </c>
    </row>
    <row r="2096" spans="1:11" x14ac:dyDescent="0.3">
      <c r="A2096" t="s">
        <v>15</v>
      </c>
      <c r="B2096" s="1">
        <v>42083</v>
      </c>
      <c r="C2096">
        <v>260.95999999999998</v>
      </c>
      <c r="D2096">
        <v>264.85000000000002</v>
      </c>
      <c r="E2096">
        <v>259.16000000000003</v>
      </c>
      <c r="F2096">
        <v>261.75</v>
      </c>
      <c r="G2096">
        <v>18456700</v>
      </c>
      <c r="H2096">
        <v>3654506819</v>
      </c>
      <c r="I2096">
        <f>YEAR(Table1[[#This Row],[Date]])</f>
        <v>2015</v>
      </c>
      <c r="J2096">
        <f>MONTH(Table1[[#This Row],[Date]])</f>
        <v>3</v>
      </c>
      <c r="K2096">
        <f>DAY(Table1[[#This Row],[Date]])</f>
        <v>20</v>
      </c>
    </row>
    <row r="2097" spans="1:11" x14ac:dyDescent="0.3">
      <c r="A2097" t="s">
        <v>15</v>
      </c>
      <c r="B2097" s="1">
        <v>42082</v>
      </c>
      <c r="C2097">
        <v>255.88</v>
      </c>
      <c r="D2097">
        <v>264.24</v>
      </c>
      <c r="E2097">
        <v>248.64</v>
      </c>
      <c r="F2097">
        <v>260.93</v>
      </c>
      <c r="G2097">
        <v>52732000</v>
      </c>
      <c r="H2097">
        <v>3642156965</v>
      </c>
      <c r="I2097">
        <f>YEAR(Table1[[#This Row],[Date]])</f>
        <v>2015</v>
      </c>
      <c r="J2097">
        <f>MONTH(Table1[[#This Row],[Date]])</f>
        <v>3</v>
      </c>
      <c r="K2097">
        <f>DAY(Table1[[#This Row],[Date]])</f>
        <v>19</v>
      </c>
    </row>
    <row r="2098" spans="1:11" x14ac:dyDescent="0.3">
      <c r="A2098" t="s">
        <v>15</v>
      </c>
      <c r="B2098" s="1">
        <v>42081</v>
      </c>
      <c r="C2098">
        <v>285.07</v>
      </c>
      <c r="D2098">
        <v>285.33999999999997</v>
      </c>
      <c r="E2098">
        <v>249.87</v>
      </c>
      <c r="F2098">
        <v>256.3</v>
      </c>
      <c r="G2098">
        <v>57008000</v>
      </c>
      <c r="H2098">
        <v>3576671767</v>
      </c>
      <c r="I2098">
        <f>YEAR(Table1[[#This Row],[Date]])</f>
        <v>2015</v>
      </c>
      <c r="J2098">
        <f>MONTH(Table1[[#This Row],[Date]])</f>
        <v>3</v>
      </c>
      <c r="K2098">
        <f>DAY(Table1[[#This Row],[Date]])</f>
        <v>18</v>
      </c>
    </row>
    <row r="2099" spans="1:11" x14ac:dyDescent="0.3">
      <c r="A2099" t="s">
        <v>15</v>
      </c>
      <c r="B2099" s="1">
        <v>42080</v>
      </c>
      <c r="C2099">
        <v>290.60000000000002</v>
      </c>
      <c r="D2099">
        <v>292.36</v>
      </c>
      <c r="E2099">
        <v>284.37</v>
      </c>
      <c r="F2099">
        <v>285.51</v>
      </c>
      <c r="G2099">
        <v>21497200</v>
      </c>
      <c r="H2099">
        <v>3983144494</v>
      </c>
      <c r="I2099">
        <f>YEAR(Table1[[#This Row],[Date]])</f>
        <v>2015</v>
      </c>
      <c r="J2099">
        <f>MONTH(Table1[[#This Row],[Date]])</f>
        <v>3</v>
      </c>
      <c r="K2099">
        <f>DAY(Table1[[#This Row],[Date]])</f>
        <v>17</v>
      </c>
    </row>
    <row r="2100" spans="1:11" x14ac:dyDescent="0.3">
      <c r="A2100" t="s">
        <v>15</v>
      </c>
      <c r="B2100" s="1">
        <v>42079</v>
      </c>
      <c r="C2100">
        <v>285.68</v>
      </c>
      <c r="D2100">
        <v>294.11</v>
      </c>
      <c r="E2100">
        <v>285.68</v>
      </c>
      <c r="F2100">
        <v>290.58999999999997</v>
      </c>
      <c r="G2100">
        <v>21516100</v>
      </c>
      <c r="H2100">
        <v>4053198429</v>
      </c>
      <c r="I2100">
        <f>YEAR(Table1[[#This Row],[Date]])</f>
        <v>2015</v>
      </c>
      <c r="J2100">
        <f>MONTH(Table1[[#This Row],[Date]])</f>
        <v>3</v>
      </c>
      <c r="K2100">
        <f>DAY(Table1[[#This Row],[Date]])</f>
        <v>16</v>
      </c>
    </row>
    <row r="2101" spans="1:11" x14ac:dyDescent="0.3">
      <c r="A2101" t="s">
        <v>15</v>
      </c>
      <c r="B2101" s="1">
        <v>42078</v>
      </c>
      <c r="C2101">
        <v>281.42</v>
      </c>
      <c r="D2101">
        <v>286.52999999999997</v>
      </c>
      <c r="E2101">
        <v>281</v>
      </c>
      <c r="F2101">
        <v>286.39</v>
      </c>
      <c r="G2101">
        <v>11970100</v>
      </c>
      <c r="H2101">
        <v>3993628668</v>
      </c>
      <c r="I2101">
        <f>YEAR(Table1[[#This Row],[Date]])</f>
        <v>2015</v>
      </c>
      <c r="J2101">
        <f>MONTH(Table1[[#This Row],[Date]])</f>
        <v>3</v>
      </c>
      <c r="K2101">
        <f>DAY(Table1[[#This Row],[Date]])</f>
        <v>15</v>
      </c>
    </row>
    <row r="2102" spans="1:11" x14ac:dyDescent="0.3">
      <c r="A2102" t="s">
        <v>15</v>
      </c>
      <c r="B2102" s="1">
        <v>42077</v>
      </c>
      <c r="C2102">
        <v>284.44</v>
      </c>
      <c r="D2102">
        <v>286.33999999999997</v>
      </c>
      <c r="E2102">
        <v>280.98</v>
      </c>
      <c r="F2102">
        <v>281.89</v>
      </c>
      <c r="G2102">
        <v>22612300</v>
      </c>
      <c r="H2102">
        <v>3929758785</v>
      </c>
      <c r="I2102">
        <f>YEAR(Table1[[#This Row],[Date]])</f>
        <v>2015</v>
      </c>
      <c r="J2102">
        <f>MONTH(Table1[[#This Row],[Date]])</f>
        <v>3</v>
      </c>
      <c r="K2102">
        <f>DAY(Table1[[#This Row],[Date]])</f>
        <v>14</v>
      </c>
    </row>
    <row r="2103" spans="1:11" x14ac:dyDescent="0.3">
      <c r="A2103" t="s">
        <v>15</v>
      </c>
      <c r="B2103" s="1">
        <v>42076</v>
      </c>
      <c r="C2103">
        <v>294.12</v>
      </c>
      <c r="D2103">
        <v>294.5</v>
      </c>
      <c r="E2103">
        <v>285.33999999999997</v>
      </c>
      <c r="F2103">
        <v>285.33999999999997</v>
      </c>
      <c r="G2103">
        <v>31421500</v>
      </c>
      <c r="H2103">
        <v>3976948638</v>
      </c>
      <c r="I2103">
        <f>YEAR(Table1[[#This Row],[Date]])</f>
        <v>2015</v>
      </c>
      <c r="J2103">
        <f>MONTH(Table1[[#This Row],[Date]])</f>
        <v>3</v>
      </c>
      <c r="K2103">
        <f>DAY(Table1[[#This Row],[Date]])</f>
        <v>13</v>
      </c>
    </row>
    <row r="2104" spans="1:11" x14ac:dyDescent="0.3">
      <c r="A2104" t="s">
        <v>15</v>
      </c>
      <c r="B2104" s="1">
        <v>42075</v>
      </c>
      <c r="C2104">
        <v>296.13</v>
      </c>
      <c r="D2104">
        <v>297.08999999999997</v>
      </c>
      <c r="E2104">
        <v>292.41000000000003</v>
      </c>
      <c r="F2104">
        <v>294.35000000000002</v>
      </c>
      <c r="G2104">
        <v>32585200</v>
      </c>
      <c r="H2104">
        <v>4101535995</v>
      </c>
      <c r="I2104">
        <f>YEAR(Table1[[#This Row],[Date]])</f>
        <v>2015</v>
      </c>
      <c r="J2104">
        <f>MONTH(Table1[[#This Row],[Date]])</f>
        <v>3</v>
      </c>
      <c r="K2104">
        <f>DAY(Table1[[#This Row],[Date]])</f>
        <v>12</v>
      </c>
    </row>
    <row r="2105" spans="1:11" x14ac:dyDescent="0.3">
      <c r="A2105" t="s">
        <v>15</v>
      </c>
      <c r="B2105" s="1">
        <v>42074</v>
      </c>
      <c r="C2105">
        <v>291.52</v>
      </c>
      <c r="D2105">
        <v>297.39</v>
      </c>
      <c r="E2105">
        <v>290.51</v>
      </c>
      <c r="F2105">
        <v>296.38</v>
      </c>
      <c r="G2105">
        <v>33963900</v>
      </c>
      <c r="H2105">
        <v>4128796573</v>
      </c>
      <c r="I2105">
        <f>YEAR(Table1[[#This Row],[Date]])</f>
        <v>2015</v>
      </c>
      <c r="J2105">
        <f>MONTH(Table1[[#This Row],[Date]])</f>
        <v>3</v>
      </c>
      <c r="K2105">
        <f>DAY(Table1[[#This Row],[Date]])</f>
        <v>11</v>
      </c>
    </row>
    <row r="2106" spans="1:11" x14ac:dyDescent="0.3">
      <c r="A2106" t="s">
        <v>15</v>
      </c>
      <c r="B2106" s="1">
        <v>42073</v>
      </c>
      <c r="C2106">
        <v>289.86</v>
      </c>
      <c r="D2106">
        <v>300.04000000000002</v>
      </c>
      <c r="E2106">
        <v>289.74</v>
      </c>
      <c r="F2106">
        <v>291.76</v>
      </c>
      <c r="G2106">
        <v>67770800</v>
      </c>
      <c r="H2106">
        <v>4063305050</v>
      </c>
      <c r="I2106">
        <f>YEAR(Table1[[#This Row],[Date]])</f>
        <v>2015</v>
      </c>
      <c r="J2106">
        <f>MONTH(Table1[[#This Row],[Date]])</f>
        <v>3</v>
      </c>
      <c r="K2106">
        <f>DAY(Table1[[#This Row],[Date]])</f>
        <v>10</v>
      </c>
    </row>
    <row r="2107" spans="1:11" x14ac:dyDescent="0.3">
      <c r="A2107" t="s">
        <v>15</v>
      </c>
      <c r="B2107" s="1">
        <v>42072</v>
      </c>
      <c r="C2107">
        <v>274.81</v>
      </c>
      <c r="D2107">
        <v>292.7</v>
      </c>
      <c r="E2107">
        <v>273.89</v>
      </c>
      <c r="F2107">
        <v>289.61</v>
      </c>
      <c r="G2107">
        <v>59178200</v>
      </c>
      <c r="H2107">
        <v>4032241702</v>
      </c>
      <c r="I2107">
        <f>YEAR(Table1[[#This Row],[Date]])</f>
        <v>2015</v>
      </c>
      <c r="J2107">
        <f>MONTH(Table1[[#This Row],[Date]])</f>
        <v>3</v>
      </c>
      <c r="K2107">
        <f>DAY(Table1[[#This Row],[Date]])</f>
        <v>9</v>
      </c>
    </row>
    <row r="2108" spans="1:11" x14ac:dyDescent="0.3">
      <c r="A2108" t="s">
        <v>15</v>
      </c>
      <c r="B2108" s="1">
        <v>42071</v>
      </c>
      <c r="C2108">
        <v>276.43</v>
      </c>
      <c r="D2108">
        <v>277.86</v>
      </c>
      <c r="E2108">
        <v>272.57</v>
      </c>
      <c r="F2108">
        <v>274.35000000000002</v>
      </c>
      <c r="G2108">
        <v>22067900</v>
      </c>
      <c r="H2108">
        <v>3818877362</v>
      </c>
      <c r="I2108">
        <f>YEAR(Table1[[#This Row],[Date]])</f>
        <v>2015</v>
      </c>
      <c r="J2108">
        <f>MONTH(Table1[[#This Row],[Date]])</f>
        <v>3</v>
      </c>
      <c r="K2108">
        <f>DAY(Table1[[#This Row],[Date]])</f>
        <v>8</v>
      </c>
    </row>
    <row r="2109" spans="1:11" x14ac:dyDescent="0.3">
      <c r="A2109" t="s">
        <v>15</v>
      </c>
      <c r="B2109" s="1">
        <v>42070</v>
      </c>
      <c r="C2109">
        <v>272.29000000000002</v>
      </c>
      <c r="D2109">
        <v>277.85000000000002</v>
      </c>
      <c r="E2109">
        <v>270.13</v>
      </c>
      <c r="F2109">
        <v>276.26</v>
      </c>
      <c r="G2109">
        <v>17825900</v>
      </c>
      <c r="H2109">
        <v>3844351385</v>
      </c>
      <c r="I2109">
        <f>YEAR(Table1[[#This Row],[Date]])</f>
        <v>2015</v>
      </c>
      <c r="J2109">
        <f>MONTH(Table1[[#This Row],[Date]])</f>
        <v>3</v>
      </c>
      <c r="K2109">
        <f>DAY(Table1[[#This Row],[Date]])</f>
        <v>7</v>
      </c>
    </row>
    <row r="2110" spans="1:11" x14ac:dyDescent="0.3">
      <c r="A2110" t="s">
        <v>15</v>
      </c>
      <c r="B2110" s="1">
        <v>42069</v>
      </c>
      <c r="C2110">
        <v>275.60000000000002</v>
      </c>
      <c r="D2110">
        <v>277.61</v>
      </c>
      <c r="E2110">
        <v>270.02</v>
      </c>
      <c r="F2110">
        <v>272.72000000000003</v>
      </c>
      <c r="G2110">
        <v>28918900</v>
      </c>
      <c r="H2110">
        <v>3794156466</v>
      </c>
      <c r="I2110">
        <f>YEAR(Table1[[#This Row],[Date]])</f>
        <v>2015</v>
      </c>
      <c r="J2110">
        <f>MONTH(Table1[[#This Row],[Date]])</f>
        <v>3</v>
      </c>
      <c r="K2110">
        <f>DAY(Table1[[#This Row],[Date]])</f>
        <v>6</v>
      </c>
    </row>
    <row r="2111" spans="1:11" x14ac:dyDescent="0.3">
      <c r="A2111" t="s">
        <v>15</v>
      </c>
      <c r="B2111" s="1">
        <v>42068</v>
      </c>
      <c r="C2111">
        <v>272.74</v>
      </c>
      <c r="D2111">
        <v>281.67</v>
      </c>
      <c r="E2111">
        <v>264.77</v>
      </c>
      <c r="F2111">
        <v>276.18</v>
      </c>
      <c r="G2111">
        <v>41302400</v>
      </c>
      <c r="H2111">
        <v>3841201000</v>
      </c>
      <c r="I2111">
        <f>YEAR(Table1[[#This Row],[Date]])</f>
        <v>2015</v>
      </c>
      <c r="J2111">
        <f>MONTH(Table1[[#This Row],[Date]])</f>
        <v>3</v>
      </c>
      <c r="K2111">
        <f>DAY(Table1[[#This Row],[Date]])</f>
        <v>5</v>
      </c>
    </row>
    <row r="2112" spans="1:11" x14ac:dyDescent="0.3">
      <c r="A2112" t="s">
        <v>15</v>
      </c>
      <c r="B2112" s="1">
        <v>42067</v>
      </c>
      <c r="C2112">
        <v>281.99</v>
      </c>
      <c r="D2112">
        <v>284.23</v>
      </c>
      <c r="E2112">
        <v>268.13</v>
      </c>
      <c r="F2112">
        <v>273.08999999999997</v>
      </c>
      <c r="G2112">
        <v>41383000</v>
      </c>
      <c r="H2112">
        <v>3797385224</v>
      </c>
      <c r="I2112">
        <f>YEAR(Table1[[#This Row],[Date]])</f>
        <v>2015</v>
      </c>
      <c r="J2112">
        <f>MONTH(Table1[[#This Row],[Date]])</f>
        <v>3</v>
      </c>
      <c r="K2112">
        <f>DAY(Table1[[#This Row],[Date]])</f>
        <v>4</v>
      </c>
    </row>
    <row r="2113" spans="1:11" x14ac:dyDescent="0.3">
      <c r="A2113" t="s">
        <v>15</v>
      </c>
      <c r="B2113" s="1">
        <v>42066</v>
      </c>
      <c r="C2113">
        <v>275.05</v>
      </c>
      <c r="D2113">
        <v>285.8</v>
      </c>
      <c r="E2113">
        <v>268.16000000000003</v>
      </c>
      <c r="F2113">
        <v>281.7</v>
      </c>
      <c r="G2113">
        <v>50461300</v>
      </c>
      <c r="H2113">
        <v>3916108523</v>
      </c>
      <c r="I2113">
        <f>YEAR(Table1[[#This Row],[Date]])</f>
        <v>2015</v>
      </c>
      <c r="J2113">
        <f>MONTH(Table1[[#This Row],[Date]])</f>
        <v>3</v>
      </c>
      <c r="K2113">
        <f>DAY(Table1[[#This Row],[Date]])</f>
        <v>3</v>
      </c>
    </row>
    <row r="2114" spans="1:11" x14ac:dyDescent="0.3">
      <c r="A2114" t="s">
        <v>15</v>
      </c>
      <c r="B2114" s="1">
        <v>42065</v>
      </c>
      <c r="C2114">
        <v>260.36</v>
      </c>
      <c r="D2114">
        <v>276.3</v>
      </c>
      <c r="E2114">
        <v>258.31</v>
      </c>
      <c r="F2114">
        <v>275.67</v>
      </c>
      <c r="G2114">
        <v>40465700</v>
      </c>
      <c r="H2114">
        <v>3831178959</v>
      </c>
      <c r="I2114">
        <f>YEAR(Table1[[#This Row],[Date]])</f>
        <v>2015</v>
      </c>
      <c r="J2114">
        <f>MONTH(Table1[[#This Row],[Date]])</f>
        <v>3</v>
      </c>
      <c r="K2114">
        <f>DAY(Table1[[#This Row],[Date]])</f>
        <v>2</v>
      </c>
    </row>
    <row r="2115" spans="1:11" x14ac:dyDescent="0.3">
      <c r="A2115" t="s">
        <v>15</v>
      </c>
      <c r="B2115" s="1">
        <v>42064</v>
      </c>
      <c r="C2115">
        <v>254.28</v>
      </c>
      <c r="D2115">
        <v>261.66000000000003</v>
      </c>
      <c r="E2115">
        <v>245.93</v>
      </c>
      <c r="F2115">
        <v>260.2</v>
      </c>
      <c r="G2115">
        <v>25213700</v>
      </c>
      <c r="H2115">
        <v>3615181538</v>
      </c>
      <c r="I2115">
        <f>YEAR(Table1[[#This Row],[Date]])</f>
        <v>2015</v>
      </c>
      <c r="J2115">
        <f>MONTH(Table1[[#This Row],[Date]])</f>
        <v>3</v>
      </c>
      <c r="K2115">
        <f>DAY(Table1[[#This Row],[Date]])</f>
        <v>1</v>
      </c>
    </row>
    <row r="2116" spans="1:11" x14ac:dyDescent="0.3">
      <c r="A2116" t="s">
        <v>15</v>
      </c>
      <c r="B2116" s="1">
        <v>42063</v>
      </c>
      <c r="C2116">
        <v>253.52</v>
      </c>
      <c r="D2116">
        <v>254.69</v>
      </c>
      <c r="E2116">
        <v>249.48</v>
      </c>
      <c r="F2116">
        <v>254.26</v>
      </c>
      <c r="G2116">
        <v>13949300</v>
      </c>
      <c r="H2116">
        <v>3531776636</v>
      </c>
      <c r="I2116">
        <f>YEAR(Table1[[#This Row],[Date]])</f>
        <v>2015</v>
      </c>
      <c r="J2116">
        <f>MONTH(Table1[[#This Row],[Date]])</f>
        <v>2</v>
      </c>
      <c r="K2116">
        <f>DAY(Table1[[#This Row],[Date]])</f>
        <v>28</v>
      </c>
    </row>
    <row r="2117" spans="1:11" x14ac:dyDescent="0.3">
      <c r="A2117" t="s">
        <v>15</v>
      </c>
      <c r="B2117" s="1">
        <v>42062</v>
      </c>
      <c r="C2117">
        <v>236.44</v>
      </c>
      <c r="D2117">
        <v>256.64999999999998</v>
      </c>
      <c r="E2117">
        <v>236.44</v>
      </c>
      <c r="F2117">
        <v>253.83</v>
      </c>
      <c r="G2117">
        <v>44013900</v>
      </c>
      <c r="H2117">
        <v>3524820596</v>
      </c>
      <c r="I2117">
        <f>YEAR(Table1[[#This Row],[Date]])</f>
        <v>2015</v>
      </c>
      <c r="J2117">
        <f>MONTH(Table1[[#This Row],[Date]])</f>
        <v>2</v>
      </c>
      <c r="K2117">
        <f>DAY(Table1[[#This Row],[Date]])</f>
        <v>27</v>
      </c>
    </row>
    <row r="2118" spans="1:11" x14ac:dyDescent="0.3">
      <c r="A2118" t="s">
        <v>15</v>
      </c>
      <c r="B2118" s="1">
        <v>42061</v>
      </c>
      <c r="C2118">
        <v>237.34</v>
      </c>
      <c r="D2118">
        <v>237.71</v>
      </c>
      <c r="E2118">
        <v>234.26</v>
      </c>
      <c r="F2118">
        <v>236.43</v>
      </c>
      <c r="G2118">
        <v>13619400</v>
      </c>
      <c r="H2118">
        <v>3282272605</v>
      </c>
      <c r="I2118">
        <f>YEAR(Table1[[#This Row],[Date]])</f>
        <v>2015</v>
      </c>
      <c r="J2118">
        <f>MONTH(Table1[[#This Row],[Date]])</f>
        <v>2</v>
      </c>
      <c r="K2118">
        <f>DAY(Table1[[#This Row],[Date]])</f>
        <v>26</v>
      </c>
    </row>
    <row r="2119" spans="1:11" x14ac:dyDescent="0.3">
      <c r="A2119" t="s">
        <v>15</v>
      </c>
      <c r="B2119" s="1">
        <v>42060</v>
      </c>
      <c r="C2119">
        <v>238.89</v>
      </c>
      <c r="D2119">
        <v>239.34</v>
      </c>
      <c r="E2119">
        <v>235.53</v>
      </c>
      <c r="F2119">
        <v>237.47</v>
      </c>
      <c r="G2119">
        <v>11496200</v>
      </c>
      <c r="H2119">
        <v>3295875814</v>
      </c>
      <c r="I2119">
        <f>YEAR(Table1[[#This Row],[Date]])</f>
        <v>2015</v>
      </c>
      <c r="J2119">
        <f>MONTH(Table1[[#This Row],[Date]])</f>
        <v>2</v>
      </c>
      <c r="K2119">
        <f>DAY(Table1[[#This Row],[Date]])</f>
        <v>25</v>
      </c>
    </row>
    <row r="2120" spans="1:11" x14ac:dyDescent="0.3">
      <c r="A2120" t="s">
        <v>15</v>
      </c>
      <c r="B2120" s="1">
        <v>42059</v>
      </c>
      <c r="C2120">
        <v>239</v>
      </c>
      <c r="D2120">
        <v>239.9</v>
      </c>
      <c r="E2120">
        <v>236.4</v>
      </c>
      <c r="F2120">
        <v>238.74</v>
      </c>
      <c r="G2120">
        <v>14200400</v>
      </c>
      <c r="H2120">
        <v>3312489904</v>
      </c>
      <c r="I2120">
        <f>YEAR(Table1[[#This Row],[Date]])</f>
        <v>2015</v>
      </c>
      <c r="J2120">
        <f>MONTH(Table1[[#This Row],[Date]])</f>
        <v>2</v>
      </c>
      <c r="K2120">
        <f>DAY(Table1[[#This Row],[Date]])</f>
        <v>24</v>
      </c>
    </row>
    <row r="2121" spans="1:11" x14ac:dyDescent="0.3">
      <c r="A2121" t="s">
        <v>15</v>
      </c>
      <c r="B2121" s="1">
        <v>42058</v>
      </c>
      <c r="C2121">
        <v>235.99</v>
      </c>
      <c r="D2121">
        <v>240.11</v>
      </c>
      <c r="E2121">
        <v>232.42</v>
      </c>
      <c r="F2121">
        <v>238.89</v>
      </c>
      <c r="G2121">
        <v>16400000</v>
      </c>
      <c r="H2121">
        <v>3313897879</v>
      </c>
      <c r="I2121">
        <f>YEAR(Table1[[#This Row],[Date]])</f>
        <v>2015</v>
      </c>
      <c r="J2121">
        <f>MONTH(Table1[[#This Row],[Date]])</f>
        <v>2</v>
      </c>
      <c r="K2121">
        <f>DAY(Table1[[#This Row],[Date]])</f>
        <v>23</v>
      </c>
    </row>
    <row r="2122" spans="1:11" x14ac:dyDescent="0.3">
      <c r="A2122" t="s">
        <v>15</v>
      </c>
      <c r="B2122" s="1">
        <v>42057</v>
      </c>
      <c r="C2122">
        <v>244.54</v>
      </c>
      <c r="D2122">
        <v>246.39</v>
      </c>
      <c r="E2122">
        <v>233.85</v>
      </c>
      <c r="F2122">
        <v>235.98</v>
      </c>
      <c r="G2122">
        <v>19527000</v>
      </c>
      <c r="H2122">
        <v>3272629326</v>
      </c>
      <c r="I2122">
        <f>YEAR(Table1[[#This Row],[Date]])</f>
        <v>2015</v>
      </c>
      <c r="J2122">
        <f>MONTH(Table1[[#This Row],[Date]])</f>
        <v>2</v>
      </c>
      <c r="K2122">
        <f>DAY(Table1[[#This Row],[Date]])</f>
        <v>22</v>
      </c>
    </row>
    <row r="2123" spans="1:11" x14ac:dyDescent="0.3">
      <c r="A2123" t="s">
        <v>15</v>
      </c>
      <c r="B2123" s="1">
        <v>42056</v>
      </c>
      <c r="C2123">
        <v>243.75</v>
      </c>
      <c r="D2123">
        <v>255.32</v>
      </c>
      <c r="E2123">
        <v>243.18</v>
      </c>
      <c r="F2123">
        <v>244.53</v>
      </c>
      <c r="G2123">
        <v>12284200</v>
      </c>
      <c r="H2123">
        <v>3390372210</v>
      </c>
      <c r="I2123">
        <f>YEAR(Table1[[#This Row],[Date]])</f>
        <v>2015</v>
      </c>
      <c r="J2123">
        <f>MONTH(Table1[[#This Row],[Date]])</f>
        <v>2</v>
      </c>
      <c r="K2123">
        <f>DAY(Table1[[#This Row],[Date]])</f>
        <v>21</v>
      </c>
    </row>
    <row r="2124" spans="1:11" x14ac:dyDescent="0.3">
      <c r="A2124" t="s">
        <v>15</v>
      </c>
      <c r="B2124" s="1">
        <v>42055</v>
      </c>
      <c r="C2124">
        <v>240.25</v>
      </c>
      <c r="D2124">
        <v>247.1</v>
      </c>
      <c r="E2124">
        <v>239.3</v>
      </c>
      <c r="F2124">
        <v>243.78</v>
      </c>
      <c r="G2124">
        <v>23876700</v>
      </c>
      <c r="H2124">
        <v>3379032908</v>
      </c>
      <c r="I2124">
        <f>YEAR(Table1[[#This Row],[Date]])</f>
        <v>2015</v>
      </c>
      <c r="J2124">
        <f>MONTH(Table1[[#This Row],[Date]])</f>
        <v>2</v>
      </c>
      <c r="K2124">
        <f>DAY(Table1[[#This Row],[Date]])</f>
        <v>20</v>
      </c>
    </row>
    <row r="2125" spans="1:11" x14ac:dyDescent="0.3">
      <c r="A2125" t="s">
        <v>15</v>
      </c>
      <c r="B2125" s="1">
        <v>42054</v>
      </c>
      <c r="C2125">
        <v>236.41</v>
      </c>
      <c r="D2125">
        <v>242.67</v>
      </c>
      <c r="E2125">
        <v>235.59</v>
      </c>
      <c r="F2125">
        <v>240.28</v>
      </c>
      <c r="G2125">
        <v>18270500</v>
      </c>
      <c r="H2125">
        <v>3329631566</v>
      </c>
      <c r="I2125">
        <f>YEAR(Table1[[#This Row],[Date]])</f>
        <v>2015</v>
      </c>
      <c r="J2125">
        <f>MONTH(Table1[[#This Row],[Date]])</f>
        <v>2</v>
      </c>
      <c r="K2125">
        <f>DAY(Table1[[#This Row],[Date]])</f>
        <v>19</v>
      </c>
    </row>
    <row r="2126" spans="1:11" x14ac:dyDescent="0.3">
      <c r="A2126" t="s">
        <v>15</v>
      </c>
      <c r="B2126" s="1">
        <v>42053</v>
      </c>
      <c r="C2126">
        <v>243.78</v>
      </c>
      <c r="D2126">
        <v>244.25</v>
      </c>
      <c r="E2126">
        <v>232.34</v>
      </c>
      <c r="F2126">
        <v>236.33</v>
      </c>
      <c r="G2126">
        <v>25200800</v>
      </c>
      <c r="H2126">
        <v>3273812262</v>
      </c>
      <c r="I2126">
        <f>YEAR(Table1[[#This Row],[Date]])</f>
        <v>2015</v>
      </c>
      <c r="J2126">
        <f>MONTH(Table1[[#This Row],[Date]])</f>
        <v>2</v>
      </c>
      <c r="K2126">
        <f>DAY(Table1[[#This Row],[Date]])</f>
        <v>18</v>
      </c>
    </row>
    <row r="2127" spans="1:11" x14ac:dyDescent="0.3">
      <c r="A2127" t="s">
        <v>15</v>
      </c>
      <c r="B2127" s="1">
        <v>42052</v>
      </c>
      <c r="C2127">
        <v>233.42</v>
      </c>
      <c r="D2127">
        <v>245.77</v>
      </c>
      <c r="E2127">
        <v>232.31</v>
      </c>
      <c r="F2127">
        <v>243.61</v>
      </c>
      <c r="G2127">
        <v>27363100</v>
      </c>
      <c r="H2127">
        <v>3373706168</v>
      </c>
      <c r="I2127">
        <f>YEAR(Table1[[#This Row],[Date]])</f>
        <v>2015</v>
      </c>
      <c r="J2127">
        <f>MONTH(Table1[[#This Row],[Date]])</f>
        <v>2</v>
      </c>
      <c r="K2127">
        <f>DAY(Table1[[#This Row],[Date]])</f>
        <v>17</v>
      </c>
    </row>
    <row r="2128" spans="1:11" x14ac:dyDescent="0.3">
      <c r="A2128" t="s">
        <v>15</v>
      </c>
      <c r="B2128" s="1">
        <v>42051</v>
      </c>
      <c r="C2128">
        <v>234.82</v>
      </c>
      <c r="D2128">
        <v>239.52</v>
      </c>
      <c r="E2128">
        <v>229.02</v>
      </c>
      <c r="F2128">
        <v>233.84</v>
      </c>
      <c r="G2128">
        <v>28153700</v>
      </c>
      <c r="H2128">
        <v>3237573873</v>
      </c>
      <c r="I2128">
        <f>YEAR(Table1[[#This Row],[Date]])</f>
        <v>2015</v>
      </c>
      <c r="J2128">
        <f>MONTH(Table1[[#This Row],[Date]])</f>
        <v>2</v>
      </c>
      <c r="K2128">
        <f>DAY(Table1[[#This Row],[Date]])</f>
        <v>16</v>
      </c>
    </row>
    <row r="2129" spans="1:11" x14ac:dyDescent="0.3">
      <c r="A2129" t="s">
        <v>15</v>
      </c>
      <c r="B2129" s="1">
        <v>42050</v>
      </c>
      <c r="C2129">
        <v>257.51</v>
      </c>
      <c r="D2129">
        <v>265.61</v>
      </c>
      <c r="E2129">
        <v>227.68</v>
      </c>
      <c r="F2129">
        <v>234.82</v>
      </c>
      <c r="G2129">
        <v>56552400</v>
      </c>
      <c r="H2129">
        <v>3250242178</v>
      </c>
      <c r="I2129">
        <f>YEAR(Table1[[#This Row],[Date]])</f>
        <v>2015</v>
      </c>
      <c r="J2129">
        <f>MONTH(Table1[[#This Row],[Date]])</f>
        <v>2</v>
      </c>
      <c r="K2129">
        <f>DAY(Table1[[#This Row],[Date]])</f>
        <v>15</v>
      </c>
    </row>
    <row r="2130" spans="1:11" x14ac:dyDescent="0.3">
      <c r="A2130" t="s">
        <v>15</v>
      </c>
      <c r="B2130" s="1">
        <v>42049</v>
      </c>
      <c r="C2130">
        <v>235.53</v>
      </c>
      <c r="D2130">
        <v>259.81</v>
      </c>
      <c r="E2130">
        <v>235.53</v>
      </c>
      <c r="F2130">
        <v>257.32</v>
      </c>
      <c r="G2130">
        <v>49732500</v>
      </c>
      <c r="H2130">
        <v>3560717936</v>
      </c>
      <c r="I2130">
        <f>YEAR(Table1[[#This Row],[Date]])</f>
        <v>2015</v>
      </c>
      <c r="J2130">
        <f>MONTH(Table1[[#This Row],[Date]])</f>
        <v>2</v>
      </c>
      <c r="K2130">
        <f>DAY(Table1[[#This Row],[Date]])</f>
        <v>14</v>
      </c>
    </row>
    <row r="2131" spans="1:11" x14ac:dyDescent="0.3">
      <c r="A2131" t="s">
        <v>15</v>
      </c>
      <c r="B2131" s="1">
        <v>42048</v>
      </c>
      <c r="C2131">
        <v>221.97</v>
      </c>
      <c r="D2131">
        <v>240.26</v>
      </c>
      <c r="E2131">
        <v>221.26</v>
      </c>
      <c r="F2131">
        <v>235.43</v>
      </c>
      <c r="G2131">
        <v>42744400</v>
      </c>
      <c r="H2131">
        <v>3256814719</v>
      </c>
      <c r="I2131">
        <f>YEAR(Table1[[#This Row],[Date]])</f>
        <v>2015</v>
      </c>
      <c r="J2131">
        <f>MONTH(Table1[[#This Row],[Date]])</f>
        <v>2</v>
      </c>
      <c r="K2131">
        <f>DAY(Table1[[#This Row],[Date]])</f>
        <v>13</v>
      </c>
    </row>
    <row r="2132" spans="1:11" x14ac:dyDescent="0.3">
      <c r="A2132" t="s">
        <v>15</v>
      </c>
      <c r="B2132" s="1">
        <v>42047</v>
      </c>
      <c r="C2132">
        <v>219.21</v>
      </c>
      <c r="D2132">
        <v>222.2</v>
      </c>
      <c r="E2132">
        <v>217.61</v>
      </c>
      <c r="F2132">
        <v>221.76</v>
      </c>
      <c r="G2132">
        <v>15206200</v>
      </c>
      <c r="H2132">
        <v>3066996120</v>
      </c>
      <c r="I2132">
        <f>YEAR(Table1[[#This Row],[Date]])</f>
        <v>2015</v>
      </c>
      <c r="J2132">
        <f>MONTH(Table1[[#This Row],[Date]])</f>
        <v>2</v>
      </c>
      <c r="K2132">
        <f>DAY(Table1[[#This Row],[Date]])</f>
        <v>12</v>
      </c>
    </row>
    <row r="2133" spans="1:11" x14ac:dyDescent="0.3">
      <c r="A2133" t="s">
        <v>15</v>
      </c>
      <c r="B2133" s="1">
        <v>42046</v>
      </c>
      <c r="C2133">
        <v>219.73</v>
      </c>
      <c r="D2133">
        <v>223.41</v>
      </c>
      <c r="E2133">
        <v>218.07</v>
      </c>
      <c r="F2133">
        <v>219.18</v>
      </c>
      <c r="G2133">
        <v>17201900</v>
      </c>
      <c r="H2133">
        <v>3030676475</v>
      </c>
      <c r="I2133">
        <f>YEAR(Table1[[#This Row],[Date]])</f>
        <v>2015</v>
      </c>
      <c r="J2133">
        <f>MONTH(Table1[[#This Row],[Date]])</f>
        <v>2</v>
      </c>
      <c r="K2133">
        <f>DAY(Table1[[#This Row],[Date]])</f>
        <v>11</v>
      </c>
    </row>
    <row r="2134" spans="1:11" x14ac:dyDescent="0.3">
      <c r="A2134" t="s">
        <v>15</v>
      </c>
      <c r="B2134" s="1">
        <v>42045</v>
      </c>
      <c r="C2134">
        <v>220.28</v>
      </c>
      <c r="D2134">
        <v>221.81</v>
      </c>
      <c r="E2134">
        <v>215.33</v>
      </c>
      <c r="F2134">
        <v>219.84</v>
      </c>
      <c r="G2134">
        <v>21115100</v>
      </c>
      <c r="H2134">
        <v>3038850985</v>
      </c>
      <c r="I2134">
        <f>YEAR(Table1[[#This Row],[Date]])</f>
        <v>2015</v>
      </c>
      <c r="J2134">
        <f>MONTH(Table1[[#This Row],[Date]])</f>
        <v>2</v>
      </c>
      <c r="K2134">
        <f>DAY(Table1[[#This Row],[Date]])</f>
        <v>10</v>
      </c>
    </row>
    <row r="2135" spans="1:11" x14ac:dyDescent="0.3">
      <c r="A2135" t="s">
        <v>15</v>
      </c>
      <c r="B2135" s="1">
        <v>42044</v>
      </c>
      <c r="C2135">
        <v>223.39</v>
      </c>
      <c r="D2135">
        <v>223.98</v>
      </c>
      <c r="E2135">
        <v>217.02</v>
      </c>
      <c r="F2135">
        <v>220.11</v>
      </c>
      <c r="G2135">
        <v>27791300</v>
      </c>
      <c r="H2135">
        <v>3041799140</v>
      </c>
      <c r="I2135">
        <f>YEAR(Table1[[#This Row],[Date]])</f>
        <v>2015</v>
      </c>
      <c r="J2135">
        <f>MONTH(Table1[[#This Row],[Date]])</f>
        <v>2</v>
      </c>
      <c r="K2135">
        <f>DAY(Table1[[#This Row],[Date]])</f>
        <v>9</v>
      </c>
    </row>
    <row r="2136" spans="1:11" x14ac:dyDescent="0.3">
      <c r="A2136" t="s">
        <v>15</v>
      </c>
      <c r="B2136" s="1">
        <v>42043</v>
      </c>
      <c r="C2136">
        <v>227.69</v>
      </c>
      <c r="D2136">
        <v>229.44</v>
      </c>
      <c r="E2136">
        <v>221.08</v>
      </c>
      <c r="F2136">
        <v>223.41</v>
      </c>
      <c r="G2136">
        <v>17145200</v>
      </c>
      <c r="H2136">
        <v>3086537315</v>
      </c>
      <c r="I2136">
        <f>YEAR(Table1[[#This Row],[Date]])</f>
        <v>2015</v>
      </c>
      <c r="J2136">
        <f>MONTH(Table1[[#This Row],[Date]])</f>
        <v>2</v>
      </c>
      <c r="K2136">
        <f>DAY(Table1[[#This Row],[Date]])</f>
        <v>8</v>
      </c>
    </row>
    <row r="2137" spans="1:11" x14ac:dyDescent="0.3">
      <c r="A2137" t="s">
        <v>15</v>
      </c>
      <c r="B2137" s="1">
        <v>42042</v>
      </c>
      <c r="C2137">
        <v>222.63</v>
      </c>
      <c r="D2137">
        <v>230.3</v>
      </c>
      <c r="E2137">
        <v>222.61</v>
      </c>
      <c r="F2137">
        <v>227.75</v>
      </c>
      <c r="G2137">
        <v>21604200</v>
      </c>
      <c r="H2137">
        <v>3145761023</v>
      </c>
      <c r="I2137">
        <f>YEAR(Table1[[#This Row],[Date]])</f>
        <v>2015</v>
      </c>
      <c r="J2137">
        <f>MONTH(Table1[[#This Row],[Date]])</f>
        <v>2</v>
      </c>
      <c r="K2137">
        <f>DAY(Table1[[#This Row],[Date]])</f>
        <v>7</v>
      </c>
    </row>
    <row r="2138" spans="1:11" x14ac:dyDescent="0.3">
      <c r="A2138" t="s">
        <v>15</v>
      </c>
      <c r="B2138" s="1">
        <v>42041</v>
      </c>
      <c r="C2138">
        <v>216.92</v>
      </c>
      <c r="D2138">
        <v>230.51</v>
      </c>
      <c r="E2138">
        <v>216.23</v>
      </c>
      <c r="F2138">
        <v>222.27</v>
      </c>
      <c r="G2138">
        <v>24435300</v>
      </c>
      <c r="H2138">
        <v>3069076711</v>
      </c>
      <c r="I2138">
        <f>YEAR(Table1[[#This Row],[Date]])</f>
        <v>2015</v>
      </c>
      <c r="J2138">
        <f>MONTH(Table1[[#This Row],[Date]])</f>
        <v>2</v>
      </c>
      <c r="K2138">
        <f>DAY(Table1[[#This Row],[Date]])</f>
        <v>6</v>
      </c>
    </row>
    <row r="2139" spans="1:11" x14ac:dyDescent="0.3">
      <c r="A2139" t="s">
        <v>15</v>
      </c>
      <c r="B2139" s="1">
        <v>42040</v>
      </c>
      <c r="C2139">
        <v>227.66</v>
      </c>
      <c r="D2139">
        <v>239.4</v>
      </c>
      <c r="E2139">
        <v>214.73</v>
      </c>
      <c r="F2139">
        <v>217.11</v>
      </c>
      <c r="G2139">
        <v>22516400</v>
      </c>
      <c r="H2139">
        <v>2996945966</v>
      </c>
      <c r="I2139">
        <f>YEAR(Table1[[#This Row],[Date]])</f>
        <v>2015</v>
      </c>
      <c r="J2139">
        <f>MONTH(Table1[[#This Row],[Date]])</f>
        <v>2</v>
      </c>
      <c r="K2139">
        <f>DAY(Table1[[#This Row],[Date]])</f>
        <v>5</v>
      </c>
    </row>
    <row r="2140" spans="1:11" x14ac:dyDescent="0.3">
      <c r="A2140" t="s">
        <v>15</v>
      </c>
      <c r="B2140" s="1">
        <v>42039</v>
      </c>
      <c r="C2140">
        <v>227.51</v>
      </c>
      <c r="D2140">
        <v>230.06</v>
      </c>
      <c r="E2140">
        <v>221.11</v>
      </c>
      <c r="F2140">
        <v>226.85</v>
      </c>
      <c r="G2140">
        <v>26594300</v>
      </c>
      <c r="H2140">
        <v>3130520358</v>
      </c>
      <c r="I2140">
        <f>YEAR(Table1[[#This Row],[Date]])</f>
        <v>2015</v>
      </c>
      <c r="J2140">
        <f>MONTH(Table1[[#This Row],[Date]])</f>
        <v>2</v>
      </c>
      <c r="K2140">
        <f>DAY(Table1[[#This Row],[Date]])</f>
        <v>4</v>
      </c>
    </row>
    <row r="2141" spans="1:11" x14ac:dyDescent="0.3">
      <c r="A2141" t="s">
        <v>15</v>
      </c>
      <c r="B2141" s="1">
        <v>42038</v>
      </c>
      <c r="C2141">
        <v>237.45</v>
      </c>
      <c r="D2141">
        <v>245.96</v>
      </c>
      <c r="E2141">
        <v>224.48</v>
      </c>
      <c r="F2141">
        <v>227.27</v>
      </c>
      <c r="G2141">
        <v>40783700</v>
      </c>
      <c r="H2141">
        <v>3135343874</v>
      </c>
      <c r="I2141">
        <f>YEAR(Table1[[#This Row],[Date]])</f>
        <v>2015</v>
      </c>
      <c r="J2141">
        <f>MONTH(Table1[[#This Row],[Date]])</f>
        <v>2</v>
      </c>
      <c r="K2141">
        <f>DAY(Table1[[#This Row],[Date]])</f>
        <v>3</v>
      </c>
    </row>
    <row r="2142" spans="1:11" x14ac:dyDescent="0.3">
      <c r="A2142" t="s">
        <v>15</v>
      </c>
      <c r="B2142" s="1">
        <v>42037</v>
      </c>
      <c r="C2142">
        <v>226.49</v>
      </c>
      <c r="D2142">
        <v>242.18</v>
      </c>
      <c r="E2142">
        <v>222.66</v>
      </c>
      <c r="F2142">
        <v>238.23</v>
      </c>
      <c r="G2142">
        <v>30612100</v>
      </c>
      <c r="H2142">
        <v>3285797305</v>
      </c>
      <c r="I2142">
        <f>YEAR(Table1[[#This Row],[Date]])</f>
        <v>2015</v>
      </c>
      <c r="J2142">
        <f>MONTH(Table1[[#This Row],[Date]])</f>
        <v>2</v>
      </c>
      <c r="K2142">
        <f>DAY(Table1[[#This Row],[Date]])</f>
        <v>2</v>
      </c>
    </row>
    <row r="2143" spans="1:11" x14ac:dyDescent="0.3">
      <c r="A2143" t="s">
        <v>15</v>
      </c>
      <c r="B2143" s="1">
        <v>42036</v>
      </c>
      <c r="C2143">
        <v>216.87</v>
      </c>
      <c r="D2143">
        <v>231.57</v>
      </c>
      <c r="E2143">
        <v>212.01</v>
      </c>
      <c r="F2143">
        <v>226.97</v>
      </c>
      <c r="G2143">
        <v>29128500</v>
      </c>
      <c r="H2143">
        <v>3129637468</v>
      </c>
      <c r="I2143">
        <f>YEAR(Table1[[#This Row],[Date]])</f>
        <v>2015</v>
      </c>
      <c r="J2143">
        <f>MONTH(Table1[[#This Row],[Date]])</f>
        <v>2</v>
      </c>
      <c r="K2143">
        <f>DAY(Table1[[#This Row],[Date]])</f>
        <v>1</v>
      </c>
    </row>
    <row r="2144" spans="1:11" x14ac:dyDescent="0.3">
      <c r="A2144" t="s">
        <v>15</v>
      </c>
      <c r="B2144" s="1">
        <v>42035</v>
      </c>
      <c r="C2144">
        <v>226.44</v>
      </c>
      <c r="D2144">
        <v>233.5</v>
      </c>
      <c r="E2144">
        <v>216.31</v>
      </c>
      <c r="F2144">
        <v>217.46</v>
      </c>
      <c r="G2144">
        <v>23348200</v>
      </c>
      <c r="H2144">
        <v>2997692311</v>
      </c>
      <c r="I2144">
        <f>YEAR(Table1[[#This Row],[Date]])</f>
        <v>2015</v>
      </c>
      <c r="J2144">
        <f>MONTH(Table1[[#This Row],[Date]])</f>
        <v>1</v>
      </c>
      <c r="K2144">
        <f>DAY(Table1[[#This Row],[Date]])</f>
        <v>31</v>
      </c>
    </row>
    <row r="2145" spans="1:11" x14ac:dyDescent="0.3">
      <c r="A2145" t="s">
        <v>15</v>
      </c>
      <c r="B2145" s="1">
        <v>42034</v>
      </c>
      <c r="C2145">
        <v>232.77</v>
      </c>
      <c r="D2145">
        <v>242.85</v>
      </c>
      <c r="E2145">
        <v>225.84</v>
      </c>
      <c r="F2145">
        <v>226.43</v>
      </c>
      <c r="G2145">
        <v>26605200</v>
      </c>
      <c r="H2145">
        <v>3120272355</v>
      </c>
      <c r="I2145">
        <f>YEAR(Table1[[#This Row],[Date]])</f>
        <v>2015</v>
      </c>
      <c r="J2145">
        <f>MONTH(Table1[[#This Row],[Date]])</f>
        <v>1</v>
      </c>
      <c r="K2145">
        <f>DAY(Table1[[#This Row],[Date]])</f>
        <v>30</v>
      </c>
    </row>
    <row r="2146" spans="1:11" x14ac:dyDescent="0.3">
      <c r="A2146" t="s">
        <v>15</v>
      </c>
      <c r="B2146" s="1">
        <v>42033</v>
      </c>
      <c r="C2146">
        <v>233.35</v>
      </c>
      <c r="D2146">
        <v>238.71</v>
      </c>
      <c r="E2146">
        <v>220.71</v>
      </c>
      <c r="F2146">
        <v>233.51</v>
      </c>
      <c r="G2146">
        <v>32213400</v>
      </c>
      <c r="H2146">
        <v>3217149466</v>
      </c>
      <c r="I2146">
        <f>YEAR(Table1[[#This Row],[Date]])</f>
        <v>2015</v>
      </c>
      <c r="J2146">
        <f>MONTH(Table1[[#This Row],[Date]])</f>
        <v>1</v>
      </c>
      <c r="K2146">
        <f>DAY(Table1[[#This Row],[Date]])</f>
        <v>29</v>
      </c>
    </row>
    <row r="2147" spans="1:11" x14ac:dyDescent="0.3">
      <c r="A2147" t="s">
        <v>15</v>
      </c>
      <c r="B2147" s="1">
        <v>42032</v>
      </c>
      <c r="C2147">
        <v>263.35000000000002</v>
      </c>
      <c r="D2147">
        <v>266.54000000000002</v>
      </c>
      <c r="E2147">
        <v>227.05</v>
      </c>
      <c r="F2147">
        <v>233.91</v>
      </c>
      <c r="G2147">
        <v>44352200</v>
      </c>
      <c r="H2147">
        <v>3221728839</v>
      </c>
      <c r="I2147">
        <f>YEAR(Table1[[#This Row],[Date]])</f>
        <v>2015</v>
      </c>
      <c r="J2147">
        <f>MONTH(Table1[[#This Row],[Date]])</f>
        <v>1</v>
      </c>
      <c r="K2147">
        <f>DAY(Table1[[#This Row],[Date]])</f>
        <v>28</v>
      </c>
    </row>
    <row r="2148" spans="1:11" x14ac:dyDescent="0.3">
      <c r="A2148" t="s">
        <v>15</v>
      </c>
      <c r="B2148" s="1">
        <v>42031</v>
      </c>
      <c r="C2148">
        <v>273.17</v>
      </c>
      <c r="D2148">
        <v>275.48</v>
      </c>
      <c r="E2148">
        <v>250.65</v>
      </c>
      <c r="F2148">
        <v>263.48</v>
      </c>
      <c r="G2148">
        <v>44399000</v>
      </c>
      <c r="H2148">
        <v>3627760928</v>
      </c>
      <c r="I2148">
        <f>YEAR(Table1[[#This Row],[Date]])</f>
        <v>2015</v>
      </c>
      <c r="J2148">
        <f>MONTH(Table1[[#This Row],[Date]])</f>
        <v>1</v>
      </c>
      <c r="K2148">
        <f>DAY(Table1[[#This Row],[Date]])</f>
        <v>27</v>
      </c>
    </row>
    <row r="2149" spans="1:11" x14ac:dyDescent="0.3">
      <c r="A2149" t="s">
        <v>15</v>
      </c>
      <c r="B2149" s="1">
        <v>42030</v>
      </c>
      <c r="C2149">
        <v>254.08</v>
      </c>
      <c r="D2149">
        <v>309.38</v>
      </c>
      <c r="E2149">
        <v>254.08</v>
      </c>
      <c r="F2149">
        <v>273.47000000000003</v>
      </c>
      <c r="G2149">
        <v>106794000</v>
      </c>
      <c r="H2149">
        <v>3764417376</v>
      </c>
      <c r="I2149">
        <f>YEAR(Table1[[#This Row],[Date]])</f>
        <v>2015</v>
      </c>
      <c r="J2149">
        <f>MONTH(Table1[[#This Row],[Date]])</f>
        <v>1</v>
      </c>
      <c r="K2149">
        <f>DAY(Table1[[#This Row],[Date]])</f>
        <v>26</v>
      </c>
    </row>
    <row r="2150" spans="1:11" x14ac:dyDescent="0.3">
      <c r="A2150" t="s">
        <v>15</v>
      </c>
      <c r="B2150" s="1">
        <v>42029</v>
      </c>
      <c r="C2150">
        <v>247.35</v>
      </c>
      <c r="D2150">
        <v>255.07</v>
      </c>
      <c r="E2150">
        <v>243.89</v>
      </c>
      <c r="F2150">
        <v>253.72</v>
      </c>
      <c r="G2150">
        <v>33582700</v>
      </c>
      <c r="H2150">
        <v>3491686145</v>
      </c>
      <c r="I2150">
        <f>YEAR(Table1[[#This Row],[Date]])</f>
        <v>2015</v>
      </c>
      <c r="J2150">
        <f>MONTH(Table1[[#This Row],[Date]])</f>
        <v>1</v>
      </c>
      <c r="K2150">
        <f>DAY(Table1[[#This Row],[Date]])</f>
        <v>25</v>
      </c>
    </row>
    <row r="2151" spans="1:11" x14ac:dyDescent="0.3">
      <c r="A2151" t="s">
        <v>15</v>
      </c>
      <c r="B2151" s="1">
        <v>42028</v>
      </c>
      <c r="C2151">
        <v>232.7</v>
      </c>
      <c r="D2151">
        <v>248.21</v>
      </c>
      <c r="E2151">
        <v>230.02</v>
      </c>
      <c r="F2151">
        <v>247.85</v>
      </c>
      <c r="G2151">
        <v>24782500</v>
      </c>
      <c r="H2151">
        <v>3410114481</v>
      </c>
      <c r="I2151">
        <f>YEAR(Table1[[#This Row],[Date]])</f>
        <v>2015</v>
      </c>
      <c r="J2151">
        <f>MONTH(Table1[[#This Row],[Date]])</f>
        <v>1</v>
      </c>
      <c r="K2151">
        <f>DAY(Table1[[#This Row],[Date]])</f>
        <v>24</v>
      </c>
    </row>
    <row r="2152" spans="1:11" x14ac:dyDescent="0.3">
      <c r="A2152" t="s">
        <v>15</v>
      </c>
      <c r="B2152" s="1">
        <v>42027</v>
      </c>
      <c r="C2152">
        <v>233.52</v>
      </c>
      <c r="D2152">
        <v>234.85</v>
      </c>
      <c r="E2152">
        <v>225.2</v>
      </c>
      <c r="F2152">
        <v>232.88</v>
      </c>
      <c r="G2152">
        <v>24621700</v>
      </c>
      <c r="H2152">
        <v>3203436948</v>
      </c>
      <c r="I2152">
        <f>YEAR(Table1[[#This Row],[Date]])</f>
        <v>2015</v>
      </c>
      <c r="J2152">
        <f>MONTH(Table1[[#This Row],[Date]])</f>
        <v>1</v>
      </c>
      <c r="K2152">
        <f>DAY(Table1[[#This Row],[Date]])</f>
        <v>23</v>
      </c>
    </row>
    <row r="2153" spans="1:11" x14ac:dyDescent="0.3">
      <c r="A2153" t="s">
        <v>15</v>
      </c>
      <c r="B2153" s="1">
        <v>42026</v>
      </c>
      <c r="C2153">
        <v>227.32</v>
      </c>
      <c r="D2153">
        <v>237.02</v>
      </c>
      <c r="E2153">
        <v>226.43</v>
      </c>
      <c r="F2153">
        <v>233.41</v>
      </c>
      <c r="G2153">
        <v>33544600</v>
      </c>
      <c r="H2153">
        <v>3209962696</v>
      </c>
      <c r="I2153">
        <f>YEAR(Table1[[#This Row],[Date]])</f>
        <v>2015</v>
      </c>
      <c r="J2153">
        <f>MONTH(Table1[[#This Row],[Date]])</f>
        <v>1</v>
      </c>
      <c r="K2153">
        <f>DAY(Table1[[#This Row],[Date]])</f>
        <v>22</v>
      </c>
    </row>
    <row r="2154" spans="1:11" x14ac:dyDescent="0.3">
      <c r="A2154" t="s">
        <v>15</v>
      </c>
      <c r="B2154" s="1">
        <v>42025</v>
      </c>
      <c r="C2154">
        <v>211.38</v>
      </c>
      <c r="D2154">
        <v>227.79</v>
      </c>
      <c r="E2154">
        <v>211.21</v>
      </c>
      <c r="F2154">
        <v>226.9</v>
      </c>
      <c r="G2154">
        <v>29924600</v>
      </c>
      <c r="H2154">
        <v>3119680595</v>
      </c>
      <c r="I2154">
        <f>YEAR(Table1[[#This Row],[Date]])</f>
        <v>2015</v>
      </c>
      <c r="J2154">
        <f>MONTH(Table1[[#This Row],[Date]])</f>
        <v>1</v>
      </c>
      <c r="K2154">
        <f>DAY(Table1[[#This Row],[Date]])</f>
        <v>21</v>
      </c>
    </row>
    <row r="2155" spans="1:11" x14ac:dyDescent="0.3">
      <c r="A2155" t="s">
        <v>15</v>
      </c>
      <c r="B2155" s="1">
        <v>42024</v>
      </c>
      <c r="C2155">
        <v>212.91</v>
      </c>
      <c r="D2155">
        <v>215.24</v>
      </c>
      <c r="E2155">
        <v>205.15</v>
      </c>
      <c r="F2155">
        <v>211.32</v>
      </c>
      <c r="G2155">
        <v>24051100</v>
      </c>
      <c r="H2155">
        <v>2904651464</v>
      </c>
      <c r="I2155">
        <f>YEAR(Table1[[#This Row],[Date]])</f>
        <v>2015</v>
      </c>
      <c r="J2155">
        <f>MONTH(Table1[[#This Row],[Date]])</f>
        <v>1</v>
      </c>
      <c r="K2155">
        <f>DAY(Table1[[#This Row],[Date]])</f>
        <v>20</v>
      </c>
    </row>
    <row r="2156" spans="1:11" x14ac:dyDescent="0.3">
      <c r="A2156" t="s">
        <v>15</v>
      </c>
      <c r="B2156" s="1">
        <v>42023</v>
      </c>
      <c r="C2156">
        <v>211.47</v>
      </c>
      <c r="D2156">
        <v>216.73</v>
      </c>
      <c r="E2156">
        <v>207.32</v>
      </c>
      <c r="F2156">
        <v>214.86</v>
      </c>
      <c r="G2156">
        <v>18658300</v>
      </c>
      <c r="H2156">
        <v>2952759522</v>
      </c>
      <c r="I2156">
        <f>YEAR(Table1[[#This Row],[Date]])</f>
        <v>2015</v>
      </c>
      <c r="J2156">
        <f>MONTH(Table1[[#This Row],[Date]])</f>
        <v>1</v>
      </c>
      <c r="K2156">
        <f>DAY(Table1[[#This Row],[Date]])</f>
        <v>19</v>
      </c>
    </row>
    <row r="2157" spans="1:11" x14ac:dyDescent="0.3">
      <c r="A2157" t="s">
        <v>15</v>
      </c>
      <c r="B2157" s="1">
        <v>42022</v>
      </c>
      <c r="C2157">
        <v>200.05</v>
      </c>
      <c r="D2157">
        <v>218.7</v>
      </c>
      <c r="E2157">
        <v>194.51</v>
      </c>
      <c r="F2157">
        <v>210.34</v>
      </c>
      <c r="G2157">
        <v>30085100</v>
      </c>
      <c r="H2157">
        <v>2889858038</v>
      </c>
      <c r="I2157">
        <f>YEAR(Table1[[#This Row],[Date]])</f>
        <v>2015</v>
      </c>
      <c r="J2157">
        <f>MONTH(Table1[[#This Row],[Date]])</f>
        <v>1</v>
      </c>
      <c r="K2157">
        <f>DAY(Table1[[#This Row],[Date]])</f>
        <v>18</v>
      </c>
    </row>
    <row r="2158" spans="1:11" x14ac:dyDescent="0.3">
      <c r="A2158" t="s">
        <v>15</v>
      </c>
      <c r="B2158" s="1">
        <v>42021</v>
      </c>
      <c r="C2158">
        <v>207.83</v>
      </c>
      <c r="D2158">
        <v>211.73</v>
      </c>
      <c r="E2158">
        <v>194.88</v>
      </c>
      <c r="F2158">
        <v>199.26</v>
      </c>
      <c r="G2158">
        <v>23469700</v>
      </c>
      <c r="H2158">
        <v>2736875952</v>
      </c>
      <c r="I2158">
        <f>YEAR(Table1[[#This Row],[Date]])</f>
        <v>2015</v>
      </c>
      <c r="J2158">
        <f>MONTH(Table1[[#This Row],[Date]])</f>
        <v>1</v>
      </c>
      <c r="K2158">
        <f>DAY(Table1[[#This Row],[Date]])</f>
        <v>17</v>
      </c>
    </row>
    <row r="2159" spans="1:11" x14ac:dyDescent="0.3">
      <c r="A2159" t="s">
        <v>15</v>
      </c>
      <c r="B2159" s="1">
        <v>42020</v>
      </c>
      <c r="C2159">
        <v>209.07</v>
      </c>
      <c r="D2159">
        <v>221.59</v>
      </c>
      <c r="E2159">
        <v>199.77</v>
      </c>
      <c r="F2159">
        <v>208.1</v>
      </c>
      <c r="G2159">
        <v>38421000</v>
      </c>
      <c r="H2159">
        <v>2857541182</v>
      </c>
      <c r="I2159">
        <f>YEAR(Table1[[#This Row],[Date]])</f>
        <v>2015</v>
      </c>
      <c r="J2159">
        <f>MONTH(Table1[[#This Row],[Date]])</f>
        <v>1</v>
      </c>
      <c r="K2159">
        <f>DAY(Table1[[#This Row],[Date]])</f>
        <v>16</v>
      </c>
    </row>
    <row r="2160" spans="1:11" x14ac:dyDescent="0.3">
      <c r="A2160" t="s">
        <v>15</v>
      </c>
      <c r="B2160" s="1">
        <v>42019</v>
      </c>
      <c r="C2160">
        <v>176.9</v>
      </c>
      <c r="D2160">
        <v>229.07</v>
      </c>
      <c r="E2160">
        <v>176.9</v>
      </c>
      <c r="F2160">
        <v>209.84</v>
      </c>
      <c r="G2160">
        <v>81773504</v>
      </c>
      <c r="H2160">
        <v>2880801385</v>
      </c>
      <c r="I2160">
        <f>YEAR(Table1[[#This Row],[Date]])</f>
        <v>2015</v>
      </c>
      <c r="J2160">
        <f>MONTH(Table1[[#This Row],[Date]])</f>
        <v>1</v>
      </c>
      <c r="K2160">
        <f>DAY(Table1[[#This Row],[Date]])</f>
        <v>15</v>
      </c>
    </row>
    <row r="2161" spans="1:11" x14ac:dyDescent="0.3">
      <c r="A2161" t="s">
        <v>15</v>
      </c>
      <c r="B2161" s="1">
        <v>42018</v>
      </c>
      <c r="C2161">
        <v>223.89</v>
      </c>
      <c r="D2161">
        <v>223.89</v>
      </c>
      <c r="E2161">
        <v>171.51</v>
      </c>
      <c r="F2161">
        <v>178.1</v>
      </c>
      <c r="G2161">
        <v>97638704</v>
      </c>
      <c r="H2161">
        <v>2444379076</v>
      </c>
      <c r="I2161">
        <f>YEAR(Table1[[#This Row],[Date]])</f>
        <v>2015</v>
      </c>
      <c r="J2161">
        <f>MONTH(Table1[[#This Row],[Date]])</f>
        <v>1</v>
      </c>
      <c r="K2161">
        <f>DAY(Table1[[#This Row],[Date]])</f>
        <v>14</v>
      </c>
    </row>
    <row r="2162" spans="1:11" x14ac:dyDescent="0.3">
      <c r="A2162" t="s">
        <v>15</v>
      </c>
      <c r="B2162" s="1">
        <v>42017</v>
      </c>
      <c r="C2162">
        <v>267.39</v>
      </c>
      <c r="D2162">
        <v>268.27999999999997</v>
      </c>
      <c r="E2162">
        <v>219.91</v>
      </c>
      <c r="F2162">
        <v>225.86</v>
      </c>
      <c r="G2162">
        <v>72843904</v>
      </c>
      <c r="H2162">
        <v>3099004902</v>
      </c>
      <c r="I2162">
        <f>YEAR(Table1[[#This Row],[Date]])</f>
        <v>2015</v>
      </c>
      <c r="J2162">
        <f>MONTH(Table1[[#This Row],[Date]])</f>
        <v>1</v>
      </c>
      <c r="K2162">
        <f>DAY(Table1[[#This Row],[Date]])</f>
        <v>13</v>
      </c>
    </row>
    <row r="2163" spans="1:11" x14ac:dyDescent="0.3">
      <c r="A2163" t="s">
        <v>15</v>
      </c>
      <c r="B2163" s="1">
        <v>42016</v>
      </c>
      <c r="C2163">
        <v>266.14999999999998</v>
      </c>
      <c r="D2163">
        <v>272.2</v>
      </c>
      <c r="E2163">
        <v>265.2</v>
      </c>
      <c r="F2163">
        <v>267.8</v>
      </c>
      <c r="G2163">
        <v>18880300</v>
      </c>
      <c r="H2163">
        <v>3673551884</v>
      </c>
      <c r="I2163">
        <f>YEAR(Table1[[#This Row],[Date]])</f>
        <v>2015</v>
      </c>
      <c r="J2163">
        <f>MONTH(Table1[[#This Row],[Date]])</f>
        <v>1</v>
      </c>
      <c r="K2163">
        <f>DAY(Table1[[#This Row],[Date]])</f>
        <v>12</v>
      </c>
    </row>
    <row r="2164" spans="1:11" x14ac:dyDescent="0.3">
      <c r="A2164" t="s">
        <v>15</v>
      </c>
      <c r="B2164" s="1">
        <v>42015</v>
      </c>
      <c r="C2164">
        <v>274.61</v>
      </c>
      <c r="D2164">
        <v>279.64</v>
      </c>
      <c r="E2164">
        <v>265.04000000000002</v>
      </c>
      <c r="F2164">
        <v>265.66000000000003</v>
      </c>
      <c r="G2164">
        <v>18200800</v>
      </c>
      <c r="H2164">
        <v>3643307731</v>
      </c>
      <c r="I2164">
        <f>YEAR(Table1[[#This Row],[Date]])</f>
        <v>2015</v>
      </c>
      <c r="J2164">
        <f>MONTH(Table1[[#This Row],[Date]])</f>
        <v>1</v>
      </c>
      <c r="K2164">
        <f>DAY(Table1[[#This Row],[Date]])</f>
        <v>11</v>
      </c>
    </row>
    <row r="2165" spans="1:11" x14ac:dyDescent="0.3">
      <c r="A2165" t="s">
        <v>15</v>
      </c>
      <c r="B2165" s="1">
        <v>42014</v>
      </c>
      <c r="C2165">
        <v>287.3</v>
      </c>
      <c r="D2165">
        <v>288.13</v>
      </c>
      <c r="E2165">
        <v>273.97000000000003</v>
      </c>
      <c r="F2165">
        <v>274.8</v>
      </c>
      <c r="G2165">
        <v>15264300</v>
      </c>
      <c r="H2165">
        <v>3767535599</v>
      </c>
      <c r="I2165">
        <f>YEAR(Table1[[#This Row],[Date]])</f>
        <v>2015</v>
      </c>
      <c r="J2165">
        <f>MONTH(Table1[[#This Row],[Date]])</f>
        <v>1</v>
      </c>
      <c r="K2165">
        <f>DAY(Table1[[#This Row],[Date]])</f>
        <v>10</v>
      </c>
    </row>
    <row r="2166" spans="1:11" x14ac:dyDescent="0.3">
      <c r="A2166" t="s">
        <v>15</v>
      </c>
      <c r="B2166" s="1">
        <v>42013</v>
      </c>
      <c r="C2166">
        <v>282.38</v>
      </c>
      <c r="D2166">
        <v>291.11</v>
      </c>
      <c r="E2166">
        <v>280.52999999999997</v>
      </c>
      <c r="F2166">
        <v>290.41000000000003</v>
      </c>
      <c r="G2166">
        <v>18718600</v>
      </c>
      <c r="H2166">
        <v>3980426431</v>
      </c>
      <c r="I2166">
        <f>YEAR(Table1[[#This Row],[Date]])</f>
        <v>2015</v>
      </c>
      <c r="J2166">
        <f>MONTH(Table1[[#This Row],[Date]])</f>
        <v>1</v>
      </c>
      <c r="K2166">
        <f>DAY(Table1[[#This Row],[Date]])</f>
        <v>9</v>
      </c>
    </row>
    <row r="2167" spans="1:11" x14ac:dyDescent="0.3">
      <c r="A2167" t="s">
        <v>15</v>
      </c>
      <c r="B2167" s="1">
        <v>42012</v>
      </c>
      <c r="C2167">
        <v>294.14</v>
      </c>
      <c r="D2167">
        <v>294.14</v>
      </c>
      <c r="E2167">
        <v>282.17</v>
      </c>
      <c r="F2167">
        <v>283.35000000000002</v>
      </c>
      <c r="G2167">
        <v>19982500</v>
      </c>
      <c r="H2167">
        <v>3882766766</v>
      </c>
      <c r="I2167">
        <f>YEAR(Table1[[#This Row],[Date]])</f>
        <v>2015</v>
      </c>
      <c r="J2167">
        <f>MONTH(Table1[[#This Row],[Date]])</f>
        <v>1</v>
      </c>
      <c r="K2167">
        <f>DAY(Table1[[#This Row],[Date]])</f>
        <v>8</v>
      </c>
    </row>
    <row r="2168" spans="1:11" x14ac:dyDescent="0.3">
      <c r="A2168" t="s">
        <v>15</v>
      </c>
      <c r="B2168" s="1">
        <v>42011</v>
      </c>
      <c r="C2168">
        <v>286.08</v>
      </c>
      <c r="D2168">
        <v>298.75</v>
      </c>
      <c r="E2168">
        <v>283.08</v>
      </c>
      <c r="F2168">
        <v>294.33999999999997</v>
      </c>
      <c r="G2168">
        <v>24866800</v>
      </c>
      <c r="H2168">
        <v>4032255015</v>
      </c>
      <c r="I2168">
        <f>YEAR(Table1[[#This Row],[Date]])</f>
        <v>2015</v>
      </c>
      <c r="J2168">
        <f>MONTH(Table1[[#This Row],[Date]])</f>
        <v>1</v>
      </c>
      <c r="K2168">
        <f>DAY(Table1[[#This Row],[Date]])</f>
        <v>7</v>
      </c>
    </row>
    <row r="2169" spans="1:11" x14ac:dyDescent="0.3">
      <c r="A2169" t="s">
        <v>15</v>
      </c>
      <c r="B2169" s="1">
        <v>42010</v>
      </c>
      <c r="C2169">
        <v>274.61</v>
      </c>
      <c r="D2169">
        <v>287.55</v>
      </c>
      <c r="E2169">
        <v>272.7</v>
      </c>
      <c r="F2169">
        <v>286.19</v>
      </c>
      <c r="G2169">
        <v>23245700</v>
      </c>
      <c r="H2169">
        <v>3919623080</v>
      </c>
      <c r="I2169">
        <f>YEAR(Table1[[#This Row],[Date]])</f>
        <v>2015</v>
      </c>
      <c r="J2169">
        <f>MONTH(Table1[[#This Row],[Date]])</f>
        <v>1</v>
      </c>
      <c r="K2169">
        <f>DAY(Table1[[#This Row],[Date]])</f>
        <v>6</v>
      </c>
    </row>
    <row r="2170" spans="1:11" x14ac:dyDescent="0.3">
      <c r="A2170" t="s">
        <v>15</v>
      </c>
      <c r="B2170" s="1">
        <v>42009</v>
      </c>
      <c r="C2170">
        <v>265.08</v>
      </c>
      <c r="D2170">
        <v>278.33999999999997</v>
      </c>
      <c r="E2170">
        <v>265.08</v>
      </c>
      <c r="F2170">
        <v>274.47000000000003</v>
      </c>
      <c r="G2170">
        <v>43962800</v>
      </c>
      <c r="H2170">
        <v>3758098008</v>
      </c>
      <c r="I2170">
        <f>YEAR(Table1[[#This Row],[Date]])</f>
        <v>2015</v>
      </c>
      <c r="J2170">
        <f>MONTH(Table1[[#This Row],[Date]])</f>
        <v>1</v>
      </c>
      <c r="K2170">
        <f>DAY(Table1[[#This Row],[Date]])</f>
        <v>5</v>
      </c>
    </row>
    <row r="2171" spans="1:11" x14ac:dyDescent="0.3">
      <c r="A2171" t="s">
        <v>15</v>
      </c>
      <c r="B2171" s="1">
        <v>42008</v>
      </c>
      <c r="C2171">
        <v>281.14999999999998</v>
      </c>
      <c r="D2171">
        <v>287.23</v>
      </c>
      <c r="E2171">
        <v>257.61</v>
      </c>
      <c r="F2171">
        <v>264.2</v>
      </c>
      <c r="G2171">
        <v>55629100</v>
      </c>
      <c r="H2171">
        <v>3616320975</v>
      </c>
      <c r="I2171">
        <f>YEAR(Table1[[#This Row],[Date]])</f>
        <v>2015</v>
      </c>
      <c r="J2171">
        <f>MONTH(Table1[[#This Row],[Date]])</f>
        <v>1</v>
      </c>
      <c r="K2171">
        <f>DAY(Table1[[#This Row],[Date]])</f>
        <v>4</v>
      </c>
    </row>
    <row r="2172" spans="1:11" x14ac:dyDescent="0.3">
      <c r="A2172" t="s">
        <v>15</v>
      </c>
      <c r="B2172" s="1">
        <v>42007</v>
      </c>
      <c r="C2172">
        <v>314.85000000000002</v>
      </c>
      <c r="D2172">
        <v>315.14999999999998</v>
      </c>
      <c r="E2172">
        <v>281.08</v>
      </c>
      <c r="F2172">
        <v>281.08</v>
      </c>
      <c r="G2172">
        <v>33054400</v>
      </c>
      <c r="H2172">
        <v>3846269872</v>
      </c>
      <c r="I2172">
        <f>YEAR(Table1[[#This Row],[Date]])</f>
        <v>2015</v>
      </c>
      <c r="J2172">
        <f>MONTH(Table1[[#This Row],[Date]])</f>
        <v>1</v>
      </c>
      <c r="K2172">
        <f>DAY(Table1[[#This Row],[Date]])</f>
        <v>3</v>
      </c>
    </row>
    <row r="2173" spans="1:11" x14ac:dyDescent="0.3">
      <c r="A2173" t="s">
        <v>15</v>
      </c>
      <c r="B2173" s="1">
        <v>42006</v>
      </c>
      <c r="C2173">
        <v>314.08</v>
      </c>
      <c r="D2173">
        <v>315.83999999999997</v>
      </c>
      <c r="E2173">
        <v>313.57</v>
      </c>
      <c r="F2173">
        <v>315.02999999999997</v>
      </c>
      <c r="G2173">
        <v>7860650</v>
      </c>
      <c r="H2173">
        <v>4309551126</v>
      </c>
      <c r="I2173">
        <f>YEAR(Table1[[#This Row],[Date]])</f>
        <v>2015</v>
      </c>
      <c r="J2173">
        <f>MONTH(Table1[[#This Row],[Date]])</f>
        <v>1</v>
      </c>
      <c r="K2173">
        <f>DAY(Table1[[#This Row],[Date]])</f>
        <v>2</v>
      </c>
    </row>
    <row r="2174" spans="1:11" x14ac:dyDescent="0.3">
      <c r="A2174" t="s">
        <v>15</v>
      </c>
      <c r="B2174" s="1">
        <v>42005</v>
      </c>
      <c r="C2174">
        <v>320.43</v>
      </c>
      <c r="D2174">
        <v>320.43</v>
      </c>
      <c r="E2174">
        <v>314</v>
      </c>
      <c r="F2174">
        <v>314.25</v>
      </c>
      <c r="G2174">
        <v>8036550</v>
      </c>
      <c r="H2174">
        <v>4297535768</v>
      </c>
      <c r="I2174">
        <f>YEAR(Table1[[#This Row],[Date]])</f>
        <v>2015</v>
      </c>
      <c r="J2174">
        <f>MONTH(Table1[[#This Row],[Date]])</f>
        <v>1</v>
      </c>
      <c r="K2174">
        <f>DAY(Table1[[#This Row],[Date]])</f>
        <v>1</v>
      </c>
    </row>
    <row r="2175" spans="1:11" x14ac:dyDescent="0.3">
      <c r="A2175" t="s">
        <v>15</v>
      </c>
      <c r="B2175" s="1">
        <v>42004</v>
      </c>
      <c r="C2175">
        <v>310.91000000000003</v>
      </c>
      <c r="D2175">
        <v>320.19</v>
      </c>
      <c r="E2175">
        <v>310.20999999999998</v>
      </c>
      <c r="F2175">
        <v>320.19</v>
      </c>
      <c r="G2175">
        <v>13942900</v>
      </c>
      <c r="H2175">
        <v>4377510595</v>
      </c>
      <c r="I2175">
        <f>YEAR(Table1[[#This Row],[Date]])</f>
        <v>2014</v>
      </c>
      <c r="J2175">
        <f>MONTH(Table1[[#This Row],[Date]])</f>
        <v>12</v>
      </c>
      <c r="K2175">
        <f>DAY(Table1[[#This Row],[Date]])</f>
        <v>31</v>
      </c>
    </row>
    <row r="2176" spans="1:11" x14ac:dyDescent="0.3">
      <c r="A2176" t="s">
        <v>15</v>
      </c>
      <c r="B2176" s="1">
        <v>42003</v>
      </c>
      <c r="C2176">
        <v>312.72000000000003</v>
      </c>
      <c r="D2176">
        <v>314.81</v>
      </c>
      <c r="E2176">
        <v>309.37</v>
      </c>
      <c r="F2176">
        <v>310.74</v>
      </c>
      <c r="G2176">
        <v>12528300</v>
      </c>
      <c r="H2176">
        <v>4247060095</v>
      </c>
      <c r="I2176">
        <f>YEAR(Table1[[#This Row],[Date]])</f>
        <v>2014</v>
      </c>
      <c r="J2176">
        <f>MONTH(Table1[[#This Row],[Date]])</f>
        <v>12</v>
      </c>
      <c r="K2176">
        <f>DAY(Table1[[#This Row],[Date]])</f>
        <v>30</v>
      </c>
    </row>
    <row r="2177" spans="1:11" x14ac:dyDescent="0.3">
      <c r="A2177" t="s">
        <v>15</v>
      </c>
      <c r="B2177" s="1">
        <v>42002</v>
      </c>
      <c r="C2177">
        <v>317.7</v>
      </c>
      <c r="D2177">
        <v>320.27</v>
      </c>
      <c r="E2177">
        <v>312.31</v>
      </c>
      <c r="F2177">
        <v>312.67</v>
      </c>
      <c r="G2177">
        <v>12302500</v>
      </c>
      <c r="H2177">
        <v>4272268163</v>
      </c>
      <c r="I2177">
        <f>YEAR(Table1[[#This Row],[Date]])</f>
        <v>2014</v>
      </c>
      <c r="J2177">
        <f>MONTH(Table1[[#This Row],[Date]])</f>
        <v>12</v>
      </c>
      <c r="K2177">
        <f>DAY(Table1[[#This Row],[Date]])</f>
        <v>29</v>
      </c>
    </row>
    <row r="2178" spans="1:11" x14ac:dyDescent="0.3">
      <c r="A2178" t="s">
        <v>15</v>
      </c>
      <c r="B2178" s="1">
        <v>42001</v>
      </c>
      <c r="C2178">
        <v>316.16000000000003</v>
      </c>
      <c r="D2178">
        <v>320.02999999999997</v>
      </c>
      <c r="E2178">
        <v>311.08</v>
      </c>
      <c r="F2178">
        <v>317.24</v>
      </c>
      <c r="G2178">
        <v>11676600</v>
      </c>
      <c r="H2178">
        <v>4333389568</v>
      </c>
      <c r="I2178">
        <f>YEAR(Table1[[#This Row],[Date]])</f>
        <v>2014</v>
      </c>
      <c r="J2178">
        <f>MONTH(Table1[[#This Row],[Date]])</f>
        <v>12</v>
      </c>
      <c r="K2178">
        <f>DAY(Table1[[#This Row],[Date]])</f>
        <v>28</v>
      </c>
    </row>
    <row r="2179" spans="1:11" x14ac:dyDescent="0.3">
      <c r="A2179" t="s">
        <v>15</v>
      </c>
      <c r="B2179" s="1">
        <v>42000</v>
      </c>
      <c r="C2179">
        <v>327.58</v>
      </c>
      <c r="D2179">
        <v>328.91</v>
      </c>
      <c r="E2179">
        <v>312.63</v>
      </c>
      <c r="F2179">
        <v>315.86</v>
      </c>
      <c r="G2179">
        <v>15185200</v>
      </c>
      <c r="H2179">
        <v>4313267197</v>
      </c>
      <c r="I2179">
        <f>YEAR(Table1[[#This Row],[Date]])</f>
        <v>2014</v>
      </c>
      <c r="J2179">
        <f>MONTH(Table1[[#This Row],[Date]])</f>
        <v>12</v>
      </c>
      <c r="K2179">
        <f>DAY(Table1[[#This Row],[Date]])</f>
        <v>27</v>
      </c>
    </row>
    <row r="2180" spans="1:11" x14ac:dyDescent="0.3">
      <c r="A2180" t="s">
        <v>15</v>
      </c>
      <c r="B2180" s="1">
        <v>41999</v>
      </c>
      <c r="C2180">
        <v>319.14999999999998</v>
      </c>
      <c r="D2180">
        <v>331.42</v>
      </c>
      <c r="E2180">
        <v>316.63</v>
      </c>
      <c r="F2180">
        <v>327.92</v>
      </c>
      <c r="G2180">
        <v>16410500</v>
      </c>
      <c r="H2180">
        <v>4476703675</v>
      </c>
      <c r="I2180">
        <f>YEAR(Table1[[#This Row],[Date]])</f>
        <v>2014</v>
      </c>
      <c r="J2180">
        <f>MONTH(Table1[[#This Row],[Date]])</f>
        <v>12</v>
      </c>
      <c r="K2180">
        <f>DAY(Table1[[#This Row],[Date]])</f>
        <v>26</v>
      </c>
    </row>
    <row r="2181" spans="1:11" x14ac:dyDescent="0.3">
      <c r="A2181" t="s">
        <v>15</v>
      </c>
      <c r="B2181" s="1">
        <v>41998</v>
      </c>
      <c r="C2181">
        <v>322.29000000000002</v>
      </c>
      <c r="D2181">
        <v>322.67</v>
      </c>
      <c r="E2181">
        <v>316.95999999999998</v>
      </c>
      <c r="F2181">
        <v>319.01</v>
      </c>
      <c r="G2181">
        <v>9883640</v>
      </c>
      <c r="H2181">
        <v>4353789283</v>
      </c>
      <c r="I2181">
        <f>YEAR(Table1[[#This Row],[Date]])</f>
        <v>2014</v>
      </c>
      <c r="J2181">
        <f>MONTH(Table1[[#This Row],[Date]])</f>
        <v>12</v>
      </c>
      <c r="K2181">
        <f>DAY(Table1[[#This Row],[Date]])</f>
        <v>25</v>
      </c>
    </row>
    <row r="2182" spans="1:11" x14ac:dyDescent="0.3">
      <c r="A2182" t="s">
        <v>15</v>
      </c>
      <c r="B2182" s="1">
        <v>41997</v>
      </c>
      <c r="C2182">
        <v>334.39</v>
      </c>
      <c r="D2182">
        <v>334.74</v>
      </c>
      <c r="E2182">
        <v>321.36</v>
      </c>
      <c r="F2182">
        <v>322.52999999999997</v>
      </c>
      <c r="G2182">
        <v>15092300</v>
      </c>
      <c r="H2182">
        <v>4400637769</v>
      </c>
      <c r="I2182">
        <f>YEAR(Table1[[#This Row],[Date]])</f>
        <v>2014</v>
      </c>
      <c r="J2182">
        <f>MONTH(Table1[[#This Row],[Date]])</f>
        <v>12</v>
      </c>
      <c r="K2182">
        <f>DAY(Table1[[#This Row],[Date]])</f>
        <v>24</v>
      </c>
    </row>
    <row r="2183" spans="1:11" x14ac:dyDescent="0.3">
      <c r="A2183" t="s">
        <v>15</v>
      </c>
      <c r="B2183" s="1">
        <v>41996</v>
      </c>
      <c r="C2183">
        <v>332.02</v>
      </c>
      <c r="D2183">
        <v>336.29</v>
      </c>
      <c r="E2183">
        <v>329.6</v>
      </c>
      <c r="F2183">
        <v>334.57</v>
      </c>
      <c r="G2183">
        <v>16574200</v>
      </c>
      <c r="H2183">
        <v>4563595537</v>
      </c>
      <c r="I2183">
        <f>YEAR(Table1[[#This Row],[Date]])</f>
        <v>2014</v>
      </c>
      <c r="J2183">
        <f>MONTH(Table1[[#This Row],[Date]])</f>
        <v>12</v>
      </c>
      <c r="K2183">
        <f>DAY(Table1[[#This Row],[Date]])</f>
        <v>23</v>
      </c>
    </row>
    <row r="2184" spans="1:11" x14ac:dyDescent="0.3">
      <c r="A2184" t="s">
        <v>15</v>
      </c>
      <c r="B2184" s="1">
        <v>41995</v>
      </c>
      <c r="C2184">
        <v>321.07</v>
      </c>
      <c r="D2184">
        <v>334.12</v>
      </c>
      <c r="E2184">
        <v>320.42</v>
      </c>
      <c r="F2184">
        <v>331.89</v>
      </c>
      <c r="G2184">
        <v>22315100</v>
      </c>
      <c r="H2184">
        <v>4525705359</v>
      </c>
      <c r="I2184">
        <f>YEAR(Table1[[#This Row],[Date]])</f>
        <v>2014</v>
      </c>
      <c r="J2184">
        <f>MONTH(Table1[[#This Row],[Date]])</f>
        <v>12</v>
      </c>
      <c r="K2184">
        <f>DAY(Table1[[#This Row],[Date]])</f>
        <v>22</v>
      </c>
    </row>
    <row r="2185" spans="1:11" x14ac:dyDescent="0.3">
      <c r="A2185" t="s">
        <v>15</v>
      </c>
      <c r="B2185" s="1">
        <v>41994</v>
      </c>
      <c r="C2185">
        <v>329.54</v>
      </c>
      <c r="D2185">
        <v>329.63</v>
      </c>
      <c r="E2185">
        <v>318.89999999999998</v>
      </c>
      <c r="F2185">
        <v>320.83999999999997</v>
      </c>
      <c r="G2185">
        <v>15207600</v>
      </c>
      <c r="H2185">
        <v>4373820008</v>
      </c>
      <c r="I2185">
        <f>YEAR(Table1[[#This Row],[Date]])</f>
        <v>2014</v>
      </c>
      <c r="J2185">
        <f>MONTH(Table1[[#This Row],[Date]])</f>
        <v>12</v>
      </c>
      <c r="K2185">
        <f>DAY(Table1[[#This Row],[Date]])</f>
        <v>21</v>
      </c>
    </row>
    <row r="2186" spans="1:11" x14ac:dyDescent="0.3">
      <c r="A2186" t="s">
        <v>15</v>
      </c>
      <c r="B2186" s="1">
        <v>41993</v>
      </c>
      <c r="C2186">
        <v>317.62</v>
      </c>
      <c r="D2186">
        <v>330.33</v>
      </c>
      <c r="E2186">
        <v>316.04000000000002</v>
      </c>
      <c r="F2186">
        <v>329.96</v>
      </c>
      <c r="G2186">
        <v>20856700</v>
      </c>
      <c r="H2186">
        <v>4496945577</v>
      </c>
      <c r="I2186">
        <f>YEAR(Table1[[#This Row],[Date]])</f>
        <v>2014</v>
      </c>
      <c r="J2186">
        <f>MONTH(Table1[[#This Row],[Date]])</f>
        <v>12</v>
      </c>
      <c r="K2186">
        <f>DAY(Table1[[#This Row],[Date]])</f>
        <v>20</v>
      </c>
    </row>
    <row r="2187" spans="1:11" x14ac:dyDescent="0.3">
      <c r="A2187" t="s">
        <v>15</v>
      </c>
      <c r="B2187" s="1">
        <v>41992</v>
      </c>
      <c r="C2187">
        <v>311.18</v>
      </c>
      <c r="D2187">
        <v>318.52999999999997</v>
      </c>
      <c r="E2187">
        <v>306.77</v>
      </c>
      <c r="F2187">
        <v>317.83999999999997</v>
      </c>
      <c r="G2187">
        <v>23823100</v>
      </c>
      <c r="H2187">
        <v>4330801581</v>
      </c>
      <c r="I2187">
        <f>YEAR(Table1[[#This Row],[Date]])</f>
        <v>2014</v>
      </c>
      <c r="J2187">
        <f>MONTH(Table1[[#This Row],[Date]])</f>
        <v>12</v>
      </c>
      <c r="K2187">
        <f>DAY(Table1[[#This Row],[Date]])</f>
        <v>19</v>
      </c>
    </row>
    <row r="2188" spans="1:11" x14ac:dyDescent="0.3">
      <c r="A2188" t="s">
        <v>15</v>
      </c>
      <c r="B2188" s="1">
        <v>41991</v>
      </c>
      <c r="C2188">
        <v>319.79000000000002</v>
      </c>
      <c r="D2188">
        <v>323.70999999999998</v>
      </c>
      <c r="E2188">
        <v>304.23</v>
      </c>
      <c r="F2188">
        <v>311.39999999999998</v>
      </c>
      <c r="G2188">
        <v>39173000</v>
      </c>
      <c r="H2188">
        <v>4241890806</v>
      </c>
      <c r="I2188">
        <f>YEAR(Table1[[#This Row],[Date]])</f>
        <v>2014</v>
      </c>
      <c r="J2188">
        <f>MONTH(Table1[[#This Row],[Date]])</f>
        <v>12</v>
      </c>
      <c r="K2188">
        <f>DAY(Table1[[#This Row],[Date]])</f>
        <v>18</v>
      </c>
    </row>
    <row r="2189" spans="1:11" x14ac:dyDescent="0.3">
      <c r="A2189" t="s">
        <v>15</v>
      </c>
      <c r="B2189" s="1">
        <v>41990</v>
      </c>
      <c r="C2189">
        <v>326.86</v>
      </c>
      <c r="D2189">
        <v>333.95</v>
      </c>
      <c r="E2189">
        <v>315.14999999999998</v>
      </c>
      <c r="F2189">
        <v>319.77999999999997</v>
      </c>
      <c r="G2189">
        <v>37567900</v>
      </c>
      <c r="H2189">
        <v>4355021350</v>
      </c>
      <c r="I2189">
        <f>YEAR(Table1[[#This Row],[Date]])</f>
        <v>2014</v>
      </c>
      <c r="J2189">
        <f>MONTH(Table1[[#This Row],[Date]])</f>
        <v>12</v>
      </c>
      <c r="K2189">
        <f>DAY(Table1[[#This Row],[Date]])</f>
        <v>17</v>
      </c>
    </row>
    <row r="2190" spans="1:11" x14ac:dyDescent="0.3">
      <c r="A2190" t="s">
        <v>15</v>
      </c>
      <c r="B2190" s="1">
        <v>41989</v>
      </c>
      <c r="C2190">
        <v>345.67</v>
      </c>
      <c r="D2190">
        <v>345.86</v>
      </c>
      <c r="E2190">
        <v>327.06</v>
      </c>
      <c r="F2190">
        <v>327.06</v>
      </c>
      <c r="G2190">
        <v>30864900</v>
      </c>
      <c r="H2190">
        <v>4453202603</v>
      </c>
      <c r="I2190">
        <f>YEAR(Table1[[#This Row],[Date]])</f>
        <v>2014</v>
      </c>
      <c r="J2190">
        <f>MONTH(Table1[[#This Row],[Date]])</f>
        <v>12</v>
      </c>
      <c r="K2190">
        <f>DAY(Table1[[#This Row],[Date]])</f>
        <v>16</v>
      </c>
    </row>
    <row r="2191" spans="1:11" x14ac:dyDescent="0.3">
      <c r="A2191" t="s">
        <v>15</v>
      </c>
      <c r="B2191" s="1">
        <v>41988</v>
      </c>
      <c r="C2191">
        <v>351.36</v>
      </c>
      <c r="D2191">
        <v>351.82</v>
      </c>
      <c r="E2191">
        <v>344.93</v>
      </c>
      <c r="F2191">
        <v>345.35</v>
      </c>
      <c r="G2191">
        <v>17264200</v>
      </c>
      <c r="H2191">
        <v>4700905209</v>
      </c>
      <c r="I2191">
        <f>YEAR(Table1[[#This Row],[Date]])</f>
        <v>2014</v>
      </c>
      <c r="J2191">
        <f>MONTH(Table1[[#This Row],[Date]])</f>
        <v>12</v>
      </c>
      <c r="K2191">
        <f>DAY(Table1[[#This Row],[Date]])</f>
        <v>15</v>
      </c>
    </row>
    <row r="2192" spans="1:11" x14ac:dyDescent="0.3">
      <c r="A2192" t="s">
        <v>15</v>
      </c>
      <c r="B2192" s="1">
        <v>41987</v>
      </c>
      <c r="C2192">
        <v>346.73</v>
      </c>
      <c r="D2192">
        <v>353.32</v>
      </c>
      <c r="E2192">
        <v>345.42</v>
      </c>
      <c r="F2192">
        <v>351.63</v>
      </c>
      <c r="G2192">
        <v>12415200</v>
      </c>
      <c r="H2192">
        <v>4785245608</v>
      </c>
      <c r="I2192">
        <f>YEAR(Table1[[#This Row],[Date]])</f>
        <v>2014</v>
      </c>
      <c r="J2192">
        <f>MONTH(Table1[[#This Row],[Date]])</f>
        <v>12</v>
      </c>
      <c r="K2192">
        <f>DAY(Table1[[#This Row],[Date]])</f>
        <v>14</v>
      </c>
    </row>
    <row r="2193" spans="1:11" x14ac:dyDescent="0.3">
      <c r="A2193" t="s">
        <v>15</v>
      </c>
      <c r="B2193" s="1">
        <v>41986</v>
      </c>
      <c r="C2193">
        <v>352.38</v>
      </c>
      <c r="D2193">
        <v>352.38</v>
      </c>
      <c r="E2193">
        <v>346.59</v>
      </c>
      <c r="F2193">
        <v>347.38</v>
      </c>
      <c r="G2193">
        <v>11675900</v>
      </c>
      <c r="H2193">
        <v>4726102586</v>
      </c>
      <c r="I2193">
        <f>YEAR(Table1[[#This Row],[Date]])</f>
        <v>2014</v>
      </c>
      <c r="J2193">
        <f>MONTH(Table1[[#This Row],[Date]])</f>
        <v>12</v>
      </c>
      <c r="K2193">
        <f>DAY(Table1[[#This Row],[Date]])</f>
        <v>13</v>
      </c>
    </row>
    <row r="2194" spans="1:11" x14ac:dyDescent="0.3">
      <c r="A2194" t="s">
        <v>15</v>
      </c>
      <c r="B2194" s="1">
        <v>41985</v>
      </c>
      <c r="C2194">
        <v>350.83</v>
      </c>
      <c r="D2194">
        <v>352.98</v>
      </c>
      <c r="E2194">
        <v>349.29</v>
      </c>
      <c r="F2194">
        <v>352.54</v>
      </c>
      <c r="G2194">
        <v>16989800</v>
      </c>
      <c r="H2194">
        <v>4795055945</v>
      </c>
      <c r="I2194">
        <f>YEAR(Table1[[#This Row],[Date]])</f>
        <v>2014</v>
      </c>
      <c r="J2194">
        <f>MONTH(Table1[[#This Row],[Date]])</f>
        <v>12</v>
      </c>
      <c r="K2194">
        <f>DAY(Table1[[#This Row],[Date]])</f>
        <v>12</v>
      </c>
    </row>
    <row r="2195" spans="1:11" x14ac:dyDescent="0.3">
      <c r="A2195" t="s">
        <v>15</v>
      </c>
      <c r="B2195" s="1">
        <v>41984</v>
      </c>
      <c r="C2195">
        <v>344.34</v>
      </c>
      <c r="D2195">
        <v>361.36</v>
      </c>
      <c r="E2195">
        <v>338.76</v>
      </c>
      <c r="F2195">
        <v>350.51</v>
      </c>
      <c r="G2195">
        <v>32431300</v>
      </c>
      <c r="H2195">
        <v>4766084199</v>
      </c>
      <c r="I2195">
        <f>YEAR(Table1[[#This Row],[Date]])</f>
        <v>2014</v>
      </c>
      <c r="J2195">
        <f>MONTH(Table1[[#This Row],[Date]])</f>
        <v>12</v>
      </c>
      <c r="K2195">
        <f>DAY(Table1[[#This Row],[Date]])</f>
        <v>11</v>
      </c>
    </row>
    <row r="2196" spans="1:11" x14ac:dyDescent="0.3">
      <c r="A2196" t="s">
        <v>15</v>
      </c>
      <c r="B2196" s="1">
        <v>41983</v>
      </c>
      <c r="C2196">
        <v>352.2</v>
      </c>
      <c r="D2196">
        <v>352.38</v>
      </c>
      <c r="E2196">
        <v>346.36</v>
      </c>
      <c r="F2196">
        <v>346.36</v>
      </c>
      <c r="G2196">
        <v>16427700</v>
      </c>
      <c r="H2196">
        <v>4708572401</v>
      </c>
      <c r="I2196">
        <f>YEAR(Table1[[#This Row],[Date]])</f>
        <v>2014</v>
      </c>
      <c r="J2196">
        <f>MONTH(Table1[[#This Row],[Date]])</f>
        <v>12</v>
      </c>
      <c r="K2196">
        <f>DAY(Table1[[#This Row],[Date]])</f>
        <v>10</v>
      </c>
    </row>
    <row r="2197" spans="1:11" x14ac:dyDescent="0.3">
      <c r="A2197" t="s">
        <v>15</v>
      </c>
      <c r="B2197" s="1">
        <v>41982</v>
      </c>
      <c r="C2197">
        <v>361.89</v>
      </c>
      <c r="D2197">
        <v>363.07</v>
      </c>
      <c r="E2197">
        <v>344.95</v>
      </c>
      <c r="F2197">
        <v>352.22</v>
      </c>
      <c r="G2197">
        <v>32915500</v>
      </c>
      <c r="H2197">
        <v>4786893958</v>
      </c>
      <c r="I2197">
        <f>YEAR(Table1[[#This Row],[Date]])</f>
        <v>2014</v>
      </c>
      <c r="J2197">
        <f>MONTH(Table1[[#This Row],[Date]])</f>
        <v>12</v>
      </c>
      <c r="K2197">
        <f>DAY(Table1[[#This Row],[Date]])</f>
        <v>9</v>
      </c>
    </row>
    <row r="2198" spans="1:11" x14ac:dyDescent="0.3">
      <c r="A2198" t="s">
        <v>15</v>
      </c>
      <c r="B2198" s="1">
        <v>41981</v>
      </c>
      <c r="C2198">
        <v>374.96</v>
      </c>
      <c r="D2198">
        <v>376.03</v>
      </c>
      <c r="E2198">
        <v>361.89</v>
      </c>
      <c r="F2198">
        <v>361.91</v>
      </c>
      <c r="G2198">
        <v>18898700</v>
      </c>
      <c r="H2198">
        <v>4917302822</v>
      </c>
      <c r="I2198">
        <f>YEAR(Table1[[#This Row],[Date]])</f>
        <v>2014</v>
      </c>
      <c r="J2198">
        <f>MONTH(Table1[[#This Row],[Date]])</f>
        <v>12</v>
      </c>
      <c r="K2198">
        <f>DAY(Table1[[#This Row],[Date]])</f>
        <v>8</v>
      </c>
    </row>
    <row r="2199" spans="1:11" x14ac:dyDescent="0.3">
      <c r="A2199" t="s">
        <v>15</v>
      </c>
      <c r="B2199" s="1">
        <v>41980</v>
      </c>
      <c r="C2199">
        <v>374.84</v>
      </c>
      <c r="D2199">
        <v>376.29</v>
      </c>
      <c r="E2199">
        <v>373.27</v>
      </c>
      <c r="F2199">
        <v>375.1</v>
      </c>
      <c r="G2199">
        <v>6491650</v>
      </c>
      <c r="H2199">
        <v>5094943517</v>
      </c>
      <c r="I2199">
        <f>YEAR(Table1[[#This Row],[Date]])</f>
        <v>2014</v>
      </c>
      <c r="J2199">
        <f>MONTH(Table1[[#This Row],[Date]])</f>
        <v>12</v>
      </c>
      <c r="K2199">
        <f>DAY(Table1[[#This Row],[Date]])</f>
        <v>7</v>
      </c>
    </row>
    <row r="2200" spans="1:11" x14ac:dyDescent="0.3">
      <c r="A2200" t="s">
        <v>15</v>
      </c>
      <c r="B2200" s="1">
        <v>41979</v>
      </c>
      <c r="C2200">
        <v>376.76</v>
      </c>
      <c r="D2200">
        <v>378.45</v>
      </c>
      <c r="E2200">
        <v>370.95</v>
      </c>
      <c r="F2200">
        <v>374.79</v>
      </c>
      <c r="G2200">
        <v>7009320</v>
      </c>
      <c r="H2200">
        <v>5089542822</v>
      </c>
      <c r="I2200">
        <f>YEAR(Table1[[#This Row],[Date]])</f>
        <v>2014</v>
      </c>
      <c r="J2200">
        <f>MONTH(Table1[[#This Row],[Date]])</f>
        <v>12</v>
      </c>
      <c r="K2200">
        <f>DAY(Table1[[#This Row],[Date]])</f>
        <v>6</v>
      </c>
    </row>
    <row r="2201" spans="1:11" x14ac:dyDescent="0.3">
      <c r="A2201" t="s">
        <v>15</v>
      </c>
      <c r="B2201" s="1">
        <v>41978</v>
      </c>
      <c r="C2201">
        <v>369.44</v>
      </c>
      <c r="D2201">
        <v>379.19</v>
      </c>
      <c r="E2201">
        <v>365.76</v>
      </c>
      <c r="F2201">
        <v>376.85</v>
      </c>
      <c r="G2201">
        <v>15181800</v>
      </c>
      <c r="H2201">
        <v>5116358331</v>
      </c>
      <c r="I2201">
        <f>YEAR(Table1[[#This Row],[Date]])</f>
        <v>2014</v>
      </c>
      <c r="J2201">
        <f>MONTH(Table1[[#This Row],[Date]])</f>
        <v>12</v>
      </c>
      <c r="K2201">
        <f>DAY(Table1[[#This Row],[Date]])</f>
        <v>5</v>
      </c>
    </row>
    <row r="2202" spans="1:11" x14ac:dyDescent="0.3">
      <c r="A2202" t="s">
        <v>15</v>
      </c>
      <c r="B2202" s="1">
        <v>41977</v>
      </c>
      <c r="C2202">
        <v>375.72</v>
      </c>
      <c r="D2202">
        <v>378.65</v>
      </c>
      <c r="E2202">
        <v>367.76</v>
      </c>
      <c r="F2202">
        <v>369.6</v>
      </c>
      <c r="G2202">
        <v>14529600</v>
      </c>
      <c r="H2202">
        <v>5016487250</v>
      </c>
      <c r="I2202">
        <f>YEAR(Table1[[#This Row],[Date]])</f>
        <v>2014</v>
      </c>
      <c r="J2202">
        <f>MONTH(Table1[[#This Row],[Date]])</f>
        <v>12</v>
      </c>
      <c r="K2202">
        <f>DAY(Table1[[#This Row],[Date]])</f>
        <v>4</v>
      </c>
    </row>
    <row r="2203" spans="1:11" x14ac:dyDescent="0.3">
      <c r="A2203" t="s">
        <v>15</v>
      </c>
      <c r="B2203" s="1">
        <v>41976</v>
      </c>
      <c r="C2203">
        <v>381.72</v>
      </c>
      <c r="D2203">
        <v>383.03</v>
      </c>
      <c r="E2203">
        <v>374.35</v>
      </c>
      <c r="F2203">
        <v>375.01</v>
      </c>
      <c r="G2203">
        <v>13340100</v>
      </c>
      <c r="H2203">
        <v>5088491940</v>
      </c>
      <c r="I2203">
        <f>YEAR(Table1[[#This Row],[Date]])</f>
        <v>2014</v>
      </c>
      <c r="J2203">
        <f>MONTH(Table1[[#This Row],[Date]])</f>
        <v>12</v>
      </c>
      <c r="K2203">
        <f>DAY(Table1[[#This Row],[Date]])</f>
        <v>3</v>
      </c>
    </row>
    <row r="2204" spans="1:11" x14ac:dyDescent="0.3">
      <c r="A2204" t="s">
        <v>15</v>
      </c>
      <c r="B2204" s="1">
        <v>41975</v>
      </c>
      <c r="C2204">
        <v>379.25</v>
      </c>
      <c r="D2204">
        <v>384.04</v>
      </c>
      <c r="E2204">
        <v>377.86</v>
      </c>
      <c r="F2204">
        <v>381.32</v>
      </c>
      <c r="G2204">
        <v>12364100</v>
      </c>
      <c r="H2204">
        <v>5172928823</v>
      </c>
      <c r="I2204">
        <f>YEAR(Table1[[#This Row],[Date]])</f>
        <v>2014</v>
      </c>
      <c r="J2204">
        <f>MONTH(Table1[[#This Row],[Date]])</f>
        <v>12</v>
      </c>
      <c r="K2204">
        <f>DAY(Table1[[#This Row],[Date]])</f>
        <v>2</v>
      </c>
    </row>
    <row r="2205" spans="1:11" x14ac:dyDescent="0.3">
      <c r="A2205" t="s">
        <v>15</v>
      </c>
      <c r="B2205" s="1">
        <v>41974</v>
      </c>
      <c r="C2205">
        <v>378.25</v>
      </c>
      <c r="D2205">
        <v>383.66</v>
      </c>
      <c r="E2205">
        <v>376.67</v>
      </c>
      <c r="F2205">
        <v>379.24</v>
      </c>
      <c r="G2205">
        <v>11763000</v>
      </c>
      <c r="H2205">
        <v>5143434464</v>
      </c>
      <c r="I2205">
        <f>YEAR(Table1[[#This Row],[Date]])</f>
        <v>2014</v>
      </c>
      <c r="J2205">
        <f>MONTH(Table1[[#This Row],[Date]])</f>
        <v>12</v>
      </c>
      <c r="K2205">
        <f>DAY(Table1[[#This Row],[Date]])</f>
        <v>1</v>
      </c>
    </row>
    <row r="2206" spans="1:11" x14ac:dyDescent="0.3">
      <c r="A2206" t="s">
        <v>15</v>
      </c>
      <c r="B2206" s="1">
        <v>41973</v>
      </c>
      <c r="C2206">
        <v>375.51</v>
      </c>
      <c r="D2206">
        <v>382.53</v>
      </c>
      <c r="E2206">
        <v>373.31</v>
      </c>
      <c r="F2206">
        <v>378.05</v>
      </c>
      <c r="G2206">
        <v>9194440</v>
      </c>
      <c r="H2206">
        <v>5125958175</v>
      </c>
      <c r="I2206">
        <f>YEAR(Table1[[#This Row],[Date]])</f>
        <v>2014</v>
      </c>
      <c r="J2206">
        <f>MONTH(Table1[[#This Row],[Date]])</f>
        <v>11</v>
      </c>
      <c r="K2206">
        <f>DAY(Table1[[#This Row],[Date]])</f>
        <v>30</v>
      </c>
    </row>
    <row r="2207" spans="1:11" x14ac:dyDescent="0.3">
      <c r="A2207" t="s">
        <v>15</v>
      </c>
      <c r="B2207" s="1">
        <v>41972</v>
      </c>
      <c r="C2207">
        <v>376.15</v>
      </c>
      <c r="D2207">
        <v>387.6</v>
      </c>
      <c r="E2207">
        <v>372.14</v>
      </c>
      <c r="F2207">
        <v>375.49</v>
      </c>
      <c r="G2207">
        <v>15375600</v>
      </c>
      <c r="H2207">
        <v>5089799280</v>
      </c>
      <c r="I2207">
        <f>YEAR(Table1[[#This Row],[Date]])</f>
        <v>2014</v>
      </c>
      <c r="J2207">
        <f>MONTH(Table1[[#This Row],[Date]])</f>
        <v>11</v>
      </c>
      <c r="K2207">
        <f>DAY(Table1[[#This Row],[Date]])</f>
        <v>29</v>
      </c>
    </row>
    <row r="2208" spans="1:11" x14ac:dyDescent="0.3">
      <c r="A2208" t="s">
        <v>15</v>
      </c>
      <c r="B2208" s="1">
        <v>41971</v>
      </c>
      <c r="C2208">
        <v>369.37</v>
      </c>
      <c r="D2208">
        <v>382.84</v>
      </c>
      <c r="E2208">
        <v>358.45</v>
      </c>
      <c r="F2208">
        <v>376.45</v>
      </c>
      <c r="G2208">
        <v>22946500</v>
      </c>
      <c r="H2208">
        <v>5101280353</v>
      </c>
      <c r="I2208">
        <f>YEAR(Table1[[#This Row],[Date]])</f>
        <v>2014</v>
      </c>
      <c r="J2208">
        <f>MONTH(Table1[[#This Row],[Date]])</f>
        <v>11</v>
      </c>
      <c r="K2208">
        <f>DAY(Table1[[#This Row],[Date]])</f>
        <v>28</v>
      </c>
    </row>
    <row r="2209" spans="1:11" x14ac:dyDescent="0.3">
      <c r="A2209" t="s">
        <v>15</v>
      </c>
      <c r="B2209" s="1">
        <v>41970</v>
      </c>
      <c r="C2209">
        <v>370.5</v>
      </c>
      <c r="D2209">
        <v>373.99</v>
      </c>
      <c r="E2209">
        <v>368.28</v>
      </c>
      <c r="F2209">
        <v>369.67</v>
      </c>
      <c r="G2209">
        <v>8748030</v>
      </c>
      <c r="H2209">
        <v>5008058116</v>
      </c>
      <c r="I2209">
        <f>YEAR(Table1[[#This Row],[Date]])</f>
        <v>2014</v>
      </c>
      <c r="J2209">
        <f>MONTH(Table1[[#This Row],[Date]])</f>
        <v>11</v>
      </c>
      <c r="K2209">
        <f>DAY(Table1[[#This Row],[Date]])</f>
        <v>27</v>
      </c>
    </row>
    <row r="2210" spans="1:11" x14ac:dyDescent="0.3">
      <c r="A2210" t="s">
        <v>15</v>
      </c>
      <c r="B2210" s="1">
        <v>41969</v>
      </c>
      <c r="C2210">
        <v>376.02</v>
      </c>
      <c r="D2210">
        <v>377.7</v>
      </c>
      <c r="E2210">
        <v>365.82</v>
      </c>
      <c r="F2210">
        <v>368.37</v>
      </c>
      <c r="G2210">
        <v>18601700</v>
      </c>
      <c r="H2210">
        <v>4989166443</v>
      </c>
      <c r="I2210">
        <f>YEAR(Table1[[#This Row],[Date]])</f>
        <v>2014</v>
      </c>
      <c r="J2210">
        <f>MONTH(Table1[[#This Row],[Date]])</f>
        <v>11</v>
      </c>
      <c r="K2210">
        <f>DAY(Table1[[#This Row],[Date]])</f>
        <v>26</v>
      </c>
    </row>
    <row r="2211" spans="1:11" x14ac:dyDescent="0.3">
      <c r="A2211" t="s">
        <v>15</v>
      </c>
      <c r="B2211" s="1">
        <v>41968</v>
      </c>
      <c r="C2211">
        <v>376.89</v>
      </c>
      <c r="D2211">
        <v>394.7</v>
      </c>
      <c r="E2211">
        <v>374.78</v>
      </c>
      <c r="F2211">
        <v>375.35</v>
      </c>
      <c r="G2211">
        <v>25442200</v>
      </c>
      <c r="H2211">
        <v>5082390210</v>
      </c>
      <c r="I2211">
        <f>YEAR(Table1[[#This Row],[Date]])</f>
        <v>2014</v>
      </c>
      <c r="J2211">
        <f>MONTH(Table1[[#This Row],[Date]])</f>
        <v>11</v>
      </c>
      <c r="K2211">
        <f>DAY(Table1[[#This Row],[Date]])</f>
        <v>25</v>
      </c>
    </row>
    <row r="2212" spans="1:11" x14ac:dyDescent="0.3">
      <c r="A2212" t="s">
        <v>15</v>
      </c>
      <c r="B2212" s="1">
        <v>41967</v>
      </c>
      <c r="C2212">
        <v>366.95</v>
      </c>
      <c r="D2212">
        <v>387.21</v>
      </c>
      <c r="E2212">
        <v>366.67</v>
      </c>
      <c r="F2212">
        <v>376.9</v>
      </c>
      <c r="G2212">
        <v>30930100</v>
      </c>
      <c r="H2212">
        <v>5102174795</v>
      </c>
      <c r="I2212">
        <f>YEAR(Table1[[#This Row],[Date]])</f>
        <v>2014</v>
      </c>
      <c r="J2212">
        <f>MONTH(Table1[[#This Row],[Date]])</f>
        <v>11</v>
      </c>
      <c r="K2212">
        <f>DAY(Table1[[#This Row],[Date]])</f>
        <v>24</v>
      </c>
    </row>
    <row r="2213" spans="1:11" x14ac:dyDescent="0.3">
      <c r="A2213" t="s">
        <v>15</v>
      </c>
      <c r="B2213" s="1">
        <v>41966</v>
      </c>
      <c r="C2213">
        <v>353.17</v>
      </c>
      <c r="D2213">
        <v>370.85</v>
      </c>
      <c r="E2213">
        <v>353.17</v>
      </c>
      <c r="F2213">
        <v>367.57</v>
      </c>
      <c r="G2213">
        <v>15151600</v>
      </c>
      <c r="H2213">
        <v>4974540006</v>
      </c>
      <c r="I2213">
        <f>YEAR(Table1[[#This Row],[Date]])</f>
        <v>2014</v>
      </c>
      <c r="J2213">
        <f>MONTH(Table1[[#This Row],[Date]])</f>
        <v>11</v>
      </c>
      <c r="K2213">
        <f>DAY(Table1[[#This Row],[Date]])</f>
        <v>23</v>
      </c>
    </row>
    <row r="2214" spans="1:11" x14ac:dyDescent="0.3">
      <c r="A2214" t="s">
        <v>15</v>
      </c>
      <c r="B2214" s="1">
        <v>41965</v>
      </c>
      <c r="C2214">
        <v>351.6</v>
      </c>
      <c r="D2214">
        <v>364.84</v>
      </c>
      <c r="E2214">
        <v>350.88</v>
      </c>
      <c r="F2214">
        <v>352.92</v>
      </c>
      <c r="G2214">
        <v>15273000</v>
      </c>
      <c r="H2214">
        <v>4774989954</v>
      </c>
      <c r="I2214">
        <f>YEAR(Table1[[#This Row],[Date]])</f>
        <v>2014</v>
      </c>
      <c r="J2214">
        <f>MONTH(Table1[[#This Row],[Date]])</f>
        <v>11</v>
      </c>
      <c r="K2214">
        <f>DAY(Table1[[#This Row],[Date]])</f>
        <v>22</v>
      </c>
    </row>
    <row r="2215" spans="1:11" x14ac:dyDescent="0.3">
      <c r="A2215" t="s">
        <v>15</v>
      </c>
      <c r="B2215" s="1">
        <v>41964</v>
      </c>
      <c r="C2215">
        <v>357.88</v>
      </c>
      <c r="D2215">
        <v>357.88</v>
      </c>
      <c r="E2215">
        <v>344.11</v>
      </c>
      <c r="F2215">
        <v>350.85</v>
      </c>
      <c r="G2215">
        <v>29850100</v>
      </c>
      <c r="H2215">
        <v>4745605133</v>
      </c>
      <c r="I2215">
        <f>YEAR(Table1[[#This Row],[Date]])</f>
        <v>2014</v>
      </c>
      <c r="J2215">
        <f>MONTH(Table1[[#This Row],[Date]])</f>
        <v>11</v>
      </c>
      <c r="K2215">
        <f>DAY(Table1[[#This Row],[Date]])</f>
        <v>21</v>
      </c>
    </row>
    <row r="2216" spans="1:11" x14ac:dyDescent="0.3">
      <c r="A2216" t="s">
        <v>15</v>
      </c>
      <c r="B2216" s="1">
        <v>41963</v>
      </c>
      <c r="C2216">
        <v>380.31</v>
      </c>
      <c r="D2216">
        <v>382.02</v>
      </c>
      <c r="E2216">
        <v>356.78</v>
      </c>
      <c r="F2216">
        <v>357.84</v>
      </c>
      <c r="G2216">
        <v>25233200</v>
      </c>
      <c r="H2216">
        <v>4839043482</v>
      </c>
      <c r="I2216">
        <f>YEAR(Table1[[#This Row],[Date]])</f>
        <v>2014</v>
      </c>
      <c r="J2216">
        <f>MONTH(Table1[[#This Row],[Date]])</f>
        <v>11</v>
      </c>
      <c r="K2216">
        <f>DAY(Table1[[#This Row],[Date]])</f>
        <v>20</v>
      </c>
    </row>
    <row r="2217" spans="1:11" x14ac:dyDescent="0.3">
      <c r="A2217" t="s">
        <v>15</v>
      </c>
      <c r="B2217" s="1">
        <v>41962</v>
      </c>
      <c r="C2217">
        <v>373.9</v>
      </c>
      <c r="D2217">
        <v>386.48</v>
      </c>
      <c r="E2217">
        <v>373.9</v>
      </c>
      <c r="F2217">
        <v>380.55</v>
      </c>
      <c r="G2217">
        <v>18931800</v>
      </c>
      <c r="H2217">
        <v>5144903809</v>
      </c>
      <c r="I2217">
        <f>YEAR(Table1[[#This Row],[Date]])</f>
        <v>2014</v>
      </c>
      <c r="J2217">
        <f>MONTH(Table1[[#This Row],[Date]])</f>
        <v>11</v>
      </c>
      <c r="K2217">
        <f>DAY(Table1[[#This Row],[Date]])</f>
        <v>19</v>
      </c>
    </row>
    <row r="2218" spans="1:11" x14ac:dyDescent="0.3">
      <c r="A2218" t="s">
        <v>15</v>
      </c>
      <c r="B2218" s="1">
        <v>41961</v>
      </c>
      <c r="C2218">
        <v>387.79</v>
      </c>
      <c r="D2218">
        <v>392.4</v>
      </c>
      <c r="E2218">
        <v>371.12</v>
      </c>
      <c r="F2218">
        <v>375.2</v>
      </c>
      <c r="G2218">
        <v>32222500</v>
      </c>
      <c r="H2218">
        <v>5071157408</v>
      </c>
      <c r="I2218">
        <f>YEAR(Table1[[#This Row],[Date]])</f>
        <v>2014</v>
      </c>
      <c r="J2218">
        <f>MONTH(Table1[[#This Row],[Date]])</f>
        <v>11</v>
      </c>
      <c r="K2218">
        <f>DAY(Table1[[#This Row],[Date]])</f>
        <v>18</v>
      </c>
    </row>
    <row r="2219" spans="1:11" x14ac:dyDescent="0.3">
      <c r="A2219" t="s">
        <v>15</v>
      </c>
      <c r="B2219" s="1">
        <v>41960</v>
      </c>
      <c r="C2219">
        <v>388.35</v>
      </c>
      <c r="D2219">
        <v>410.2</v>
      </c>
      <c r="E2219">
        <v>377.5</v>
      </c>
      <c r="F2219">
        <v>387.41</v>
      </c>
      <c r="G2219">
        <v>41518800</v>
      </c>
      <c r="H2219">
        <v>5234695637</v>
      </c>
      <c r="I2219">
        <f>YEAR(Table1[[#This Row],[Date]])</f>
        <v>2014</v>
      </c>
      <c r="J2219">
        <f>MONTH(Table1[[#This Row],[Date]])</f>
        <v>11</v>
      </c>
      <c r="K2219">
        <f>DAY(Table1[[#This Row],[Date]])</f>
        <v>17</v>
      </c>
    </row>
    <row r="2220" spans="1:11" x14ac:dyDescent="0.3">
      <c r="A2220" t="s">
        <v>15</v>
      </c>
      <c r="B2220" s="1">
        <v>41959</v>
      </c>
      <c r="C2220">
        <v>374.73</v>
      </c>
      <c r="D2220">
        <v>390.8</v>
      </c>
      <c r="E2220">
        <v>374.6</v>
      </c>
      <c r="F2220">
        <v>387.88</v>
      </c>
      <c r="G2220">
        <v>11905600</v>
      </c>
      <c r="H2220">
        <v>5239694300</v>
      </c>
      <c r="I2220">
        <f>YEAR(Table1[[#This Row],[Date]])</f>
        <v>2014</v>
      </c>
      <c r="J2220">
        <f>MONTH(Table1[[#This Row],[Date]])</f>
        <v>11</v>
      </c>
      <c r="K2220">
        <f>DAY(Table1[[#This Row],[Date]])</f>
        <v>16</v>
      </c>
    </row>
    <row r="2221" spans="1:11" x14ac:dyDescent="0.3">
      <c r="A2221" t="s">
        <v>15</v>
      </c>
      <c r="B2221" s="1">
        <v>41958</v>
      </c>
      <c r="C2221">
        <v>399.65</v>
      </c>
      <c r="D2221">
        <v>405.53</v>
      </c>
      <c r="E2221">
        <v>371.01</v>
      </c>
      <c r="F2221">
        <v>376.13</v>
      </c>
      <c r="G2221">
        <v>15727500</v>
      </c>
      <c r="H2221">
        <v>5079582132</v>
      </c>
      <c r="I2221">
        <f>YEAR(Table1[[#This Row],[Date]])</f>
        <v>2014</v>
      </c>
      <c r="J2221">
        <f>MONTH(Table1[[#This Row],[Date]])</f>
        <v>11</v>
      </c>
      <c r="K2221">
        <f>DAY(Table1[[#This Row],[Date]])</f>
        <v>15</v>
      </c>
    </row>
    <row r="2222" spans="1:11" x14ac:dyDescent="0.3">
      <c r="A2222" t="s">
        <v>15</v>
      </c>
      <c r="B2222" s="1">
        <v>41957</v>
      </c>
      <c r="C2222">
        <v>418.42</v>
      </c>
      <c r="D2222">
        <v>419.25</v>
      </c>
      <c r="E2222">
        <v>384.79</v>
      </c>
      <c r="F2222">
        <v>397.82</v>
      </c>
      <c r="G2222">
        <v>29589200</v>
      </c>
      <c r="H2222">
        <v>5371040273</v>
      </c>
      <c r="I2222">
        <f>YEAR(Table1[[#This Row],[Date]])</f>
        <v>2014</v>
      </c>
      <c r="J2222">
        <f>MONTH(Table1[[#This Row],[Date]])</f>
        <v>11</v>
      </c>
      <c r="K2222">
        <f>DAY(Table1[[#This Row],[Date]])</f>
        <v>14</v>
      </c>
    </row>
    <row r="2223" spans="1:11" x14ac:dyDescent="0.3">
      <c r="A2223" t="s">
        <v>15</v>
      </c>
      <c r="B2223" s="1">
        <v>41956</v>
      </c>
      <c r="C2223">
        <v>427.27</v>
      </c>
      <c r="D2223">
        <v>457.09</v>
      </c>
      <c r="E2223">
        <v>401.12</v>
      </c>
      <c r="F2223">
        <v>420.73</v>
      </c>
      <c r="G2223">
        <v>58945000</v>
      </c>
      <c r="H2223">
        <v>5678828589</v>
      </c>
      <c r="I2223">
        <f>YEAR(Table1[[#This Row],[Date]])</f>
        <v>2014</v>
      </c>
      <c r="J2223">
        <f>MONTH(Table1[[#This Row],[Date]])</f>
        <v>11</v>
      </c>
      <c r="K2223">
        <f>DAY(Table1[[#This Row],[Date]])</f>
        <v>13</v>
      </c>
    </row>
    <row r="2224" spans="1:11" x14ac:dyDescent="0.3">
      <c r="A2224" t="s">
        <v>15</v>
      </c>
      <c r="B2224" s="1">
        <v>41955</v>
      </c>
      <c r="C2224">
        <v>367.98</v>
      </c>
      <c r="D2224">
        <v>429.72</v>
      </c>
      <c r="E2224">
        <v>367.98</v>
      </c>
      <c r="F2224">
        <v>423.56</v>
      </c>
      <c r="G2224">
        <v>45783200</v>
      </c>
      <c r="H2224">
        <v>5715426244</v>
      </c>
      <c r="I2224">
        <f>YEAR(Table1[[#This Row],[Date]])</f>
        <v>2014</v>
      </c>
      <c r="J2224">
        <f>MONTH(Table1[[#This Row],[Date]])</f>
        <v>11</v>
      </c>
      <c r="K2224">
        <f>DAY(Table1[[#This Row],[Date]])</f>
        <v>12</v>
      </c>
    </row>
    <row r="2225" spans="1:11" x14ac:dyDescent="0.3">
      <c r="A2225" t="s">
        <v>15</v>
      </c>
      <c r="B2225" s="1">
        <v>41954</v>
      </c>
      <c r="C2225">
        <v>365.86</v>
      </c>
      <c r="D2225">
        <v>371.31</v>
      </c>
      <c r="E2225">
        <v>363.73</v>
      </c>
      <c r="F2225">
        <v>367.7</v>
      </c>
      <c r="G2225">
        <v>15838900</v>
      </c>
      <c r="H2225">
        <v>4960242320</v>
      </c>
      <c r="I2225">
        <f>YEAR(Table1[[#This Row],[Date]])</f>
        <v>2014</v>
      </c>
      <c r="J2225">
        <f>MONTH(Table1[[#This Row],[Date]])</f>
        <v>11</v>
      </c>
      <c r="K2225">
        <f>DAY(Table1[[#This Row],[Date]])</f>
        <v>11</v>
      </c>
    </row>
    <row r="2226" spans="1:11" x14ac:dyDescent="0.3">
      <c r="A2226" t="s">
        <v>15</v>
      </c>
      <c r="B2226" s="1">
        <v>41953</v>
      </c>
      <c r="C2226">
        <v>362.27</v>
      </c>
      <c r="D2226">
        <v>374.82</v>
      </c>
      <c r="E2226">
        <v>357.56</v>
      </c>
      <c r="F2226">
        <v>366.92</v>
      </c>
      <c r="G2226">
        <v>30450100</v>
      </c>
      <c r="H2226">
        <v>4948658123</v>
      </c>
      <c r="I2226">
        <f>YEAR(Table1[[#This Row],[Date]])</f>
        <v>2014</v>
      </c>
      <c r="J2226">
        <f>MONTH(Table1[[#This Row],[Date]])</f>
        <v>11</v>
      </c>
      <c r="K2226">
        <f>DAY(Table1[[#This Row],[Date]])</f>
        <v>10</v>
      </c>
    </row>
    <row r="2227" spans="1:11" x14ac:dyDescent="0.3">
      <c r="A2227" t="s">
        <v>15</v>
      </c>
      <c r="B2227" s="1">
        <v>41952</v>
      </c>
      <c r="C2227">
        <v>345.38</v>
      </c>
      <c r="D2227">
        <v>363.63</v>
      </c>
      <c r="E2227">
        <v>344.26</v>
      </c>
      <c r="F2227">
        <v>363.26</v>
      </c>
      <c r="G2227">
        <v>24205600</v>
      </c>
      <c r="H2227">
        <v>4897961165</v>
      </c>
      <c r="I2227">
        <f>YEAR(Table1[[#This Row],[Date]])</f>
        <v>2014</v>
      </c>
      <c r="J2227">
        <f>MONTH(Table1[[#This Row],[Date]])</f>
        <v>11</v>
      </c>
      <c r="K2227">
        <f>DAY(Table1[[#This Row],[Date]])</f>
        <v>9</v>
      </c>
    </row>
    <row r="2228" spans="1:11" x14ac:dyDescent="0.3">
      <c r="A2228" t="s">
        <v>15</v>
      </c>
      <c r="B2228" s="1">
        <v>41951</v>
      </c>
      <c r="C2228">
        <v>342.15</v>
      </c>
      <c r="D2228">
        <v>347.03</v>
      </c>
      <c r="E2228">
        <v>342.15</v>
      </c>
      <c r="F2228">
        <v>345.49</v>
      </c>
      <c r="G2228">
        <v>8535470</v>
      </c>
      <c r="H2228">
        <v>4656988222</v>
      </c>
      <c r="I2228">
        <f>YEAR(Table1[[#This Row],[Date]])</f>
        <v>2014</v>
      </c>
      <c r="J2228">
        <f>MONTH(Table1[[#This Row],[Date]])</f>
        <v>11</v>
      </c>
      <c r="K2228">
        <f>DAY(Table1[[#This Row],[Date]])</f>
        <v>8</v>
      </c>
    </row>
    <row r="2229" spans="1:11" x14ac:dyDescent="0.3">
      <c r="A2229" t="s">
        <v>15</v>
      </c>
      <c r="B2229" s="1">
        <v>41950</v>
      </c>
      <c r="C2229">
        <v>349.82</v>
      </c>
      <c r="D2229">
        <v>352.73</v>
      </c>
      <c r="E2229">
        <v>341.78</v>
      </c>
      <c r="F2229">
        <v>342.42</v>
      </c>
      <c r="G2229">
        <v>16834200</v>
      </c>
      <c r="H2229">
        <v>4614264695</v>
      </c>
      <c r="I2229">
        <f>YEAR(Table1[[#This Row],[Date]])</f>
        <v>2014</v>
      </c>
      <c r="J2229">
        <f>MONTH(Table1[[#This Row],[Date]])</f>
        <v>11</v>
      </c>
      <c r="K2229">
        <f>DAY(Table1[[#This Row],[Date]])</f>
        <v>7</v>
      </c>
    </row>
    <row r="2230" spans="1:11" x14ac:dyDescent="0.3">
      <c r="A2230" t="s">
        <v>15</v>
      </c>
      <c r="B2230" s="1">
        <v>41949</v>
      </c>
      <c r="C2230">
        <v>339.46</v>
      </c>
      <c r="D2230">
        <v>352.97</v>
      </c>
      <c r="E2230">
        <v>338.42</v>
      </c>
      <c r="F2230">
        <v>349.29</v>
      </c>
      <c r="G2230">
        <v>18797000</v>
      </c>
      <c r="H2230">
        <v>4705591219</v>
      </c>
      <c r="I2230">
        <f>YEAR(Table1[[#This Row],[Date]])</f>
        <v>2014</v>
      </c>
      <c r="J2230">
        <f>MONTH(Table1[[#This Row],[Date]])</f>
        <v>11</v>
      </c>
      <c r="K2230">
        <f>DAY(Table1[[#This Row],[Date]])</f>
        <v>6</v>
      </c>
    </row>
    <row r="2231" spans="1:11" x14ac:dyDescent="0.3">
      <c r="A2231" t="s">
        <v>15</v>
      </c>
      <c r="B2231" s="1">
        <v>41948</v>
      </c>
      <c r="C2231">
        <v>330.68</v>
      </c>
      <c r="D2231">
        <v>343.37</v>
      </c>
      <c r="E2231">
        <v>330.68</v>
      </c>
      <c r="F2231">
        <v>339.49</v>
      </c>
      <c r="G2231">
        <v>19817200</v>
      </c>
      <c r="H2231">
        <v>4572205935</v>
      </c>
      <c r="I2231">
        <f>YEAR(Table1[[#This Row],[Date]])</f>
        <v>2014</v>
      </c>
      <c r="J2231">
        <f>MONTH(Table1[[#This Row],[Date]])</f>
        <v>11</v>
      </c>
      <c r="K2231">
        <f>DAY(Table1[[#This Row],[Date]])</f>
        <v>5</v>
      </c>
    </row>
    <row r="2232" spans="1:11" x14ac:dyDescent="0.3">
      <c r="A2232" t="s">
        <v>15</v>
      </c>
      <c r="B2232" s="1">
        <v>41947</v>
      </c>
      <c r="C2232">
        <v>327.16000000000003</v>
      </c>
      <c r="D2232">
        <v>331.77</v>
      </c>
      <c r="E2232">
        <v>325.08</v>
      </c>
      <c r="F2232">
        <v>330.49</v>
      </c>
      <c r="G2232">
        <v>15655500</v>
      </c>
      <c r="H2232">
        <v>4449934321</v>
      </c>
      <c r="I2232">
        <f>YEAR(Table1[[#This Row],[Date]])</f>
        <v>2014</v>
      </c>
      <c r="J2232">
        <f>MONTH(Table1[[#This Row],[Date]])</f>
        <v>11</v>
      </c>
      <c r="K2232">
        <f>DAY(Table1[[#This Row],[Date]])</f>
        <v>4</v>
      </c>
    </row>
    <row r="2233" spans="1:11" x14ac:dyDescent="0.3">
      <c r="A2233" t="s">
        <v>15</v>
      </c>
      <c r="B2233" s="1">
        <v>41946</v>
      </c>
      <c r="C2233">
        <v>325.57</v>
      </c>
      <c r="D2233">
        <v>334</v>
      </c>
      <c r="E2233">
        <v>325.48</v>
      </c>
      <c r="F2233">
        <v>327.55</v>
      </c>
      <c r="G2233">
        <v>12948500</v>
      </c>
      <c r="H2233">
        <v>4409040617</v>
      </c>
      <c r="I2233">
        <f>YEAR(Table1[[#This Row],[Date]])</f>
        <v>2014</v>
      </c>
      <c r="J2233">
        <f>MONTH(Table1[[#This Row],[Date]])</f>
        <v>11</v>
      </c>
      <c r="K2233">
        <f>DAY(Table1[[#This Row],[Date]])</f>
        <v>3</v>
      </c>
    </row>
    <row r="2234" spans="1:11" x14ac:dyDescent="0.3">
      <c r="A2234" t="s">
        <v>15</v>
      </c>
      <c r="B2234" s="1">
        <v>41945</v>
      </c>
      <c r="C2234">
        <v>326.08</v>
      </c>
      <c r="D2234">
        <v>329.05</v>
      </c>
      <c r="E2234">
        <v>320.63</v>
      </c>
      <c r="F2234">
        <v>325.89</v>
      </c>
      <c r="G2234">
        <v>8603620</v>
      </c>
      <c r="H2234">
        <v>4385292372</v>
      </c>
      <c r="I2234">
        <f>YEAR(Table1[[#This Row],[Date]])</f>
        <v>2014</v>
      </c>
      <c r="J2234">
        <f>MONTH(Table1[[#This Row],[Date]])</f>
        <v>11</v>
      </c>
      <c r="K2234">
        <f>DAY(Table1[[#This Row],[Date]])</f>
        <v>2</v>
      </c>
    </row>
    <row r="2235" spans="1:11" x14ac:dyDescent="0.3">
      <c r="A2235" t="s">
        <v>15</v>
      </c>
      <c r="B2235" s="1">
        <v>41944</v>
      </c>
      <c r="C2235">
        <v>338.65</v>
      </c>
      <c r="D2235">
        <v>340.53</v>
      </c>
      <c r="E2235">
        <v>321.05</v>
      </c>
      <c r="F2235">
        <v>325.75</v>
      </c>
      <c r="G2235">
        <v>16677200</v>
      </c>
      <c r="H2235">
        <v>4382113991</v>
      </c>
      <c r="I2235">
        <f>YEAR(Table1[[#This Row],[Date]])</f>
        <v>2014</v>
      </c>
      <c r="J2235">
        <f>MONTH(Table1[[#This Row],[Date]])</f>
        <v>11</v>
      </c>
      <c r="K2235">
        <f>DAY(Table1[[#This Row],[Date]])</f>
        <v>1</v>
      </c>
    </row>
    <row r="2236" spans="1:11" x14ac:dyDescent="0.3">
      <c r="A2236" t="s">
        <v>15</v>
      </c>
      <c r="B2236" s="1">
        <v>41943</v>
      </c>
      <c r="C2236">
        <v>345.01</v>
      </c>
      <c r="D2236">
        <v>348.05</v>
      </c>
      <c r="E2236">
        <v>337.14</v>
      </c>
      <c r="F2236">
        <v>338.32</v>
      </c>
      <c r="G2236">
        <v>12545400</v>
      </c>
      <c r="H2236">
        <v>4549893052</v>
      </c>
      <c r="I2236">
        <f>YEAR(Table1[[#This Row],[Date]])</f>
        <v>2014</v>
      </c>
      <c r="J2236">
        <f>MONTH(Table1[[#This Row],[Date]])</f>
        <v>10</v>
      </c>
      <c r="K2236">
        <f>DAY(Table1[[#This Row],[Date]])</f>
        <v>31</v>
      </c>
    </row>
    <row r="2237" spans="1:11" x14ac:dyDescent="0.3">
      <c r="A2237" t="s">
        <v>15</v>
      </c>
      <c r="B2237" s="1">
        <v>41942</v>
      </c>
      <c r="C2237">
        <v>335.71</v>
      </c>
      <c r="D2237">
        <v>350.91</v>
      </c>
      <c r="E2237">
        <v>335.07</v>
      </c>
      <c r="F2237">
        <v>345.3</v>
      </c>
      <c r="G2237">
        <v>30177900</v>
      </c>
      <c r="H2237">
        <v>4642194094</v>
      </c>
      <c r="I2237">
        <f>YEAR(Table1[[#This Row],[Date]])</f>
        <v>2014</v>
      </c>
      <c r="J2237">
        <f>MONTH(Table1[[#This Row],[Date]])</f>
        <v>10</v>
      </c>
      <c r="K2237">
        <f>DAY(Table1[[#This Row],[Date]])</f>
        <v>30</v>
      </c>
    </row>
    <row r="2238" spans="1:11" x14ac:dyDescent="0.3">
      <c r="A2238" t="s">
        <v>15</v>
      </c>
      <c r="B2238" s="1">
        <v>41941</v>
      </c>
      <c r="C2238">
        <v>357.09</v>
      </c>
      <c r="D2238">
        <v>357.83</v>
      </c>
      <c r="E2238">
        <v>335.34</v>
      </c>
      <c r="F2238">
        <v>335.59</v>
      </c>
      <c r="G2238">
        <v>18192700</v>
      </c>
      <c r="H2238">
        <v>4510175245</v>
      </c>
      <c r="I2238">
        <f>YEAR(Table1[[#This Row],[Date]])</f>
        <v>2014</v>
      </c>
      <c r="J2238">
        <f>MONTH(Table1[[#This Row],[Date]])</f>
        <v>10</v>
      </c>
      <c r="K2238">
        <f>DAY(Table1[[#This Row],[Date]])</f>
        <v>29</v>
      </c>
    </row>
    <row r="2239" spans="1:11" x14ac:dyDescent="0.3">
      <c r="A2239" t="s">
        <v>15</v>
      </c>
      <c r="B2239" s="1">
        <v>41940</v>
      </c>
      <c r="C2239">
        <v>353.21</v>
      </c>
      <c r="D2239">
        <v>359.98</v>
      </c>
      <c r="E2239">
        <v>352.68</v>
      </c>
      <c r="F2239">
        <v>357.62</v>
      </c>
      <c r="G2239">
        <v>7845880</v>
      </c>
      <c r="H2239">
        <v>4804812401</v>
      </c>
      <c r="I2239">
        <f>YEAR(Table1[[#This Row],[Date]])</f>
        <v>2014</v>
      </c>
      <c r="J2239">
        <f>MONTH(Table1[[#This Row],[Date]])</f>
        <v>10</v>
      </c>
      <c r="K2239">
        <f>DAY(Table1[[#This Row],[Date]])</f>
        <v>28</v>
      </c>
    </row>
    <row r="2240" spans="1:11" x14ac:dyDescent="0.3">
      <c r="A2240" t="s">
        <v>15</v>
      </c>
      <c r="B2240" s="1">
        <v>41939</v>
      </c>
      <c r="C2240">
        <v>354.78</v>
      </c>
      <c r="D2240">
        <v>358.63</v>
      </c>
      <c r="E2240">
        <v>349.81</v>
      </c>
      <c r="F2240">
        <v>352.99</v>
      </c>
      <c r="G2240">
        <v>13033000</v>
      </c>
      <c r="H2240">
        <v>4741410021</v>
      </c>
      <c r="I2240">
        <f>YEAR(Table1[[#This Row],[Date]])</f>
        <v>2014</v>
      </c>
      <c r="J2240">
        <f>MONTH(Table1[[#This Row],[Date]])</f>
        <v>10</v>
      </c>
      <c r="K2240">
        <f>DAY(Table1[[#This Row],[Date]])</f>
        <v>27</v>
      </c>
    </row>
    <row r="2241" spans="1:11" x14ac:dyDescent="0.3">
      <c r="A2241" t="s">
        <v>15</v>
      </c>
      <c r="B2241" s="1">
        <v>41938</v>
      </c>
      <c r="C2241">
        <v>347.49</v>
      </c>
      <c r="D2241">
        <v>359.22</v>
      </c>
      <c r="E2241">
        <v>343.93</v>
      </c>
      <c r="F2241">
        <v>354.7</v>
      </c>
      <c r="G2241">
        <v>11272500</v>
      </c>
      <c r="H2241">
        <v>4763036253</v>
      </c>
      <c r="I2241">
        <f>YEAR(Table1[[#This Row],[Date]])</f>
        <v>2014</v>
      </c>
      <c r="J2241">
        <f>MONTH(Table1[[#This Row],[Date]])</f>
        <v>10</v>
      </c>
      <c r="K2241">
        <f>DAY(Table1[[#This Row],[Date]])</f>
        <v>26</v>
      </c>
    </row>
    <row r="2242" spans="1:11" x14ac:dyDescent="0.3">
      <c r="A2242" t="s">
        <v>15</v>
      </c>
      <c r="B2242" s="1">
        <v>41937</v>
      </c>
      <c r="C2242">
        <v>358.61</v>
      </c>
      <c r="D2242">
        <v>359.86</v>
      </c>
      <c r="E2242">
        <v>342.88</v>
      </c>
      <c r="F2242">
        <v>347.27</v>
      </c>
      <c r="G2242">
        <v>18127500</v>
      </c>
      <c r="H2242">
        <v>4662139220</v>
      </c>
      <c r="I2242">
        <f>YEAR(Table1[[#This Row],[Date]])</f>
        <v>2014</v>
      </c>
      <c r="J2242">
        <f>MONTH(Table1[[#This Row],[Date]])</f>
        <v>10</v>
      </c>
      <c r="K2242">
        <f>DAY(Table1[[#This Row],[Date]])</f>
        <v>25</v>
      </c>
    </row>
    <row r="2243" spans="1:11" x14ac:dyDescent="0.3">
      <c r="A2243" t="s">
        <v>15</v>
      </c>
      <c r="B2243" s="1">
        <v>41936</v>
      </c>
      <c r="C2243">
        <v>358.59</v>
      </c>
      <c r="D2243">
        <v>364.35</v>
      </c>
      <c r="E2243">
        <v>353.3</v>
      </c>
      <c r="F2243">
        <v>358.35</v>
      </c>
      <c r="G2243">
        <v>15585700</v>
      </c>
      <c r="H2243">
        <v>4809419914</v>
      </c>
      <c r="I2243">
        <f>YEAR(Table1[[#This Row],[Date]])</f>
        <v>2014</v>
      </c>
      <c r="J2243">
        <f>MONTH(Table1[[#This Row],[Date]])</f>
        <v>10</v>
      </c>
      <c r="K2243">
        <f>DAY(Table1[[#This Row],[Date]])</f>
        <v>24</v>
      </c>
    </row>
    <row r="2244" spans="1:11" x14ac:dyDescent="0.3">
      <c r="A2244" t="s">
        <v>15</v>
      </c>
      <c r="B2244" s="1">
        <v>41935</v>
      </c>
      <c r="C2244">
        <v>382.96</v>
      </c>
      <c r="D2244">
        <v>385.05</v>
      </c>
      <c r="E2244">
        <v>356.45</v>
      </c>
      <c r="F2244">
        <v>358.42</v>
      </c>
      <c r="G2244">
        <v>26456900</v>
      </c>
      <c r="H2244">
        <v>4808952572</v>
      </c>
      <c r="I2244">
        <f>YEAR(Table1[[#This Row],[Date]])</f>
        <v>2014</v>
      </c>
      <c r="J2244">
        <f>MONTH(Table1[[#This Row],[Date]])</f>
        <v>10</v>
      </c>
      <c r="K2244">
        <f>DAY(Table1[[#This Row],[Date]])</f>
        <v>23</v>
      </c>
    </row>
    <row r="2245" spans="1:11" x14ac:dyDescent="0.3">
      <c r="A2245" t="s">
        <v>15</v>
      </c>
      <c r="B2245" s="1">
        <v>41934</v>
      </c>
      <c r="C2245">
        <v>386.12</v>
      </c>
      <c r="D2245">
        <v>388.58</v>
      </c>
      <c r="E2245">
        <v>382.25</v>
      </c>
      <c r="F2245">
        <v>383.16</v>
      </c>
      <c r="G2245">
        <v>11641300</v>
      </c>
      <c r="H2245">
        <v>5139461096</v>
      </c>
      <c r="I2245">
        <f>YEAR(Table1[[#This Row],[Date]])</f>
        <v>2014</v>
      </c>
      <c r="J2245">
        <f>MONTH(Table1[[#This Row],[Date]])</f>
        <v>10</v>
      </c>
      <c r="K2245">
        <f>DAY(Table1[[#This Row],[Date]])</f>
        <v>22</v>
      </c>
    </row>
    <row r="2246" spans="1:11" x14ac:dyDescent="0.3">
      <c r="A2246" t="s">
        <v>15</v>
      </c>
      <c r="B2246" s="1">
        <v>41933</v>
      </c>
      <c r="C2246">
        <v>382.42</v>
      </c>
      <c r="D2246">
        <v>392.65</v>
      </c>
      <c r="E2246">
        <v>380.83</v>
      </c>
      <c r="F2246">
        <v>386.48</v>
      </c>
      <c r="G2246">
        <v>14188900</v>
      </c>
      <c r="H2246">
        <v>5182426851</v>
      </c>
      <c r="I2246">
        <f>YEAR(Table1[[#This Row],[Date]])</f>
        <v>2014</v>
      </c>
      <c r="J2246">
        <f>MONTH(Table1[[#This Row],[Date]])</f>
        <v>10</v>
      </c>
      <c r="K2246">
        <f>DAY(Table1[[#This Row],[Date]])</f>
        <v>21</v>
      </c>
    </row>
    <row r="2247" spans="1:11" x14ac:dyDescent="0.3">
      <c r="A2247" t="s">
        <v>15</v>
      </c>
      <c r="B2247" s="1">
        <v>41932</v>
      </c>
      <c r="C2247">
        <v>389.23</v>
      </c>
      <c r="D2247">
        <v>390.08</v>
      </c>
      <c r="E2247">
        <v>378.25</v>
      </c>
      <c r="F2247">
        <v>382.85</v>
      </c>
      <c r="G2247">
        <v>16419000</v>
      </c>
      <c r="H2247">
        <v>5132276503</v>
      </c>
      <c r="I2247">
        <f>YEAR(Table1[[#This Row],[Date]])</f>
        <v>2014</v>
      </c>
      <c r="J2247">
        <f>MONTH(Table1[[#This Row],[Date]])</f>
        <v>10</v>
      </c>
      <c r="K2247">
        <f>DAY(Table1[[#This Row],[Date]])</f>
        <v>20</v>
      </c>
    </row>
    <row r="2248" spans="1:11" x14ac:dyDescent="0.3">
      <c r="A2248" t="s">
        <v>15</v>
      </c>
      <c r="B2248" s="1">
        <v>41931</v>
      </c>
      <c r="C2248">
        <v>391.25</v>
      </c>
      <c r="D2248">
        <v>393.94</v>
      </c>
      <c r="E2248">
        <v>386.46</v>
      </c>
      <c r="F2248">
        <v>389.55</v>
      </c>
      <c r="G2248">
        <v>5914570</v>
      </c>
      <c r="H2248">
        <v>5220783140</v>
      </c>
      <c r="I2248">
        <f>YEAR(Table1[[#This Row],[Date]])</f>
        <v>2014</v>
      </c>
      <c r="J2248">
        <f>MONTH(Table1[[#This Row],[Date]])</f>
        <v>10</v>
      </c>
      <c r="K2248">
        <f>DAY(Table1[[#This Row],[Date]])</f>
        <v>19</v>
      </c>
    </row>
    <row r="2249" spans="1:11" x14ac:dyDescent="0.3">
      <c r="A2249" t="s">
        <v>15</v>
      </c>
      <c r="B2249" s="1">
        <v>41930</v>
      </c>
      <c r="C2249">
        <v>383.98</v>
      </c>
      <c r="D2249">
        <v>395.16</v>
      </c>
      <c r="E2249">
        <v>378.97</v>
      </c>
      <c r="F2249">
        <v>391.44</v>
      </c>
      <c r="G2249">
        <v>11416800</v>
      </c>
      <c r="H2249">
        <v>5244892214</v>
      </c>
      <c r="I2249">
        <f>YEAR(Table1[[#This Row],[Date]])</f>
        <v>2014</v>
      </c>
      <c r="J2249">
        <f>MONTH(Table1[[#This Row],[Date]])</f>
        <v>10</v>
      </c>
      <c r="K2249">
        <f>DAY(Table1[[#This Row],[Date]])</f>
        <v>18</v>
      </c>
    </row>
    <row r="2250" spans="1:11" x14ac:dyDescent="0.3">
      <c r="A2250" t="s">
        <v>15</v>
      </c>
      <c r="B2250" s="1">
        <v>41929</v>
      </c>
      <c r="C2250">
        <v>382.76</v>
      </c>
      <c r="D2250">
        <v>385.48</v>
      </c>
      <c r="E2250">
        <v>375.39</v>
      </c>
      <c r="F2250">
        <v>383.76</v>
      </c>
      <c r="G2250">
        <v>13600700</v>
      </c>
      <c r="H2250">
        <v>5140342471</v>
      </c>
      <c r="I2250">
        <f>YEAR(Table1[[#This Row],[Date]])</f>
        <v>2014</v>
      </c>
      <c r="J2250">
        <f>MONTH(Table1[[#This Row],[Date]])</f>
        <v>10</v>
      </c>
      <c r="K2250">
        <f>DAY(Table1[[#This Row],[Date]])</f>
        <v>17</v>
      </c>
    </row>
    <row r="2251" spans="1:11" x14ac:dyDescent="0.3">
      <c r="A2251" t="s">
        <v>15</v>
      </c>
      <c r="B2251" s="1">
        <v>41928</v>
      </c>
      <c r="C2251">
        <v>394.52</v>
      </c>
      <c r="D2251">
        <v>398.81</v>
      </c>
      <c r="E2251">
        <v>373.07</v>
      </c>
      <c r="F2251">
        <v>382.56</v>
      </c>
      <c r="G2251">
        <v>26990000</v>
      </c>
      <c r="H2251">
        <v>5122903035</v>
      </c>
      <c r="I2251">
        <f>YEAR(Table1[[#This Row],[Date]])</f>
        <v>2014</v>
      </c>
      <c r="J2251">
        <f>MONTH(Table1[[#This Row],[Date]])</f>
        <v>10</v>
      </c>
      <c r="K2251">
        <f>DAY(Table1[[#This Row],[Date]])</f>
        <v>16</v>
      </c>
    </row>
    <row r="2252" spans="1:11" x14ac:dyDescent="0.3">
      <c r="A2252" t="s">
        <v>15</v>
      </c>
      <c r="B2252" s="1">
        <v>41927</v>
      </c>
      <c r="C2252">
        <v>400.95</v>
      </c>
      <c r="D2252">
        <v>402.23</v>
      </c>
      <c r="E2252">
        <v>388.77</v>
      </c>
      <c r="F2252">
        <v>394.77</v>
      </c>
      <c r="G2252">
        <v>25267100</v>
      </c>
      <c r="H2252">
        <v>5285043276</v>
      </c>
      <c r="I2252">
        <f>YEAR(Table1[[#This Row],[Date]])</f>
        <v>2014</v>
      </c>
      <c r="J2252">
        <f>MONTH(Table1[[#This Row],[Date]])</f>
        <v>10</v>
      </c>
      <c r="K2252">
        <f>DAY(Table1[[#This Row],[Date]])</f>
        <v>15</v>
      </c>
    </row>
    <row r="2253" spans="1:11" x14ac:dyDescent="0.3">
      <c r="A2253" t="s">
        <v>15</v>
      </c>
      <c r="B2253" s="1">
        <v>41926</v>
      </c>
      <c r="C2253">
        <v>391.69</v>
      </c>
      <c r="D2253">
        <v>411.7</v>
      </c>
      <c r="E2253">
        <v>391.32</v>
      </c>
      <c r="F2253">
        <v>400.87</v>
      </c>
      <c r="G2253">
        <v>38491500</v>
      </c>
      <c r="H2253">
        <v>5365153884</v>
      </c>
      <c r="I2253">
        <f>YEAR(Table1[[#This Row],[Date]])</f>
        <v>2014</v>
      </c>
      <c r="J2253">
        <f>MONTH(Table1[[#This Row],[Date]])</f>
        <v>10</v>
      </c>
      <c r="K2253">
        <f>DAY(Table1[[#This Row],[Date]])</f>
        <v>14</v>
      </c>
    </row>
    <row r="2254" spans="1:11" x14ac:dyDescent="0.3">
      <c r="A2254" t="s">
        <v>15</v>
      </c>
      <c r="B2254" s="1">
        <v>41925</v>
      </c>
      <c r="C2254">
        <v>377.92</v>
      </c>
      <c r="D2254">
        <v>397.23</v>
      </c>
      <c r="E2254">
        <v>368.9</v>
      </c>
      <c r="F2254">
        <v>390.41</v>
      </c>
      <c r="G2254">
        <v>35221400</v>
      </c>
      <c r="H2254">
        <v>5223924767</v>
      </c>
      <c r="I2254">
        <f>YEAR(Table1[[#This Row],[Date]])</f>
        <v>2014</v>
      </c>
      <c r="J2254">
        <f>MONTH(Table1[[#This Row],[Date]])</f>
        <v>10</v>
      </c>
      <c r="K2254">
        <f>DAY(Table1[[#This Row],[Date]])</f>
        <v>13</v>
      </c>
    </row>
    <row r="2255" spans="1:11" x14ac:dyDescent="0.3">
      <c r="A2255" t="s">
        <v>15</v>
      </c>
      <c r="B2255" s="1">
        <v>41924</v>
      </c>
      <c r="C2255">
        <v>362.61</v>
      </c>
      <c r="D2255">
        <v>379.43</v>
      </c>
      <c r="E2255">
        <v>356.14</v>
      </c>
      <c r="F2255">
        <v>378.55</v>
      </c>
      <c r="G2255">
        <v>17552800</v>
      </c>
      <c r="H2255">
        <v>5063689090</v>
      </c>
      <c r="I2255">
        <f>YEAR(Table1[[#This Row],[Date]])</f>
        <v>2014</v>
      </c>
      <c r="J2255">
        <f>MONTH(Table1[[#This Row],[Date]])</f>
        <v>10</v>
      </c>
      <c r="K2255">
        <f>DAY(Table1[[#This Row],[Date]])</f>
        <v>12</v>
      </c>
    </row>
    <row r="2256" spans="1:11" x14ac:dyDescent="0.3">
      <c r="A2256" t="s">
        <v>15</v>
      </c>
      <c r="B2256" s="1">
        <v>41923</v>
      </c>
      <c r="C2256">
        <v>361.36</v>
      </c>
      <c r="D2256">
        <v>367.19</v>
      </c>
      <c r="E2256">
        <v>355.95</v>
      </c>
      <c r="F2256">
        <v>362.3</v>
      </c>
      <c r="G2256">
        <v>13345200</v>
      </c>
      <c r="H2256">
        <v>4844961125</v>
      </c>
      <c r="I2256">
        <f>YEAR(Table1[[#This Row],[Date]])</f>
        <v>2014</v>
      </c>
      <c r="J2256">
        <f>MONTH(Table1[[#This Row],[Date]])</f>
        <v>10</v>
      </c>
      <c r="K2256">
        <f>DAY(Table1[[#This Row],[Date]])</f>
        <v>11</v>
      </c>
    </row>
    <row r="2257" spans="1:11" x14ac:dyDescent="0.3">
      <c r="A2257" t="s">
        <v>15</v>
      </c>
      <c r="B2257" s="1">
        <v>41922</v>
      </c>
      <c r="C2257">
        <v>364.69</v>
      </c>
      <c r="D2257">
        <v>375.07</v>
      </c>
      <c r="E2257">
        <v>352.96</v>
      </c>
      <c r="F2257">
        <v>361.56</v>
      </c>
      <c r="G2257">
        <v>43665700</v>
      </c>
      <c r="H2257">
        <v>4833830847</v>
      </c>
      <c r="I2257">
        <f>YEAR(Table1[[#This Row],[Date]])</f>
        <v>2014</v>
      </c>
      <c r="J2257">
        <f>MONTH(Table1[[#This Row],[Date]])</f>
        <v>10</v>
      </c>
      <c r="K2257">
        <f>DAY(Table1[[#This Row],[Date]])</f>
        <v>10</v>
      </c>
    </row>
    <row r="2258" spans="1:11" x14ac:dyDescent="0.3">
      <c r="A2258" t="s">
        <v>15</v>
      </c>
      <c r="B2258" s="1">
        <v>41921</v>
      </c>
      <c r="C2258">
        <v>352.75</v>
      </c>
      <c r="D2258">
        <v>382.73</v>
      </c>
      <c r="E2258">
        <v>347.69</v>
      </c>
      <c r="F2258">
        <v>365.03</v>
      </c>
      <c r="G2258">
        <v>83641104</v>
      </c>
      <c r="H2258">
        <v>4878718500</v>
      </c>
      <c r="I2258">
        <f>YEAR(Table1[[#This Row],[Date]])</f>
        <v>2014</v>
      </c>
      <c r="J2258">
        <f>MONTH(Table1[[#This Row],[Date]])</f>
        <v>10</v>
      </c>
      <c r="K2258">
        <f>DAY(Table1[[#This Row],[Date]])</f>
        <v>9</v>
      </c>
    </row>
    <row r="2259" spans="1:11" x14ac:dyDescent="0.3">
      <c r="A2259" t="s">
        <v>15</v>
      </c>
      <c r="B2259" s="1">
        <v>41920</v>
      </c>
      <c r="C2259">
        <v>336.12</v>
      </c>
      <c r="D2259">
        <v>354.36</v>
      </c>
      <c r="E2259">
        <v>327.19</v>
      </c>
      <c r="F2259">
        <v>352.94</v>
      </c>
      <c r="G2259">
        <v>54736300</v>
      </c>
      <c r="H2259">
        <v>4715887222</v>
      </c>
      <c r="I2259">
        <f>YEAR(Table1[[#This Row],[Date]])</f>
        <v>2014</v>
      </c>
      <c r="J2259">
        <f>MONTH(Table1[[#This Row],[Date]])</f>
        <v>10</v>
      </c>
      <c r="K2259">
        <f>DAY(Table1[[#This Row],[Date]])</f>
        <v>8</v>
      </c>
    </row>
    <row r="2260" spans="1:11" x14ac:dyDescent="0.3">
      <c r="A2260" t="s">
        <v>15</v>
      </c>
      <c r="B2260" s="1">
        <v>41919</v>
      </c>
      <c r="C2260">
        <v>330.58</v>
      </c>
      <c r="D2260">
        <v>339.25</v>
      </c>
      <c r="E2260">
        <v>320.48</v>
      </c>
      <c r="F2260">
        <v>336.19</v>
      </c>
      <c r="G2260">
        <v>49199900</v>
      </c>
      <c r="H2260">
        <v>4490819565</v>
      </c>
      <c r="I2260">
        <f>YEAR(Table1[[#This Row],[Date]])</f>
        <v>2014</v>
      </c>
      <c r="J2260">
        <f>MONTH(Table1[[#This Row],[Date]])</f>
        <v>10</v>
      </c>
      <c r="K2260">
        <f>DAY(Table1[[#This Row],[Date]])</f>
        <v>7</v>
      </c>
    </row>
    <row r="2261" spans="1:11" x14ac:dyDescent="0.3">
      <c r="A2261" t="s">
        <v>15</v>
      </c>
      <c r="B2261" s="1">
        <v>41918</v>
      </c>
      <c r="C2261">
        <v>320.39</v>
      </c>
      <c r="D2261">
        <v>345.13</v>
      </c>
      <c r="E2261">
        <v>302.56</v>
      </c>
      <c r="F2261">
        <v>330.08</v>
      </c>
      <c r="G2261">
        <v>79011800</v>
      </c>
      <c r="H2261">
        <v>4408130777</v>
      </c>
      <c r="I2261">
        <f>YEAR(Table1[[#This Row],[Date]])</f>
        <v>2014</v>
      </c>
      <c r="J2261">
        <f>MONTH(Table1[[#This Row],[Date]])</f>
        <v>10</v>
      </c>
      <c r="K2261">
        <f>DAY(Table1[[#This Row],[Date]])</f>
        <v>6</v>
      </c>
    </row>
    <row r="2262" spans="1:11" x14ac:dyDescent="0.3">
      <c r="A2262" t="s">
        <v>15</v>
      </c>
      <c r="B2262" s="1">
        <v>41917</v>
      </c>
      <c r="C2262">
        <v>328.92</v>
      </c>
      <c r="D2262">
        <v>341.8</v>
      </c>
      <c r="E2262">
        <v>289.3</v>
      </c>
      <c r="F2262">
        <v>320.51</v>
      </c>
      <c r="G2262">
        <v>83308096</v>
      </c>
      <c r="H2262">
        <v>4279040870</v>
      </c>
      <c r="I2262">
        <f>YEAR(Table1[[#This Row],[Date]])</f>
        <v>2014</v>
      </c>
      <c r="J2262">
        <f>MONTH(Table1[[#This Row],[Date]])</f>
        <v>10</v>
      </c>
      <c r="K2262">
        <f>DAY(Table1[[#This Row],[Date]])</f>
        <v>5</v>
      </c>
    </row>
    <row r="2263" spans="1:11" x14ac:dyDescent="0.3">
      <c r="A2263" t="s">
        <v>15</v>
      </c>
      <c r="B2263" s="1">
        <v>41916</v>
      </c>
      <c r="C2263">
        <v>359.89</v>
      </c>
      <c r="D2263">
        <v>364.49</v>
      </c>
      <c r="E2263">
        <v>325.89</v>
      </c>
      <c r="F2263">
        <v>328.87</v>
      </c>
      <c r="G2263">
        <v>47236500</v>
      </c>
      <c r="H2263">
        <v>4389218291</v>
      </c>
      <c r="I2263">
        <f>YEAR(Table1[[#This Row],[Date]])</f>
        <v>2014</v>
      </c>
      <c r="J2263">
        <f>MONTH(Table1[[#This Row],[Date]])</f>
        <v>10</v>
      </c>
      <c r="K2263">
        <f>DAY(Table1[[#This Row],[Date]])</f>
        <v>4</v>
      </c>
    </row>
    <row r="2264" spans="1:11" x14ac:dyDescent="0.3">
      <c r="A2264" t="s">
        <v>15</v>
      </c>
      <c r="B2264" s="1">
        <v>41915</v>
      </c>
      <c r="C2264">
        <v>375.18</v>
      </c>
      <c r="D2264">
        <v>377.7</v>
      </c>
      <c r="E2264">
        <v>357.86</v>
      </c>
      <c r="F2264">
        <v>359.51</v>
      </c>
      <c r="G2264">
        <v>30901200</v>
      </c>
      <c r="H2264">
        <v>4796851775</v>
      </c>
      <c r="I2264">
        <f>YEAR(Table1[[#This Row],[Date]])</f>
        <v>2014</v>
      </c>
      <c r="J2264">
        <f>MONTH(Table1[[#This Row],[Date]])</f>
        <v>10</v>
      </c>
      <c r="K2264">
        <f>DAY(Table1[[#This Row],[Date]])</f>
        <v>3</v>
      </c>
    </row>
    <row r="2265" spans="1:11" x14ac:dyDescent="0.3">
      <c r="A2265" t="s">
        <v>15</v>
      </c>
      <c r="B2265" s="1">
        <v>41914</v>
      </c>
      <c r="C2265">
        <v>383.99</v>
      </c>
      <c r="D2265">
        <v>385.5</v>
      </c>
      <c r="E2265">
        <v>372.95</v>
      </c>
      <c r="F2265">
        <v>375.07</v>
      </c>
      <c r="G2265">
        <v>21777700</v>
      </c>
      <c r="H2265">
        <v>5003085408</v>
      </c>
      <c r="I2265">
        <f>YEAR(Table1[[#This Row],[Date]])</f>
        <v>2014</v>
      </c>
      <c r="J2265">
        <f>MONTH(Table1[[#This Row],[Date]])</f>
        <v>10</v>
      </c>
      <c r="K2265">
        <f>DAY(Table1[[#This Row],[Date]])</f>
        <v>2</v>
      </c>
    </row>
    <row r="2266" spans="1:11" x14ac:dyDescent="0.3">
      <c r="A2266" t="s">
        <v>15</v>
      </c>
      <c r="B2266" s="1">
        <v>41913</v>
      </c>
      <c r="C2266">
        <v>387.43</v>
      </c>
      <c r="D2266">
        <v>391.38</v>
      </c>
      <c r="E2266">
        <v>380.78</v>
      </c>
      <c r="F2266">
        <v>383.61</v>
      </c>
      <c r="G2266">
        <v>26229400</v>
      </c>
      <c r="H2266">
        <v>5115688242</v>
      </c>
      <c r="I2266">
        <f>YEAR(Table1[[#This Row],[Date]])</f>
        <v>2014</v>
      </c>
      <c r="J2266">
        <f>MONTH(Table1[[#This Row],[Date]])</f>
        <v>10</v>
      </c>
      <c r="K2266">
        <f>DAY(Table1[[#This Row],[Date]])</f>
        <v>1</v>
      </c>
    </row>
    <row r="2267" spans="1:11" x14ac:dyDescent="0.3">
      <c r="A2267" t="s">
        <v>15</v>
      </c>
      <c r="B2267" s="1">
        <v>41912</v>
      </c>
      <c r="C2267">
        <v>376.09</v>
      </c>
      <c r="D2267">
        <v>390.98</v>
      </c>
      <c r="E2267">
        <v>373.44</v>
      </c>
      <c r="F2267">
        <v>386.94</v>
      </c>
      <c r="G2267">
        <v>34707300</v>
      </c>
      <c r="H2267">
        <v>5158621325</v>
      </c>
      <c r="I2267">
        <f>YEAR(Table1[[#This Row],[Date]])</f>
        <v>2014</v>
      </c>
      <c r="J2267">
        <f>MONTH(Table1[[#This Row],[Date]])</f>
        <v>9</v>
      </c>
      <c r="K2267">
        <f>DAY(Table1[[#This Row],[Date]])</f>
        <v>30</v>
      </c>
    </row>
    <row r="2268" spans="1:11" x14ac:dyDescent="0.3">
      <c r="A2268" t="s">
        <v>15</v>
      </c>
      <c r="B2268" s="1">
        <v>41911</v>
      </c>
      <c r="C2268">
        <v>376.93</v>
      </c>
      <c r="D2268">
        <v>385.21</v>
      </c>
      <c r="E2268">
        <v>372.24</v>
      </c>
      <c r="F2268">
        <v>375.47</v>
      </c>
      <c r="G2268">
        <v>32497700</v>
      </c>
      <c r="H2268">
        <v>5004177243</v>
      </c>
      <c r="I2268">
        <f>YEAR(Table1[[#This Row],[Date]])</f>
        <v>2014</v>
      </c>
      <c r="J2268">
        <f>MONTH(Table1[[#This Row],[Date]])</f>
        <v>9</v>
      </c>
      <c r="K2268">
        <f>DAY(Table1[[#This Row],[Date]])</f>
        <v>29</v>
      </c>
    </row>
    <row r="2269" spans="1:11" x14ac:dyDescent="0.3">
      <c r="A2269" t="s">
        <v>15</v>
      </c>
      <c r="B2269" s="1">
        <v>41910</v>
      </c>
      <c r="C2269">
        <v>399.47</v>
      </c>
      <c r="D2269">
        <v>401.02</v>
      </c>
      <c r="E2269">
        <v>374.33</v>
      </c>
      <c r="F2269">
        <v>377.18</v>
      </c>
      <c r="G2269">
        <v>23613300</v>
      </c>
      <c r="H2269">
        <v>5025729375</v>
      </c>
      <c r="I2269">
        <f>YEAR(Table1[[#This Row],[Date]])</f>
        <v>2014</v>
      </c>
      <c r="J2269">
        <f>MONTH(Table1[[#This Row],[Date]])</f>
        <v>9</v>
      </c>
      <c r="K2269">
        <f>DAY(Table1[[#This Row],[Date]])</f>
        <v>28</v>
      </c>
    </row>
    <row r="2270" spans="1:11" x14ac:dyDescent="0.3">
      <c r="A2270" t="s">
        <v>15</v>
      </c>
      <c r="B2270" s="1">
        <v>41909</v>
      </c>
      <c r="C2270">
        <v>403.56</v>
      </c>
      <c r="D2270">
        <v>406.62</v>
      </c>
      <c r="E2270">
        <v>397.37</v>
      </c>
      <c r="F2270">
        <v>399.52</v>
      </c>
      <c r="G2270">
        <v>15029300</v>
      </c>
      <c r="H2270">
        <v>5322075836</v>
      </c>
      <c r="I2270">
        <f>YEAR(Table1[[#This Row],[Date]])</f>
        <v>2014</v>
      </c>
      <c r="J2270">
        <f>MONTH(Table1[[#This Row],[Date]])</f>
        <v>9</v>
      </c>
      <c r="K2270">
        <f>DAY(Table1[[#This Row],[Date]])</f>
        <v>27</v>
      </c>
    </row>
    <row r="2271" spans="1:11" x14ac:dyDescent="0.3">
      <c r="A2271" t="s">
        <v>15</v>
      </c>
      <c r="B2271" s="1">
        <v>41908</v>
      </c>
      <c r="C2271">
        <v>411.43</v>
      </c>
      <c r="D2271">
        <v>414.94</v>
      </c>
      <c r="E2271">
        <v>400.01</v>
      </c>
      <c r="F2271">
        <v>404.42</v>
      </c>
      <c r="G2271">
        <v>21460800</v>
      </c>
      <c r="H2271">
        <v>5386071486</v>
      </c>
      <c r="I2271">
        <f>YEAR(Table1[[#This Row],[Date]])</f>
        <v>2014</v>
      </c>
      <c r="J2271">
        <f>MONTH(Table1[[#This Row],[Date]])</f>
        <v>9</v>
      </c>
      <c r="K2271">
        <f>DAY(Table1[[#This Row],[Date]])</f>
        <v>26</v>
      </c>
    </row>
    <row r="2272" spans="1:11" x14ac:dyDescent="0.3">
      <c r="A2272" t="s">
        <v>15</v>
      </c>
      <c r="B2272" s="1">
        <v>41907</v>
      </c>
      <c r="C2272">
        <v>423.16</v>
      </c>
      <c r="D2272">
        <v>423.52</v>
      </c>
      <c r="E2272">
        <v>409.47</v>
      </c>
      <c r="F2272">
        <v>411.57</v>
      </c>
      <c r="G2272">
        <v>26814400</v>
      </c>
      <c r="H2272">
        <v>5479902023</v>
      </c>
      <c r="I2272">
        <f>YEAR(Table1[[#This Row],[Date]])</f>
        <v>2014</v>
      </c>
      <c r="J2272">
        <f>MONTH(Table1[[#This Row],[Date]])</f>
        <v>9</v>
      </c>
      <c r="K2272">
        <f>DAY(Table1[[#This Row],[Date]])</f>
        <v>25</v>
      </c>
    </row>
    <row r="2273" spans="1:11" x14ac:dyDescent="0.3">
      <c r="A2273" t="s">
        <v>15</v>
      </c>
      <c r="B2273" s="1">
        <v>41906</v>
      </c>
      <c r="C2273">
        <v>435.75</v>
      </c>
      <c r="D2273">
        <v>436.11</v>
      </c>
      <c r="E2273">
        <v>421.13</v>
      </c>
      <c r="F2273">
        <v>423.2</v>
      </c>
      <c r="G2273">
        <v>30627700</v>
      </c>
      <c r="H2273">
        <v>5632911451</v>
      </c>
      <c r="I2273">
        <f>YEAR(Table1[[#This Row],[Date]])</f>
        <v>2014</v>
      </c>
      <c r="J2273">
        <f>MONTH(Table1[[#This Row],[Date]])</f>
        <v>9</v>
      </c>
      <c r="K2273">
        <f>DAY(Table1[[#This Row],[Date]])</f>
        <v>24</v>
      </c>
    </row>
    <row r="2274" spans="1:11" x14ac:dyDescent="0.3">
      <c r="A2274" t="s">
        <v>15</v>
      </c>
      <c r="B2274" s="1">
        <v>41905</v>
      </c>
      <c r="C2274">
        <v>402.09</v>
      </c>
      <c r="D2274">
        <v>441.56</v>
      </c>
      <c r="E2274">
        <v>396.2</v>
      </c>
      <c r="F2274">
        <v>435.79</v>
      </c>
      <c r="G2274">
        <v>45099500</v>
      </c>
      <c r="H2274">
        <v>5798754889</v>
      </c>
      <c r="I2274">
        <f>YEAR(Table1[[#This Row],[Date]])</f>
        <v>2014</v>
      </c>
      <c r="J2274">
        <f>MONTH(Table1[[#This Row],[Date]])</f>
        <v>9</v>
      </c>
      <c r="K2274">
        <f>DAY(Table1[[#This Row],[Date]])</f>
        <v>23</v>
      </c>
    </row>
    <row r="2275" spans="1:11" x14ac:dyDescent="0.3">
      <c r="A2275" t="s">
        <v>15</v>
      </c>
      <c r="B2275" s="1">
        <v>41904</v>
      </c>
      <c r="C2275">
        <v>399.1</v>
      </c>
      <c r="D2275">
        <v>406.92</v>
      </c>
      <c r="E2275">
        <v>397.13</v>
      </c>
      <c r="F2275">
        <v>402.15</v>
      </c>
      <c r="G2275">
        <v>24127600</v>
      </c>
      <c r="H2275">
        <v>5349637034</v>
      </c>
      <c r="I2275">
        <f>YEAR(Table1[[#This Row],[Date]])</f>
        <v>2014</v>
      </c>
      <c r="J2275">
        <f>MONTH(Table1[[#This Row],[Date]])</f>
        <v>9</v>
      </c>
      <c r="K2275">
        <f>DAY(Table1[[#This Row],[Date]])</f>
        <v>22</v>
      </c>
    </row>
    <row r="2276" spans="1:11" x14ac:dyDescent="0.3">
      <c r="A2276" t="s">
        <v>15</v>
      </c>
      <c r="B2276" s="1">
        <v>41903</v>
      </c>
      <c r="C2276">
        <v>408.08</v>
      </c>
      <c r="D2276">
        <v>412.43</v>
      </c>
      <c r="E2276">
        <v>393.18</v>
      </c>
      <c r="F2276">
        <v>398.82</v>
      </c>
      <c r="G2276">
        <v>26580100</v>
      </c>
      <c r="H2276">
        <v>5303651275</v>
      </c>
      <c r="I2276">
        <f>YEAR(Table1[[#This Row],[Date]])</f>
        <v>2014</v>
      </c>
      <c r="J2276">
        <f>MONTH(Table1[[#This Row],[Date]])</f>
        <v>9</v>
      </c>
      <c r="K2276">
        <f>DAY(Table1[[#This Row],[Date]])</f>
        <v>21</v>
      </c>
    </row>
    <row r="2277" spans="1:11" x14ac:dyDescent="0.3">
      <c r="A2277" t="s">
        <v>15</v>
      </c>
      <c r="B2277" s="1">
        <v>41902</v>
      </c>
      <c r="C2277">
        <v>394.67</v>
      </c>
      <c r="D2277">
        <v>423.3</v>
      </c>
      <c r="E2277">
        <v>389.88</v>
      </c>
      <c r="F2277">
        <v>408.9</v>
      </c>
      <c r="G2277">
        <v>36863600</v>
      </c>
      <c r="H2277">
        <v>5436072002</v>
      </c>
      <c r="I2277">
        <f>YEAR(Table1[[#This Row],[Date]])</f>
        <v>2014</v>
      </c>
      <c r="J2277">
        <f>MONTH(Table1[[#This Row],[Date]])</f>
        <v>9</v>
      </c>
      <c r="K2277">
        <f>DAY(Table1[[#This Row],[Date]])</f>
        <v>20</v>
      </c>
    </row>
    <row r="2278" spans="1:11" x14ac:dyDescent="0.3">
      <c r="A2278" t="s">
        <v>15</v>
      </c>
      <c r="B2278" s="1">
        <v>41901</v>
      </c>
      <c r="C2278">
        <v>424.1</v>
      </c>
      <c r="D2278">
        <v>427.83</v>
      </c>
      <c r="E2278">
        <v>384.53</v>
      </c>
      <c r="F2278">
        <v>394.8</v>
      </c>
      <c r="G2278">
        <v>37919700</v>
      </c>
      <c r="H2278">
        <v>5246779621</v>
      </c>
      <c r="I2278">
        <f>YEAR(Table1[[#This Row],[Date]])</f>
        <v>2014</v>
      </c>
      <c r="J2278">
        <f>MONTH(Table1[[#This Row],[Date]])</f>
        <v>9</v>
      </c>
      <c r="K2278">
        <f>DAY(Table1[[#This Row],[Date]])</f>
        <v>19</v>
      </c>
    </row>
    <row r="2279" spans="1:11" x14ac:dyDescent="0.3">
      <c r="A2279" t="s">
        <v>15</v>
      </c>
      <c r="B2279" s="1">
        <v>41900</v>
      </c>
      <c r="C2279">
        <v>456.86</v>
      </c>
      <c r="D2279">
        <v>456.86</v>
      </c>
      <c r="E2279">
        <v>413.1</v>
      </c>
      <c r="F2279">
        <v>424.44</v>
      </c>
      <c r="G2279">
        <v>34483200</v>
      </c>
      <c r="H2279">
        <v>5638918842</v>
      </c>
      <c r="I2279">
        <f>YEAR(Table1[[#This Row],[Date]])</f>
        <v>2014</v>
      </c>
      <c r="J2279">
        <f>MONTH(Table1[[#This Row],[Date]])</f>
        <v>9</v>
      </c>
      <c r="K2279">
        <f>DAY(Table1[[#This Row],[Date]])</f>
        <v>18</v>
      </c>
    </row>
    <row r="2280" spans="1:11" x14ac:dyDescent="0.3">
      <c r="A2280" t="s">
        <v>15</v>
      </c>
      <c r="B2280" s="1">
        <v>41899</v>
      </c>
      <c r="C2280">
        <v>465.86</v>
      </c>
      <c r="D2280">
        <v>468.17</v>
      </c>
      <c r="E2280">
        <v>452.42</v>
      </c>
      <c r="F2280">
        <v>457.33</v>
      </c>
      <c r="G2280">
        <v>21056800</v>
      </c>
      <c r="H2280">
        <v>6073910021</v>
      </c>
      <c r="I2280">
        <f>YEAR(Table1[[#This Row],[Date]])</f>
        <v>2014</v>
      </c>
      <c r="J2280">
        <f>MONTH(Table1[[#This Row],[Date]])</f>
        <v>9</v>
      </c>
      <c r="K2280">
        <f>DAY(Table1[[#This Row],[Date]])</f>
        <v>17</v>
      </c>
    </row>
    <row r="2281" spans="1:11" x14ac:dyDescent="0.3">
      <c r="A2281" t="s">
        <v>15</v>
      </c>
      <c r="B2281" s="1">
        <v>41898</v>
      </c>
      <c r="C2281">
        <v>474.86</v>
      </c>
      <c r="D2281">
        <v>475.64</v>
      </c>
      <c r="E2281">
        <v>465.13</v>
      </c>
      <c r="F2281">
        <v>466.06</v>
      </c>
      <c r="G2281">
        <v>16797300</v>
      </c>
      <c r="H2281">
        <v>6187570806</v>
      </c>
      <c r="I2281">
        <f>YEAR(Table1[[#This Row],[Date]])</f>
        <v>2014</v>
      </c>
      <c r="J2281">
        <f>MONTH(Table1[[#This Row],[Date]])</f>
        <v>9</v>
      </c>
      <c r="K2281">
        <f>DAY(Table1[[#This Row],[Date]])</f>
        <v>16</v>
      </c>
    </row>
    <row r="2282" spans="1:11" x14ac:dyDescent="0.3">
      <c r="A2282" t="s">
        <v>15</v>
      </c>
      <c r="B2282" s="1">
        <v>41897</v>
      </c>
      <c r="C2282">
        <v>477.77</v>
      </c>
      <c r="D2282">
        <v>478.62</v>
      </c>
      <c r="E2282">
        <v>474.02</v>
      </c>
      <c r="F2282">
        <v>475.37</v>
      </c>
      <c r="G2282">
        <v>15345200</v>
      </c>
      <c r="H2282">
        <v>6309195218</v>
      </c>
      <c r="I2282">
        <f>YEAR(Table1[[#This Row],[Date]])</f>
        <v>2014</v>
      </c>
      <c r="J2282">
        <f>MONTH(Table1[[#This Row],[Date]])</f>
        <v>9</v>
      </c>
      <c r="K2282">
        <f>DAY(Table1[[#This Row],[Date]])</f>
        <v>15</v>
      </c>
    </row>
    <row r="2283" spans="1:11" x14ac:dyDescent="0.3">
      <c r="A2283" t="s">
        <v>15</v>
      </c>
      <c r="B2283" s="1">
        <v>41896</v>
      </c>
      <c r="C2283">
        <v>479.12</v>
      </c>
      <c r="D2283">
        <v>479.85</v>
      </c>
      <c r="E2283">
        <v>476.12</v>
      </c>
      <c r="F2283">
        <v>477.89</v>
      </c>
      <c r="G2283">
        <v>13105500</v>
      </c>
      <c r="H2283">
        <v>6340778582</v>
      </c>
      <c r="I2283">
        <f>YEAR(Table1[[#This Row],[Date]])</f>
        <v>2014</v>
      </c>
      <c r="J2283">
        <f>MONTH(Table1[[#This Row],[Date]])</f>
        <v>9</v>
      </c>
      <c r="K2283">
        <f>DAY(Table1[[#This Row],[Date]])</f>
        <v>14</v>
      </c>
    </row>
    <row r="2284" spans="1:11" x14ac:dyDescent="0.3">
      <c r="A2284" t="s">
        <v>15</v>
      </c>
      <c r="B2284" s="1">
        <v>41895</v>
      </c>
      <c r="C2284">
        <v>477.79</v>
      </c>
      <c r="D2284">
        <v>482.12</v>
      </c>
      <c r="E2284">
        <v>475.1</v>
      </c>
      <c r="F2284">
        <v>479</v>
      </c>
      <c r="G2284">
        <v>15588000</v>
      </c>
      <c r="H2284">
        <v>6353614254</v>
      </c>
      <c r="I2284">
        <f>YEAR(Table1[[#This Row],[Date]])</f>
        <v>2014</v>
      </c>
      <c r="J2284">
        <f>MONTH(Table1[[#This Row],[Date]])</f>
        <v>9</v>
      </c>
      <c r="K2284">
        <f>DAY(Table1[[#This Row],[Date]])</f>
        <v>13</v>
      </c>
    </row>
    <row r="2285" spans="1:11" x14ac:dyDescent="0.3">
      <c r="A2285" t="s">
        <v>15</v>
      </c>
      <c r="B2285" s="1">
        <v>41894</v>
      </c>
      <c r="C2285">
        <v>479.58</v>
      </c>
      <c r="D2285">
        <v>479.63</v>
      </c>
      <c r="E2285">
        <v>473.01</v>
      </c>
      <c r="F2285">
        <v>477.75</v>
      </c>
      <c r="G2285">
        <v>15437200</v>
      </c>
      <c r="H2285">
        <v>6334873398</v>
      </c>
      <c r="I2285">
        <f>YEAR(Table1[[#This Row],[Date]])</f>
        <v>2014</v>
      </c>
      <c r="J2285">
        <f>MONTH(Table1[[#This Row],[Date]])</f>
        <v>9</v>
      </c>
      <c r="K2285">
        <f>DAY(Table1[[#This Row],[Date]])</f>
        <v>12</v>
      </c>
    </row>
    <row r="2286" spans="1:11" x14ac:dyDescent="0.3">
      <c r="A2286" t="s">
        <v>15</v>
      </c>
      <c r="B2286" s="1">
        <v>41893</v>
      </c>
      <c r="C2286">
        <v>479.62</v>
      </c>
      <c r="D2286">
        <v>482.35</v>
      </c>
      <c r="E2286">
        <v>474.61</v>
      </c>
      <c r="F2286">
        <v>479.75</v>
      </c>
      <c r="G2286">
        <v>16852900</v>
      </c>
      <c r="H2286">
        <v>6359504769</v>
      </c>
      <c r="I2286">
        <f>YEAR(Table1[[#This Row],[Date]])</f>
        <v>2014</v>
      </c>
      <c r="J2286">
        <f>MONTH(Table1[[#This Row],[Date]])</f>
        <v>9</v>
      </c>
      <c r="K2286">
        <f>DAY(Table1[[#This Row],[Date]])</f>
        <v>11</v>
      </c>
    </row>
    <row r="2287" spans="1:11" x14ac:dyDescent="0.3">
      <c r="A2287" t="s">
        <v>15</v>
      </c>
      <c r="B2287" s="1">
        <v>41892</v>
      </c>
      <c r="C2287">
        <v>475.48</v>
      </c>
      <c r="D2287">
        <v>487.47</v>
      </c>
      <c r="E2287">
        <v>475.14</v>
      </c>
      <c r="F2287">
        <v>479.36</v>
      </c>
      <c r="G2287">
        <v>22787800</v>
      </c>
      <c r="H2287">
        <v>6352285708</v>
      </c>
      <c r="I2287">
        <f>YEAR(Table1[[#This Row],[Date]])</f>
        <v>2014</v>
      </c>
      <c r="J2287">
        <f>MONTH(Table1[[#This Row],[Date]])</f>
        <v>9</v>
      </c>
      <c r="K2287">
        <f>DAY(Table1[[#This Row],[Date]])</f>
        <v>10</v>
      </c>
    </row>
    <row r="2288" spans="1:11" x14ac:dyDescent="0.3">
      <c r="A2288" t="s">
        <v>15</v>
      </c>
      <c r="B2288" s="1">
        <v>41891</v>
      </c>
      <c r="C2288">
        <v>474.88</v>
      </c>
      <c r="D2288">
        <v>477.38</v>
      </c>
      <c r="E2288">
        <v>467.78</v>
      </c>
      <c r="F2288">
        <v>475.26</v>
      </c>
      <c r="G2288">
        <v>21447800</v>
      </c>
      <c r="H2288">
        <v>6296101902</v>
      </c>
      <c r="I2288">
        <f>YEAR(Table1[[#This Row],[Date]])</f>
        <v>2014</v>
      </c>
      <c r="J2288">
        <f>MONTH(Table1[[#This Row],[Date]])</f>
        <v>9</v>
      </c>
      <c r="K2288">
        <f>DAY(Table1[[#This Row],[Date]])</f>
        <v>9</v>
      </c>
    </row>
    <row r="2289" spans="1:11" x14ac:dyDescent="0.3">
      <c r="A2289" t="s">
        <v>15</v>
      </c>
      <c r="B2289" s="1">
        <v>41890</v>
      </c>
      <c r="C2289">
        <v>481.81</v>
      </c>
      <c r="D2289">
        <v>489.83</v>
      </c>
      <c r="E2289">
        <v>468.79</v>
      </c>
      <c r="F2289">
        <v>474.6</v>
      </c>
      <c r="G2289">
        <v>30238000</v>
      </c>
      <c r="H2289">
        <v>6285637995</v>
      </c>
      <c r="I2289">
        <f>YEAR(Table1[[#This Row],[Date]])</f>
        <v>2014</v>
      </c>
      <c r="J2289">
        <f>MONTH(Table1[[#This Row],[Date]])</f>
        <v>9</v>
      </c>
      <c r="K2289">
        <f>DAY(Table1[[#This Row],[Date]])</f>
        <v>8</v>
      </c>
    </row>
    <row r="2290" spans="1:11" x14ac:dyDescent="0.3">
      <c r="A2290" t="s">
        <v>15</v>
      </c>
      <c r="B2290" s="1">
        <v>41889</v>
      </c>
      <c r="C2290">
        <v>485.13</v>
      </c>
      <c r="D2290">
        <v>488.07</v>
      </c>
      <c r="E2290">
        <v>482.28</v>
      </c>
      <c r="F2290">
        <v>482.28</v>
      </c>
      <c r="G2290">
        <v>8994050</v>
      </c>
      <c r="H2290">
        <v>6385589802</v>
      </c>
      <c r="I2290">
        <f>YEAR(Table1[[#This Row],[Date]])</f>
        <v>2014</v>
      </c>
      <c r="J2290">
        <f>MONTH(Table1[[#This Row],[Date]])</f>
        <v>9</v>
      </c>
      <c r="K2290">
        <f>DAY(Table1[[#This Row],[Date]])</f>
        <v>7</v>
      </c>
    </row>
    <row r="2291" spans="1:11" x14ac:dyDescent="0.3">
      <c r="A2291" t="s">
        <v>15</v>
      </c>
      <c r="B2291" s="1">
        <v>41888</v>
      </c>
      <c r="C2291">
        <v>483.34</v>
      </c>
      <c r="D2291">
        <v>488.6</v>
      </c>
      <c r="E2291">
        <v>483</v>
      </c>
      <c r="F2291">
        <v>484.83</v>
      </c>
      <c r="G2291">
        <v>10601400</v>
      </c>
      <c r="H2291">
        <v>6417500778</v>
      </c>
      <c r="I2291">
        <f>YEAR(Table1[[#This Row],[Date]])</f>
        <v>2014</v>
      </c>
      <c r="J2291">
        <f>MONTH(Table1[[#This Row],[Date]])</f>
        <v>9</v>
      </c>
      <c r="K2291">
        <f>DAY(Table1[[#This Row],[Date]])</f>
        <v>6</v>
      </c>
    </row>
    <row r="2292" spans="1:11" x14ac:dyDescent="0.3">
      <c r="A2292" t="s">
        <v>15</v>
      </c>
      <c r="B2292" s="1">
        <v>41887</v>
      </c>
      <c r="C2292">
        <v>489.67</v>
      </c>
      <c r="D2292">
        <v>490.64</v>
      </c>
      <c r="E2292">
        <v>481.61</v>
      </c>
      <c r="F2292">
        <v>483.34</v>
      </c>
      <c r="G2292">
        <v>15302500</v>
      </c>
      <c r="H2292">
        <v>6395641762</v>
      </c>
      <c r="I2292">
        <f>YEAR(Table1[[#This Row],[Date]])</f>
        <v>2014</v>
      </c>
      <c r="J2292">
        <f>MONTH(Table1[[#This Row],[Date]])</f>
        <v>9</v>
      </c>
      <c r="K2292">
        <f>DAY(Table1[[#This Row],[Date]])</f>
        <v>5</v>
      </c>
    </row>
    <row r="2293" spans="1:11" x14ac:dyDescent="0.3">
      <c r="A2293" t="s">
        <v>15</v>
      </c>
      <c r="B2293" s="1">
        <v>41886</v>
      </c>
      <c r="C2293">
        <v>477.68</v>
      </c>
      <c r="D2293">
        <v>493.93</v>
      </c>
      <c r="E2293">
        <v>477.09</v>
      </c>
      <c r="F2293">
        <v>489.66</v>
      </c>
      <c r="G2293">
        <v>26081400</v>
      </c>
      <c r="H2293">
        <v>6477467310</v>
      </c>
      <c r="I2293">
        <f>YEAR(Table1[[#This Row],[Date]])</f>
        <v>2014</v>
      </c>
      <c r="J2293">
        <f>MONTH(Table1[[#This Row],[Date]])</f>
        <v>9</v>
      </c>
      <c r="K2293">
        <f>DAY(Table1[[#This Row],[Date]])</f>
        <v>4</v>
      </c>
    </row>
    <row r="2294" spans="1:11" x14ac:dyDescent="0.3">
      <c r="A2294" t="s">
        <v>15</v>
      </c>
      <c r="B2294" s="1">
        <v>41885</v>
      </c>
      <c r="C2294">
        <v>476.87</v>
      </c>
      <c r="D2294">
        <v>481.71</v>
      </c>
      <c r="E2294">
        <v>476.21</v>
      </c>
      <c r="F2294">
        <v>477.59</v>
      </c>
      <c r="G2294">
        <v>13342200</v>
      </c>
      <c r="H2294">
        <v>6315859936</v>
      </c>
      <c r="I2294">
        <f>YEAR(Table1[[#This Row],[Date]])</f>
        <v>2014</v>
      </c>
      <c r="J2294">
        <f>MONTH(Table1[[#This Row],[Date]])</f>
        <v>9</v>
      </c>
      <c r="K2294">
        <f>DAY(Table1[[#This Row],[Date]])</f>
        <v>3</v>
      </c>
    </row>
    <row r="2295" spans="1:11" x14ac:dyDescent="0.3">
      <c r="A2295" t="s">
        <v>15</v>
      </c>
      <c r="B2295" s="1">
        <v>41884</v>
      </c>
      <c r="C2295">
        <v>474.48</v>
      </c>
      <c r="D2295">
        <v>482.99</v>
      </c>
      <c r="E2295">
        <v>472.32</v>
      </c>
      <c r="F2295">
        <v>477.43</v>
      </c>
      <c r="G2295">
        <v>23337900</v>
      </c>
      <c r="H2295">
        <v>6311703012</v>
      </c>
      <c r="I2295">
        <f>YEAR(Table1[[#This Row],[Date]])</f>
        <v>2014</v>
      </c>
      <c r="J2295">
        <f>MONTH(Table1[[#This Row],[Date]])</f>
        <v>9</v>
      </c>
      <c r="K2295">
        <f>DAY(Table1[[#This Row],[Date]])</f>
        <v>2</v>
      </c>
    </row>
    <row r="2296" spans="1:11" x14ac:dyDescent="0.3">
      <c r="A2296" t="s">
        <v>15</v>
      </c>
      <c r="B2296" s="1">
        <v>41883</v>
      </c>
      <c r="C2296">
        <v>477.79</v>
      </c>
      <c r="D2296">
        <v>485.31</v>
      </c>
      <c r="E2296">
        <v>471.91</v>
      </c>
      <c r="F2296">
        <v>474.88</v>
      </c>
      <c r="G2296">
        <v>20432000</v>
      </c>
      <c r="H2296">
        <v>6276309535</v>
      </c>
      <c r="I2296">
        <f>YEAR(Table1[[#This Row],[Date]])</f>
        <v>2014</v>
      </c>
      <c r="J2296">
        <f>MONTH(Table1[[#This Row],[Date]])</f>
        <v>9</v>
      </c>
      <c r="K2296">
        <f>DAY(Table1[[#This Row],[Date]])</f>
        <v>1</v>
      </c>
    </row>
    <row r="2297" spans="1:11" x14ac:dyDescent="0.3">
      <c r="A2297" t="s">
        <v>15</v>
      </c>
      <c r="B2297" s="1">
        <v>41882</v>
      </c>
      <c r="C2297">
        <v>502.9</v>
      </c>
      <c r="D2297">
        <v>504.88</v>
      </c>
      <c r="E2297">
        <v>474.81</v>
      </c>
      <c r="F2297">
        <v>477.76</v>
      </c>
      <c r="G2297">
        <v>44632300</v>
      </c>
      <c r="H2297">
        <v>6312801960</v>
      </c>
      <c r="I2297">
        <f>YEAR(Table1[[#This Row],[Date]])</f>
        <v>2014</v>
      </c>
      <c r="J2297">
        <f>MONTH(Table1[[#This Row],[Date]])</f>
        <v>8</v>
      </c>
      <c r="K2297">
        <f>DAY(Table1[[#This Row],[Date]])</f>
        <v>31</v>
      </c>
    </row>
    <row r="2298" spans="1:11" x14ac:dyDescent="0.3">
      <c r="A2298" t="s">
        <v>15</v>
      </c>
      <c r="B2298" s="1">
        <v>41881</v>
      </c>
      <c r="C2298">
        <v>508.59</v>
      </c>
      <c r="D2298">
        <v>509.31</v>
      </c>
      <c r="E2298">
        <v>501.64</v>
      </c>
      <c r="F2298">
        <v>504.25</v>
      </c>
      <c r="G2298">
        <v>9424070</v>
      </c>
      <c r="H2298">
        <v>6660385523</v>
      </c>
      <c r="I2298">
        <f>YEAR(Table1[[#This Row],[Date]])</f>
        <v>2014</v>
      </c>
      <c r="J2298">
        <f>MONTH(Table1[[#This Row],[Date]])</f>
        <v>8</v>
      </c>
      <c r="K2298">
        <f>DAY(Table1[[#This Row],[Date]])</f>
        <v>30</v>
      </c>
    </row>
    <row r="2299" spans="1:11" x14ac:dyDescent="0.3">
      <c r="A2299" t="s">
        <v>15</v>
      </c>
      <c r="B2299" s="1">
        <v>41880</v>
      </c>
      <c r="C2299">
        <v>508.42</v>
      </c>
      <c r="D2299">
        <v>511.7</v>
      </c>
      <c r="E2299">
        <v>503.82</v>
      </c>
      <c r="F2299">
        <v>508.52</v>
      </c>
      <c r="G2299">
        <v>17624800</v>
      </c>
      <c r="H2299">
        <v>6714458468</v>
      </c>
      <c r="I2299">
        <f>YEAR(Table1[[#This Row],[Date]])</f>
        <v>2014</v>
      </c>
      <c r="J2299">
        <f>MONTH(Table1[[#This Row],[Date]])</f>
        <v>8</v>
      </c>
      <c r="K2299">
        <f>DAY(Table1[[#This Row],[Date]])</f>
        <v>29</v>
      </c>
    </row>
    <row r="2300" spans="1:11" x14ac:dyDescent="0.3">
      <c r="A2300" t="s">
        <v>15</v>
      </c>
      <c r="B2300" s="1">
        <v>41879</v>
      </c>
      <c r="C2300">
        <v>510.88</v>
      </c>
      <c r="D2300">
        <v>516.16</v>
      </c>
      <c r="E2300">
        <v>506.88</v>
      </c>
      <c r="F2300">
        <v>507.82</v>
      </c>
      <c r="G2300">
        <v>19862000</v>
      </c>
      <c r="H2300">
        <v>6703031046</v>
      </c>
      <c r="I2300">
        <f>YEAR(Table1[[#This Row],[Date]])</f>
        <v>2014</v>
      </c>
      <c r="J2300">
        <f>MONTH(Table1[[#This Row],[Date]])</f>
        <v>8</v>
      </c>
      <c r="K2300">
        <f>DAY(Table1[[#This Row],[Date]])</f>
        <v>28</v>
      </c>
    </row>
    <row r="2301" spans="1:11" x14ac:dyDescent="0.3">
      <c r="A2301" t="s">
        <v>15</v>
      </c>
      <c r="B2301" s="1">
        <v>41878</v>
      </c>
      <c r="C2301">
        <v>512.19000000000005</v>
      </c>
      <c r="D2301">
        <v>520.71</v>
      </c>
      <c r="E2301">
        <v>510.92</v>
      </c>
      <c r="F2301">
        <v>511.15</v>
      </c>
      <c r="G2301">
        <v>22648500</v>
      </c>
      <c r="H2301">
        <v>6744868296</v>
      </c>
      <c r="I2301">
        <f>YEAR(Table1[[#This Row],[Date]])</f>
        <v>2014</v>
      </c>
      <c r="J2301">
        <f>MONTH(Table1[[#This Row],[Date]])</f>
        <v>8</v>
      </c>
      <c r="K2301">
        <f>DAY(Table1[[#This Row],[Date]])</f>
        <v>27</v>
      </c>
    </row>
    <row r="2302" spans="1:11" x14ac:dyDescent="0.3">
      <c r="A2302" t="s">
        <v>15</v>
      </c>
      <c r="B2302" s="1">
        <v>41877</v>
      </c>
      <c r="C2302">
        <v>502.54</v>
      </c>
      <c r="D2302">
        <v>512.69000000000005</v>
      </c>
      <c r="E2302">
        <v>502.54</v>
      </c>
      <c r="F2302">
        <v>511.57</v>
      </c>
      <c r="G2302">
        <v>23235100</v>
      </c>
      <c r="H2302">
        <v>6748171027</v>
      </c>
      <c r="I2302">
        <f>YEAR(Table1[[#This Row],[Date]])</f>
        <v>2014</v>
      </c>
      <c r="J2302">
        <f>MONTH(Table1[[#This Row],[Date]])</f>
        <v>8</v>
      </c>
      <c r="K2302">
        <f>DAY(Table1[[#This Row],[Date]])</f>
        <v>26</v>
      </c>
    </row>
    <row r="2303" spans="1:11" x14ac:dyDescent="0.3">
      <c r="A2303" t="s">
        <v>15</v>
      </c>
      <c r="B2303" s="1">
        <v>41876</v>
      </c>
      <c r="C2303">
        <v>508.22</v>
      </c>
      <c r="D2303">
        <v>508.22</v>
      </c>
      <c r="E2303">
        <v>499.23</v>
      </c>
      <c r="F2303">
        <v>502.5</v>
      </c>
      <c r="G2303">
        <v>18356700</v>
      </c>
      <c r="H2303">
        <v>6626339378</v>
      </c>
      <c r="I2303">
        <f>YEAR(Table1[[#This Row],[Date]])</f>
        <v>2014</v>
      </c>
      <c r="J2303">
        <f>MONTH(Table1[[#This Row],[Date]])</f>
        <v>8</v>
      </c>
      <c r="K2303">
        <f>DAY(Table1[[#This Row],[Date]])</f>
        <v>25</v>
      </c>
    </row>
    <row r="2304" spans="1:11" x14ac:dyDescent="0.3">
      <c r="A2304" t="s">
        <v>15</v>
      </c>
      <c r="B2304" s="1">
        <v>41875</v>
      </c>
      <c r="C2304">
        <v>498.29</v>
      </c>
      <c r="D2304">
        <v>512.89</v>
      </c>
      <c r="E2304">
        <v>497.35</v>
      </c>
      <c r="F2304">
        <v>508.29</v>
      </c>
      <c r="G2304">
        <v>19441700</v>
      </c>
      <c r="H2304">
        <v>6700963067</v>
      </c>
      <c r="I2304">
        <f>YEAR(Table1[[#This Row],[Date]])</f>
        <v>2014</v>
      </c>
      <c r="J2304">
        <f>MONTH(Table1[[#This Row],[Date]])</f>
        <v>8</v>
      </c>
      <c r="K2304">
        <f>DAY(Table1[[#This Row],[Date]])</f>
        <v>24</v>
      </c>
    </row>
    <row r="2305" spans="1:11" x14ac:dyDescent="0.3">
      <c r="A2305" t="s">
        <v>15</v>
      </c>
      <c r="B2305" s="1">
        <v>41874</v>
      </c>
      <c r="C2305">
        <v>513.39</v>
      </c>
      <c r="D2305">
        <v>514.29999999999995</v>
      </c>
      <c r="E2305">
        <v>492.11</v>
      </c>
      <c r="F2305">
        <v>498.08</v>
      </c>
      <c r="G2305">
        <v>25171900</v>
      </c>
      <c r="H2305">
        <v>6564528885</v>
      </c>
      <c r="I2305">
        <f>YEAR(Table1[[#This Row],[Date]])</f>
        <v>2014</v>
      </c>
      <c r="J2305">
        <f>MONTH(Table1[[#This Row],[Date]])</f>
        <v>8</v>
      </c>
      <c r="K2305">
        <f>DAY(Table1[[#This Row],[Date]])</f>
        <v>23</v>
      </c>
    </row>
    <row r="2306" spans="1:11" x14ac:dyDescent="0.3">
      <c r="A2306" t="s">
        <v>15</v>
      </c>
      <c r="B2306" s="1">
        <v>41873</v>
      </c>
      <c r="C2306">
        <v>517.58000000000004</v>
      </c>
      <c r="D2306">
        <v>521.48</v>
      </c>
      <c r="E2306">
        <v>501.27</v>
      </c>
      <c r="F2306">
        <v>514.04</v>
      </c>
      <c r="G2306">
        <v>36563900</v>
      </c>
      <c r="H2306">
        <v>6772889206</v>
      </c>
      <c r="I2306">
        <f>YEAR(Table1[[#This Row],[Date]])</f>
        <v>2014</v>
      </c>
      <c r="J2306">
        <f>MONTH(Table1[[#This Row],[Date]])</f>
        <v>8</v>
      </c>
      <c r="K2306">
        <f>DAY(Table1[[#This Row],[Date]])</f>
        <v>22</v>
      </c>
    </row>
    <row r="2307" spans="1:11" x14ac:dyDescent="0.3">
      <c r="A2307" t="s">
        <v>15</v>
      </c>
      <c r="B2307" s="1">
        <v>41872</v>
      </c>
      <c r="C2307">
        <v>510.45</v>
      </c>
      <c r="D2307">
        <v>531.9</v>
      </c>
      <c r="E2307">
        <v>510.45</v>
      </c>
      <c r="F2307">
        <v>517.24</v>
      </c>
      <c r="G2307">
        <v>49444200</v>
      </c>
      <c r="H2307">
        <v>6812929386</v>
      </c>
      <c r="I2307">
        <f>YEAR(Table1[[#This Row],[Date]])</f>
        <v>2014</v>
      </c>
      <c r="J2307">
        <f>MONTH(Table1[[#This Row],[Date]])</f>
        <v>8</v>
      </c>
      <c r="K2307">
        <f>DAY(Table1[[#This Row],[Date]])</f>
        <v>21</v>
      </c>
    </row>
    <row r="2308" spans="1:11" x14ac:dyDescent="0.3">
      <c r="A2308" t="s">
        <v>15</v>
      </c>
      <c r="B2308" s="1">
        <v>41871</v>
      </c>
      <c r="C2308">
        <v>485.07</v>
      </c>
      <c r="D2308">
        <v>518.28</v>
      </c>
      <c r="E2308">
        <v>467.51</v>
      </c>
      <c r="F2308">
        <v>511.98</v>
      </c>
      <c r="G2308">
        <v>46527600</v>
      </c>
      <c r="H2308">
        <v>6741573447</v>
      </c>
      <c r="I2308">
        <f>YEAR(Table1[[#This Row],[Date]])</f>
        <v>2014</v>
      </c>
      <c r="J2308">
        <f>MONTH(Table1[[#This Row],[Date]])</f>
        <v>8</v>
      </c>
      <c r="K2308">
        <f>DAY(Table1[[#This Row],[Date]])</f>
        <v>20</v>
      </c>
    </row>
    <row r="2309" spans="1:11" x14ac:dyDescent="0.3">
      <c r="A2309" t="s">
        <v>15</v>
      </c>
      <c r="B2309" s="1">
        <v>41870</v>
      </c>
      <c r="C2309">
        <v>461.48</v>
      </c>
      <c r="D2309">
        <v>485.71</v>
      </c>
      <c r="E2309">
        <v>455.54</v>
      </c>
      <c r="F2309">
        <v>485.24</v>
      </c>
      <c r="G2309">
        <v>38422400</v>
      </c>
      <c r="H2309">
        <v>6387510426</v>
      </c>
      <c r="I2309">
        <f>YEAR(Table1[[#This Row],[Date]])</f>
        <v>2014</v>
      </c>
      <c r="J2309">
        <f>MONTH(Table1[[#This Row],[Date]])</f>
        <v>8</v>
      </c>
      <c r="K2309">
        <f>DAY(Table1[[#This Row],[Date]])</f>
        <v>19</v>
      </c>
    </row>
    <row r="2310" spans="1:11" x14ac:dyDescent="0.3">
      <c r="A2310" t="s">
        <v>15</v>
      </c>
      <c r="B2310" s="1">
        <v>41869</v>
      </c>
      <c r="C2310">
        <v>491.51</v>
      </c>
      <c r="D2310">
        <v>499.37</v>
      </c>
      <c r="E2310">
        <v>443.85</v>
      </c>
      <c r="F2310">
        <v>461.46</v>
      </c>
      <c r="G2310">
        <v>50783800</v>
      </c>
      <c r="H2310">
        <v>6072259848</v>
      </c>
      <c r="I2310">
        <f>YEAR(Table1[[#This Row],[Date]])</f>
        <v>2014</v>
      </c>
      <c r="J2310">
        <f>MONTH(Table1[[#This Row],[Date]])</f>
        <v>8</v>
      </c>
      <c r="K2310">
        <f>DAY(Table1[[#This Row],[Date]])</f>
        <v>18</v>
      </c>
    </row>
    <row r="2311" spans="1:11" x14ac:dyDescent="0.3">
      <c r="A2311" t="s">
        <v>15</v>
      </c>
      <c r="B2311" s="1">
        <v>41868</v>
      </c>
      <c r="C2311">
        <v>519.14</v>
      </c>
      <c r="D2311">
        <v>520.19000000000005</v>
      </c>
      <c r="E2311">
        <v>483.63</v>
      </c>
      <c r="F2311">
        <v>491.8</v>
      </c>
      <c r="G2311">
        <v>24300900</v>
      </c>
      <c r="H2311">
        <v>6468997661</v>
      </c>
      <c r="I2311">
        <f>YEAR(Table1[[#This Row],[Date]])</f>
        <v>2014</v>
      </c>
      <c r="J2311">
        <f>MONTH(Table1[[#This Row],[Date]])</f>
        <v>8</v>
      </c>
      <c r="K2311">
        <f>DAY(Table1[[#This Row],[Date]])</f>
        <v>17</v>
      </c>
    </row>
    <row r="2312" spans="1:11" x14ac:dyDescent="0.3">
      <c r="A2312" t="s">
        <v>15</v>
      </c>
      <c r="B2312" s="1">
        <v>41867</v>
      </c>
      <c r="C2312">
        <v>497.83</v>
      </c>
      <c r="D2312">
        <v>521.47</v>
      </c>
      <c r="E2312">
        <v>487.74</v>
      </c>
      <c r="F2312">
        <v>519.71</v>
      </c>
      <c r="G2312">
        <v>22832500</v>
      </c>
      <c r="H2312">
        <v>6833965310</v>
      </c>
      <c r="I2312">
        <f>YEAR(Table1[[#This Row],[Date]])</f>
        <v>2014</v>
      </c>
      <c r="J2312">
        <f>MONTH(Table1[[#This Row],[Date]])</f>
        <v>8</v>
      </c>
      <c r="K2312">
        <f>DAY(Table1[[#This Row],[Date]])</f>
        <v>16</v>
      </c>
    </row>
    <row r="2313" spans="1:11" x14ac:dyDescent="0.3">
      <c r="A2313" t="s">
        <v>15</v>
      </c>
      <c r="B2313" s="1">
        <v>41866</v>
      </c>
      <c r="C2313">
        <v>511.14</v>
      </c>
      <c r="D2313">
        <v>518.17999999999995</v>
      </c>
      <c r="E2313">
        <v>487.93</v>
      </c>
      <c r="F2313">
        <v>497.01</v>
      </c>
      <c r="G2313">
        <v>25598300</v>
      </c>
      <c r="H2313">
        <v>6533519507</v>
      </c>
      <c r="I2313">
        <f>YEAR(Table1[[#This Row],[Date]])</f>
        <v>2014</v>
      </c>
      <c r="J2313">
        <f>MONTH(Table1[[#This Row],[Date]])</f>
        <v>8</v>
      </c>
      <c r="K2313">
        <f>DAY(Table1[[#This Row],[Date]])</f>
        <v>15</v>
      </c>
    </row>
    <row r="2314" spans="1:11" x14ac:dyDescent="0.3">
      <c r="A2314" t="s">
        <v>15</v>
      </c>
      <c r="B2314" s="1">
        <v>41865</v>
      </c>
      <c r="C2314">
        <v>546.17999999999995</v>
      </c>
      <c r="D2314">
        <v>546.24</v>
      </c>
      <c r="E2314">
        <v>498.73</v>
      </c>
      <c r="F2314">
        <v>505.97</v>
      </c>
      <c r="G2314">
        <v>35803900</v>
      </c>
      <c r="H2314">
        <v>6649282620</v>
      </c>
      <c r="I2314">
        <f>YEAR(Table1[[#This Row],[Date]])</f>
        <v>2014</v>
      </c>
      <c r="J2314">
        <f>MONTH(Table1[[#This Row],[Date]])</f>
        <v>8</v>
      </c>
      <c r="K2314">
        <f>DAY(Table1[[#This Row],[Date]])</f>
        <v>14</v>
      </c>
    </row>
    <row r="2315" spans="1:11" x14ac:dyDescent="0.3">
      <c r="A2315" t="s">
        <v>15</v>
      </c>
      <c r="B2315" s="1">
        <v>41864</v>
      </c>
      <c r="C2315">
        <v>570.38</v>
      </c>
      <c r="D2315">
        <v>573.03</v>
      </c>
      <c r="E2315">
        <v>532.66999999999996</v>
      </c>
      <c r="F2315">
        <v>546.66</v>
      </c>
      <c r="G2315">
        <v>25777500</v>
      </c>
      <c r="H2315">
        <v>7181459812</v>
      </c>
      <c r="I2315">
        <f>YEAR(Table1[[#This Row],[Date]])</f>
        <v>2014</v>
      </c>
      <c r="J2315">
        <f>MONTH(Table1[[#This Row],[Date]])</f>
        <v>8</v>
      </c>
      <c r="K2315">
        <f>DAY(Table1[[#This Row],[Date]])</f>
        <v>13</v>
      </c>
    </row>
    <row r="2316" spans="1:11" x14ac:dyDescent="0.3">
      <c r="A2316" t="s">
        <v>15</v>
      </c>
      <c r="B2316" s="1">
        <v>41863</v>
      </c>
      <c r="C2316">
        <v>576.51</v>
      </c>
      <c r="D2316">
        <v>576.95000000000005</v>
      </c>
      <c r="E2316">
        <v>566.59</v>
      </c>
      <c r="F2316">
        <v>569.64</v>
      </c>
      <c r="G2316">
        <v>13978200</v>
      </c>
      <c r="H2316">
        <v>7481336243</v>
      </c>
      <c r="I2316">
        <f>YEAR(Table1[[#This Row],[Date]])</f>
        <v>2014</v>
      </c>
      <c r="J2316">
        <f>MONTH(Table1[[#This Row],[Date]])</f>
        <v>8</v>
      </c>
      <c r="K2316">
        <f>DAY(Table1[[#This Row],[Date]])</f>
        <v>12</v>
      </c>
    </row>
    <row r="2317" spans="1:11" x14ac:dyDescent="0.3">
      <c r="A2317" t="s">
        <v>15</v>
      </c>
      <c r="B2317" s="1">
        <v>41862</v>
      </c>
      <c r="C2317">
        <v>591.28</v>
      </c>
      <c r="D2317">
        <v>591.51</v>
      </c>
      <c r="E2317">
        <v>574.04999999999995</v>
      </c>
      <c r="F2317">
        <v>576.37</v>
      </c>
      <c r="G2317">
        <v>14764200</v>
      </c>
      <c r="H2317">
        <v>7567178700</v>
      </c>
      <c r="I2317">
        <f>YEAR(Table1[[#This Row],[Date]])</f>
        <v>2014</v>
      </c>
      <c r="J2317">
        <f>MONTH(Table1[[#This Row],[Date]])</f>
        <v>8</v>
      </c>
      <c r="K2317">
        <f>DAY(Table1[[#This Row],[Date]])</f>
        <v>11</v>
      </c>
    </row>
    <row r="2318" spans="1:11" x14ac:dyDescent="0.3">
      <c r="A2318" t="s">
        <v>15</v>
      </c>
      <c r="B2318" s="1">
        <v>41861</v>
      </c>
      <c r="C2318">
        <v>589.16999999999996</v>
      </c>
      <c r="D2318">
        <v>594.46</v>
      </c>
      <c r="E2318">
        <v>587.94000000000005</v>
      </c>
      <c r="F2318">
        <v>591.05999999999995</v>
      </c>
      <c r="G2318">
        <v>7555310</v>
      </c>
      <c r="H2318">
        <v>7757394871</v>
      </c>
      <c r="I2318">
        <f>YEAR(Table1[[#This Row],[Date]])</f>
        <v>2014</v>
      </c>
      <c r="J2318">
        <f>MONTH(Table1[[#This Row],[Date]])</f>
        <v>8</v>
      </c>
      <c r="K2318">
        <f>DAY(Table1[[#This Row],[Date]])</f>
        <v>10</v>
      </c>
    </row>
    <row r="2319" spans="1:11" x14ac:dyDescent="0.3">
      <c r="A2319" t="s">
        <v>15</v>
      </c>
      <c r="B2319" s="1">
        <v>41860</v>
      </c>
      <c r="C2319">
        <v>592.47</v>
      </c>
      <c r="D2319">
        <v>592.47</v>
      </c>
      <c r="E2319">
        <v>587.63</v>
      </c>
      <c r="F2319">
        <v>589.37</v>
      </c>
      <c r="G2319">
        <v>7922070</v>
      </c>
      <c r="H2319">
        <v>7732619577</v>
      </c>
      <c r="I2319">
        <f>YEAR(Table1[[#This Row],[Date]])</f>
        <v>2014</v>
      </c>
      <c r="J2319">
        <f>MONTH(Table1[[#This Row],[Date]])</f>
        <v>8</v>
      </c>
      <c r="K2319">
        <f>DAY(Table1[[#This Row],[Date]])</f>
        <v>9</v>
      </c>
    </row>
    <row r="2320" spans="1:11" x14ac:dyDescent="0.3">
      <c r="A2320" t="s">
        <v>15</v>
      </c>
      <c r="B2320" s="1">
        <v>41859</v>
      </c>
      <c r="C2320">
        <v>588.88</v>
      </c>
      <c r="D2320">
        <v>598.12</v>
      </c>
      <c r="E2320">
        <v>588.79</v>
      </c>
      <c r="F2320">
        <v>592.58000000000004</v>
      </c>
      <c r="G2320">
        <v>11072000</v>
      </c>
      <c r="H2320">
        <v>7771958458</v>
      </c>
      <c r="I2320">
        <f>YEAR(Table1[[#This Row],[Date]])</f>
        <v>2014</v>
      </c>
      <c r="J2320">
        <f>MONTH(Table1[[#This Row],[Date]])</f>
        <v>8</v>
      </c>
      <c r="K2320">
        <f>DAY(Table1[[#This Row],[Date]])</f>
        <v>8</v>
      </c>
    </row>
    <row r="2321" spans="1:11" x14ac:dyDescent="0.3">
      <c r="A2321" t="s">
        <v>15</v>
      </c>
      <c r="B2321" s="1">
        <v>41858</v>
      </c>
      <c r="C2321">
        <v>584.65</v>
      </c>
      <c r="D2321">
        <v>591.1</v>
      </c>
      <c r="E2321">
        <v>584.04999999999995</v>
      </c>
      <c r="F2321">
        <v>588.87</v>
      </c>
      <c r="G2321">
        <v>11131400</v>
      </c>
      <c r="H2321">
        <v>7721014780</v>
      </c>
      <c r="I2321">
        <f>YEAR(Table1[[#This Row],[Date]])</f>
        <v>2014</v>
      </c>
      <c r="J2321">
        <f>MONTH(Table1[[#This Row],[Date]])</f>
        <v>8</v>
      </c>
      <c r="K2321">
        <f>DAY(Table1[[#This Row],[Date]])</f>
        <v>7</v>
      </c>
    </row>
    <row r="2322" spans="1:11" x14ac:dyDescent="0.3">
      <c r="A2322" t="s">
        <v>15</v>
      </c>
      <c r="B2322" s="1">
        <v>41857</v>
      </c>
      <c r="C2322">
        <v>585.95000000000005</v>
      </c>
      <c r="D2322">
        <v>587.49</v>
      </c>
      <c r="E2322">
        <v>583.1</v>
      </c>
      <c r="F2322">
        <v>584.65</v>
      </c>
      <c r="G2322">
        <v>14497900</v>
      </c>
      <c r="H2322">
        <v>7663383046</v>
      </c>
      <c r="I2322">
        <f>YEAR(Table1[[#This Row],[Date]])</f>
        <v>2014</v>
      </c>
      <c r="J2322">
        <f>MONTH(Table1[[#This Row],[Date]])</f>
        <v>8</v>
      </c>
      <c r="K2322">
        <f>DAY(Table1[[#This Row],[Date]])</f>
        <v>6</v>
      </c>
    </row>
    <row r="2323" spans="1:11" x14ac:dyDescent="0.3">
      <c r="A2323" t="s">
        <v>15</v>
      </c>
      <c r="B2323" s="1">
        <v>41856</v>
      </c>
      <c r="C2323">
        <v>589.01</v>
      </c>
      <c r="D2323">
        <v>589.86</v>
      </c>
      <c r="E2323">
        <v>584.1</v>
      </c>
      <c r="F2323">
        <v>585.44000000000005</v>
      </c>
      <c r="G2323">
        <v>10790800</v>
      </c>
      <c r="H2323">
        <v>7671275262</v>
      </c>
      <c r="I2323">
        <f>YEAR(Table1[[#This Row],[Date]])</f>
        <v>2014</v>
      </c>
      <c r="J2323">
        <f>MONTH(Table1[[#This Row],[Date]])</f>
        <v>8</v>
      </c>
      <c r="K2323">
        <f>DAY(Table1[[#This Row],[Date]])</f>
        <v>5</v>
      </c>
    </row>
    <row r="2324" spans="1:11" x14ac:dyDescent="0.3">
      <c r="A2324" t="s">
        <v>15</v>
      </c>
      <c r="B2324" s="1">
        <v>41855</v>
      </c>
      <c r="C2324">
        <v>586.23</v>
      </c>
      <c r="D2324">
        <v>591.95000000000005</v>
      </c>
      <c r="E2324">
        <v>583.74</v>
      </c>
      <c r="F2324">
        <v>588.78</v>
      </c>
      <c r="G2324">
        <v>9867570</v>
      </c>
      <c r="H2324">
        <v>7713117798</v>
      </c>
      <c r="I2324">
        <f>YEAR(Table1[[#This Row],[Date]])</f>
        <v>2014</v>
      </c>
      <c r="J2324">
        <f>MONTH(Table1[[#This Row],[Date]])</f>
        <v>8</v>
      </c>
      <c r="K2324">
        <f>DAY(Table1[[#This Row],[Date]])</f>
        <v>4</v>
      </c>
    </row>
    <row r="2325" spans="1:11" x14ac:dyDescent="0.3">
      <c r="A2325" t="s">
        <v>15</v>
      </c>
      <c r="B2325" s="1">
        <v>41854</v>
      </c>
      <c r="C2325">
        <v>588.89</v>
      </c>
      <c r="D2325">
        <v>589.15</v>
      </c>
      <c r="E2325">
        <v>581.65</v>
      </c>
      <c r="F2325">
        <v>586.66999999999996</v>
      </c>
      <c r="G2325">
        <v>9917990</v>
      </c>
      <c r="H2325">
        <v>7683520602</v>
      </c>
      <c r="I2325">
        <f>YEAR(Table1[[#This Row],[Date]])</f>
        <v>2014</v>
      </c>
      <c r="J2325">
        <f>MONTH(Table1[[#This Row],[Date]])</f>
        <v>8</v>
      </c>
      <c r="K2325">
        <f>DAY(Table1[[#This Row],[Date]])</f>
        <v>3</v>
      </c>
    </row>
    <row r="2326" spans="1:11" x14ac:dyDescent="0.3">
      <c r="A2326" t="s">
        <v>15</v>
      </c>
      <c r="B2326" s="1">
        <v>41853</v>
      </c>
      <c r="C2326">
        <v>594.9</v>
      </c>
      <c r="D2326">
        <v>594.91</v>
      </c>
      <c r="E2326">
        <v>586.16</v>
      </c>
      <c r="F2326">
        <v>589.33000000000004</v>
      </c>
      <c r="G2326">
        <v>8359080</v>
      </c>
      <c r="H2326">
        <v>7716181169</v>
      </c>
      <c r="I2326">
        <f>YEAR(Table1[[#This Row],[Date]])</f>
        <v>2014</v>
      </c>
      <c r="J2326">
        <f>MONTH(Table1[[#This Row],[Date]])</f>
        <v>8</v>
      </c>
      <c r="K2326">
        <f>DAY(Table1[[#This Row],[Date]])</f>
        <v>2</v>
      </c>
    </row>
    <row r="2327" spans="1:11" x14ac:dyDescent="0.3">
      <c r="A2327" t="s">
        <v>15</v>
      </c>
      <c r="B2327" s="1">
        <v>41852</v>
      </c>
      <c r="C2327">
        <v>586.20000000000005</v>
      </c>
      <c r="D2327">
        <v>597.91999999999996</v>
      </c>
      <c r="E2327">
        <v>583.63</v>
      </c>
      <c r="F2327">
        <v>594.91999999999996</v>
      </c>
      <c r="G2327">
        <v>18215900</v>
      </c>
      <c r="H2327">
        <v>7786796032</v>
      </c>
      <c r="I2327">
        <f>YEAR(Table1[[#This Row],[Date]])</f>
        <v>2014</v>
      </c>
      <c r="J2327">
        <f>MONTH(Table1[[#This Row],[Date]])</f>
        <v>8</v>
      </c>
      <c r="K2327">
        <f>DAY(Table1[[#This Row],[Date]])</f>
        <v>1</v>
      </c>
    </row>
    <row r="2328" spans="1:11" x14ac:dyDescent="0.3">
      <c r="A2328" t="s">
        <v>15</v>
      </c>
      <c r="B2328" s="1">
        <v>41851</v>
      </c>
      <c r="C2328">
        <v>567.37</v>
      </c>
      <c r="D2328">
        <v>586.23</v>
      </c>
      <c r="E2328">
        <v>564.51</v>
      </c>
      <c r="F2328">
        <v>586.23</v>
      </c>
      <c r="G2328">
        <v>22467900</v>
      </c>
      <c r="H2328">
        <v>7670841007</v>
      </c>
      <c r="I2328">
        <f>YEAR(Table1[[#This Row],[Date]])</f>
        <v>2014</v>
      </c>
      <c r="J2328">
        <f>MONTH(Table1[[#This Row],[Date]])</f>
        <v>7</v>
      </c>
      <c r="K2328">
        <f>DAY(Table1[[#This Row],[Date]])</f>
        <v>31</v>
      </c>
    </row>
    <row r="2329" spans="1:11" x14ac:dyDescent="0.3">
      <c r="A2329" t="s">
        <v>15</v>
      </c>
      <c r="B2329" s="1">
        <v>41850</v>
      </c>
      <c r="C2329">
        <v>584.74</v>
      </c>
      <c r="D2329">
        <v>585.12</v>
      </c>
      <c r="E2329">
        <v>564.9</v>
      </c>
      <c r="F2329">
        <v>567.29</v>
      </c>
      <c r="G2329">
        <v>14898800</v>
      </c>
      <c r="H2329">
        <v>7420859009</v>
      </c>
      <c r="I2329">
        <f>YEAR(Table1[[#This Row],[Date]])</f>
        <v>2014</v>
      </c>
      <c r="J2329">
        <f>MONTH(Table1[[#This Row],[Date]])</f>
        <v>7</v>
      </c>
      <c r="K2329">
        <f>DAY(Table1[[#This Row],[Date]])</f>
        <v>30</v>
      </c>
    </row>
    <row r="2330" spans="1:11" x14ac:dyDescent="0.3">
      <c r="A2330" t="s">
        <v>15</v>
      </c>
      <c r="B2330" s="1">
        <v>41849</v>
      </c>
      <c r="C2330">
        <v>585.54999999999995</v>
      </c>
      <c r="D2330">
        <v>588.39</v>
      </c>
      <c r="E2330">
        <v>581.70000000000005</v>
      </c>
      <c r="F2330">
        <v>584.72</v>
      </c>
      <c r="G2330">
        <v>11275400</v>
      </c>
      <c r="H2330">
        <v>7646390353</v>
      </c>
      <c r="I2330">
        <f>YEAR(Table1[[#This Row],[Date]])</f>
        <v>2014</v>
      </c>
      <c r="J2330">
        <f>MONTH(Table1[[#This Row],[Date]])</f>
        <v>7</v>
      </c>
      <c r="K2330">
        <f>DAY(Table1[[#This Row],[Date]])</f>
        <v>29</v>
      </c>
    </row>
    <row r="2331" spans="1:11" x14ac:dyDescent="0.3">
      <c r="A2331" t="s">
        <v>15</v>
      </c>
      <c r="B2331" s="1">
        <v>41848</v>
      </c>
      <c r="C2331">
        <v>594.14</v>
      </c>
      <c r="D2331">
        <v>594.57000000000005</v>
      </c>
      <c r="E2331">
        <v>575.17999999999995</v>
      </c>
      <c r="F2331">
        <v>585.69000000000005</v>
      </c>
      <c r="G2331">
        <v>19316400</v>
      </c>
      <c r="H2331">
        <v>7656826297</v>
      </c>
      <c r="I2331">
        <f>YEAR(Table1[[#This Row],[Date]])</f>
        <v>2014</v>
      </c>
      <c r="J2331">
        <f>MONTH(Table1[[#This Row],[Date]])</f>
        <v>7</v>
      </c>
      <c r="K2331">
        <f>DAY(Table1[[#This Row],[Date]])</f>
        <v>28</v>
      </c>
    </row>
    <row r="2332" spans="1:11" x14ac:dyDescent="0.3">
      <c r="A2332" t="s">
        <v>15</v>
      </c>
      <c r="B2332" s="1">
        <v>41847</v>
      </c>
      <c r="C2332">
        <v>595.66999999999996</v>
      </c>
      <c r="D2332">
        <v>598.94000000000005</v>
      </c>
      <c r="E2332">
        <v>593.42999999999995</v>
      </c>
      <c r="F2332">
        <v>593.85</v>
      </c>
      <c r="G2332">
        <v>7774230</v>
      </c>
      <c r="H2332">
        <v>7761289329</v>
      </c>
      <c r="I2332">
        <f>YEAR(Table1[[#This Row],[Date]])</f>
        <v>2014</v>
      </c>
      <c r="J2332">
        <f>MONTH(Table1[[#This Row],[Date]])</f>
        <v>7</v>
      </c>
      <c r="K2332">
        <f>DAY(Table1[[#This Row],[Date]])</f>
        <v>27</v>
      </c>
    </row>
    <row r="2333" spans="1:11" x14ac:dyDescent="0.3">
      <c r="A2333" t="s">
        <v>15</v>
      </c>
      <c r="B2333" s="1">
        <v>41846</v>
      </c>
      <c r="C2333">
        <v>601.54</v>
      </c>
      <c r="D2333">
        <v>602.09</v>
      </c>
      <c r="E2333">
        <v>593.96</v>
      </c>
      <c r="F2333">
        <v>595.80999999999995</v>
      </c>
      <c r="G2333">
        <v>10752900</v>
      </c>
      <c r="H2333">
        <v>7784669228</v>
      </c>
      <c r="I2333">
        <f>YEAR(Table1[[#This Row],[Date]])</f>
        <v>2014</v>
      </c>
      <c r="J2333">
        <f>MONTH(Table1[[#This Row],[Date]])</f>
        <v>7</v>
      </c>
      <c r="K2333">
        <f>DAY(Table1[[#This Row],[Date]])</f>
        <v>26</v>
      </c>
    </row>
    <row r="2334" spans="1:11" x14ac:dyDescent="0.3">
      <c r="A2334" t="s">
        <v>15</v>
      </c>
      <c r="B2334" s="1">
        <v>41845</v>
      </c>
      <c r="C2334">
        <v>601.51</v>
      </c>
      <c r="D2334">
        <v>607.07000000000005</v>
      </c>
      <c r="E2334">
        <v>597.23</v>
      </c>
      <c r="F2334">
        <v>601.09</v>
      </c>
      <c r="G2334">
        <v>12279500</v>
      </c>
      <c r="H2334">
        <v>7851574790</v>
      </c>
      <c r="I2334">
        <f>YEAR(Table1[[#This Row],[Date]])</f>
        <v>2014</v>
      </c>
      <c r="J2334">
        <f>MONTH(Table1[[#This Row],[Date]])</f>
        <v>7</v>
      </c>
      <c r="K2334">
        <f>DAY(Table1[[#This Row],[Date]])</f>
        <v>25</v>
      </c>
    </row>
    <row r="2335" spans="1:11" x14ac:dyDescent="0.3">
      <c r="A2335" t="s">
        <v>15</v>
      </c>
      <c r="B2335" s="1">
        <v>41844</v>
      </c>
      <c r="C2335">
        <v>619.5</v>
      </c>
      <c r="D2335">
        <v>620.42999999999995</v>
      </c>
      <c r="E2335">
        <v>595.57000000000005</v>
      </c>
      <c r="F2335">
        <v>601.73</v>
      </c>
      <c r="G2335">
        <v>20917200</v>
      </c>
      <c r="H2335">
        <v>7857489687</v>
      </c>
      <c r="I2335">
        <f>YEAR(Table1[[#This Row],[Date]])</f>
        <v>2014</v>
      </c>
      <c r="J2335">
        <f>MONTH(Table1[[#This Row],[Date]])</f>
        <v>7</v>
      </c>
      <c r="K2335">
        <f>DAY(Table1[[#This Row],[Date]])</f>
        <v>24</v>
      </c>
    </row>
    <row r="2336" spans="1:11" x14ac:dyDescent="0.3">
      <c r="A2336" t="s">
        <v>15</v>
      </c>
      <c r="B2336" s="1">
        <v>41843</v>
      </c>
      <c r="C2336">
        <v>621.12</v>
      </c>
      <c r="D2336">
        <v>624.42999999999995</v>
      </c>
      <c r="E2336">
        <v>618.29</v>
      </c>
      <c r="F2336">
        <v>619.41</v>
      </c>
      <c r="G2336">
        <v>11056600</v>
      </c>
      <c r="H2336">
        <v>8086153118</v>
      </c>
      <c r="I2336">
        <f>YEAR(Table1[[#This Row],[Date]])</f>
        <v>2014</v>
      </c>
      <c r="J2336">
        <f>MONTH(Table1[[#This Row],[Date]])</f>
        <v>7</v>
      </c>
      <c r="K2336">
        <f>DAY(Table1[[#This Row],[Date]])</f>
        <v>23</v>
      </c>
    </row>
    <row r="2337" spans="1:11" x14ac:dyDescent="0.3">
      <c r="A2337" t="s">
        <v>15</v>
      </c>
      <c r="B2337" s="1">
        <v>41842</v>
      </c>
      <c r="C2337">
        <v>622.27</v>
      </c>
      <c r="D2337">
        <v>624.29999999999995</v>
      </c>
      <c r="E2337">
        <v>620.96</v>
      </c>
      <c r="F2337">
        <v>621.54999999999995</v>
      </c>
      <c r="G2337">
        <v>9602880</v>
      </c>
      <c r="H2337">
        <v>8111799946</v>
      </c>
      <c r="I2337">
        <f>YEAR(Table1[[#This Row],[Date]])</f>
        <v>2014</v>
      </c>
      <c r="J2337">
        <f>MONTH(Table1[[#This Row],[Date]])</f>
        <v>7</v>
      </c>
      <c r="K2337">
        <f>DAY(Table1[[#This Row],[Date]])</f>
        <v>22</v>
      </c>
    </row>
    <row r="2338" spans="1:11" x14ac:dyDescent="0.3">
      <c r="A2338" t="s">
        <v>15</v>
      </c>
      <c r="B2338" s="1">
        <v>41841</v>
      </c>
      <c r="C2338">
        <v>623.95000000000005</v>
      </c>
      <c r="D2338">
        <v>624.09</v>
      </c>
      <c r="E2338">
        <v>619.11</v>
      </c>
      <c r="F2338">
        <v>622.21</v>
      </c>
      <c r="G2338">
        <v>10711900</v>
      </c>
      <c r="H2338">
        <v>8118204691</v>
      </c>
      <c r="I2338">
        <f>YEAR(Table1[[#This Row],[Date]])</f>
        <v>2014</v>
      </c>
      <c r="J2338">
        <f>MONTH(Table1[[#This Row],[Date]])</f>
        <v>7</v>
      </c>
      <c r="K2338">
        <f>DAY(Table1[[#This Row],[Date]])</f>
        <v>21</v>
      </c>
    </row>
    <row r="2339" spans="1:11" x14ac:dyDescent="0.3">
      <c r="A2339" t="s">
        <v>15</v>
      </c>
      <c r="B2339" s="1">
        <v>41840</v>
      </c>
      <c r="C2339">
        <v>628.55999999999995</v>
      </c>
      <c r="D2339">
        <v>628.55999999999995</v>
      </c>
      <c r="E2339">
        <v>622.78</v>
      </c>
      <c r="F2339">
        <v>623.9</v>
      </c>
      <c r="G2339">
        <v>5760120</v>
      </c>
      <c r="H2339">
        <v>8137808455</v>
      </c>
      <c r="I2339">
        <f>YEAR(Table1[[#This Row],[Date]])</f>
        <v>2014</v>
      </c>
      <c r="J2339">
        <f>MONTH(Table1[[#This Row],[Date]])</f>
        <v>7</v>
      </c>
      <c r="K2339">
        <f>DAY(Table1[[#This Row],[Date]])</f>
        <v>20</v>
      </c>
    </row>
    <row r="2340" spans="1:11" x14ac:dyDescent="0.3">
      <c r="A2340" t="s">
        <v>15</v>
      </c>
      <c r="B2340" s="1">
        <v>41839</v>
      </c>
      <c r="C2340">
        <v>629.16999999999996</v>
      </c>
      <c r="D2340">
        <v>629.16999999999996</v>
      </c>
      <c r="E2340">
        <v>624.6</v>
      </c>
      <c r="F2340">
        <v>628.52</v>
      </c>
      <c r="G2340">
        <v>7222030</v>
      </c>
      <c r="H2340">
        <v>8195599907</v>
      </c>
      <c r="I2340">
        <f>YEAR(Table1[[#This Row],[Date]])</f>
        <v>2014</v>
      </c>
      <c r="J2340">
        <f>MONTH(Table1[[#This Row],[Date]])</f>
        <v>7</v>
      </c>
      <c r="K2340">
        <f>DAY(Table1[[#This Row],[Date]])</f>
        <v>19</v>
      </c>
    </row>
    <row r="2341" spans="1:11" x14ac:dyDescent="0.3">
      <c r="A2341" t="s">
        <v>15</v>
      </c>
      <c r="B2341" s="1">
        <v>41838</v>
      </c>
      <c r="C2341">
        <v>622.37</v>
      </c>
      <c r="D2341">
        <v>629.21</v>
      </c>
      <c r="E2341">
        <v>620.47</v>
      </c>
      <c r="F2341">
        <v>628.78</v>
      </c>
      <c r="G2341">
        <v>14158100</v>
      </c>
      <c r="H2341">
        <v>8196212862</v>
      </c>
      <c r="I2341">
        <f>YEAR(Table1[[#This Row],[Date]])</f>
        <v>2014</v>
      </c>
      <c r="J2341">
        <f>MONTH(Table1[[#This Row],[Date]])</f>
        <v>7</v>
      </c>
      <c r="K2341">
        <f>DAY(Table1[[#This Row],[Date]])</f>
        <v>18</v>
      </c>
    </row>
    <row r="2342" spans="1:11" x14ac:dyDescent="0.3">
      <c r="A2342" t="s">
        <v>15</v>
      </c>
      <c r="B2342" s="1">
        <v>41837</v>
      </c>
      <c r="C2342">
        <v>616.54</v>
      </c>
      <c r="D2342">
        <v>626.29</v>
      </c>
      <c r="E2342">
        <v>608.4</v>
      </c>
      <c r="F2342">
        <v>623.09</v>
      </c>
      <c r="G2342">
        <v>16576700</v>
      </c>
      <c r="H2342">
        <v>8119394873</v>
      </c>
      <c r="I2342">
        <f>YEAR(Table1[[#This Row],[Date]])</f>
        <v>2014</v>
      </c>
      <c r="J2342">
        <f>MONTH(Table1[[#This Row],[Date]])</f>
        <v>7</v>
      </c>
      <c r="K2342">
        <f>DAY(Table1[[#This Row],[Date]])</f>
        <v>17</v>
      </c>
    </row>
    <row r="2343" spans="1:11" x14ac:dyDescent="0.3">
      <c r="A2343" t="s">
        <v>15</v>
      </c>
      <c r="B2343" s="1">
        <v>41836</v>
      </c>
      <c r="C2343">
        <v>622.01</v>
      </c>
      <c r="D2343">
        <v>623.09</v>
      </c>
      <c r="E2343">
        <v>615.33000000000004</v>
      </c>
      <c r="F2343">
        <v>616.79999999999995</v>
      </c>
      <c r="G2343">
        <v>13182400</v>
      </c>
      <c r="H2343">
        <v>8034806880</v>
      </c>
      <c r="I2343">
        <f>YEAR(Table1[[#This Row],[Date]])</f>
        <v>2014</v>
      </c>
      <c r="J2343">
        <f>MONTH(Table1[[#This Row],[Date]])</f>
        <v>7</v>
      </c>
      <c r="K2343">
        <f>DAY(Table1[[#This Row],[Date]])</f>
        <v>16</v>
      </c>
    </row>
    <row r="2344" spans="1:11" x14ac:dyDescent="0.3">
      <c r="A2344" t="s">
        <v>15</v>
      </c>
      <c r="B2344" s="1">
        <v>41835</v>
      </c>
      <c r="C2344">
        <v>620</v>
      </c>
      <c r="D2344">
        <v>625.14</v>
      </c>
      <c r="E2344">
        <v>619.64</v>
      </c>
      <c r="F2344">
        <v>621.59</v>
      </c>
      <c r="G2344">
        <v>10873200</v>
      </c>
      <c r="H2344">
        <v>8094883399</v>
      </c>
      <c r="I2344">
        <f>YEAR(Table1[[#This Row],[Date]])</f>
        <v>2014</v>
      </c>
      <c r="J2344">
        <f>MONTH(Table1[[#This Row],[Date]])</f>
        <v>7</v>
      </c>
      <c r="K2344">
        <f>DAY(Table1[[#This Row],[Date]])</f>
        <v>15</v>
      </c>
    </row>
    <row r="2345" spans="1:11" x14ac:dyDescent="0.3">
      <c r="A2345" t="s">
        <v>15</v>
      </c>
      <c r="B2345" s="1">
        <v>41834</v>
      </c>
      <c r="C2345">
        <v>626.55999999999995</v>
      </c>
      <c r="D2345">
        <v>627.34</v>
      </c>
      <c r="E2345">
        <v>617.32000000000005</v>
      </c>
      <c r="F2345">
        <v>619.32000000000005</v>
      </c>
      <c r="G2345">
        <v>12706800</v>
      </c>
      <c r="H2345">
        <v>8062877468</v>
      </c>
      <c r="I2345">
        <f>YEAR(Table1[[#This Row],[Date]])</f>
        <v>2014</v>
      </c>
      <c r="J2345">
        <f>MONTH(Table1[[#This Row],[Date]])</f>
        <v>7</v>
      </c>
      <c r="K2345">
        <f>DAY(Table1[[#This Row],[Date]])</f>
        <v>14</v>
      </c>
    </row>
    <row r="2346" spans="1:11" x14ac:dyDescent="0.3">
      <c r="A2346" t="s">
        <v>15</v>
      </c>
      <c r="B2346" s="1">
        <v>41833</v>
      </c>
      <c r="C2346">
        <v>634.22</v>
      </c>
      <c r="D2346">
        <v>634.73</v>
      </c>
      <c r="E2346">
        <v>624.91</v>
      </c>
      <c r="F2346">
        <v>626.5</v>
      </c>
      <c r="G2346">
        <v>11291000</v>
      </c>
      <c r="H2346">
        <v>8154265678</v>
      </c>
      <c r="I2346">
        <f>YEAR(Table1[[#This Row],[Date]])</f>
        <v>2014</v>
      </c>
      <c r="J2346">
        <f>MONTH(Table1[[#This Row],[Date]])</f>
        <v>7</v>
      </c>
      <c r="K2346">
        <f>DAY(Table1[[#This Row],[Date]])</f>
        <v>13</v>
      </c>
    </row>
    <row r="2347" spans="1:11" x14ac:dyDescent="0.3">
      <c r="A2347" t="s">
        <v>15</v>
      </c>
      <c r="B2347" s="1">
        <v>41832</v>
      </c>
      <c r="C2347">
        <v>631.88</v>
      </c>
      <c r="D2347">
        <v>636.66</v>
      </c>
      <c r="E2347">
        <v>626.98</v>
      </c>
      <c r="F2347">
        <v>633.71</v>
      </c>
      <c r="G2347">
        <v>13329000</v>
      </c>
      <c r="H2347">
        <v>8245635914</v>
      </c>
      <c r="I2347">
        <f>YEAR(Table1[[#This Row],[Date]])</f>
        <v>2014</v>
      </c>
      <c r="J2347">
        <f>MONTH(Table1[[#This Row],[Date]])</f>
        <v>7</v>
      </c>
      <c r="K2347">
        <f>DAY(Table1[[#This Row],[Date]])</f>
        <v>12</v>
      </c>
    </row>
    <row r="2348" spans="1:11" x14ac:dyDescent="0.3">
      <c r="A2348" t="s">
        <v>15</v>
      </c>
      <c r="B2348" s="1">
        <v>41831</v>
      </c>
      <c r="C2348">
        <v>616.66</v>
      </c>
      <c r="D2348">
        <v>632.09</v>
      </c>
      <c r="E2348">
        <v>615.77</v>
      </c>
      <c r="F2348">
        <v>632</v>
      </c>
      <c r="G2348">
        <v>16467100</v>
      </c>
      <c r="H2348">
        <v>8220889623</v>
      </c>
      <c r="I2348">
        <f>YEAR(Table1[[#This Row],[Date]])</f>
        <v>2014</v>
      </c>
      <c r="J2348">
        <f>MONTH(Table1[[#This Row],[Date]])</f>
        <v>7</v>
      </c>
      <c r="K2348">
        <f>DAY(Table1[[#This Row],[Date]])</f>
        <v>11</v>
      </c>
    </row>
    <row r="2349" spans="1:11" x14ac:dyDescent="0.3">
      <c r="A2349" t="s">
        <v>15</v>
      </c>
      <c r="B2349" s="1">
        <v>41830</v>
      </c>
      <c r="C2349">
        <v>624.83000000000004</v>
      </c>
      <c r="D2349">
        <v>626.12</v>
      </c>
      <c r="E2349">
        <v>612.35</v>
      </c>
      <c r="F2349">
        <v>616.76</v>
      </c>
      <c r="G2349">
        <v>15880700</v>
      </c>
      <c r="H2349">
        <v>8020234277</v>
      </c>
      <c r="I2349">
        <f>YEAR(Table1[[#This Row],[Date]])</f>
        <v>2014</v>
      </c>
      <c r="J2349">
        <f>MONTH(Table1[[#This Row],[Date]])</f>
        <v>7</v>
      </c>
      <c r="K2349">
        <f>DAY(Table1[[#This Row],[Date]])</f>
        <v>10</v>
      </c>
    </row>
    <row r="2350" spans="1:11" x14ac:dyDescent="0.3">
      <c r="A2350" t="s">
        <v>15</v>
      </c>
      <c r="B2350" s="1">
        <v>41829</v>
      </c>
      <c r="C2350">
        <v>625.22</v>
      </c>
      <c r="D2350">
        <v>627</v>
      </c>
      <c r="E2350">
        <v>622.6</v>
      </c>
      <c r="F2350">
        <v>624.51</v>
      </c>
      <c r="G2350">
        <v>9819150</v>
      </c>
      <c r="H2350">
        <v>8118679451</v>
      </c>
      <c r="I2350">
        <f>YEAR(Table1[[#This Row],[Date]])</f>
        <v>2014</v>
      </c>
      <c r="J2350">
        <f>MONTH(Table1[[#This Row],[Date]])</f>
        <v>7</v>
      </c>
      <c r="K2350">
        <f>DAY(Table1[[#This Row],[Date]])</f>
        <v>9</v>
      </c>
    </row>
    <row r="2351" spans="1:11" x14ac:dyDescent="0.3">
      <c r="A2351" t="s">
        <v>15</v>
      </c>
      <c r="B2351" s="1">
        <v>41828</v>
      </c>
      <c r="C2351">
        <v>622.57000000000005</v>
      </c>
      <c r="D2351">
        <v>626.70000000000005</v>
      </c>
      <c r="E2351">
        <v>620.91</v>
      </c>
      <c r="F2351">
        <v>624.82000000000005</v>
      </c>
      <c r="G2351">
        <v>10005500</v>
      </c>
      <c r="H2351">
        <v>8120056626</v>
      </c>
      <c r="I2351">
        <f>YEAR(Table1[[#This Row],[Date]])</f>
        <v>2014</v>
      </c>
      <c r="J2351">
        <f>MONTH(Table1[[#This Row],[Date]])</f>
        <v>7</v>
      </c>
      <c r="K2351">
        <f>DAY(Table1[[#This Row],[Date]])</f>
        <v>8</v>
      </c>
    </row>
    <row r="2352" spans="1:11" x14ac:dyDescent="0.3">
      <c r="A2352" t="s">
        <v>15</v>
      </c>
      <c r="B2352" s="1">
        <v>41827</v>
      </c>
      <c r="C2352">
        <v>635.46</v>
      </c>
      <c r="D2352">
        <v>637.16</v>
      </c>
      <c r="E2352">
        <v>617.01</v>
      </c>
      <c r="F2352">
        <v>624.09</v>
      </c>
      <c r="G2352">
        <v>17813600</v>
      </c>
      <c r="H2352">
        <v>8108140914</v>
      </c>
      <c r="I2352">
        <f>YEAR(Table1[[#This Row],[Date]])</f>
        <v>2014</v>
      </c>
      <c r="J2352">
        <f>MONTH(Table1[[#This Row],[Date]])</f>
        <v>7</v>
      </c>
      <c r="K2352">
        <f>DAY(Table1[[#This Row],[Date]])</f>
        <v>7</v>
      </c>
    </row>
    <row r="2353" spans="1:11" x14ac:dyDescent="0.3">
      <c r="A2353" t="s">
        <v>15</v>
      </c>
      <c r="B2353" s="1">
        <v>41826</v>
      </c>
      <c r="C2353">
        <v>631.77</v>
      </c>
      <c r="D2353">
        <v>638.65</v>
      </c>
      <c r="E2353">
        <v>631.16</v>
      </c>
      <c r="F2353">
        <v>635.80999999999995</v>
      </c>
      <c r="G2353">
        <v>10080000</v>
      </c>
      <c r="H2353">
        <v>8258179220</v>
      </c>
      <c r="I2353">
        <f>YEAR(Table1[[#This Row],[Date]])</f>
        <v>2014</v>
      </c>
      <c r="J2353">
        <f>MONTH(Table1[[#This Row],[Date]])</f>
        <v>7</v>
      </c>
      <c r="K2353">
        <f>DAY(Table1[[#This Row],[Date]])</f>
        <v>6</v>
      </c>
    </row>
    <row r="2354" spans="1:11" x14ac:dyDescent="0.3">
      <c r="A2354" t="s">
        <v>15</v>
      </c>
      <c r="B2354" s="1">
        <v>41825</v>
      </c>
      <c r="C2354">
        <v>629.95000000000005</v>
      </c>
      <c r="D2354">
        <v>633.22</v>
      </c>
      <c r="E2354">
        <v>628</v>
      </c>
      <c r="F2354">
        <v>631.46</v>
      </c>
      <c r="G2354">
        <v>9105940</v>
      </c>
      <c r="H2354">
        <v>8199437572</v>
      </c>
      <c r="I2354">
        <f>YEAR(Table1[[#This Row],[Date]])</f>
        <v>2014</v>
      </c>
      <c r="J2354">
        <f>MONTH(Table1[[#This Row],[Date]])</f>
        <v>7</v>
      </c>
      <c r="K2354">
        <f>DAY(Table1[[#This Row],[Date]])</f>
        <v>5</v>
      </c>
    </row>
    <row r="2355" spans="1:11" x14ac:dyDescent="0.3">
      <c r="A2355" t="s">
        <v>15</v>
      </c>
      <c r="B2355" s="1">
        <v>41824</v>
      </c>
      <c r="C2355">
        <v>644.65</v>
      </c>
      <c r="D2355">
        <v>648.42999999999995</v>
      </c>
      <c r="E2355">
        <v>629.4</v>
      </c>
      <c r="F2355">
        <v>630.69000000000005</v>
      </c>
      <c r="G2355">
        <v>22237200</v>
      </c>
      <c r="H2355">
        <v>8187107456</v>
      </c>
      <c r="I2355">
        <f>YEAR(Table1[[#This Row],[Date]])</f>
        <v>2014</v>
      </c>
      <c r="J2355">
        <f>MONTH(Table1[[#This Row],[Date]])</f>
        <v>7</v>
      </c>
      <c r="K2355">
        <f>DAY(Table1[[#This Row],[Date]])</f>
        <v>4</v>
      </c>
    </row>
    <row r="2356" spans="1:11" x14ac:dyDescent="0.3">
      <c r="A2356" t="s">
        <v>15</v>
      </c>
      <c r="B2356" s="1">
        <v>41823</v>
      </c>
      <c r="C2356">
        <v>650.77</v>
      </c>
      <c r="D2356">
        <v>650.77</v>
      </c>
      <c r="E2356">
        <v>641.29999999999995</v>
      </c>
      <c r="F2356">
        <v>645.16</v>
      </c>
      <c r="G2356">
        <v>18949000</v>
      </c>
      <c r="H2356">
        <v>8372189412</v>
      </c>
      <c r="I2356">
        <f>YEAR(Table1[[#This Row],[Date]])</f>
        <v>2014</v>
      </c>
      <c r="J2356">
        <f>MONTH(Table1[[#This Row],[Date]])</f>
        <v>7</v>
      </c>
      <c r="K2356">
        <f>DAY(Table1[[#This Row],[Date]])</f>
        <v>3</v>
      </c>
    </row>
    <row r="2357" spans="1:11" x14ac:dyDescent="0.3">
      <c r="A2357" t="s">
        <v>15</v>
      </c>
      <c r="B2357" s="1">
        <v>41822</v>
      </c>
      <c r="C2357">
        <v>641.04</v>
      </c>
      <c r="D2357">
        <v>656.68</v>
      </c>
      <c r="E2357">
        <v>638.34</v>
      </c>
      <c r="F2357">
        <v>650.88</v>
      </c>
      <c r="G2357">
        <v>25768200</v>
      </c>
      <c r="H2357">
        <v>8444194978</v>
      </c>
      <c r="I2357">
        <f>YEAR(Table1[[#This Row],[Date]])</f>
        <v>2014</v>
      </c>
      <c r="J2357">
        <f>MONTH(Table1[[#This Row],[Date]])</f>
        <v>7</v>
      </c>
      <c r="K2357">
        <f>DAY(Table1[[#This Row],[Date]])</f>
        <v>2</v>
      </c>
    </row>
    <row r="2358" spans="1:11" x14ac:dyDescent="0.3">
      <c r="A2358" t="s">
        <v>15</v>
      </c>
      <c r="B2358" s="1">
        <v>41821</v>
      </c>
      <c r="C2358">
        <v>641.39</v>
      </c>
      <c r="D2358">
        <v>657.86</v>
      </c>
      <c r="E2358">
        <v>640.11</v>
      </c>
      <c r="F2358">
        <v>640.80999999999995</v>
      </c>
      <c r="G2358">
        <v>38446300</v>
      </c>
      <c r="H2358">
        <v>8311317901</v>
      </c>
      <c r="I2358">
        <f>YEAR(Table1[[#This Row],[Date]])</f>
        <v>2014</v>
      </c>
      <c r="J2358">
        <f>MONTH(Table1[[#This Row],[Date]])</f>
        <v>7</v>
      </c>
      <c r="K2358">
        <f>DAY(Table1[[#This Row],[Date]])</f>
        <v>1</v>
      </c>
    </row>
    <row r="2359" spans="1:11" x14ac:dyDescent="0.3">
      <c r="A2359" t="s">
        <v>15</v>
      </c>
      <c r="B2359" s="1">
        <v>41820</v>
      </c>
      <c r="C2359">
        <v>602.62</v>
      </c>
      <c r="D2359">
        <v>645.16</v>
      </c>
      <c r="E2359">
        <v>599.88</v>
      </c>
      <c r="F2359">
        <v>639.79999999999995</v>
      </c>
      <c r="G2359">
        <v>46422400</v>
      </c>
      <c r="H2359">
        <v>8296103745</v>
      </c>
      <c r="I2359">
        <f>YEAR(Table1[[#This Row],[Date]])</f>
        <v>2014</v>
      </c>
      <c r="J2359">
        <f>MONTH(Table1[[#This Row],[Date]])</f>
        <v>6</v>
      </c>
      <c r="K2359">
        <f>DAY(Table1[[#This Row],[Date]])</f>
        <v>30</v>
      </c>
    </row>
    <row r="2360" spans="1:11" x14ac:dyDescent="0.3">
      <c r="A2360" t="s">
        <v>15</v>
      </c>
      <c r="B2360" s="1">
        <v>41819</v>
      </c>
      <c r="C2360">
        <v>596.33000000000004</v>
      </c>
      <c r="D2360">
        <v>604.08000000000004</v>
      </c>
      <c r="E2360">
        <v>596.16</v>
      </c>
      <c r="F2360">
        <v>602.72</v>
      </c>
      <c r="G2360">
        <v>8897470</v>
      </c>
      <c r="H2360">
        <v>7813280835</v>
      </c>
      <c r="I2360">
        <f>YEAR(Table1[[#This Row],[Date]])</f>
        <v>2014</v>
      </c>
      <c r="J2360">
        <f>MONTH(Table1[[#This Row],[Date]])</f>
        <v>6</v>
      </c>
      <c r="K2360">
        <f>DAY(Table1[[#This Row],[Date]])</f>
        <v>29</v>
      </c>
    </row>
    <row r="2361" spans="1:11" x14ac:dyDescent="0.3">
      <c r="A2361" t="s">
        <v>15</v>
      </c>
      <c r="B2361" s="1">
        <v>41818</v>
      </c>
      <c r="C2361">
        <v>599.08000000000004</v>
      </c>
      <c r="D2361">
        <v>604.47</v>
      </c>
      <c r="E2361">
        <v>595.91999999999996</v>
      </c>
      <c r="F2361">
        <v>596.54999999999995</v>
      </c>
      <c r="G2361">
        <v>13398100</v>
      </c>
      <c r="H2361">
        <v>7730991679</v>
      </c>
      <c r="I2361">
        <f>YEAR(Table1[[#This Row],[Date]])</f>
        <v>2014</v>
      </c>
      <c r="J2361">
        <f>MONTH(Table1[[#This Row],[Date]])</f>
        <v>6</v>
      </c>
      <c r="K2361">
        <f>DAY(Table1[[#This Row],[Date]])</f>
        <v>28</v>
      </c>
    </row>
    <row r="2362" spans="1:11" x14ac:dyDescent="0.3">
      <c r="A2362" t="s">
        <v>15</v>
      </c>
      <c r="B2362" s="1">
        <v>41817</v>
      </c>
      <c r="C2362">
        <v>581.29999999999995</v>
      </c>
      <c r="D2362">
        <v>600.12</v>
      </c>
      <c r="E2362">
        <v>579.89</v>
      </c>
      <c r="F2362">
        <v>597.26</v>
      </c>
      <c r="G2362">
        <v>20814600</v>
      </c>
      <c r="H2362">
        <v>7737366940</v>
      </c>
      <c r="I2362">
        <f>YEAR(Table1[[#This Row],[Date]])</f>
        <v>2014</v>
      </c>
      <c r="J2362">
        <f>MONTH(Table1[[#This Row],[Date]])</f>
        <v>6</v>
      </c>
      <c r="K2362">
        <f>DAY(Table1[[#This Row],[Date]])</f>
        <v>27</v>
      </c>
    </row>
    <row r="2363" spans="1:11" x14ac:dyDescent="0.3">
      <c r="A2363" t="s">
        <v>15</v>
      </c>
      <c r="B2363" s="1">
        <v>41816</v>
      </c>
      <c r="C2363">
        <v>566.14</v>
      </c>
      <c r="D2363">
        <v>581.63</v>
      </c>
      <c r="E2363">
        <v>564.73</v>
      </c>
      <c r="F2363">
        <v>581.14</v>
      </c>
      <c r="G2363">
        <v>14655900</v>
      </c>
      <c r="H2363">
        <v>7525767735</v>
      </c>
      <c r="I2363">
        <f>YEAR(Table1[[#This Row],[Date]])</f>
        <v>2014</v>
      </c>
      <c r="J2363">
        <f>MONTH(Table1[[#This Row],[Date]])</f>
        <v>6</v>
      </c>
      <c r="K2363">
        <f>DAY(Table1[[#This Row],[Date]])</f>
        <v>26</v>
      </c>
    </row>
    <row r="2364" spans="1:11" x14ac:dyDescent="0.3">
      <c r="A2364" t="s">
        <v>15</v>
      </c>
      <c r="B2364" s="1">
        <v>41815</v>
      </c>
      <c r="C2364">
        <v>581.80999999999995</v>
      </c>
      <c r="D2364">
        <v>583.6</v>
      </c>
      <c r="E2364">
        <v>565.63</v>
      </c>
      <c r="F2364">
        <v>566.34</v>
      </c>
      <c r="G2364">
        <v>20687700</v>
      </c>
      <c r="H2364">
        <v>7331658430</v>
      </c>
      <c r="I2364">
        <f>YEAR(Table1[[#This Row],[Date]])</f>
        <v>2014</v>
      </c>
      <c r="J2364">
        <f>MONTH(Table1[[#This Row],[Date]])</f>
        <v>6</v>
      </c>
      <c r="K2364">
        <f>DAY(Table1[[#This Row],[Date]])</f>
        <v>25</v>
      </c>
    </row>
    <row r="2365" spans="1:11" x14ac:dyDescent="0.3">
      <c r="A2365" t="s">
        <v>15</v>
      </c>
      <c r="B2365" s="1">
        <v>41814</v>
      </c>
      <c r="C2365">
        <v>593.97</v>
      </c>
      <c r="D2365">
        <v>596.97</v>
      </c>
      <c r="E2365">
        <v>582.36</v>
      </c>
      <c r="F2365">
        <v>582.36</v>
      </c>
      <c r="G2365">
        <v>14144900</v>
      </c>
      <c r="H2365">
        <v>7536340173</v>
      </c>
      <c r="I2365">
        <f>YEAR(Table1[[#This Row],[Date]])</f>
        <v>2014</v>
      </c>
      <c r="J2365">
        <f>MONTH(Table1[[#This Row],[Date]])</f>
        <v>6</v>
      </c>
      <c r="K2365">
        <f>DAY(Table1[[#This Row],[Date]])</f>
        <v>24</v>
      </c>
    </row>
    <row r="2366" spans="1:11" x14ac:dyDescent="0.3">
      <c r="A2366" t="s">
        <v>15</v>
      </c>
      <c r="B2366" s="1">
        <v>41813</v>
      </c>
      <c r="C2366">
        <v>602.16</v>
      </c>
      <c r="D2366">
        <v>603.21</v>
      </c>
      <c r="E2366">
        <v>586.34</v>
      </c>
      <c r="F2366">
        <v>593.98</v>
      </c>
      <c r="G2366">
        <v>14053800</v>
      </c>
      <c r="H2366">
        <v>7684029467</v>
      </c>
      <c r="I2366">
        <f>YEAR(Table1[[#This Row],[Date]])</f>
        <v>2014</v>
      </c>
      <c r="J2366">
        <f>MONTH(Table1[[#This Row],[Date]])</f>
        <v>6</v>
      </c>
      <c r="K2366">
        <f>DAY(Table1[[#This Row],[Date]])</f>
        <v>23</v>
      </c>
    </row>
    <row r="2367" spans="1:11" x14ac:dyDescent="0.3">
      <c r="A2367" t="s">
        <v>15</v>
      </c>
      <c r="B2367" s="1">
        <v>41812</v>
      </c>
      <c r="C2367">
        <v>595.9</v>
      </c>
      <c r="D2367">
        <v>606</v>
      </c>
      <c r="E2367">
        <v>594.63</v>
      </c>
      <c r="F2367">
        <v>602.27</v>
      </c>
      <c r="G2367">
        <v>10877700</v>
      </c>
      <c r="H2367">
        <v>7788609493</v>
      </c>
      <c r="I2367">
        <f>YEAR(Table1[[#This Row],[Date]])</f>
        <v>2014</v>
      </c>
      <c r="J2367">
        <f>MONTH(Table1[[#This Row],[Date]])</f>
        <v>6</v>
      </c>
      <c r="K2367">
        <f>DAY(Table1[[#This Row],[Date]])</f>
        <v>22</v>
      </c>
    </row>
    <row r="2368" spans="1:11" x14ac:dyDescent="0.3">
      <c r="A2368" t="s">
        <v>15</v>
      </c>
      <c r="B2368" s="1">
        <v>41811</v>
      </c>
      <c r="C2368">
        <v>593.67999999999995</v>
      </c>
      <c r="D2368">
        <v>599.46</v>
      </c>
      <c r="E2368">
        <v>587.74</v>
      </c>
      <c r="F2368">
        <v>594.99</v>
      </c>
      <c r="G2368">
        <v>9256290</v>
      </c>
      <c r="H2368">
        <v>7691773955</v>
      </c>
      <c r="I2368">
        <f>YEAR(Table1[[#This Row],[Date]])</f>
        <v>2014</v>
      </c>
      <c r="J2368">
        <f>MONTH(Table1[[#This Row],[Date]])</f>
        <v>6</v>
      </c>
      <c r="K2368">
        <f>DAY(Table1[[#This Row],[Date]])</f>
        <v>21</v>
      </c>
    </row>
    <row r="2369" spans="1:11" x14ac:dyDescent="0.3">
      <c r="A2369" t="s">
        <v>15</v>
      </c>
      <c r="B2369" s="1">
        <v>41810</v>
      </c>
      <c r="C2369">
        <v>597.4</v>
      </c>
      <c r="D2369">
        <v>599.75</v>
      </c>
      <c r="E2369">
        <v>587.76</v>
      </c>
      <c r="F2369">
        <v>594.15</v>
      </c>
      <c r="G2369">
        <v>18134100</v>
      </c>
      <c r="H2369">
        <v>7678074490</v>
      </c>
      <c r="I2369">
        <f>YEAR(Table1[[#This Row],[Date]])</f>
        <v>2014</v>
      </c>
      <c r="J2369">
        <f>MONTH(Table1[[#This Row],[Date]])</f>
        <v>6</v>
      </c>
      <c r="K2369">
        <f>DAY(Table1[[#This Row],[Date]])</f>
        <v>20</v>
      </c>
    </row>
    <row r="2370" spans="1:11" x14ac:dyDescent="0.3">
      <c r="A2370" t="s">
        <v>15</v>
      </c>
      <c r="B2370" s="1">
        <v>41809</v>
      </c>
      <c r="C2370">
        <v>608.07000000000005</v>
      </c>
      <c r="D2370">
        <v>612.24</v>
      </c>
      <c r="E2370">
        <v>597.02</v>
      </c>
      <c r="F2370">
        <v>598.07000000000005</v>
      </c>
      <c r="G2370">
        <v>12803800</v>
      </c>
      <c r="H2370">
        <v>7726000792</v>
      </c>
      <c r="I2370">
        <f>YEAR(Table1[[#This Row],[Date]])</f>
        <v>2014</v>
      </c>
      <c r="J2370">
        <f>MONTH(Table1[[#This Row],[Date]])</f>
        <v>6</v>
      </c>
      <c r="K2370">
        <f>DAY(Table1[[#This Row],[Date]])</f>
        <v>19</v>
      </c>
    </row>
    <row r="2371" spans="1:11" x14ac:dyDescent="0.3">
      <c r="A2371" t="s">
        <v>15</v>
      </c>
      <c r="B2371" s="1">
        <v>41808</v>
      </c>
      <c r="C2371">
        <v>609.77</v>
      </c>
      <c r="D2371">
        <v>615.88</v>
      </c>
      <c r="E2371">
        <v>604.4</v>
      </c>
      <c r="F2371">
        <v>607.96</v>
      </c>
      <c r="G2371">
        <v>17862000</v>
      </c>
      <c r="H2371">
        <v>7851200010</v>
      </c>
      <c r="I2371">
        <f>YEAR(Table1[[#This Row],[Date]])</f>
        <v>2014</v>
      </c>
      <c r="J2371">
        <f>MONTH(Table1[[#This Row],[Date]])</f>
        <v>6</v>
      </c>
      <c r="K2371">
        <f>DAY(Table1[[#This Row],[Date]])</f>
        <v>18</v>
      </c>
    </row>
    <row r="2372" spans="1:11" x14ac:dyDescent="0.3">
      <c r="A2372" t="s">
        <v>15</v>
      </c>
      <c r="B2372" s="1">
        <v>41807</v>
      </c>
      <c r="C2372">
        <v>591.59</v>
      </c>
      <c r="D2372">
        <v>610.89</v>
      </c>
      <c r="E2372">
        <v>590.4</v>
      </c>
      <c r="F2372">
        <v>610.86</v>
      </c>
      <c r="G2372">
        <v>18597300</v>
      </c>
      <c r="H2372">
        <v>7886300055</v>
      </c>
      <c r="I2372">
        <f>YEAR(Table1[[#This Row],[Date]])</f>
        <v>2014</v>
      </c>
      <c r="J2372">
        <f>MONTH(Table1[[#This Row],[Date]])</f>
        <v>6</v>
      </c>
      <c r="K2372">
        <f>DAY(Table1[[#This Row],[Date]])</f>
        <v>17</v>
      </c>
    </row>
    <row r="2373" spans="1:11" x14ac:dyDescent="0.3">
      <c r="A2373" t="s">
        <v>15</v>
      </c>
      <c r="B2373" s="1">
        <v>41806</v>
      </c>
      <c r="C2373">
        <v>592.65</v>
      </c>
      <c r="D2373">
        <v>608.72</v>
      </c>
      <c r="E2373">
        <v>587.07000000000005</v>
      </c>
      <c r="F2373">
        <v>592.19000000000005</v>
      </c>
      <c r="G2373">
        <v>28677500</v>
      </c>
      <c r="H2373">
        <v>7642482234</v>
      </c>
      <c r="I2373">
        <f>YEAR(Table1[[#This Row],[Date]])</f>
        <v>2014</v>
      </c>
      <c r="J2373">
        <f>MONTH(Table1[[#This Row],[Date]])</f>
        <v>6</v>
      </c>
      <c r="K2373">
        <f>DAY(Table1[[#This Row],[Date]])</f>
        <v>16</v>
      </c>
    </row>
    <row r="2374" spans="1:11" x14ac:dyDescent="0.3">
      <c r="A2374" t="s">
        <v>15</v>
      </c>
      <c r="B2374" s="1">
        <v>41805</v>
      </c>
      <c r="C2374">
        <v>575.92999999999995</v>
      </c>
      <c r="D2374">
        <v>592.94000000000005</v>
      </c>
      <c r="E2374">
        <v>554.89</v>
      </c>
      <c r="F2374">
        <v>592.94000000000005</v>
      </c>
      <c r="G2374">
        <v>23580900</v>
      </c>
      <c r="H2374">
        <v>7649361650</v>
      </c>
      <c r="I2374">
        <f>YEAR(Table1[[#This Row],[Date]])</f>
        <v>2014</v>
      </c>
      <c r="J2374">
        <f>MONTH(Table1[[#This Row],[Date]])</f>
        <v>6</v>
      </c>
      <c r="K2374">
        <f>DAY(Table1[[#This Row],[Date]])</f>
        <v>15</v>
      </c>
    </row>
    <row r="2375" spans="1:11" x14ac:dyDescent="0.3">
      <c r="A2375" t="s">
        <v>15</v>
      </c>
      <c r="B2375" s="1">
        <v>41804</v>
      </c>
      <c r="C2375">
        <v>600.75</v>
      </c>
      <c r="D2375">
        <v>601.27</v>
      </c>
      <c r="E2375">
        <v>549.82000000000005</v>
      </c>
      <c r="F2375">
        <v>577.36</v>
      </c>
      <c r="G2375">
        <v>38481200</v>
      </c>
      <c r="H2375">
        <v>7445594334</v>
      </c>
      <c r="I2375">
        <f>YEAR(Table1[[#This Row],[Date]])</f>
        <v>2014</v>
      </c>
      <c r="J2375">
        <f>MONTH(Table1[[#This Row],[Date]])</f>
        <v>6</v>
      </c>
      <c r="K2375">
        <f>DAY(Table1[[#This Row],[Date]])</f>
        <v>14</v>
      </c>
    </row>
    <row r="2376" spans="1:11" x14ac:dyDescent="0.3">
      <c r="A2376" t="s">
        <v>15</v>
      </c>
      <c r="B2376" s="1">
        <v>41803</v>
      </c>
      <c r="C2376">
        <v>585.70000000000005</v>
      </c>
      <c r="D2376">
        <v>615.14</v>
      </c>
      <c r="E2376">
        <v>585.70000000000005</v>
      </c>
      <c r="F2376">
        <v>600.16</v>
      </c>
      <c r="G2376">
        <v>35700700</v>
      </c>
      <c r="H2376">
        <v>7737046327</v>
      </c>
      <c r="I2376">
        <f>YEAR(Table1[[#This Row],[Date]])</f>
        <v>2014</v>
      </c>
      <c r="J2376">
        <f>MONTH(Table1[[#This Row],[Date]])</f>
        <v>6</v>
      </c>
      <c r="K2376">
        <f>DAY(Table1[[#This Row],[Date]])</f>
        <v>13</v>
      </c>
    </row>
    <row r="2377" spans="1:11" x14ac:dyDescent="0.3">
      <c r="A2377" t="s">
        <v>15</v>
      </c>
      <c r="B2377" s="1">
        <v>41802</v>
      </c>
      <c r="C2377">
        <v>633.42999999999995</v>
      </c>
      <c r="D2377">
        <v>638.11</v>
      </c>
      <c r="E2377">
        <v>573.27</v>
      </c>
      <c r="F2377">
        <v>586.95000000000005</v>
      </c>
      <c r="G2377">
        <v>50818800</v>
      </c>
      <c r="H2377">
        <v>7564343900</v>
      </c>
      <c r="I2377">
        <f>YEAR(Table1[[#This Row],[Date]])</f>
        <v>2014</v>
      </c>
      <c r="J2377">
        <f>MONTH(Table1[[#This Row],[Date]])</f>
        <v>6</v>
      </c>
      <c r="K2377">
        <f>DAY(Table1[[#This Row],[Date]])</f>
        <v>12</v>
      </c>
    </row>
    <row r="2378" spans="1:11" x14ac:dyDescent="0.3">
      <c r="A2378" t="s">
        <v>15</v>
      </c>
      <c r="B2378" s="1">
        <v>41801</v>
      </c>
      <c r="C2378">
        <v>653.19000000000005</v>
      </c>
      <c r="D2378">
        <v>657.04</v>
      </c>
      <c r="E2378">
        <v>632.54999999999995</v>
      </c>
      <c r="F2378">
        <v>633.02</v>
      </c>
      <c r="G2378">
        <v>25163800</v>
      </c>
      <c r="H2378">
        <v>8155307439</v>
      </c>
      <c r="I2378">
        <f>YEAR(Table1[[#This Row],[Date]])</f>
        <v>2014</v>
      </c>
      <c r="J2378">
        <f>MONTH(Table1[[#This Row],[Date]])</f>
        <v>6</v>
      </c>
      <c r="K2378">
        <f>DAY(Table1[[#This Row],[Date]])</f>
        <v>11</v>
      </c>
    </row>
    <row r="2379" spans="1:11" x14ac:dyDescent="0.3">
      <c r="A2379" t="s">
        <v>15</v>
      </c>
      <c r="B2379" s="1">
        <v>41800</v>
      </c>
      <c r="C2379">
        <v>650.04</v>
      </c>
      <c r="D2379">
        <v>659.61</v>
      </c>
      <c r="E2379">
        <v>646.55999999999995</v>
      </c>
      <c r="F2379">
        <v>653.15</v>
      </c>
      <c r="G2379">
        <v>17913400</v>
      </c>
      <c r="H2379">
        <v>8412294411</v>
      </c>
      <c r="I2379">
        <f>YEAR(Table1[[#This Row],[Date]])</f>
        <v>2014</v>
      </c>
      <c r="J2379">
        <f>MONTH(Table1[[#This Row],[Date]])</f>
        <v>6</v>
      </c>
      <c r="K2379">
        <f>DAY(Table1[[#This Row],[Date]])</f>
        <v>10</v>
      </c>
    </row>
    <row r="2380" spans="1:11" x14ac:dyDescent="0.3">
      <c r="A2380" t="s">
        <v>15</v>
      </c>
      <c r="B2380" s="1">
        <v>41799</v>
      </c>
      <c r="C2380">
        <v>655.64</v>
      </c>
      <c r="D2380">
        <v>657.7</v>
      </c>
      <c r="E2380">
        <v>644.39</v>
      </c>
      <c r="F2380">
        <v>649.16</v>
      </c>
      <c r="G2380">
        <v>19065400</v>
      </c>
      <c r="H2380">
        <v>8358149331</v>
      </c>
      <c r="I2380">
        <f>YEAR(Table1[[#This Row],[Date]])</f>
        <v>2014</v>
      </c>
      <c r="J2380">
        <f>MONTH(Table1[[#This Row],[Date]])</f>
        <v>6</v>
      </c>
      <c r="K2380">
        <f>DAY(Table1[[#This Row],[Date]])</f>
        <v>9</v>
      </c>
    </row>
    <row r="2381" spans="1:11" x14ac:dyDescent="0.3">
      <c r="A2381" t="s">
        <v>15</v>
      </c>
      <c r="B2381" s="1">
        <v>41798</v>
      </c>
      <c r="C2381">
        <v>654.99</v>
      </c>
      <c r="D2381">
        <v>658.88</v>
      </c>
      <c r="E2381">
        <v>653.47</v>
      </c>
      <c r="F2381">
        <v>656.14</v>
      </c>
      <c r="G2381">
        <v>8614190</v>
      </c>
      <c r="H2381">
        <v>8445489607</v>
      </c>
      <c r="I2381">
        <f>YEAR(Table1[[#This Row],[Date]])</f>
        <v>2014</v>
      </c>
      <c r="J2381">
        <f>MONTH(Table1[[#This Row],[Date]])</f>
        <v>6</v>
      </c>
      <c r="K2381">
        <f>DAY(Table1[[#This Row],[Date]])</f>
        <v>8</v>
      </c>
    </row>
    <row r="2382" spans="1:11" x14ac:dyDescent="0.3">
      <c r="A2382" t="s">
        <v>15</v>
      </c>
      <c r="B2382" s="1">
        <v>41797</v>
      </c>
      <c r="C2382">
        <v>653.52</v>
      </c>
      <c r="D2382">
        <v>656.94</v>
      </c>
      <c r="E2382">
        <v>644.91</v>
      </c>
      <c r="F2382">
        <v>654.97</v>
      </c>
      <c r="G2382">
        <v>15855300</v>
      </c>
      <c r="H2382">
        <v>8428206589</v>
      </c>
      <c r="I2382">
        <f>YEAR(Table1[[#This Row],[Date]])</f>
        <v>2014</v>
      </c>
      <c r="J2382">
        <f>MONTH(Table1[[#This Row],[Date]])</f>
        <v>6</v>
      </c>
      <c r="K2382">
        <f>DAY(Table1[[#This Row],[Date]])</f>
        <v>7</v>
      </c>
    </row>
    <row r="2383" spans="1:11" x14ac:dyDescent="0.3">
      <c r="A2383" t="s">
        <v>15</v>
      </c>
      <c r="B2383" s="1">
        <v>41796</v>
      </c>
      <c r="C2383">
        <v>659.28</v>
      </c>
      <c r="D2383">
        <v>661.37</v>
      </c>
      <c r="E2383">
        <v>652.29999999999995</v>
      </c>
      <c r="F2383">
        <v>653.70000000000005</v>
      </c>
      <c r="G2383">
        <v>18680100</v>
      </c>
      <c r="H2383">
        <v>8409353268</v>
      </c>
      <c r="I2383">
        <f>YEAR(Table1[[#This Row],[Date]])</f>
        <v>2014</v>
      </c>
      <c r="J2383">
        <f>MONTH(Table1[[#This Row],[Date]])</f>
        <v>6</v>
      </c>
      <c r="K2383">
        <f>DAY(Table1[[#This Row],[Date]])</f>
        <v>6</v>
      </c>
    </row>
    <row r="2384" spans="1:11" x14ac:dyDescent="0.3">
      <c r="A2384" t="s">
        <v>15</v>
      </c>
      <c r="B2384" s="1">
        <v>41795</v>
      </c>
      <c r="C2384">
        <v>641.07000000000005</v>
      </c>
      <c r="D2384">
        <v>663.53</v>
      </c>
      <c r="E2384">
        <v>640.09</v>
      </c>
      <c r="F2384">
        <v>659.26</v>
      </c>
      <c r="G2384">
        <v>29621300</v>
      </c>
      <c r="H2384">
        <v>8478552324</v>
      </c>
      <c r="I2384">
        <f>YEAR(Table1[[#This Row],[Date]])</f>
        <v>2014</v>
      </c>
      <c r="J2384">
        <f>MONTH(Table1[[#This Row],[Date]])</f>
        <v>6</v>
      </c>
      <c r="K2384">
        <f>DAY(Table1[[#This Row],[Date]])</f>
        <v>5</v>
      </c>
    </row>
    <row r="2385" spans="1:11" x14ac:dyDescent="0.3">
      <c r="A2385" t="s">
        <v>15</v>
      </c>
      <c r="B2385" s="1">
        <v>41794</v>
      </c>
      <c r="C2385">
        <v>666.77</v>
      </c>
      <c r="D2385">
        <v>668.56</v>
      </c>
      <c r="E2385">
        <v>624.09</v>
      </c>
      <c r="F2385">
        <v>641.61</v>
      </c>
      <c r="G2385">
        <v>37731500</v>
      </c>
      <c r="H2385">
        <v>8249183077</v>
      </c>
      <c r="I2385">
        <f>YEAR(Table1[[#This Row],[Date]])</f>
        <v>2014</v>
      </c>
      <c r="J2385">
        <f>MONTH(Table1[[#This Row],[Date]])</f>
        <v>6</v>
      </c>
      <c r="K2385">
        <f>DAY(Table1[[#This Row],[Date]])</f>
        <v>4</v>
      </c>
    </row>
    <row r="2386" spans="1:11" x14ac:dyDescent="0.3">
      <c r="A2386" t="s">
        <v>15</v>
      </c>
      <c r="B2386" s="1">
        <v>41793</v>
      </c>
      <c r="C2386">
        <v>660.55</v>
      </c>
      <c r="D2386">
        <v>674.11</v>
      </c>
      <c r="E2386">
        <v>650.78</v>
      </c>
      <c r="F2386">
        <v>667.6</v>
      </c>
      <c r="G2386">
        <v>40653700</v>
      </c>
      <c r="H2386">
        <v>8580309812</v>
      </c>
      <c r="I2386">
        <f>YEAR(Table1[[#This Row],[Date]])</f>
        <v>2014</v>
      </c>
      <c r="J2386">
        <f>MONTH(Table1[[#This Row],[Date]])</f>
        <v>6</v>
      </c>
      <c r="K2386">
        <f>DAY(Table1[[#This Row],[Date]])</f>
        <v>3</v>
      </c>
    </row>
    <row r="2387" spans="1:11" x14ac:dyDescent="0.3">
      <c r="A2387" t="s">
        <v>15</v>
      </c>
      <c r="B2387" s="1">
        <v>41792</v>
      </c>
      <c r="C2387">
        <v>629.65</v>
      </c>
      <c r="D2387">
        <v>665.5</v>
      </c>
      <c r="E2387">
        <v>618.74</v>
      </c>
      <c r="F2387">
        <v>660.62</v>
      </c>
      <c r="G2387">
        <v>45450200</v>
      </c>
      <c r="H2387">
        <v>8487587033</v>
      </c>
      <c r="I2387">
        <f>YEAR(Table1[[#This Row],[Date]])</f>
        <v>2014</v>
      </c>
      <c r="J2387">
        <f>MONTH(Table1[[#This Row],[Date]])</f>
        <v>6</v>
      </c>
      <c r="K2387">
        <f>DAY(Table1[[#This Row],[Date]])</f>
        <v>2</v>
      </c>
    </row>
    <row r="2388" spans="1:11" x14ac:dyDescent="0.3">
      <c r="A2388" t="s">
        <v>15</v>
      </c>
      <c r="B2388" s="1">
        <v>41791</v>
      </c>
      <c r="C2388">
        <v>623.69000000000005</v>
      </c>
      <c r="D2388">
        <v>671.51</v>
      </c>
      <c r="E2388">
        <v>619.91</v>
      </c>
      <c r="F2388">
        <v>630.23</v>
      </c>
      <c r="G2388">
        <v>45259100</v>
      </c>
      <c r="H2388">
        <v>8094125581</v>
      </c>
      <c r="I2388">
        <f>YEAR(Table1[[#This Row],[Date]])</f>
        <v>2014</v>
      </c>
      <c r="J2388">
        <f>MONTH(Table1[[#This Row],[Date]])</f>
        <v>6</v>
      </c>
      <c r="K2388">
        <f>DAY(Table1[[#This Row],[Date]])</f>
        <v>1</v>
      </c>
    </row>
    <row r="2389" spans="1:11" x14ac:dyDescent="0.3">
      <c r="A2389" t="s">
        <v>15</v>
      </c>
      <c r="B2389" s="1">
        <v>41790</v>
      </c>
      <c r="C2389">
        <v>615.69000000000005</v>
      </c>
      <c r="D2389">
        <v>624.72</v>
      </c>
      <c r="E2389">
        <v>604.47</v>
      </c>
      <c r="F2389">
        <v>623.67999999999995</v>
      </c>
      <c r="G2389">
        <v>15107100</v>
      </c>
      <c r="H2389">
        <v>8007248676</v>
      </c>
      <c r="I2389">
        <f>YEAR(Table1[[#This Row],[Date]])</f>
        <v>2014</v>
      </c>
      <c r="J2389">
        <f>MONTH(Table1[[#This Row],[Date]])</f>
        <v>5</v>
      </c>
      <c r="K2389">
        <f>DAY(Table1[[#This Row],[Date]])</f>
        <v>31</v>
      </c>
    </row>
    <row r="2390" spans="1:11" x14ac:dyDescent="0.3">
      <c r="A2390" t="s">
        <v>15</v>
      </c>
      <c r="B2390" s="1">
        <v>41789</v>
      </c>
      <c r="C2390">
        <v>568.17999999999995</v>
      </c>
      <c r="D2390">
        <v>618.46</v>
      </c>
      <c r="E2390">
        <v>568.16</v>
      </c>
      <c r="F2390">
        <v>615.33000000000004</v>
      </c>
      <c r="G2390">
        <v>31985400</v>
      </c>
      <c r="H2390">
        <v>7897757908</v>
      </c>
      <c r="I2390">
        <f>YEAR(Table1[[#This Row],[Date]])</f>
        <v>2014</v>
      </c>
      <c r="J2390">
        <f>MONTH(Table1[[#This Row],[Date]])</f>
        <v>5</v>
      </c>
      <c r="K2390">
        <f>DAY(Table1[[#This Row],[Date]])</f>
        <v>30</v>
      </c>
    </row>
    <row r="2391" spans="1:11" x14ac:dyDescent="0.3">
      <c r="A2391" t="s">
        <v>15</v>
      </c>
      <c r="B2391" s="1">
        <v>41788</v>
      </c>
      <c r="C2391">
        <v>576.33000000000004</v>
      </c>
      <c r="D2391">
        <v>577.1</v>
      </c>
      <c r="E2391">
        <v>561.6</v>
      </c>
      <c r="F2391">
        <v>568.17999999999995</v>
      </c>
      <c r="G2391">
        <v>18707800</v>
      </c>
      <c r="H2391">
        <v>7290260762</v>
      </c>
      <c r="I2391">
        <f>YEAR(Table1[[#This Row],[Date]])</f>
        <v>2014</v>
      </c>
      <c r="J2391">
        <f>MONTH(Table1[[#This Row],[Date]])</f>
        <v>5</v>
      </c>
      <c r="K2391">
        <f>DAY(Table1[[#This Row],[Date]])</f>
        <v>29</v>
      </c>
    </row>
    <row r="2392" spans="1:11" x14ac:dyDescent="0.3">
      <c r="A2392" t="s">
        <v>15</v>
      </c>
      <c r="B2392" s="1">
        <v>41787</v>
      </c>
      <c r="C2392">
        <v>571.91</v>
      </c>
      <c r="D2392">
        <v>578.62</v>
      </c>
      <c r="E2392">
        <v>564.09</v>
      </c>
      <c r="F2392">
        <v>577.05999999999995</v>
      </c>
      <c r="G2392">
        <v>19289000</v>
      </c>
      <c r="H2392">
        <v>7402205099</v>
      </c>
      <c r="I2392">
        <f>YEAR(Table1[[#This Row],[Date]])</f>
        <v>2014</v>
      </c>
      <c r="J2392">
        <f>MONTH(Table1[[#This Row],[Date]])</f>
        <v>5</v>
      </c>
      <c r="K2392">
        <f>DAY(Table1[[#This Row],[Date]])</f>
        <v>28</v>
      </c>
    </row>
    <row r="2393" spans="1:11" x14ac:dyDescent="0.3">
      <c r="A2393" t="s">
        <v>15</v>
      </c>
      <c r="B2393" s="1">
        <v>41786</v>
      </c>
      <c r="C2393">
        <v>582.59</v>
      </c>
      <c r="D2393">
        <v>589.52</v>
      </c>
      <c r="E2393">
        <v>554.42999999999995</v>
      </c>
      <c r="F2393">
        <v>571.24</v>
      </c>
      <c r="G2393">
        <v>38032000</v>
      </c>
      <c r="H2393">
        <v>7325147499</v>
      </c>
      <c r="I2393">
        <f>YEAR(Table1[[#This Row],[Date]])</f>
        <v>2014</v>
      </c>
      <c r="J2393">
        <f>MONTH(Table1[[#This Row],[Date]])</f>
        <v>5</v>
      </c>
      <c r="K2393">
        <f>DAY(Table1[[#This Row],[Date]])</f>
        <v>27</v>
      </c>
    </row>
    <row r="2394" spans="1:11" x14ac:dyDescent="0.3">
      <c r="A2394" t="s">
        <v>15</v>
      </c>
      <c r="B2394" s="1">
        <v>41785</v>
      </c>
      <c r="C2394">
        <v>571.39</v>
      </c>
      <c r="D2394">
        <v>588.39</v>
      </c>
      <c r="E2394">
        <v>565.33000000000004</v>
      </c>
      <c r="F2394">
        <v>583.41999999999996</v>
      </c>
      <c r="G2394">
        <v>29959800</v>
      </c>
      <c r="H2394">
        <v>7479335238</v>
      </c>
      <c r="I2394">
        <f>YEAR(Table1[[#This Row],[Date]])</f>
        <v>2014</v>
      </c>
      <c r="J2394">
        <f>MONTH(Table1[[#This Row],[Date]])</f>
        <v>5</v>
      </c>
      <c r="K2394">
        <f>DAY(Table1[[#This Row],[Date]])</f>
        <v>26</v>
      </c>
    </row>
    <row r="2395" spans="1:11" x14ac:dyDescent="0.3">
      <c r="A2395" t="s">
        <v>15</v>
      </c>
      <c r="B2395" s="1">
        <v>41784</v>
      </c>
      <c r="C2395">
        <v>525.23</v>
      </c>
      <c r="D2395">
        <v>576.48</v>
      </c>
      <c r="E2395">
        <v>525.23</v>
      </c>
      <c r="F2395">
        <v>571.59</v>
      </c>
      <c r="G2395">
        <v>47010300</v>
      </c>
      <c r="H2395">
        <v>7325371780</v>
      </c>
      <c r="I2395">
        <f>YEAR(Table1[[#This Row],[Date]])</f>
        <v>2014</v>
      </c>
      <c r="J2395">
        <f>MONTH(Table1[[#This Row],[Date]])</f>
        <v>5</v>
      </c>
      <c r="K2395">
        <f>DAY(Table1[[#This Row],[Date]])</f>
        <v>25</v>
      </c>
    </row>
    <row r="2396" spans="1:11" x14ac:dyDescent="0.3">
      <c r="A2396" t="s">
        <v>15</v>
      </c>
      <c r="B2396" s="1">
        <v>41783</v>
      </c>
      <c r="C2396">
        <v>521.04999999999995</v>
      </c>
      <c r="D2396">
        <v>525.16999999999996</v>
      </c>
      <c r="E2396">
        <v>516.28</v>
      </c>
      <c r="F2396">
        <v>525.14</v>
      </c>
      <c r="G2396">
        <v>11499300</v>
      </c>
      <c r="H2396">
        <v>6727963028</v>
      </c>
      <c r="I2396">
        <f>YEAR(Table1[[#This Row],[Date]])</f>
        <v>2014</v>
      </c>
      <c r="J2396">
        <f>MONTH(Table1[[#This Row],[Date]])</f>
        <v>5</v>
      </c>
      <c r="K2396">
        <f>DAY(Table1[[#This Row],[Date]])</f>
        <v>24</v>
      </c>
    </row>
    <row r="2397" spans="1:11" x14ac:dyDescent="0.3">
      <c r="A2397" t="s">
        <v>15</v>
      </c>
      <c r="B2397" s="1">
        <v>41782</v>
      </c>
      <c r="C2397">
        <v>525.72</v>
      </c>
      <c r="D2397">
        <v>541.96</v>
      </c>
      <c r="E2397">
        <v>520.08000000000004</v>
      </c>
      <c r="F2397">
        <v>520.22</v>
      </c>
      <c r="G2397">
        <v>34934700</v>
      </c>
      <c r="H2397">
        <v>6662964359</v>
      </c>
      <c r="I2397">
        <f>YEAR(Table1[[#This Row],[Date]])</f>
        <v>2014</v>
      </c>
      <c r="J2397">
        <f>MONTH(Table1[[#This Row],[Date]])</f>
        <v>5</v>
      </c>
      <c r="K2397">
        <f>DAY(Table1[[#This Row],[Date]])</f>
        <v>23</v>
      </c>
    </row>
    <row r="2398" spans="1:11" x14ac:dyDescent="0.3">
      <c r="A2398" t="s">
        <v>15</v>
      </c>
      <c r="B2398" s="1">
        <v>41781</v>
      </c>
      <c r="C2398">
        <v>492.05</v>
      </c>
      <c r="D2398">
        <v>525.36</v>
      </c>
      <c r="E2398">
        <v>490.19</v>
      </c>
      <c r="F2398">
        <v>524.58000000000004</v>
      </c>
      <c r="G2398">
        <v>33086500</v>
      </c>
      <c r="H2398">
        <v>6716604600</v>
      </c>
      <c r="I2398">
        <f>YEAR(Table1[[#This Row],[Date]])</f>
        <v>2014</v>
      </c>
      <c r="J2398">
        <f>MONTH(Table1[[#This Row],[Date]])</f>
        <v>5</v>
      </c>
      <c r="K2398">
        <f>DAY(Table1[[#This Row],[Date]])</f>
        <v>22</v>
      </c>
    </row>
    <row r="2399" spans="1:11" x14ac:dyDescent="0.3">
      <c r="A2399" t="s">
        <v>15</v>
      </c>
      <c r="B2399" s="1">
        <v>41780</v>
      </c>
      <c r="C2399">
        <v>485.8</v>
      </c>
      <c r="D2399">
        <v>494.37</v>
      </c>
      <c r="E2399">
        <v>483.49</v>
      </c>
      <c r="F2399">
        <v>491.77</v>
      </c>
      <c r="G2399">
        <v>14626000</v>
      </c>
      <c r="H2399">
        <v>6294422409</v>
      </c>
      <c r="I2399">
        <f>YEAR(Table1[[#This Row],[Date]])</f>
        <v>2014</v>
      </c>
      <c r="J2399">
        <f>MONTH(Table1[[#This Row],[Date]])</f>
        <v>5</v>
      </c>
      <c r="K2399">
        <f>DAY(Table1[[#This Row],[Date]])</f>
        <v>21</v>
      </c>
    </row>
    <row r="2400" spans="1:11" x14ac:dyDescent="0.3">
      <c r="A2400" t="s">
        <v>15</v>
      </c>
      <c r="B2400" s="1">
        <v>41779</v>
      </c>
      <c r="C2400">
        <v>446.3</v>
      </c>
      <c r="D2400">
        <v>491.44</v>
      </c>
      <c r="E2400">
        <v>446.01</v>
      </c>
      <c r="F2400">
        <v>485.72</v>
      </c>
      <c r="G2400">
        <v>40327500</v>
      </c>
      <c r="H2400">
        <v>6214911439</v>
      </c>
      <c r="I2400">
        <f>YEAR(Table1[[#This Row],[Date]])</f>
        <v>2014</v>
      </c>
      <c r="J2400">
        <f>MONTH(Table1[[#This Row],[Date]])</f>
        <v>5</v>
      </c>
      <c r="K2400">
        <f>DAY(Table1[[#This Row],[Date]])</f>
        <v>20</v>
      </c>
    </row>
    <row r="2401" spans="1:11" x14ac:dyDescent="0.3">
      <c r="A2401" t="s">
        <v>15</v>
      </c>
      <c r="B2401" s="1">
        <v>41778</v>
      </c>
      <c r="C2401">
        <v>446.08</v>
      </c>
      <c r="D2401">
        <v>447.55</v>
      </c>
      <c r="E2401">
        <v>443.1</v>
      </c>
      <c r="F2401">
        <v>446.18</v>
      </c>
      <c r="G2401">
        <v>6242620</v>
      </c>
      <c r="H2401">
        <v>5706978471</v>
      </c>
      <c r="I2401">
        <f>YEAR(Table1[[#This Row],[Date]])</f>
        <v>2014</v>
      </c>
      <c r="J2401">
        <f>MONTH(Table1[[#This Row],[Date]])</f>
        <v>5</v>
      </c>
      <c r="K2401">
        <f>DAY(Table1[[#This Row],[Date]])</f>
        <v>19</v>
      </c>
    </row>
    <row r="2402" spans="1:11" x14ac:dyDescent="0.3">
      <c r="A2402" t="s">
        <v>15</v>
      </c>
      <c r="B2402" s="1">
        <v>41777</v>
      </c>
      <c r="C2402">
        <v>448.7</v>
      </c>
      <c r="D2402">
        <v>449.77</v>
      </c>
      <c r="E2402">
        <v>444.78</v>
      </c>
      <c r="F2402">
        <v>446.26</v>
      </c>
      <c r="G2402">
        <v>2857830</v>
      </c>
      <c r="H2402">
        <v>5706165793</v>
      </c>
      <c r="I2402">
        <f>YEAR(Table1[[#This Row],[Date]])</f>
        <v>2014</v>
      </c>
      <c r="J2402">
        <f>MONTH(Table1[[#This Row],[Date]])</f>
        <v>5</v>
      </c>
      <c r="K2402">
        <f>DAY(Table1[[#This Row],[Date]])</f>
        <v>18</v>
      </c>
    </row>
    <row r="2403" spans="1:11" x14ac:dyDescent="0.3">
      <c r="A2403" t="s">
        <v>15</v>
      </c>
      <c r="B2403" s="1">
        <v>41776</v>
      </c>
      <c r="C2403">
        <v>448.12</v>
      </c>
      <c r="D2403">
        <v>451.98</v>
      </c>
      <c r="E2403">
        <v>447.3</v>
      </c>
      <c r="F2403">
        <v>448.9</v>
      </c>
      <c r="G2403">
        <v>2945790</v>
      </c>
      <c r="H2403">
        <v>5737967927</v>
      </c>
      <c r="I2403">
        <f>YEAR(Table1[[#This Row],[Date]])</f>
        <v>2014</v>
      </c>
      <c r="J2403">
        <f>MONTH(Table1[[#This Row],[Date]])</f>
        <v>5</v>
      </c>
      <c r="K2403">
        <f>DAY(Table1[[#This Row],[Date]])</f>
        <v>17</v>
      </c>
    </row>
    <row r="2404" spans="1:11" x14ac:dyDescent="0.3">
      <c r="A2404" t="s">
        <v>15</v>
      </c>
      <c r="B2404" s="1">
        <v>41775</v>
      </c>
      <c r="C2404">
        <v>447.39</v>
      </c>
      <c r="D2404">
        <v>450.66</v>
      </c>
      <c r="E2404">
        <v>444.96</v>
      </c>
      <c r="F2404">
        <v>448.06</v>
      </c>
      <c r="G2404">
        <v>6475100</v>
      </c>
      <c r="H2404">
        <v>5725217915</v>
      </c>
      <c r="I2404">
        <f>YEAR(Table1[[#This Row],[Date]])</f>
        <v>2014</v>
      </c>
      <c r="J2404">
        <f>MONTH(Table1[[#This Row],[Date]])</f>
        <v>5</v>
      </c>
      <c r="K2404">
        <f>DAY(Table1[[#This Row],[Date]])</f>
        <v>16</v>
      </c>
    </row>
    <row r="2405" spans="1:11" x14ac:dyDescent="0.3">
      <c r="A2405" t="s">
        <v>15</v>
      </c>
      <c r="B2405" s="1">
        <v>41774</v>
      </c>
      <c r="C2405">
        <v>444.14</v>
      </c>
      <c r="D2405">
        <v>449.8</v>
      </c>
      <c r="E2405">
        <v>443.63</v>
      </c>
      <c r="F2405">
        <v>447.25</v>
      </c>
      <c r="G2405">
        <v>7362980</v>
      </c>
      <c r="H2405">
        <v>5712906334</v>
      </c>
      <c r="I2405">
        <f>YEAR(Table1[[#This Row],[Date]])</f>
        <v>2014</v>
      </c>
      <c r="J2405">
        <f>MONTH(Table1[[#This Row],[Date]])</f>
        <v>5</v>
      </c>
      <c r="K2405">
        <f>DAY(Table1[[#This Row],[Date]])</f>
        <v>15</v>
      </c>
    </row>
    <row r="2406" spans="1:11" x14ac:dyDescent="0.3">
      <c r="A2406" t="s">
        <v>15</v>
      </c>
      <c r="B2406" s="1">
        <v>41773</v>
      </c>
      <c r="C2406">
        <v>440.59</v>
      </c>
      <c r="D2406">
        <v>446.66</v>
      </c>
      <c r="E2406">
        <v>440.5</v>
      </c>
      <c r="F2406">
        <v>443.97</v>
      </c>
      <c r="G2406">
        <v>9472960</v>
      </c>
      <c r="H2406">
        <v>5669111766</v>
      </c>
      <c r="I2406">
        <f>YEAR(Table1[[#This Row],[Date]])</f>
        <v>2014</v>
      </c>
      <c r="J2406">
        <f>MONTH(Table1[[#This Row],[Date]])</f>
        <v>5</v>
      </c>
      <c r="K2406">
        <f>DAY(Table1[[#This Row],[Date]])</f>
        <v>14</v>
      </c>
    </row>
    <row r="2407" spans="1:11" x14ac:dyDescent="0.3">
      <c r="A2407" t="s">
        <v>15</v>
      </c>
      <c r="B2407" s="1">
        <v>41772</v>
      </c>
      <c r="C2407">
        <v>441.53</v>
      </c>
      <c r="D2407">
        <v>441.98</v>
      </c>
      <c r="E2407">
        <v>436.97</v>
      </c>
      <c r="F2407">
        <v>440.67</v>
      </c>
      <c r="G2407">
        <v>7682670</v>
      </c>
      <c r="H2407">
        <v>5625308533</v>
      </c>
      <c r="I2407">
        <f>YEAR(Table1[[#This Row],[Date]])</f>
        <v>2014</v>
      </c>
      <c r="J2407">
        <f>MONTH(Table1[[#This Row],[Date]])</f>
        <v>5</v>
      </c>
      <c r="K2407">
        <f>DAY(Table1[[#This Row],[Date]])</f>
        <v>13</v>
      </c>
    </row>
    <row r="2408" spans="1:11" x14ac:dyDescent="0.3">
      <c r="A2408" t="s">
        <v>15</v>
      </c>
      <c r="B2408" s="1">
        <v>41771</v>
      </c>
      <c r="C2408">
        <v>438.3</v>
      </c>
      <c r="D2408">
        <v>442.26</v>
      </c>
      <c r="E2408">
        <v>434.23</v>
      </c>
      <c r="F2408">
        <v>441.46</v>
      </c>
      <c r="G2408">
        <v>7383770</v>
      </c>
      <c r="H2408">
        <v>5633629021</v>
      </c>
      <c r="I2408">
        <f>YEAR(Table1[[#This Row],[Date]])</f>
        <v>2014</v>
      </c>
      <c r="J2408">
        <f>MONTH(Table1[[#This Row],[Date]])</f>
        <v>5</v>
      </c>
      <c r="K2408">
        <f>DAY(Table1[[#This Row],[Date]])</f>
        <v>12</v>
      </c>
    </row>
    <row r="2409" spans="1:11" x14ac:dyDescent="0.3">
      <c r="A2409" t="s">
        <v>15</v>
      </c>
      <c r="B2409" s="1">
        <v>41770</v>
      </c>
      <c r="C2409">
        <v>453.92</v>
      </c>
      <c r="D2409">
        <v>455.34</v>
      </c>
      <c r="E2409">
        <v>433.4</v>
      </c>
      <c r="F2409">
        <v>438.89</v>
      </c>
      <c r="G2409">
        <v>12251700</v>
      </c>
      <c r="H2409">
        <v>5598956479</v>
      </c>
      <c r="I2409">
        <f>YEAR(Table1[[#This Row],[Date]])</f>
        <v>2014</v>
      </c>
      <c r="J2409">
        <f>MONTH(Table1[[#This Row],[Date]])</f>
        <v>5</v>
      </c>
      <c r="K2409">
        <f>DAY(Table1[[#This Row],[Date]])</f>
        <v>11</v>
      </c>
    </row>
    <row r="2410" spans="1:11" x14ac:dyDescent="0.3">
      <c r="A2410" t="s">
        <v>15</v>
      </c>
      <c r="B2410" s="1">
        <v>41769</v>
      </c>
      <c r="C2410">
        <v>450.46</v>
      </c>
      <c r="D2410">
        <v>455.77</v>
      </c>
      <c r="E2410">
        <v>448.47</v>
      </c>
      <c r="F2410">
        <v>454.43</v>
      </c>
      <c r="G2410">
        <v>6682600</v>
      </c>
      <c r="H2410">
        <v>5795543101</v>
      </c>
      <c r="I2410">
        <f>YEAR(Table1[[#This Row],[Date]])</f>
        <v>2014</v>
      </c>
      <c r="J2410">
        <f>MONTH(Table1[[#This Row],[Date]])</f>
        <v>5</v>
      </c>
      <c r="K2410">
        <f>DAY(Table1[[#This Row],[Date]])</f>
        <v>10</v>
      </c>
    </row>
    <row r="2411" spans="1:11" x14ac:dyDescent="0.3">
      <c r="A2411" t="s">
        <v>15</v>
      </c>
      <c r="B2411" s="1">
        <v>41768</v>
      </c>
      <c r="C2411">
        <v>440.18</v>
      </c>
      <c r="D2411">
        <v>452.69</v>
      </c>
      <c r="E2411">
        <v>440.14</v>
      </c>
      <c r="F2411">
        <v>449.46</v>
      </c>
      <c r="G2411">
        <v>10347900</v>
      </c>
      <c r="H2411">
        <v>5730133343</v>
      </c>
      <c r="I2411">
        <f>YEAR(Table1[[#This Row],[Date]])</f>
        <v>2014</v>
      </c>
      <c r="J2411">
        <f>MONTH(Table1[[#This Row],[Date]])</f>
        <v>5</v>
      </c>
      <c r="K2411">
        <f>DAY(Table1[[#This Row],[Date]])</f>
        <v>9</v>
      </c>
    </row>
    <row r="2412" spans="1:11" x14ac:dyDescent="0.3">
      <c r="A2412" t="s">
        <v>15</v>
      </c>
      <c r="B2412" s="1">
        <v>41767</v>
      </c>
      <c r="C2412">
        <v>438.68</v>
      </c>
      <c r="D2412">
        <v>448.4</v>
      </c>
      <c r="E2412">
        <v>438.14</v>
      </c>
      <c r="F2412">
        <v>440.17</v>
      </c>
      <c r="G2412">
        <v>9446580</v>
      </c>
      <c r="H2412">
        <v>5609810850</v>
      </c>
      <c r="I2412">
        <f>YEAR(Table1[[#This Row],[Date]])</f>
        <v>2014</v>
      </c>
      <c r="J2412">
        <f>MONTH(Table1[[#This Row],[Date]])</f>
        <v>5</v>
      </c>
      <c r="K2412">
        <f>DAY(Table1[[#This Row],[Date]])</f>
        <v>8</v>
      </c>
    </row>
    <row r="2413" spans="1:11" x14ac:dyDescent="0.3">
      <c r="A2413" t="s">
        <v>15</v>
      </c>
      <c r="B2413" s="1">
        <v>41766</v>
      </c>
      <c r="C2413">
        <v>429.34</v>
      </c>
      <c r="D2413">
        <v>446.13</v>
      </c>
      <c r="E2413">
        <v>428.45</v>
      </c>
      <c r="F2413">
        <v>438.82</v>
      </c>
      <c r="G2413">
        <v>18332200</v>
      </c>
      <c r="H2413">
        <v>5590798951</v>
      </c>
      <c r="I2413">
        <f>YEAR(Table1[[#This Row],[Date]])</f>
        <v>2014</v>
      </c>
      <c r="J2413">
        <f>MONTH(Table1[[#This Row],[Date]])</f>
        <v>5</v>
      </c>
      <c r="K2413">
        <f>DAY(Table1[[#This Row],[Date]])</f>
        <v>7</v>
      </c>
    </row>
    <row r="2414" spans="1:11" x14ac:dyDescent="0.3">
      <c r="A2414" t="s">
        <v>15</v>
      </c>
      <c r="B2414" s="1">
        <v>41765</v>
      </c>
      <c r="C2414">
        <v>433.36</v>
      </c>
      <c r="D2414">
        <v>448.04</v>
      </c>
      <c r="E2414">
        <v>423.25</v>
      </c>
      <c r="F2414">
        <v>428.96</v>
      </c>
      <c r="G2414">
        <v>12507300</v>
      </c>
      <c r="H2414">
        <v>5463474513</v>
      </c>
      <c r="I2414">
        <f>YEAR(Table1[[#This Row],[Date]])</f>
        <v>2014</v>
      </c>
      <c r="J2414">
        <f>MONTH(Table1[[#This Row],[Date]])</f>
        <v>5</v>
      </c>
      <c r="K2414">
        <f>DAY(Table1[[#This Row],[Date]])</f>
        <v>6</v>
      </c>
    </row>
    <row r="2415" spans="1:11" x14ac:dyDescent="0.3">
      <c r="A2415" t="s">
        <v>15</v>
      </c>
      <c r="B2415" s="1">
        <v>41764</v>
      </c>
      <c r="C2415">
        <v>434.78</v>
      </c>
      <c r="D2415">
        <v>440.97</v>
      </c>
      <c r="E2415">
        <v>427.62</v>
      </c>
      <c r="F2415">
        <v>433.48</v>
      </c>
      <c r="G2415">
        <v>10004800</v>
      </c>
      <c r="H2415">
        <v>5518951942</v>
      </c>
      <c r="I2415">
        <f>YEAR(Table1[[#This Row],[Date]])</f>
        <v>2014</v>
      </c>
      <c r="J2415">
        <f>MONTH(Table1[[#This Row],[Date]])</f>
        <v>5</v>
      </c>
      <c r="K2415">
        <f>DAY(Table1[[#This Row],[Date]])</f>
        <v>5</v>
      </c>
    </row>
    <row r="2416" spans="1:11" x14ac:dyDescent="0.3">
      <c r="A2416" t="s">
        <v>15</v>
      </c>
      <c r="B2416" s="1">
        <v>41763</v>
      </c>
      <c r="C2416">
        <v>438.52</v>
      </c>
      <c r="D2416">
        <v>439.77</v>
      </c>
      <c r="E2416">
        <v>430.05</v>
      </c>
      <c r="F2416">
        <v>436.4</v>
      </c>
      <c r="G2416">
        <v>5621260</v>
      </c>
      <c r="H2416">
        <v>5554777406</v>
      </c>
      <c r="I2416">
        <f>YEAR(Table1[[#This Row],[Date]])</f>
        <v>2014</v>
      </c>
      <c r="J2416">
        <f>MONTH(Table1[[#This Row],[Date]])</f>
        <v>5</v>
      </c>
      <c r="K2416">
        <f>DAY(Table1[[#This Row],[Date]])</f>
        <v>4</v>
      </c>
    </row>
    <row r="2417" spans="1:11" x14ac:dyDescent="0.3">
      <c r="A2417" t="s">
        <v>15</v>
      </c>
      <c r="B2417" s="1">
        <v>41762</v>
      </c>
      <c r="C2417">
        <v>449.4</v>
      </c>
      <c r="D2417">
        <v>449.4</v>
      </c>
      <c r="E2417">
        <v>430.68</v>
      </c>
      <c r="F2417">
        <v>437.76</v>
      </c>
      <c r="G2417">
        <v>9849640</v>
      </c>
      <c r="H2417">
        <v>5570422954</v>
      </c>
      <c r="I2417">
        <f>YEAR(Table1[[#This Row],[Date]])</f>
        <v>2014</v>
      </c>
      <c r="J2417">
        <f>MONTH(Table1[[#This Row],[Date]])</f>
        <v>5</v>
      </c>
      <c r="K2417">
        <f>DAY(Table1[[#This Row],[Date]])</f>
        <v>3</v>
      </c>
    </row>
    <row r="2418" spans="1:11" x14ac:dyDescent="0.3">
      <c r="A2418" t="s">
        <v>15</v>
      </c>
      <c r="B2418" s="1">
        <v>41761</v>
      </c>
      <c r="C2418">
        <v>457.36</v>
      </c>
      <c r="D2418">
        <v>457.93</v>
      </c>
      <c r="E2418">
        <v>443.4</v>
      </c>
      <c r="F2418">
        <v>449.38</v>
      </c>
      <c r="G2418">
        <v>10394200</v>
      </c>
      <c r="H2418">
        <v>5716625927</v>
      </c>
      <c r="I2418">
        <f>YEAR(Table1[[#This Row],[Date]])</f>
        <v>2014</v>
      </c>
      <c r="J2418">
        <f>MONTH(Table1[[#This Row],[Date]])</f>
        <v>5</v>
      </c>
      <c r="K2418">
        <f>DAY(Table1[[#This Row],[Date]])</f>
        <v>2</v>
      </c>
    </row>
    <row r="2419" spans="1:11" x14ac:dyDescent="0.3">
      <c r="A2419" t="s">
        <v>15</v>
      </c>
      <c r="B2419" s="1">
        <v>41760</v>
      </c>
      <c r="C2419">
        <v>447.63</v>
      </c>
      <c r="D2419">
        <v>460.61</v>
      </c>
      <c r="E2419">
        <v>447.63</v>
      </c>
      <c r="F2419">
        <v>457.76</v>
      </c>
      <c r="G2419">
        <v>12871800</v>
      </c>
      <c r="H2419">
        <v>5821425472</v>
      </c>
      <c r="I2419">
        <f>YEAR(Table1[[#This Row],[Date]])</f>
        <v>2014</v>
      </c>
      <c r="J2419">
        <f>MONTH(Table1[[#This Row],[Date]])</f>
        <v>5</v>
      </c>
      <c r="K2419">
        <f>DAY(Table1[[#This Row],[Date]])</f>
        <v>1</v>
      </c>
    </row>
    <row r="2420" spans="1:11" x14ac:dyDescent="0.3">
      <c r="A2420" t="s">
        <v>15</v>
      </c>
      <c r="B2420" s="1">
        <v>41759</v>
      </c>
      <c r="C2420">
        <v>446.89</v>
      </c>
      <c r="D2420">
        <v>451.1</v>
      </c>
      <c r="E2420">
        <v>436.7</v>
      </c>
      <c r="F2420">
        <v>447.64</v>
      </c>
      <c r="G2420">
        <v>15244900</v>
      </c>
      <c r="H2420">
        <v>5690810165</v>
      </c>
      <c r="I2420">
        <f>YEAR(Table1[[#This Row],[Date]])</f>
        <v>2014</v>
      </c>
      <c r="J2420">
        <f>MONTH(Table1[[#This Row],[Date]])</f>
        <v>4</v>
      </c>
      <c r="K2420">
        <f>DAY(Table1[[#This Row],[Date]])</f>
        <v>30</v>
      </c>
    </row>
    <row r="2421" spans="1:11" x14ac:dyDescent="0.3">
      <c r="A2421" t="s">
        <v>15</v>
      </c>
      <c r="B2421" s="1">
        <v>41758</v>
      </c>
      <c r="C2421">
        <v>439.98</v>
      </c>
      <c r="D2421">
        <v>451.64</v>
      </c>
      <c r="E2421">
        <v>435.18</v>
      </c>
      <c r="F2421">
        <v>447.21</v>
      </c>
      <c r="G2421">
        <v>16401400</v>
      </c>
      <c r="H2421">
        <v>5683724524</v>
      </c>
      <c r="I2421">
        <f>YEAR(Table1[[#This Row],[Date]])</f>
        <v>2014</v>
      </c>
      <c r="J2421">
        <f>MONTH(Table1[[#This Row],[Date]])</f>
        <v>4</v>
      </c>
      <c r="K2421">
        <f>DAY(Table1[[#This Row],[Date]])</f>
        <v>29</v>
      </c>
    </row>
    <row r="2422" spans="1:11" x14ac:dyDescent="0.3">
      <c r="A2422" t="s">
        <v>15</v>
      </c>
      <c r="B2422" s="1">
        <v>41757</v>
      </c>
      <c r="C2422">
        <v>430.72</v>
      </c>
      <c r="D2422">
        <v>447.53</v>
      </c>
      <c r="E2422">
        <v>422.94</v>
      </c>
      <c r="F2422">
        <v>440.29</v>
      </c>
      <c r="G2422">
        <v>23876600</v>
      </c>
      <c r="H2422">
        <v>5593864954</v>
      </c>
      <c r="I2422">
        <f>YEAR(Table1[[#This Row],[Date]])</f>
        <v>2014</v>
      </c>
      <c r="J2422">
        <f>MONTH(Table1[[#This Row],[Date]])</f>
        <v>4</v>
      </c>
      <c r="K2422">
        <f>DAY(Table1[[#This Row],[Date]])</f>
        <v>28</v>
      </c>
    </row>
    <row r="2423" spans="1:11" x14ac:dyDescent="0.3">
      <c r="A2423" t="s">
        <v>15</v>
      </c>
      <c r="B2423" s="1">
        <v>41756</v>
      </c>
      <c r="C2423">
        <v>457.24</v>
      </c>
      <c r="D2423">
        <v>459.33</v>
      </c>
      <c r="E2423">
        <v>436.39</v>
      </c>
      <c r="F2423">
        <v>436.39</v>
      </c>
      <c r="G2423">
        <v>10949500</v>
      </c>
      <c r="H2423">
        <v>5542720307</v>
      </c>
      <c r="I2423">
        <f>YEAR(Table1[[#This Row],[Date]])</f>
        <v>2014</v>
      </c>
      <c r="J2423">
        <f>MONTH(Table1[[#This Row],[Date]])</f>
        <v>4</v>
      </c>
      <c r="K2423">
        <f>DAY(Table1[[#This Row],[Date]])</f>
        <v>27</v>
      </c>
    </row>
    <row r="2424" spans="1:11" x14ac:dyDescent="0.3">
      <c r="A2424" t="s">
        <v>15</v>
      </c>
      <c r="B2424" s="1">
        <v>41755</v>
      </c>
      <c r="C2424">
        <v>461.7</v>
      </c>
      <c r="D2424">
        <v>464.54</v>
      </c>
      <c r="E2424">
        <v>449.1</v>
      </c>
      <c r="F2424">
        <v>458.6</v>
      </c>
      <c r="G2424">
        <v>12214600</v>
      </c>
      <c r="H2424">
        <v>5822776642</v>
      </c>
      <c r="I2424">
        <f>YEAR(Table1[[#This Row],[Date]])</f>
        <v>2014</v>
      </c>
      <c r="J2424">
        <f>MONTH(Table1[[#This Row],[Date]])</f>
        <v>4</v>
      </c>
      <c r="K2424">
        <f>DAY(Table1[[#This Row],[Date]])</f>
        <v>26</v>
      </c>
    </row>
    <row r="2425" spans="1:11" x14ac:dyDescent="0.3">
      <c r="A2425" t="s">
        <v>15</v>
      </c>
      <c r="B2425" s="1">
        <v>41754</v>
      </c>
      <c r="C2425">
        <v>500.09</v>
      </c>
      <c r="D2425">
        <v>500.3</v>
      </c>
      <c r="E2425">
        <v>442.95</v>
      </c>
      <c r="F2425">
        <v>461.45</v>
      </c>
      <c r="G2425">
        <v>46856500</v>
      </c>
      <c r="H2425">
        <v>5857079867</v>
      </c>
      <c r="I2425">
        <f>YEAR(Table1[[#This Row],[Date]])</f>
        <v>2014</v>
      </c>
      <c r="J2425">
        <f>MONTH(Table1[[#This Row],[Date]])</f>
        <v>4</v>
      </c>
      <c r="K2425">
        <f>DAY(Table1[[#This Row],[Date]])</f>
        <v>25</v>
      </c>
    </row>
    <row r="2426" spans="1:11" x14ac:dyDescent="0.3">
      <c r="A2426" t="s">
        <v>15</v>
      </c>
      <c r="B2426" s="1">
        <v>41753</v>
      </c>
      <c r="C2426">
        <v>490.83</v>
      </c>
      <c r="D2426">
        <v>500.46</v>
      </c>
      <c r="E2426">
        <v>482.95</v>
      </c>
      <c r="F2426">
        <v>500.46</v>
      </c>
      <c r="G2426">
        <v>13009400</v>
      </c>
      <c r="H2426">
        <v>6350012525</v>
      </c>
      <c r="I2426">
        <f>YEAR(Table1[[#This Row],[Date]])</f>
        <v>2014</v>
      </c>
      <c r="J2426">
        <f>MONTH(Table1[[#This Row],[Date]])</f>
        <v>4</v>
      </c>
      <c r="K2426">
        <f>DAY(Table1[[#This Row],[Date]])</f>
        <v>24</v>
      </c>
    </row>
    <row r="2427" spans="1:11" x14ac:dyDescent="0.3">
      <c r="A2427" t="s">
        <v>15</v>
      </c>
      <c r="B2427" s="1">
        <v>41752</v>
      </c>
      <c r="C2427">
        <v>488.36</v>
      </c>
      <c r="D2427">
        <v>493.25</v>
      </c>
      <c r="E2427">
        <v>485.82</v>
      </c>
      <c r="F2427">
        <v>491.3</v>
      </c>
      <c r="G2427">
        <v>9814530</v>
      </c>
      <c r="H2427">
        <v>6231920621</v>
      </c>
      <c r="I2427">
        <f>YEAR(Table1[[#This Row],[Date]])</f>
        <v>2014</v>
      </c>
      <c r="J2427">
        <f>MONTH(Table1[[#This Row],[Date]])</f>
        <v>4</v>
      </c>
      <c r="K2427">
        <f>DAY(Table1[[#This Row],[Date]])</f>
        <v>23</v>
      </c>
    </row>
    <row r="2428" spans="1:11" x14ac:dyDescent="0.3">
      <c r="A2428" t="s">
        <v>15</v>
      </c>
      <c r="B2428" s="1">
        <v>41751</v>
      </c>
      <c r="C2428">
        <v>495.45</v>
      </c>
      <c r="D2428">
        <v>503.22</v>
      </c>
      <c r="E2428">
        <v>487.58</v>
      </c>
      <c r="F2428">
        <v>487.92</v>
      </c>
      <c r="G2428">
        <v>11670900</v>
      </c>
      <c r="H2428">
        <v>6187034895</v>
      </c>
      <c r="I2428">
        <f>YEAR(Table1[[#This Row],[Date]])</f>
        <v>2014</v>
      </c>
      <c r="J2428">
        <f>MONTH(Table1[[#This Row],[Date]])</f>
        <v>4</v>
      </c>
      <c r="K2428">
        <f>DAY(Table1[[#This Row],[Date]])</f>
        <v>22</v>
      </c>
    </row>
    <row r="2429" spans="1:11" x14ac:dyDescent="0.3">
      <c r="A2429" t="s">
        <v>15</v>
      </c>
      <c r="B2429" s="1">
        <v>41750</v>
      </c>
      <c r="C2429">
        <v>497.74</v>
      </c>
      <c r="D2429">
        <v>510.57</v>
      </c>
      <c r="E2429">
        <v>493.2</v>
      </c>
      <c r="F2429">
        <v>495.77</v>
      </c>
      <c r="G2429">
        <v>15171400</v>
      </c>
      <c r="H2429">
        <v>6284666435</v>
      </c>
      <c r="I2429">
        <f>YEAR(Table1[[#This Row],[Date]])</f>
        <v>2014</v>
      </c>
      <c r="J2429">
        <f>MONTH(Table1[[#This Row],[Date]])</f>
        <v>4</v>
      </c>
      <c r="K2429">
        <f>DAY(Table1[[#This Row],[Date]])</f>
        <v>21</v>
      </c>
    </row>
    <row r="2430" spans="1:11" x14ac:dyDescent="0.3">
      <c r="A2430" t="s">
        <v>15</v>
      </c>
      <c r="B2430" s="1">
        <v>41749</v>
      </c>
      <c r="C2430">
        <v>501.75</v>
      </c>
      <c r="D2430">
        <v>510.87</v>
      </c>
      <c r="E2430">
        <v>490.84</v>
      </c>
      <c r="F2430">
        <v>498.17</v>
      </c>
      <c r="G2430">
        <v>12103100</v>
      </c>
      <c r="H2430">
        <v>6312896984</v>
      </c>
      <c r="I2430">
        <f>YEAR(Table1[[#This Row],[Date]])</f>
        <v>2014</v>
      </c>
      <c r="J2430">
        <f>MONTH(Table1[[#This Row],[Date]])</f>
        <v>4</v>
      </c>
      <c r="K2430">
        <f>DAY(Table1[[#This Row],[Date]])</f>
        <v>20</v>
      </c>
    </row>
    <row r="2431" spans="1:11" x14ac:dyDescent="0.3">
      <c r="A2431" t="s">
        <v>15</v>
      </c>
      <c r="B2431" s="1">
        <v>41748</v>
      </c>
      <c r="C2431">
        <v>479.58</v>
      </c>
      <c r="D2431">
        <v>503.55</v>
      </c>
      <c r="E2431">
        <v>470.56</v>
      </c>
      <c r="F2431">
        <v>501.57</v>
      </c>
      <c r="G2431">
        <v>19588200</v>
      </c>
      <c r="H2431">
        <v>6353700029</v>
      </c>
      <c r="I2431">
        <f>YEAR(Table1[[#This Row],[Date]])</f>
        <v>2014</v>
      </c>
      <c r="J2431">
        <f>MONTH(Table1[[#This Row],[Date]])</f>
        <v>4</v>
      </c>
      <c r="K2431">
        <f>DAY(Table1[[#This Row],[Date]])</f>
        <v>19</v>
      </c>
    </row>
    <row r="2432" spans="1:11" x14ac:dyDescent="0.3">
      <c r="A2432" t="s">
        <v>15</v>
      </c>
      <c r="B2432" s="1">
        <v>41747</v>
      </c>
      <c r="C2432">
        <v>495.8</v>
      </c>
      <c r="D2432">
        <v>498.6</v>
      </c>
      <c r="E2432">
        <v>472.74</v>
      </c>
      <c r="F2432">
        <v>479.64</v>
      </c>
      <c r="G2432">
        <v>19042400</v>
      </c>
      <c r="H2432">
        <v>6074116360</v>
      </c>
      <c r="I2432">
        <f>YEAR(Table1[[#This Row],[Date]])</f>
        <v>2014</v>
      </c>
      <c r="J2432">
        <f>MONTH(Table1[[#This Row],[Date]])</f>
        <v>4</v>
      </c>
      <c r="K2432">
        <f>DAY(Table1[[#This Row],[Date]])</f>
        <v>18</v>
      </c>
    </row>
    <row r="2433" spans="1:11" x14ac:dyDescent="0.3">
      <c r="A2433" t="s">
        <v>15</v>
      </c>
      <c r="B2433" s="1">
        <v>41746</v>
      </c>
      <c r="C2433">
        <v>529.07000000000005</v>
      </c>
      <c r="D2433">
        <v>533.52</v>
      </c>
      <c r="E2433">
        <v>484.87</v>
      </c>
      <c r="F2433">
        <v>495.96</v>
      </c>
      <c r="G2433">
        <v>34025500</v>
      </c>
      <c r="H2433">
        <v>6278792387</v>
      </c>
      <c r="I2433">
        <f>YEAR(Table1[[#This Row],[Date]])</f>
        <v>2014</v>
      </c>
      <c r="J2433">
        <f>MONTH(Table1[[#This Row],[Date]])</f>
        <v>4</v>
      </c>
      <c r="K2433">
        <f>DAY(Table1[[#This Row],[Date]])</f>
        <v>17</v>
      </c>
    </row>
    <row r="2434" spans="1:11" x14ac:dyDescent="0.3">
      <c r="A2434" t="s">
        <v>15</v>
      </c>
      <c r="B2434" s="1">
        <v>41745</v>
      </c>
      <c r="C2434">
        <v>522.17999999999995</v>
      </c>
      <c r="D2434">
        <v>542.38</v>
      </c>
      <c r="E2434">
        <v>502.78</v>
      </c>
      <c r="F2434">
        <v>527.4</v>
      </c>
      <c r="G2434">
        <v>56480100</v>
      </c>
      <c r="H2434">
        <v>6674473792</v>
      </c>
      <c r="I2434">
        <f>YEAR(Table1[[#This Row],[Date]])</f>
        <v>2014</v>
      </c>
      <c r="J2434">
        <f>MONTH(Table1[[#This Row],[Date]])</f>
        <v>4</v>
      </c>
      <c r="K2434">
        <f>DAY(Table1[[#This Row],[Date]])</f>
        <v>16</v>
      </c>
    </row>
    <row r="2435" spans="1:11" x14ac:dyDescent="0.3">
      <c r="A2435" t="s">
        <v>15</v>
      </c>
      <c r="B2435" s="1">
        <v>41744</v>
      </c>
      <c r="C2435">
        <v>458.37</v>
      </c>
      <c r="D2435">
        <v>519</v>
      </c>
      <c r="E2435">
        <v>453.54</v>
      </c>
      <c r="F2435">
        <v>515.59</v>
      </c>
      <c r="G2435">
        <v>49561000</v>
      </c>
      <c r="H2435">
        <v>6522974948</v>
      </c>
      <c r="I2435">
        <f>YEAR(Table1[[#This Row],[Date]])</f>
        <v>2014</v>
      </c>
      <c r="J2435">
        <f>MONTH(Table1[[#This Row],[Date]])</f>
        <v>4</v>
      </c>
      <c r="K2435">
        <f>DAY(Table1[[#This Row],[Date]])</f>
        <v>15</v>
      </c>
    </row>
    <row r="2436" spans="1:11" x14ac:dyDescent="0.3">
      <c r="A2436" t="s">
        <v>15</v>
      </c>
      <c r="B2436" s="1">
        <v>41743</v>
      </c>
      <c r="C2436">
        <v>414.83</v>
      </c>
      <c r="D2436">
        <v>469.75</v>
      </c>
      <c r="E2436">
        <v>407.37</v>
      </c>
      <c r="F2436">
        <v>458.79</v>
      </c>
      <c r="G2436">
        <v>50730200</v>
      </c>
      <c r="H2436">
        <v>5802302128</v>
      </c>
      <c r="I2436">
        <f>YEAR(Table1[[#This Row],[Date]])</f>
        <v>2014</v>
      </c>
      <c r="J2436">
        <f>MONTH(Table1[[#This Row],[Date]])</f>
        <v>4</v>
      </c>
      <c r="K2436">
        <f>DAY(Table1[[#This Row],[Date]])</f>
        <v>14</v>
      </c>
    </row>
    <row r="2437" spans="1:11" x14ac:dyDescent="0.3">
      <c r="A2437" t="s">
        <v>15</v>
      </c>
      <c r="B2437" s="1">
        <v>41742</v>
      </c>
      <c r="C2437">
        <v>421.46</v>
      </c>
      <c r="D2437">
        <v>427.4</v>
      </c>
      <c r="E2437">
        <v>395.25</v>
      </c>
      <c r="F2437">
        <v>414.06</v>
      </c>
      <c r="G2437">
        <v>22493500</v>
      </c>
      <c r="H2437">
        <v>5234667259</v>
      </c>
      <c r="I2437">
        <f>YEAR(Table1[[#This Row],[Date]])</f>
        <v>2014</v>
      </c>
      <c r="J2437">
        <f>MONTH(Table1[[#This Row],[Date]])</f>
        <v>4</v>
      </c>
      <c r="K2437">
        <f>DAY(Table1[[#This Row],[Date]])</f>
        <v>13</v>
      </c>
    </row>
    <row r="2438" spans="1:11" x14ac:dyDescent="0.3">
      <c r="A2438" t="s">
        <v>15</v>
      </c>
      <c r="B2438" s="1">
        <v>41741</v>
      </c>
      <c r="C2438">
        <v>420.89</v>
      </c>
      <c r="D2438">
        <v>439.61</v>
      </c>
      <c r="E2438">
        <v>415.79</v>
      </c>
      <c r="F2438">
        <v>421.12</v>
      </c>
      <c r="G2438">
        <v>19226500</v>
      </c>
      <c r="H2438">
        <v>5321874506</v>
      </c>
      <c r="I2438">
        <f>YEAR(Table1[[#This Row],[Date]])</f>
        <v>2014</v>
      </c>
      <c r="J2438">
        <f>MONTH(Table1[[#This Row],[Date]])</f>
        <v>4</v>
      </c>
      <c r="K2438">
        <f>DAY(Table1[[#This Row],[Date]])</f>
        <v>12</v>
      </c>
    </row>
    <row r="2439" spans="1:11" x14ac:dyDescent="0.3">
      <c r="A2439" t="s">
        <v>15</v>
      </c>
      <c r="B2439" s="1">
        <v>41740</v>
      </c>
      <c r="C2439">
        <v>363.71</v>
      </c>
      <c r="D2439">
        <v>429.77</v>
      </c>
      <c r="E2439">
        <v>351.27</v>
      </c>
      <c r="F2439">
        <v>420.95</v>
      </c>
      <c r="G2439">
        <v>62562800</v>
      </c>
      <c r="H2439">
        <v>5318033925</v>
      </c>
      <c r="I2439">
        <f>YEAR(Table1[[#This Row],[Date]])</f>
        <v>2014</v>
      </c>
      <c r="J2439">
        <f>MONTH(Table1[[#This Row],[Date]])</f>
        <v>4</v>
      </c>
      <c r="K2439">
        <f>DAY(Table1[[#This Row],[Date]])</f>
        <v>11</v>
      </c>
    </row>
    <row r="2440" spans="1:11" x14ac:dyDescent="0.3">
      <c r="A2440" t="s">
        <v>15</v>
      </c>
      <c r="B2440" s="1">
        <v>41739</v>
      </c>
      <c r="C2440">
        <v>442.26</v>
      </c>
      <c r="D2440">
        <v>443.37</v>
      </c>
      <c r="E2440">
        <v>358.73</v>
      </c>
      <c r="F2440">
        <v>365.18</v>
      </c>
      <c r="G2440">
        <v>55868300</v>
      </c>
      <c r="H2440">
        <v>4611917257</v>
      </c>
      <c r="I2440">
        <f>YEAR(Table1[[#This Row],[Date]])</f>
        <v>2014</v>
      </c>
      <c r="J2440">
        <f>MONTH(Table1[[#This Row],[Date]])</f>
        <v>4</v>
      </c>
      <c r="K2440">
        <f>DAY(Table1[[#This Row],[Date]])</f>
        <v>10</v>
      </c>
    </row>
    <row r="2441" spans="1:11" x14ac:dyDescent="0.3">
      <c r="A2441" t="s">
        <v>15</v>
      </c>
      <c r="B2441" s="1">
        <v>41738</v>
      </c>
      <c r="C2441">
        <v>453.18</v>
      </c>
      <c r="D2441">
        <v>455.73</v>
      </c>
      <c r="E2441">
        <v>441.93</v>
      </c>
      <c r="F2441">
        <v>442.73</v>
      </c>
      <c r="G2441">
        <v>13204400</v>
      </c>
      <c r="H2441">
        <v>5589580215</v>
      </c>
      <c r="I2441">
        <f>YEAR(Table1[[#This Row],[Date]])</f>
        <v>2014</v>
      </c>
      <c r="J2441">
        <f>MONTH(Table1[[#This Row],[Date]])</f>
        <v>4</v>
      </c>
      <c r="K2441">
        <f>DAY(Table1[[#This Row],[Date]])</f>
        <v>9</v>
      </c>
    </row>
    <row r="2442" spans="1:11" x14ac:dyDescent="0.3">
      <c r="A2442" t="s">
        <v>15</v>
      </c>
      <c r="B2442" s="1">
        <v>41737</v>
      </c>
      <c r="C2442">
        <v>447.61</v>
      </c>
      <c r="D2442">
        <v>457.42</v>
      </c>
      <c r="E2442">
        <v>446.11</v>
      </c>
      <c r="F2442">
        <v>453.09</v>
      </c>
      <c r="G2442">
        <v>10921600</v>
      </c>
      <c r="H2442">
        <v>5718579640</v>
      </c>
      <c r="I2442">
        <f>YEAR(Table1[[#This Row],[Date]])</f>
        <v>2014</v>
      </c>
      <c r="J2442">
        <f>MONTH(Table1[[#This Row],[Date]])</f>
        <v>4</v>
      </c>
      <c r="K2442">
        <f>DAY(Table1[[#This Row],[Date]])</f>
        <v>8</v>
      </c>
    </row>
    <row r="2443" spans="1:11" x14ac:dyDescent="0.3">
      <c r="A2443" t="s">
        <v>15</v>
      </c>
      <c r="B2443" s="1">
        <v>41736</v>
      </c>
      <c r="C2443">
        <v>461.47</v>
      </c>
      <c r="D2443">
        <v>462.56</v>
      </c>
      <c r="E2443">
        <v>445.12</v>
      </c>
      <c r="F2443">
        <v>449.42</v>
      </c>
      <c r="G2443">
        <v>15616600</v>
      </c>
      <c r="H2443">
        <v>5670830650</v>
      </c>
      <c r="I2443">
        <f>YEAR(Table1[[#This Row],[Date]])</f>
        <v>2014</v>
      </c>
      <c r="J2443">
        <f>MONTH(Table1[[#This Row],[Date]])</f>
        <v>4</v>
      </c>
      <c r="K2443">
        <f>DAY(Table1[[#This Row],[Date]])</f>
        <v>7</v>
      </c>
    </row>
    <row r="2444" spans="1:11" x14ac:dyDescent="0.3">
      <c r="A2444" t="s">
        <v>15</v>
      </c>
      <c r="B2444" s="1">
        <v>41735</v>
      </c>
      <c r="C2444">
        <v>463.4</v>
      </c>
      <c r="D2444">
        <v>466.32</v>
      </c>
      <c r="E2444">
        <v>452.97</v>
      </c>
      <c r="F2444">
        <v>460.5</v>
      </c>
      <c r="G2444">
        <v>10241400</v>
      </c>
      <c r="H2444">
        <v>5808861023</v>
      </c>
      <c r="I2444">
        <f>YEAR(Table1[[#This Row],[Date]])</f>
        <v>2014</v>
      </c>
      <c r="J2444">
        <f>MONTH(Table1[[#This Row],[Date]])</f>
        <v>4</v>
      </c>
      <c r="K2444">
        <f>DAY(Table1[[#This Row],[Date]])</f>
        <v>6</v>
      </c>
    </row>
    <row r="2445" spans="1:11" x14ac:dyDescent="0.3">
      <c r="A2445" t="s">
        <v>15</v>
      </c>
      <c r="B2445" s="1">
        <v>41734</v>
      </c>
      <c r="C2445">
        <v>446.67</v>
      </c>
      <c r="D2445">
        <v>463.57</v>
      </c>
      <c r="E2445">
        <v>444.2</v>
      </c>
      <c r="F2445">
        <v>461.91</v>
      </c>
      <c r="G2445">
        <v>13404500</v>
      </c>
      <c r="H2445">
        <v>5824866676</v>
      </c>
      <c r="I2445">
        <f>YEAR(Table1[[#This Row],[Date]])</f>
        <v>2014</v>
      </c>
      <c r="J2445">
        <f>MONTH(Table1[[#This Row],[Date]])</f>
        <v>4</v>
      </c>
      <c r="K2445">
        <f>DAY(Table1[[#This Row],[Date]])</f>
        <v>5</v>
      </c>
    </row>
    <row r="2446" spans="1:11" x14ac:dyDescent="0.3">
      <c r="A2446" t="s">
        <v>15</v>
      </c>
      <c r="B2446" s="1">
        <v>41733</v>
      </c>
      <c r="C2446">
        <v>445.66</v>
      </c>
      <c r="D2446">
        <v>454.65</v>
      </c>
      <c r="E2446">
        <v>429.09</v>
      </c>
      <c r="F2446">
        <v>447.53</v>
      </c>
      <c r="G2446">
        <v>22925500</v>
      </c>
      <c r="H2446">
        <v>5641613449</v>
      </c>
      <c r="I2446">
        <f>YEAR(Table1[[#This Row],[Date]])</f>
        <v>2014</v>
      </c>
      <c r="J2446">
        <f>MONTH(Table1[[#This Row],[Date]])</f>
        <v>4</v>
      </c>
      <c r="K2446">
        <f>DAY(Table1[[#This Row],[Date]])</f>
        <v>4</v>
      </c>
    </row>
    <row r="2447" spans="1:11" x14ac:dyDescent="0.3">
      <c r="A2447" t="s">
        <v>15</v>
      </c>
      <c r="B2447" s="1">
        <v>41732</v>
      </c>
      <c r="C2447">
        <v>436.44</v>
      </c>
      <c r="D2447">
        <v>449.57</v>
      </c>
      <c r="E2447">
        <v>414.89</v>
      </c>
      <c r="F2447">
        <v>444.72</v>
      </c>
      <c r="G2447">
        <v>40765500</v>
      </c>
      <c r="H2447">
        <v>5604036051</v>
      </c>
      <c r="I2447">
        <f>YEAR(Table1[[#This Row],[Date]])</f>
        <v>2014</v>
      </c>
      <c r="J2447">
        <f>MONTH(Table1[[#This Row],[Date]])</f>
        <v>4</v>
      </c>
      <c r="K2447">
        <f>DAY(Table1[[#This Row],[Date]])</f>
        <v>3</v>
      </c>
    </row>
    <row r="2448" spans="1:11" x14ac:dyDescent="0.3">
      <c r="A2448" t="s">
        <v>15</v>
      </c>
      <c r="B2448" s="1">
        <v>41731</v>
      </c>
      <c r="C2448">
        <v>479.14</v>
      </c>
      <c r="D2448">
        <v>495.05</v>
      </c>
      <c r="E2448">
        <v>431.27</v>
      </c>
      <c r="F2448">
        <v>437.14</v>
      </c>
      <c r="G2448">
        <v>49647600</v>
      </c>
      <c r="H2448">
        <v>5506313797</v>
      </c>
      <c r="I2448">
        <f>YEAR(Table1[[#This Row],[Date]])</f>
        <v>2014</v>
      </c>
      <c r="J2448">
        <f>MONTH(Table1[[#This Row],[Date]])</f>
        <v>4</v>
      </c>
      <c r="K2448">
        <f>DAY(Table1[[#This Row],[Date]])</f>
        <v>2</v>
      </c>
    </row>
    <row r="2449" spans="1:11" x14ac:dyDescent="0.3">
      <c r="A2449" t="s">
        <v>15</v>
      </c>
      <c r="B2449" s="1">
        <v>41730</v>
      </c>
      <c r="C2449">
        <v>457</v>
      </c>
      <c r="D2449">
        <v>495.34</v>
      </c>
      <c r="E2449">
        <v>457</v>
      </c>
      <c r="F2449">
        <v>478.38</v>
      </c>
      <c r="G2449">
        <v>35685800</v>
      </c>
      <c r="H2449">
        <v>6023351178</v>
      </c>
      <c r="I2449">
        <f>YEAR(Table1[[#This Row],[Date]])</f>
        <v>2014</v>
      </c>
      <c r="J2449">
        <f>MONTH(Table1[[#This Row],[Date]])</f>
        <v>4</v>
      </c>
      <c r="K2449">
        <f>DAY(Table1[[#This Row],[Date]])</f>
        <v>1</v>
      </c>
    </row>
    <row r="2450" spans="1:11" x14ac:dyDescent="0.3">
      <c r="A2450" t="s">
        <v>15</v>
      </c>
      <c r="B2450" s="1">
        <v>41729</v>
      </c>
      <c r="C2450">
        <v>462.3</v>
      </c>
      <c r="D2450">
        <v>483.02</v>
      </c>
      <c r="E2450">
        <v>443.36</v>
      </c>
      <c r="F2450">
        <v>457</v>
      </c>
      <c r="G2450">
        <v>28254000</v>
      </c>
      <c r="H2450">
        <v>5752294437</v>
      </c>
      <c r="I2450">
        <f>YEAR(Table1[[#This Row],[Date]])</f>
        <v>2014</v>
      </c>
      <c r="J2450">
        <f>MONTH(Table1[[#This Row],[Date]])</f>
        <v>3</v>
      </c>
      <c r="K2450">
        <f>DAY(Table1[[#This Row],[Date]])</f>
        <v>31</v>
      </c>
    </row>
    <row r="2451" spans="1:11" x14ac:dyDescent="0.3">
      <c r="A2451" t="s">
        <v>15</v>
      </c>
      <c r="B2451" s="1">
        <v>41728</v>
      </c>
      <c r="C2451">
        <v>492.37</v>
      </c>
      <c r="D2451">
        <v>492.37</v>
      </c>
      <c r="E2451">
        <v>444.18</v>
      </c>
      <c r="F2451">
        <v>460.27</v>
      </c>
      <c r="G2451">
        <v>42958300</v>
      </c>
      <c r="H2451">
        <v>5791419543</v>
      </c>
      <c r="I2451">
        <f>YEAR(Table1[[#This Row],[Date]])</f>
        <v>2014</v>
      </c>
      <c r="J2451">
        <f>MONTH(Table1[[#This Row],[Date]])</f>
        <v>3</v>
      </c>
      <c r="K2451">
        <f>DAY(Table1[[#This Row],[Date]])</f>
        <v>30</v>
      </c>
    </row>
    <row r="2452" spans="1:11" x14ac:dyDescent="0.3">
      <c r="A2452" t="s">
        <v>15</v>
      </c>
      <c r="B2452" s="1">
        <v>41727</v>
      </c>
      <c r="C2452">
        <v>501.71</v>
      </c>
      <c r="D2452">
        <v>504.86</v>
      </c>
      <c r="E2452">
        <v>489.73</v>
      </c>
      <c r="F2452">
        <v>491.17</v>
      </c>
      <c r="G2452">
        <v>11147100</v>
      </c>
      <c r="H2452">
        <v>6178428029</v>
      </c>
      <c r="I2452">
        <f>YEAR(Table1[[#This Row],[Date]])</f>
        <v>2014</v>
      </c>
      <c r="J2452">
        <f>MONTH(Table1[[#This Row],[Date]])</f>
        <v>3</v>
      </c>
      <c r="K2452">
        <f>DAY(Table1[[#This Row],[Date]])</f>
        <v>29</v>
      </c>
    </row>
    <row r="2453" spans="1:11" x14ac:dyDescent="0.3">
      <c r="A2453" t="s">
        <v>15</v>
      </c>
      <c r="B2453" s="1">
        <v>41726</v>
      </c>
      <c r="C2453">
        <v>477.14</v>
      </c>
      <c r="D2453">
        <v>526.02</v>
      </c>
      <c r="E2453">
        <v>473.23</v>
      </c>
      <c r="F2453">
        <v>495.67</v>
      </c>
      <c r="G2453">
        <v>58828300</v>
      </c>
      <c r="H2453">
        <v>6232801684</v>
      </c>
      <c r="I2453">
        <f>YEAR(Table1[[#This Row],[Date]])</f>
        <v>2014</v>
      </c>
      <c r="J2453">
        <f>MONTH(Table1[[#This Row],[Date]])</f>
        <v>3</v>
      </c>
      <c r="K2453">
        <f>DAY(Table1[[#This Row],[Date]])</f>
        <v>28</v>
      </c>
    </row>
    <row r="2454" spans="1:11" x14ac:dyDescent="0.3">
      <c r="A2454" t="s">
        <v>15</v>
      </c>
      <c r="B2454" s="1">
        <v>41725</v>
      </c>
      <c r="C2454">
        <v>580.26</v>
      </c>
      <c r="D2454">
        <v>580.55999999999995</v>
      </c>
      <c r="E2454">
        <v>471.24</v>
      </c>
      <c r="F2454">
        <v>471.24</v>
      </c>
      <c r="G2454">
        <v>62225400</v>
      </c>
      <c r="H2454">
        <v>5923615602</v>
      </c>
      <c r="I2454">
        <f>YEAR(Table1[[#This Row],[Date]])</f>
        <v>2014</v>
      </c>
      <c r="J2454">
        <f>MONTH(Table1[[#This Row],[Date]])</f>
        <v>3</v>
      </c>
      <c r="K2454">
        <f>DAY(Table1[[#This Row],[Date]])</f>
        <v>27</v>
      </c>
    </row>
    <row r="2455" spans="1:11" x14ac:dyDescent="0.3">
      <c r="A2455" t="s">
        <v>15</v>
      </c>
      <c r="B2455" s="1">
        <v>41724</v>
      </c>
      <c r="C2455">
        <v>583.48</v>
      </c>
      <c r="D2455">
        <v>590.03</v>
      </c>
      <c r="E2455">
        <v>570.96</v>
      </c>
      <c r="F2455">
        <v>580.83000000000004</v>
      </c>
      <c r="G2455">
        <v>16401100</v>
      </c>
      <c r="H2455">
        <v>7298672082</v>
      </c>
      <c r="I2455">
        <f>YEAR(Table1[[#This Row],[Date]])</f>
        <v>2014</v>
      </c>
      <c r="J2455">
        <f>MONTH(Table1[[#This Row],[Date]])</f>
        <v>3</v>
      </c>
      <c r="K2455">
        <f>DAY(Table1[[#This Row],[Date]])</f>
        <v>26</v>
      </c>
    </row>
    <row r="2456" spans="1:11" x14ac:dyDescent="0.3">
      <c r="A2456" t="s">
        <v>15</v>
      </c>
      <c r="B2456" s="1">
        <v>41723</v>
      </c>
      <c r="C2456">
        <v>585.03</v>
      </c>
      <c r="D2456">
        <v>585.44000000000005</v>
      </c>
      <c r="E2456">
        <v>572.6</v>
      </c>
      <c r="F2456">
        <v>583.91999999999996</v>
      </c>
      <c r="G2456">
        <v>14020100</v>
      </c>
      <c r="H2456">
        <v>7335179952</v>
      </c>
      <c r="I2456">
        <f>YEAR(Table1[[#This Row],[Date]])</f>
        <v>2014</v>
      </c>
      <c r="J2456">
        <f>MONTH(Table1[[#This Row],[Date]])</f>
        <v>3</v>
      </c>
      <c r="K2456">
        <f>DAY(Table1[[#This Row],[Date]])</f>
        <v>25</v>
      </c>
    </row>
    <row r="2457" spans="1:11" x14ac:dyDescent="0.3">
      <c r="A2457" t="s">
        <v>15</v>
      </c>
      <c r="B2457" s="1">
        <v>41722</v>
      </c>
      <c r="C2457">
        <v>562.51</v>
      </c>
      <c r="D2457">
        <v>586.55999999999995</v>
      </c>
      <c r="E2457">
        <v>551.77</v>
      </c>
      <c r="F2457">
        <v>583.41</v>
      </c>
      <c r="G2457">
        <v>22706900</v>
      </c>
      <c r="H2457">
        <v>7326517067</v>
      </c>
      <c r="I2457">
        <f>YEAR(Table1[[#This Row],[Date]])</f>
        <v>2014</v>
      </c>
      <c r="J2457">
        <f>MONTH(Table1[[#This Row],[Date]])</f>
        <v>3</v>
      </c>
      <c r="K2457">
        <f>DAY(Table1[[#This Row],[Date]])</f>
        <v>24</v>
      </c>
    </row>
    <row r="2458" spans="1:11" x14ac:dyDescent="0.3">
      <c r="A2458" t="s">
        <v>15</v>
      </c>
      <c r="B2458" s="1">
        <v>41721</v>
      </c>
      <c r="C2458">
        <v>565.76</v>
      </c>
      <c r="D2458">
        <v>570.24</v>
      </c>
      <c r="E2458">
        <v>560.88</v>
      </c>
      <c r="F2458">
        <v>561.27</v>
      </c>
      <c r="G2458">
        <v>9288400</v>
      </c>
      <c r="H2458">
        <v>7045871925</v>
      </c>
      <c r="I2458">
        <f>YEAR(Table1[[#This Row],[Date]])</f>
        <v>2014</v>
      </c>
      <c r="J2458">
        <f>MONTH(Table1[[#This Row],[Date]])</f>
        <v>3</v>
      </c>
      <c r="K2458">
        <f>DAY(Table1[[#This Row],[Date]])</f>
        <v>23</v>
      </c>
    </row>
    <row r="2459" spans="1:11" x14ac:dyDescent="0.3">
      <c r="A2459" t="s">
        <v>15</v>
      </c>
      <c r="B2459" s="1">
        <v>41720</v>
      </c>
      <c r="C2459">
        <v>571.17999999999995</v>
      </c>
      <c r="D2459">
        <v>572.54999999999995</v>
      </c>
      <c r="E2459">
        <v>554.39</v>
      </c>
      <c r="F2459">
        <v>565.04</v>
      </c>
      <c r="G2459">
        <v>17360700</v>
      </c>
      <c r="H2459">
        <v>7090150172</v>
      </c>
      <c r="I2459">
        <f>YEAR(Table1[[#This Row],[Date]])</f>
        <v>2014</v>
      </c>
      <c r="J2459">
        <f>MONTH(Table1[[#This Row],[Date]])</f>
        <v>3</v>
      </c>
      <c r="K2459">
        <f>DAY(Table1[[#This Row],[Date]])</f>
        <v>22</v>
      </c>
    </row>
    <row r="2460" spans="1:11" x14ac:dyDescent="0.3">
      <c r="A2460" t="s">
        <v>15</v>
      </c>
      <c r="B2460" s="1">
        <v>41719</v>
      </c>
      <c r="C2460">
        <v>588.29</v>
      </c>
      <c r="D2460">
        <v>604.59</v>
      </c>
      <c r="E2460">
        <v>561.80999999999995</v>
      </c>
      <c r="F2460">
        <v>571.49</v>
      </c>
      <c r="G2460">
        <v>38414100</v>
      </c>
      <c r="H2460">
        <v>7168656262</v>
      </c>
      <c r="I2460">
        <f>YEAR(Table1[[#This Row],[Date]])</f>
        <v>2014</v>
      </c>
      <c r="J2460">
        <f>MONTH(Table1[[#This Row],[Date]])</f>
        <v>3</v>
      </c>
      <c r="K2460">
        <f>DAY(Table1[[#This Row],[Date]])</f>
        <v>21</v>
      </c>
    </row>
    <row r="2461" spans="1:11" x14ac:dyDescent="0.3">
      <c r="A2461" t="s">
        <v>15</v>
      </c>
      <c r="B2461" s="1">
        <v>41718</v>
      </c>
      <c r="C2461">
        <v>609.74</v>
      </c>
      <c r="D2461">
        <v>609.74</v>
      </c>
      <c r="E2461">
        <v>587.49</v>
      </c>
      <c r="F2461">
        <v>588.77</v>
      </c>
      <c r="G2461">
        <v>20572900</v>
      </c>
      <c r="H2461">
        <v>7382675346</v>
      </c>
      <c r="I2461">
        <f>YEAR(Table1[[#This Row],[Date]])</f>
        <v>2014</v>
      </c>
      <c r="J2461">
        <f>MONTH(Table1[[#This Row],[Date]])</f>
        <v>3</v>
      </c>
      <c r="K2461">
        <f>DAY(Table1[[#This Row],[Date]])</f>
        <v>20</v>
      </c>
    </row>
    <row r="2462" spans="1:11" x14ac:dyDescent="0.3">
      <c r="A2462" t="s">
        <v>15</v>
      </c>
      <c r="B2462" s="1">
        <v>41717</v>
      </c>
      <c r="C2462">
        <v>613.9</v>
      </c>
      <c r="D2462">
        <v>622</v>
      </c>
      <c r="E2462">
        <v>609.1</v>
      </c>
      <c r="F2462">
        <v>609.89</v>
      </c>
      <c r="G2462">
        <v>14228900</v>
      </c>
      <c r="H2462">
        <v>7644702125</v>
      </c>
      <c r="I2462">
        <f>YEAR(Table1[[#This Row],[Date]])</f>
        <v>2014</v>
      </c>
      <c r="J2462">
        <f>MONTH(Table1[[#This Row],[Date]])</f>
        <v>3</v>
      </c>
      <c r="K2462">
        <f>DAY(Table1[[#This Row],[Date]])</f>
        <v>19</v>
      </c>
    </row>
    <row r="2463" spans="1:11" x14ac:dyDescent="0.3">
      <c r="A2463" t="s">
        <v>15</v>
      </c>
      <c r="B2463" s="1">
        <v>41716</v>
      </c>
      <c r="C2463">
        <v>621.84</v>
      </c>
      <c r="D2463">
        <v>622.39</v>
      </c>
      <c r="E2463">
        <v>603.79999999999995</v>
      </c>
      <c r="F2463">
        <v>614.83000000000004</v>
      </c>
      <c r="G2463">
        <v>24011500</v>
      </c>
      <c r="H2463">
        <v>7704183118</v>
      </c>
      <c r="I2463">
        <f>YEAR(Table1[[#This Row],[Date]])</f>
        <v>2014</v>
      </c>
      <c r="J2463">
        <f>MONTH(Table1[[#This Row],[Date]])</f>
        <v>3</v>
      </c>
      <c r="K2463">
        <f>DAY(Table1[[#This Row],[Date]])</f>
        <v>18</v>
      </c>
    </row>
    <row r="2464" spans="1:11" x14ac:dyDescent="0.3">
      <c r="A2464" t="s">
        <v>15</v>
      </c>
      <c r="B2464" s="1">
        <v>41715</v>
      </c>
      <c r="C2464">
        <v>630.91999999999996</v>
      </c>
      <c r="D2464">
        <v>632.67999999999995</v>
      </c>
      <c r="E2464">
        <v>616.85</v>
      </c>
      <c r="F2464">
        <v>622.37</v>
      </c>
      <c r="G2464">
        <v>14648200</v>
      </c>
      <c r="H2464">
        <v>7796513249</v>
      </c>
      <c r="I2464">
        <f>YEAR(Table1[[#This Row],[Date]])</f>
        <v>2014</v>
      </c>
      <c r="J2464">
        <f>MONTH(Table1[[#This Row],[Date]])</f>
        <v>3</v>
      </c>
      <c r="K2464">
        <f>DAY(Table1[[#This Row],[Date]])</f>
        <v>17</v>
      </c>
    </row>
    <row r="2465" spans="1:11" x14ac:dyDescent="0.3">
      <c r="A2465" t="s">
        <v>15</v>
      </c>
      <c r="B2465" s="1">
        <v>41714</v>
      </c>
      <c r="C2465">
        <v>636.5</v>
      </c>
      <c r="D2465">
        <v>637.52</v>
      </c>
      <c r="E2465">
        <v>628.11</v>
      </c>
      <c r="F2465">
        <v>631.11</v>
      </c>
      <c r="G2465">
        <v>5277290</v>
      </c>
      <c r="H2465">
        <v>7903422086</v>
      </c>
      <c r="I2465">
        <f>YEAR(Table1[[#This Row],[Date]])</f>
        <v>2014</v>
      </c>
      <c r="J2465">
        <f>MONTH(Table1[[#This Row],[Date]])</f>
        <v>3</v>
      </c>
      <c r="K2465">
        <f>DAY(Table1[[#This Row],[Date]])</f>
        <v>16</v>
      </c>
    </row>
    <row r="2466" spans="1:11" x14ac:dyDescent="0.3">
      <c r="A2466" t="s">
        <v>15</v>
      </c>
      <c r="B2466" s="1">
        <v>41713</v>
      </c>
      <c r="C2466">
        <v>629.37</v>
      </c>
      <c r="D2466">
        <v>639.14</v>
      </c>
      <c r="E2466">
        <v>627.29999999999995</v>
      </c>
      <c r="F2466">
        <v>636.12</v>
      </c>
      <c r="G2466">
        <v>4342080</v>
      </c>
      <c r="H2466">
        <v>7963443153</v>
      </c>
      <c r="I2466">
        <f>YEAR(Table1[[#This Row],[Date]])</f>
        <v>2014</v>
      </c>
      <c r="J2466">
        <f>MONTH(Table1[[#This Row],[Date]])</f>
        <v>3</v>
      </c>
      <c r="K2466">
        <f>DAY(Table1[[#This Row],[Date]])</f>
        <v>15</v>
      </c>
    </row>
    <row r="2467" spans="1:11" x14ac:dyDescent="0.3">
      <c r="A2467" t="s">
        <v>15</v>
      </c>
      <c r="B2467" s="1">
        <v>41712</v>
      </c>
      <c r="C2467">
        <v>638.14</v>
      </c>
      <c r="D2467">
        <v>639.53</v>
      </c>
      <c r="E2467">
        <v>627.21</v>
      </c>
      <c r="F2467">
        <v>628.79999999999995</v>
      </c>
      <c r="G2467">
        <v>11913800</v>
      </c>
      <c r="H2467">
        <v>7869180480</v>
      </c>
      <c r="I2467">
        <f>YEAR(Table1[[#This Row],[Date]])</f>
        <v>2014</v>
      </c>
      <c r="J2467">
        <f>MONTH(Table1[[#This Row],[Date]])</f>
        <v>3</v>
      </c>
      <c r="K2467">
        <f>DAY(Table1[[#This Row],[Date]])</f>
        <v>14</v>
      </c>
    </row>
    <row r="2468" spans="1:11" x14ac:dyDescent="0.3">
      <c r="A2468" t="s">
        <v>15</v>
      </c>
      <c r="B2468" s="1">
        <v>41711</v>
      </c>
      <c r="C2468">
        <v>633.62</v>
      </c>
      <c r="D2468">
        <v>644.20000000000005</v>
      </c>
      <c r="E2468">
        <v>630.85</v>
      </c>
      <c r="F2468">
        <v>638.14</v>
      </c>
      <c r="G2468">
        <v>11634900</v>
      </c>
      <c r="H2468">
        <v>7983960982</v>
      </c>
      <c r="I2468">
        <f>YEAR(Table1[[#This Row],[Date]])</f>
        <v>2014</v>
      </c>
      <c r="J2468">
        <f>MONTH(Table1[[#This Row],[Date]])</f>
        <v>3</v>
      </c>
      <c r="K2468">
        <f>DAY(Table1[[#This Row],[Date]])</f>
        <v>13</v>
      </c>
    </row>
    <row r="2469" spans="1:11" x14ac:dyDescent="0.3">
      <c r="A2469" t="s">
        <v>15</v>
      </c>
      <c r="B2469" s="1">
        <v>41710</v>
      </c>
      <c r="C2469">
        <v>631.91</v>
      </c>
      <c r="D2469">
        <v>648.03</v>
      </c>
      <c r="E2469">
        <v>629.51</v>
      </c>
      <c r="F2469">
        <v>632.1</v>
      </c>
      <c r="G2469">
        <v>18621200</v>
      </c>
      <c r="H2469">
        <v>7905832725</v>
      </c>
      <c r="I2469">
        <f>YEAR(Table1[[#This Row],[Date]])</f>
        <v>2014</v>
      </c>
      <c r="J2469">
        <f>MONTH(Table1[[#This Row],[Date]])</f>
        <v>3</v>
      </c>
      <c r="K2469">
        <f>DAY(Table1[[#This Row],[Date]])</f>
        <v>12</v>
      </c>
    </row>
    <row r="2470" spans="1:11" x14ac:dyDescent="0.3">
      <c r="A2470" t="s">
        <v>15</v>
      </c>
      <c r="B2470" s="1">
        <v>41709</v>
      </c>
      <c r="C2470">
        <v>627.95000000000005</v>
      </c>
      <c r="D2470">
        <v>638.41999999999996</v>
      </c>
      <c r="E2470">
        <v>618.84</v>
      </c>
      <c r="F2470">
        <v>634.11</v>
      </c>
      <c r="G2470">
        <v>11732500</v>
      </c>
      <c r="H2470">
        <v>7928102950</v>
      </c>
      <c r="I2470">
        <f>YEAR(Table1[[#This Row],[Date]])</f>
        <v>2014</v>
      </c>
      <c r="J2470">
        <f>MONTH(Table1[[#This Row],[Date]])</f>
        <v>3</v>
      </c>
      <c r="K2470">
        <f>DAY(Table1[[#This Row],[Date]])</f>
        <v>11</v>
      </c>
    </row>
    <row r="2471" spans="1:11" x14ac:dyDescent="0.3">
      <c r="A2471" t="s">
        <v>15</v>
      </c>
      <c r="B2471" s="1">
        <v>41708</v>
      </c>
      <c r="C2471">
        <v>636.33000000000004</v>
      </c>
      <c r="D2471">
        <v>644.76</v>
      </c>
      <c r="E2471">
        <v>615.02</v>
      </c>
      <c r="F2471">
        <v>627.79</v>
      </c>
      <c r="G2471">
        <v>20639800</v>
      </c>
      <c r="H2471">
        <v>7846433315</v>
      </c>
      <c r="I2471">
        <f>YEAR(Table1[[#This Row],[Date]])</f>
        <v>2014</v>
      </c>
      <c r="J2471">
        <f>MONTH(Table1[[#This Row],[Date]])</f>
        <v>3</v>
      </c>
      <c r="K2471">
        <f>DAY(Table1[[#This Row],[Date]])</f>
        <v>10</v>
      </c>
    </row>
    <row r="2472" spans="1:11" x14ac:dyDescent="0.3">
      <c r="A2472" t="s">
        <v>15</v>
      </c>
      <c r="B2472" s="1">
        <v>41707</v>
      </c>
      <c r="C2472">
        <v>616.30999999999995</v>
      </c>
      <c r="D2472">
        <v>643.95000000000005</v>
      </c>
      <c r="E2472">
        <v>612.35</v>
      </c>
      <c r="F2472">
        <v>636.96</v>
      </c>
      <c r="G2472">
        <v>15396500</v>
      </c>
      <c r="H2472">
        <v>7958687808</v>
      </c>
      <c r="I2472">
        <f>YEAR(Table1[[#This Row],[Date]])</f>
        <v>2014</v>
      </c>
      <c r="J2472">
        <f>MONTH(Table1[[#This Row],[Date]])</f>
        <v>3</v>
      </c>
      <c r="K2472">
        <f>DAY(Table1[[#This Row],[Date]])</f>
        <v>9</v>
      </c>
    </row>
    <row r="2473" spans="1:11" x14ac:dyDescent="0.3">
      <c r="A2473" t="s">
        <v>15</v>
      </c>
      <c r="B2473" s="1">
        <v>41706</v>
      </c>
      <c r="C2473">
        <v>629.66</v>
      </c>
      <c r="D2473">
        <v>635.14</v>
      </c>
      <c r="E2473">
        <v>604.46</v>
      </c>
      <c r="F2473">
        <v>617.45000000000005</v>
      </c>
      <c r="G2473">
        <v>18654200</v>
      </c>
      <c r="H2473">
        <v>7712151171</v>
      </c>
      <c r="I2473">
        <f>YEAR(Table1[[#This Row],[Date]])</f>
        <v>2014</v>
      </c>
      <c r="J2473">
        <f>MONTH(Table1[[#This Row],[Date]])</f>
        <v>3</v>
      </c>
      <c r="K2473">
        <f>DAY(Table1[[#This Row],[Date]])</f>
        <v>8</v>
      </c>
    </row>
    <row r="2474" spans="1:11" x14ac:dyDescent="0.3">
      <c r="A2474" t="s">
        <v>15</v>
      </c>
      <c r="B2474" s="1">
        <v>41705</v>
      </c>
      <c r="C2474">
        <v>664.31</v>
      </c>
      <c r="D2474">
        <v>665.34</v>
      </c>
      <c r="E2474">
        <v>616.35</v>
      </c>
      <c r="F2474">
        <v>629.15</v>
      </c>
      <c r="G2474">
        <v>34150800</v>
      </c>
      <c r="H2474">
        <v>7855629815</v>
      </c>
      <c r="I2474">
        <f>YEAR(Table1[[#This Row],[Date]])</f>
        <v>2014</v>
      </c>
      <c r="J2474">
        <f>MONTH(Table1[[#This Row],[Date]])</f>
        <v>3</v>
      </c>
      <c r="K2474">
        <f>DAY(Table1[[#This Row],[Date]])</f>
        <v>7</v>
      </c>
    </row>
    <row r="2475" spans="1:11" x14ac:dyDescent="0.3">
      <c r="A2475" t="s">
        <v>15</v>
      </c>
      <c r="B2475" s="1">
        <v>41704</v>
      </c>
      <c r="C2475">
        <v>664.52</v>
      </c>
      <c r="D2475">
        <v>669.77</v>
      </c>
      <c r="E2475">
        <v>649.79</v>
      </c>
      <c r="F2475">
        <v>663.86</v>
      </c>
      <c r="G2475">
        <v>16068100</v>
      </c>
      <c r="H2475">
        <v>8286267327</v>
      </c>
      <c r="I2475">
        <f>YEAR(Table1[[#This Row],[Date]])</f>
        <v>2014</v>
      </c>
      <c r="J2475">
        <f>MONTH(Table1[[#This Row],[Date]])</f>
        <v>3</v>
      </c>
      <c r="K2475">
        <f>DAY(Table1[[#This Row],[Date]])</f>
        <v>6</v>
      </c>
    </row>
    <row r="2476" spans="1:11" x14ac:dyDescent="0.3">
      <c r="A2476" t="s">
        <v>15</v>
      </c>
      <c r="B2476" s="1">
        <v>41703</v>
      </c>
      <c r="C2476">
        <v>666.24</v>
      </c>
      <c r="D2476">
        <v>674.28</v>
      </c>
      <c r="E2476">
        <v>646.28</v>
      </c>
      <c r="F2476">
        <v>665.51</v>
      </c>
      <c r="G2476">
        <v>22461900</v>
      </c>
      <c r="H2476">
        <v>8304000852</v>
      </c>
      <c r="I2476">
        <f>YEAR(Table1[[#This Row],[Date]])</f>
        <v>2014</v>
      </c>
      <c r="J2476">
        <f>MONTH(Table1[[#This Row],[Date]])</f>
        <v>3</v>
      </c>
      <c r="K2476">
        <f>DAY(Table1[[#This Row],[Date]])</f>
        <v>5</v>
      </c>
    </row>
    <row r="2477" spans="1:11" x14ac:dyDescent="0.3">
      <c r="A2477" t="s">
        <v>15</v>
      </c>
      <c r="B2477" s="1">
        <v>41702</v>
      </c>
      <c r="C2477">
        <v>668.24</v>
      </c>
      <c r="D2477">
        <v>696.22</v>
      </c>
      <c r="E2477">
        <v>655.68</v>
      </c>
      <c r="F2477">
        <v>666.78</v>
      </c>
      <c r="G2477">
        <v>55344600</v>
      </c>
      <c r="H2477">
        <v>8317230356</v>
      </c>
      <c r="I2477">
        <f>YEAR(Table1[[#This Row],[Date]])</f>
        <v>2014</v>
      </c>
      <c r="J2477">
        <f>MONTH(Table1[[#This Row],[Date]])</f>
        <v>3</v>
      </c>
      <c r="K2477">
        <f>DAY(Table1[[#This Row],[Date]])</f>
        <v>4</v>
      </c>
    </row>
    <row r="2478" spans="1:11" x14ac:dyDescent="0.3">
      <c r="A2478" t="s">
        <v>15</v>
      </c>
      <c r="B2478" s="1">
        <v>41701</v>
      </c>
      <c r="C2478">
        <v>562.55999999999995</v>
      </c>
      <c r="D2478">
        <v>702.91</v>
      </c>
      <c r="E2478">
        <v>560.52</v>
      </c>
      <c r="F2478">
        <v>667.76</v>
      </c>
      <c r="G2478">
        <v>96056896</v>
      </c>
      <c r="H2478">
        <v>8326933812</v>
      </c>
      <c r="I2478">
        <f>YEAR(Table1[[#This Row],[Date]])</f>
        <v>2014</v>
      </c>
      <c r="J2478">
        <f>MONTH(Table1[[#This Row],[Date]])</f>
        <v>3</v>
      </c>
      <c r="K2478">
        <f>DAY(Table1[[#This Row],[Date]])</f>
        <v>3</v>
      </c>
    </row>
    <row r="2479" spans="1:11" x14ac:dyDescent="0.3">
      <c r="A2479" t="s">
        <v>15</v>
      </c>
      <c r="B2479" s="1">
        <v>41700</v>
      </c>
      <c r="C2479">
        <v>567.23</v>
      </c>
      <c r="D2479">
        <v>570.48</v>
      </c>
      <c r="E2479">
        <v>553.27</v>
      </c>
      <c r="F2479">
        <v>559.79</v>
      </c>
      <c r="G2479">
        <v>7950760</v>
      </c>
      <c r="H2479">
        <v>6978524072</v>
      </c>
      <c r="I2479">
        <f>YEAR(Table1[[#This Row],[Date]])</f>
        <v>2014</v>
      </c>
      <c r="J2479">
        <f>MONTH(Table1[[#This Row],[Date]])</f>
        <v>3</v>
      </c>
      <c r="K2479">
        <f>DAY(Table1[[#This Row],[Date]])</f>
        <v>2</v>
      </c>
    </row>
    <row r="2480" spans="1:11" x14ac:dyDescent="0.3">
      <c r="A2480" t="s">
        <v>15</v>
      </c>
      <c r="B2480" s="1">
        <v>41699</v>
      </c>
      <c r="C2480">
        <v>549.91999999999996</v>
      </c>
      <c r="D2480">
        <v>573.38</v>
      </c>
      <c r="E2480">
        <v>539.29</v>
      </c>
      <c r="F2480">
        <v>565.61</v>
      </c>
      <c r="G2480">
        <v>18668100</v>
      </c>
      <c r="H2480">
        <v>7049084308</v>
      </c>
      <c r="I2480">
        <f>YEAR(Table1[[#This Row],[Date]])</f>
        <v>2014</v>
      </c>
      <c r="J2480">
        <f>MONTH(Table1[[#This Row],[Date]])</f>
        <v>3</v>
      </c>
      <c r="K2480">
        <f>DAY(Table1[[#This Row],[Date]])</f>
        <v>1</v>
      </c>
    </row>
    <row r="2481" spans="1:11" x14ac:dyDescent="0.3">
      <c r="A2481" t="s">
        <v>15</v>
      </c>
      <c r="B2481" s="1">
        <v>41698</v>
      </c>
      <c r="C2481">
        <v>579.70000000000005</v>
      </c>
      <c r="D2481">
        <v>584.14</v>
      </c>
      <c r="E2481">
        <v>545.16999999999996</v>
      </c>
      <c r="F2481">
        <v>549.26</v>
      </c>
      <c r="G2481">
        <v>28076100</v>
      </c>
      <c r="H2481">
        <v>6843353924</v>
      </c>
      <c r="I2481">
        <f>YEAR(Table1[[#This Row],[Date]])</f>
        <v>2014</v>
      </c>
      <c r="J2481">
        <f>MONTH(Table1[[#This Row],[Date]])</f>
        <v>2</v>
      </c>
      <c r="K2481">
        <f>DAY(Table1[[#This Row],[Date]])</f>
        <v>28</v>
      </c>
    </row>
    <row r="2482" spans="1:11" x14ac:dyDescent="0.3">
      <c r="A2482" t="s">
        <v>15</v>
      </c>
      <c r="B2482" s="1">
        <v>41697</v>
      </c>
      <c r="C2482">
        <v>581.65</v>
      </c>
      <c r="D2482">
        <v>594.04999999999995</v>
      </c>
      <c r="E2482">
        <v>566.62</v>
      </c>
      <c r="F2482">
        <v>578.77</v>
      </c>
      <c r="G2482">
        <v>25540800</v>
      </c>
      <c r="H2482">
        <v>7208406719</v>
      </c>
      <c r="I2482">
        <f>YEAR(Table1[[#This Row],[Date]])</f>
        <v>2014</v>
      </c>
      <c r="J2482">
        <f>MONTH(Table1[[#This Row],[Date]])</f>
        <v>2</v>
      </c>
      <c r="K2482">
        <f>DAY(Table1[[#This Row],[Date]])</f>
        <v>27</v>
      </c>
    </row>
    <row r="2483" spans="1:11" x14ac:dyDescent="0.3">
      <c r="A2483" t="s">
        <v>15</v>
      </c>
      <c r="B2483" s="1">
        <v>41696</v>
      </c>
      <c r="C2483">
        <v>537.04</v>
      </c>
      <c r="D2483">
        <v>603.79999999999995</v>
      </c>
      <c r="E2483">
        <v>532.58000000000004</v>
      </c>
      <c r="F2483">
        <v>582.69000000000005</v>
      </c>
      <c r="G2483">
        <v>64642700</v>
      </c>
      <c r="H2483">
        <v>7254505067</v>
      </c>
      <c r="I2483">
        <f>YEAR(Table1[[#This Row],[Date]])</f>
        <v>2014</v>
      </c>
      <c r="J2483">
        <f>MONTH(Table1[[#This Row],[Date]])</f>
        <v>2</v>
      </c>
      <c r="K2483">
        <f>DAY(Table1[[#This Row],[Date]])</f>
        <v>26</v>
      </c>
    </row>
    <row r="2484" spans="1:11" x14ac:dyDescent="0.3">
      <c r="A2484" t="s">
        <v>15</v>
      </c>
      <c r="B2484" s="1">
        <v>41695</v>
      </c>
      <c r="C2484">
        <v>540.24</v>
      </c>
      <c r="D2484">
        <v>541.38</v>
      </c>
      <c r="E2484">
        <v>420.41</v>
      </c>
      <c r="F2484">
        <v>538.71</v>
      </c>
      <c r="G2484">
        <v>126314000</v>
      </c>
      <c r="H2484">
        <v>6704461434</v>
      </c>
      <c r="I2484">
        <f>YEAR(Table1[[#This Row],[Date]])</f>
        <v>2014</v>
      </c>
      <c r="J2484">
        <f>MONTH(Table1[[#This Row],[Date]])</f>
        <v>2</v>
      </c>
      <c r="K2484">
        <f>DAY(Table1[[#This Row],[Date]])</f>
        <v>25</v>
      </c>
    </row>
    <row r="2485" spans="1:11" x14ac:dyDescent="0.3">
      <c r="A2485" t="s">
        <v>15</v>
      </c>
      <c r="B2485" s="1">
        <v>41694</v>
      </c>
      <c r="C2485">
        <v>606.04</v>
      </c>
      <c r="D2485">
        <v>607.61</v>
      </c>
      <c r="E2485">
        <v>538.70000000000005</v>
      </c>
      <c r="F2485">
        <v>546.32000000000005</v>
      </c>
      <c r="G2485">
        <v>57893900</v>
      </c>
      <c r="H2485">
        <v>6796971990</v>
      </c>
      <c r="I2485">
        <f>YEAR(Table1[[#This Row],[Date]])</f>
        <v>2014</v>
      </c>
      <c r="J2485">
        <f>MONTH(Table1[[#This Row],[Date]])</f>
        <v>2</v>
      </c>
      <c r="K2485">
        <f>DAY(Table1[[#This Row],[Date]])</f>
        <v>24</v>
      </c>
    </row>
    <row r="2486" spans="1:11" x14ac:dyDescent="0.3">
      <c r="A2486" t="s">
        <v>15</v>
      </c>
      <c r="B2486" s="1">
        <v>41693</v>
      </c>
      <c r="C2486">
        <v>606.47</v>
      </c>
      <c r="D2486">
        <v>639.91</v>
      </c>
      <c r="E2486">
        <v>599.70000000000005</v>
      </c>
      <c r="F2486">
        <v>605.82000000000005</v>
      </c>
      <c r="G2486">
        <v>31434400</v>
      </c>
      <c r="H2486">
        <v>7534325867</v>
      </c>
      <c r="I2486">
        <f>YEAR(Table1[[#This Row],[Date]])</f>
        <v>2014</v>
      </c>
      <c r="J2486">
        <f>MONTH(Table1[[#This Row],[Date]])</f>
        <v>2</v>
      </c>
      <c r="K2486">
        <f>DAY(Table1[[#This Row],[Date]])</f>
        <v>23</v>
      </c>
    </row>
    <row r="2487" spans="1:11" x14ac:dyDescent="0.3">
      <c r="A2487" t="s">
        <v>15</v>
      </c>
      <c r="B2487" s="1">
        <v>41692</v>
      </c>
      <c r="C2487">
        <v>574.24</v>
      </c>
      <c r="D2487">
        <v>614.48</v>
      </c>
      <c r="E2487">
        <v>558.58000000000004</v>
      </c>
      <c r="F2487">
        <v>605.41999999999996</v>
      </c>
      <c r="G2487">
        <v>31254000</v>
      </c>
      <c r="H2487">
        <v>7526808473</v>
      </c>
      <c r="I2487">
        <f>YEAR(Table1[[#This Row],[Date]])</f>
        <v>2014</v>
      </c>
      <c r="J2487">
        <f>MONTH(Table1[[#This Row],[Date]])</f>
        <v>2</v>
      </c>
      <c r="K2487">
        <f>DAY(Table1[[#This Row],[Date]])</f>
        <v>22</v>
      </c>
    </row>
    <row r="2488" spans="1:11" x14ac:dyDescent="0.3">
      <c r="A2488" t="s">
        <v>15</v>
      </c>
      <c r="B2488" s="1">
        <v>41691</v>
      </c>
      <c r="C2488">
        <v>556.88</v>
      </c>
      <c r="D2488">
        <v>582.96</v>
      </c>
      <c r="E2488">
        <v>530.47</v>
      </c>
      <c r="F2488">
        <v>574.16</v>
      </c>
      <c r="G2488">
        <v>47308100</v>
      </c>
      <c r="H2488">
        <v>7135603064</v>
      </c>
      <c r="I2488">
        <f>YEAR(Table1[[#This Row],[Date]])</f>
        <v>2014</v>
      </c>
      <c r="J2488">
        <f>MONTH(Table1[[#This Row],[Date]])</f>
        <v>2</v>
      </c>
      <c r="K2488">
        <f>DAY(Table1[[#This Row],[Date]])</f>
        <v>21</v>
      </c>
    </row>
    <row r="2489" spans="1:11" x14ac:dyDescent="0.3">
      <c r="A2489" t="s">
        <v>15</v>
      </c>
      <c r="B2489" s="1">
        <v>41690</v>
      </c>
      <c r="C2489">
        <v>623.09</v>
      </c>
      <c r="D2489">
        <v>627.73</v>
      </c>
      <c r="E2489">
        <v>556.14</v>
      </c>
      <c r="F2489">
        <v>556.14</v>
      </c>
      <c r="G2489">
        <v>46905000</v>
      </c>
      <c r="H2489">
        <v>6909538974</v>
      </c>
      <c r="I2489">
        <f>YEAR(Table1[[#This Row],[Date]])</f>
        <v>2014</v>
      </c>
      <c r="J2489">
        <f>MONTH(Table1[[#This Row],[Date]])</f>
        <v>2</v>
      </c>
      <c r="K2489">
        <f>DAY(Table1[[#This Row],[Date]])</f>
        <v>20</v>
      </c>
    </row>
    <row r="2490" spans="1:11" x14ac:dyDescent="0.3">
      <c r="A2490" t="s">
        <v>15</v>
      </c>
      <c r="B2490" s="1">
        <v>41689</v>
      </c>
      <c r="C2490">
        <v>625.97</v>
      </c>
      <c r="D2490">
        <v>631.77</v>
      </c>
      <c r="E2490">
        <v>618.70000000000005</v>
      </c>
      <c r="F2490">
        <v>623.03</v>
      </c>
      <c r="G2490">
        <v>13897800</v>
      </c>
      <c r="H2490">
        <v>7737830115</v>
      </c>
      <c r="I2490">
        <f>YEAR(Table1[[#This Row],[Date]])</f>
        <v>2014</v>
      </c>
      <c r="J2490">
        <f>MONTH(Table1[[#This Row],[Date]])</f>
        <v>2</v>
      </c>
      <c r="K2490">
        <f>DAY(Table1[[#This Row],[Date]])</f>
        <v>19</v>
      </c>
    </row>
    <row r="2491" spans="1:11" x14ac:dyDescent="0.3">
      <c r="A2491" t="s">
        <v>15</v>
      </c>
      <c r="B2491" s="1">
        <v>41688</v>
      </c>
      <c r="C2491">
        <v>627.16</v>
      </c>
      <c r="D2491">
        <v>645.76</v>
      </c>
      <c r="E2491">
        <v>612.54</v>
      </c>
      <c r="F2491">
        <v>626.6</v>
      </c>
      <c r="G2491">
        <v>20015100</v>
      </c>
      <c r="H2491">
        <v>7779035355</v>
      </c>
      <c r="I2491">
        <f>YEAR(Table1[[#This Row],[Date]])</f>
        <v>2014</v>
      </c>
      <c r="J2491">
        <f>MONTH(Table1[[#This Row],[Date]])</f>
        <v>2</v>
      </c>
      <c r="K2491">
        <f>DAY(Table1[[#This Row],[Date]])</f>
        <v>18</v>
      </c>
    </row>
    <row r="2492" spans="1:11" x14ac:dyDescent="0.3">
      <c r="A2492" t="s">
        <v>15</v>
      </c>
      <c r="B2492" s="1">
        <v>41687</v>
      </c>
      <c r="C2492">
        <v>614.23</v>
      </c>
      <c r="D2492">
        <v>656.95</v>
      </c>
      <c r="E2492">
        <v>607.30999999999995</v>
      </c>
      <c r="F2492">
        <v>626.27</v>
      </c>
      <c r="G2492">
        <v>31948400</v>
      </c>
      <c r="H2492">
        <v>7772386462</v>
      </c>
      <c r="I2492">
        <f>YEAR(Table1[[#This Row],[Date]])</f>
        <v>2014</v>
      </c>
      <c r="J2492">
        <f>MONTH(Table1[[#This Row],[Date]])</f>
        <v>2</v>
      </c>
      <c r="K2492">
        <f>DAY(Table1[[#This Row],[Date]])</f>
        <v>17</v>
      </c>
    </row>
    <row r="2493" spans="1:11" x14ac:dyDescent="0.3">
      <c r="A2493" t="s">
        <v>15</v>
      </c>
      <c r="B2493" s="1">
        <v>41686</v>
      </c>
      <c r="C2493">
        <v>651.29999999999995</v>
      </c>
      <c r="D2493">
        <v>665.1</v>
      </c>
      <c r="E2493">
        <v>584.16999999999996</v>
      </c>
      <c r="F2493">
        <v>616.63</v>
      </c>
      <c r="G2493">
        <v>40061700</v>
      </c>
      <c r="H2493">
        <v>7650358837</v>
      </c>
      <c r="I2493">
        <f>YEAR(Table1[[#This Row],[Date]])</f>
        <v>2014</v>
      </c>
      <c r="J2493">
        <f>MONTH(Table1[[#This Row],[Date]])</f>
        <v>2</v>
      </c>
      <c r="K2493">
        <f>DAY(Table1[[#This Row],[Date]])</f>
        <v>16</v>
      </c>
    </row>
    <row r="2494" spans="1:11" x14ac:dyDescent="0.3">
      <c r="A2494" t="s">
        <v>15</v>
      </c>
      <c r="B2494" s="1">
        <v>41685</v>
      </c>
      <c r="C2494">
        <v>660.9</v>
      </c>
      <c r="D2494">
        <v>661.84</v>
      </c>
      <c r="E2494">
        <v>632.84</v>
      </c>
      <c r="F2494">
        <v>650.91999999999996</v>
      </c>
      <c r="G2494">
        <v>26709200</v>
      </c>
      <c r="H2494">
        <v>8072579656</v>
      </c>
      <c r="I2494">
        <f>YEAR(Table1[[#This Row],[Date]])</f>
        <v>2014</v>
      </c>
      <c r="J2494">
        <f>MONTH(Table1[[#This Row],[Date]])</f>
        <v>2</v>
      </c>
      <c r="K2494">
        <f>DAY(Table1[[#This Row],[Date]])</f>
        <v>15</v>
      </c>
    </row>
    <row r="2495" spans="1:11" x14ac:dyDescent="0.3">
      <c r="A2495" t="s">
        <v>15</v>
      </c>
      <c r="B2495" s="1">
        <v>41684</v>
      </c>
      <c r="C2495">
        <v>601.16999999999996</v>
      </c>
      <c r="D2495">
        <v>691.72</v>
      </c>
      <c r="E2495">
        <v>541.04</v>
      </c>
      <c r="F2495">
        <v>661.99</v>
      </c>
      <c r="G2495">
        <v>102506000</v>
      </c>
      <c r="H2495">
        <v>8206805878</v>
      </c>
      <c r="I2495">
        <f>YEAR(Table1[[#This Row],[Date]])</f>
        <v>2014</v>
      </c>
      <c r="J2495">
        <f>MONTH(Table1[[#This Row],[Date]])</f>
        <v>2</v>
      </c>
      <c r="K2495">
        <f>DAY(Table1[[#This Row],[Date]])</f>
        <v>14</v>
      </c>
    </row>
    <row r="2496" spans="1:11" x14ac:dyDescent="0.3">
      <c r="A2496" t="s">
        <v>15</v>
      </c>
      <c r="B2496" s="1">
        <v>41683</v>
      </c>
      <c r="C2496">
        <v>651.08000000000004</v>
      </c>
      <c r="D2496">
        <v>657.99</v>
      </c>
      <c r="E2496">
        <v>601.91</v>
      </c>
      <c r="F2496">
        <v>605.24</v>
      </c>
      <c r="G2496">
        <v>38588100</v>
      </c>
      <c r="H2496">
        <v>7500376176</v>
      </c>
      <c r="I2496">
        <f>YEAR(Table1[[#This Row],[Date]])</f>
        <v>2014</v>
      </c>
      <c r="J2496">
        <f>MONTH(Table1[[#This Row],[Date]])</f>
        <v>2</v>
      </c>
      <c r="K2496">
        <f>DAY(Table1[[#This Row],[Date]])</f>
        <v>13</v>
      </c>
    </row>
    <row r="2497" spans="1:11" x14ac:dyDescent="0.3">
      <c r="A2497" t="s">
        <v>15</v>
      </c>
      <c r="B2497" s="1">
        <v>41682</v>
      </c>
      <c r="C2497">
        <v>672.38</v>
      </c>
      <c r="D2497">
        <v>672.9</v>
      </c>
      <c r="E2497">
        <v>643.04</v>
      </c>
      <c r="F2497">
        <v>651.72</v>
      </c>
      <c r="G2497">
        <v>25367600</v>
      </c>
      <c r="H2497">
        <v>8073458481</v>
      </c>
      <c r="I2497">
        <f>YEAR(Table1[[#This Row],[Date]])</f>
        <v>2014</v>
      </c>
      <c r="J2497">
        <f>MONTH(Table1[[#This Row],[Date]])</f>
        <v>2</v>
      </c>
      <c r="K2497">
        <f>DAY(Table1[[#This Row],[Date]])</f>
        <v>12</v>
      </c>
    </row>
    <row r="2498" spans="1:11" x14ac:dyDescent="0.3">
      <c r="A2498" t="s">
        <v>15</v>
      </c>
      <c r="B2498" s="1">
        <v>41681</v>
      </c>
      <c r="C2498">
        <v>683.5</v>
      </c>
      <c r="D2498">
        <v>712.46</v>
      </c>
      <c r="E2498">
        <v>636.66</v>
      </c>
      <c r="F2498">
        <v>672.17</v>
      </c>
      <c r="G2498">
        <v>72745200</v>
      </c>
      <c r="H2498">
        <v>8323817195</v>
      </c>
      <c r="I2498">
        <f>YEAR(Table1[[#This Row],[Date]])</f>
        <v>2014</v>
      </c>
      <c r="J2498">
        <f>MONTH(Table1[[#This Row],[Date]])</f>
        <v>2</v>
      </c>
      <c r="K2498">
        <f>DAY(Table1[[#This Row],[Date]])</f>
        <v>11</v>
      </c>
    </row>
    <row r="2499" spans="1:11" x14ac:dyDescent="0.3">
      <c r="A2499" t="s">
        <v>15</v>
      </c>
      <c r="B2499" s="1">
        <v>41680</v>
      </c>
      <c r="C2499">
        <v>681.32</v>
      </c>
      <c r="D2499">
        <v>703.71</v>
      </c>
      <c r="E2499">
        <v>550.5</v>
      </c>
      <c r="F2499">
        <v>681.03</v>
      </c>
      <c r="G2499">
        <v>112758000</v>
      </c>
      <c r="H2499">
        <v>8430742782</v>
      </c>
      <c r="I2499">
        <f>YEAR(Table1[[#This Row],[Date]])</f>
        <v>2014</v>
      </c>
      <c r="J2499">
        <f>MONTH(Table1[[#This Row],[Date]])</f>
        <v>2</v>
      </c>
      <c r="K2499">
        <f>DAY(Table1[[#This Row],[Date]])</f>
        <v>10</v>
      </c>
    </row>
    <row r="2500" spans="1:11" x14ac:dyDescent="0.3">
      <c r="A2500" t="s">
        <v>15</v>
      </c>
      <c r="B2500" s="1">
        <v>41679</v>
      </c>
      <c r="C2500">
        <v>671.46</v>
      </c>
      <c r="D2500">
        <v>712.27</v>
      </c>
      <c r="E2500">
        <v>655.25</v>
      </c>
      <c r="F2500">
        <v>682.9</v>
      </c>
      <c r="G2500">
        <v>39311400</v>
      </c>
      <c r="H2500">
        <v>8451228950</v>
      </c>
      <c r="I2500">
        <f>YEAR(Table1[[#This Row],[Date]])</f>
        <v>2014</v>
      </c>
      <c r="J2500">
        <f>MONTH(Table1[[#This Row],[Date]])</f>
        <v>2</v>
      </c>
      <c r="K2500">
        <f>DAY(Table1[[#This Row],[Date]])</f>
        <v>9</v>
      </c>
    </row>
    <row r="2501" spans="1:11" x14ac:dyDescent="0.3">
      <c r="A2501" t="s">
        <v>15</v>
      </c>
      <c r="B2501" s="1">
        <v>41678</v>
      </c>
      <c r="C2501">
        <v>699.57</v>
      </c>
      <c r="D2501">
        <v>721.82</v>
      </c>
      <c r="E2501">
        <v>661.87</v>
      </c>
      <c r="F2501">
        <v>673.92</v>
      </c>
      <c r="G2501">
        <v>38742600</v>
      </c>
      <c r="H2501">
        <v>8337738240</v>
      </c>
      <c r="I2501">
        <f>YEAR(Table1[[#This Row],[Date]])</f>
        <v>2014</v>
      </c>
      <c r="J2501">
        <f>MONTH(Table1[[#This Row],[Date]])</f>
        <v>2</v>
      </c>
      <c r="K2501">
        <f>DAY(Table1[[#This Row],[Date]])</f>
        <v>8</v>
      </c>
    </row>
    <row r="2502" spans="1:11" x14ac:dyDescent="0.3">
      <c r="A2502" t="s">
        <v>15</v>
      </c>
      <c r="B2502" s="1">
        <v>41677</v>
      </c>
      <c r="C2502">
        <v>783.2</v>
      </c>
      <c r="D2502">
        <v>783.2</v>
      </c>
      <c r="E2502">
        <v>654.35</v>
      </c>
      <c r="F2502">
        <v>712.4</v>
      </c>
      <c r="G2502">
        <v>113643000</v>
      </c>
      <c r="H2502">
        <v>8810607000</v>
      </c>
      <c r="I2502">
        <f>YEAR(Table1[[#This Row],[Date]])</f>
        <v>2014</v>
      </c>
      <c r="J2502">
        <f>MONTH(Table1[[#This Row],[Date]])</f>
        <v>2</v>
      </c>
      <c r="K2502">
        <f>DAY(Table1[[#This Row],[Date]])</f>
        <v>7</v>
      </c>
    </row>
    <row r="2503" spans="1:11" x14ac:dyDescent="0.3">
      <c r="A2503" t="s">
        <v>15</v>
      </c>
      <c r="B2503" s="1">
        <v>41676</v>
      </c>
      <c r="C2503">
        <v>815.59</v>
      </c>
      <c r="D2503">
        <v>819.81</v>
      </c>
      <c r="E2503">
        <v>770.59</v>
      </c>
      <c r="F2503">
        <v>781.55</v>
      </c>
      <c r="G2503">
        <v>50108700</v>
      </c>
      <c r="H2503">
        <v>9662791119</v>
      </c>
      <c r="I2503">
        <f>YEAR(Table1[[#This Row],[Date]])</f>
        <v>2014</v>
      </c>
      <c r="J2503">
        <f>MONTH(Table1[[#This Row],[Date]])</f>
        <v>2</v>
      </c>
      <c r="K2503">
        <f>DAY(Table1[[#This Row],[Date]])</f>
        <v>6</v>
      </c>
    </row>
    <row r="2504" spans="1:11" x14ac:dyDescent="0.3">
      <c r="A2504" t="s">
        <v>15</v>
      </c>
      <c r="B2504" s="1">
        <v>41675</v>
      </c>
      <c r="C2504">
        <v>829.96</v>
      </c>
      <c r="D2504">
        <v>837.32</v>
      </c>
      <c r="E2504">
        <v>811.91</v>
      </c>
      <c r="F2504">
        <v>811.91</v>
      </c>
      <c r="G2504">
        <v>22395100</v>
      </c>
      <c r="H2504">
        <v>10034436286</v>
      </c>
      <c r="I2504">
        <f>YEAR(Table1[[#This Row],[Date]])</f>
        <v>2014</v>
      </c>
      <c r="J2504">
        <f>MONTH(Table1[[#This Row],[Date]])</f>
        <v>2</v>
      </c>
      <c r="K2504">
        <f>DAY(Table1[[#This Row],[Date]])</f>
        <v>5</v>
      </c>
    </row>
    <row r="2505" spans="1:11" x14ac:dyDescent="0.3">
      <c r="A2505" t="s">
        <v>15</v>
      </c>
      <c r="B2505" s="1">
        <v>41674</v>
      </c>
      <c r="C2505">
        <v>823.77</v>
      </c>
      <c r="D2505">
        <v>840.17</v>
      </c>
      <c r="E2505">
        <v>820.94</v>
      </c>
      <c r="F2505">
        <v>827.96</v>
      </c>
      <c r="G2505">
        <v>16609700</v>
      </c>
      <c r="H2505">
        <v>10229342305</v>
      </c>
      <c r="I2505">
        <f>YEAR(Table1[[#This Row],[Date]])</f>
        <v>2014</v>
      </c>
      <c r="J2505">
        <f>MONTH(Table1[[#This Row],[Date]])</f>
        <v>2</v>
      </c>
      <c r="K2505">
        <f>DAY(Table1[[#This Row],[Date]])</f>
        <v>4</v>
      </c>
    </row>
    <row r="2506" spans="1:11" x14ac:dyDescent="0.3">
      <c r="A2506" t="s">
        <v>15</v>
      </c>
      <c r="B2506" s="1">
        <v>41673</v>
      </c>
      <c r="C2506">
        <v>824.08</v>
      </c>
      <c r="D2506">
        <v>826.48</v>
      </c>
      <c r="E2506">
        <v>807.22</v>
      </c>
      <c r="F2506">
        <v>823.83</v>
      </c>
      <c r="G2506">
        <v>13940100</v>
      </c>
      <c r="H2506">
        <v>10174774202</v>
      </c>
      <c r="I2506">
        <f>YEAR(Table1[[#This Row],[Date]])</f>
        <v>2014</v>
      </c>
      <c r="J2506">
        <f>MONTH(Table1[[#This Row],[Date]])</f>
        <v>2</v>
      </c>
      <c r="K2506">
        <f>DAY(Table1[[#This Row],[Date]])</f>
        <v>3</v>
      </c>
    </row>
    <row r="2507" spans="1:11" x14ac:dyDescent="0.3">
      <c r="A2507" t="s">
        <v>15</v>
      </c>
      <c r="B2507" s="1">
        <v>41672</v>
      </c>
      <c r="C2507">
        <v>832.9</v>
      </c>
      <c r="D2507">
        <v>844.72</v>
      </c>
      <c r="E2507">
        <v>820.67</v>
      </c>
      <c r="F2507">
        <v>825.37</v>
      </c>
      <c r="G2507">
        <v>11300900</v>
      </c>
      <c r="H2507">
        <v>10190038654</v>
      </c>
      <c r="I2507">
        <f>YEAR(Table1[[#This Row],[Date]])</f>
        <v>2014</v>
      </c>
      <c r="J2507">
        <f>MONTH(Table1[[#This Row],[Date]])</f>
        <v>2</v>
      </c>
      <c r="K2507">
        <f>DAY(Table1[[#This Row],[Date]])</f>
        <v>2</v>
      </c>
    </row>
    <row r="2508" spans="1:11" x14ac:dyDescent="0.3">
      <c r="A2508" t="s">
        <v>15</v>
      </c>
      <c r="B2508" s="1">
        <v>41671</v>
      </c>
      <c r="C2508">
        <v>828.61</v>
      </c>
      <c r="D2508">
        <v>853.52</v>
      </c>
      <c r="E2508">
        <v>827.11</v>
      </c>
      <c r="F2508">
        <v>832.58</v>
      </c>
      <c r="G2508">
        <v>19668700</v>
      </c>
      <c r="H2508">
        <v>10275202812</v>
      </c>
      <c r="I2508">
        <f>YEAR(Table1[[#This Row],[Date]])</f>
        <v>2014</v>
      </c>
      <c r="J2508">
        <f>MONTH(Table1[[#This Row],[Date]])</f>
        <v>2</v>
      </c>
      <c r="K2508">
        <f>DAY(Table1[[#This Row],[Date]])</f>
        <v>1</v>
      </c>
    </row>
    <row r="2509" spans="1:11" x14ac:dyDescent="0.3">
      <c r="A2509" t="s">
        <v>15</v>
      </c>
      <c r="B2509" s="1">
        <v>41670</v>
      </c>
      <c r="C2509">
        <v>818.43</v>
      </c>
      <c r="D2509">
        <v>831.87</v>
      </c>
      <c r="E2509">
        <v>812.6</v>
      </c>
      <c r="F2509">
        <v>829.92</v>
      </c>
      <c r="G2509">
        <v>17107900</v>
      </c>
      <c r="H2509">
        <v>10238411820</v>
      </c>
      <c r="I2509">
        <f>YEAR(Table1[[#This Row],[Date]])</f>
        <v>2014</v>
      </c>
      <c r="J2509">
        <f>MONTH(Table1[[#This Row],[Date]])</f>
        <v>1</v>
      </c>
      <c r="K2509">
        <f>DAY(Table1[[#This Row],[Date]])</f>
        <v>31</v>
      </c>
    </row>
    <row r="2510" spans="1:11" x14ac:dyDescent="0.3">
      <c r="A2510" t="s">
        <v>15</v>
      </c>
      <c r="B2510" s="1">
        <v>41669</v>
      </c>
      <c r="C2510">
        <v>826.02</v>
      </c>
      <c r="D2510">
        <v>830.5</v>
      </c>
      <c r="E2510">
        <v>799.06</v>
      </c>
      <c r="F2510">
        <v>819.03</v>
      </c>
      <c r="G2510">
        <v>29918200</v>
      </c>
      <c r="H2510">
        <v>10100339387</v>
      </c>
      <c r="I2510">
        <f>YEAR(Table1[[#This Row],[Date]])</f>
        <v>2014</v>
      </c>
      <c r="J2510">
        <f>MONTH(Table1[[#This Row],[Date]])</f>
        <v>1</v>
      </c>
      <c r="K2510">
        <f>DAY(Table1[[#This Row],[Date]])</f>
        <v>30</v>
      </c>
    </row>
    <row r="2511" spans="1:11" x14ac:dyDescent="0.3">
      <c r="A2511" t="s">
        <v>15</v>
      </c>
      <c r="B2511" s="1">
        <v>41668</v>
      </c>
      <c r="C2511">
        <v>809.96</v>
      </c>
      <c r="D2511">
        <v>836.87</v>
      </c>
      <c r="E2511">
        <v>809.85</v>
      </c>
      <c r="F2511">
        <v>826</v>
      </c>
      <c r="G2511">
        <v>17984400</v>
      </c>
      <c r="H2511">
        <v>10182659550</v>
      </c>
      <c r="I2511">
        <f>YEAR(Table1[[#This Row],[Date]])</f>
        <v>2014</v>
      </c>
      <c r="J2511">
        <f>MONTH(Table1[[#This Row],[Date]])</f>
        <v>1</v>
      </c>
      <c r="K2511">
        <f>DAY(Table1[[#This Row],[Date]])</f>
        <v>29</v>
      </c>
    </row>
    <row r="2512" spans="1:11" x14ac:dyDescent="0.3">
      <c r="A2512" t="s">
        <v>15</v>
      </c>
      <c r="B2512" s="1">
        <v>41667</v>
      </c>
      <c r="C2512">
        <v>774.02</v>
      </c>
      <c r="D2512">
        <v>832.5</v>
      </c>
      <c r="E2512">
        <v>766.98</v>
      </c>
      <c r="F2512">
        <v>812.51</v>
      </c>
      <c r="G2512">
        <v>44875500</v>
      </c>
      <c r="H2512">
        <v>10013251364</v>
      </c>
      <c r="I2512">
        <f>YEAR(Table1[[#This Row],[Date]])</f>
        <v>2014</v>
      </c>
      <c r="J2512">
        <f>MONTH(Table1[[#This Row],[Date]])</f>
        <v>1</v>
      </c>
      <c r="K2512">
        <f>DAY(Table1[[#This Row],[Date]])</f>
        <v>28</v>
      </c>
    </row>
    <row r="2513" spans="1:11" x14ac:dyDescent="0.3">
      <c r="A2513" t="s">
        <v>15</v>
      </c>
      <c r="B2513" s="1">
        <v>41666</v>
      </c>
      <c r="C2513">
        <v>884.6</v>
      </c>
      <c r="D2513">
        <v>893</v>
      </c>
      <c r="E2513">
        <v>757.11</v>
      </c>
      <c r="F2513">
        <v>771.39</v>
      </c>
      <c r="G2513">
        <v>49233600</v>
      </c>
      <c r="H2513">
        <v>9503544085</v>
      </c>
      <c r="I2513">
        <f>YEAR(Table1[[#This Row],[Date]])</f>
        <v>2014</v>
      </c>
      <c r="J2513">
        <f>MONTH(Table1[[#This Row],[Date]])</f>
        <v>1</v>
      </c>
      <c r="K2513">
        <f>DAY(Table1[[#This Row],[Date]])</f>
        <v>27</v>
      </c>
    </row>
    <row r="2514" spans="1:11" x14ac:dyDescent="0.3">
      <c r="A2514" t="s">
        <v>15</v>
      </c>
      <c r="B2514" s="1">
        <v>41665</v>
      </c>
      <c r="C2514">
        <v>853.68</v>
      </c>
      <c r="D2514">
        <v>897.02</v>
      </c>
      <c r="E2514">
        <v>844.86</v>
      </c>
      <c r="F2514">
        <v>885.28</v>
      </c>
      <c r="G2514">
        <v>32224300</v>
      </c>
      <c r="H2514">
        <v>10902798632</v>
      </c>
      <c r="I2514">
        <f>YEAR(Table1[[#This Row],[Date]])</f>
        <v>2014</v>
      </c>
      <c r="J2514">
        <f>MONTH(Table1[[#This Row],[Date]])</f>
        <v>1</v>
      </c>
      <c r="K2514">
        <f>DAY(Table1[[#This Row],[Date]])</f>
        <v>26</v>
      </c>
    </row>
    <row r="2515" spans="1:11" x14ac:dyDescent="0.3">
      <c r="A2515" t="s">
        <v>15</v>
      </c>
      <c r="B2515" s="1">
        <v>41664</v>
      </c>
      <c r="C2515">
        <v>796.24</v>
      </c>
      <c r="D2515">
        <v>861.45</v>
      </c>
      <c r="E2515">
        <v>792.96</v>
      </c>
      <c r="F2515">
        <v>853.61</v>
      </c>
      <c r="G2515">
        <v>24303900</v>
      </c>
      <c r="H2515">
        <v>10509539619</v>
      </c>
      <c r="I2515">
        <f>YEAR(Table1[[#This Row],[Date]])</f>
        <v>2014</v>
      </c>
      <c r="J2515">
        <f>MONTH(Table1[[#This Row],[Date]])</f>
        <v>1</v>
      </c>
      <c r="K2515">
        <f>DAY(Table1[[#This Row],[Date]])</f>
        <v>25</v>
      </c>
    </row>
    <row r="2516" spans="1:11" x14ac:dyDescent="0.3">
      <c r="A2516" t="s">
        <v>15</v>
      </c>
      <c r="B2516" s="1">
        <v>41663</v>
      </c>
      <c r="C2516">
        <v>822.43</v>
      </c>
      <c r="D2516">
        <v>822.43</v>
      </c>
      <c r="E2516">
        <v>783.58</v>
      </c>
      <c r="F2516">
        <v>797.07</v>
      </c>
      <c r="G2516">
        <v>34912000</v>
      </c>
      <c r="H2516">
        <v>9810138293</v>
      </c>
      <c r="I2516">
        <f>YEAR(Table1[[#This Row],[Date]])</f>
        <v>2014</v>
      </c>
      <c r="J2516">
        <f>MONTH(Table1[[#This Row],[Date]])</f>
        <v>1</v>
      </c>
      <c r="K2516">
        <f>DAY(Table1[[#This Row],[Date]])</f>
        <v>24</v>
      </c>
    </row>
    <row r="2517" spans="1:11" x14ac:dyDescent="0.3">
      <c r="A2517" t="s">
        <v>15</v>
      </c>
      <c r="B2517" s="1">
        <v>41662</v>
      </c>
      <c r="C2517">
        <v>845.46</v>
      </c>
      <c r="D2517">
        <v>851.57</v>
      </c>
      <c r="E2517">
        <v>819.32</v>
      </c>
      <c r="F2517">
        <v>822.04</v>
      </c>
      <c r="G2517">
        <v>15607100</v>
      </c>
      <c r="H2517">
        <v>10113558120</v>
      </c>
      <c r="I2517">
        <f>YEAR(Table1[[#This Row],[Date]])</f>
        <v>2014</v>
      </c>
      <c r="J2517">
        <f>MONTH(Table1[[#This Row],[Date]])</f>
        <v>1</v>
      </c>
      <c r="K2517">
        <f>DAY(Table1[[#This Row],[Date]])</f>
        <v>23</v>
      </c>
    </row>
    <row r="2518" spans="1:11" x14ac:dyDescent="0.3">
      <c r="A2518" t="s">
        <v>15</v>
      </c>
      <c r="B2518" s="1">
        <v>41661</v>
      </c>
      <c r="C2518">
        <v>867.21</v>
      </c>
      <c r="D2518">
        <v>870.15</v>
      </c>
      <c r="E2518">
        <v>837.36</v>
      </c>
      <c r="F2518">
        <v>845.59</v>
      </c>
      <c r="G2518">
        <v>18453700</v>
      </c>
      <c r="H2518">
        <v>10399573174</v>
      </c>
      <c r="I2518">
        <f>YEAR(Table1[[#This Row],[Date]])</f>
        <v>2014</v>
      </c>
      <c r="J2518">
        <f>MONTH(Table1[[#This Row],[Date]])</f>
        <v>1</v>
      </c>
      <c r="K2518">
        <f>DAY(Table1[[#This Row],[Date]])</f>
        <v>22</v>
      </c>
    </row>
    <row r="2519" spans="1:11" x14ac:dyDescent="0.3">
      <c r="A2519" t="s">
        <v>15</v>
      </c>
      <c r="B2519" s="1">
        <v>41660</v>
      </c>
      <c r="C2519">
        <v>869.65</v>
      </c>
      <c r="D2519">
        <v>881.2</v>
      </c>
      <c r="E2519">
        <v>855.93</v>
      </c>
      <c r="F2519">
        <v>863.91</v>
      </c>
      <c r="G2519">
        <v>18997300</v>
      </c>
      <c r="H2519">
        <v>10620283205</v>
      </c>
      <c r="I2519">
        <f>YEAR(Table1[[#This Row],[Date]])</f>
        <v>2014</v>
      </c>
      <c r="J2519">
        <f>MONTH(Table1[[#This Row],[Date]])</f>
        <v>1</v>
      </c>
      <c r="K2519">
        <f>DAY(Table1[[#This Row],[Date]])</f>
        <v>21</v>
      </c>
    </row>
    <row r="2520" spans="1:11" x14ac:dyDescent="0.3">
      <c r="A2520" t="s">
        <v>15</v>
      </c>
      <c r="B2520" s="1">
        <v>41659</v>
      </c>
      <c r="C2520">
        <v>871.39</v>
      </c>
      <c r="D2520">
        <v>886.39</v>
      </c>
      <c r="E2520">
        <v>853.87</v>
      </c>
      <c r="F2520">
        <v>870.2</v>
      </c>
      <c r="G2520">
        <v>27652700</v>
      </c>
      <c r="H2520">
        <v>10694453430</v>
      </c>
      <c r="I2520">
        <f>YEAR(Table1[[#This Row],[Date]])</f>
        <v>2014</v>
      </c>
      <c r="J2520">
        <f>MONTH(Table1[[#This Row],[Date]])</f>
        <v>1</v>
      </c>
      <c r="K2520">
        <f>DAY(Table1[[#This Row],[Date]])</f>
        <v>20</v>
      </c>
    </row>
    <row r="2521" spans="1:11" x14ac:dyDescent="0.3">
      <c r="A2521" t="s">
        <v>15</v>
      </c>
      <c r="B2521" s="1">
        <v>41658</v>
      </c>
      <c r="C2521">
        <v>839.66</v>
      </c>
      <c r="D2521">
        <v>870.96</v>
      </c>
      <c r="E2521">
        <v>825.53</v>
      </c>
      <c r="F2521">
        <v>870.96</v>
      </c>
      <c r="G2521">
        <v>24365700</v>
      </c>
      <c r="H2521">
        <v>10699504086</v>
      </c>
      <c r="I2521">
        <f>YEAR(Table1[[#This Row],[Date]])</f>
        <v>2014</v>
      </c>
      <c r="J2521">
        <f>MONTH(Table1[[#This Row],[Date]])</f>
        <v>1</v>
      </c>
      <c r="K2521">
        <f>DAY(Table1[[#This Row],[Date]])</f>
        <v>19</v>
      </c>
    </row>
    <row r="2522" spans="1:11" x14ac:dyDescent="0.3">
      <c r="A2522" t="s">
        <v>15</v>
      </c>
      <c r="B2522" s="1">
        <v>41657</v>
      </c>
      <c r="C2522">
        <v>816.07</v>
      </c>
      <c r="D2522">
        <v>841.49</v>
      </c>
      <c r="E2522">
        <v>816.07</v>
      </c>
      <c r="F2522">
        <v>840</v>
      </c>
      <c r="G2522">
        <v>18052700</v>
      </c>
      <c r="H2522">
        <v>10315662000</v>
      </c>
      <c r="I2522">
        <f>YEAR(Table1[[#This Row],[Date]])</f>
        <v>2014</v>
      </c>
      <c r="J2522">
        <f>MONTH(Table1[[#This Row],[Date]])</f>
        <v>1</v>
      </c>
      <c r="K2522">
        <f>DAY(Table1[[#This Row],[Date]])</f>
        <v>18</v>
      </c>
    </row>
    <row r="2523" spans="1:11" x14ac:dyDescent="0.3">
      <c r="A2523" t="s">
        <v>15</v>
      </c>
      <c r="B2523" s="1">
        <v>41656</v>
      </c>
      <c r="C2523">
        <v>834.49</v>
      </c>
      <c r="D2523">
        <v>842.91</v>
      </c>
      <c r="E2523">
        <v>797.63</v>
      </c>
      <c r="F2523">
        <v>814.64</v>
      </c>
      <c r="G2523">
        <v>39031700</v>
      </c>
      <c r="H2523">
        <v>10000663202</v>
      </c>
      <c r="I2523">
        <f>YEAR(Table1[[#This Row],[Date]])</f>
        <v>2014</v>
      </c>
      <c r="J2523">
        <f>MONTH(Table1[[#This Row],[Date]])</f>
        <v>1</v>
      </c>
      <c r="K2523">
        <f>DAY(Table1[[#This Row],[Date]])</f>
        <v>17</v>
      </c>
    </row>
    <row r="2524" spans="1:11" x14ac:dyDescent="0.3">
      <c r="A2524" t="s">
        <v>15</v>
      </c>
      <c r="B2524" s="1">
        <v>41655</v>
      </c>
      <c r="C2524">
        <v>860.29</v>
      </c>
      <c r="D2524">
        <v>866.16</v>
      </c>
      <c r="E2524">
        <v>835.63</v>
      </c>
      <c r="F2524">
        <v>835.63</v>
      </c>
      <c r="G2524">
        <v>19149300</v>
      </c>
      <c r="H2524">
        <v>10255185612</v>
      </c>
      <c r="I2524">
        <f>YEAR(Table1[[#This Row],[Date]])</f>
        <v>2014</v>
      </c>
      <c r="J2524">
        <f>MONTH(Table1[[#This Row],[Date]])</f>
        <v>1</v>
      </c>
      <c r="K2524">
        <f>DAY(Table1[[#This Row],[Date]])</f>
        <v>16</v>
      </c>
    </row>
    <row r="2525" spans="1:11" x14ac:dyDescent="0.3">
      <c r="A2525" t="s">
        <v>15</v>
      </c>
      <c r="B2525" s="1">
        <v>41654</v>
      </c>
      <c r="C2525">
        <v>833.12</v>
      </c>
      <c r="D2525">
        <v>872.81</v>
      </c>
      <c r="E2525">
        <v>830.86</v>
      </c>
      <c r="F2525">
        <v>860.9</v>
      </c>
      <c r="G2525">
        <v>28107200</v>
      </c>
      <c r="H2525">
        <v>10561305975</v>
      </c>
      <c r="I2525">
        <f>YEAR(Table1[[#This Row],[Date]])</f>
        <v>2014</v>
      </c>
      <c r="J2525">
        <f>MONTH(Table1[[#This Row],[Date]])</f>
        <v>1</v>
      </c>
      <c r="K2525">
        <f>DAY(Table1[[#This Row],[Date]])</f>
        <v>15</v>
      </c>
    </row>
    <row r="2526" spans="1:11" x14ac:dyDescent="0.3">
      <c r="A2526" t="s">
        <v>15</v>
      </c>
      <c r="B2526" s="1">
        <v>41653</v>
      </c>
      <c r="C2526">
        <v>843.17</v>
      </c>
      <c r="D2526">
        <v>855.69</v>
      </c>
      <c r="E2526">
        <v>825.66</v>
      </c>
      <c r="F2526">
        <v>833.27</v>
      </c>
      <c r="G2526">
        <v>20829800</v>
      </c>
      <c r="H2526">
        <v>10218535832</v>
      </c>
      <c r="I2526">
        <f>YEAR(Table1[[#This Row],[Date]])</f>
        <v>2014</v>
      </c>
      <c r="J2526">
        <f>MONTH(Table1[[#This Row],[Date]])</f>
        <v>1</v>
      </c>
      <c r="K2526">
        <f>DAY(Table1[[#This Row],[Date]])</f>
        <v>14</v>
      </c>
    </row>
    <row r="2527" spans="1:11" x14ac:dyDescent="0.3">
      <c r="A2527" t="s">
        <v>15</v>
      </c>
      <c r="B2527" s="1">
        <v>41652</v>
      </c>
      <c r="C2527">
        <v>860.19</v>
      </c>
      <c r="D2527">
        <v>861.29</v>
      </c>
      <c r="E2527">
        <v>806.05</v>
      </c>
      <c r="F2527">
        <v>841.2</v>
      </c>
      <c r="G2527">
        <v>45580900</v>
      </c>
      <c r="H2527">
        <v>10312375950</v>
      </c>
      <c r="I2527">
        <f>YEAR(Table1[[#This Row],[Date]])</f>
        <v>2014</v>
      </c>
      <c r="J2527">
        <f>MONTH(Table1[[#This Row],[Date]])</f>
        <v>1</v>
      </c>
      <c r="K2527">
        <f>DAY(Table1[[#This Row],[Date]])</f>
        <v>13</v>
      </c>
    </row>
    <row r="2528" spans="1:11" x14ac:dyDescent="0.3">
      <c r="A2528" t="s">
        <v>15</v>
      </c>
      <c r="B2528" s="1">
        <v>41651</v>
      </c>
      <c r="C2528">
        <v>919.6</v>
      </c>
      <c r="D2528">
        <v>928.52</v>
      </c>
      <c r="E2528">
        <v>851.17</v>
      </c>
      <c r="F2528">
        <v>863.22</v>
      </c>
      <c r="G2528">
        <v>39623500</v>
      </c>
      <c r="H2528">
        <v>10578653198</v>
      </c>
      <c r="I2528">
        <f>YEAR(Table1[[#This Row],[Date]])</f>
        <v>2014</v>
      </c>
      <c r="J2528">
        <f>MONTH(Table1[[#This Row],[Date]])</f>
        <v>1</v>
      </c>
      <c r="K2528">
        <f>DAY(Table1[[#This Row],[Date]])</f>
        <v>12</v>
      </c>
    </row>
    <row r="2529" spans="1:11" x14ac:dyDescent="0.3">
      <c r="A2529" t="s">
        <v>15</v>
      </c>
      <c r="B2529" s="1">
        <v>41650</v>
      </c>
      <c r="C2529">
        <v>867.32</v>
      </c>
      <c r="D2529">
        <v>921.48</v>
      </c>
      <c r="E2529">
        <v>861.72</v>
      </c>
      <c r="F2529">
        <v>913.95</v>
      </c>
      <c r="G2529">
        <v>44754200</v>
      </c>
      <c r="H2529">
        <v>11195636164</v>
      </c>
      <c r="I2529">
        <f>YEAR(Table1[[#This Row],[Date]])</f>
        <v>2014</v>
      </c>
      <c r="J2529">
        <f>MONTH(Table1[[#This Row],[Date]])</f>
        <v>1</v>
      </c>
      <c r="K2529">
        <f>DAY(Table1[[#This Row],[Date]])</f>
        <v>11</v>
      </c>
    </row>
    <row r="2530" spans="1:11" x14ac:dyDescent="0.3">
      <c r="A2530" t="s">
        <v>15</v>
      </c>
      <c r="B2530" s="1">
        <v>41649</v>
      </c>
      <c r="C2530">
        <v>846.69</v>
      </c>
      <c r="D2530">
        <v>871.19</v>
      </c>
      <c r="E2530">
        <v>822.6</v>
      </c>
      <c r="F2530">
        <v>868.48</v>
      </c>
      <c r="G2530">
        <v>31876800</v>
      </c>
      <c r="H2530">
        <v>10634081648</v>
      </c>
      <c r="I2530">
        <f>YEAR(Table1[[#This Row],[Date]])</f>
        <v>2014</v>
      </c>
      <c r="J2530">
        <f>MONTH(Table1[[#This Row],[Date]])</f>
        <v>1</v>
      </c>
      <c r="K2530">
        <f>DAY(Table1[[#This Row],[Date]])</f>
        <v>10</v>
      </c>
    </row>
    <row r="2531" spans="1:11" x14ac:dyDescent="0.3">
      <c r="A2531" t="s">
        <v>15</v>
      </c>
      <c r="B2531" s="1">
        <v>41648</v>
      </c>
      <c r="C2531">
        <v>841.47</v>
      </c>
      <c r="D2531">
        <v>864.36</v>
      </c>
      <c r="E2531">
        <v>804.14</v>
      </c>
      <c r="F2531">
        <v>846.86</v>
      </c>
      <c r="G2531">
        <v>59998600</v>
      </c>
      <c r="H2531">
        <v>10365397028</v>
      </c>
      <c r="I2531">
        <f>YEAR(Table1[[#This Row],[Date]])</f>
        <v>2014</v>
      </c>
      <c r="J2531">
        <f>MONTH(Table1[[#This Row],[Date]])</f>
        <v>1</v>
      </c>
      <c r="K2531">
        <f>DAY(Table1[[#This Row],[Date]])</f>
        <v>9</v>
      </c>
    </row>
    <row r="2532" spans="1:11" x14ac:dyDescent="0.3">
      <c r="A2532" t="s">
        <v>15</v>
      </c>
      <c r="B2532" s="1">
        <v>41647</v>
      </c>
      <c r="C2532">
        <v>795.99</v>
      </c>
      <c r="D2532">
        <v>870.68</v>
      </c>
      <c r="E2532">
        <v>776.18</v>
      </c>
      <c r="F2532">
        <v>842.72</v>
      </c>
      <c r="G2532">
        <v>74175600</v>
      </c>
      <c r="H2532">
        <v>10310363180</v>
      </c>
      <c r="I2532">
        <f>YEAR(Table1[[#This Row],[Date]])</f>
        <v>2014</v>
      </c>
      <c r="J2532">
        <f>MONTH(Table1[[#This Row],[Date]])</f>
        <v>1</v>
      </c>
      <c r="K2532">
        <f>DAY(Table1[[#This Row],[Date]])</f>
        <v>8</v>
      </c>
    </row>
    <row r="2533" spans="1:11" x14ac:dyDescent="0.3">
      <c r="A2533" t="s">
        <v>15</v>
      </c>
      <c r="B2533" s="1">
        <v>41646</v>
      </c>
      <c r="C2533">
        <v>946.49</v>
      </c>
      <c r="D2533">
        <v>965.74</v>
      </c>
      <c r="E2533">
        <v>802</v>
      </c>
      <c r="F2533">
        <v>802</v>
      </c>
      <c r="G2533">
        <v>81311696</v>
      </c>
      <c r="H2533">
        <v>9808299600</v>
      </c>
      <c r="I2533">
        <f>YEAR(Table1[[#This Row],[Date]])</f>
        <v>2014</v>
      </c>
      <c r="J2533">
        <f>MONTH(Table1[[#This Row],[Date]])</f>
        <v>1</v>
      </c>
      <c r="K2533">
        <f>DAY(Table1[[#This Row],[Date]])</f>
        <v>7</v>
      </c>
    </row>
    <row r="2534" spans="1:11" x14ac:dyDescent="0.3">
      <c r="A2534" t="s">
        <v>15</v>
      </c>
      <c r="B2534" s="1">
        <v>41645</v>
      </c>
      <c r="C2534">
        <v>936.05</v>
      </c>
      <c r="D2534">
        <v>1017.12</v>
      </c>
      <c r="E2534">
        <v>905.71</v>
      </c>
      <c r="F2534">
        <v>953.29</v>
      </c>
      <c r="G2534">
        <v>85565696</v>
      </c>
      <c r="H2534">
        <v>11620533603</v>
      </c>
      <c r="I2534">
        <f>YEAR(Table1[[#This Row],[Date]])</f>
        <v>2014</v>
      </c>
      <c r="J2534">
        <f>MONTH(Table1[[#This Row],[Date]])</f>
        <v>1</v>
      </c>
      <c r="K2534">
        <f>DAY(Table1[[#This Row],[Date]])</f>
        <v>6</v>
      </c>
    </row>
    <row r="2535" spans="1:11" x14ac:dyDescent="0.3">
      <c r="A2535" t="s">
        <v>15</v>
      </c>
      <c r="B2535" s="1">
        <v>41644</v>
      </c>
      <c r="C2535">
        <v>858.55</v>
      </c>
      <c r="D2535">
        <v>952.4</v>
      </c>
      <c r="E2535">
        <v>854.52</v>
      </c>
      <c r="F2535">
        <v>933.53</v>
      </c>
      <c r="G2535">
        <v>72898496</v>
      </c>
      <c r="H2535">
        <v>11379660685</v>
      </c>
      <c r="I2535">
        <f>YEAR(Table1[[#This Row],[Date]])</f>
        <v>2014</v>
      </c>
      <c r="J2535">
        <f>MONTH(Table1[[#This Row],[Date]])</f>
        <v>1</v>
      </c>
      <c r="K2535">
        <f>DAY(Table1[[#This Row],[Date]])</f>
        <v>5</v>
      </c>
    </row>
    <row r="2536" spans="1:11" x14ac:dyDescent="0.3">
      <c r="A2536" t="s">
        <v>15</v>
      </c>
      <c r="B2536" s="1">
        <v>41643</v>
      </c>
      <c r="C2536">
        <v>823.27</v>
      </c>
      <c r="D2536">
        <v>859.51</v>
      </c>
      <c r="E2536">
        <v>801.67</v>
      </c>
      <c r="F2536">
        <v>859.51</v>
      </c>
      <c r="G2536">
        <v>38005000</v>
      </c>
      <c r="H2536">
        <v>10477362437</v>
      </c>
      <c r="I2536">
        <f>YEAR(Table1[[#This Row],[Date]])</f>
        <v>2014</v>
      </c>
      <c r="J2536">
        <f>MONTH(Table1[[#This Row],[Date]])</f>
        <v>1</v>
      </c>
      <c r="K2536">
        <f>DAY(Table1[[#This Row],[Date]])</f>
        <v>4</v>
      </c>
    </row>
    <row r="2537" spans="1:11" x14ac:dyDescent="0.3">
      <c r="A2537" t="s">
        <v>15</v>
      </c>
      <c r="B2537" s="1">
        <v>41642</v>
      </c>
      <c r="C2537">
        <v>802.85</v>
      </c>
      <c r="D2537">
        <v>834.15</v>
      </c>
      <c r="E2537">
        <v>789.12</v>
      </c>
      <c r="F2537">
        <v>818.72</v>
      </c>
      <c r="G2537">
        <v>37810100</v>
      </c>
      <c r="H2537">
        <v>9980135396</v>
      </c>
      <c r="I2537">
        <f>YEAR(Table1[[#This Row],[Date]])</f>
        <v>2014</v>
      </c>
      <c r="J2537">
        <f>MONTH(Table1[[#This Row],[Date]])</f>
        <v>1</v>
      </c>
      <c r="K2537">
        <f>DAY(Table1[[#This Row],[Date]])</f>
        <v>3</v>
      </c>
    </row>
    <row r="2538" spans="1:11" x14ac:dyDescent="0.3">
      <c r="A2538" t="s">
        <v>15</v>
      </c>
      <c r="B2538" s="1">
        <v>41641</v>
      </c>
      <c r="C2538">
        <v>773.44</v>
      </c>
      <c r="D2538">
        <v>820.31</v>
      </c>
      <c r="E2538">
        <v>767.21</v>
      </c>
      <c r="F2538">
        <v>802.39</v>
      </c>
      <c r="G2538">
        <v>38489500</v>
      </c>
      <c r="H2538">
        <v>9781073921</v>
      </c>
      <c r="I2538">
        <f>YEAR(Table1[[#This Row],[Date]])</f>
        <v>2014</v>
      </c>
      <c r="J2538">
        <f>MONTH(Table1[[#This Row],[Date]])</f>
        <v>1</v>
      </c>
      <c r="K2538">
        <f>DAY(Table1[[#This Row],[Date]])</f>
        <v>2</v>
      </c>
    </row>
    <row r="2539" spans="1:11" x14ac:dyDescent="0.3">
      <c r="A2539" t="s">
        <v>15</v>
      </c>
      <c r="B2539" s="1">
        <v>41640</v>
      </c>
      <c r="C2539">
        <v>754.97</v>
      </c>
      <c r="D2539">
        <v>775.35</v>
      </c>
      <c r="E2539">
        <v>754.97</v>
      </c>
      <c r="F2539">
        <v>771.4</v>
      </c>
      <c r="G2539">
        <v>22489400</v>
      </c>
      <c r="H2539">
        <v>9403308145</v>
      </c>
      <c r="I2539">
        <f>YEAR(Table1[[#This Row],[Date]])</f>
        <v>2014</v>
      </c>
      <c r="J2539">
        <f>MONTH(Table1[[#This Row],[Date]])</f>
        <v>1</v>
      </c>
      <c r="K2539">
        <f>DAY(Table1[[#This Row],[Date]])</f>
        <v>1</v>
      </c>
    </row>
    <row r="2540" spans="1:11" x14ac:dyDescent="0.3">
      <c r="A2540" t="s">
        <v>15</v>
      </c>
      <c r="B2540" s="1">
        <v>41639</v>
      </c>
      <c r="C2540">
        <v>760.32</v>
      </c>
      <c r="D2540">
        <v>760.58</v>
      </c>
      <c r="E2540">
        <v>738.17</v>
      </c>
      <c r="F2540">
        <v>754.01</v>
      </c>
      <c r="G2540">
        <v>20897300</v>
      </c>
      <c r="H2540">
        <v>9191325349</v>
      </c>
      <c r="I2540">
        <f>YEAR(Table1[[#This Row],[Date]])</f>
        <v>2013</v>
      </c>
      <c r="J2540">
        <f>MONTH(Table1[[#This Row],[Date]])</f>
        <v>12</v>
      </c>
      <c r="K2540">
        <f>DAY(Table1[[#This Row],[Date]])</f>
        <v>31</v>
      </c>
    </row>
    <row r="2541" spans="1:11" x14ac:dyDescent="0.3">
      <c r="A2541" t="s">
        <v>15</v>
      </c>
      <c r="B2541" s="1">
        <v>41638</v>
      </c>
      <c r="C2541">
        <v>741.35</v>
      </c>
      <c r="D2541">
        <v>766.6</v>
      </c>
      <c r="E2541">
        <v>740.24</v>
      </c>
      <c r="F2541">
        <v>756.13</v>
      </c>
      <c r="G2541">
        <v>20707700</v>
      </c>
      <c r="H2541">
        <v>9217167990</v>
      </c>
      <c r="I2541">
        <f>YEAR(Table1[[#This Row],[Date]])</f>
        <v>2013</v>
      </c>
      <c r="J2541">
        <f>MONTH(Table1[[#This Row],[Date]])</f>
        <v>12</v>
      </c>
      <c r="K2541">
        <f>DAY(Table1[[#This Row],[Date]])</f>
        <v>30</v>
      </c>
    </row>
    <row r="2542" spans="1:11" x14ac:dyDescent="0.3">
      <c r="A2542" t="s">
        <v>15</v>
      </c>
      <c r="B2542" s="1">
        <v>41637</v>
      </c>
      <c r="C2542">
        <v>728.05</v>
      </c>
      <c r="D2542">
        <v>748.61</v>
      </c>
      <c r="E2542">
        <v>714.44</v>
      </c>
      <c r="F2542">
        <v>745.05</v>
      </c>
      <c r="G2542">
        <v>19011300</v>
      </c>
      <c r="H2542">
        <v>9082103621</v>
      </c>
      <c r="I2542">
        <f>YEAR(Table1[[#This Row],[Date]])</f>
        <v>2013</v>
      </c>
      <c r="J2542">
        <f>MONTH(Table1[[#This Row],[Date]])</f>
        <v>12</v>
      </c>
      <c r="K2542">
        <f>DAY(Table1[[#This Row],[Date]])</f>
        <v>29</v>
      </c>
    </row>
    <row r="2543" spans="1:11" x14ac:dyDescent="0.3">
      <c r="A2543" t="s">
        <v>15</v>
      </c>
      <c r="B2543" s="1">
        <v>41636</v>
      </c>
      <c r="C2543">
        <v>737.98</v>
      </c>
      <c r="D2543">
        <v>747.06</v>
      </c>
      <c r="E2543">
        <v>705.35</v>
      </c>
      <c r="F2543">
        <v>727.83</v>
      </c>
      <c r="G2543">
        <v>32505800</v>
      </c>
      <c r="H2543">
        <v>8869918644</v>
      </c>
      <c r="I2543">
        <f>YEAR(Table1[[#This Row],[Date]])</f>
        <v>2013</v>
      </c>
      <c r="J2543">
        <f>MONTH(Table1[[#This Row],[Date]])</f>
        <v>12</v>
      </c>
      <c r="K2543">
        <f>DAY(Table1[[#This Row],[Date]])</f>
        <v>28</v>
      </c>
    </row>
    <row r="2544" spans="1:11" x14ac:dyDescent="0.3">
      <c r="A2544" t="s">
        <v>15</v>
      </c>
      <c r="B2544" s="1">
        <v>41635</v>
      </c>
      <c r="C2544">
        <v>763.28</v>
      </c>
      <c r="D2544">
        <v>777.51</v>
      </c>
      <c r="E2544">
        <v>713.6</v>
      </c>
      <c r="F2544">
        <v>735.07</v>
      </c>
      <c r="G2544">
        <v>46862700</v>
      </c>
      <c r="H2544">
        <v>8955394564</v>
      </c>
      <c r="I2544">
        <f>YEAR(Table1[[#This Row],[Date]])</f>
        <v>2013</v>
      </c>
      <c r="J2544">
        <f>MONTH(Table1[[#This Row],[Date]])</f>
        <v>12</v>
      </c>
      <c r="K2544">
        <f>DAY(Table1[[#This Row],[Date]])</f>
        <v>27</v>
      </c>
    </row>
    <row r="2545" spans="1:11" x14ac:dyDescent="0.3">
      <c r="A2545" t="s">
        <v>15</v>
      </c>
      <c r="B2545" s="1">
        <v>41634</v>
      </c>
      <c r="C2545">
        <v>683.94</v>
      </c>
      <c r="D2545">
        <v>777.75</v>
      </c>
      <c r="E2545">
        <v>683.94</v>
      </c>
      <c r="F2545">
        <v>761.98</v>
      </c>
      <c r="G2545">
        <v>0</v>
      </c>
      <c r="H2545">
        <v>9279735331</v>
      </c>
      <c r="I2545">
        <f>YEAR(Table1[[#This Row],[Date]])</f>
        <v>2013</v>
      </c>
      <c r="J2545">
        <f>MONTH(Table1[[#This Row],[Date]])</f>
        <v>12</v>
      </c>
      <c r="K2545">
        <f>DAY(Table1[[#This Row],[Date]])</f>
        <v>26</v>
      </c>
    </row>
    <row r="2546" spans="1:11" x14ac:dyDescent="0.3">
      <c r="A2546" t="s">
        <v>15</v>
      </c>
      <c r="B2546" s="1">
        <v>41633</v>
      </c>
      <c r="C2546">
        <v>666.31</v>
      </c>
      <c r="D2546">
        <v>682.7</v>
      </c>
      <c r="E2546">
        <v>649.48</v>
      </c>
      <c r="F2546">
        <v>682.21</v>
      </c>
      <c r="G2546">
        <v>0</v>
      </c>
      <c r="H2546">
        <v>8305173374</v>
      </c>
      <c r="I2546">
        <f>YEAR(Table1[[#This Row],[Date]])</f>
        <v>2013</v>
      </c>
      <c r="J2546">
        <f>MONTH(Table1[[#This Row],[Date]])</f>
        <v>12</v>
      </c>
      <c r="K2546">
        <f>DAY(Table1[[#This Row],[Date]])</f>
        <v>25</v>
      </c>
    </row>
    <row r="2547" spans="1:11" x14ac:dyDescent="0.3">
      <c r="A2547" t="s">
        <v>15</v>
      </c>
      <c r="B2547" s="1">
        <v>41632</v>
      </c>
      <c r="C2547">
        <v>672.36</v>
      </c>
      <c r="D2547">
        <v>684.39</v>
      </c>
      <c r="E2547">
        <v>645.71</v>
      </c>
      <c r="F2547">
        <v>665.58</v>
      </c>
      <c r="G2547">
        <v>0</v>
      </c>
      <c r="H2547">
        <v>8100042042</v>
      </c>
      <c r="I2547">
        <f>YEAR(Table1[[#This Row],[Date]])</f>
        <v>2013</v>
      </c>
      <c r="J2547">
        <f>MONTH(Table1[[#This Row],[Date]])</f>
        <v>12</v>
      </c>
      <c r="K2547">
        <f>DAY(Table1[[#This Row],[Date]])</f>
        <v>24</v>
      </c>
    </row>
    <row r="2548" spans="1:11" x14ac:dyDescent="0.3">
      <c r="A2548" t="s">
        <v>15</v>
      </c>
      <c r="B2548" s="1">
        <v>41631</v>
      </c>
      <c r="C2548">
        <v>613.05999999999995</v>
      </c>
      <c r="D2548">
        <v>680.91</v>
      </c>
      <c r="E2548">
        <v>611.04</v>
      </c>
      <c r="F2548">
        <v>673.41</v>
      </c>
      <c r="G2548">
        <v>0</v>
      </c>
      <c r="H2548">
        <v>8192487202</v>
      </c>
      <c r="I2548">
        <f>YEAR(Table1[[#This Row],[Date]])</f>
        <v>2013</v>
      </c>
      <c r="J2548">
        <f>MONTH(Table1[[#This Row],[Date]])</f>
        <v>12</v>
      </c>
      <c r="K2548">
        <f>DAY(Table1[[#This Row],[Date]])</f>
        <v>23</v>
      </c>
    </row>
    <row r="2549" spans="1:11" x14ac:dyDescent="0.3">
      <c r="A2549" t="s">
        <v>15</v>
      </c>
      <c r="B2549" s="1">
        <v>41630</v>
      </c>
      <c r="C2549">
        <v>601.78</v>
      </c>
      <c r="D2549">
        <v>666.74</v>
      </c>
      <c r="E2549">
        <v>585.64</v>
      </c>
      <c r="F2549">
        <v>617.17999999999995</v>
      </c>
      <c r="G2549">
        <v>0</v>
      </c>
      <c r="H2549">
        <v>7505757423</v>
      </c>
      <c r="I2549">
        <f>YEAR(Table1[[#This Row],[Date]])</f>
        <v>2013</v>
      </c>
      <c r="J2549">
        <f>MONTH(Table1[[#This Row],[Date]])</f>
        <v>12</v>
      </c>
      <c r="K2549">
        <f>DAY(Table1[[#This Row],[Date]])</f>
        <v>22</v>
      </c>
    </row>
    <row r="2550" spans="1:11" x14ac:dyDescent="0.3">
      <c r="A2550" t="s">
        <v>15</v>
      </c>
      <c r="B2550" s="1">
        <v>41629</v>
      </c>
      <c r="C2550">
        <v>619.9</v>
      </c>
      <c r="D2550">
        <v>654.27</v>
      </c>
      <c r="E2550">
        <v>579.16999999999996</v>
      </c>
      <c r="F2550">
        <v>605.66</v>
      </c>
      <c r="G2550">
        <v>0</v>
      </c>
      <c r="H2550">
        <v>7363114611</v>
      </c>
      <c r="I2550">
        <f>YEAR(Table1[[#This Row],[Date]])</f>
        <v>2013</v>
      </c>
      <c r="J2550">
        <f>MONTH(Table1[[#This Row],[Date]])</f>
        <v>12</v>
      </c>
      <c r="K2550">
        <f>DAY(Table1[[#This Row],[Date]])</f>
        <v>21</v>
      </c>
    </row>
    <row r="2551" spans="1:11" x14ac:dyDescent="0.3">
      <c r="A2551" t="s">
        <v>15</v>
      </c>
      <c r="B2551" s="1">
        <v>41628</v>
      </c>
      <c r="C2551">
        <v>694.22</v>
      </c>
      <c r="D2551">
        <v>729.16</v>
      </c>
      <c r="E2551">
        <v>595.33000000000004</v>
      </c>
      <c r="F2551">
        <v>625.32000000000005</v>
      </c>
      <c r="G2551">
        <v>0</v>
      </c>
      <c r="H2551">
        <v>7599576492</v>
      </c>
      <c r="I2551">
        <f>YEAR(Table1[[#This Row],[Date]])</f>
        <v>2013</v>
      </c>
      <c r="J2551">
        <f>MONTH(Table1[[#This Row],[Date]])</f>
        <v>12</v>
      </c>
      <c r="K2551">
        <f>DAY(Table1[[#This Row],[Date]])</f>
        <v>20</v>
      </c>
    </row>
    <row r="2552" spans="1:11" x14ac:dyDescent="0.3">
      <c r="A2552" t="s">
        <v>15</v>
      </c>
      <c r="B2552" s="1">
        <v>41627</v>
      </c>
      <c r="C2552">
        <v>519.05999999999995</v>
      </c>
      <c r="D2552">
        <v>707.23</v>
      </c>
      <c r="E2552">
        <v>502.89</v>
      </c>
      <c r="F2552">
        <v>691.96</v>
      </c>
      <c r="G2552">
        <v>0</v>
      </c>
      <c r="H2552">
        <v>8406397153</v>
      </c>
      <c r="I2552">
        <f>YEAR(Table1[[#This Row],[Date]])</f>
        <v>2013</v>
      </c>
      <c r="J2552">
        <f>MONTH(Table1[[#This Row],[Date]])</f>
        <v>12</v>
      </c>
      <c r="K2552">
        <f>DAY(Table1[[#This Row],[Date]])</f>
        <v>19</v>
      </c>
    </row>
    <row r="2553" spans="1:11" x14ac:dyDescent="0.3">
      <c r="A2553" t="s">
        <v>15</v>
      </c>
      <c r="B2553" s="1">
        <v>41626</v>
      </c>
      <c r="C2553">
        <v>678.2</v>
      </c>
      <c r="D2553">
        <v>679.32</v>
      </c>
      <c r="E2553">
        <v>420.51</v>
      </c>
      <c r="F2553">
        <v>522.70000000000005</v>
      </c>
      <c r="G2553">
        <v>0</v>
      </c>
      <c r="H2553">
        <v>6347159168</v>
      </c>
      <c r="I2553">
        <f>YEAR(Table1[[#This Row],[Date]])</f>
        <v>2013</v>
      </c>
      <c r="J2553">
        <f>MONTH(Table1[[#This Row],[Date]])</f>
        <v>12</v>
      </c>
      <c r="K2553">
        <f>DAY(Table1[[#This Row],[Date]])</f>
        <v>18</v>
      </c>
    </row>
    <row r="2554" spans="1:11" x14ac:dyDescent="0.3">
      <c r="A2554" t="s">
        <v>15</v>
      </c>
      <c r="B2554" s="1">
        <v>41625</v>
      </c>
      <c r="C2554">
        <v>706.37</v>
      </c>
      <c r="D2554">
        <v>754.83</v>
      </c>
      <c r="E2554">
        <v>630.88</v>
      </c>
      <c r="F2554">
        <v>682.12</v>
      </c>
      <c r="G2554">
        <v>0</v>
      </c>
      <c r="H2554">
        <v>8279623719</v>
      </c>
      <c r="I2554">
        <f>YEAR(Table1[[#This Row],[Date]])</f>
        <v>2013</v>
      </c>
      <c r="J2554">
        <f>MONTH(Table1[[#This Row],[Date]])</f>
        <v>12</v>
      </c>
      <c r="K2554">
        <f>DAY(Table1[[#This Row],[Date]])</f>
        <v>17</v>
      </c>
    </row>
    <row r="2555" spans="1:11" x14ac:dyDescent="0.3">
      <c r="A2555" t="s">
        <v>15</v>
      </c>
      <c r="B2555" s="1">
        <v>41624</v>
      </c>
      <c r="C2555">
        <v>880.33</v>
      </c>
      <c r="D2555">
        <v>882.25</v>
      </c>
      <c r="E2555">
        <v>668.25</v>
      </c>
      <c r="F2555">
        <v>705.97</v>
      </c>
      <c r="G2555">
        <v>0</v>
      </c>
      <c r="H2555">
        <v>8565534010</v>
      </c>
      <c r="I2555">
        <f>YEAR(Table1[[#This Row],[Date]])</f>
        <v>2013</v>
      </c>
      <c r="J2555">
        <f>MONTH(Table1[[#This Row],[Date]])</f>
        <v>12</v>
      </c>
      <c r="K2555">
        <f>DAY(Table1[[#This Row],[Date]])</f>
        <v>16</v>
      </c>
    </row>
    <row r="2556" spans="1:11" x14ac:dyDescent="0.3">
      <c r="A2556" t="s">
        <v>15</v>
      </c>
      <c r="B2556" s="1">
        <v>41623</v>
      </c>
      <c r="C2556">
        <v>875.29</v>
      </c>
      <c r="D2556">
        <v>886.16</v>
      </c>
      <c r="E2556">
        <v>825</v>
      </c>
      <c r="F2556">
        <v>876.12</v>
      </c>
      <c r="G2556">
        <v>0</v>
      </c>
      <c r="H2556">
        <v>10625517651</v>
      </c>
      <c r="I2556">
        <f>YEAR(Table1[[#This Row],[Date]])</f>
        <v>2013</v>
      </c>
      <c r="J2556">
        <f>MONTH(Table1[[#This Row],[Date]])</f>
        <v>12</v>
      </c>
      <c r="K2556">
        <f>DAY(Table1[[#This Row],[Date]])</f>
        <v>15</v>
      </c>
    </row>
    <row r="2557" spans="1:11" x14ac:dyDescent="0.3">
      <c r="A2557" t="s">
        <v>15</v>
      </c>
      <c r="B2557" s="1">
        <v>41622</v>
      </c>
      <c r="C2557">
        <v>899.85</v>
      </c>
      <c r="D2557">
        <v>904.65</v>
      </c>
      <c r="E2557">
        <v>858.36</v>
      </c>
      <c r="F2557">
        <v>872.6</v>
      </c>
      <c r="G2557">
        <v>0</v>
      </c>
      <c r="H2557">
        <v>10578987915</v>
      </c>
      <c r="I2557">
        <f>YEAR(Table1[[#This Row],[Date]])</f>
        <v>2013</v>
      </c>
      <c r="J2557">
        <f>MONTH(Table1[[#This Row],[Date]])</f>
        <v>12</v>
      </c>
      <c r="K2557">
        <f>DAY(Table1[[#This Row],[Date]])</f>
        <v>14</v>
      </c>
    </row>
    <row r="2558" spans="1:11" x14ac:dyDescent="0.3">
      <c r="A2558" t="s">
        <v>15</v>
      </c>
      <c r="B2558" s="1">
        <v>41621</v>
      </c>
      <c r="C2558">
        <v>874.98</v>
      </c>
      <c r="D2558">
        <v>941.79</v>
      </c>
      <c r="E2558">
        <v>860.05</v>
      </c>
      <c r="F2558">
        <v>892.58</v>
      </c>
      <c r="G2558">
        <v>0</v>
      </c>
      <c r="H2558">
        <v>10816819988</v>
      </c>
      <c r="I2558">
        <f>YEAR(Table1[[#This Row],[Date]])</f>
        <v>2013</v>
      </c>
      <c r="J2558">
        <f>MONTH(Table1[[#This Row],[Date]])</f>
        <v>12</v>
      </c>
      <c r="K2558">
        <f>DAY(Table1[[#This Row],[Date]])</f>
        <v>13</v>
      </c>
    </row>
    <row r="2559" spans="1:11" x14ac:dyDescent="0.3">
      <c r="A2559" t="s">
        <v>15</v>
      </c>
      <c r="B2559" s="1">
        <v>41620</v>
      </c>
      <c r="C2559">
        <v>882.78</v>
      </c>
      <c r="D2559">
        <v>901.94</v>
      </c>
      <c r="E2559">
        <v>844.95</v>
      </c>
      <c r="F2559">
        <v>873.26</v>
      </c>
      <c r="G2559">
        <v>0</v>
      </c>
      <c r="H2559">
        <v>10578889955</v>
      </c>
      <c r="I2559">
        <f>YEAR(Table1[[#This Row],[Date]])</f>
        <v>2013</v>
      </c>
      <c r="J2559">
        <f>MONTH(Table1[[#This Row],[Date]])</f>
        <v>12</v>
      </c>
      <c r="K2559">
        <f>DAY(Table1[[#This Row],[Date]])</f>
        <v>12</v>
      </c>
    </row>
    <row r="2560" spans="1:11" x14ac:dyDescent="0.3">
      <c r="A2560" t="s">
        <v>15</v>
      </c>
      <c r="B2560" s="1">
        <v>41619</v>
      </c>
      <c r="C2560">
        <v>989.07</v>
      </c>
      <c r="D2560">
        <v>1001.58</v>
      </c>
      <c r="E2560">
        <v>834.23</v>
      </c>
      <c r="F2560">
        <v>878.48</v>
      </c>
      <c r="G2560">
        <v>0</v>
      </c>
      <c r="H2560">
        <v>10638546534</v>
      </c>
      <c r="I2560">
        <f>YEAR(Table1[[#This Row],[Date]])</f>
        <v>2013</v>
      </c>
      <c r="J2560">
        <f>MONTH(Table1[[#This Row],[Date]])</f>
        <v>12</v>
      </c>
      <c r="K2560">
        <f>DAY(Table1[[#This Row],[Date]])</f>
        <v>11</v>
      </c>
    </row>
    <row r="2561" spans="1:11" x14ac:dyDescent="0.3">
      <c r="A2561" t="s">
        <v>15</v>
      </c>
      <c r="B2561" s="1">
        <v>41618</v>
      </c>
      <c r="C2561">
        <v>892.32</v>
      </c>
      <c r="D2561">
        <v>997.23</v>
      </c>
      <c r="E2561">
        <v>892.32</v>
      </c>
      <c r="F2561">
        <v>988.51</v>
      </c>
      <c r="G2561">
        <v>0</v>
      </c>
      <c r="H2561">
        <v>11966951486</v>
      </c>
      <c r="I2561">
        <f>YEAR(Table1[[#This Row],[Date]])</f>
        <v>2013</v>
      </c>
      <c r="J2561">
        <f>MONTH(Table1[[#This Row],[Date]])</f>
        <v>12</v>
      </c>
      <c r="K2561">
        <f>DAY(Table1[[#This Row],[Date]])</f>
        <v>10</v>
      </c>
    </row>
    <row r="2562" spans="1:11" x14ac:dyDescent="0.3">
      <c r="A2562" t="s">
        <v>15</v>
      </c>
      <c r="B2562" s="1">
        <v>41617</v>
      </c>
      <c r="C2562">
        <v>793.8</v>
      </c>
      <c r="D2562">
        <v>921.93</v>
      </c>
      <c r="E2562">
        <v>780.9</v>
      </c>
      <c r="F2562">
        <v>893.19</v>
      </c>
      <c r="G2562">
        <v>0</v>
      </c>
      <c r="H2562">
        <v>10808715488</v>
      </c>
      <c r="I2562">
        <f>YEAR(Table1[[#This Row],[Date]])</f>
        <v>2013</v>
      </c>
      <c r="J2562">
        <f>MONTH(Table1[[#This Row],[Date]])</f>
        <v>12</v>
      </c>
      <c r="K2562">
        <f>DAY(Table1[[#This Row],[Date]])</f>
        <v>9</v>
      </c>
    </row>
    <row r="2563" spans="1:11" x14ac:dyDescent="0.3">
      <c r="A2563" t="s">
        <v>15</v>
      </c>
      <c r="B2563" s="1">
        <v>41616</v>
      </c>
      <c r="C2563">
        <v>697.31</v>
      </c>
      <c r="D2563">
        <v>802.51</v>
      </c>
      <c r="E2563">
        <v>670.88</v>
      </c>
      <c r="F2563">
        <v>795.87</v>
      </c>
      <c r="G2563">
        <v>0</v>
      </c>
      <c r="H2563">
        <v>9627500113</v>
      </c>
      <c r="I2563">
        <f>YEAR(Table1[[#This Row],[Date]])</f>
        <v>2013</v>
      </c>
      <c r="J2563">
        <f>MONTH(Table1[[#This Row],[Date]])</f>
        <v>12</v>
      </c>
      <c r="K2563">
        <f>DAY(Table1[[#This Row],[Date]])</f>
        <v>8</v>
      </c>
    </row>
    <row r="2564" spans="1:11" x14ac:dyDescent="0.3">
      <c r="A2564" t="s">
        <v>15</v>
      </c>
      <c r="B2564" s="1">
        <v>41615</v>
      </c>
      <c r="C2564">
        <v>835.32</v>
      </c>
      <c r="D2564">
        <v>854.64</v>
      </c>
      <c r="E2564">
        <v>640.22</v>
      </c>
      <c r="F2564">
        <v>698.23</v>
      </c>
      <c r="G2564">
        <v>0</v>
      </c>
      <c r="H2564">
        <v>8442962249</v>
      </c>
      <c r="I2564">
        <f>YEAR(Table1[[#This Row],[Date]])</f>
        <v>2013</v>
      </c>
      <c r="J2564">
        <f>MONTH(Table1[[#This Row],[Date]])</f>
        <v>12</v>
      </c>
      <c r="K2564">
        <f>DAY(Table1[[#This Row],[Date]])</f>
        <v>7</v>
      </c>
    </row>
    <row r="2565" spans="1:11" x14ac:dyDescent="0.3">
      <c r="A2565" t="s">
        <v>15</v>
      </c>
      <c r="B2565" s="1">
        <v>41614</v>
      </c>
      <c r="C2565">
        <v>1042.3800000000001</v>
      </c>
      <c r="D2565">
        <v>1042.3800000000001</v>
      </c>
      <c r="E2565">
        <v>829.45</v>
      </c>
      <c r="F2565">
        <v>829.45</v>
      </c>
      <c r="G2565">
        <v>0</v>
      </c>
      <c r="H2565">
        <v>10025645095</v>
      </c>
      <c r="I2565">
        <f>YEAR(Table1[[#This Row],[Date]])</f>
        <v>2013</v>
      </c>
      <c r="J2565">
        <f>MONTH(Table1[[#This Row],[Date]])</f>
        <v>12</v>
      </c>
      <c r="K2565">
        <f>DAY(Table1[[#This Row],[Date]])</f>
        <v>6</v>
      </c>
    </row>
    <row r="2566" spans="1:11" x14ac:dyDescent="0.3">
      <c r="A2566" t="s">
        <v>15</v>
      </c>
      <c r="B2566" s="1">
        <v>41613</v>
      </c>
      <c r="C2566">
        <v>1152.73</v>
      </c>
      <c r="D2566">
        <v>1154.3599999999999</v>
      </c>
      <c r="E2566">
        <v>897.11</v>
      </c>
      <c r="F2566">
        <v>1045.1099999999999</v>
      </c>
      <c r="G2566">
        <v>0</v>
      </c>
      <c r="H2566">
        <v>12626914509</v>
      </c>
      <c r="I2566">
        <f>YEAR(Table1[[#This Row],[Date]])</f>
        <v>2013</v>
      </c>
      <c r="J2566">
        <f>MONTH(Table1[[#This Row],[Date]])</f>
        <v>12</v>
      </c>
      <c r="K2566">
        <f>DAY(Table1[[#This Row],[Date]])</f>
        <v>5</v>
      </c>
    </row>
    <row r="2567" spans="1:11" x14ac:dyDescent="0.3">
      <c r="A2567" t="s">
        <v>15</v>
      </c>
      <c r="B2567" s="1">
        <v>41612</v>
      </c>
      <c r="C2567">
        <v>1077.58</v>
      </c>
      <c r="D2567">
        <v>1156.1199999999999</v>
      </c>
      <c r="E2567">
        <v>1070.1600000000001</v>
      </c>
      <c r="F2567">
        <v>1151.17</v>
      </c>
      <c r="G2567">
        <v>0</v>
      </c>
      <c r="H2567">
        <v>13903428351</v>
      </c>
      <c r="I2567">
        <f>YEAR(Table1[[#This Row],[Date]])</f>
        <v>2013</v>
      </c>
      <c r="J2567">
        <f>MONTH(Table1[[#This Row],[Date]])</f>
        <v>12</v>
      </c>
      <c r="K2567">
        <f>DAY(Table1[[#This Row],[Date]])</f>
        <v>4</v>
      </c>
    </row>
    <row r="2568" spans="1:11" x14ac:dyDescent="0.3">
      <c r="A2568" t="s">
        <v>15</v>
      </c>
      <c r="B2568" s="1">
        <v>41611</v>
      </c>
      <c r="C2568">
        <v>1046.4000000000001</v>
      </c>
      <c r="D2568">
        <v>1096</v>
      </c>
      <c r="E2568">
        <v>1011.21</v>
      </c>
      <c r="F2568">
        <v>1078.28</v>
      </c>
      <c r="G2568">
        <v>0</v>
      </c>
      <c r="H2568">
        <v>13018451838</v>
      </c>
      <c r="I2568">
        <f>YEAR(Table1[[#This Row],[Date]])</f>
        <v>2013</v>
      </c>
      <c r="J2568">
        <f>MONTH(Table1[[#This Row],[Date]])</f>
        <v>12</v>
      </c>
      <c r="K2568">
        <f>DAY(Table1[[#This Row],[Date]])</f>
        <v>3</v>
      </c>
    </row>
    <row r="2569" spans="1:11" x14ac:dyDescent="0.3">
      <c r="A2569" t="s">
        <v>15</v>
      </c>
      <c r="B2569" s="1">
        <v>41610</v>
      </c>
      <c r="C2569">
        <v>951.42</v>
      </c>
      <c r="D2569">
        <v>1055.42</v>
      </c>
      <c r="E2569">
        <v>938.41</v>
      </c>
      <c r="F2569">
        <v>1043.33</v>
      </c>
      <c r="G2569">
        <v>0</v>
      </c>
      <c r="H2569">
        <v>12591271606</v>
      </c>
      <c r="I2569">
        <f>YEAR(Table1[[#This Row],[Date]])</f>
        <v>2013</v>
      </c>
      <c r="J2569">
        <f>MONTH(Table1[[#This Row],[Date]])</f>
        <v>12</v>
      </c>
      <c r="K2569">
        <f>DAY(Table1[[#This Row],[Date]])</f>
        <v>2</v>
      </c>
    </row>
    <row r="2570" spans="1:11" x14ac:dyDescent="0.3">
      <c r="A2570" t="s">
        <v>15</v>
      </c>
      <c r="B2570" s="1">
        <v>41609</v>
      </c>
      <c r="C2570">
        <v>1128.92</v>
      </c>
      <c r="D2570">
        <v>1133.08</v>
      </c>
      <c r="E2570">
        <v>801.82</v>
      </c>
      <c r="F2570">
        <v>955.85</v>
      </c>
      <c r="G2570">
        <v>0</v>
      </c>
      <c r="H2570">
        <v>11531708948</v>
      </c>
      <c r="I2570">
        <f>YEAR(Table1[[#This Row],[Date]])</f>
        <v>2013</v>
      </c>
      <c r="J2570">
        <f>MONTH(Table1[[#This Row],[Date]])</f>
        <v>12</v>
      </c>
      <c r="K2570">
        <f>DAY(Table1[[#This Row],[Date]])</f>
        <v>1</v>
      </c>
    </row>
    <row r="2571" spans="1:11" x14ac:dyDescent="0.3">
      <c r="A2571" t="s">
        <v>15</v>
      </c>
      <c r="B2571" s="1">
        <v>41608</v>
      </c>
      <c r="C2571">
        <v>1129.3699999999999</v>
      </c>
      <c r="D2571">
        <v>1156.1400000000001</v>
      </c>
      <c r="E2571">
        <v>1106.6099999999999</v>
      </c>
      <c r="F2571">
        <v>1129.43</v>
      </c>
      <c r="G2571">
        <v>0</v>
      </c>
      <c r="H2571">
        <v>13620389321</v>
      </c>
      <c r="I2571">
        <f>YEAR(Table1[[#This Row],[Date]])</f>
        <v>2013</v>
      </c>
      <c r="J2571">
        <f>MONTH(Table1[[#This Row],[Date]])</f>
        <v>11</v>
      </c>
      <c r="K2571">
        <f>DAY(Table1[[#This Row],[Date]])</f>
        <v>30</v>
      </c>
    </row>
    <row r="2572" spans="1:11" x14ac:dyDescent="0.3">
      <c r="A2572" t="s">
        <v>15</v>
      </c>
      <c r="B2572" s="1">
        <v>41607</v>
      </c>
      <c r="C2572">
        <v>1042.01</v>
      </c>
      <c r="D2572">
        <v>1146.97</v>
      </c>
      <c r="E2572">
        <v>1000.64</v>
      </c>
      <c r="F2572">
        <v>1131.97</v>
      </c>
      <c r="G2572">
        <v>0</v>
      </c>
      <c r="H2572">
        <v>13646039846</v>
      </c>
      <c r="I2572">
        <f>YEAR(Table1[[#This Row],[Date]])</f>
        <v>2013</v>
      </c>
      <c r="J2572">
        <f>MONTH(Table1[[#This Row],[Date]])</f>
        <v>11</v>
      </c>
      <c r="K2572">
        <f>DAY(Table1[[#This Row],[Date]])</f>
        <v>29</v>
      </c>
    </row>
    <row r="2573" spans="1:11" x14ac:dyDescent="0.3">
      <c r="A2573" t="s">
        <v>15</v>
      </c>
      <c r="B2573" s="1">
        <v>41606</v>
      </c>
      <c r="C2573">
        <v>1003.38</v>
      </c>
      <c r="D2573">
        <v>1077.56</v>
      </c>
      <c r="E2573">
        <v>962.17</v>
      </c>
      <c r="F2573">
        <v>1031.95</v>
      </c>
      <c r="G2573">
        <v>0</v>
      </c>
      <c r="H2573">
        <v>12435823060</v>
      </c>
      <c r="I2573">
        <f>YEAR(Table1[[#This Row],[Date]])</f>
        <v>2013</v>
      </c>
      <c r="J2573">
        <f>MONTH(Table1[[#This Row],[Date]])</f>
        <v>11</v>
      </c>
      <c r="K2573">
        <f>DAY(Table1[[#This Row],[Date]])</f>
        <v>28</v>
      </c>
    </row>
    <row r="2574" spans="1:11" x14ac:dyDescent="0.3">
      <c r="A2574" t="s">
        <v>15</v>
      </c>
      <c r="B2574" s="1">
        <v>41605</v>
      </c>
      <c r="C2574">
        <v>923.85</v>
      </c>
      <c r="D2574">
        <v>1001.96</v>
      </c>
      <c r="E2574">
        <v>891.68</v>
      </c>
      <c r="F2574">
        <v>1001.96</v>
      </c>
      <c r="G2574">
        <v>0</v>
      </c>
      <c r="H2574">
        <v>12069885699</v>
      </c>
      <c r="I2574">
        <f>YEAR(Table1[[#This Row],[Date]])</f>
        <v>2013</v>
      </c>
      <c r="J2574">
        <f>MONTH(Table1[[#This Row],[Date]])</f>
        <v>11</v>
      </c>
      <c r="K2574">
        <f>DAY(Table1[[#This Row],[Date]])</f>
        <v>27</v>
      </c>
    </row>
    <row r="2575" spans="1:11" x14ac:dyDescent="0.3">
      <c r="A2575" t="s">
        <v>15</v>
      </c>
      <c r="B2575" s="1">
        <v>41604</v>
      </c>
      <c r="C2575">
        <v>805.73</v>
      </c>
      <c r="D2575">
        <v>928.54</v>
      </c>
      <c r="E2575">
        <v>800.8</v>
      </c>
      <c r="F2575">
        <v>928.1</v>
      </c>
      <c r="G2575">
        <v>0</v>
      </c>
      <c r="H2575">
        <v>11176110593</v>
      </c>
      <c r="I2575">
        <f>YEAR(Table1[[#This Row],[Date]])</f>
        <v>2013</v>
      </c>
      <c r="J2575">
        <f>MONTH(Table1[[#This Row],[Date]])</f>
        <v>11</v>
      </c>
      <c r="K2575">
        <f>DAY(Table1[[#This Row],[Date]])</f>
        <v>26</v>
      </c>
    </row>
    <row r="2576" spans="1:11" x14ac:dyDescent="0.3">
      <c r="A2576" t="s">
        <v>15</v>
      </c>
      <c r="B2576" s="1">
        <v>41603</v>
      </c>
      <c r="C2576">
        <v>773.02</v>
      </c>
      <c r="D2576">
        <v>810.68</v>
      </c>
      <c r="E2576">
        <v>754.43</v>
      </c>
      <c r="F2576">
        <v>799.11</v>
      </c>
      <c r="G2576">
        <v>0</v>
      </c>
      <c r="H2576">
        <v>9619646225</v>
      </c>
      <c r="I2576">
        <f>YEAR(Table1[[#This Row],[Date]])</f>
        <v>2013</v>
      </c>
      <c r="J2576">
        <f>MONTH(Table1[[#This Row],[Date]])</f>
        <v>11</v>
      </c>
      <c r="K2576">
        <f>DAY(Table1[[#This Row],[Date]])</f>
        <v>25</v>
      </c>
    </row>
    <row r="2577" spans="1:11" x14ac:dyDescent="0.3">
      <c r="A2577" t="s">
        <v>15</v>
      </c>
      <c r="B2577" s="1">
        <v>41602</v>
      </c>
      <c r="C2577">
        <v>795.63</v>
      </c>
      <c r="D2577">
        <v>807.36</v>
      </c>
      <c r="E2577">
        <v>722.87</v>
      </c>
      <c r="F2577">
        <v>774.25</v>
      </c>
      <c r="G2577">
        <v>0</v>
      </c>
      <c r="H2577">
        <v>9317034156</v>
      </c>
      <c r="I2577">
        <f>YEAR(Table1[[#This Row],[Date]])</f>
        <v>2013</v>
      </c>
      <c r="J2577">
        <f>MONTH(Table1[[#This Row],[Date]])</f>
        <v>11</v>
      </c>
      <c r="K2577">
        <f>DAY(Table1[[#This Row],[Date]])</f>
        <v>24</v>
      </c>
    </row>
    <row r="2578" spans="1:11" x14ac:dyDescent="0.3">
      <c r="A2578" t="s">
        <v>15</v>
      </c>
      <c r="B2578" s="1">
        <v>41601</v>
      </c>
      <c r="C2578">
        <v>771.7</v>
      </c>
      <c r="D2578">
        <v>844.97</v>
      </c>
      <c r="E2578">
        <v>771.7</v>
      </c>
      <c r="F2578">
        <v>797.82</v>
      </c>
      <c r="G2578">
        <v>0</v>
      </c>
      <c r="H2578">
        <v>9597335799</v>
      </c>
      <c r="I2578">
        <f>YEAR(Table1[[#This Row],[Date]])</f>
        <v>2013</v>
      </c>
      <c r="J2578">
        <f>MONTH(Table1[[#This Row],[Date]])</f>
        <v>11</v>
      </c>
      <c r="K2578">
        <f>DAY(Table1[[#This Row],[Date]])</f>
        <v>23</v>
      </c>
    </row>
    <row r="2579" spans="1:11" x14ac:dyDescent="0.3">
      <c r="A2579" t="s">
        <v>15</v>
      </c>
      <c r="B2579" s="1">
        <v>41600</v>
      </c>
      <c r="C2579">
        <v>724.07</v>
      </c>
      <c r="D2579">
        <v>780.85</v>
      </c>
      <c r="E2579">
        <v>668.13</v>
      </c>
      <c r="F2579">
        <v>771.44</v>
      </c>
      <c r="G2579">
        <v>0</v>
      </c>
      <c r="H2579">
        <v>9276681716</v>
      </c>
      <c r="I2579">
        <f>YEAR(Table1[[#This Row],[Date]])</f>
        <v>2013</v>
      </c>
      <c r="J2579">
        <f>MONTH(Table1[[#This Row],[Date]])</f>
        <v>11</v>
      </c>
      <c r="K2579">
        <f>DAY(Table1[[#This Row],[Date]])</f>
        <v>22</v>
      </c>
    </row>
    <row r="2580" spans="1:11" x14ac:dyDescent="0.3">
      <c r="A2580" t="s">
        <v>15</v>
      </c>
      <c r="B2580" s="1">
        <v>41599</v>
      </c>
      <c r="C2580">
        <v>594.32000000000005</v>
      </c>
      <c r="D2580">
        <v>733.4</v>
      </c>
      <c r="E2580">
        <v>577.29</v>
      </c>
      <c r="F2580">
        <v>722.43</v>
      </c>
      <c r="G2580">
        <v>0</v>
      </c>
      <c r="H2580">
        <v>8684240726</v>
      </c>
      <c r="I2580">
        <f>YEAR(Table1[[#This Row],[Date]])</f>
        <v>2013</v>
      </c>
      <c r="J2580">
        <f>MONTH(Table1[[#This Row],[Date]])</f>
        <v>11</v>
      </c>
      <c r="K2580">
        <f>DAY(Table1[[#This Row],[Date]])</f>
        <v>21</v>
      </c>
    </row>
    <row r="2581" spans="1:11" x14ac:dyDescent="0.3">
      <c r="A2581" t="s">
        <v>15</v>
      </c>
      <c r="B2581" s="1">
        <v>41598</v>
      </c>
      <c r="C2581">
        <v>577.98</v>
      </c>
      <c r="D2581">
        <v>599.65</v>
      </c>
      <c r="E2581">
        <v>448.45</v>
      </c>
      <c r="F2581">
        <v>590.83000000000004</v>
      </c>
      <c r="G2581">
        <v>0</v>
      </c>
      <c r="H2581">
        <v>7100077964</v>
      </c>
      <c r="I2581">
        <f>YEAR(Table1[[#This Row],[Date]])</f>
        <v>2013</v>
      </c>
      <c r="J2581">
        <f>MONTH(Table1[[#This Row],[Date]])</f>
        <v>11</v>
      </c>
      <c r="K2581">
        <f>DAY(Table1[[#This Row],[Date]])</f>
        <v>20</v>
      </c>
    </row>
    <row r="2582" spans="1:11" x14ac:dyDescent="0.3">
      <c r="A2582" t="s">
        <v>15</v>
      </c>
      <c r="B2582" s="1">
        <v>41597</v>
      </c>
      <c r="C2582">
        <v>712.76</v>
      </c>
      <c r="D2582">
        <v>806.11</v>
      </c>
      <c r="E2582">
        <v>456.39</v>
      </c>
      <c r="F2582">
        <v>584.61</v>
      </c>
      <c r="G2582">
        <v>0</v>
      </c>
      <c r="H2582">
        <v>7022949161</v>
      </c>
      <c r="I2582">
        <f>YEAR(Table1[[#This Row],[Date]])</f>
        <v>2013</v>
      </c>
      <c r="J2582">
        <f>MONTH(Table1[[#This Row],[Date]])</f>
        <v>11</v>
      </c>
      <c r="K2582">
        <f>DAY(Table1[[#This Row],[Date]])</f>
        <v>19</v>
      </c>
    </row>
    <row r="2583" spans="1:11" x14ac:dyDescent="0.3">
      <c r="A2583" t="s">
        <v>15</v>
      </c>
      <c r="B2583" s="1">
        <v>41596</v>
      </c>
      <c r="C2583">
        <v>496.58</v>
      </c>
      <c r="D2583">
        <v>703.78</v>
      </c>
      <c r="E2583">
        <v>494.94</v>
      </c>
      <c r="F2583">
        <v>703.56</v>
      </c>
      <c r="G2583">
        <v>0</v>
      </c>
      <c r="H2583">
        <v>8449069629</v>
      </c>
      <c r="I2583">
        <f>YEAR(Table1[[#This Row],[Date]])</f>
        <v>2013</v>
      </c>
      <c r="J2583">
        <f>MONTH(Table1[[#This Row],[Date]])</f>
        <v>11</v>
      </c>
      <c r="K2583">
        <f>DAY(Table1[[#This Row],[Date]])</f>
        <v>18</v>
      </c>
    </row>
    <row r="2584" spans="1:11" x14ac:dyDescent="0.3">
      <c r="A2584" t="s">
        <v>15</v>
      </c>
      <c r="B2584" s="1">
        <v>41595</v>
      </c>
      <c r="C2584">
        <v>440.96</v>
      </c>
      <c r="D2584">
        <v>500.58</v>
      </c>
      <c r="E2584">
        <v>440.24</v>
      </c>
      <c r="F2584">
        <v>492.11</v>
      </c>
      <c r="G2584">
        <v>0</v>
      </c>
      <c r="H2584">
        <v>5907842064</v>
      </c>
      <c r="I2584">
        <f>YEAR(Table1[[#This Row],[Date]])</f>
        <v>2013</v>
      </c>
      <c r="J2584">
        <f>MONTH(Table1[[#This Row],[Date]])</f>
        <v>11</v>
      </c>
      <c r="K2584">
        <f>DAY(Table1[[#This Row],[Date]])</f>
        <v>17</v>
      </c>
    </row>
    <row r="2585" spans="1:11" x14ac:dyDescent="0.3">
      <c r="A2585" t="s">
        <v>15</v>
      </c>
      <c r="B2585" s="1">
        <v>41594</v>
      </c>
      <c r="C2585">
        <v>417.28</v>
      </c>
      <c r="D2585">
        <v>450.26</v>
      </c>
      <c r="E2585">
        <v>415.57</v>
      </c>
      <c r="F2585">
        <v>440.22</v>
      </c>
      <c r="G2585">
        <v>0</v>
      </c>
      <c r="H2585">
        <v>5282849105</v>
      </c>
      <c r="I2585">
        <f>YEAR(Table1[[#This Row],[Date]])</f>
        <v>2013</v>
      </c>
      <c r="J2585">
        <f>MONTH(Table1[[#This Row],[Date]])</f>
        <v>11</v>
      </c>
      <c r="K2585">
        <f>DAY(Table1[[#This Row],[Date]])</f>
        <v>16</v>
      </c>
    </row>
    <row r="2586" spans="1:11" x14ac:dyDescent="0.3">
      <c r="A2586" t="s">
        <v>15</v>
      </c>
      <c r="B2586" s="1">
        <v>41593</v>
      </c>
      <c r="C2586">
        <v>419.41</v>
      </c>
      <c r="D2586">
        <v>437.89</v>
      </c>
      <c r="E2586">
        <v>396.11</v>
      </c>
      <c r="F2586">
        <v>417.95</v>
      </c>
      <c r="G2586">
        <v>0</v>
      </c>
      <c r="H2586">
        <v>5013561020</v>
      </c>
      <c r="I2586">
        <f>YEAR(Table1[[#This Row],[Date]])</f>
        <v>2013</v>
      </c>
      <c r="J2586">
        <f>MONTH(Table1[[#This Row],[Date]])</f>
        <v>11</v>
      </c>
      <c r="K2586">
        <f>DAY(Table1[[#This Row],[Date]])</f>
        <v>15</v>
      </c>
    </row>
    <row r="2587" spans="1:11" x14ac:dyDescent="0.3">
      <c r="A2587" t="s">
        <v>15</v>
      </c>
      <c r="B2587" s="1">
        <v>41592</v>
      </c>
      <c r="C2587">
        <v>406.41</v>
      </c>
      <c r="D2587">
        <v>425.9</v>
      </c>
      <c r="E2587">
        <v>395.19</v>
      </c>
      <c r="F2587">
        <v>420.2</v>
      </c>
      <c r="G2587">
        <v>0</v>
      </c>
      <c r="H2587">
        <v>5038817795</v>
      </c>
      <c r="I2587">
        <f>YEAR(Table1[[#This Row],[Date]])</f>
        <v>2013</v>
      </c>
      <c r="J2587">
        <f>MONTH(Table1[[#This Row],[Date]])</f>
        <v>11</v>
      </c>
      <c r="K2587">
        <f>DAY(Table1[[#This Row],[Date]])</f>
        <v>14</v>
      </c>
    </row>
    <row r="2588" spans="1:11" x14ac:dyDescent="0.3">
      <c r="A2588" t="s">
        <v>15</v>
      </c>
      <c r="B2588" s="1">
        <v>41591</v>
      </c>
      <c r="C2588">
        <v>360.97</v>
      </c>
      <c r="D2588">
        <v>414.05</v>
      </c>
      <c r="E2588">
        <v>359.8</v>
      </c>
      <c r="F2588">
        <v>407.37</v>
      </c>
      <c r="G2588">
        <v>0</v>
      </c>
      <c r="H2588">
        <v>4883103453</v>
      </c>
      <c r="I2588">
        <f>YEAR(Table1[[#This Row],[Date]])</f>
        <v>2013</v>
      </c>
      <c r="J2588">
        <f>MONTH(Table1[[#This Row],[Date]])</f>
        <v>11</v>
      </c>
      <c r="K2588">
        <f>DAY(Table1[[#This Row],[Date]])</f>
        <v>13</v>
      </c>
    </row>
    <row r="2589" spans="1:11" x14ac:dyDescent="0.3">
      <c r="A2589" t="s">
        <v>15</v>
      </c>
      <c r="B2589" s="1">
        <v>41590</v>
      </c>
      <c r="C2589">
        <v>343.06</v>
      </c>
      <c r="D2589">
        <v>362.81</v>
      </c>
      <c r="E2589">
        <v>342.8</v>
      </c>
      <c r="F2589">
        <v>360.33</v>
      </c>
      <c r="G2589">
        <v>0</v>
      </c>
      <c r="H2589">
        <v>4317726291</v>
      </c>
      <c r="I2589">
        <f>YEAR(Table1[[#This Row],[Date]])</f>
        <v>2013</v>
      </c>
      <c r="J2589">
        <f>MONTH(Table1[[#This Row],[Date]])</f>
        <v>11</v>
      </c>
      <c r="K2589">
        <f>DAY(Table1[[#This Row],[Date]])</f>
        <v>12</v>
      </c>
    </row>
    <row r="2590" spans="1:11" x14ac:dyDescent="0.3">
      <c r="A2590" t="s">
        <v>15</v>
      </c>
      <c r="B2590" s="1">
        <v>41589</v>
      </c>
      <c r="C2590">
        <v>325.41000000000003</v>
      </c>
      <c r="D2590">
        <v>351.27</v>
      </c>
      <c r="E2590">
        <v>311.77999999999997</v>
      </c>
      <c r="F2590">
        <v>342.44</v>
      </c>
      <c r="G2590">
        <v>0</v>
      </c>
      <c r="H2590">
        <v>4101635027</v>
      </c>
      <c r="I2590">
        <f>YEAR(Table1[[#This Row],[Date]])</f>
        <v>2013</v>
      </c>
      <c r="J2590">
        <f>MONTH(Table1[[#This Row],[Date]])</f>
        <v>11</v>
      </c>
      <c r="K2590">
        <f>DAY(Table1[[#This Row],[Date]])</f>
        <v>11</v>
      </c>
    </row>
    <row r="2591" spans="1:11" x14ac:dyDescent="0.3">
      <c r="A2591" t="s">
        <v>15</v>
      </c>
      <c r="B2591" s="1">
        <v>41588</v>
      </c>
      <c r="C2591">
        <v>348.82</v>
      </c>
      <c r="D2591">
        <v>350.7</v>
      </c>
      <c r="E2591">
        <v>277.24</v>
      </c>
      <c r="F2591">
        <v>326.62</v>
      </c>
      <c r="G2591">
        <v>0</v>
      </c>
      <c r="H2591">
        <v>3910613095</v>
      </c>
      <c r="I2591">
        <f>YEAR(Table1[[#This Row],[Date]])</f>
        <v>2013</v>
      </c>
      <c r="J2591">
        <f>MONTH(Table1[[#This Row],[Date]])</f>
        <v>11</v>
      </c>
      <c r="K2591">
        <f>DAY(Table1[[#This Row],[Date]])</f>
        <v>10</v>
      </c>
    </row>
    <row r="2592" spans="1:11" x14ac:dyDescent="0.3">
      <c r="A2592" t="s">
        <v>15</v>
      </c>
      <c r="B2592" s="1">
        <v>41587</v>
      </c>
      <c r="C2592">
        <v>338.58</v>
      </c>
      <c r="D2592">
        <v>370.82</v>
      </c>
      <c r="E2592">
        <v>319.70999999999998</v>
      </c>
      <c r="F2592">
        <v>339.11</v>
      </c>
      <c r="G2592">
        <v>0</v>
      </c>
      <c r="H2592">
        <v>4058705857</v>
      </c>
      <c r="I2592">
        <f>YEAR(Table1[[#This Row],[Date]])</f>
        <v>2013</v>
      </c>
      <c r="J2592">
        <f>MONTH(Table1[[#This Row],[Date]])</f>
        <v>11</v>
      </c>
      <c r="K2592">
        <f>DAY(Table1[[#This Row],[Date]])</f>
        <v>9</v>
      </c>
    </row>
    <row r="2593" spans="1:11" x14ac:dyDescent="0.3">
      <c r="A2593" t="s">
        <v>15</v>
      </c>
      <c r="B2593" s="1">
        <v>41586</v>
      </c>
      <c r="C2593">
        <v>297.85000000000002</v>
      </c>
      <c r="D2593">
        <v>338.66</v>
      </c>
      <c r="E2593">
        <v>296.93</v>
      </c>
      <c r="F2593">
        <v>338.11</v>
      </c>
      <c r="G2593">
        <v>0</v>
      </c>
      <c r="H2593">
        <v>4045494603</v>
      </c>
      <c r="I2593">
        <f>YEAR(Table1[[#This Row],[Date]])</f>
        <v>2013</v>
      </c>
      <c r="J2593">
        <f>MONTH(Table1[[#This Row],[Date]])</f>
        <v>11</v>
      </c>
      <c r="K2593">
        <f>DAY(Table1[[#This Row],[Date]])</f>
        <v>8</v>
      </c>
    </row>
    <row r="2594" spans="1:11" x14ac:dyDescent="0.3">
      <c r="A2594" t="s">
        <v>15</v>
      </c>
      <c r="B2594" s="1">
        <v>41585</v>
      </c>
      <c r="C2594">
        <v>261.68</v>
      </c>
      <c r="D2594">
        <v>304.17</v>
      </c>
      <c r="E2594">
        <v>261.55</v>
      </c>
      <c r="F2594">
        <v>296.41000000000003</v>
      </c>
      <c r="G2594">
        <v>0</v>
      </c>
      <c r="H2594">
        <v>3545560087</v>
      </c>
      <c r="I2594">
        <f>YEAR(Table1[[#This Row],[Date]])</f>
        <v>2013</v>
      </c>
      <c r="J2594">
        <f>MONTH(Table1[[#This Row],[Date]])</f>
        <v>11</v>
      </c>
      <c r="K2594">
        <f>DAY(Table1[[#This Row],[Date]])</f>
        <v>7</v>
      </c>
    </row>
    <row r="2595" spans="1:11" x14ac:dyDescent="0.3">
      <c r="A2595" t="s">
        <v>15</v>
      </c>
      <c r="B2595" s="1">
        <v>41584</v>
      </c>
      <c r="C2595">
        <v>244.78</v>
      </c>
      <c r="D2595">
        <v>263</v>
      </c>
      <c r="E2595">
        <v>244.78</v>
      </c>
      <c r="F2595">
        <v>262.5</v>
      </c>
      <c r="G2595">
        <v>0</v>
      </c>
      <c r="H2595">
        <v>3138994688</v>
      </c>
      <c r="I2595">
        <f>YEAR(Table1[[#This Row],[Date]])</f>
        <v>2013</v>
      </c>
      <c r="J2595">
        <f>MONTH(Table1[[#This Row],[Date]])</f>
        <v>11</v>
      </c>
      <c r="K2595">
        <f>DAY(Table1[[#This Row],[Date]])</f>
        <v>6</v>
      </c>
    </row>
    <row r="2596" spans="1:11" x14ac:dyDescent="0.3">
      <c r="A2596" t="s">
        <v>15</v>
      </c>
      <c r="B2596" s="1">
        <v>41583</v>
      </c>
      <c r="C2596">
        <v>229.21</v>
      </c>
      <c r="D2596">
        <v>250.66</v>
      </c>
      <c r="E2596">
        <v>226.22</v>
      </c>
      <c r="F2596">
        <v>245.24</v>
      </c>
      <c r="G2596">
        <v>0</v>
      </c>
      <c r="H2596">
        <v>2931598960</v>
      </c>
      <c r="I2596">
        <f>YEAR(Table1[[#This Row],[Date]])</f>
        <v>2013</v>
      </c>
      <c r="J2596">
        <f>MONTH(Table1[[#This Row],[Date]])</f>
        <v>11</v>
      </c>
      <c r="K2596">
        <f>DAY(Table1[[#This Row],[Date]])</f>
        <v>5</v>
      </c>
    </row>
    <row r="2597" spans="1:11" x14ac:dyDescent="0.3">
      <c r="A2597" t="s">
        <v>15</v>
      </c>
      <c r="B2597" s="1">
        <v>41582</v>
      </c>
      <c r="C2597">
        <v>214.66</v>
      </c>
      <c r="D2597">
        <v>231.01</v>
      </c>
      <c r="E2597">
        <v>213.94</v>
      </c>
      <c r="F2597">
        <v>229.1</v>
      </c>
      <c r="G2597">
        <v>0</v>
      </c>
      <c r="H2597">
        <v>2737659088</v>
      </c>
      <c r="I2597">
        <f>YEAR(Table1[[#This Row],[Date]])</f>
        <v>2013</v>
      </c>
      <c r="J2597">
        <f>MONTH(Table1[[#This Row],[Date]])</f>
        <v>11</v>
      </c>
      <c r="K2597">
        <f>DAY(Table1[[#This Row],[Date]])</f>
        <v>4</v>
      </c>
    </row>
    <row r="2598" spans="1:11" x14ac:dyDescent="0.3">
      <c r="A2598" t="s">
        <v>15</v>
      </c>
      <c r="B2598" s="1">
        <v>41581</v>
      </c>
      <c r="C2598">
        <v>205.99</v>
      </c>
      <c r="D2598">
        <v>215.05</v>
      </c>
      <c r="E2598">
        <v>203.99</v>
      </c>
      <c r="F2598">
        <v>215.05</v>
      </c>
      <c r="G2598">
        <v>0</v>
      </c>
      <c r="H2598">
        <v>2568713111</v>
      </c>
      <c r="I2598">
        <f>YEAR(Table1[[#This Row],[Date]])</f>
        <v>2013</v>
      </c>
      <c r="J2598">
        <f>MONTH(Table1[[#This Row],[Date]])</f>
        <v>11</v>
      </c>
      <c r="K2598">
        <f>DAY(Table1[[#This Row],[Date]])</f>
        <v>3</v>
      </c>
    </row>
    <row r="2599" spans="1:11" x14ac:dyDescent="0.3">
      <c r="A2599" t="s">
        <v>15</v>
      </c>
      <c r="B2599" s="1">
        <v>41580</v>
      </c>
      <c r="C2599">
        <v>205.81</v>
      </c>
      <c r="D2599">
        <v>207.76</v>
      </c>
      <c r="E2599">
        <v>201.65</v>
      </c>
      <c r="F2599">
        <v>206.22</v>
      </c>
      <c r="G2599">
        <v>0</v>
      </c>
      <c r="H2599">
        <v>2462261645</v>
      </c>
      <c r="I2599">
        <f>YEAR(Table1[[#This Row],[Date]])</f>
        <v>2013</v>
      </c>
      <c r="J2599">
        <f>MONTH(Table1[[#This Row],[Date]])</f>
        <v>11</v>
      </c>
      <c r="K2599">
        <f>DAY(Table1[[#This Row],[Date]])</f>
        <v>2</v>
      </c>
    </row>
    <row r="2600" spans="1:11" x14ac:dyDescent="0.3">
      <c r="A2600" t="s">
        <v>15</v>
      </c>
      <c r="B2600" s="1">
        <v>41579</v>
      </c>
      <c r="C2600">
        <v>203.9</v>
      </c>
      <c r="D2600">
        <v>206.65</v>
      </c>
      <c r="E2600">
        <v>202.13</v>
      </c>
      <c r="F2600">
        <v>206.18</v>
      </c>
      <c r="G2600">
        <v>0</v>
      </c>
      <c r="H2600">
        <v>2460742837</v>
      </c>
      <c r="I2600">
        <f>YEAR(Table1[[#This Row],[Date]])</f>
        <v>2013</v>
      </c>
      <c r="J2600">
        <f>MONTH(Table1[[#This Row],[Date]])</f>
        <v>11</v>
      </c>
      <c r="K2600">
        <f>DAY(Table1[[#This Row],[Date]])</f>
        <v>1</v>
      </c>
    </row>
    <row r="2601" spans="1:11" x14ac:dyDescent="0.3">
      <c r="A2601" t="s">
        <v>15</v>
      </c>
      <c r="B2601" s="1">
        <v>41578</v>
      </c>
      <c r="C2601">
        <v>199.83</v>
      </c>
      <c r="D2601">
        <v>205.18</v>
      </c>
      <c r="E2601">
        <v>198.85</v>
      </c>
      <c r="F2601">
        <v>204</v>
      </c>
      <c r="G2601">
        <v>0</v>
      </c>
      <c r="H2601">
        <v>2433658800</v>
      </c>
      <c r="I2601">
        <f>YEAR(Table1[[#This Row],[Date]])</f>
        <v>2013</v>
      </c>
      <c r="J2601">
        <f>MONTH(Table1[[#This Row],[Date]])</f>
        <v>10</v>
      </c>
      <c r="K2601">
        <f>DAY(Table1[[#This Row],[Date]])</f>
        <v>31</v>
      </c>
    </row>
    <row r="2602" spans="1:11" x14ac:dyDescent="0.3">
      <c r="A2602" t="s">
        <v>15</v>
      </c>
      <c r="B2602" s="1">
        <v>41577</v>
      </c>
      <c r="C2602">
        <v>204.39</v>
      </c>
      <c r="D2602">
        <v>209.16</v>
      </c>
      <c r="E2602">
        <v>199.97</v>
      </c>
      <c r="F2602">
        <v>199.97</v>
      </c>
      <c r="G2602">
        <v>0</v>
      </c>
      <c r="H2602">
        <v>2384492273</v>
      </c>
      <c r="I2602">
        <f>YEAR(Table1[[#This Row],[Date]])</f>
        <v>2013</v>
      </c>
      <c r="J2602">
        <f>MONTH(Table1[[#This Row],[Date]])</f>
        <v>10</v>
      </c>
      <c r="K2602">
        <f>DAY(Table1[[#This Row],[Date]])</f>
        <v>30</v>
      </c>
    </row>
    <row r="2603" spans="1:11" x14ac:dyDescent="0.3">
      <c r="A2603" t="s">
        <v>15</v>
      </c>
      <c r="B2603" s="1">
        <v>41576</v>
      </c>
      <c r="C2603">
        <v>198.55</v>
      </c>
      <c r="D2603">
        <v>204.79</v>
      </c>
      <c r="E2603">
        <v>198.55</v>
      </c>
      <c r="F2603">
        <v>204.39</v>
      </c>
      <c r="G2603">
        <v>0</v>
      </c>
      <c r="H2603">
        <v>2436241934</v>
      </c>
      <c r="I2603">
        <f>YEAR(Table1[[#This Row],[Date]])</f>
        <v>2013</v>
      </c>
      <c r="J2603">
        <f>MONTH(Table1[[#This Row],[Date]])</f>
        <v>10</v>
      </c>
      <c r="K2603">
        <f>DAY(Table1[[#This Row],[Date]])</f>
        <v>29</v>
      </c>
    </row>
    <row r="2604" spans="1:11" x14ac:dyDescent="0.3">
      <c r="A2604" t="s">
        <v>15</v>
      </c>
      <c r="B2604" s="1">
        <v>41575</v>
      </c>
      <c r="C2604">
        <v>196.21</v>
      </c>
      <c r="D2604">
        <v>198.62</v>
      </c>
      <c r="E2604">
        <v>192.06</v>
      </c>
      <c r="F2604">
        <v>198.55</v>
      </c>
      <c r="G2604">
        <v>0</v>
      </c>
      <c r="H2604">
        <v>2365837416</v>
      </c>
      <c r="I2604">
        <f>YEAR(Table1[[#This Row],[Date]])</f>
        <v>2013</v>
      </c>
      <c r="J2604">
        <f>MONTH(Table1[[#This Row],[Date]])</f>
        <v>10</v>
      </c>
      <c r="K2604">
        <f>DAY(Table1[[#This Row],[Date]])</f>
        <v>28</v>
      </c>
    </row>
    <row r="2605" spans="1:11" x14ac:dyDescent="0.3">
      <c r="A2605" t="s">
        <v>15</v>
      </c>
      <c r="B2605" s="1">
        <v>41574</v>
      </c>
      <c r="C2605">
        <v>176.6</v>
      </c>
      <c r="D2605">
        <v>196.44</v>
      </c>
      <c r="E2605">
        <v>176.6</v>
      </c>
      <c r="F2605">
        <v>196.44</v>
      </c>
      <c r="G2605">
        <v>0</v>
      </c>
      <c r="H2605">
        <v>2339831217</v>
      </c>
      <c r="I2605">
        <f>YEAR(Table1[[#This Row],[Date]])</f>
        <v>2013</v>
      </c>
      <c r="J2605">
        <f>MONTH(Table1[[#This Row],[Date]])</f>
        <v>10</v>
      </c>
      <c r="K2605">
        <f>DAY(Table1[[#This Row],[Date]])</f>
        <v>27</v>
      </c>
    </row>
    <row r="2606" spans="1:11" x14ac:dyDescent="0.3">
      <c r="A2606" t="s">
        <v>15</v>
      </c>
      <c r="B2606" s="1">
        <v>41573</v>
      </c>
      <c r="C2606">
        <v>187.45</v>
      </c>
      <c r="D2606">
        <v>188.41</v>
      </c>
      <c r="E2606">
        <v>175.75</v>
      </c>
      <c r="F2606">
        <v>177.32</v>
      </c>
      <c r="G2606">
        <v>0</v>
      </c>
      <c r="H2606">
        <v>2111296044</v>
      </c>
      <c r="I2606">
        <f>YEAR(Table1[[#This Row],[Date]])</f>
        <v>2013</v>
      </c>
      <c r="J2606">
        <f>MONTH(Table1[[#This Row],[Date]])</f>
        <v>10</v>
      </c>
      <c r="K2606">
        <f>DAY(Table1[[#This Row],[Date]])</f>
        <v>26</v>
      </c>
    </row>
    <row r="2607" spans="1:11" x14ac:dyDescent="0.3">
      <c r="A2607" t="s">
        <v>15</v>
      </c>
      <c r="B2607" s="1">
        <v>41572</v>
      </c>
      <c r="C2607">
        <v>197.69</v>
      </c>
      <c r="D2607">
        <v>198.87</v>
      </c>
      <c r="E2607">
        <v>168.5</v>
      </c>
      <c r="F2607">
        <v>186.69</v>
      </c>
      <c r="G2607">
        <v>0</v>
      </c>
      <c r="H2607">
        <v>2222012384</v>
      </c>
      <c r="I2607">
        <f>YEAR(Table1[[#This Row],[Date]])</f>
        <v>2013</v>
      </c>
      <c r="J2607">
        <f>MONTH(Table1[[#This Row],[Date]])</f>
        <v>10</v>
      </c>
      <c r="K2607">
        <f>DAY(Table1[[#This Row],[Date]])</f>
        <v>25</v>
      </c>
    </row>
    <row r="2608" spans="1:11" x14ac:dyDescent="0.3">
      <c r="A2608" t="s">
        <v>15</v>
      </c>
      <c r="B2608" s="1">
        <v>41571</v>
      </c>
      <c r="C2608">
        <v>214.3</v>
      </c>
      <c r="D2608">
        <v>217.42</v>
      </c>
      <c r="E2608">
        <v>168.52</v>
      </c>
      <c r="F2608">
        <v>198.23</v>
      </c>
      <c r="G2608">
        <v>0</v>
      </c>
      <c r="H2608">
        <v>2358198593</v>
      </c>
      <c r="I2608">
        <f>YEAR(Table1[[#This Row],[Date]])</f>
        <v>2013</v>
      </c>
      <c r="J2608">
        <f>MONTH(Table1[[#This Row],[Date]])</f>
        <v>10</v>
      </c>
      <c r="K2608">
        <f>DAY(Table1[[#This Row],[Date]])</f>
        <v>24</v>
      </c>
    </row>
    <row r="2609" spans="1:11" x14ac:dyDescent="0.3">
      <c r="A2609" t="s">
        <v>15</v>
      </c>
      <c r="B2609" s="1">
        <v>41570</v>
      </c>
      <c r="C2609">
        <v>193.36</v>
      </c>
      <c r="D2609">
        <v>213.62</v>
      </c>
      <c r="E2609">
        <v>192.38</v>
      </c>
      <c r="F2609">
        <v>213.62</v>
      </c>
      <c r="G2609">
        <v>0</v>
      </c>
      <c r="H2609">
        <v>2540139399</v>
      </c>
      <c r="I2609">
        <f>YEAR(Table1[[#This Row],[Date]])</f>
        <v>2013</v>
      </c>
      <c r="J2609">
        <f>MONTH(Table1[[#This Row],[Date]])</f>
        <v>10</v>
      </c>
      <c r="K2609">
        <f>DAY(Table1[[#This Row],[Date]])</f>
        <v>23</v>
      </c>
    </row>
    <row r="2610" spans="1:11" x14ac:dyDescent="0.3">
      <c r="A2610" t="s">
        <v>15</v>
      </c>
      <c r="B2610" s="1">
        <v>41569</v>
      </c>
      <c r="C2610">
        <v>182.65</v>
      </c>
      <c r="D2610">
        <v>196.27</v>
      </c>
      <c r="E2610">
        <v>182.65</v>
      </c>
      <c r="F2610">
        <v>193.76</v>
      </c>
      <c r="G2610">
        <v>0</v>
      </c>
      <c r="H2610">
        <v>2302910260</v>
      </c>
      <c r="I2610">
        <f>YEAR(Table1[[#This Row],[Date]])</f>
        <v>2013</v>
      </c>
      <c r="J2610">
        <f>MONTH(Table1[[#This Row],[Date]])</f>
        <v>10</v>
      </c>
      <c r="K2610">
        <f>DAY(Table1[[#This Row],[Date]])</f>
        <v>22</v>
      </c>
    </row>
    <row r="2611" spans="1:11" x14ac:dyDescent="0.3">
      <c r="A2611" t="s">
        <v>15</v>
      </c>
      <c r="B2611" s="1">
        <v>41568</v>
      </c>
      <c r="C2611">
        <v>174.8</v>
      </c>
      <c r="D2611">
        <v>184.82</v>
      </c>
      <c r="E2611">
        <v>174.8</v>
      </c>
      <c r="F2611">
        <v>182.21</v>
      </c>
      <c r="G2611">
        <v>0</v>
      </c>
      <c r="H2611">
        <v>2164518143</v>
      </c>
      <c r="I2611">
        <f>YEAR(Table1[[#This Row],[Date]])</f>
        <v>2013</v>
      </c>
      <c r="J2611">
        <f>MONTH(Table1[[#This Row],[Date]])</f>
        <v>10</v>
      </c>
      <c r="K2611">
        <f>DAY(Table1[[#This Row],[Date]])</f>
        <v>21</v>
      </c>
    </row>
    <row r="2612" spans="1:11" x14ac:dyDescent="0.3">
      <c r="A2612" t="s">
        <v>15</v>
      </c>
      <c r="B2612" s="1">
        <v>41567</v>
      </c>
      <c r="C2612">
        <v>171.66</v>
      </c>
      <c r="D2612">
        <v>174.91</v>
      </c>
      <c r="E2612">
        <v>168.95</v>
      </c>
      <c r="F2612">
        <v>174.61</v>
      </c>
      <c r="G2612">
        <v>0</v>
      </c>
      <c r="H2612">
        <v>2073319140</v>
      </c>
      <c r="I2612">
        <f>YEAR(Table1[[#This Row],[Date]])</f>
        <v>2013</v>
      </c>
      <c r="J2612">
        <f>MONTH(Table1[[#This Row],[Date]])</f>
        <v>10</v>
      </c>
      <c r="K2612">
        <f>DAY(Table1[[#This Row],[Date]])</f>
        <v>20</v>
      </c>
    </row>
    <row r="2613" spans="1:11" x14ac:dyDescent="0.3">
      <c r="A2613" t="s">
        <v>15</v>
      </c>
      <c r="B2613" s="1">
        <v>41566</v>
      </c>
      <c r="C2613">
        <v>155.91</v>
      </c>
      <c r="D2613">
        <v>177.48</v>
      </c>
      <c r="E2613">
        <v>155.69999999999999</v>
      </c>
      <c r="F2613">
        <v>172.42</v>
      </c>
      <c r="G2613">
        <v>0</v>
      </c>
      <c r="H2613">
        <v>2046457291</v>
      </c>
      <c r="I2613">
        <f>YEAR(Table1[[#This Row],[Date]])</f>
        <v>2013</v>
      </c>
      <c r="J2613">
        <f>MONTH(Table1[[#This Row],[Date]])</f>
        <v>10</v>
      </c>
      <c r="K2613">
        <f>DAY(Table1[[#This Row],[Date]])</f>
        <v>19</v>
      </c>
    </row>
    <row r="2614" spans="1:11" x14ac:dyDescent="0.3">
      <c r="A2614" t="s">
        <v>15</v>
      </c>
      <c r="B2614" s="1">
        <v>41565</v>
      </c>
      <c r="C2614">
        <v>146.37</v>
      </c>
      <c r="D2614">
        <v>155.96</v>
      </c>
      <c r="E2614">
        <v>145.57</v>
      </c>
      <c r="F2614">
        <v>155.96</v>
      </c>
      <c r="G2614">
        <v>0</v>
      </c>
      <c r="H2614">
        <v>1850219763</v>
      </c>
      <c r="I2614">
        <f>YEAR(Table1[[#This Row],[Date]])</f>
        <v>2013</v>
      </c>
      <c r="J2614">
        <f>MONTH(Table1[[#This Row],[Date]])</f>
        <v>10</v>
      </c>
      <c r="K2614">
        <f>DAY(Table1[[#This Row],[Date]])</f>
        <v>18</v>
      </c>
    </row>
    <row r="2615" spans="1:11" x14ac:dyDescent="0.3">
      <c r="A2615" t="s">
        <v>15</v>
      </c>
      <c r="B2615" s="1">
        <v>41564</v>
      </c>
      <c r="C2615">
        <v>142.41</v>
      </c>
      <c r="D2615">
        <v>147.41999999999999</v>
      </c>
      <c r="E2615">
        <v>142.41</v>
      </c>
      <c r="F2615">
        <v>146.25</v>
      </c>
      <c r="G2615">
        <v>0</v>
      </c>
      <c r="H2615">
        <v>1734327563</v>
      </c>
      <c r="I2615">
        <f>YEAR(Table1[[#This Row],[Date]])</f>
        <v>2013</v>
      </c>
      <c r="J2615">
        <f>MONTH(Table1[[#This Row],[Date]])</f>
        <v>10</v>
      </c>
      <c r="K2615">
        <f>DAY(Table1[[#This Row],[Date]])</f>
        <v>17</v>
      </c>
    </row>
    <row r="2616" spans="1:11" x14ac:dyDescent="0.3">
      <c r="A2616" t="s">
        <v>15</v>
      </c>
      <c r="B2616" s="1">
        <v>41563</v>
      </c>
      <c r="C2616">
        <v>145.65</v>
      </c>
      <c r="D2616">
        <v>152.22999999999999</v>
      </c>
      <c r="E2616">
        <v>142.43</v>
      </c>
      <c r="F2616">
        <v>142.55000000000001</v>
      </c>
      <c r="G2616">
        <v>0</v>
      </c>
      <c r="H2616">
        <v>1689851848</v>
      </c>
      <c r="I2616">
        <f>YEAR(Table1[[#This Row],[Date]])</f>
        <v>2013</v>
      </c>
      <c r="J2616">
        <f>MONTH(Table1[[#This Row],[Date]])</f>
        <v>10</v>
      </c>
      <c r="K2616">
        <f>DAY(Table1[[#This Row],[Date]])</f>
        <v>16</v>
      </c>
    </row>
    <row r="2617" spans="1:11" x14ac:dyDescent="0.3">
      <c r="A2617" t="s">
        <v>15</v>
      </c>
      <c r="B2617" s="1">
        <v>41562</v>
      </c>
      <c r="C2617">
        <v>140.77000000000001</v>
      </c>
      <c r="D2617">
        <v>145.38999999999999</v>
      </c>
      <c r="E2617">
        <v>139.13</v>
      </c>
      <c r="F2617">
        <v>145.24</v>
      </c>
      <c r="G2617">
        <v>0</v>
      </c>
      <c r="H2617">
        <v>1720981439</v>
      </c>
      <c r="I2617">
        <f>YEAR(Table1[[#This Row],[Date]])</f>
        <v>2013</v>
      </c>
      <c r="J2617">
        <f>MONTH(Table1[[#This Row],[Date]])</f>
        <v>10</v>
      </c>
      <c r="K2617">
        <f>DAY(Table1[[#This Row],[Date]])</f>
        <v>15</v>
      </c>
    </row>
    <row r="2618" spans="1:11" x14ac:dyDescent="0.3">
      <c r="A2618" t="s">
        <v>15</v>
      </c>
      <c r="B2618" s="1">
        <v>41561</v>
      </c>
      <c r="C2618">
        <v>139.27000000000001</v>
      </c>
      <c r="D2618">
        <v>144.12</v>
      </c>
      <c r="E2618">
        <v>138.9</v>
      </c>
      <c r="F2618">
        <v>140.52000000000001</v>
      </c>
      <c r="G2618">
        <v>0</v>
      </c>
      <c r="H2618">
        <v>1664129178</v>
      </c>
      <c r="I2618">
        <f>YEAR(Table1[[#This Row],[Date]])</f>
        <v>2013</v>
      </c>
      <c r="J2618">
        <f>MONTH(Table1[[#This Row],[Date]])</f>
        <v>10</v>
      </c>
      <c r="K2618">
        <f>DAY(Table1[[#This Row],[Date]])</f>
        <v>14</v>
      </c>
    </row>
    <row r="2619" spans="1:11" x14ac:dyDescent="0.3">
      <c r="A2619" t="s">
        <v>15</v>
      </c>
      <c r="B2619" s="1">
        <v>41560</v>
      </c>
      <c r="C2619">
        <v>135.19</v>
      </c>
      <c r="D2619">
        <v>138.66</v>
      </c>
      <c r="E2619">
        <v>134.55000000000001</v>
      </c>
      <c r="F2619">
        <v>138.13</v>
      </c>
      <c r="G2619">
        <v>0</v>
      </c>
      <c r="H2619">
        <v>1634968839</v>
      </c>
      <c r="I2619">
        <f>YEAR(Table1[[#This Row],[Date]])</f>
        <v>2013</v>
      </c>
      <c r="J2619">
        <f>MONTH(Table1[[#This Row],[Date]])</f>
        <v>10</v>
      </c>
      <c r="K2619">
        <f>DAY(Table1[[#This Row],[Date]])</f>
        <v>13</v>
      </c>
    </row>
    <row r="2620" spans="1:11" x14ac:dyDescent="0.3">
      <c r="A2620" t="s">
        <v>15</v>
      </c>
      <c r="B2620" s="1">
        <v>41559</v>
      </c>
      <c r="C2620">
        <v>130.9</v>
      </c>
      <c r="D2620">
        <v>135.66</v>
      </c>
      <c r="E2620">
        <v>130.56</v>
      </c>
      <c r="F2620">
        <v>135.19</v>
      </c>
      <c r="G2620">
        <v>0</v>
      </c>
      <c r="H2620">
        <v>1599426131</v>
      </c>
      <c r="I2620">
        <f>YEAR(Table1[[#This Row],[Date]])</f>
        <v>2013</v>
      </c>
      <c r="J2620">
        <f>MONTH(Table1[[#This Row],[Date]])</f>
        <v>10</v>
      </c>
      <c r="K2620">
        <f>DAY(Table1[[#This Row],[Date]])</f>
        <v>12</v>
      </c>
    </row>
    <row r="2621" spans="1:11" x14ac:dyDescent="0.3">
      <c r="A2621" t="s">
        <v>15</v>
      </c>
      <c r="B2621" s="1">
        <v>41558</v>
      </c>
      <c r="C2621">
        <v>130.75</v>
      </c>
      <c r="D2621">
        <v>131.81</v>
      </c>
      <c r="E2621">
        <v>129.63999999999999</v>
      </c>
      <c r="F2621">
        <v>130.9</v>
      </c>
      <c r="G2621">
        <v>0</v>
      </c>
      <c r="H2621">
        <v>1547971040</v>
      </c>
      <c r="I2621">
        <f>YEAR(Table1[[#This Row],[Date]])</f>
        <v>2013</v>
      </c>
      <c r="J2621">
        <f>MONTH(Table1[[#This Row],[Date]])</f>
        <v>10</v>
      </c>
      <c r="K2621">
        <f>DAY(Table1[[#This Row],[Date]])</f>
        <v>11</v>
      </c>
    </row>
    <row r="2622" spans="1:11" x14ac:dyDescent="0.3">
      <c r="A2622" t="s">
        <v>15</v>
      </c>
      <c r="B2622" s="1">
        <v>41557</v>
      </c>
      <c r="C2622">
        <v>130.66999999999999</v>
      </c>
      <c r="D2622">
        <v>131.5</v>
      </c>
      <c r="E2622">
        <v>129.26</v>
      </c>
      <c r="F2622">
        <v>130.59</v>
      </c>
      <c r="G2622">
        <v>0</v>
      </c>
      <c r="H2622">
        <v>1543701125</v>
      </c>
      <c r="I2622">
        <f>YEAR(Table1[[#This Row],[Date]])</f>
        <v>2013</v>
      </c>
      <c r="J2622">
        <f>MONTH(Table1[[#This Row],[Date]])</f>
        <v>10</v>
      </c>
      <c r="K2622">
        <f>DAY(Table1[[#This Row],[Date]])</f>
        <v>10</v>
      </c>
    </row>
    <row r="2623" spans="1:11" x14ac:dyDescent="0.3">
      <c r="A2623" t="s">
        <v>15</v>
      </c>
      <c r="B2623" s="1">
        <v>41556</v>
      </c>
      <c r="C2623">
        <v>125.85</v>
      </c>
      <c r="D2623">
        <v>131.75</v>
      </c>
      <c r="E2623">
        <v>125.58</v>
      </c>
      <c r="F2623">
        <v>130.69</v>
      </c>
      <c r="G2623">
        <v>0</v>
      </c>
      <c r="H2623">
        <v>1544249376</v>
      </c>
      <c r="I2623">
        <f>YEAR(Table1[[#This Row],[Date]])</f>
        <v>2013</v>
      </c>
      <c r="J2623">
        <f>MONTH(Table1[[#This Row],[Date]])</f>
        <v>10</v>
      </c>
      <c r="K2623">
        <f>DAY(Table1[[#This Row],[Date]])</f>
        <v>9</v>
      </c>
    </row>
    <row r="2624" spans="1:11" x14ac:dyDescent="0.3">
      <c r="A2624" t="s">
        <v>15</v>
      </c>
      <c r="B2624" s="1">
        <v>41555</v>
      </c>
      <c r="C2624">
        <v>126.74</v>
      </c>
      <c r="D2624">
        <v>127.47</v>
      </c>
      <c r="E2624">
        <v>124.71</v>
      </c>
      <c r="F2624">
        <v>126</v>
      </c>
      <c r="G2624">
        <v>0</v>
      </c>
      <c r="H2624">
        <v>1488277350</v>
      </c>
      <c r="I2624">
        <f>YEAR(Table1[[#This Row],[Date]])</f>
        <v>2013</v>
      </c>
      <c r="J2624">
        <f>MONTH(Table1[[#This Row],[Date]])</f>
        <v>10</v>
      </c>
      <c r="K2624">
        <f>DAY(Table1[[#This Row],[Date]])</f>
        <v>8</v>
      </c>
    </row>
    <row r="2625" spans="1:11" x14ac:dyDescent="0.3">
      <c r="A2625" t="s">
        <v>15</v>
      </c>
      <c r="B2625" s="1">
        <v>41554</v>
      </c>
      <c r="C2625">
        <v>129.43</v>
      </c>
      <c r="D2625">
        <v>130.27000000000001</v>
      </c>
      <c r="E2625">
        <v>126.36</v>
      </c>
      <c r="F2625">
        <v>126.94</v>
      </c>
      <c r="G2625">
        <v>0</v>
      </c>
      <c r="H2625">
        <v>1498859918</v>
      </c>
      <c r="I2625">
        <f>YEAR(Table1[[#This Row],[Date]])</f>
        <v>2013</v>
      </c>
      <c r="J2625">
        <f>MONTH(Table1[[#This Row],[Date]])</f>
        <v>10</v>
      </c>
      <c r="K2625">
        <f>DAY(Table1[[#This Row],[Date]])</f>
        <v>7</v>
      </c>
    </row>
    <row r="2626" spans="1:11" x14ac:dyDescent="0.3">
      <c r="A2626" t="s">
        <v>15</v>
      </c>
      <c r="B2626" s="1">
        <v>41553</v>
      </c>
      <c r="C2626">
        <v>128.36000000000001</v>
      </c>
      <c r="D2626">
        <v>129.66</v>
      </c>
      <c r="E2626">
        <v>126.15</v>
      </c>
      <c r="F2626">
        <v>129</v>
      </c>
      <c r="G2626">
        <v>0</v>
      </c>
      <c r="H2626">
        <v>1522686975</v>
      </c>
      <c r="I2626">
        <f>YEAR(Table1[[#This Row],[Date]])</f>
        <v>2013</v>
      </c>
      <c r="J2626">
        <f>MONTH(Table1[[#This Row],[Date]])</f>
        <v>10</v>
      </c>
      <c r="K2626">
        <f>DAY(Table1[[#This Row],[Date]])</f>
        <v>6</v>
      </c>
    </row>
    <row r="2627" spans="1:11" x14ac:dyDescent="0.3">
      <c r="A2627" t="s">
        <v>15</v>
      </c>
      <c r="B2627" s="1">
        <v>41552</v>
      </c>
      <c r="C2627">
        <v>128.63</v>
      </c>
      <c r="D2627">
        <v>130.44</v>
      </c>
      <c r="E2627">
        <v>128.03</v>
      </c>
      <c r="F2627">
        <v>128.55000000000001</v>
      </c>
      <c r="G2627">
        <v>0</v>
      </c>
      <c r="H2627">
        <v>1516777519</v>
      </c>
      <c r="I2627">
        <f>YEAR(Table1[[#This Row],[Date]])</f>
        <v>2013</v>
      </c>
      <c r="J2627">
        <f>MONTH(Table1[[#This Row],[Date]])</f>
        <v>10</v>
      </c>
      <c r="K2627">
        <f>DAY(Table1[[#This Row],[Date]])</f>
        <v>5</v>
      </c>
    </row>
    <row r="2628" spans="1:11" x14ac:dyDescent="0.3">
      <c r="A2628" t="s">
        <v>15</v>
      </c>
      <c r="B2628" s="1">
        <v>41551</v>
      </c>
      <c r="C2628">
        <v>123.41</v>
      </c>
      <c r="D2628">
        <v>130.09</v>
      </c>
      <c r="E2628">
        <v>123.41</v>
      </c>
      <c r="F2628">
        <v>129.01</v>
      </c>
      <c r="G2628">
        <v>0</v>
      </c>
      <c r="H2628">
        <v>1521498787</v>
      </c>
      <c r="I2628">
        <f>YEAR(Table1[[#This Row],[Date]])</f>
        <v>2013</v>
      </c>
      <c r="J2628">
        <f>MONTH(Table1[[#This Row],[Date]])</f>
        <v>10</v>
      </c>
      <c r="K2628">
        <f>DAY(Table1[[#This Row],[Date]])</f>
        <v>4</v>
      </c>
    </row>
    <row r="2629" spans="1:11" x14ac:dyDescent="0.3">
      <c r="A2629" t="s">
        <v>15</v>
      </c>
      <c r="B2629" s="1">
        <v>41550</v>
      </c>
      <c r="C2629">
        <v>114.45</v>
      </c>
      <c r="D2629">
        <v>123.63</v>
      </c>
      <c r="E2629">
        <v>111.82</v>
      </c>
      <c r="F2629">
        <v>123.63</v>
      </c>
      <c r="G2629">
        <v>0</v>
      </c>
      <c r="H2629">
        <v>1457492615</v>
      </c>
      <c r="I2629">
        <f>YEAR(Table1[[#This Row],[Date]])</f>
        <v>2013</v>
      </c>
      <c r="J2629">
        <f>MONTH(Table1[[#This Row],[Date]])</f>
        <v>10</v>
      </c>
      <c r="K2629">
        <f>DAY(Table1[[#This Row],[Date]])</f>
        <v>3</v>
      </c>
    </row>
    <row r="2630" spans="1:11" x14ac:dyDescent="0.3">
      <c r="A2630" t="s">
        <v>15</v>
      </c>
      <c r="B2630" s="1">
        <v>41549</v>
      </c>
      <c r="C2630">
        <v>132.05000000000001</v>
      </c>
      <c r="D2630">
        <v>133.59</v>
      </c>
      <c r="E2630">
        <v>102.25</v>
      </c>
      <c r="F2630">
        <v>114.13</v>
      </c>
      <c r="G2630">
        <v>0</v>
      </c>
      <c r="H2630">
        <v>1344930746</v>
      </c>
      <c r="I2630">
        <f>YEAR(Table1[[#This Row],[Date]])</f>
        <v>2013</v>
      </c>
      <c r="J2630">
        <f>MONTH(Table1[[#This Row],[Date]])</f>
        <v>10</v>
      </c>
      <c r="K2630">
        <f>DAY(Table1[[#This Row],[Date]])</f>
        <v>2</v>
      </c>
    </row>
    <row r="2631" spans="1:11" x14ac:dyDescent="0.3">
      <c r="A2631" t="s">
        <v>15</v>
      </c>
      <c r="B2631" s="1">
        <v>41548</v>
      </c>
      <c r="C2631">
        <v>132.68</v>
      </c>
      <c r="D2631">
        <v>134.63</v>
      </c>
      <c r="E2631">
        <v>131.55000000000001</v>
      </c>
      <c r="F2631">
        <v>132.18</v>
      </c>
      <c r="G2631">
        <v>0</v>
      </c>
      <c r="H2631">
        <v>1557001092</v>
      </c>
      <c r="I2631">
        <f>YEAR(Table1[[#This Row],[Date]])</f>
        <v>2013</v>
      </c>
      <c r="J2631">
        <f>MONTH(Table1[[#This Row],[Date]])</f>
        <v>10</v>
      </c>
      <c r="K2631">
        <f>DAY(Table1[[#This Row],[Date]])</f>
        <v>1</v>
      </c>
    </row>
    <row r="2632" spans="1:11" x14ac:dyDescent="0.3">
      <c r="A2632" t="s">
        <v>15</v>
      </c>
      <c r="B2632" s="1">
        <v>41547</v>
      </c>
      <c r="C2632">
        <v>137.15</v>
      </c>
      <c r="D2632">
        <v>138.35</v>
      </c>
      <c r="E2632">
        <v>130.27000000000001</v>
      </c>
      <c r="F2632">
        <v>133</v>
      </c>
      <c r="G2632">
        <v>0</v>
      </c>
      <c r="H2632">
        <v>1566038425</v>
      </c>
      <c r="I2632">
        <f>YEAR(Table1[[#This Row],[Date]])</f>
        <v>2013</v>
      </c>
      <c r="J2632">
        <f>MONTH(Table1[[#This Row],[Date]])</f>
        <v>9</v>
      </c>
      <c r="K2632">
        <f>DAY(Table1[[#This Row],[Date]])</f>
        <v>30</v>
      </c>
    </row>
    <row r="2633" spans="1:11" x14ac:dyDescent="0.3">
      <c r="A2633" t="s">
        <v>15</v>
      </c>
      <c r="B2633" s="1">
        <v>41546</v>
      </c>
      <c r="C2633">
        <v>134.9</v>
      </c>
      <c r="D2633">
        <v>140.61000000000001</v>
      </c>
      <c r="E2633">
        <v>134.71</v>
      </c>
      <c r="F2633">
        <v>137.34</v>
      </c>
      <c r="G2633">
        <v>0</v>
      </c>
      <c r="H2633">
        <v>1616584505</v>
      </c>
      <c r="I2633">
        <f>YEAR(Table1[[#This Row],[Date]])</f>
        <v>2013</v>
      </c>
      <c r="J2633">
        <f>MONTH(Table1[[#This Row],[Date]])</f>
        <v>9</v>
      </c>
      <c r="K2633">
        <f>DAY(Table1[[#This Row],[Date]])</f>
        <v>29</v>
      </c>
    </row>
    <row r="2634" spans="1:11" x14ac:dyDescent="0.3">
      <c r="A2634" t="s">
        <v>15</v>
      </c>
      <c r="B2634" s="1">
        <v>41545</v>
      </c>
      <c r="C2634">
        <v>133.77000000000001</v>
      </c>
      <c r="D2634">
        <v>135.63</v>
      </c>
      <c r="E2634">
        <v>132.56</v>
      </c>
      <c r="F2634">
        <v>134.78</v>
      </c>
      <c r="G2634">
        <v>0</v>
      </c>
      <c r="H2634">
        <v>1585878762</v>
      </c>
      <c r="I2634">
        <f>YEAR(Table1[[#This Row],[Date]])</f>
        <v>2013</v>
      </c>
      <c r="J2634">
        <f>MONTH(Table1[[#This Row],[Date]])</f>
        <v>9</v>
      </c>
      <c r="K2634">
        <f>DAY(Table1[[#This Row],[Date]])</f>
        <v>28</v>
      </c>
    </row>
    <row r="2635" spans="1:11" x14ac:dyDescent="0.3">
      <c r="A2635" t="s">
        <v>15</v>
      </c>
      <c r="B2635" s="1">
        <v>41544</v>
      </c>
      <c r="C2635">
        <v>128.94</v>
      </c>
      <c r="D2635">
        <v>134.74</v>
      </c>
      <c r="E2635">
        <v>128.49</v>
      </c>
      <c r="F2635">
        <v>133.78</v>
      </c>
      <c r="G2635">
        <v>0</v>
      </c>
      <c r="H2635">
        <v>1573520360</v>
      </c>
      <c r="I2635">
        <f>YEAR(Table1[[#This Row],[Date]])</f>
        <v>2013</v>
      </c>
      <c r="J2635">
        <f>MONTH(Table1[[#This Row],[Date]])</f>
        <v>9</v>
      </c>
      <c r="K2635">
        <f>DAY(Table1[[#This Row],[Date]])</f>
        <v>27</v>
      </c>
    </row>
    <row r="2636" spans="1:11" x14ac:dyDescent="0.3">
      <c r="A2636" t="s">
        <v>15</v>
      </c>
      <c r="B2636" s="1">
        <v>41543</v>
      </c>
      <c r="C2636">
        <v>128.21</v>
      </c>
      <c r="D2636">
        <v>134.93</v>
      </c>
      <c r="E2636">
        <v>127.32</v>
      </c>
      <c r="F2636">
        <v>128.38</v>
      </c>
      <c r="G2636">
        <v>0</v>
      </c>
      <c r="H2636">
        <v>1509434269</v>
      </c>
      <c r="I2636">
        <f>YEAR(Table1[[#This Row],[Date]])</f>
        <v>2013</v>
      </c>
      <c r="J2636">
        <f>MONTH(Table1[[#This Row],[Date]])</f>
        <v>9</v>
      </c>
      <c r="K2636">
        <f>DAY(Table1[[#This Row],[Date]])</f>
        <v>26</v>
      </c>
    </row>
    <row r="2637" spans="1:11" x14ac:dyDescent="0.3">
      <c r="A2637" t="s">
        <v>15</v>
      </c>
      <c r="B2637" s="1">
        <v>41542</v>
      </c>
      <c r="C2637">
        <v>127.38</v>
      </c>
      <c r="D2637">
        <v>129.69</v>
      </c>
      <c r="E2637">
        <v>127.33</v>
      </c>
      <c r="F2637">
        <v>128.22</v>
      </c>
      <c r="G2637">
        <v>0</v>
      </c>
      <c r="H2637">
        <v>1507033770</v>
      </c>
      <c r="I2637">
        <f>YEAR(Table1[[#This Row],[Date]])</f>
        <v>2013</v>
      </c>
      <c r="J2637">
        <f>MONTH(Table1[[#This Row],[Date]])</f>
        <v>9</v>
      </c>
      <c r="K2637">
        <f>DAY(Table1[[#This Row],[Date]])</f>
        <v>25</v>
      </c>
    </row>
    <row r="2638" spans="1:11" x14ac:dyDescent="0.3">
      <c r="A2638" t="s">
        <v>15</v>
      </c>
      <c r="B2638" s="1">
        <v>41541</v>
      </c>
      <c r="C2638">
        <v>126.05</v>
      </c>
      <c r="D2638">
        <v>127.46</v>
      </c>
      <c r="E2638">
        <v>125.39</v>
      </c>
      <c r="F2638">
        <v>127.25</v>
      </c>
      <c r="G2638">
        <v>0</v>
      </c>
      <c r="H2638">
        <v>1494974356</v>
      </c>
      <c r="I2638">
        <f>YEAR(Table1[[#This Row],[Date]])</f>
        <v>2013</v>
      </c>
      <c r="J2638">
        <f>MONTH(Table1[[#This Row],[Date]])</f>
        <v>9</v>
      </c>
      <c r="K2638">
        <f>DAY(Table1[[#This Row],[Date]])</f>
        <v>24</v>
      </c>
    </row>
    <row r="2639" spans="1:11" x14ac:dyDescent="0.3">
      <c r="A2639" t="s">
        <v>15</v>
      </c>
      <c r="B2639" s="1">
        <v>41540</v>
      </c>
      <c r="C2639">
        <v>128.97999999999999</v>
      </c>
      <c r="D2639">
        <v>132.72999999999999</v>
      </c>
      <c r="E2639">
        <v>125.66</v>
      </c>
      <c r="F2639">
        <v>125.95</v>
      </c>
      <c r="G2639">
        <v>0</v>
      </c>
      <c r="H2639">
        <v>1479037148</v>
      </c>
      <c r="I2639">
        <f>YEAR(Table1[[#This Row],[Date]])</f>
        <v>2013</v>
      </c>
      <c r="J2639">
        <f>MONTH(Table1[[#This Row],[Date]])</f>
        <v>9</v>
      </c>
      <c r="K2639">
        <f>DAY(Table1[[#This Row],[Date]])</f>
        <v>23</v>
      </c>
    </row>
    <row r="2640" spans="1:11" x14ac:dyDescent="0.3">
      <c r="A2640" t="s">
        <v>15</v>
      </c>
      <c r="B2640" s="1">
        <v>41539</v>
      </c>
      <c r="C2640">
        <v>127.87</v>
      </c>
      <c r="D2640">
        <v>133.94</v>
      </c>
      <c r="E2640">
        <v>126.59</v>
      </c>
      <c r="F2640">
        <v>129.12</v>
      </c>
      <c r="G2640">
        <v>0</v>
      </c>
      <c r="H2640">
        <v>1515584736</v>
      </c>
      <c r="I2640">
        <f>YEAR(Table1[[#This Row],[Date]])</f>
        <v>2013</v>
      </c>
      <c r="J2640">
        <f>MONTH(Table1[[#This Row],[Date]])</f>
        <v>9</v>
      </c>
      <c r="K2640">
        <f>DAY(Table1[[#This Row],[Date]])</f>
        <v>22</v>
      </c>
    </row>
    <row r="2641" spans="1:11" x14ac:dyDescent="0.3">
      <c r="A2641" t="s">
        <v>15</v>
      </c>
      <c r="B2641" s="1">
        <v>41538</v>
      </c>
      <c r="C2641">
        <v>126.95</v>
      </c>
      <c r="D2641">
        <v>128.61000000000001</v>
      </c>
      <c r="E2641">
        <v>126.24</v>
      </c>
      <c r="F2641">
        <v>127.43</v>
      </c>
      <c r="G2641">
        <v>0</v>
      </c>
      <c r="H2641">
        <v>1495101147</v>
      </c>
      <c r="I2641">
        <f>YEAR(Table1[[#This Row],[Date]])</f>
        <v>2013</v>
      </c>
      <c r="J2641">
        <f>MONTH(Table1[[#This Row],[Date]])</f>
        <v>9</v>
      </c>
      <c r="K2641">
        <f>DAY(Table1[[#This Row],[Date]])</f>
        <v>21</v>
      </c>
    </row>
    <row r="2642" spans="1:11" x14ac:dyDescent="0.3">
      <c r="A2642" t="s">
        <v>15</v>
      </c>
      <c r="B2642" s="1">
        <v>41537</v>
      </c>
      <c r="C2642">
        <v>129.69999999999999</v>
      </c>
      <c r="D2642">
        <v>135.62</v>
      </c>
      <c r="E2642">
        <v>126.68</v>
      </c>
      <c r="F2642">
        <v>127.04</v>
      </c>
      <c r="G2642">
        <v>0</v>
      </c>
      <c r="H2642">
        <v>1489921944</v>
      </c>
      <c r="I2642">
        <f>YEAR(Table1[[#This Row],[Date]])</f>
        <v>2013</v>
      </c>
      <c r="J2642">
        <f>MONTH(Table1[[#This Row],[Date]])</f>
        <v>9</v>
      </c>
      <c r="K2642">
        <f>DAY(Table1[[#This Row],[Date]])</f>
        <v>20</v>
      </c>
    </row>
    <row r="2643" spans="1:11" x14ac:dyDescent="0.3">
      <c r="A2643" t="s">
        <v>15</v>
      </c>
      <c r="B2643" s="1">
        <v>41536</v>
      </c>
      <c r="C2643">
        <v>131.37</v>
      </c>
      <c r="D2643">
        <v>131.77000000000001</v>
      </c>
      <c r="E2643">
        <v>128.44999999999999</v>
      </c>
      <c r="F2643">
        <v>129.65</v>
      </c>
      <c r="G2643">
        <v>0</v>
      </c>
      <c r="H2643">
        <v>1519883709</v>
      </c>
      <c r="I2643">
        <f>YEAR(Table1[[#This Row],[Date]])</f>
        <v>2013</v>
      </c>
      <c r="J2643">
        <f>MONTH(Table1[[#This Row],[Date]])</f>
        <v>9</v>
      </c>
      <c r="K2643">
        <f>DAY(Table1[[#This Row],[Date]])</f>
        <v>19</v>
      </c>
    </row>
    <row r="2644" spans="1:11" x14ac:dyDescent="0.3">
      <c r="A2644" t="s">
        <v>15</v>
      </c>
      <c r="B2644" s="1">
        <v>41535</v>
      </c>
      <c r="C2644">
        <v>131.71</v>
      </c>
      <c r="D2644">
        <v>133.19999999999999</v>
      </c>
      <c r="E2644">
        <v>130.54</v>
      </c>
      <c r="F2644">
        <v>131.47</v>
      </c>
      <c r="G2644">
        <v>0</v>
      </c>
      <c r="H2644">
        <v>1540598328</v>
      </c>
      <c r="I2644">
        <f>YEAR(Table1[[#This Row],[Date]])</f>
        <v>2013</v>
      </c>
      <c r="J2644">
        <f>MONTH(Table1[[#This Row],[Date]])</f>
        <v>9</v>
      </c>
      <c r="K2644">
        <f>DAY(Table1[[#This Row],[Date]])</f>
        <v>18</v>
      </c>
    </row>
    <row r="2645" spans="1:11" x14ac:dyDescent="0.3">
      <c r="A2645" t="s">
        <v>15</v>
      </c>
      <c r="B2645" s="1">
        <v>41534</v>
      </c>
      <c r="C2645">
        <v>131.59</v>
      </c>
      <c r="D2645">
        <v>132.76</v>
      </c>
      <c r="E2645">
        <v>124.89</v>
      </c>
      <c r="F2645">
        <v>131.66</v>
      </c>
      <c r="G2645">
        <v>0</v>
      </c>
      <c r="H2645">
        <v>1542278406</v>
      </c>
      <c r="I2645">
        <f>YEAR(Table1[[#This Row],[Date]])</f>
        <v>2013</v>
      </c>
      <c r="J2645">
        <f>MONTH(Table1[[#This Row],[Date]])</f>
        <v>9</v>
      </c>
      <c r="K2645">
        <f>DAY(Table1[[#This Row],[Date]])</f>
        <v>17</v>
      </c>
    </row>
    <row r="2646" spans="1:11" x14ac:dyDescent="0.3">
      <c r="A2646" t="s">
        <v>15</v>
      </c>
      <c r="B2646" s="1">
        <v>41533</v>
      </c>
      <c r="C2646">
        <v>130.86000000000001</v>
      </c>
      <c r="D2646">
        <v>132.72</v>
      </c>
      <c r="E2646">
        <v>129.77000000000001</v>
      </c>
      <c r="F2646">
        <v>131.72</v>
      </c>
      <c r="G2646">
        <v>0</v>
      </c>
      <c r="H2646">
        <v>1542395098</v>
      </c>
      <c r="I2646">
        <f>YEAR(Table1[[#This Row],[Date]])</f>
        <v>2013</v>
      </c>
      <c r="J2646">
        <f>MONTH(Table1[[#This Row],[Date]])</f>
        <v>9</v>
      </c>
      <c r="K2646">
        <f>DAY(Table1[[#This Row],[Date]])</f>
        <v>16</v>
      </c>
    </row>
    <row r="2647" spans="1:11" x14ac:dyDescent="0.3">
      <c r="A2647" t="s">
        <v>15</v>
      </c>
      <c r="B2647" s="1">
        <v>41532</v>
      </c>
      <c r="C2647">
        <v>129.4</v>
      </c>
      <c r="D2647">
        <v>131.44</v>
      </c>
      <c r="E2647">
        <v>128.26</v>
      </c>
      <c r="F2647">
        <v>130.37</v>
      </c>
      <c r="G2647">
        <v>0</v>
      </c>
      <c r="H2647">
        <v>1526085146</v>
      </c>
      <c r="I2647">
        <f>YEAR(Table1[[#This Row],[Date]])</f>
        <v>2013</v>
      </c>
      <c r="J2647">
        <f>MONTH(Table1[[#This Row],[Date]])</f>
        <v>9</v>
      </c>
      <c r="K2647">
        <f>DAY(Table1[[#This Row],[Date]])</f>
        <v>15</v>
      </c>
    </row>
    <row r="2648" spans="1:11" x14ac:dyDescent="0.3">
      <c r="A2648" t="s">
        <v>15</v>
      </c>
      <c r="B2648" s="1">
        <v>41531</v>
      </c>
      <c r="C2648">
        <v>135.01</v>
      </c>
      <c r="D2648">
        <v>135.85</v>
      </c>
      <c r="E2648">
        <v>128.87</v>
      </c>
      <c r="F2648">
        <v>129.22</v>
      </c>
      <c r="G2648">
        <v>0</v>
      </c>
      <c r="H2648">
        <v>1512038756</v>
      </c>
      <c r="I2648">
        <f>YEAR(Table1[[#This Row],[Date]])</f>
        <v>2013</v>
      </c>
      <c r="J2648">
        <f>MONTH(Table1[[#This Row],[Date]])</f>
        <v>9</v>
      </c>
      <c r="K2648">
        <f>DAY(Table1[[#This Row],[Date]])</f>
        <v>14</v>
      </c>
    </row>
    <row r="2649" spans="1:11" x14ac:dyDescent="0.3">
      <c r="A2649" t="s">
        <v>15</v>
      </c>
      <c r="B2649" s="1">
        <v>41530</v>
      </c>
      <c r="C2649">
        <v>132.83000000000001</v>
      </c>
      <c r="D2649">
        <v>137.58000000000001</v>
      </c>
      <c r="E2649">
        <v>132.27000000000001</v>
      </c>
      <c r="F2649">
        <v>134.97999999999999</v>
      </c>
      <c r="G2649">
        <v>0</v>
      </c>
      <c r="H2649">
        <v>1578699084</v>
      </c>
      <c r="I2649">
        <f>YEAR(Table1[[#This Row],[Date]])</f>
        <v>2013</v>
      </c>
      <c r="J2649">
        <f>MONTH(Table1[[#This Row],[Date]])</f>
        <v>9</v>
      </c>
      <c r="K2649">
        <f>DAY(Table1[[#This Row],[Date]])</f>
        <v>13</v>
      </c>
    </row>
    <row r="2650" spans="1:11" x14ac:dyDescent="0.3">
      <c r="A2650" t="s">
        <v>15</v>
      </c>
      <c r="B2650" s="1">
        <v>41529</v>
      </c>
      <c r="C2650">
        <v>135.55000000000001</v>
      </c>
      <c r="D2650">
        <v>136.08000000000001</v>
      </c>
      <c r="E2650">
        <v>131.81</v>
      </c>
      <c r="F2650">
        <v>133.13</v>
      </c>
      <c r="G2650">
        <v>0</v>
      </c>
      <c r="H2650">
        <v>1556386219</v>
      </c>
      <c r="I2650">
        <f>YEAR(Table1[[#This Row],[Date]])</f>
        <v>2013</v>
      </c>
      <c r="J2650">
        <f>MONTH(Table1[[#This Row],[Date]])</f>
        <v>9</v>
      </c>
      <c r="K2650">
        <f>DAY(Table1[[#This Row],[Date]])</f>
        <v>12</v>
      </c>
    </row>
    <row r="2651" spans="1:11" x14ac:dyDescent="0.3">
      <c r="A2651" t="s">
        <v>15</v>
      </c>
      <c r="B2651" s="1">
        <v>41528</v>
      </c>
      <c r="C2651">
        <v>125.89</v>
      </c>
      <c r="D2651">
        <v>137.83000000000001</v>
      </c>
      <c r="E2651">
        <v>123.27</v>
      </c>
      <c r="F2651">
        <v>135.25</v>
      </c>
      <c r="G2651">
        <v>0</v>
      </c>
      <c r="H2651">
        <v>1580450350</v>
      </c>
      <c r="I2651">
        <f>YEAR(Table1[[#This Row],[Date]])</f>
        <v>2013</v>
      </c>
      <c r="J2651">
        <f>MONTH(Table1[[#This Row],[Date]])</f>
        <v>9</v>
      </c>
      <c r="K2651">
        <f>DAY(Table1[[#This Row],[Date]])</f>
        <v>11</v>
      </c>
    </row>
    <row r="2652" spans="1:11" x14ac:dyDescent="0.3">
      <c r="A2652" t="s">
        <v>15</v>
      </c>
      <c r="B2652" s="1">
        <v>41527</v>
      </c>
      <c r="C2652">
        <v>127.27</v>
      </c>
      <c r="D2652">
        <v>129.74</v>
      </c>
      <c r="E2652">
        <v>125.9</v>
      </c>
      <c r="F2652">
        <v>125.91</v>
      </c>
      <c r="G2652">
        <v>0</v>
      </c>
      <c r="H2652">
        <v>1470679164</v>
      </c>
      <c r="I2652">
        <f>YEAR(Table1[[#This Row],[Date]])</f>
        <v>2013</v>
      </c>
      <c r="J2652">
        <f>MONTH(Table1[[#This Row],[Date]])</f>
        <v>9</v>
      </c>
      <c r="K2652">
        <f>DAY(Table1[[#This Row],[Date]])</f>
        <v>10</v>
      </c>
    </row>
    <row r="2653" spans="1:11" x14ac:dyDescent="0.3">
      <c r="A2653" t="s">
        <v>15</v>
      </c>
      <c r="B2653" s="1">
        <v>41526</v>
      </c>
      <c r="C2653">
        <v>121.86</v>
      </c>
      <c r="D2653">
        <v>129.06</v>
      </c>
      <c r="E2653">
        <v>119.75</v>
      </c>
      <c r="F2653">
        <v>127.11</v>
      </c>
      <c r="G2653">
        <v>0</v>
      </c>
      <c r="H2653">
        <v>1484085516</v>
      </c>
      <c r="I2653">
        <f>YEAR(Table1[[#This Row],[Date]])</f>
        <v>2013</v>
      </c>
      <c r="J2653">
        <f>MONTH(Table1[[#This Row],[Date]])</f>
        <v>9</v>
      </c>
      <c r="K2653">
        <f>DAY(Table1[[#This Row],[Date]])</f>
        <v>9</v>
      </c>
    </row>
    <row r="2654" spans="1:11" x14ac:dyDescent="0.3">
      <c r="A2654" t="s">
        <v>15</v>
      </c>
      <c r="B2654" s="1">
        <v>41525</v>
      </c>
      <c r="C2654">
        <v>124.13</v>
      </c>
      <c r="D2654">
        <v>124.72</v>
      </c>
      <c r="E2654">
        <v>120.49</v>
      </c>
      <c r="F2654">
        <v>121.66</v>
      </c>
      <c r="G2654">
        <v>0</v>
      </c>
      <c r="H2654">
        <v>1419836072</v>
      </c>
      <c r="I2654">
        <f>YEAR(Table1[[#This Row],[Date]])</f>
        <v>2013</v>
      </c>
      <c r="J2654">
        <f>MONTH(Table1[[#This Row],[Date]])</f>
        <v>9</v>
      </c>
      <c r="K2654">
        <f>DAY(Table1[[#This Row],[Date]])</f>
        <v>8</v>
      </c>
    </row>
    <row r="2655" spans="1:11" x14ac:dyDescent="0.3">
      <c r="A2655" t="s">
        <v>15</v>
      </c>
      <c r="B2655" s="1">
        <v>41524</v>
      </c>
      <c r="C2655">
        <v>118.89</v>
      </c>
      <c r="D2655">
        <v>125.94</v>
      </c>
      <c r="E2655">
        <v>118.46</v>
      </c>
      <c r="F2655">
        <v>124.15</v>
      </c>
      <c r="G2655">
        <v>0</v>
      </c>
      <c r="H2655">
        <v>1448411494</v>
      </c>
      <c r="I2655">
        <f>YEAR(Table1[[#This Row],[Date]])</f>
        <v>2013</v>
      </c>
      <c r="J2655">
        <f>MONTH(Table1[[#This Row],[Date]])</f>
        <v>9</v>
      </c>
      <c r="K2655">
        <f>DAY(Table1[[#This Row],[Date]])</f>
        <v>7</v>
      </c>
    </row>
    <row r="2656" spans="1:11" x14ac:dyDescent="0.3">
      <c r="A2656" t="s">
        <v>15</v>
      </c>
      <c r="B2656" s="1">
        <v>41523</v>
      </c>
      <c r="C2656">
        <v>126.49</v>
      </c>
      <c r="D2656">
        <v>127.34</v>
      </c>
      <c r="E2656">
        <v>119.15</v>
      </c>
      <c r="F2656">
        <v>119.15</v>
      </c>
      <c r="G2656">
        <v>0</v>
      </c>
      <c r="H2656">
        <v>1389646450</v>
      </c>
      <c r="I2656">
        <f>YEAR(Table1[[#This Row],[Date]])</f>
        <v>2013</v>
      </c>
      <c r="J2656">
        <f>MONTH(Table1[[#This Row],[Date]])</f>
        <v>9</v>
      </c>
      <c r="K2656">
        <f>DAY(Table1[[#This Row],[Date]])</f>
        <v>6</v>
      </c>
    </row>
    <row r="2657" spans="1:11" x14ac:dyDescent="0.3">
      <c r="A2657" t="s">
        <v>15</v>
      </c>
      <c r="B2657" s="1">
        <v>41522</v>
      </c>
      <c r="C2657">
        <v>126.76</v>
      </c>
      <c r="D2657">
        <v>131.44</v>
      </c>
      <c r="E2657">
        <v>121.83</v>
      </c>
      <c r="F2657">
        <v>126.43</v>
      </c>
      <c r="G2657">
        <v>0</v>
      </c>
      <c r="H2657">
        <v>1473965191</v>
      </c>
      <c r="I2657">
        <f>YEAR(Table1[[#This Row],[Date]])</f>
        <v>2013</v>
      </c>
      <c r="J2657">
        <f>MONTH(Table1[[#This Row],[Date]])</f>
        <v>9</v>
      </c>
      <c r="K2657">
        <f>DAY(Table1[[#This Row],[Date]])</f>
        <v>5</v>
      </c>
    </row>
    <row r="2658" spans="1:11" x14ac:dyDescent="0.3">
      <c r="A2658" t="s">
        <v>15</v>
      </c>
      <c r="B2658" s="1">
        <v>41521</v>
      </c>
      <c r="C2658">
        <v>136.53</v>
      </c>
      <c r="D2658">
        <v>144.5</v>
      </c>
      <c r="E2658">
        <v>123.61</v>
      </c>
      <c r="F2658">
        <v>126.74</v>
      </c>
      <c r="G2658">
        <v>0</v>
      </c>
      <c r="H2658">
        <v>1477012118</v>
      </c>
      <c r="I2658">
        <f>YEAR(Table1[[#This Row],[Date]])</f>
        <v>2013</v>
      </c>
      <c r="J2658">
        <f>MONTH(Table1[[#This Row],[Date]])</f>
        <v>9</v>
      </c>
      <c r="K2658">
        <f>DAY(Table1[[#This Row],[Date]])</f>
        <v>4</v>
      </c>
    </row>
    <row r="2659" spans="1:11" x14ac:dyDescent="0.3">
      <c r="A2659" t="s">
        <v>15</v>
      </c>
      <c r="B2659" s="1">
        <v>41520</v>
      </c>
      <c r="C2659">
        <v>135.61000000000001</v>
      </c>
      <c r="D2659">
        <v>138.34</v>
      </c>
      <c r="E2659">
        <v>133</v>
      </c>
      <c r="F2659">
        <v>136.77000000000001</v>
      </c>
      <c r="G2659">
        <v>0</v>
      </c>
      <c r="H2659">
        <v>1593346565</v>
      </c>
      <c r="I2659">
        <f>YEAR(Table1[[#This Row],[Date]])</f>
        <v>2013</v>
      </c>
      <c r="J2659">
        <f>MONTH(Table1[[#This Row],[Date]])</f>
        <v>9</v>
      </c>
      <c r="K2659">
        <f>DAY(Table1[[#This Row],[Date]])</f>
        <v>3</v>
      </c>
    </row>
    <row r="2660" spans="1:11" x14ac:dyDescent="0.3">
      <c r="A2660" t="s">
        <v>15</v>
      </c>
      <c r="B2660" s="1">
        <v>41519</v>
      </c>
      <c r="C2660">
        <v>138.63</v>
      </c>
      <c r="D2660">
        <v>146.5</v>
      </c>
      <c r="E2660">
        <v>134.88999999999999</v>
      </c>
      <c r="F2660">
        <v>135.85</v>
      </c>
      <c r="G2660">
        <v>0</v>
      </c>
      <c r="H2660">
        <v>1581969854</v>
      </c>
      <c r="I2660">
        <f>YEAR(Table1[[#This Row],[Date]])</f>
        <v>2013</v>
      </c>
      <c r="J2660">
        <f>MONTH(Table1[[#This Row],[Date]])</f>
        <v>9</v>
      </c>
      <c r="K2660">
        <f>DAY(Table1[[#This Row],[Date]])</f>
        <v>2</v>
      </c>
    </row>
    <row r="2661" spans="1:11" x14ac:dyDescent="0.3">
      <c r="A2661" t="s">
        <v>15</v>
      </c>
      <c r="B2661" s="1">
        <v>41518</v>
      </c>
      <c r="C2661">
        <v>135.13999999999999</v>
      </c>
      <c r="D2661">
        <v>145.81</v>
      </c>
      <c r="E2661">
        <v>134.81</v>
      </c>
      <c r="F2661">
        <v>138.34</v>
      </c>
      <c r="G2661">
        <v>0</v>
      </c>
      <c r="H2661">
        <v>1610215347</v>
      </c>
      <c r="I2661">
        <f>YEAR(Table1[[#This Row],[Date]])</f>
        <v>2013</v>
      </c>
      <c r="J2661">
        <f>MONTH(Table1[[#This Row],[Date]])</f>
        <v>9</v>
      </c>
      <c r="K2661">
        <f>DAY(Table1[[#This Row],[Date]])</f>
        <v>1</v>
      </c>
    </row>
    <row r="2662" spans="1:11" x14ac:dyDescent="0.3">
      <c r="A2662" t="s">
        <v>15</v>
      </c>
      <c r="B2662" s="1">
        <v>41517</v>
      </c>
      <c r="C2662">
        <v>133.09</v>
      </c>
      <c r="D2662">
        <v>140.88999999999999</v>
      </c>
      <c r="E2662">
        <v>132.72</v>
      </c>
      <c r="F2662">
        <v>135.35</v>
      </c>
      <c r="G2662">
        <v>0</v>
      </c>
      <c r="H2662">
        <v>1574672051</v>
      </c>
      <c r="I2662">
        <f>YEAR(Table1[[#This Row],[Date]])</f>
        <v>2013</v>
      </c>
      <c r="J2662">
        <f>MONTH(Table1[[#This Row],[Date]])</f>
        <v>8</v>
      </c>
      <c r="K2662">
        <f>DAY(Table1[[#This Row],[Date]])</f>
        <v>31</v>
      </c>
    </row>
    <row r="2663" spans="1:11" x14ac:dyDescent="0.3">
      <c r="A2663" t="s">
        <v>15</v>
      </c>
      <c r="B2663" s="1">
        <v>41516</v>
      </c>
      <c r="C2663">
        <v>122.35</v>
      </c>
      <c r="D2663">
        <v>135.75</v>
      </c>
      <c r="E2663">
        <v>120.99</v>
      </c>
      <c r="F2663">
        <v>133.49</v>
      </c>
      <c r="G2663">
        <v>0</v>
      </c>
      <c r="H2663">
        <v>1552288465</v>
      </c>
      <c r="I2663">
        <f>YEAR(Table1[[#This Row],[Date]])</f>
        <v>2013</v>
      </c>
      <c r="J2663">
        <f>MONTH(Table1[[#This Row],[Date]])</f>
        <v>8</v>
      </c>
      <c r="K2663">
        <f>DAY(Table1[[#This Row],[Date]])</f>
        <v>30</v>
      </c>
    </row>
    <row r="2664" spans="1:11" x14ac:dyDescent="0.3">
      <c r="A2664" t="s">
        <v>15</v>
      </c>
      <c r="B2664" s="1">
        <v>41515</v>
      </c>
      <c r="C2664">
        <v>122.62</v>
      </c>
      <c r="D2664">
        <v>123.7</v>
      </c>
      <c r="E2664">
        <v>122.21</v>
      </c>
      <c r="F2664">
        <v>122.39</v>
      </c>
      <c r="G2664">
        <v>0</v>
      </c>
      <c r="H2664">
        <v>1422584866</v>
      </c>
      <c r="I2664">
        <f>YEAR(Table1[[#This Row],[Date]])</f>
        <v>2013</v>
      </c>
      <c r="J2664">
        <f>MONTH(Table1[[#This Row],[Date]])</f>
        <v>8</v>
      </c>
      <c r="K2664">
        <f>DAY(Table1[[#This Row],[Date]])</f>
        <v>29</v>
      </c>
    </row>
    <row r="2665" spans="1:11" x14ac:dyDescent="0.3">
      <c r="A2665" t="s">
        <v>15</v>
      </c>
      <c r="B2665" s="1">
        <v>41514</v>
      </c>
      <c r="C2665">
        <v>126.48</v>
      </c>
      <c r="D2665">
        <v>127.32</v>
      </c>
      <c r="E2665">
        <v>122.62</v>
      </c>
      <c r="F2665">
        <v>122.62</v>
      </c>
      <c r="G2665">
        <v>0</v>
      </c>
      <c r="H2665">
        <v>1424675798</v>
      </c>
      <c r="I2665">
        <f>YEAR(Table1[[#This Row],[Date]])</f>
        <v>2013</v>
      </c>
      <c r="J2665">
        <f>MONTH(Table1[[#This Row],[Date]])</f>
        <v>8</v>
      </c>
      <c r="K2665">
        <f>DAY(Table1[[#This Row],[Date]])</f>
        <v>28</v>
      </c>
    </row>
    <row r="2666" spans="1:11" x14ac:dyDescent="0.3">
      <c r="A2666" t="s">
        <v>15</v>
      </c>
      <c r="B2666" s="1">
        <v>41513</v>
      </c>
      <c r="C2666">
        <v>120.07</v>
      </c>
      <c r="D2666">
        <v>127.24</v>
      </c>
      <c r="E2666">
        <v>120.07</v>
      </c>
      <c r="F2666">
        <v>126.5</v>
      </c>
      <c r="G2666">
        <v>0</v>
      </c>
      <c r="H2666">
        <v>1469193138</v>
      </c>
      <c r="I2666">
        <f>YEAR(Table1[[#This Row],[Date]])</f>
        <v>2013</v>
      </c>
      <c r="J2666">
        <f>MONTH(Table1[[#This Row],[Date]])</f>
        <v>8</v>
      </c>
      <c r="K2666">
        <f>DAY(Table1[[#This Row],[Date]])</f>
        <v>27</v>
      </c>
    </row>
    <row r="2667" spans="1:11" x14ac:dyDescent="0.3">
      <c r="A2667" t="s">
        <v>15</v>
      </c>
      <c r="B2667" s="1">
        <v>41512</v>
      </c>
      <c r="C2667">
        <v>122.11</v>
      </c>
      <c r="D2667">
        <v>122.75</v>
      </c>
      <c r="E2667">
        <v>119.93</v>
      </c>
      <c r="F2667">
        <v>120.06</v>
      </c>
      <c r="G2667">
        <v>0</v>
      </c>
      <c r="H2667">
        <v>1393847159</v>
      </c>
      <c r="I2667">
        <f>YEAR(Table1[[#This Row],[Date]])</f>
        <v>2013</v>
      </c>
      <c r="J2667">
        <f>MONTH(Table1[[#This Row],[Date]])</f>
        <v>8</v>
      </c>
      <c r="K2667">
        <f>DAY(Table1[[#This Row],[Date]])</f>
        <v>26</v>
      </c>
    </row>
    <row r="2668" spans="1:11" x14ac:dyDescent="0.3">
      <c r="A2668" t="s">
        <v>15</v>
      </c>
      <c r="B2668" s="1">
        <v>41511</v>
      </c>
      <c r="C2668">
        <v>119.6</v>
      </c>
      <c r="D2668">
        <v>122.99</v>
      </c>
      <c r="E2668">
        <v>119.17</v>
      </c>
      <c r="F2668">
        <v>122.11</v>
      </c>
      <c r="G2668">
        <v>0</v>
      </c>
      <c r="H2668">
        <v>1417198897</v>
      </c>
      <c r="I2668">
        <f>YEAR(Table1[[#This Row],[Date]])</f>
        <v>2013</v>
      </c>
      <c r="J2668">
        <f>MONTH(Table1[[#This Row],[Date]])</f>
        <v>8</v>
      </c>
      <c r="K2668">
        <f>DAY(Table1[[#This Row],[Date]])</f>
        <v>25</v>
      </c>
    </row>
    <row r="2669" spans="1:11" x14ac:dyDescent="0.3">
      <c r="A2669" t="s">
        <v>15</v>
      </c>
      <c r="B2669" s="1">
        <v>41510</v>
      </c>
      <c r="C2669">
        <v>118.51</v>
      </c>
      <c r="D2669">
        <v>121.39</v>
      </c>
      <c r="E2669">
        <v>118.02</v>
      </c>
      <c r="F2669">
        <v>120.04</v>
      </c>
      <c r="G2669">
        <v>0</v>
      </c>
      <c r="H2669">
        <v>1392768092</v>
      </c>
      <c r="I2669">
        <f>YEAR(Table1[[#This Row],[Date]])</f>
        <v>2013</v>
      </c>
      <c r="J2669">
        <f>MONTH(Table1[[#This Row],[Date]])</f>
        <v>8</v>
      </c>
      <c r="K2669">
        <f>DAY(Table1[[#This Row],[Date]])</f>
        <v>24</v>
      </c>
    </row>
    <row r="2670" spans="1:11" x14ac:dyDescent="0.3">
      <c r="A2670" t="s">
        <v>15</v>
      </c>
      <c r="B2670" s="1">
        <v>41509</v>
      </c>
      <c r="C2670">
        <v>122</v>
      </c>
      <c r="D2670">
        <v>122</v>
      </c>
      <c r="E2670">
        <v>118.44</v>
      </c>
      <c r="F2670">
        <v>118.5</v>
      </c>
      <c r="G2670">
        <v>0</v>
      </c>
      <c r="H2670">
        <v>1374309422</v>
      </c>
      <c r="I2670">
        <f>YEAR(Table1[[#This Row],[Date]])</f>
        <v>2013</v>
      </c>
      <c r="J2670">
        <f>MONTH(Table1[[#This Row],[Date]])</f>
        <v>8</v>
      </c>
      <c r="K2670">
        <f>DAY(Table1[[#This Row],[Date]])</f>
        <v>23</v>
      </c>
    </row>
    <row r="2671" spans="1:11" x14ac:dyDescent="0.3">
      <c r="A2671" t="s">
        <v>15</v>
      </c>
      <c r="B2671" s="1">
        <v>41508</v>
      </c>
      <c r="C2671">
        <v>123.3</v>
      </c>
      <c r="D2671">
        <v>123.5</v>
      </c>
      <c r="E2671">
        <v>120.6</v>
      </c>
      <c r="F2671">
        <v>121.15</v>
      </c>
      <c r="G2671">
        <v>0</v>
      </c>
      <c r="H2671">
        <v>1404437433</v>
      </c>
      <c r="I2671">
        <f>YEAR(Table1[[#This Row],[Date]])</f>
        <v>2013</v>
      </c>
      <c r="J2671">
        <f>MONTH(Table1[[#This Row],[Date]])</f>
        <v>8</v>
      </c>
      <c r="K2671">
        <f>DAY(Table1[[#This Row],[Date]])</f>
        <v>22</v>
      </c>
    </row>
    <row r="2672" spans="1:11" x14ac:dyDescent="0.3">
      <c r="A2672" t="s">
        <v>15</v>
      </c>
      <c r="B2672" s="1">
        <v>41507</v>
      </c>
      <c r="C2672">
        <v>121.21</v>
      </c>
      <c r="D2672">
        <v>124.91</v>
      </c>
      <c r="E2672">
        <v>119.68</v>
      </c>
      <c r="F2672">
        <v>123.3</v>
      </c>
      <c r="G2672">
        <v>0</v>
      </c>
      <c r="H2672">
        <v>1428698678</v>
      </c>
      <c r="I2672">
        <f>YEAR(Table1[[#This Row],[Date]])</f>
        <v>2013</v>
      </c>
      <c r="J2672">
        <f>MONTH(Table1[[#This Row],[Date]])</f>
        <v>8</v>
      </c>
      <c r="K2672">
        <f>DAY(Table1[[#This Row],[Date]])</f>
        <v>21</v>
      </c>
    </row>
    <row r="2673" spans="1:11" x14ac:dyDescent="0.3">
      <c r="A2673" t="s">
        <v>15</v>
      </c>
      <c r="B2673" s="1">
        <v>41506</v>
      </c>
      <c r="C2673">
        <v>119</v>
      </c>
      <c r="D2673">
        <v>123.01</v>
      </c>
      <c r="E2673">
        <v>117.51</v>
      </c>
      <c r="F2673">
        <v>121.21</v>
      </c>
      <c r="G2673">
        <v>0</v>
      </c>
      <c r="H2673">
        <v>1403829641</v>
      </c>
      <c r="I2673">
        <f>YEAR(Table1[[#This Row],[Date]])</f>
        <v>2013</v>
      </c>
      <c r="J2673">
        <f>MONTH(Table1[[#This Row],[Date]])</f>
        <v>8</v>
      </c>
      <c r="K2673">
        <f>DAY(Table1[[#This Row],[Date]])</f>
        <v>20</v>
      </c>
    </row>
    <row r="2674" spans="1:11" x14ac:dyDescent="0.3">
      <c r="A2674" t="s">
        <v>15</v>
      </c>
      <c r="B2674" s="1">
        <v>41505</v>
      </c>
      <c r="C2674">
        <v>113.38</v>
      </c>
      <c r="D2674">
        <v>123.06</v>
      </c>
      <c r="E2674">
        <v>111.77</v>
      </c>
      <c r="F2674">
        <v>119</v>
      </c>
      <c r="G2674">
        <v>0</v>
      </c>
      <c r="H2674">
        <v>1377725475</v>
      </c>
      <c r="I2674">
        <f>YEAR(Table1[[#This Row],[Date]])</f>
        <v>2013</v>
      </c>
      <c r="J2674">
        <f>MONTH(Table1[[#This Row],[Date]])</f>
        <v>8</v>
      </c>
      <c r="K2674">
        <f>DAY(Table1[[#This Row],[Date]])</f>
        <v>19</v>
      </c>
    </row>
    <row r="2675" spans="1:11" x14ac:dyDescent="0.3">
      <c r="A2675" t="s">
        <v>15</v>
      </c>
      <c r="B2675" s="1">
        <v>41504</v>
      </c>
      <c r="C2675">
        <v>112.75</v>
      </c>
      <c r="D2675">
        <v>114.69</v>
      </c>
      <c r="E2675">
        <v>112</v>
      </c>
      <c r="F2675">
        <v>113.5</v>
      </c>
      <c r="G2675">
        <v>0</v>
      </c>
      <c r="H2675">
        <v>1313544013</v>
      </c>
      <c r="I2675">
        <f>YEAR(Table1[[#This Row],[Date]])</f>
        <v>2013</v>
      </c>
      <c r="J2675">
        <f>MONTH(Table1[[#This Row],[Date]])</f>
        <v>8</v>
      </c>
      <c r="K2675">
        <f>DAY(Table1[[#This Row],[Date]])</f>
        <v>18</v>
      </c>
    </row>
    <row r="2676" spans="1:11" x14ac:dyDescent="0.3">
      <c r="A2676" t="s">
        <v>15</v>
      </c>
      <c r="B2676" s="1">
        <v>41503</v>
      </c>
      <c r="C2676">
        <v>108.99</v>
      </c>
      <c r="D2676">
        <v>113.75</v>
      </c>
      <c r="E2676">
        <v>108.22</v>
      </c>
      <c r="F2676">
        <v>113.5</v>
      </c>
      <c r="G2676">
        <v>0</v>
      </c>
      <c r="H2676">
        <v>1312996375</v>
      </c>
      <c r="I2676">
        <f>YEAR(Table1[[#This Row],[Date]])</f>
        <v>2013</v>
      </c>
      <c r="J2676">
        <f>MONTH(Table1[[#This Row],[Date]])</f>
        <v>8</v>
      </c>
      <c r="K2676">
        <f>DAY(Table1[[#This Row],[Date]])</f>
        <v>17</v>
      </c>
    </row>
    <row r="2677" spans="1:11" x14ac:dyDescent="0.3">
      <c r="A2677" t="s">
        <v>15</v>
      </c>
      <c r="B2677" s="1">
        <v>41502</v>
      </c>
      <c r="C2677">
        <v>110</v>
      </c>
      <c r="D2677">
        <v>112.3</v>
      </c>
      <c r="E2677">
        <v>108.52</v>
      </c>
      <c r="F2677">
        <v>108.99</v>
      </c>
      <c r="G2677">
        <v>0</v>
      </c>
      <c r="H2677">
        <v>1260352119</v>
      </c>
      <c r="I2677">
        <f>YEAR(Table1[[#This Row],[Date]])</f>
        <v>2013</v>
      </c>
      <c r="J2677">
        <f>MONTH(Table1[[#This Row],[Date]])</f>
        <v>8</v>
      </c>
      <c r="K2677">
        <f>DAY(Table1[[#This Row],[Date]])</f>
        <v>16</v>
      </c>
    </row>
    <row r="2678" spans="1:11" x14ac:dyDescent="0.3">
      <c r="A2678" t="s">
        <v>15</v>
      </c>
      <c r="B2678" s="1">
        <v>41501</v>
      </c>
      <c r="C2678">
        <v>112.56</v>
      </c>
      <c r="D2678">
        <v>113.25</v>
      </c>
      <c r="E2678">
        <v>109</v>
      </c>
      <c r="F2678">
        <v>109.99</v>
      </c>
      <c r="G2678">
        <v>0</v>
      </c>
      <c r="H2678">
        <v>1271404657</v>
      </c>
      <c r="I2678">
        <f>YEAR(Table1[[#This Row],[Date]])</f>
        <v>2013</v>
      </c>
      <c r="J2678">
        <f>MONTH(Table1[[#This Row],[Date]])</f>
        <v>8</v>
      </c>
      <c r="K2678">
        <f>DAY(Table1[[#This Row],[Date]])</f>
        <v>15</v>
      </c>
    </row>
    <row r="2679" spans="1:11" x14ac:dyDescent="0.3">
      <c r="A2679" t="s">
        <v>15</v>
      </c>
      <c r="B2679" s="1">
        <v>41500</v>
      </c>
      <c r="C2679">
        <v>109.56</v>
      </c>
      <c r="D2679">
        <v>115</v>
      </c>
      <c r="E2679">
        <v>108</v>
      </c>
      <c r="F2679">
        <v>112.56</v>
      </c>
      <c r="G2679">
        <v>0</v>
      </c>
      <c r="H2679">
        <v>1300656724</v>
      </c>
      <c r="I2679">
        <f>YEAR(Table1[[#This Row],[Date]])</f>
        <v>2013</v>
      </c>
      <c r="J2679">
        <f>MONTH(Table1[[#This Row],[Date]])</f>
        <v>8</v>
      </c>
      <c r="K2679">
        <f>DAY(Table1[[#This Row],[Date]])</f>
        <v>14</v>
      </c>
    </row>
    <row r="2680" spans="1:11" x14ac:dyDescent="0.3">
      <c r="A2680" t="s">
        <v>15</v>
      </c>
      <c r="B2680" s="1">
        <v>41499</v>
      </c>
      <c r="C2680">
        <v>106.99</v>
      </c>
      <c r="D2680">
        <v>109.35</v>
      </c>
      <c r="E2680">
        <v>104.65</v>
      </c>
      <c r="F2680">
        <v>109</v>
      </c>
      <c r="G2680">
        <v>0</v>
      </c>
      <c r="H2680">
        <v>1259042650</v>
      </c>
      <c r="I2680">
        <f>YEAR(Table1[[#This Row],[Date]])</f>
        <v>2013</v>
      </c>
      <c r="J2680">
        <f>MONTH(Table1[[#This Row],[Date]])</f>
        <v>8</v>
      </c>
      <c r="K2680">
        <f>DAY(Table1[[#This Row],[Date]])</f>
        <v>13</v>
      </c>
    </row>
    <row r="2681" spans="1:11" x14ac:dyDescent="0.3">
      <c r="A2681" t="s">
        <v>15</v>
      </c>
      <c r="B2681" s="1">
        <v>41498</v>
      </c>
      <c r="C2681">
        <v>105</v>
      </c>
      <c r="D2681">
        <v>108</v>
      </c>
      <c r="E2681">
        <v>103.5</v>
      </c>
      <c r="F2681">
        <v>106.64</v>
      </c>
      <c r="G2681">
        <v>0</v>
      </c>
      <c r="H2681">
        <v>1231248581</v>
      </c>
      <c r="I2681">
        <f>YEAR(Table1[[#This Row],[Date]])</f>
        <v>2013</v>
      </c>
      <c r="J2681">
        <f>MONTH(Table1[[#This Row],[Date]])</f>
        <v>8</v>
      </c>
      <c r="K2681">
        <f>DAY(Table1[[#This Row],[Date]])</f>
        <v>12</v>
      </c>
    </row>
    <row r="2682" spans="1:11" x14ac:dyDescent="0.3">
      <c r="A2682" t="s">
        <v>15</v>
      </c>
      <c r="B2682" s="1">
        <v>41497</v>
      </c>
      <c r="C2682">
        <v>103</v>
      </c>
      <c r="D2682">
        <v>105.19</v>
      </c>
      <c r="E2682">
        <v>102.75</v>
      </c>
      <c r="F2682">
        <v>105</v>
      </c>
      <c r="G2682">
        <v>0</v>
      </c>
      <c r="H2682">
        <v>1211789250</v>
      </c>
      <c r="I2682">
        <f>YEAR(Table1[[#This Row],[Date]])</f>
        <v>2013</v>
      </c>
      <c r="J2682">
        <f>MONTH(Table1[[#This Row],[Date]])</f>
        <v>8</v>
      </c>
      <c r="K2682">
        <f>DAY(Table1[[#This Row],[Date]])</f>
        <v>11</v>
      </c>
    </row>
    <row r="2683" spans="1:11" x14ac:dyDescent="0.3">
      <c r="A2683" t="s">
        <v>15</v>
      </c>
      <c r="B2683" s="1">
        <v>41496</v>
      </c>
      <c r="C2683">
        <v>102.8</v>
      </c>
      <c r="D2683">
        <v>103.9</v>
      </c>
      <c r="E2683">
        <v>102.41</v>
      </c>
      <c r="F2683">
        <v>103</v>
      </c>
      <c r="G2683">
        <v>0</v>
      </c>
      <c r="H2683">
        <v>1188153925</v>
      </c>
      <c r="I2683">
        <f>YEAR(Table1[[#This Row],[Date]])</f>
        <v>2013</v>
      </c>
      <c r="J2683">
        <f>MONTH(Table1[[#This Row],[Date]])</f>
        <v>8</v>
      </c>
      <c r="K2683">
        <f>DAY(Table1[[#This Row],[Date]])</f>
        <v>10</v>
      </c>
    </row>
    <row r="2684" spans="1:11" x14ac:dyDescent="0.3">
      <c r="A2684" t="s">
        <v>15</v>
      </c>
      <c r="B2684" s="1">
        <v>41495</v>
      </c>
      <c r="C2684">
        <v>103.07</v>
      </c>
      <c r="D2684">
        <v>105.75</v>
      </c>
      <c r="E2684">
        <v>101.93</v>
      </c>
      <c r="F2684">
        <v>102.8</v>
      </c>
      <c r="G2684">
        <v>0</v>
      </c>
      <c r="H2684">
        <v>1185307130</v>
      </c>
      <c r="I2684">
        <f>YEAR(Table1[[#This Row],[Date]])</f>
        <v>2013</v>
      </c>
      <c r="J2684">
        <f>MONTH(Table1[[#This Row],[Date]])</f>
        <v>8</v>
      </c>
      <c r="K2684">
        <f>DAY(Table1[[#This Row],[Date]])</f>
        <v>9</v>
      </c>
    </row>
    <row r="2685" spans="1:11" x14ac:dyDescent="0.3">
      <c r="A2685" t="s">
        <v>15</v>
      </c>
      <c r="B2685" s="1">
        <v>41494</v>
      </c>
      <c r="C2685">
        <v>106.75</v>
      </c>
      <c r="D2685">
        <v>106.75</v>
      </c>
      <c r="E2685">
        <v>101.26</v>
      </c>
      <c r="F2685">
        <v>103</v>
      </c>
      <c r="G2685">
        <v>0</v>
      </c>
      <c r="H2685">
        <v>1187105900</v>
      </c>
      <c r="I2685">
        <f>YEAR(Table1[[#This Row],[Date]])</f>
        <v>2013</v>
      </c>
      <c r="J2685">
        <f>MONTH(Table1[[#This Row],[Date]])</f>
        <v>8</v>
      </c>
      <c r="K2685">
        <f>DAY(Table1[[#This Row],[Date]])</f>
        <v>8</v>
      </c>
    </row>
    <row r="2686" spans="1:11" x14ac:dyDescent="0.3">
      <c r="A2686" t="s">
        <v>15</v>
      </c>
      <c r="B2686" s="1">
        <v>41493</v>
      </c>
      <c r="C2686">
        <v>106.75</v>
      </c>
      <c r="D2686">
        <v>106.75</v>
      </c>
      <c r="E2686">
        <v>106.75</v>
      </c>
      <c r="F2686">
        <v>106.75</v>
      </c>
      <c r="G2686">
        <v>0</v>
      </c>
      <c r="H2686">
        <v>1229098150</v>
      </c>
      <c r="I2686">
        <f>YEAR(Table1[[#This Row],[Date]])</f>
        <v>2013</v>
      </c>
      <c r="J2686">
        <f>MONTH(Table1[[#This Row],[Date]])</f>
        <v>8</v>
      </c>
      <c r="K2686">
        <f>DAY(Table1[[#This Row],[Date]])</f>
        <v>7</v>
      </c>
    </row>
    <row r="2687" spans="1:11" x14ac:dyDescent="0.3">
      <c r="A2687" t="s">
        <v>15</v>
      </c>
      <c r="B2687" s="1">
        <v>41492</v>
      </c>
      <c r="C2687">
        <v>106.72</v>
      </c>
      <c r="D2687">
        <v>107.38</v>
      </c>
      <c r="E2687">
        <v>105.56</v>
      </c>
      <c r="F2687">
        <v>106.75</v>
      </c>
      <c r="G2687">
        <v>0</v>
      </c>
      <c r="H2687">
        <v>1229098150</v>
      </c>
      <c r="I2687">
        <f>YEAR(Table1[[#This Row],[Date]])</f>
        <v>2013</v>
      </c>
      <c r="J2687">
        <f>MONTH(Table1[[#This Row],[Date]])</f>
        <v>8</v>
      </c>
      <c r="K2687">
        <f>DAY(Table1[[#This Row],[Date]])</f>
        <v>6</v>
      </c>
    </row>
    <row r="2688" spans="1:11" x14ac:dyDescent="0.3">
      <c r="A2688" t="s">
        <v>15</v>
      </c>
      <c r="B2688" s="1">
        <v>41491</v>
      </c>
      <c r="C2688">
        <v>105.12</v>
      </c>
      <c r="D2688">
        <v>107.77</v>
      </c>
      <c r="E2688">
        <v>105</v>
      </c>
      <c r="F2688">
        <v>106.22</v>
      </c>
      <c r="G2688">
        <v>0</v>
      </c>
      <c r="H2688">
        <v>1222677176</v>
      </c>
      <c r="I2688">
        <f>YEAR(Table1[[#This Row],[Date]])</f>
        <v>2013</v>
      </c>
      <c r="J2688">
        <f>MONTH(Table1[[#This Row],[Date]])</f>
        <v>8</v>
      </c>
      <c r="K2688">
        <f>DAY(Table1[[#This Row],[Date]])</f>
        <v>5</v>
      </c>
    </row>
    <row r="2689" spans="1:11" x14ac:dyDescent="0.3">
      <c r="A2689" t="s">
        <v>15</v>
      </c>
      <c r="B2689" s="1">
        <v>41490</v>
      </c>
      <c r="C2689">
        <v>104.95</v>
      </c>
      <c r="D2689">
        <v>105.95</v>
      </c>
      <c r="E2689">
        <v>103.52</v>
      </c>
      <c r="F2689">
        <v>105.14</v>
      </c>
      <c r="G2689">
        <v>0</v>
      </c>
      <c r="H2689">
        <v>1209797378</v>
      </c>
      <c r="I2689">
        <f>YEAR(Table1[[#This Row],[Date]])</f>
        <v>2013</v>
      </c>
      <c r="J2689">
        <f>MONTH(Table1[[#This Row],[Date]])</f>
        <v>8</v>
      </c>
      <c r="K2689">
        <f>DAY(Table1[[#This Row],[Date]])</f>
        <v>4</v>
      </c>
    </row>
    <row r="2690" spans="1:11" x14ac:dyDescent="0.3">
      <c r="A2690" t="s">
        <v>15</v>
      </c>
      <c r="B2690" s="1">
        <v>41489</v>
      </c>
      <c r="C2690">
        <v>104.5</v>
      </c>
      <c r="D2690">
        <v>105.78</v>
      </c>
      <c r="E2690">
        <v>102</v>
      </c>
      <c r="F2690">
        <v>104</v>
      </c>
      <c r="G2690">
        <v>0</v>
      </c>
      <c r="H2690">
        <v>1196226508</v>
      </c>
      <c r="I2690">
        <f>YEAR(Table1[[#This Row],[Date]])</f>
        <v>2013</v>
      </c>
      <c r="J2690">
        <f>MONTH(Table1[[#This Row],[Date]])</f>
        <v>8</v>
      </c>
      <c r="K2690">
        <f>DAY(Table1[[#This Row],[Date]])</f>
        <v>3</v>
      </c>
    </row>
    <row r="2691" spans="1:11" x14ac:dyDescent="0.3">
      <c r="A2691" t="s">
        <v>15</v>
      </c>
      <c r="B2691" s="1">
        <v>41488</v>
      </c>
      <c r="C2691">
        <v>104.86</v>
      </c>
      <c r="D2691">
        <v>108</v>
      </c>
      <c r="E2691">
        <v>101.21</v>
      </c>
      <c r="F2691">
        <v>104.5</v>
      </c>
      <c r="G2691">
        <v>0</v>
      </c>
      <c r="H2691">
        <v>1201487185</v>
      </c>
      <c r="I2691">
        <f>YEAR(Table1[[#This Row],[Date]])</f>
        <v>2013</v>
      </c>
      <c r="J2691">
        <f>MONTH(Table1[[#This Row],[Date]])</f>
        <v>8</v>
      </c>
      <c r="K2691">
        <f>DAY(Table1[[#This Row],[Date]])</f>
        <v>2</v>
      </c>
    </row>
    <row r="2692" spans="1:11" x14ac:dyDescent="0.3">
      <c r="A2692" t="s">
        <v>15</v>
      </c>
      <c r="B2692" s="1">
        <v>41487</v>
      </c>
      <c r="C2692">
        <v>106.21</v>
      </c>
      <c r="D2692">
        <v>108</v>
      </c>
      <c r="E2692">
        <v>103.01</v>
      </c>
      <c r="F2692">
        <v>104</v>
      </c>
      <c r="G2692">
        <v>0</v>
      </c>
      <c r="H2692">
        <v>1195225200</v>
      </c>
      <c r="I2692">
        <f>YEAR(Table1[[#This Row],[Date]])</f>
        <v>2013</v>
      </c>
      <c r="J2692">
        <f>MONTH(Table1[[#This Row],[Date]])</f>
        <v>8</v>
      </c>
      <c r="K2692">
        <f>DAY(Table1[[#This Row],[Date]])</f>
        <v>1</v>
      </c>
    </row>
    <row r="2693" spans="1:11" x14ac:dyDescent="0.3">
      <c r="A2693" t="s">
        <v>15</v>
      </c>
      <c r="B2693" s="1">
        <v>41486</v>
      </c>
      <c r="C2693">
        <v>107.95</v>
      </c>
      <c r="D2693">
        <v>111.34</v>
      </c>
      <c r="E2693">
        <v>103.88</v>
      </c>
      <c r="F2693">
        <v>106.09</v>
      </c>
      <c r="G2693">
        <v>0</v>
      </c>
      <c r="H2693">
        <v>1218777834</v>
      </c>
      <c r="I2693">
        <f>YEAR(Table1[[#This Row],[Date]])</f>
        <v>2013</v>
      </c>
      <c r="J2693">
        <f>MONTH(Table1[[#This Row],[Date]])</f>
        <v>7</v>
      </c>
      <c r="K2693">
        <f>DAY(Table1[[#This Row],[Date]])</f>
        <v>31</v>
      </c>
    </row>
    <row r="2694" spans="1:11" x14ac:dyDescent="0.3">
      <c r="A2694" t="s">
        <v>15</v>
      </c>
      <c r="B2694" s="1">
        <v>41485</v>
      </c>
      <c r="C2694">
        <v>101.49</v>
      </c>
      <c r="D2694">
        <v>107.99</v>
      </c>
      <c r="E2694">
        <v>100.47</v>
      </c>
      <c r="F2694">
        <v>107.99</v>
      </c>
      <c r="G2694">
        <v>0</v>
      </c>
      <c r="H2694">
        <v>1240092366</v>
      </c>
      <c r="I2694">
        <f>YEAR(Table1[[#This Row],[Date]])</f>
        <v>2013</v>
      </c>
      <c r="J2694">
        <f>MONTH(Table1[[#This Row],[Date]])</f>
        <v>7</v>
      </c>
      <c r="K2694">
        <f>DAY(Table1[[#This Row],[Date]])</f>
        <v>30</v>
      </c>
    </row>
    <row r="2695" spans="1:11" x14ac:dyDescent="0.3">
      <c r="A2695" t="s">
        <v>15</v>
      </c>
      <c r="B2695" s="1">
        <v>41484</v>
      </c>
      <c r="C2695">
        <v>98.6</v>
      </c>
      <c r="D2695">
        <v>102.5</v>
      </c>
      <c r="E2695">
        <v>98.46</v>
      </c>
      <c r="F2695">
        <v>101.2</v>
      </c>
      <c r="G2695">
        <v>0</v>
      </c>
      <c r="H2695">
        <v>1161619140</v>
      </c>
      <c r="I2695">
        <f>YEAR(Table1[[#This Row],[Date]])</f>
        <v>2013</v>
      </c>
      <c r="J2695">
        <f>MONTH(Table1[[#This Row],[Date]])</f>
        <v>7</v>
      </c>
      <c r="K2695">
        <f>DAY(Table1[[#This Row],[Date]])</f>
        <v>29</v>
      </c>
    </row>
    <row r="2696" spans="1:11" x14ac:dyDescent="0.3">
      <c r="A2696" t="s">
        <v>15</v>
      </c>
      <c r="B2696" s="1">
        <v>41483</v>
      </c>
      <c r="C2696">
        <v>94.4</v>
      </c>
      <c r="D2696">
        <v>100.58</v>
      </c>
      <c r="E2696">
        <v>94</v>
      </c>
      <c r="F2696">
        <v>99.76</v>
      </c>
      <c r="G2696">
        <v>0</v>
      </c>
      <c r="H2696">
        <v>1144602838</v>
      </c>
      <c r="I2696">
        <f>YEAR(Table1[[#This Row],[Date]])</f>
        <v>2013</v>
      </c>
      <c r="J2696">
        <f>MONTH(Table1[[#This Row],[Date]])</f>
        <v>7</v>
      </c>
      <c r="K2696">
        <f>DAY(Table1[[#This Row],[Date]])</f>
        <v>28</v>
      </c>
    </row>
    <row r="2697" spans="1:11" x14ac:dyDescent="0.3">
      <c r="A2697" t="s">
        <v>15</v>
      </c>
      <c r="B2697" s="1">
        <v>41482</v>
      </c>
      <c r="C2697">
        <v>96.02</v>
      </c>
      <c r="D2697">
        <v>97</v>
      </c>
      <c r="E2697">
        <v>93</v>
      </c>
      <c r="F2697">
        <v>94.12</v>
      </c>
      <c r="G2697">
        <v>0</v>
      </c>
      <c r="H2697">
        <v>1079491697</v>
      </c>
      <c r="I2697">
        <f>YEAR(Table1[[#This Row],[Date]])</f>
        <v>2013</v>
      </c>
      <c r="J2697">
        <f>MONTH(Table1[[#This Row],[Date]])</f>
        <v>7</v>
      </c>
      <c r="K2697">
        <f>DAY(Table1[[#This Row],[Date]])</f>
        <v>27</v>
      </c>
    </row>
    <row r="2698" spans="1:11" x14ac:dyDescent="0.3">
      <c r="A2698" t="s">
        <v>15</v>
      </c>
      <c r="B2698" s="1">
        <v>41481</v>
      </c>
      <c r="C2698">
        <v>96.95</v>
      </c>
      <c r="D2698">
        <v>97.47</v>
      </c>
      <c r="E2698">
        <v>96</v>
      </c>
      <c r="F2698">
        <v>96.02</v>
      </c>
      <c r="G2698">
        <v>0</v>
      </c>
      <c r="H2698">
        <v>1100902800</v>
      </c>
      <c r="I2698">
        <f>YEAR(Table1[[#This Row],[Date]])</f>
        <v>2013</v>
      </c>
      <c r="J2698">
        <f>MONTH(Table1[[#This Row],[Date]])</f>
        <v>7</v>
      </c>
      <c r="K2698">
        <f>DAY(Table1[[#This Row],[Date]])</f>
        <v>26</v>
      </c>
    </row>
    <row r="2699" spans="1:11" x14ac:dyDescent="0.3">
      <c r="A2699" t="s">
        <v>15</v>
      </c>
      <c r="B2699" s="1">
        <v>41480</v>
      </c>
      <c r="C2699">
        <v>94.5</v>
      </c>
      <c r="D2699">
        <v>97.33</v>
      </c>
      <c r="E2699">
        <v>93.87</v>
      </c>
      <c r="F2699">
        <v>96.9</v>
      </c>
      <c r="G2699">
        <v>0</v>
      </c>
      <c r="H2699">
        <v>1110587858</v>
      </c>
      <c r="I2699">
        <f>YEAR(Table1[[#This Row],[Date]])</f>
        <v>2013</v>
      </c>
      <c r="J2699">
        <f>MONTH(Table1[[#This Row],[Date]])</f>
        <v>7</v>
      </c>
      <c r="K2699">
        <f>DAY(Table1[[#This Row],[Date]])</f>
        <v>25</v>
      </c>
    </row>
    <row r="2700" spans="1:11" x14ac:dyDescent="0.3">
      <c r="A2700" t="s">
        <v>15</v>
      </c>
      <c r="B2700" s="1">
        <v>41479</v>
      </c>
      <c r="C2700">
        <v>95.56</v>
      </c>
      <c r="D2700">
        <v>95.99</v>
      </c>
      <c r="E2700">
        <v>93</v>
      </c>
      <c r="F2700">
        <v>94.51</v>
      </c>
      <c r="G2700">
        <v>0</v>
      </c>
      <c r="H2700">
        <v>1082848325</v>
      </c>
      <c r="I2700">
        <f>YEAR(Table1[[#This Row],[Date]])</f>
        <v>2013</v>
      </c>
      <c r="J2700">
        <f>MONTH(Table1[[#This Row],[Date]])</f>
        <v>7</v>
      </c>
      <c r="K2700">
        <f>DAY(Table1[[#This Row],[Date]])</f>
        <v>24</v>
      </c>
    </row>
    <row r="2701" spans="1:11" x14ac:dyDescent="0.3">
      <c r="A2701" t="s">
        <v>15</v>
      </c>
      <c r="B2701" s="1">
        <v>41478</v>
      </c>
      <c r="C2701">
        <v>91.6</v>
      </c>
      <c r="D2701">
        <v>96.82</v>
      </c>
      <c r="E2701">
        <v>91.6</v>
      </c>
      <c r="F2701">
        <v>95.56</v>
      </c>
      <c r="G2701">
        <v>0</v>
      </c>
      <c r="H2701">
        <v>1094484058</v>
      </c>
      <c r="I2701">
        <f>YEAR(Table1[[#This Row],[Date]])</f>
        <v>2013</v>
      </c>
      <c r="J2701">
        <f>MONTH(Table1[[#This Row],[Date]])</f>
        <v>7</v>
      </c>
      <c r="K2701">
        <f>DAY(Table1[[#This Row],[Date]])</f>
        <v>23</v>
      </c>
    </row>
    <row r="2702" spans="1:11" x14ac:dyDescent="0.3">
      <c r="A2702" t="s">
        <v>15</v>
      </c>
      <c r="B2702" s="1">
        <v>41477</v>
      </c>
      <c r="C2702">
        <v>92</v>
      </c>
      <c r="D2702">
        <v>92</v>
      </c>
      <c r="E2702">
        <v>90.08</v>
      </c>
      <c r="F2702">
        <v>91.61</v>
      </c>
      <c r="G2702">
        <v>0</v>
      </c>
      <c r="H2702">
        <v>1048939081</v>
      </c>
      <c r="I2702">
        <f>YEAR(Table1[[#This Row],[Date]])</f>
        <v>2013</v>
      </c>
      <c r="J2702">
        <f>MONTH(Table1[[#This Row],[Date]])</f>
        <v>7</v>
      </c>
      <c r="K2702">
        <f>DAY(Table1[[#This Row],[Date]])</f>
        <v>22</v>
      </c>
    </row>
    <row r="2703" spans="1:11" x14ac:dyDescent="0.3">
      <c r="A2703" t="s">
        <v>15</v>
      </c>
      <c r="B2703" s="1">
        <v>41476</v>
      </c>
      <c r="C2703">
        <v>89.82</v>
      </c>
      <c r="D2703">
        <v>91.95</v>
      </c>
      <c r="E2703">
        <v>88</v>
      </c>
      <c r="F2703">
        <v>90.76</v>
      </c>
      <c r="G2703">
        <v>0</v>
      </c>
      <c r="H2703">
        <v>1038798980</v>
      </c>
      <c r="I2703">
        <f>YEAR(Table1[[#This Row],[Date]])</f>
        <v>2013</v>
      </c>
      <c r="J2703">
        <f>MONTH(Table1[[#This Row],[Date]])</f>
        <v>7</v>
      </c>
      <c r="K2703">
        <f>DAY(Table1[[#This Row],[Date]])</f>
        <v>21</v>
      </c>
    </row>
    <row r="2704" spans="1:11" x14ac:dyDescent="0.3">
      <c r="A2704" t="s">
        <v>15</v>
      </c>
      <c r="B2704" s="1">
        <v>41475</v>
      </c>
      <c r="C2704">
        <v>92</v>
      </c>
      <c r="D2704">
        <v>93.1</v>
      </c>
      <c r="E2704">
        <v>89.27</v>
      </c>
      <c r="F2704">
        <v>89.39</v>
      </c>
      <c r="G2704">
        <v>0</v>
      </c>
      <c r="H2704">
        <v>1022707665</v>
      </c>
      <c r="I2704">
        <f>YEAR(Table1[[#This Row],[Date]])</f>
        <v>2013</v>
      </c>
      <c r="J2704">
        <f>MONTH(Table1[[#This Row],[Date]])</f>
        <v>7</v>
      </c>
      <c r="K2704">
        <f>DAY(Table1[[#This Row],[Date]])</f>
        <v>20</v>
      </c>
    </row>
    <row r="2705" spans="1:11" x14ac:dyDescent="0.3">
      <c r="A2705" t="s">
        <v>15</v>
      </c>
      <c r="B2705" s="1">
        <v>41474</v>
      </c>
      <c r="C2705">
        <v>90.07</v>
      </c>
      <c r="D2705">
        <v>95.2</v>
      </c>
      <c r="E2705">
        <v>87.8</v>
      </c>
      <c r="F2705">
        <v>92.17</v>
      </c>
      <c r="G2705">
        <v>0</v>
      </c>
      <c r="H2705">
        <v>1054083771</v>
      </c>
      <c r="I2705">
        <f>YEAR(Table1[[#This Row],[Date]])</f>
        <v>2013</v>
      </c>
      <c r="J2705">
        <f>MONTH(Table1[[#This Row],[Date]])</f>
        <v>7</v>
      </c>
      <c r="K2705">
        <f>DAY(Table1[[#This Row],[Date]])</f>
        <v>19</v>
      </c>
    </row>
    <row r="2706" spans="1:11" x14ac:dyDescent="0.3">
      <c r="A2706" t="s">
        <v>15</v>
      </c>
      <c r="B2706" s="1">
        <v>41473</v>
      </c>
      <c r="C2706">
        <v>98.5</v>
      </c>
      <c r="D2706">
        <v>98.8</v>
      </c>
      <c r="E2706">
        <v>86.2</v>
      </c>
      <c r="F2706">
        <v>90.58</v>
      </c>
      <c r="G2706">
        <v>0</v>
      </c>
      <c r="H2706">
        <v>1035512825</v>
      </c>
      <c r="I2706">
        <f>YEAR(Table1[[#This Row],[Date]])</f>
        <v>2013</v>
      </c>
      <c r="J2706">
        <f>MONTH(Table1[[#This Row],[Date]])</f>
        <v>7</v>
      </c>
      <c r="K2706">
        <f>DAY(Table1[[#This Row],[Date]])</f>
        <v>18</v>
      </c>
    </row>
    <row r="2707" spans="1:11" x14ac:dyDescent="0.3">
      <c r="A2707" t="s">
        <v>15</v>
      </c>
      <c r="B2707" s="1">
        <v>41472</v>
      </c>
      <c r="C2707">
        <v>96.71</v>
      </c>
      <c r="D2707">
        <v>99.97</v>
      </c>
      <c r="E2707">
        <v>96.18</v>
      </c>
      <c r="F2707">
        <v>98.5</v>
      </c>
      <c r="G2707">
        <v>0</v>
      </c>
      <c r="H2707">
        <v>1125658000</v>
      </c>
      <c r="I2707">
        <f>YEAR(Table1[[#This Row],[Date]])</f>
        <v>2013</v>
      </c>
      <c r="J2707">
        <f>MONTH(Table1[[#This Row],[Date]])</f>
        <v>7</v>
      </c>
      <c r="K2707">
        <f>DAY(Table1[[#This Row],[Date]])</f>
        <v>17</v>
      </c>
    </row>
    <row r="2708" spans="1:11" x14ac:dyDescent="0.3">
      <c r="A2708" t="s">
        <v>15</v>
      </c>
      <c r="B2708" s="1">
        <v>41471</v>
      </c>
      <c r="C2708">
        <v>98.89</v>
      </c>
      <c r="D2708">
        <v>99.86</v>
      </c>
      <c r="E2708">
        <v>96.14</v>
      </c>
      <c r="F2708">
        <v>97.45</v>
      </c>
      <c r="G2708">
        <v>0</v>
      </c>
      <c r="H2708">
        <v>1113217032</v>
      </c>
      <c r="I2708">
        <f>YEAR(Table1[[#This Row],[Date]])</f>
        <v>2013</v>
      </c>
      <c r="J2708">
        <f>MONTH(Table1[[#This Row],[Date]])</f>
        <v>7</v>
      </c>
      <c r="K2708">
        <f>DAY(Table1[[#This Row],[Date]])</f>
        <v>16</v>
      </c>
    </row>
    <row r="2709" spans="1:11" x14ac:dyDescent="0.3">
      <c r="A2709" t="s">
        <v>15</v>
      </c>
      <c r="B2709" s="1">
        <v>41470</v>
      </c>
      <c r="C2709">
        <v>93.61</v>
      </c>
      <c r="D2709">
        <v>101.9</v>
      </c>
      <c r="E2709">
        <v>93.11</v>
      </c>
      <c r="F2709">
        <v>98.4</v>
      </c>
      <c r="G2709">
        <v>0</v>
      </c>
      <c r="H2709">
        <v>1123658944</v>
      </c>
      <c r="I2709">
        <f>YEAR(Table1[[#This Row],[Date]])</f>
        <v>2013</v>
      </c>
      <c r="J2709">
        <f>MONTH(Table1[[#This Row],[Date]])</f>
        <v>7</v>
      </c>
      <c r="K2709">
        <f>DAY(Table1[[#This Row],[Date]])</f>
        <v>15</v>
      </c>
    </row>
    <row r="2710" spans="1:11" x14ac:dyDescent="0.3">
      <c r="A2710" t="s">
        <v>15</v>
      </c>
      <c r="B2710" s="1">
        <v>41469</v>
      </c>
      <c r="C2710">
        <v>98.7</v>
      </c>
      <c r="D2710">
        <v>98.7</v>
      </c>
      <c r="E2710">
        <v>92.86</v>
      </c>
      <c r="F2710">
        <v>94.69</v>
      </c>
      <c r="G2710">
        <v>0</v>
      </c>
      <c r="H2710">
        <v>1080917760</v>
      </c>
      <c r="I2710">
        <f>YEAR(Table1[[#This Row],[Date]])</f>
        <v>2013</v>
      </c>
      <c r="J2710">
        <f>MONTH(Table1[[#This Row],[Date]])</f>
        <v>7</v>
      </c>
      <c r="K2710">
        <f>DAY(Table1[[#This Row],[Date]])</f>
        <v>14</v>
      </c>
    </row>
    <row r="2711" spans="1:11" x14ac:dyDescent="0.3">
      <c r="A2711" t="s">
        <v>15</v>
      </c>
      <c r="B2711" s="1">
        <v>41468</v>
      </c>
      <c r="C2711">
        <v>93.99</v>
      </c>
      <c r="D2711">
        <v>98.25</v>
      </c>
      <c r="E2711">
        <v>88.06</v>
      </c>
      <c r="F2711">
        <v>98.13</v>
      </c>
      <c r="G2711">
        <v>0</v>
      </c>
      <c r="H2711">
        <v>1119796120</v>
      </c>
      <c r="I2711">
        <f>YEAR(Table1[[#This Row],[Date]])</f>
        <v>2013</v>
      </c>
      <c r="J2711">
        <f>MONTH(Table1[[#This Row],[Date]])</f>
        <v>7</v>
      </c>
      <c r="K2711">
        <f>DAY(Table1[[#This Row],[Date]])</f>
        <v>13</v>
      </c>
    </row>
    <row r="2712" spans="1:11" x14ac:dyDescent="0.3">
      <c r="A2712" t="s">
        <v>15</v>
      </c>
      <c r="B2712" s="1">
        <v>41467</v>
      </c>
      <c r="C2712">
        <v>88.98</v>
      </c>
      <c r="D2712">
        <v>104</v>
      </c>
      <c r="E2712">
        <v>88.17</v>
      </c>
      <c r="F2712">
        <v>93.59</v>
      </c>
      <c r="G2712">
        <v>0</v>
      </c>
      <c r="H2712">
        <v>1067634684</v>
      </c>
      <c r="I2712">
        <f>YEAR(Table1[[#This Row],[Date]])</f>
        <v>2013</v>
      </c>
      <c r="J2712">
        <f>MONTH(Table1[[#This Row],[Date]])</f>
        <v>7</v>
      </c>
      <c r="K2712">
        <f>DAY(Table1[[#This Row],[Date]])</f>
        <v>12</v>
      </c>
    </row>
    <row r="2713" spans="1:11" x14ac:dyDescent="0.3">
      <c r="A2713" t="s">
        <v>15</v>
      </c>
      <c r="B2713" s="1">
        <v>41466</v>
      </c>
      <c r="C2713">
        <v>88</v>
      </c>
      <c r="D2713">
        <v>90.28</v>
      </c>
      <c r="E2713">
        <v>85.08</v>
      </c>
      <c r="F2713">
        <v>88.98</v>
      </c>
      <c r="G2713">
        <v>0</v>
      </c>
      <c r="H2713">
        <v>1014650063</v>
      </c>
      <c r="I2713">
        <f>YEAR(Table1[[#This Row],[Date]])</f>
        <v>2013</v>
      </c>
      <c r="J2713">
        <f>MONTH(Table1[[#This Row],[Date]])</f>
        <v>7</v>
      </c>
      <c r="K2713">
        <f>DAY(Table1[[#This Row],[Date]])</f>
        <v>11</v>
      </c>
    </row>
    <row r="2714" spans="1:11" x14ac:dyDescent="0.3">
      <c r="A2714" t="s">
        <v>15</v>
      </c>
      <c r="B2714" s="1">
        <v>41465</v>
      </c>
      <c r="C2714">
        <v>76.72</v>
      </c>
      <c r="D2714">
        <v>87</v>
      </c>
      <c r="E2714">
        <v>76.2</v>
      </c>
      <c r="F2714">
        <v>86.76</v>
      </c>
      <c r="G2714">
        <v>0</v>
      </c>
      <c r="H2714">
        <v>988957719</v>
      </c>
      <c r="I2714">
        <f>YEAR(Table1[[#This Row],[Date]])</f>
        <v>2013</v>
      </c>
      <c r="J2714">
        <f>MONTH(Table1[[#This Row],[Date]])</f>
        <v>7</v>
      </c>
      <c r="K2714">
        <f>DAY(Table1[[#This Row],[Date]])</f>
        <v>10</v>
      </c>
    </row>
    <row r="2715" spans="1:11" x14ac:dyDescent="0.3">
      <c r="A2715" t="s">
        <v>15</v>
      </c>
      <c r="B2715" s="1">
        <v>41464</v>
      </c>
      <c r="C2715">
        <v>76</v>
      </c>
      <c r="D2715">
        <v>78.3</v>
      </c>
      <c r="E2715">
        <v>72.52</v>
      </c>
      <c r="F2715">
        <v>76.69</v>
      </c>
      <c r="G2715">
        <v>0</v>
      </c>
      <c r="H2715">
        <v>873841849</v>
      </c>
      <c r="I2715">
        <f>YEAR(Table1[[#This Row],[Date]])</f>
        <v>2013</v>
      </c>
      <c r="J2715">
        <f>MONTH(Table1[[#This Row],[Date]])</f>
        <v>7</v>
      </c>
      <c r="K2715">
        <f>DAY(Table1[[#This Row],[Date]])</f>
        <v>9</v>
      </c>
    </row>
    <row r="2716" spans="1:11" x14ac:dyDescent="0.3">
      <c r="A2716" t="s">
        <v>15</v>
      </c>
      <c r="B2716" s="1">
        <v>41463</v>
      </c>
      <c r="C2716">
        <v>76.5</v>
      </c>
      <c r="D2716">
        <v>80</v>
      </c>
      <c r="E2716">
        <v>72.599999999999994</v>
      </c>
      <c r="F2716">
        <v>76.52</v>
      </c>
      <c r="G2716">
        <v>0</v>
      </c>
      <c r="H2716">
        <v>871457940</v>
      </c>
      <c r="I2716">
        <f>YEAR(Table1[[#This Row],[Date]])</f>
        <v>2013</v>
      </c>
      <c r="J2716">
        <f>MONTH(Table1[[#This Row],[Date]])</f>
        <v>7</v>
      </c>
      <c r="K2716">
        <f>DAY(Table1[[#This Row],[Date]])</f>
        <v>8</v>
      </c>
    </row>
    <row r="2717" spans="1:11" x14ac:dyDescent="0.3">
      <c r="A2717" t="s">
        <v>15</v>
      </c>
      <c r="B2717" s="1">
        <v>41462</v>
      </c>
      <c r="C2717">
        <v>68.75</v>
      </c>
      <c r="D2717">
        <v>74.56</v>
      </c>
      <c r="E2717">
        <v>66.62</v>
      </c>
      <c r="F2717">
        <v>74.56</v>
      </c>
      <c r="G2717">
        <v>0</v>
      </c>
      <c r="H2717">
        <v>848838979</v>
      </c>
      <c r="I2717">
        <f>YEAR(Table1[[#This Row],[Date]])</f>
        <v>2013</v>
      </c>
      <c r="J2717">
        <f>MONTH(Table1[[#This Row],[Date]])</f>
        <v>7</v>
      </c>
      <c r="K2717">
        <f>DAY(Table1[[#This Row],[Date]])</f>
        <v>7</v>
      </c>
    </row>
    <row r="2718" spans="1:11" x14ac:dyDescent="0.3">
      <c r="A2718" t="s">
        <v>15</v>
      </c>
      <c r="B2718" s="1">
        <v>41461</v>
      </c>
      <c r="C2718">
        <v>68.5</v>
      </c>
      <c r="D2718">
        <v>75</v>
      </c>
      <c r="E2718">
        <v>66.819999999999993</v>
      </c>
      <c r="F2718">
        <v>70.28</v>
      </c>
      <c r="G2718">
        <v>0</v>
      </c>
      <c r="H2718">
        <v>799741619</v>
      </c>
      <c r="I2718">
        <f>YEAR(Table1[[#This Row],[Date]])</f>
        <v>2013</v>
      </c>
      <c r="J2718">
        <f>MONTH(Table1[[#This Row],[Date]])</f>
        <v>7</v>
      </c>
      <c r="K2718">
        <f>DAY(Table1[[#This Row],[Date]])</f>
        <v>6</v>
      </c>
    </row>
    <row r="2719" spans="1:11" x14ac:dyDescent="0.3">
      <c r="A2719" t="s">
        <v>15</v>
      </c>
      <c r="B2719" s="1">
        <v>41460</v>
      </c>
      <c r="C2719">
        <v>79.989999999999995</v>
      </c>
      <c r="D2719">
        <v>80</v>
      </c>
      <c r="E2719">
        <v>65.53</v>
      </c>
      <c r="F2719">
        <v>68.430000000000007</v>
      </c>
      <c r="G2719">
        <v>0</v>
      </c>
      <c r="H2719">
        <v>778411179</v>
      </c>
      <c r="I2719">
        <f>YEAR(Table1[[#This Row],[Date]])</f>
        <v>2013</v>
      </c>
      <c r="J2719">
        <f>MONTH(Table1[[#This Row],[Date]])</f>
        <v>7</v>
      </c>
      <c r="K2719">
        <f>DAY(Table1[[#This Row],[Date]])</f>
        <v>5</v>
      </c>
    </row>
    <row r="2720" spans="1:11" x14ac:dyDescent="0.3">
      <c r="A2720" t="s">
        <v>15</v>
      </c>
      <c r="B2720" s="1">
        <v>41459</v>
      </c>
      <c r="C2720">
        <v>78.89</v>
      </c>
      <c r="D2720">
        <v>83.11</v>
      </c>
      <c r="E2720">
        <v>72</v>
      </c>
      <c r="F2720">
        <v>80.53</v>
      </c>
      <c r="G2720">
        <v>0</v>
      </c>
      <c r="H2720">
        <v>915618609</v>
      </c>
      <c r="I2720">
        <f>YEAR(Table1[[#This Row],[Date]])</f>
        <v>2013</v>
      </c>
      <c r="J2720">
        <f>MONTH(Table1[[#This Row],[Date]])</f>
        <v>7</v>
      </c>
      <c r="K2720">
        <f>DAY(Table1[[#This Row],[Date]])</f>
        <v>4</v>
      </c>
    </row>
    <row r="2721" spans="1:11" x14ac:dyDescent="0.3">
      <c r="A2721" t="s">
        <v>15</v>
      </c>
      <c r="B2721" s="1">
        <v>41458</v>
      </c>
      <c r="C2721">
        <v>90.4</v>
      </c>
      <c r="D2721">
        <v>90.98</v>
      </c>
      <c r="E2721">
        <v>76.98</v>
      </c>
      <c r="F2721">
        <v>77.53</v>
      </c>
      <c r="G2721">
        <v>0</v>
      </c>
      <c r="H2721">
        <v>881233116</v>
      </c>
      <c r="I2721">
        <f>YEAR(Table1[[#This Row],[Date]])</f>
        <v>2013</v>
      </c>
      <c r="J2721">
        <f>MONTH(Table1[[#This Row],[Date]])</f>
        <v>7</v>
      </c>
      <c r="K2721">
        <f>DAY(Table1[[#This Row],[Date]])</f>
        <v>3</v>
      </c>
    </row>
    <row r="2722" spans="1:11" x14ac:dyDescent="0.3">
      <c r="A2722" t="s">
        <v>15</v>
      </c>
      <c r="B2722" s="1">
        <v>41457</v>
      </c>
      <c r="C2722">
        <v>88.05</v>
      </c>
      <c r="D2722">
        <v>92.3</v>
      </c>
      <c r="E2722">
        <v>87.51</v>
      </c>
      <c r="F2722">
        <v>90.13</v>
      </c>
      <c r="G2722">
        <v>0</v>
      </c>
      <c r="H2722">
        <v>1024082228</v>
      </c>
      <c r="I2722">
        <f>YEAR(Table1[[#This Row],[Date]])</f>
        <v>2013</v>
      </c>
      <c r="J2722">
        <f>MONTH(Table1[[#This Row],[Date]])</f>
        <v>7</v>
      </c>
      <c r="K2722">
        <f>DAY(Table1[[#This Row],[Date]])</f>
        <v>2</v>
      </c>
    </row>
    <row r="2723" spans="1:11" x14ac:dyDescent="0.3">
      <c r="A2723" t="s">
        <v>15</v>
      </c>
      <c r="B2723" s="1">
        <v>41456</v>
      </c>
      <c r="C2723">
        <v>97.51</v>
      </c>
      <c r="D2723">
        <v>97.66</v>
      </c>
      <c r="E2723">
        <v>86.3</v>
      </c>
      <c r="F2723">
        <v>88.05</v>
      </c>
      <c r="G2723">
        <v>0</v>
      </c>
      <c r="H2723">
        <v>1000065296</v>
      </c>
      <c r="I2723">
        <f>YEAR(Table1[[#This Row],[Date]])</f>
        <v>2013</v>
      </c>
      <c r="J2723">
        <f>MONTH(Table1[[#This Row],[Date]])</f>
        <v>7</v>
      </c>
      <c r="K2723">
        <f>DAY(Table1[[#This Row],[Date]])</f>
        <v>1</v>
      </c>
    </row>
    <row r="2724" spans="1:11" x14ac:dyDescent="0.3">
      <c r="A2724" t="s">
        <v>15</v>
      </c>
      <c r="B2724" s="1">
        <v>41455</v>
      </c>
      <c r="C2724">
        <v>95</v>
      </c>
      <c r="D2724">
        <v>98.12</v>
      </c>
      <c r="E2724">
        <v>94.22</v>
      </c>
      <c r="F2724">
        <v>96.61</v>
      </c>
      <c r="G2724">
        <v>0</v>
      </c>
      <c r="H2724">
        <v>1096957771</v>
      </c>
      <c r="I2724">
        <f>YEAR(Table1[[#This Row],[Date]])</f>
        <v>2013</v>
      </c>
      <c r="J2724">
        <f>MONTH(Table1[[#This Row],[Date]])</f>
        <v>6</v>
      </c>
      <c r="K2724">
        <f>DAY(Table1[[#This Row],[Date]])</f>
        <v>30</v>
      </c>
    </row>
    <row r="2725" spans="1:11" x14ac:dyDescent="0.3">
      <c r="A2725" t="s">
        <v>15</v>
      </c>
      <c r="B2725" s="1">
        <v>41454</v>
      </c>
      <c r="C2725">
        <v>94.66</v>
      </c>
      <c r="D2725">
        <v>99.99</v>
      </c>
      <c r="E2725">
        <v>93</v>
      </c>
      <c r="F2725">
        <v>94.99</v>
      </c>
      <c r="G2725">
        <v>0</v>
      </c>
      <c r="H2725">
        <v>1078198524</v>
      </c>
      <c r="I2725">
        <f>YEAR(Table1[[#This Row],[Date]])</f>
        <v>2013</v>
      </c>
      <c r="J2725">
        <f>MONTH(Table1[[#This Row],[Date]])</f>
        <v>6</v>
      </c>
      <c r="K2725">
        <f>DAY(Table1[[#This Row],[Date]])</f>
        <v>29</v>
      </c>
    </row>
    <row r="2726" spans="1:11" x14ac:dyDescent="0.3">
      <c r="A2726" t="s">
        <v>15</v>
      </c>
      <c r="B2726" s="1">
        <v>41453</v>
      </c>
      <c r="C2726">
        <v>101.74</v>
      </c>
      <c r="D2726">
        <v>101.74</v>
      </c>
      <c r="E2726">
        <v>92.33</v>
      </c>
      <c r="F2726">
        <v>94.65</v>
      </c>
      <c r="G2726">
        <v>0</v>
      </c>
      <c r="H2726">
        <v>1073887457</v>
      </c>
      <c r="I2726">
        <f>YEAR(Table1[[#This Row],[Date]])</f>
        <v>2013</v>
      </c>
      <c r="J2726">
        <f>MONTH(Table1[[#This Row],[Date]])</f>
        <v>6</v>
      </c>
      <c r="K2726">
        <f>DAY(Table1[[#This Row],[Date]])</f>
        <v>28</v>
      </c>
    </row>
    <row r="2727" spans="1:11" x14ac:dyDescent="0.3">
      <c r="A2727" t="s">
        <v>15</v>
      </c>
      <c r="B2727" s="1">
        <v>41452</v>
      </c>
      <c r="C2727">
        <v>104</v>
      </c>
      <c r="D2727">
        <v>104</v>
      </c>
      <c r="E2727">
        <v>101.1</v>
      </c>
      <c r="F2727">
        <v>101.44</v>
      </c>
      <c r="G2727">
        <v>0</v>
      </c>
      <c r="H2727">
        <v>1150468023</v>
      </c>
      <c r="I2727">
        <f>YEAR(Table1[[#This Row],[Date]])</f>
        <v>2013</v>
      </c>
      <c r="J2727">
        <f>MONTH(Table1[[#This Row],[Date]])</f>
        <v>6</v>
      </c>
      <c r="K2727">
        <f>DAY(Table1[[#This Row],[Date]])</f>
        <v>27</v>
      </c>
    </row>
    <row r="2728" spans="1:11" x14ac:dyDescent="0.3">
      <c r="A2728" t="s">
        <v>15</v>
      </c>
      <c r="B2728" s="1">
        <v>41451</v>
      </c>
      <c r="C2728">
        <v>103.33</v>
      </c>
      <c r="D2728">
        <v>105.49</v>
      </c>
      <c r="E2728">
        <v>102.79</v>
      </c>
      <c r="F2728">
        <v>104</v>
      </c>
      <c r="G2728">
        <v>0</v>
      </c>
      <c r="H2728">
        <v>1179105200</v>
      </c>
      <c r="I2728">
        <f>YEAR(Table1[[#This Row],[Date]])</f>
        <v>2013</v>
      </c>
      <c r="J2728">
        <f>MONTH(Table1[[#This Row],[Date]])</f>
        <v>6</v>
      </c>
      <c r="K2728">
        <f>DAY(Table1[[#This Row],[Date]])</f>
        <v>26</v>
      </c>
    </row>
    <row r="2729" spans="1:11" x14ac:dyDescent="0.3">
      <c r="A2729" t="s">
        <v>15</v>
      </c>
      <c r="B2729" s="1">
        <v>41450</v>
      </c>
      <c r="C2729">
        <v>102.09</v>
      </c>
      <c r="D2729">
        <v>106.47</v>
      </c>
      <c r="E2729">
        <v>101.01</v>
      </c>
      <c r="F2729">
        <v>103.95</v>
      </c>
      <c r="G2729">
        <v>0</v>
      </c>
      <c r="H2729">
        <v>1178086140</v>
      </c>
      <c r="I2729">
        <f>YEAR(Table1[[#This Row],[Date]])</f>
        <v>2013</v>
      </c>
      <c r="J2729">
        <f>MONTH(Table1[[#This Row],[Date]])</f>
        <v>6</v>
      </c>
      <c r="K2729">
        <f>DAY(Table1[[#This Row],[Date]])</f>
        <v>25</v>
      </c>
    </row>
    <row r="2730" spans="1:11" x14ac:dyDescent="0.3">
      <c r="A2730" t="s">
        <v>15</v>
      </c>
      <c r="B2730" s="1">
        <v>41449</v>
      </c>
      <c r="C2730">
        <v>107.9</v>
      </c>
      <c r="D2730">
        <v>108.33</v>
      </c>
      <c r="E2730">
        <v>100.98</v>
      </c>
      <c r="F2730">
        <v>102.74</v>
      </c>
      <c r="G2730">
        <v>0</v>
      </c>
      <c r="H2730">
        <v>1163935726</v>
      </c>
      <c r="I2730">
        <f>YEAR(Table1[[#This Row],[Date]])</f>
        <v>2013</v>
      </c>
      <c r="J2730">
        <f>MONTH(Table1[[#This Row],[Date]])</f>
        <v>6</v>
      </c>
      <c r="K2730">
        <f>DAY(Table1[[#This Row],[Date]])</f>
        <v>24</v>
      </c>
    </row>
    <row r="2731" spans="1:11" x14ac:dyDescent="0.3">
      <c r="A2731" t="s">
        <v>15</v>
      </c>
      <c r="B2731" s="1">
        <v>41448</v>
      </c>
      <c r="C2731">
        <v>108.2</v>
      </c>
      <c r="D2731">
        <v>108.8</v>
      </c>
      <c r="E2731">
        <v>106.23</v>
      </c>
      <c r="F2731">
        <v>107.6</v>
      </c>
      <c r="G2731">
        <v>0</v>
      </c>
      <c r="H2731">
        <v>1218626490</v>
      </c>
      <c r="I2731">
        <f>YEAR(Table1[[#This Row],[Date]])</f>
        <v>2013</v>
      </c>
      <c r="J2731">
        <f>MONTH(Table1[[#This Row],[Date]])</f>
        <v>6</v>
      </c>
      <c r="K2731">
        <f>DAY(Table1[[#This Row],[Date]])</f>
        <v>23</v>
      </c>
    </row>
    <row r="2732" spans="1:11" x14ac:dyDescent="0.3">
      <c r="A2732" t="s">
        <v>15</v>
      </c>
      <c r="B2732" s="1">
        <v>41447</v>
      </c>
      <c r="C2732">
        <v>109.5</v>
      </c>
      <c r="D2732">
        <v>109.96</v>
      </c>
      <c r="E2732">
        <v>107.51</v>
      </c>
      <c r="F2732">
        <v>108.3</v>
      </c>
      <c r="G2732">
        <v>0</v>
      </c>
      <c r="H2732">
        <v>1226110328</v>
      </c>
      <c r="I2732">
        <f>YEAR(Table1[[#This Row],[Date]])</f>
        <v>2013</v>
      </c>
      <c r="J2732">
        <f>MONTH(Table1[[#This Row],[Date]])</f>
        <v>6</v>
      </c>
      <c r="K2732">
        <f>DAY(Table1[[#This Row],[Date]])</f>
        <v>22</v>
      </c>
    </row>
    <row r="2733" spans="1:11" x14ac:dyDescent="0.3">
      <c r="A2733" t="s">
        <v>15</v>
      </c>
      <c r="B2733" s="1">
        <v>41446</v>
      </c>
      <c r="C2733">
        <v>111.29</v>
      </c>
      <c r="D2733">
        <v>114.99</v>
      </c>
      <c r="E2733">
        <v>107.68</v>
      </c>
      <c r="F2733">
        <v>109.5</v>
      </c>
      <c r="G2733">
        <v>0</v>
      </c>
      <c r="H2733">
        <v>1239214238</v>
      </c>
      <c r="I2733">
        <f>YEAR(Table1[[#This Row],[Date]])</f>
        <v>2013</v>
      </c>
      <c r="J2733">
        <f>MONTH(Table1[[#This Row],[Date]])</f>
        <v>6</v>
      </c>
      <c r="K2733">
        <f>DAY(Table1[[#This Row],[Date]])</f>
        <v>21</v>
      </c>
    </row>
    <row r="2734" spans="1:11" x14ac:dyDescent="0.3">
      <c r="A2734" t="s">
        <v>15</v>
      </c>
      <c r="B2734" s="1">
        <v>41445</v>
      </c>
      <c r="C2734">
        <v>108.25</v>
      </c>
      <c r="D2734">
        <v>114.3</v>
      </c>
      <c r="E2734">
        <v>107.5</v>
      </c>
      <c r="F2734">
        <v>110.15</v>
      </c>
      <c r="G2734">
        <v>0</v>
      </c>
      <c r="H2734">
        <v>1246104920</v>
      </c>
      <c r="I2734">
        <f>YEAR(Table1[[#This Row],[Date]])</f>
        <v>2013</v>
      </c>
      <c r="J2734">
        <f>MONTH(Table1[[#This Row],[Date]])</f>
        <v>6</v>
      </c>
      <c r="K2734">
        <f>DAY(Table1[[#This Row],[Date]])</f>
        <v>20</v>
      </c>
    </row>
    <row r="2735" spans="1:11" x14ac:dyDescent="0.3">
      <c r="A2735" t="s">
        <v>15</v>
      </c>
      <c r="B2735" s="1">
        <v>41444</v>
      </c>
      <c r="C2735">
        <v>107.05</v>
      </c>
      <c r="D2735">
        <v>110.22</v>
      </c>
      <c r="E2735">
        <v>105.75</v>
      </c>
      <c r="F2735">
        <v>108.25</v>
      </c>
      <c r="G2735">
        <v>0</v>
      </c>
      <c r="H2735">
        <v>1224193838</v>
      </c>
      <c r="I2735">
        <f>YEAR(Table1[[#This Row],[Date]])</f>
        <v>2013</v>
      </c>
      <c r="J2735">
        <f>MONTH(Table1[[#This Row],[Date]])</f>
        <v>6</v>
      </c>
      <c r="K2735">
        <f>DAY(Table1[[#This Row],[Date]])</f>
        <v>19</v>
      </c>
    </row>
    <row r="2736" spans="1:11" x14ac:dyDescent="0.3">
      <c r="A2736" t="s">
        <v>15</v>
      </c>
      <c r="B2736" s="1">
        <v>41443</v>
      </c>
      <c r="C2736">
        <v>101.95</v>
      </c>
      <c r="D2736">
        <v>111.11</v>
      </c>
      <c r="E2736">
        <v>101.03</v>
      </c>
      <c r="F2736">
        <v>107.4</v>
      </c>
      <c r="G2736">
        <v>0</v>
      </c>
      <c r="H2736">
        <v>1214216070</v>
      </c>
      <c r="I2736">
        <f>YEAR(Table1[[#This Row],[Date]])</f>
        <v>2013</v>
      </c>
      <c r="J2736">
        <f>MONTH(Table1[[#This Row],[Date]])</f>
        <v>6</v>
      </c>
      <c r="K2736">
        <f>DAY(Table1[[#This Row],[Date]])</f>
        <v>18</v>
      </c>
    </row>
    <row r="2737" spans="1:11" x14ac:dyDescent="0.3">
      <c r="A2737" t="s">
        <v>15</v>
      </c>
      <c r="B2737" s="1">
        <v>41442</v>
      </c>
      <c r="C2737">
        <v>99.9</v>
      </c>
      <c r="D2737">
        <v>102.21</v>
      </c>
      <c r="E2737">
        <v>99</v>
      </c>
      <c r="F2737">
        <v>101.7</v>
      </c>
      <c r="G2737">
        <v>0</v>
      </c>
      <c r="H2737">
        <v>1149418485</v>
      </c>
      <c r="I2737">
        <f>YEAR(Table1[[#This Row],[Date]])</f>
        <v>2013</v>
      </c>
      <c r="J2737">
        <f>MONTH(Table1[[#This Row],[Date]])</f>
        <v>6</v>
      </c>
      <c r="K2737">
        <f>DAY(Table1[[#This Row],[Date]])</f>
        <v>17</v>
      </c>
    </row>
    <row r="2738" spans="1:11" x14ac:dyDescent="0.3">
      <c r="A2738" t="s">
        <v>15</v>
      </c>
      <c r="B2738" s="1">
        <v>41441</v>
      </c>
      <c r="C2738">
        <v>99.8</v>
      </c>
      <c r="D2738">
        <v>101.6</v>
      </c>
      <c r="E2738">
        <v>98.95</v>
      </c>
      <c r="F2738">
        <v>99.51</v>
      </c>
      <c r="G2738">
        <v>0</v>
      </c>
      <c r="H2738">
        <v>1124306272</v>
      </c>
      <c r="I2738">
        <f>YEAR(Table1[[#This Row],[Date]])</f>
        <v>2013</v>
      </c>
      <c r="J2738">
        <f>MONTH(Table1[[#This Row],[Date]])</f>
        <v>6</v>
      </c>
      <c r="K2738">
        <f>DAY(Table1[[#This Row],[Date]])</f>
        <v>16</v>
      </c>
    </row>
    <row r="2739" spans="1:11" x14ac:dyDescent="0.3">
      <c r="A2739" t="s">
        <v>15</v>
      </c>
      <c r="B2739" s="1">
        <v>41440</v>
      </c>
      <c r="C2739">
        <v>100</v>
      </c>
      <c r="D2739">
        <v>103.7</v>
      </c>
      <c r="E2739">
        <v>98</v>
      </c>
      <c r="F2739">
        <v>99.99</v>
      </c>
      <c r="G2739">
        <v>0</v>
      </c>
      <c r="H2739">
        <v>1129245604</v>
      </c>
      <c r="I2739">
        <f>YEAR(Table1[[#This Row],[Date]])</f>
        <v>2013</v>
      </c>
      <c r="J2739">
        <f>MONTH(Table1[[#This Row],[Date]])</f>
        <v>6</v>
      </c>
      <c r="K2739">
        <f>DAY(Table1[[#This Row],[Date]])</f>
        <v>15</v>
      </c>
    </row>
    <row r="2740" spans="1:11" x14ac:dyDescent="0.3">
      <c r="A2740" t="s">
        <v>15</v>
      </c>
      <c r="B2740" s="1">
        <v>41439</v>
      </c>
      <c r="C2740">
        <v>103.95</v>
      </c>
      <c r="D2740">
        <v>104.7</v>
      </c>
      <c r="E2740">
        <v>98</v>
      </c>
      <c r="F2740">
        <v>99.98</v>
      </c>
      <c r="G2740">
        <v>0</v>
      </c>
      <c r="H2740">
        <v>1128709292</v>
      </c>
      <c r="I2740">
        <f>YEAR(Table1[[#This Row],[Date]])</f>
        <v>2013</v>
      </c>
      <c r="J2740">
        <f>MONTH(Table1[[#This Row],[Date]])</f>
        <v>6</v>
      </c>
      <c r="K2740">
        <f>DAY(Table1[[#This Row],[Date]])</f>
        <v>14</v>
      </c>
    </row>
    <row r="2741" spans="1:11" x14ac:dyDescent="0.3">
      <c r="A2741" t="s">
        <v>15</v>
      </c>
      <c r="B2741" s="1">
        <v>41438</v>
      </c>
      <c r="C2741">
        <v>108.78</v>
      </c>
      <c r="D2741">
        <v>110.3</v>
      </c>
      <c r="E2741">
        <v>100.53</v>
      </c>
      <c r="F2741">
        <v>104</v>
      </c>
      <c r="G2741">
        <v>0</v>
      </c>
      <c r="H2741">
        <v>1173637400</v>
      </c>
      <c r="I2741">
        <f>YEAR(Table1[[#This Row],[Date]])</f>
        <v>2013</v>
      </c>
      <c r="J2741">
        <f>MONTH(Table1[[#This Row],[Date]])</f>
        <v>6</v>
      </c>
      <c r="K2741">
        <f>DAY(Table1[[#This Row],[Date]])</f>
        <v>13</v>
      </c>
    </row>
    <row r="2742" spans="1:11" x14ac:dyDescent="0.3">
      <c r="A2742" t="s">
        <v>15</v>
      </c>
      <c r="B2742" s="1">
        <v>41437</v>
      </c>
      <c r="C2742">
        <v>109</v>
      </c>
      <c r="D2742">
        <v>111.79</v>
      </c>
      <c r="E2742">
        <v>106.73</v>
      </c>
      <c r="F2742">
        <v>108.15</v>
      </c>
      <c r="G2742">
        <v>0</v>
      </c>
      <c r="H2742">
        <v>1219969853</v>
      </c>
      <c r="I2742">
        <f>YEAR(Table1[[#This Row],[Date]])</f>
        <v>2013</v>
      </c>
      <c r="J2742">
        <f>MONTH(Table1[[#This Row],[Date]])</f>
        <v>6</v>
      </c>
      <c r="K2742">
        <f>DAY(Table1[[#This Row],[Date]])</f>
        <v>12</v>
      </c>
    </row>
    <row r="2743" spans="1:11" x14ac:dyDescent="0.3">
      <c r="A2743" t="s">
        <v>15</v>
      </c>
      <c r="B2743" s="1">
        <v>41436</v>
      </c>
      <c r="C2743">
        <v>106.35</v>
      </c>
      <c r="D2743">
        <v>109.6</v>
      </c>
      <c r="E2743">
        <v>104</v>
      </c>
      <c r="F2743">
        <v>108.9</v>
      </c>
      <c r="G2743">
        <v>0</v>
      </c>
      <c r="H2743">
        <v>1227874725</v>
      </c>
      <c r="I2743">
        <f>YEAR(Table1[[#This Row],[Date]])</f>
        <v>2013</v>
      </c>
      <c r="J2743">
        <f>MONTH(Table1[[#This Row],[Date]])</f>
        <v>6</v>
      </c>
      <c r="K2743">
        <f>DAY(Table1[[#This Row],[Date]])</f>
        <v>11</v>
      </c>
    </row>
    <row r="2744" spans="1:11" x14ac:dyDescent="0.3">
      <c r="A2744" t="s">
        <v>15</v>
      </c>
      <c r="B2744" s="1">
        <v>41435</v>
      </c>
      <c r="C2744">
        <v>100.44</v>
      </c>
      <c r="D2744">
        <v>110.1</v>
      </c>
      <c r="E2744">
        <v>95</v>
      </c>
      <c r="F2744">
        <v>106.35</v>
      </c>
      <c r="G2744">
        <v>0</v>
      </c>
      <c r="H2744">
        <v>1198638945</v>
      </c>
      <c r="I2744">
        <f>YEAR(Table1[[#This Row],[Date]])</f>
        <v>2013</v>
      </c>
      <c r="J2744">
        <f>MONTH(Table1[[#This Row],[Date]])</f>
        <v>6</v>
      </c>
      <c r="K2744">
        <f>DAY(Table1[[#This Row],[Date]])</f>
        <v>10</v>
      </c>
    </row>
    <row r="2745" spans="1:11" x14ac:dyDescent="0.3">
      <c r="A2745" t="s">
        <v>15</v>
      </c>
      <c r="B2745" s="1">
        <v>41434</v>
      </c>
      <c r="C2745">
        <v>107.89</v>
      </c>
      <c r="D2745">
        <v>108.99</v>
      </c>
      <c r="E2745">
        <v>88.5</v>
      </c>
      <c r="F2745">
        <v>100</v>
      </c>
      <c r="G2745">
        <v>0</v>
      </c>
      <c r="H2745">
        <v>1126642500</v>
      </c>
      <c r="I2745">
        <f>YEAR(Table1[[#This Row],[Date]])</f>
        <v>2013</v>
      </c>
      <c r="J2745">
        <f>MONTH(Table1[[#This Row],[Date]])</f>
        <v>6</v>
      </c>
      <c r="K2745">
        <f>DAY(Table1[[#This Row],[Date]])</f>
        <v>9</v>
      </c>
    </row>
    <row r="2746" spans="1:11" x14ac:dyDescent="0.3">
      <c r="A2746" t="s">
        <v>15</v>
      </c>
      <c r="B2746" s="1">
        <v>41433</v>
      </c>
      <c r="C2746">
        <v>111</v>
      </c>
      <c r="D2746">
        <v>111.42</v>
      </c>
      <c r="E2746">
        <v>107.3</v>
      </c>
      <c r="F2746">
        <v>108.3</v>
      </c>
      <c r="G2746">
        <v>0</v>
      </c>
      <c r="H2746">
        <v>1219717920</v>
      </c>
      <c r="I2746">
        <f>YEAR(Table1[[#This Row],[Date]])</f>
        <v>2013</v>
      </c>
      <c r="J2746">
        <f>MONTH(Table1[[#This Row],[Date]])</f>
        <v>6</v>
      </c>
      <c r="K2746">
        <f>DAY(Table1[[#This Row],[Date]])</f>
        <v>8</v>
      </c>
    </row>
    <row r="2747" spans="1:11" x14ac:dyDescent="0.3">
      <c r="A2747" t="s">
        <v>15</v>
      </c>
      <c r="B2747" s="1">
        <v>41432</v>
      </c>
      <c r="C2747">
        <v>118.97</v>
      </c>
      <c r="D2747">
        <v>119</v>
      </c>
      <c r="E2747">
        <v>106.42</v>
      </c>
      <c r="F2747">
        <v>111.5</v>
      </c>
      <c r="G2747">
        <v>0</v>
      </c>
      <c r="H2747">
        <v>1255258638</v>
      </c>
      <c r="I2747">
        <f>YEAR(Table1[[#This Row],[Date]])</f>
        <v>2013</v>
      </c>
      <c r="J2747">
        <f>MONTH(Table1[[#This Row],[Date]])</f>
        <v>6</v>
      </c>
      <c r="K2747">
        <f>DAY(Table1[[#This Row],[Date]])</f>
        <v>7</v>
      </c>
    </row>
    <row r="2748" spans="1:11" x14ac:dyDescent="0.3">
      <c r="A2748" t="s">
        <v>15</v>
      </c>
      <c r="B2748" s="1">
        <v>41431</v>
      </c>
      <c r="C2748">
        <v>121.9</v>
      </c>
      <c r="D2748">
        <v>123.1</v>
      </c>
      <c r="E2748">
        <v>117.25</v>
      </c>
      <c r="F2748">
        <v>118</v>
      </c>
      <c r="G2748">
        <v>0</v>
      </c>
      <c r="H2748">
        <v>1327960200</v>
      </c>
      <c r="I2748">
        <f>YEAR(Table1[[#This Row],[Date]])</f>
        <v>2013</v>
      </c>
      <c r="J2748">
        <f>MONTH(Table1[[#This Row],[Date]])</f>
        <v>6</v>
      </c>
      <c r="K2748">
        <f>DAY(Table1[[#This Row],[Date]])</f>
        <v>6</v>
      </c>
    </row>
    <row r="2749" spans="1:11" x14ac:dyDescent="0.3">
      <c r="A2749" t="s">
        <v>15</v>
      </c>
      <c r="B2749" s="1">
        <v>41430</v>
      </c>
      <c r="C2749">
        <v>121.4</v>
      </c>
      <c r="D2749">
        <v>123.47</v>
      </c>
      <c r="E2749">
        <v>119.9</v>
      </c>
      <c r="F2749">
        <v>121.65</v>
      </c>
      <c r="G2749">
        <v>0</v>
      </c>
      <c r="H2749">
        <v>1368486469</v>
      </c>
      <c r="I2749">
        <f>YEAR(Table1[[#This Row],[Date]])</f>
        <v>2013</v>
      </c>
      <c r="J2749">
        <f>MONTH(Table1[[#This Row],[Date]])</f>
        <v>6</v>
      </c>
      <c r="K2749">
        <f>DAY(Table1[[#This Row],[Date]])</f>
        <v>5</v>
      </c>
    </row>
    <row r="2750" spans="1:11" x14ac:dyDescent="0.3">
      <c r="A2750" t="s">
        <v>15</v>
      </c>
      <c r="B2750" s="1">
        <v>41429</v>
      </c>
      <c r="C2750">
        <v>120.74</v>
      </c>
      <c r="D2750">
        <v>123.84</v>
      </c>
      <c r="E2750">
        <v>119.1</v>
      </c>
      <c r="F2750">
        <v>121.42</v>
      </c>
      <c r="G2750">
        <v>0</v>
      </c>
      <c r="H2750">
        <v>1365337545</v>
      </c>
      <c r="I2750">
        <f>YEAR(Table1[[#This Row],[Date]])</f>
        <v>2013</v>
      </c>
      <c r="J2750">
        <f>MONTH(Table1[[#This Row],[Date]])</f>
        <v>6</v>
      </c>
      <c r="K2750">
        <f>DAY(Table1[[#This Row],[Date]])</f>
        <v>4</v>
      </c>
    </row>
    <row r="2751" spans="1:11" x14ac:dyDescent="0.3">
      <c r="A2751" t="s">
        <v>15</v>
      </c>
      <c r="B2751" s="1">
        <v>41428</v>
      </c>
      <c r="C2751">
        <v>122.5</v>
      </c>
      <c r="D2751">
        <v>122.5</v>
      </c>
      <c r="E2751">
        <v>116</v>
      </c>
      <c r="F2751">
        <v>122.22</v>
      </c>
      <c r="G2751">
        <v>0</v>
      </c>
      <c r="H2751">
        <v>1373708058</v>
      </c>
      <c r="I2751">
        <f>YEAR(Table1[[#This Row],[Date]])</f>
        <v>2013</v>
      </c>
      <c r="J2751">
        <f>MONTH(Table1[[#This Row],[Date]])</f>
        <v>6</v>
      </c>
      <c r="K2751">
        <f>DAY(Table1[[#This Row],[Date]])</f>
        <v>3</v>
      </c>
    </row>
    <row r="2752" spans="1:11" x14ac:dyDescent="0.3">
      <c r="A2752" t="s">
        <v>15</v>
      </c>
      <c r="B2752" s="1">
        <v>41427</v>
      </c>
      <c r="C2752">
        <v>129.30000000000001</v>
      </c>
      <c r="D2752">
        <v>129.4</v>
      </c>
      <c r="E2752">
        <v>115.05</v>
      </c>
      <c r="F2752">
        <v>122.29</v>
      </c>
      <c r="G2752">
        <v>0</v>
      </c>
      <c r="H2752">
        <v>1373837500</v>
      </c>
      <c r="I2752">
        <f>YEAR(Table1[[#This Row],[Date]])</f>
        <v>2013</v>
      </c>
      <c r="J2752">
        <f>MONTH(Table1[[#This Row],[Date]])</f>
        <v>6</v>
      </c>
      <c r="K2752">
        <f>DAY(Table1[[#This Row],[Date]])</f>
        <v>2</v>
      </c>
    </row>
    <row r="2753" spans="1:11" x14ac:dyDescent="0.3">
      <c r="A2753" t="s">
        <v>15</v>
      </c>
      <c r="B2753" s="1">
        <v>41426</v>
      </c>
      <c r="C2753">
        <v>128.82</v>
      </c>
      <c r="D2753">
        <v>129.78</v>
      </c>
      <c r="E2753">
        <v>127.2</v>
      </c>
      <c r="F2753">
        <v>129.30000000000001</v>
      </c>
      <c r="G2753">
        <v>0</v>
      </c>
      <c r="H2753">
        <v>1451916165</v>
      </c>
      <c r="I2753">
        <f>YEAR(Table1[[#This Row],[Date]])</f>
        <v>2013</v>
      </c>
      <c r="J2753">
        <f>MONTH(Table1[[#This Row],[Date]])</f>
        <v>6</v>
      </c>
      <c r="K2753">
        <f>DAY(Table1[[#This Row],[Date]])</f>
        <v>1</v>
      </c>
    </row>
    <row r="2754" spans="1:11" x14ac:dyDescent="0.3">
      <c r="A2754" t="s">
        <v>15</v>
      </c>
      <c r="B2754" s="1">
        <v>41425</v>
      </c>
      <c r="C2754">
        <v>128.80000000000001</v>
      </c>
      <c r="D2754">
        <v>129.9</v>
      </c>
      <c r="E2754">
        <v>126.4</v>
      </c>
      <c r="F2754">
        <v>129</v>
      </c>
      <c r="G2754">
        <v>0</v>
      </c>
      <c r="H2754">
        <v>1447870200</v>
      </c>
      <c r="I2754">
        <f>YEAR(Table1[[#This Row],[Date]])</f>
        <v>2013</v>
      </c>
      <c r="J2754">
        <f>MONTH(Table1[[#This Row],[Date]])</f>
        <v>5</v>
      </c>
      <c r="K2754">
        <f>DAY(Table1[[#This Row],[Date]])</f>
        <v>31</v>
      </c>
    </row>
    <row r="2755" spans="1:11" x14ac:dyDescent="0.3">
      <c r="A2755" t="s">
        <v>15</v>
      </c>
      <c r="B2755" s="1">
        <v>41424</v>
      </c>
      <c r="C2755">
        <v>132.25</v>
      </c>
      <c r="D2755">
        <v>132.25</v>
      </c>
      <c r="E2755">
        <v>127</v>
      </c>
      <c r="F2755">
        <v>128.80000000000001</v>
      </c>
      <c r="G2755">
        <v>0</v>
      </c>
      <c r="H2755">
        <v>1445053941</v>
      </c>
      <c r="I2755">
        <f>YEAR(Table1[[#This Row],[Date]])</f>
        <v>2013</v>
      </c>
      <c r="J2755">
        <f>MONTH(Table1[[#This Row],[Date]])</f>
        <v>5</v>
      </c>
      <c r="K2755">
        <f>DAY(Table1[[#This Row],[Date]])</f>
        <v>30</v>
      </c>
    </row>
    <row r="2756" spans="1:11" x14ac:dyDescent="0.3">
      <c r="A2756" t="s">
        <v>15</v>
      </c>
      <c r="B2756" s="1">
        <v>41423</v>
      </c>
      <c r="C2756">
        <v>129</v>
      </c>
      <c r="D2756">
        <v>132.59</v>
      </c>
      <c r="E2756">
        <v>127.66</v>
      </c>
      <c r="F2756">
        <v>132.30000000000001</v>
      </c>
      <c r="G2756">
        <v>0</v>
      </c>
      <c r="H2756">
        <v>1483734578</v>
      </c>
      <c r="I2756">
        <f>YEAR(Table1[[#This Row],[Date]])</f>
        <v>2013</v>
      </c>
      <c r="J2756">
        <f>MONTH(Table1[[#This Row],[Date]])</f>
        <v>5</v>
      </c>
      <c r="K2756">
        <f>DAY(Table1[[#This Row],[Date]])</f>
        <v>29</v>
      </c>
    </row>
    <row r="2757" spans="1:11" x14ac:dyDescent="0.3">
      <c r="A2757" t="s">
        <v>15</v>
      </c>
      <c r="B2757" s="1">
        <v>41422</v>
      </c>
      <c r="C2757">
        <v>129.77000000000001</v>
      </c>
      <c r="D2757">
        <v>130.58000000000001</v>
      </c>
      <c r="E2757">
        <v>125.6</v>
      </c>
      <c r="F2757">
        <v>129</v>
      </c>
      <c r="G2757">
        <v>0</v>
      </c>
      <c r="H2757">
        <v>1446189975</v>
      </c>
      <c r="I2757">
        <f>YEAR(Table1[[#This Row],[Date]])</f>
        <v>2013</v>
      </c>
      <c r="J2757">
        <f>MONTH(Table1[[#This Row],[Date]])</f>
        <v>5</v>
      </c>
      <c r="K2757">
        <f>DAY(Table1[[#This Row],[Date]])</f>
        <v>28</v>
      </c>
    </row>
    <row r="2758" spans="1:11" x14ac:dyDescent="0.3">
      <c r="A2758" t="s">
        <v>15</v>
      </c>
      <c r="B2758" s="1">
        <v>41421</v>
      </c>
      <c r="C2758">
        <v>133.5</v>
      </c>
      <c r="D2758">
        <v>135.46</v>
      </c>
      <c r="E2758">
        <v>124.7</v>
      </c>
      <c r="F2758">
        <v>129.74</v>
      </c>
      <c r="G2758">
        <v>0</v>
      </c>
      <c r="H2758">
        <v>1454029510</v>
      </c>
      <c r="I2758">
        <f>YEAR(Table1[[#This Row],[Date]])</f>
        <v>2013</v>
      </c>
      <c r="J2758">
        <f>MONTH(Table1[[#This Row],[Date]])</f>
        <v>5</v>
      </c>
      <c r="K2758">
        <f>DAY(Table1[[#This Row],[Date]])</f>
        <v>27</v>
      </c>
    </row>
    <row r="2759" spans="1:11" x14ac:dyDescent="0.3">
      <c r="A2759" t="s">
        <v>15</v>
      </c>
      <c r="B2759" s="1">
        <v>41420</v>
      </c>
      <c r="C2759">
        <v>131.99</v>
      </c>
      <c r="D2759">
        <v>136</v>
      </c>
      <c r="E2759">
        <v>130.62</v>
      </c>
      <c r="F2759">
        <v>133.47999999999999</v>
      </c>
      <c r="G2759">
        <v>0</v>
      </c>
      <c r="H2759">
        <v>1495293015</v>
      </c>
      <c r="I2759">
        <f>YEAR(Table1[[#This Row],[Date]])</f>
        <v>2013</v>
      </c>
      <c r="J2759">
        <f>MONTH(Table1[[#This Row],[Date]])</f>
        <v>5</v>
      </c>
      <c r="K2759">
        <f>DAY(Table1[[#This Row],[Date]])</f>
        <v>26</v>
      </c>
    </row>
    <row r="2760" spans="1:11" x14ac:dyDescent="0.3">
      <c r="A2760" t="s">
        <v>15</v>
      </c>
      <c r="B2760" s="1">
        <v>41419</v>
      </c>
      <c r="C2760">
        <v>133.1</v>
      </c>
      <c r="D2760">
        <v>133.22</v>
      </c>
      <c r="E2760">
        <v>128.9</v>
      </c>
      <c r="F2760">
        <v>131.97999999999999</v>
      </c>
      <c r="G2760">
        <v>0</v>
      </c>
      <c r="H2760">
        <v>1477958233</v>
      </c>
      <c r="I2760">
        <f>YEAR(Table1[[#This Row],[Date]])</f>
        <v>2013</v>
      </c>
      <c r="J2760">
        <f>MONTH(Table1[[#This Row],[Date]])</f>
        <v>5</v>
      </c>
      <c r="K2760">
        <f>DAY(Table1[[#This Row],[Date]])</f>
        <v>25</v>
      </c>
    </row>
    <row r="2761" spans="1:11" x14ac:dyDescent="0.3">
      <c r="A2761" t="s">
        <v>15</v>
      </c>
      <c r="B2761" s="1">
        <v>41418</v>
      </c>
      <c r="C2761">
        <v>126.3</v>
      </c>
      <c r="D2761">
        <v>133.85</v>
      </c>
      <c r="E2761">
        <v>125.72</v>
      </c>
      <c r="F2761">
        <v>133.19999999999999</v>
      </c>
      <c r="G2761">
        <v>0</v>
      </c>
      <c r="H2761">
        <v>1491070770</v>
      </c>
      <c r="I2761">
        <f>YEAR(Table1[[#This Row],[Date]])</f>
        <v>2013</v>
      </c>
      <c r="J2761">
        <f>MONTH(Table1[[#This Row],[Date]])</f>
        <v>5</v>
      </c>
      <c r="K2761">
        <f>DAY(Table1[[#This Row],[Date]])</f>
        <v>24</v>
      </c>
    </row>
    <row r="2762" spans="1:11" x14ac:dyDescent="0.3">
      <c r="A2762" t="s">
        <v>15</v>
      </c>
      <c r="B2762" s="1">
        <v>41417</v>
      </c>
      <c r="C2762">
        <v>123.8</v>
      </c>
      <c r="D2762">
        <v>126.93</v>
      </c>
      <c r="E2762">
        <v>123.1</v>
      </c>
      <c r="F2762">
        <v>126.7</v>
      </c>
      <c r="G2762">
        <v>0</v>
      </c>
      <c r="H2762">
        <v>1417769833</v>
      </c>
      <c r="I2762">
        <f>YEAR(Table1[[#This Row],[Date]])</f>
        <v>2013</v>
      </c>
      <c r="J2762">
        <f>MONTH(Table1[[#This Row],[Date]])</f>
        <v>5</v>
      </c>
      <c r="K2762">
        <f>DAY(Table1[[#This Row],[Date]])</f>
        <v>23</v>
      </c>
    </row>
    <row r="2763" spans="1:11" x14ac:dyDescent="0.3">
      <c r="A2763" t="s">
        <v>15</v>
      </c>
      <c r="B2763" s="1">
        <v>41416</v>
      </c>
      <c r="C2763">
        <v>122.89</v>
      </c>
      <c r="D2763">
        <v>124</v>
      </c>
      <c r="E2763">
        <v>122</v>
      </c>
      <c r="F2763">
        <v>123.89</v>
      </c>
      <c r="G2763">
        <v>0</v>
      </c>
      <c r="H2763">
        <v>1385778993</v>
      </c>
      <c r="I2763">
        <f>YEAR(Table1[[#This Row],[Date]])</f>
        <v>2013</v>
      </c>
      <c r="J2763">
        <f>MONTH(Table1[[#This Row],[Date]])</f>
        <v>5</v>
      </c>
      <c r="K2763">
        <f>DAY(Table1[[#This Row],[Date]])</f>
        <v>22</v>
      </c>
    </row>
    <row r="2764" spans="1:11" x14ac:dyDescent="0.3">
      <c r="A2764" t="s">
        <v>15</v>
      </c>
      <c r="B2764" s="1">
        <v>41415</v>
      </c>
      <c r="C2764">
        <v>122.02</v>
      </c>
      <c r="D2764">
        <v>123</v>
      </c>
      <c r="E2764">
        <v>121.21</v>
      </c>
      <c r="F2764">
        <v>122.88</v>
      </c>
      <c r="G2764">
        <v>0</v>
      </c>
      <c r="H2764">
        <v>1374013440</v>
      </c>
      <c r="I2764">
        <f>YEAR(Table1[[#This Row],[Date]])</f>
        <v>2013</v>
      </c>
      <c r="J2764">
        <f>MONTH(Table1[[#This Row],[Date]])</f>
        <v>5</v>
      </c>
      <c r="K2764">
        <f>DAY(Table1[[#This Row],[Date]])</f>
        <v>21</v>
      </c>
    </row>
    <row r="2765" spans="1:11" x14ac:dyDescent="0.3">
      <c r="A2765" t="s">
        <v>15</v>
      </c>
      <c r="B2765" s="1">
        <v>41414</v>
      </c>
      <c r="C2765">
        <v>122.5</v>
      </c>
      <c r="D2765">
        <v>123.62</v>
      </c>
      <c r="E2765">
        <v>120.12</v>
      </c>
      <c r="F2765">
        <v>122</v>
      </c>
      <c r="G2765">
        <v>0</v>
      </c>
      <c r="H2765">
        <v>1363709900</v>
      </c>
      <c r="I2765">
        <f>YEAR(Table1[[#This Row],[Date]])</f>
        <v>2013</v>
      </c>
      <c r="J2765">
        <f>MONTH(Table1[[#This Row],[Date]])</f>
        <v>5</v>
      </c>
      <c r="K2765">
        <f>DAY(Table1[[#This Row],[Date]])</f>
        <v>20</v>
      </c>
    </row>
    <row r="2766" spans="1:11" x14ac:dyDescent="0.3">
      <c r="A2766" t="s">
        <v>15</v>
      </c>
      <c r="B2766" s="1">
        <v>41413</v>
      </c>
      <c r="C2766">
        <v>123.21</v>
      </c>
      <c r="D2766">
        <v>124.5</v>
      </c>
      <c r="E2766">
        <v>119.57</v>
      </c>
      <c r="F2766">
        <v>121.99</v>
      </c>
      <c r="G2766">
        <v>0</v>
      </c>
      <c r="H2766">
        <v>1363204703</v>
      </c>
      <c r="I2766">
        <f>YEAR(Table1[[#This Row],[Date]])</f>
        <v>2013</v>
      </c>
      <c r="J2766">
        <f>MONTH(Table1[[#This Row],[Date]])</f>
        <v>5</v>
      </c>
      <c r="K2766">
        <f>DAY(Table1[[#This Row],[Date]])</f>
        <v>19</v>
      </c>
    </row>
    <row r="2767" spans="1:11" x14ac:dyDescent="0.3">
      <c r="A2767" t="s">
        <v>15</v>
      </c>
      <c r="B2767" s="1">
        <v>41412</v>
      </c>
      <c r="C2767">
        <v>123.5</v>
      </c>
      <c r="D2767">
        <v>125.25</v>
      </c>
      <c r="E2767">
        <v>122.3</v>
      </c>
      <c r="F2767">
        <v>123.5</v>
      </c>
      <c r="G2767">
        <v>0</v>
      </c>
      <c r="H2767">
        <v>1379574546</v>
      </c>
      <c r="I2767">
        <f>YEAR(Table1[[#This Row],[Date]])</f>
        <v>2013</v>
      </c>
      <c r="J2767">
        <f>MONTH(Table1[[#This Row],[Date]])</f>
        <v>5</v>
      </c>
      <c r="K2767">
        <f>DAY(Table1[[#This Row],[Date]])</f>
        <v>18</v>
      </c>
    </row>
    <row r="2768" spans="1:11" x14ac:dyDescent="0.3">
      <c r="A2768" t="s">
        <v>15</v>
      </c>
      <c r="B2768" s="1">
        <v>41411</v>
      </c>
      <c r="C2768">
        <v>118.21</v>
      </c>
      <c r="D2768">
        <v>125.3</v>
      </c>
      <c r="E2768">
        <v>116.57</v>
      </c>
      <c r="F2768">
        <v>123.01</v>
      </c>
      <c r="G2768">
        <v>0</v>
      </c>
      <c r="H2768">
        <v>1373723882</v>
      </c>
      <c r="I2768">
        <f>YEAR(Table1[[#This Row],[Date]])</f>
        <v>2013</v>
      </c>
      <c r="J2768">
        <f>MONTH(Table1[[#This Row],[Date]])</f>
        <v>5</v>
      </c>
      <c r="K2768">
        <f>DAY(Table1[[#This Row],[Date]])</f>
        <v>17</v>
      </c>
    </row>
    <row r="2769" spans="1:11" x14ac:dyDescent="0.3">
      <c r="A2769" t="s">
        <v>15</v>
      </c>
      <c r="B2769" s="1">
        <v>41410</v>
      </c>
      <c r="C2769">
        <v>114.22</v>
      </c>
      <c r="D2769">
        <v>118.76</v>
      </c>
      <c r="E2769">
        <v>112.2</v>
      </c>
      <c r="F2769">
        <v>118.76</v>
      </c>
      <c r="G2769">
        <v>0</v>
      </c>
      <c r="H2769">
        <v>1325726787</v>
      </c>
      <c r="I2769">
        <f>YEAR(Table1[[#This Row],[Date]])</f>
        <v>2013</v>
      </c>
      <c r="J2769">
        <f>MONTH(Table1[[#This Row],[Date]])</f>
        <v>5</v>
      </c>
      <c r="K2769">
        <f>DAY(Table1[[#This Row],[Date]])</f>
        <v>16</v>
      </c>
    </row>
    <row r="2770" spans="1:11" x14ac:dyDescent="0.3">
      <c r="A2770" t="s">
        <v>15</v>
      </c>
      <c r="B2770" s="1">
        <v>41409</v>
      </c>
      <c r="C2770">
        <v>111.4</v>
      </c>
      <c r="D2770">
        <v>115.81</v>
      </c>
      <c r="E2770">
        <v>103.5</v>
      </c>
      <c r="F2770">
        <v>114.22</v>
      </c>
      <c r="G2770">
        <v>0</v>
      </c>
      <c r="H2770">
        <v>1274623813</v>
      </c>
      <c r="I2770">
        <f>YEAR(Table1[[#This Row],[Date]])</f>
        <v>2013</v>
      </c>
      <c r="J2770">
        <f>MONTH(Table1[[#This Row],[Date]])</f>
        <v>5</v>
      </c>
      <c r="K2770">
        <f>DAY(Table1[[#This Row],[Date]])</f>
        <v>15</v>
      </c>
    </row>
    <row r="2771" spans="1:11" x14ac:dyDescent="0.3">
      <c r="A2771" t="s">
        <v>15</v>
      </c>
      <c r="B2771" s="1">
        <v>41408</v>
      </c>
      <c r="C2771">
        <v>117.98</v>
      </c>
      <c r="D2771">
        <v>119.8</v>
      </c>
      <c r="E2771">
        <v>110.25</v>
      </c>
      <c r="F2771">
        <v>111.5</v>
      </c>
      <c r="G2771">
        <v>0</v>
      </c>
      <c r="H2771">
        <v>1243874488</v>
      </c>
      <c r="I2771">
        <f>YEAR(Table1[[#This Row],[Date]])</f>
        <v>2013</v>
      </c>
      <c r="J2771">
        <f>MONTH(Table1[[#This Row],[Date]])</f>
        <v>5</v>
      </c>
      <c r="K2771">
        <f>DAY(Table1[[#This Row],[Date]])</f>
        <v>14</v>
      </c>
    </row>
    <row r="2772" spans="1:11" x14ac:dyDescent="0.3">
      <c r="A2772" t="s">
        <v>15</v>
      </c>
      <c r="B2772" s="1">
        <v>41407</v>
      </c>
      <c r="C2772">
        <v>114.82</v>
      </c>
      <c r="D2772">
        <v>118.7</v>
      </c>
      <c r="E2772">
        <v>114.5</v>
      </c>
      <c r="F2772">
        <v>117.98</v>
      </c>
      <c r="G2772">
        <v>0</v>
      </c>
      <c r="H2772">
        <v>1315710011</v>
      </c>
      <c r="I2772">
        <f>YEAR(Table1[[#This Row],[Date]])</f>
        <v>2013</v>
      </c>
      <c r="J2772">
        <f>MONTH(Table1[[#This Row],[Date]])</f>
        <v>5</v>
      </c>
      <c r="K2772">
        <f>DAY(Table1[[#This Row],[Date]])</f>
        <v>13</v>
      </c>
    </row>
    <row r="2773" spans="1:11" x14ac:dyDescent="0.3">
      <c r="A2773" t="s">
        <v>15</v>
      </c>
      <c r="B2773" s="1">
        <v>41406</v>
      </c>
      <c r="C2773">
        <v>115.64</v>
      </c>
      <c r="D2773">
        <v>117.45</v>
      </c>
      <c r="E2773">
        <v>113.43</v>
      </c>
      <c r="F2773">
        <v>115</v>
      </c>
      <c r="G2773">
        <v>0</v>
      </c>
      <c r="H2773">
        <v>1281982625</v>
      </c>
      <c r="I2773">
        <f>YEAR(Table1[[#This Row],[Date]])</f>
        <v>2013</v>
      </c>
      <c r="J2773">
        <f>MONTH(Table1[[#This Row],[Date]])</f>
        <v>5</v>
      </c>
      <c r="K2773">
        <f>DAY(Table1[[#This Row],[Date]])</f>
        <v>12</v>
      </c>
    </row>
    <row r="2774" spans="1:11" x14ac:dyDescent="0.3">
      <c r="A2774" t="s">
        <v>15</v>
      </c>
      <c r="B2774" s="1">
        <v>41405</v>
      </c>
      <c r="C2774">
        <v>117.7</v>
      </c>
      <c r="D2774">
        <v>118.68</v>
      </c>
      <c r="E2774">
        <v>113.01</v>
      </c>
      <c r="F2774">
        <v>115.24</v>
      </c>
      <c r="G2774">
        <v>0</v>
      </c>
      <c r="H2774">
        <v>1284207489</v>
      </c>
      <c r="I2774">
        <f>YEAR(Table1[[#This Row],[Date]])</f>
        <v>2013</v>
      </c>
      <c r="J2774">
        <f>MONTH(Table1[[#This Row],[Date]])</f>
        <v>5</v>
      </c>
      <c r="K2774">
        <f>DAY(Table1[[#This Row],[Date]])</f>
        <v>11</v>
      </c>
    </row>
    <row r="2775" spans="1:11" x14ac:dyDescent="0.3">
      <c r="A2775" t="s">
        <v>15</v>
      </c>
      <c r="B2775" s="1">
        <v>41404</v>
      </c>
      <c r="C2775">
        <v>112.8</v>
      </c>
      <c r="D2775">
        <v>122</v>
      </c>
      <c r="E2775">
        <v>111.55</v>
      </c>
      <c r="F2775">
        <v>117.2</v>
      </c>
      <c r="G2775">
        <v>0</v>
      </c>
      <c r="H2775">
        <v>1305479080</v>
      </c>
      <c r="I2775">
        <f>YEAR(Table1[[#This Row],[Date]])</f>
        <v>2013</v>
      </c>
      <c r="J2775">
        <f>MONTH(Table1[[#This Row],[Date]])</f>
        <v>5</v>
      </c>
      <c r="K2775">
        <f>DAY(Table1[[#This Row],[Date]])</f>
        <v>10</v>
      </c>
    </row>
    <row r="2776" spans="1:11" x14ac:dyDescent="0.3">
      <c r="A2776" t="s">
        <v>15</v>
      </c>
      <c r="B2776" s="1">
        <v>41403</v>
      </c>
      <c r="C2776">
        <v>113.2</v>
      </c>
      <c r="D2776">
        <v>113.46</v>
      </c>
      <c r="E2776">
        <v>109.26</v>
      </c>
      <c r="F2776">
        <v>112.67</v>
      </c>
      <c r="G2776">
        <v>0</v>
      </c>
      <c r="H2776">
        <v>1254535382</v>
      </c>
      <c r="I2776">
        <f>YEAR(Table1[[#This Row],[Date]])</f>
        <v>2013</v>
      </c>
      <c r="J2776">
        <f>MONTH(Table1[[#This Row],[Date]])</f>
        <v>5</v>
      </c>
      <c r="K2776">
        <f>DAY(Table1[[#This Row],[Date]])</f>
        <v>9</v>
      </c>
    </row>
    <row r="2777" spans="1:11" x14ac:dyDescent="0.3">
      <c r="A2777" t="s">
        <v>15</v>
      </c>
      <c r="B2777" s="1">
        <v>41402</v>
      </c>
      <c r="C2777">
        <v>109.6</v>
      </c>
      <c r="D2777">
        <v>115.78</v>
      </c>
      <c r="E2777">
        <v>109.6</v>
      </c>
      <c r="F2777">
        <v>113.57</v>
      </c>
      <c r="G2777">
        <v>0</v>
      </c>
      <c r="H2777">
        <v>1264049202</v>
      </c>
      <c r="I2777">
        <f>YEAR(Table1[[#This Row],[Date]])</f>
        <v>2013</v>
      </c>
      <c r="J2777">
        <f>MONTH(Table1[[#This Row],[Date]])</f>
        <v>5</v>
      </c>
      <c r="K2777">
        <f>DAY(Table1[[#This Row],[Date]])</f>
        <v>8</v>
      </c>
    </row>
    <row r="2778" spans="1:11" x14ac:dyDescent="0.3">
      <c r="A2778" t="s">
        <v>15</v>
      </c>
      <c r="B2778" s="1">
        <v>41401</v>
      </c>
      <c r="C2778">
        <v>112.25</v>
      </c>
      <c r="D2778">
        <v>113.44</v>
      </c>
      <c r="E2778">
        <v>97.7</v>
      </c>
      <c r="F2778">
        <v>111.5</v>
      </c>
      <c r="G2778">
        <v>0</v>
      </c>
      <c r="H2778">
        <v>1240593600</v>
      </c>
      <c r="I2778">
        <f>YEAR(Table1[[#This Row],[Date]])</f>
        <v>2013</v>
      </c>
      <c r="J2778">
        <f>MONTH(Table1[[#This Row],[Date]])</f>
        <v>5</v>
      </c>
      <c r="K2778">
        <f>DAY(Table1[[#This Row],[Date]])</f>
        <v>7</v>
      </c>
    </row>
    <row r="2779" spans="1:11" x14ac:dyDescent="0.3">
      <c r="A2779" t="s">
        <v>15</v>
      </c>
      <c r="B2779" s="1">
        <v>41400</v>
      </c>
      <c r="C2779">
        <v>115.98</v>
      </c>
      <c r="D2779">
        <v>124.66</v>
      </c>
      <c r="E2779">
        <v>106.64</v>
      </c>
      <c r="F2779">
        <v>112.3</v>
      </c>
      <c r="G2779">
        <v>0</v>
      </c>
      <c r="H2779">
        <v>1249023060</v>
      </c>
      <c r="I2779">
        <f>YEAR(Table1[[#This Row],[Date]])</f>
        <v>2013</v>
      </c>
      <c r="J2779">
        <f>MONTH(Table1[[#This Row],[Date]])</f>
        <v>5</v>
      </c>
      <c r="K2779">
        <f>DAY(Table1[[#This Row],[Date]])</f>
        <v>6</v>
      </c>
    </row>
    <row r="2780" spans="1:11" x14ac:dyDescent="0.3">
      <c r="A2780" t="s">
        <v>15</v>
      </c>
      <c r="B2780" s="1">
        <v>41399</v>
      </c>
      <c r="C2780">
        <v>112.9</v>
      </c>
      <c r="D2780">
        <v>118.8</v>
      </c>
      <c r="E2780">
        <v>107.14</v>
      </c>
      <c r="F2780">
        <v>115.91</v>
      </c>
      <c r="G2780">
        <v>0</v>
      </c>
      <c r="H2780">
        <v>1288693176</v>
      </c>
      <c r="I2780">
        <f>YEAR(Table1[[#This Row],[Date]])</f>
        <v>2013</v>
      </c>
      <c r="J2780">
        <f>MONTH(Table1[[#This Row],[Date]])</f>
        <v>5</v>
      </c>
      <c r="K2780">
        <f>DAY(Table1[[#This Row],[Date]])</f>
        <v>5</v>
      </c>
    </row>
    <row r="2781" spans="1:11" x14ac:dyDescent="0.3">
      <c r="A2781" t="s">
        <v>15</v>
      </c>
      <c r="B2781" s="1">
        <v>41398</v>
      </c>
      <c r="C2781">
        <v>98.1</v>
      </c>
      <c r="D2781">
        <v>115</v>
      </c>
      <c r="E2781">
        <v>92.5</v>
      </c>
      <c r="F2781">
        <v>112.5</v>
      </c>
      <c r="G2781">
        <v>0</v>
      </c>
      <c r="H2781">
        <v>1250316563</v>
      </c>
      <c r="I2781">
        <f>YEAR(Table1[[#This Row],[Date]])</f>
        <v>2013</v>
      </c>
      <c r="J2781">
        <f>MONTH(Table1[[#This Row],[Date]])</f>
        <v>5</v>
      </c>
      <c r="K2781">
        <f>DAY(Table1[[#This Row],[Date]])</f>
        <v>4</v>
      </c>
    </row>
    <row r="2782" spans="1:11" x14ac:dyDescent="0.3">
      <c r="A2782" t="s">
        <v>15</v>
      </c>
      <c r="B2782" s="1">
        <v>41397</v>
      </c>
      <c r="C2782">
        <v>106.25</v>
      </c>
      <c r="D2782">
        <v>108.13</v>
      </c>
      <c r="E2782">
        <v>79.099999999999994</v>
      </c>
      <c r="F2782">
        <v>97.75</v>
      </c>
      <c r="G2782">
        <v>0</v>
      </c>
      <c r="H2782">
        <v>1085995169</v>
      </c>
      <c r="I2782">
        <f>YEAR(Table1[[#This Row],[Date]])</f>
        <v>2013</v>
      </c>
      <c r="J2782">
        <f>MONTH(Table1[[#This Row],[Date]])</f>
        <v>5</v>
      </c>
      <c r="K2782">
        <f>DAY(Table1[[#This Row],[Date]])</f>
        <v>3</v>
      </c>
    </row>
    <row r="2783" spans="1:11" x14ac:dyDescent="0.3">
      <c r="A2783" t="s">
        <v>15</v>
      </c>
      <c r="B2783" s="1">
        <v>41396</v>
      </c>
      <c r="C2783">
        <v>116.38</v>
      </c>
      <c r="D2783">
        <v>125.6</v>
      </c>
      <c r="E2783">
        <v>92.28</v>
      </c>
      <c r="F2783">
        <v>105.21</v>
      </c>
      <c r="G2783">
        <v>0</v>
      </c>
      <c r="H2783">
        <v>1168517495</v>
      </c>
      <c r="I2783">
        <f>YEAR(Table1[[#This Row],[Date]])</f>
        <v>2013</v>
      </c>
      <c r="J2783">
        <f>MONTH(Table1[[#This Row],[Date]])</f>
        <v>5</v>
      </c>
      <c r="K2783">
        <f>DAY(Table1[[#This Row],[Date]])</f>
        <v>2</v>
      </c>
    </row>
    <row r="2784" spans="1:11" x14ac:dyDescent="0.3">
      <c r="A2784" t="s">
        <v>15</v>
      </c>
      <c r="B2784" s="1">
        <v>41395</v>
      </c>
      <c r="C2784">
        <v>139</v>
      </c>
      <c r="D2784">
        <v>139.88999999999999</v>
      </c>
      <c r="E2784">
        <v>107.72</v>
      </c>
      <c r="F2784">
        <v>116.99</v>
      </c>
      <c r="G2784">
        <v>0</v>
      </c>
      <c r="H2784">
        <v>1298954594</v>
      </c>
      <c r="I2784">
        <f>YEAR(Table1[[#This Row],[Date]])</f>
        <v>2013</v>
      </c>
      <c r="J2784">
        <f>MONTH(Table1[[#This Row],[Date]])</f>
        <v>5</v>
      </c>
      <c r="K2784">
        <f>DAY(Table1[[#This Row],[Date]])</f>
        <v>1</v>
      </c>
    </row>
    <row r="2785" spans="1:11" x14ac:dyDescent="0.3">
      <c r="A2785" t="s">
        <v>15</v>
      </c>
      <c r="B2785" s="1">
        <v>41394</v>
      </c>
      <c r="C2785">
        <v>144</v>
      </c>
      <c r="D2785">
        <v>146.93</v>
      </c>
      <c r="E2785">
        <v>134.05000000000001</v>
      </c>
      <c r="F2785">
        <v>139</v>
      </c>
      <c r="G2785">
        <v>0</v>
      </c>
      <c r="H2785">
        <v>1542813125</v>
      </c>
      <c r="I2785">
        <f>YEAR(Table1[[#This Row],[Date]])</f>
        <v>2013</v>
      </c>
      <c r="J2785">
        <f>MONTH(Table1[[#This Row],[Date]])</f>
        <v>4</v>
      </c>
      <c r="K2785">
        <f>DAY(Table1[[#This Row],[Date]])</f>
        <v>30</v>
      </c>
    </row>
    <row r="2786" spans="1:11" x14ac:dyDescent="0.3">
      <c r="A2786" t="s">
        <v>15</v>
      </c>
      <c r="B2786" s="1">
        <v>41393</v>
      </c>
      <c r="C2786">
        <v>134.44</v>
      </c>
      <c r="D2786">
        <v>147.49</v>
      </c>
      <c r="E2786">
        <v>134</v>
      </c>
      <c r="F2786">
        <v>144.54</v>
      </c>
      <c r="G2786">
        <v>0</v>
      </c>
      <c r="H2786">
        <v>1603768865</v>
      </c>
      <c r="I2786">
        <f>YEAR(Table1[[#This Row],[Date]])</f>
        <v>2013</v>
      </c>
      <c r="J2786">
        <f>MONTH(Table1[[#This Row],[Date]])</f>
        <v>4</v>
      </c>
      <c r="K2786">
        <f>DAY(Table1[[#This Row],[Date]])</f>
        <v>29</v>
      </c>
    </row>
    <row r="2787" spans="1:11" x14ac:dyDescent="0.3">
      <c r="A2787" t="s">
        <v>16</v>
      </c>
      <c r="B2787" s="1">
        <v>44177</v>
      </c>
      <c r="C2787">
        <v>545.58000000000004</v>
      </c>
      <c r="D2787">
        <v>573.34</v>
      </c>
      <c r="E2787">
        <v>545.25</v>
      </c>
      <c r="F2787">
        <v>568.57000000000005</v>
      </c>
      <c r="G2787">
        <v>8534557897</v>
      </c>
      <c r="H2787">
        <v>64706942226</v>
      </c>
      <c r="I2787">
        <f>YEAR(Table1[[#This Row],[Date]])</f>
        <v>2020</v>
      </c>
      <c r="J2787">
        <f>MONTH(Table1[[#This Row],[Date]])</f>
        <v>12</v>
      </c>
      <c r="K2787">
        <f>DAY(Table1[[#This Row],[Date]])</f>
        <v>12</v>
      </c>
    </row>
    <row r="2788" spans="1:11" x14ac:dyDescent="0.3">
      <c r="A2788" t="s">
        <v>16</v>
      </c>
      <c r="B2788" s="1">
        <v>44176</v>
      </c>
      <c r="C2788">
        <v>559.67999999999995</v>
      </c>
      <c r="D2788">
        <v>560.38</v>
      </c>
      <c r="E2788">
        <v>537.80999999999995</v>
      </c>
      <c r="F2788">
        <v>545.79999999999995</v>
      </c>
      <c r="G2788">
        <v>11098819124</v>
      </c>
      <c r="H2788">
        <v>62108208317</v>
      </c>
      <c r="I2788">
        <f>YEAR(Table1[[#This Row],[Date]])</f>
        <v>2020</v>
      </c>
      <c r="J2788">
        <f>MONTH(Table1[[#This Row],[Date]])</f>
        <v>12</v>
      </c>
      <c r="K2788">
        <f>DAY(Table1[[#This Row],[Date]])</f>
        <v>11</v>
      </c>
    </row>
    <row r="2789" spans="1:11" x14ac:dyDescent="0.3">
      <c r="A2789" t="s">
        <v>16</v>
      </c>
      <c r="B2789" s="1">
        <v>44175</v>
      </c>
      <c r="C2789">
        <v>573.5</v>
      </c>
      <c r="D2789">
        <v>574.6</v>
      </c>
      <c r="E2789">
        <v>549.78</v>
      </c>
      <c r="F2789">
        <v>559.67999999999995</v>
      </c>
      <c r="G2789">
        <v>11672582040</v>
      </c>
      <c r="H2789">
        <v>63680254165</v>
      </c>
      <c r="I2789">
        <f>YEAR(Table1[[#This Row],[Date]])</f>
        <v>2020</v>
      </c>
      <c r="J2789">
        <f>MONTH(Table1[[#This Row],[Date]])</f>
        <v>12</v>
      </c>
      <c r="K2789">
        <f>DAY(Table1[[#This Row],[Date]])</f>
        <v>10</v>
      </c>
    </row>
    <row r="2790" spans="1:11" x14ac:dyDescent="0.3">
      <c r="A2790" t="s">
        <v>16</v>
      </c>
      <c r="B2790" s="1">
        <v>44174</v>
      </c>
      <c r="C2790">
        <v>554.79</v>
      </c>
      <c r="D2790">
        <v>577.29</v>
      </c>
      <c r="E2790">
        <v>533</v>
      </c>
      <c r="F2790">
        <v>573.48</v>
      </c>
      <c r="G2790">
        <v>15855915840</v>
      </c>
      <c r="H2790">
        <v>65242758700</v>
      </c>
      <c r="I2790">
        <f>YEAR(Table1[[#This Row],[Date]])</f>
        <v>2020</v>
      </c>
      <c r="J2790">
        <f>MONTH(Table1[[#This Row],[Date]])</f>
        <v>12</v>
      </c>
      <c r="K2790">
        <f>DAY(Table1[[#This Row],[Date]])</f>
        <v>9</v>
      </c>
    </row>
    <row r="2791" spans="1:11" x14ac:dyDescent="0.3">
      <c r="A2791" t="s">
        <v>16</v>
      </c>
      <c r="B2791" s="1">
        <v>44173</v>
      </c>
      <c r="C2791">
        <v>591.9</v>
      </c>
      <c r="D2791">
        <v>594.75</v>
      </c>
      <c r="E2791">
        <v>552.47</v>
      </c>
      <c r="F2791">
        <v>554.83000000000004</v>
      </c>
      <c r="G2791">
        <v>14398919320</v>
      </c>
      <c r="H2791">
        <v>63113292237</v>
      </c>
      <c r="I2791">
        <f>YEAR(Table1[[#This Row],[Date]])</f>
        <v>2020</v>
      </c>
      <c r="J2791">
        <f>MONTH(Table1[[#This Row],[Date]])</f>
        <v>12</v>
      </c>
      <c r="K2791">
        <f>DAY(Table1[[#This Row],[Date]])</f>
        <v>8</v>
      </c>
    </row>
    <row r="2792" spans="1:11" x14ac:dyDescent="0.3">
      <c r="A2792" t="s">
        <v>16</v>
      </c>
      <c r="B2792" s="1">
        <v>44172</v>
      </c>
      <c r="C2792">
        <v>601.79999999999995</v>
      </c>
      <c r="D2792">
        <v>602.91999999999996</v>
      </c>
      <c r="E2792">
        <v>585.42999999999995</v>
      </c>
      <c r="F2792">
        <v>591.84</v>
      </c>
      <c r="G2792">
        <v>10720480962</v>
      </c>
      <c r="H2792">
        <v>67315962016</v>
      </c>
      <c r="I2792">
        <f>YEAR(Table1[[#This Row],[Date]])</f>
        <v>2020</v>
      </c>
      <c r="J2792">
        <f>MONTH(Table1[[#This Row],[Date]])</f>
        <v>12</v>
      </c>
      <c r="K2792">
        <f>DAY(Table1[[#This Row],[Date]])</f>
        <v>7</v>
      </c>
    </row>
    <row r="2793" spans="1:11" x14ac:dyDescent="0.3">
      <c r="A2793" t="s">
        <v>16</v>
      </c>
      <c r="B2793" s="1">
        <v>44171</v>
      </c>
      <c r="C2793">
        <v>596.57000000000005</v>
      </c>
      <c r="D2793">
        <v>606.79</v>
      </c>
      <c r="E2793">
        <v>584.41</v>
      </c>
      <c r="F2793">
        <v>601.91</v>
      </c>
      <c r="G2793">
        <v>11290893016</v>
      </c>
      <c r="H2793">
        <v>68452719868</v>
      </c>
      <c r="I2793">
        <f>YEAR(Table1[[#This Row],[Date]])</f>
        <v>2020</v>
      </c>
      <c r="J2793">
        <f>MONTH(Table1[[#This Row],[Date]])</f>
        <v>12</v>
      </c>
      <c r="K2793">
        <f>DAY(Table1[[#This Row],[Date]])</f>
        <v>6</v>
      </c>
    </row>
    <row r="2794" spans="1:11" x14ac:dyDescent="0.3">
      <c r="A2794" t="s">
        <v>16</v>
      </c>
      <c r="B2794" s="1">
        <v>44170</v>
      </c>
      <c r="C2794">
        <v>569.35</v>
      </c>
      <c r="D2794">
        <v>596.6</v>
      </c>
      <c r="E2794">
        <v>563.11</v>
      </c>
      <c r="F2794">
        <v>596.6</v>
      </c>
      <c r="G2794">
        <v>13498010566</v>
      </c>
      <c r="H2794">
        <v>67840334209</v>
      </c>
      <c r="I2794">
        <f>YEAR(Table1[[#This Row],[Date]])</f>
        <v>2020</v>
      </c>
      <c r="J2794">
        <f>MONTH(Table1[[#This Row],[Date]])</f>
        <v>12</v>
      </c>
      <c r="K2794">
        <f>DAY(Table1[[#This Row],[Date]])</f>
        <v>5</v>
      </c>
    </row>
    <row r="2795" spans="1:11" x14ac:dyDescent="0.3">
      <c r="A2795" t="s">
        <v>16</v>
      </c>
      <c r="B2795" s="1">
        <v>44169</v>
      </c>
      <c r="C2795">
        <v>616.72</v>
      </c>
      <c r="D2795">
        <v>618.98</v>
      </c>
      <c r="E2795">
        <v>569.28</v>
      </c>
      <c r="F2795">
        <v>569.35</v>
      </c>
      <c r="G2795">
        <v>16337589997</v>
      </c>
      <c r="H2795">
        <v>64734997135</v>
      </c>
      <c r="I2795">
        <f>YEAR(Table1[[#This Row],[Date]])</f>
        <v>2020</v>
      </c>
      <c r="J2795">
        <f>MONTH(Table1[[#This Row],[Date]])</f>
        <v>12</v>
      </c>
      <c r="K2795">
        <f>DAY(Table1[[#This Row],[Date]])</f>
        <v>4</v>
      </c>
    </row>
    <row r="2796" spans="1:11" x14ac:dyDescent="0.3">
      <c r="A2796" t="s">
        <v>16</v>
      </c>
      <c r="B2796" s="1">
        <v>44168</v>
      </c>
      <c r="C2796">
        <v>598.46</v>
      </c>
      <c r="D2796">
        <v>622.45000000000005</v>
      </c>
      <c r="E2796">
        <v>588.35</v>
      </c>
      <c r="F2796">
        <v>616.71</v>
      </c>
      <c r="G2796">
        <v>16146190946</v>
      </c>
      <c r="H2796">
        <v>70110808538</v>
      </c>
      <c r="I2796">
        <f>YEAR(Table1[[#This Row],[Date]])</f>
        <v>2020</v>
      </c>
      <c r="J2796">
        <f>MONTH(Table1[[#This Row],[Date]])</f>
        <v>12</v>
      </c>
      <c r="K2796">
        <f>DAY(Table1[[#This Row],[Date]])</f>
        <v>3</v>
      </c>
    </row>
    <row r="2797" spans="1:11" x14ac:dyDescent="0.3">
      <c r="A2797" t="s">
        <v>16</v>
      </c>
      <c r="B2797" s="1">
        <v>44167</v>
      </c>
      <c r="C2797">
        <v>587.26</v>
      </c>
      <c r="D2797">
        <v>604.02</v>
      </c>
      <c r="E2797">
        <v>578.74</v>
      </c>
      <c r="F2797">
        <v>598.35</v>
      </c>
      <c r="G2797">
        <v>16883292129</v>
      </c>
      <c r="H2797">
        <v>68015797685</v>
      </c>
      <c r="I2797">
        <f>YEAR(Table1[[#This Row],[Date]])</f>
        <v>2020</v>
      </c>
      <c r="J2797">
        <f>MONTH(Table1[[#This Row],[Date]])</f>
        <v>12</v>
      </c>
      <c r="K2797">
        <f>DAY(Table1[[#This Row],[Date]])</f>
        <v>2</v>
      </c>
    </row>
    <row r="2798" spans="1:11" x14ac:dyDescent="0.3">
      <c r="A2798" t="s">
        <v>16</v>
      </c>
      <c r="B2798" s="1">
        <v>44166</v>
      </c>
      <c r="C2798">
        <v>615.07000000000005</v>
      </c>
      <c r="D2798">
        <v>635.16</v>
      </c>
      <c r="E2798">
        <v>571.75</v>
      </c>
      <c r="F2798">
        <v>587.32000000000005</v>
      </c>
      <c r="G2798">
        <v>27178964465</v>
      </c>
      <c r="H2798">
        <v>66754367842</v>
      </c>
      <c r="I2798">
        <f>YEAR(Table1[[#This Row],[Date]])</f>
        <v>2020</v>
      </c>
      <c r="J2798">
        <f>MONTH(Table1[[#This Row],[Date]])</f>
        <v>12</v>
      </c>
      <c r="K2798">
        <f>DAY(Table1[[#This Row],[Date]])</f>
        <v>1</v>
      </c>
    </row>
    <row r="2799" spans="1:11" x14ac:dyDescent="0.3">
      <c r="A2799" t="s">
        <v>16</v>
      </c>
      <c r="B2799" s="1">
        <v>44165</v>
      </c>
      <c r="C2799">
        <v>575.76</v>
      </c>
      <c r="D2799">
        <v>615.24</v>
      </c>
      <c r="E2799">
        <v>571.54</v>
      </c>
      <c r="F2799">
        <v>614.84</v>
      </c>
      <c r="G2799">
        <v>20276867833</v>
      </c>
      <c r="H2799">
        <v>69873714778</v>
      </c>
      <c r="I2799">
        <f>YEAR(Table1[[#This Row],[Date]])</f>
        <v>2020</v>
      </c>
      <c r="J2799">
        <f>MONTH(Table1[[#This Row],[Date]])</f>
        <v>11</v>
      </c>
      <c r="K2799">
        <f>DAY(Table1[[#This Row],[Date]])</f>
        <v>30</v>
      </c>
    </row>
    <row r="2800" spans="1:11" x14ac:dyDescent="0.3">
      <c r="A2800" t="s">
        <v>16</v>
      </c>
      <c r="B2800" s="1">
        <v>44164</v>
      </c>
      <c r="C2800">
        <v>538.26</v>
      </c>
      <c r="D2800">
        <v>576.6</v>
      </c>
      <c r="E2800">
        <v>531.99</v>
      </c>
      <c r="F2800">
        <v>575.76</v>
      </c>
      <c r="G2800">
        <v>15017517758</v>
      </c>
      <c r="H2800">
        <v>65424084296</v>
      </c>
      <c r="I2800">
        <f>YEAR(Table1[[#This Row],[Date]])</f>
        <v>2020</v>
      </c>
      <c r="J2800">
        <f>MONTH(Table1[[#This Row],[Date]])</f>
        <v>11</v>
      </c>
      <c r="K2800">
        <f>DAY(Table1[[#This Row],[Date]])</f>
        <v>29</v>
      </c>
    </row>
    <row r="2801" spans="1:11" x14ac:dyDescent="0.3">
      <c r="A2801" t="s">
        <v>16</v>
      </c>
      <c r="B2801" s="1">
        <v>44163</v>
      </c>
      <c r="C2801">
        <v>517.6</v>
      </c>
      <c r="D2801">
        <v>548.04</v>
      </c>
      <c r="E2801">
        <v>508.13</v>
      </c>
      <c r="F2801">
        <v>538.23</v>
      </c>
      <c r="G2801">
        <v>14770243833</v>
      </c>
      <c r="H2801">
        <v>61152393529</v>
      </c>
      <c r="I2801">
        <f>YEAR(Table1[[#This Row],[Date]])</f>
        <v>2020</v>
      </c>
      <c r="J2801">
        <f>MONTH(Table1[[#This Row],[Date]])</f>
        <v>11</v>
      </c>
      <c r="K2801">
        <f>DAY(Table1[[#This Row],[Date]])</f>
        <v>28</v>
      </c>
    </row>
    <row r="2802" spans="1:11" x14ac:dyDescent="0.3">
      <c r="A2802" t="s">
        <v>16</v>
      </c>
      <c r="B2802" s="1">
        <v>44162</v>
      </c>
      <c r="C2802">
        <v>519.11</v>
      </c>
      <c r="D2802">
        <v>530.78</v>
      </c>
      <c r="E2802">
        <v>497.24</v>
      </c>
      <c r="F2802">
        <v>517.49</v>
      </c>
      <c r="G2802">
        <v>16831105703</v>
      </c>
      <c r="H2802">
        <v>58789344389</v>
      </c>
      <c r="I2802">
        <f>YEAR(Table1[[#This Row],[Date]])</f>
        <v>2020</v>
      </c>
      <c r="J2802">
        <f>MONTH(Table1[[#This Row],[Date]])</f>
        <v>11</v>
      </c>
      <c r="K2802">
        <f>DAY(Table1[[#This Row],[Date]])</f>
        <v>27</v>
      </c>
    </row>
    <row r="2803" spans="1:11" x14ac:dyDescent="0.3">
      <c r="A2803" t="s">
        <v>16</v>
      </c>
      <c r="B2803" s="1">
        <v>44161</v>
      </c>
      <c r="C2803">
        <v>570.51</v>
      </c>
      <c r="D2803">
        <v>575.64</v>
      </c>
      <c r="E2803">
        <v>485.5</v>
      </c>
      <c r="F2803">
        <v>518.79999999999995</v>
      </c>
      <c r="G2803">
        <v>31104004592</v>
      </c>
      <c r="H2803">
        <v>58930920929</v>
      </c>
      <c r="I2803">
        <f>YEAR(Table1[[#This Row],[Date]])</f>
        <v>2020</v>
      </c>
      <c r="J2803">
        <f>MONTH(Table1[[#This Row],[Date]])</f>
        <v>11</v>
      </c>
      <c r="K2803">
        <f>DAY(Table1[[#This Row],[Date]])</f>
        <v>26</v>
      </c>
    </row>
    <row r="2804" spans="1:11" x14ac:dyDescent="0.3">
      <c r="A2804" t="s">
        <v>16</v>
      </c>
      <c r="B2804" s="1">
        <v>44160</v>
      </c>
      <c r="C2804">
        <v>603.9</v>
      </c>
      <c r="D2804">
        <v>605.09</v>
      </c>
      <c r="E2804">
        <v>559.66999999999996</v>
      </c>
      <c r="F2804">
        <v>570.69000000000005</v>
      </c>
      <c r="G2804">
        <v>20088492893</v>
      </c>
      <c r="H2804">
        <v>64816875593</v>
      </c>
      <c r="I2804">
        <f>YEAR(Table1[[#This Row],[Date]])</f>
        <v>2020</v>
      </c>
      <c r="J2804">
        <f>MONTH(Table1[[#This Row],[Date]])</f>
        <v>11</v>
      </c>
      <c r="K2804">
        <f>DAY(Table1[[#This Row],[Date]])</f>
        <v>25</v>
      </c>
    </row>
    <row r="2805" spans="1:11" x14ac:dyDescent="0.3">
      <c r="A2805" t="s">
        <v>16</v>
      </c>
      <c r="B2805" s="1">
        <v>44159</v>
      </c>
      <c r="C2805">
        <v>608.52</v>
      </c>
      <c r="D2805">
        <v>621.16999999999996</v>
      </c>
      <c r="E2805">
        <v>593.84</v>
      </c>
      <c r="F2805">
        <v>603.9</v>
      </c>
      <c r="G2805">
        <v>23281758100</v>
      </c>
      <c r="H2805">
        <v>68580780139</v>
      </c>
      <c r="I2805">
        <f>YEAR(Table1[[#This Row],[Date]])</f>
        <v>2020</v>
      </c>
      <c r="J2805">
        <f>MONTH(Table1[[#This Row],[Date]])</f>
        <v>11</v>
      </c>
      <c r="K2805">
        <f>DAY(Table1[[#This Row],[Date]])</f>
        <v>24</v>
      </c>
    </row>
    <row r="2806" spans="1:11" x14ac:dyDescent="0.3">
      <c r="A2806" t="s">
        <v>16</v>
      </c>
      <c r="B2806" s="1">
        <v>44158</v>
      </c>
      <c r="C2806">
        <v>558.05999999999995</v>
      </c>
      <c r="D2806">
        <v>609.99</v>
      </c>
      <c r="E2806">
        <v>551.27</v>
      </c>
      <c r="F2806">
        <v>608.45000000000005</v>
      </c>
      <c r="G2806">
        <v>27272302872</v>
      </c>
      <c r="H2806">
        <v>69089845802</v>
      </c>
      <c r="I2806">
        <f>YEAR(Table1[[#This Row],[Date]])</f>
        <v>2020</v>
      </c>
      <c r="J2806">
        <f>MONTH(Table1[[#This Row],[Date]])</f>
        <v>11</v>
      </c>
      <c r="K2806">
        <f>DAY(Table1[[#This Row],[Date]])</f>
        <v>23</v>
      </c>
    </row>
    <row r="2807" spans="1:11" x14ac:dyDescent="0.3">
      <c r="A2807" t="s">
        <v>16</v>
      </c>
      <c r="B2807" s="1">
        <v>44157</v>
      </c>
      <c r="C2807">
        <v>549.49</v>
      </c>
      <c r="D2807">
        <v>579.37</v>
      </c>
      <c r="E2807">
        <v>514.52</v>
      </c>
      <c r="F2807">
        <v>558.07000000000005</v>
      </c>
      <c r="G2807">
        <v>21967049601</v>
      </c>
      <c r="H2807">
        <v>63361036975</v>
      </c>
      <c r="I2807">
        <f>YEAR(Table1[[#This Row],[Date]])</f>
        <v>2020</v>
      </c>
      <c r="J2807">
        <f>MONTH(Table1[[#This Row],[Date]])</f>
        <v>11</v>
      </c>
      <c r="K2807">
        <f>DAY(Table1[[#This Row],[Date]])</f>
        <v>22</v>
      </c>
    </row>
    <row r="2808" spans="1:11" x14ac:dyDescent="0.3">
      <c r="A2808" t="s">
        <v>16</v>
      </c>
      <c r="B2808" s="1">
        <v>44156</v>
      </c>
      <c r="C2808">
        <v>509.74</v>
      </c>
      <c r="D2808">
        <v>550.23</v>
      </c>
      <c r="E2808">
        <v>504.24</v>
      </c>
      <c r="F2808">
        <v>549.49</v>
      </c>
      <c r="G2808">
        <v>20757099184</v>
      </c>
      <c r="H2808">
        <v>62379287099</v>
      </c>
      <c r="I2808">
        <f>YEAR(Table1[[#This Row],[Date]])</f>
        <v>2020</v>
      </c>
      <c r="J2808">
        <f>MONTH(Table1[[#This Row],[Date]])</f>
        <v>11</v>
      </c>
      <c r="K2808">
        <f>DAY(Table1[[#This Row],[Date]])</f>
        <v>21</v>
      </c>
    </row>
    <row r="2809" spans="1:11" x14ac:dyDescent="0.3">
      <c r="A2809" t="s">
        <v>16</v>
      </c>
      <c r="B2809" s="1">
        <v>44155</v>
      </c>
      <c r="C2809">
        <v>471.63</v>
      </c>
      <c r="D2809">
        <v>513.61</v>
      </c>
      <c r="E2809">
        <v>471.63</v>
      </c>
      <c r="F2809">
        <v>509.74</v>
      </c>
      <c r="G2809">
        <v>18629943296</v>
      </c>
      <c r="H2809">
        <v>57860686204</v>
      </c>
      <c r="I2809">
        <f>YEAR(Table1[[#This Row],[Date]])</f>
        <v>2020</v>
      </c>
      <c r="J2809">
        <f>MONTH(Table1[[#This Row],[Date]])</f>
        <v>11</v>
      </c>
      <c r="K2809">
        <f>DAY(Table1[[#This Row],[Date]])</f>
        <v>20</v>
      </c>
    </row>
    <row r="2810" spans="1:11" x14ac:dyDescent="0.3">
      <c r="A2810" t="s">
        <v>16</v>
      </c>
      <c r="B2810" s="1">
        <v>44154</v>
      </c>
      <c r="C2810">
        <v>479.48</v>
      </c>
      <c r="D2810">
        <v>480.12</v>
      </c>
      <c r="E2810">
        <v>465.7</v>
      </c>
      <c r="F2810">
        <v>471.63</v>
      </c>
      <c r="G2810">
        <v>12473929218</v>
      </c>
      <c r="H2810">
        <v>53528035617</v>
      </c>
      <c r="I2810">
        <f>YEAR(Table1[[#This Row],[Date]])</f>
        <v>2020</v>
      </c>
      <c r="J2810">
        <f>MONTH(Table1[[#This Row],[Date]])</f>
        <v>11</v>
      </c>
      <c r="K2810">
        <f>DAY(Table1[[#This Row],[Date]])</f>
        <v>19</v>
      </c>
    </row>
    <row r="2811" spans="1:11" x14ac:dyDescent="0.3">
      <c r="A2811" t="s">
        <v>16</v>
      </c>
      <c r="B2811" s="1">
        <v>44153</v>
      </c>
      <c r="C2811">
        <v>480.35</v>
      </c>
      <c r="D2811">
        <v>492</v>
      </c>
      <c r="E2811">
        <v>465.83</v>
      </c>
      <c r="F2811">
        <v>479.48</v>
      </c>
      <c r="G2811">
        <v>17880199224</v>
      </c>
      <c r="H2811">
        <v>54412825617</v>
      </c>
      <c r="I2811">
        <f>YEAR(Table1[[#This Row],[Date]])</f>
        <v>2020</v>
      </c>
      <c r="J2811">
        <f>MONTH(Table1[[#This Row],[Date]])</f>
        <v>11</v>
      </c>
      <c r="K2811">
        <f>DAY(Table1[[#This Row],[Date]])</f>
        <v>18</v>
      </c>
    </row>
    <row r="2812" spans="1:11" x14ac:dyDescent="0.3">
      <c r="A2812" t="s">
        <v>16</v>
      </c>
      <c r="B2812" s="1">
        <v>44152</v>
      </c>
      <c r="C2812">
        <v>464.41</v>
      </c>
      <c r="D2812">
        <v>482.23</v>
      </c>
      <c r="E2812">
        <v>460.78</v>
      </c>
      <c r="F2812">
        <v>480.36</v>
      </c>
      <c r="G2812">
        <v>14593057877</v>
      </c>
      <c r="H2812">
        <v>54505786216</v>
      </c>
      <c r="I2812">
        <f>YEAR(Table1[[#This Row],[Date]])</f>
        <v>2020</v>
      </c>
      <c r="J2812">
        <f>MONTH(Table1[[#This Row],[Date]])</f>
        <v>11</v>
      </c>
      <c r="K2812">
        <f>DAY(Table1[[#This Row],[Date]])</f>
        <v>17</v>
      </c>
    </row>
    <row r="2813" spans="1:11" x14ac:dyDescent="0.3">
      <c r="A2813" t="s">
        <v>16</v>
      </c>
      <c r="B2813" s="1">
        <v>44151</v>
      </c>
      <c r="C2813">
        <v>447.56</v>
      </c>
      <c r="D2813">
        <v>463.83</v>
      </c>
      <c r="E2813">
        <v>445.5</v>
      </c>
      <c r="F2813">
        <v>459.94</v>
      </c>
      <c r="G2813">
        <v>11441239444</v>
      </c>
      <c r="H2813">
        <v>52182517297</v>
      </c>
      <c r="I2813">
        <f>YEAR(Table1[[#This Row],[Date]])</f>
        <v>2020</v>
      </c>
      <c r="J2813">
        <f>MONTH(Table1[[#This Row],[Date]])</f>
        <v>11</v>
      </c>
      <c r="K2813">
        <f>DAY(Table1[[#This Row],[Date]])</f>
        <v>16</v>
      </c>
    </row>
    <row r="2814" spans="1:11" x14ac:dyDescent="0.3">
      <c r="A2814" t="s">
        <v>16</v>
      </c>
      <c r="B2814" s="1">
        <v>44150</v>
      </c>
      <c r="C2814">
        <v>460.15</v>
      </c>
      <c r="D2814">
        <v>460.99</v>
      </c>
      <c r="E2814">
        <v>440.25</v>
      </c>
      <c r="F2814">
        <v>447.56</v>
      </c>
      <c r="G2814">
        <v>10308617165</v>
      </c>
      <c r="H2814">
        <v>50771836456</v>
      </c>
      <c r="I2814">
        <f>YEAR(Table1[[#This Row],[Date]])</f>
        <v>2020</v>
      </c>
      <c r="J2814">
        <f>MONTH(Table1[[#This Row],[Date]])</f>
        <v>11</v>
      </c>
      <c r="K2814">
        <f>DAY(Table1[[#This Row],[Date]])</f>
        <v>15</v>
      </c>
    </row>
    <row r="2815" spans="1:11" x14ac:dyDescent="0.3">
      <c r="A2815" t="s">
        <v>16</v>
      </c>
      <c r="B2815" s="1">
        <v>44149</v>
      </c>
      <c r="C2815">
        <v>474.63</v>
      </c>
      <c r="D2815">
        <v>475.16</v>
      </c>
      <c r="E2815">
        <v>452.99</v>
      </c>
      <c r="F2815">
        <v>460.15</v>
      </c>
      <c r="G2815">
        <v>10312037942</v>
      </c>
      <c r="H2815">
        <v>52193800907</v>
      </c>
      <c r="I2815">
        <f>YEAR(Table1[[#This Row],[Date]])</f>
        <v>2020</v>
      </c>
      <c r="J2815">
        <f>MONTH(Table1[[#This Row],[Date]])</f>
        <v>11</v>
      </c>
      <c r="K2815">
        <f>DAY(Table1[[#This Row],[Date]])</f>
        <v>14</v>
      </c>
    </row>
    <row r="2816" spans="1:11" x14ac:dyDescent="0.3">
      <c r="A2816" t="s">
        <v>16</v>
      </c>
      <c r="B2816" s="1">
        <v>44148</v>
      </c>
      <c r="C2816">
        <v>461.01</v>
      </c>
      <c r="D2816">
        <v>475.22</v>
      </c>
      <c r="E2816">
        <v>457.3</v>
      </c>
      <c r="F2816">
        <v>474.63</v>
      </c>
      <c r="G2816">
        <v>13191505725</v>
      </c>
      <c r="H2816">
        <v>53829432990</v>
      </c>
      <c r="I2816">
        <f>YEAR(Table1[[#This Row],[Date]])</f>
        <v>2020</v>
      </c>
      <c r="J2816">
        <f>MONTH(Table1[[#This Row],[Date]])</f>
        <v>11</v>
      </c>
      <c r="K2816">
        <f>DAY(Table1[[#This Row],[Date]])</f>
        <v>13</v>
      </c>
    </row>
    <row r="2817" spans="1:11" x14ac:dyDescent="0.3">
      <c r="A2817" t="s">
        <v>16</v>
      </c>
      <c r="B2817" s="1">
        <v>44147</v>
      </c>
      <c r="C2817">
        <v>462.96</v>
      </c>
      <c r="D2817">
        <v>467.68</v>
      </c>
      <c r="E2817">
        <v>452.07</v>
      </c>
      <c r="F2817">
        <v>461.01</v>
      </c>
      <c r="G2817">
        <v>12877327234</v>
      </c>
      <c r="H2817">
        <v>52278353038</v>
      </c>
      <c r="I2817">
        <f>YEAR(Table1[[#This Row],[Date]])</f>
        <v>2020</v>
      </c>
      <c r="J2817">
        <f>MONTH(Table1[[#This Row],[Date]])</f>
        <v>11</v>
      </c>
      <c r="K2817">
        <f>DAY(Table1[[#This Row],[Date]])</f>
        <v>12</v>
      </c>
    </row>
    <row r="2818" spans="1:11" x14ac:dyDescent="0.3">
      <c r="A2818" t="s">
        <v>16</v>
      </c>
      <c r="B2818" s="1">
        <v>44146</v>
      </c>
      <c r="C2818">
        <v>449.68</v>
      </c>
      <c r="D2818">
        <v>473.58</v>
      </c>
      <c r="E2818">
        <v>449.52</v>
      </c>
      <c r="F2818">
        <v>462.96</v>
      </c>
      <c r="G2818">
        <v>14075403511</v>
      </c>
      <c r="H2818">
        <v>52493805532</v>
      </c>
      <c r="I2818">
        <f>YEAR(Table1[[#This Row],[Date]])</f>
        <v>2020</v>
      </c>
      <c r="J2818">
        <f>MONTH(Table1[[#This Row],[Date]])</f>
        <v>11</v>
      </c>
      <c r="K2818">
        <f>DAY(Table1[[#This Row],[Date]])</f>
        <v>11</v>
      </c>
    </row>
    <row r="2819" spans="1:11" x14ac:dyDescent="0.3">
      <c r="A2819" t="s">
        <v>16</v>
      </c>
      <c r="B2819" s="1">
        <v>44145</v>
      </c>
      <c r="C2819">
        <v>444.17</v>
      </c>
      <c r="D2819">
        <v>453.76</v>
      </c>
      <c r="E2819">
        <v>439.6</v>
      </c>
      <c r="F2819">
        <v>449.68</v>
      </c>
      <c r="G2819">
        <v>12090381666</v>
      </c>
      <c r="H2819">
        <v>50981825542</v>
      </c>
      <c r="I2819">
        <f>YEAR(Table1[[#This Row],[Date]])</f>
        <v>2020</v>
      </c>
      <c r="J2819">
        <f>MONTH(Table1[[#This Row],[Date]])</f>
        <v>11</v>
      </c>
      <c r="K2819">
        <f>DAY(Table1[[#This Row],[Date]])</f>
        <v>10</v>
      </c>
    </row>
    <row r="2820" spans="1:11" x14ac:dyDescent="0.3">
      <c r="A2820" t="s">
        <v>16</v>
      </c>
      <c r="B2820" s="1">
        <v>44144</v>
      </c>
      <c r="C2820">
        <v>453.57</v>
      </c>
      <c r="D2820">
        <v>457.35</v>
      </c>
      <c r="E2820">
        <v>435.16</v>
      </c>
      <c r="F2820">
        <v>444.16</v>
      </c>
      <c r="G2820">
        <v>13704320630</v>
      </c>
      <c r="H2820">
        <v>50350406402</v>
      </c>
      <c r="I2820">
        <f>YEAR(Table1[[#This Row],[Date]])</f>
        <v>2020</v>
      </c>
      <c r="J2820">
        <f>MONTH(Table1[[#This Row],[Date]])</f>
        <v>11</v>
      </c>
      <c r="K2820">
        <f>DAY(Table1[[#This Row],[Date]])</f>
        <v>9</v>
      </c>
    </row>
    <row r="2821" spans="1:11" x14ac:dyDescent="0.3">
      <c r="A2821" t="s">
        <v>16</v>
      </c>
      <c r="B2821" s="1">
        <v>44143</v>
      </c>
      <c r="C2821">
        <v>435.72</v>
      </c>
      <c r="D2821">
        <v>457.78</v>
      </c>
      <c r="E2821">
        <v>433.15</v>
      </c>
      <c r="F2821">
        <v>453.55</v>
      </c>
      <c r="G2821">
        <v>11292383601</v>
      </c>
      <c r="H2821">
        <v>51408911250</v>
      </c>
      <c r="I2821">
        <f>YEAR(Table1[[#This Row],[Date]])</f>
        <v>2020</v>
      </c>
      <c r="J2821">
        <f>MONTH(Table1[[#This Row],[Date]])</f>
        <v>11</v>
      </c>
      <c r="K2821">
        <f>DAY(Table1[[#This Row],[Date]])</f>
        <v>8</v>
      </c>
    </row>
    <row r="2822" spans="1:11" x14ac:dyDescent="0.3">
      <c r="A2822" t="s">
        <v>16</v>
      </c>
      <c r="B2822" s="1">
        <v>44142</v>
      </c>
      <c r="C2822">
        <v>454.72</v>
      </c>
      <c r="D2822">
        <v>465.68</v>
      </c>
      <c r="E2822">
        <v>428.46</v>
      </c>
      <c r="F2822">
        <v>435.71</v>
      </c>
      <c r="G2822">
        <v>18873289788</v>
      </c>
      <c r="H2822">
        <v>49380744878</v>
      </c>
      <c r="I2822">
        <f>YEAR(Table1[[#This Row],[Date]])</f>
        <v>2020</v>
      </c>
      <c r="J2822">
        <f>MONTH(Table1[[#This Row],[Date]])</f>
        <v>11</v>
      </c>
      <c r="K2822">
        <f>DAY(Table1[[#This Row],[Date]])</f>
        <v>7</v>
      </c>
    </row>
    <row r="2823" spans="1:11" x14ac:dyDescent="0.3">
      <c r="A2823" t="s">
        <v>16</v>
      </c>
      <c r="B2823" s="1">
        <v>44141</v>
      </c>
      <c r="C2823">
        <v>414.07</v>
      </c>
      <c r="D2823">
        <v>456.2</v>
      </c>
      <c r="E2823">
        <v>412.98</v>
      </c>
      <c r="F2823">
        <v>454.72</v>
      </c>
      <c r="G2823">
        <v>16738305610</v>
      </c>
      <c r="H2823">
        <v>51528636308</v>
      </c>
      <c r="I2823">
        <f>YEAR(Table1[[#This Row],[Date]])</f>
        <v>2020</v>
      </c>
      <c r="J2823">
        <f>MONTH(Table1[[#This Row],[Date]])</f>
        <v>11</v>
      </c>
      <c r="K2823">
        <f>DAY(Table1[[#This Row],[Date]])</f>
        <v>6</v>
      </c>
    </row>
    <row r="2824" spans="1:11" x14ac:dyDescent="0.3">
      <c r="A2824" t="s">
        <v>16</v>
      </c>
      <c r="B2824" s="1">
        <v>44140</v>
      </c>
      <c r="C2824">
        <v>402.14</v>
      </c>
      <c r="D2824">
        <v>417.53</v>
      </c>
      <c r="E2824">
        <v>397.25</v>
      </c>
      <c r="F2824">
        <v>414.07</v>
      </c>
      <c r="G2824">
        <v>15440711038</v>
      </c>
      <c r="H2824">
        <v>46916321971</v>
      </c>
      <c r="I2824">
        <f>YEAR(Table1[[#This Row],[Date]])</f>
        <v>2020</v>
      </c>
      <c r="J2824">
        <f>MONTH(Table1[[#This Row],[Date]])</f>
        <v>11</v>
      </c>
      <c r="K2824">
        <f>DAY(Table1[[#This Row],[Date]])</f>
        <v>5</v>
      </c>
    </row>
    <row r="2825" spans="1:11" x14ac:dyDescent="0.3">
      <c r="A2825" t="s">
        <v>16</v>
      </c>
      <c r="B2825" s="1">
        <v>44139</v>
      </c>
      <c r="C2825">
        <v>387.6</v>
      </c>
      <c r="D2825">
        <v>407.67</v>
      </c>
      <c r="E2825">
        <v>377.83</v>
      </c>
      <c r="F2825">
        <v>402.14</v>
      </c>
      <c r="G2825">
        <v>15126077675</v>
      </c>
      <c r="H2825">
        <v>45559668259</v>
      </c>
      <c r="I2825">
        <f>YEAR(Table1[[#This Row],[Date]])</f>
        <v>2020</v>
      </c>
      <c r="J2825">
        <f>MONTH(Table1[[#This Row],[Date]])</f>
        <v>11</v>
      </c>
      <c r="K2825">
        <f>DAY(Table1[[#This Row],[Date]])</f>
        <v>4</v>
      </c>
    </row>
    <row r="2826" spans="1:11" x14ac:dyDescent="0.3">
      <c r="A2826" t="s">
        <v>16</v>
      </c>
      <c r="B2826" s="1">
        <v>44138</v>
      </c>
      <c r="C2826">
        <v>383.16</v>
      </c>
      <c r="D2826">
        <v>389.52</v>
      </c>
      <c r="E2826">
        <v>371.31</v>
      </c>
      <c r="F2826">
        <v>387.6</v>
      </c>
      <c r="G2826">
        <v>12588494762</v>
      </c>
      <c r="H2826">
        <v>43907159817</v>
      </c>
      <c r="I2826">
        <f>YEAR(Table1[[#This Row],[Date]])</f>
        <v>2020</v>
      </c>
      <c r="J2826">
        <f>MONTH(Table1[[#This Row],[Date]])</f>
        <v>11</v>
      </c>
      <c r="K2826">
        <f>DAY(Table1[[#This Row],[Date]])</f>
        <v>3</v>
      </c>
    </row>
    <row r="2827" spans="1:11" x14ac:dyDescent="0.3">
      <c r="A2827" t="s">
        <v>16</v>
      </c>
      <c r="B2827" s="1">
        <v>44137</v>
      </c>
      <c r="C2827">
        <v>396.36</v>
      </c>
      <c r="D2827">
        <v>403.24</v>
      </c>
      <c r="E2827">
        <v>381.02</v>
      </c>
      <c r="F2827">
        <v>383.16</v>
      </c>
      <c r="G2827">
        <v>13997574252</v>
      </c>
      <c r="H2827">
        <v>43398380101</v>
      </c>
      <c r="I2827">
        <f>YEAR(Table1[[#This Row],[Date]])</f>
        <v>2020</v>
      </c>
      <c r="J2827">
        <f>MONTH(Table1[[#This Row],[Date]])</f>
        <v>11</v>
      </c>
      <c r="K2827">
        <f>DAY(Table1[[#This Row],[Date]])</f>
        <v>2</v>
      </c>
    </row>
    <row r="2828" spans="1:11" x14ac:dyDescent="0.3">
      <c r="A2828" t="s">
        <v>16</v>
      </c>
      <c r="B2828" s="1">
        <v>44136</v>
      </c>
      <c r="C2828">
        <v>386.59</v>
      </c>
      <c r="D2828">
        <v>397.12</v>
      </c>
      <c r="E2828">
        <v>385.17</v>
      </c>
      <c r="F2828">
        <v>396.36</v>
      </c>
      <c r="G2828">
        <v>10475146018</v>
      </c>
      <c r="H2828">
        <v>44888307221</v>
      </c>
      <c r="I2828">
        <f>YEAR(Table1[[#This Row],[Date]])</f>
        <v>2020</v>
      </c>
      <c r="J2828">
        <f>MONTH(Table1[[#This Row],[Date]])</f>
        <v>11</v>
      </c>
      <c r="K2828">
        <f>DAY(Table1[[#This Row],[Date]])</f>
        <v>1</v>
      </c>
    </row>
    <row r="2829" spans="1:11" x14ac:dyDescent="0.3">
      <c r="A2829" t="s">
        <v>16</v>
      </c>
      <c r="B2829" s="1">
        <v>44135</v>
      </c>
      <c r="C2829">
        <v>382.82</v>
      </c>
      <c r="D2829">
        <v>393.01</v>
      </c>
      <c r="E2829">
        <v>381.3</v>
      </c>
      <c r="F2829">
        <v>386.59</v>
      </c>
      <c r="G2829">
        <v>11276963426</v>
      </c>
      <c r="H2829">
        <v>43776829150</v>
      </c>
      <c r="I2829">
        <f>YEAR(Table1[[#This Row],[Date]])</f>
        <v>2020</v>
      </c>
      <c r="J2829">
        <f>MONTH(Table1[[#This Row],[Date]])</f>
        <v>10</v>
      </c>
      <c r="K2829">
        <f>DAY(Table1[[#This Row],[Date]])</f>
        <v>31</v>
      </c>
    </row>
    <row r="2830" spans="1:11" x14ac:dyDescent="0.3">
      <c r="A2830" t="s">
        <v>16</v>
      </c>
      <c r="B2830" s="1">
        <v>44134</v>
      </c>
      <c r="C2830">
        <v>386.73</v>
      </c>
      <c r="D2830">
        <v>391.46</v>
      </c>
      <c r="E2830">
        <v>375.09</v>
      </c>
      <c r="F2830">
        <v>382.82</v>
      </c>
      <c r="G2830">
        <v>13688056970</v>
      </c>
      <c r="H2830">
        <v>43344676043</v>
      </c>
      <c r="I2830">
        <f>YEAR(Table1[[#This Row],[Date]])</f>
        <v>2020</v>
      </c>
      <c r="J2830">
        <f>MONTH(Table1[[#This Row],[Date]])</f>
        <v>10</v>
      </c>
      <c r="K2830">
        <f>DAY(Table1[[#This Row],[Date]])</f>
        <v>30</v>
      </c>
    </row>
    <row r="2831" spans="1:11" x14ac:dyDescent="0.3">
      <c r="A2831" t="s">
        <v>16</v>
      </c>
      <c r="B2831" s="1">
        <v>44133</v>
      </c>
      <c r="C2831">
        <v>388.65</v>
      </c>
      <c r="D2831">
        <v>393.23</v>
      </c>
      <c r="E2831">
        <v>381.29</v>
      </c>
      <c r="F2831">
        <v>386.73</v>
      </c>
      <c r="G2831">
        <v>12920477749</v>
      </c>
      <c r="H2831">
        <v>43782246356</v>
      </c>
      <c r="I2831">
        <f>YEAR(Table1[[#This Row],[Date]])</f>
        <v>2020</v>
      </c>
      <c r="J2831">
        <f>MONTH(Table1[[#This Row],[Date]])</f>
        <v>10</v>
      </c>
      <c r="K2831">
        <f>DAY(Table1[[#This Row],[Date]])</f>
        <v>29</v>
      </c>
    </row>
    <row r="2832" spans="1:11" x14ac:dyDescent="0.3">
      <c r="A2832" t="s">
        <v>16</v>
      </c>
      <c r="B2832" s="1">
        <v>44132</v>
      </c>
      <c r="C2832">
        <v>404</v>
      </c>
      <c r="D2832">
        <v>408.96</v>
      </c>
      <c r="E2832">
        <v>381.15</v>
      </c>
      <c r="F2832">
        <v>388.65</v>
      </c>
      <c r="G2832">
        <v>15276441134</v>
      </c>
      <c r="H2832">
        <v>43994384280</v>
      </c>
      <c r="I2832">
        <f>YEAR(Table1[[#This Row],[Date]])</f>
        <v>2020</v>
      </c>
      <c r="J2832">
        <f>MONTH(Table1[[#This Row],[Date]])</f>
        <v>10</v>
      </c>
      <c r="K2832">
        <f>DAY(Table1[[#This Row],[Date]])</f>
        <v>28</v>
      </c>
    </row>
    <row r="2833" spans="1:11" x14ac:dyDescent="0.3">
      <c r="A2833" t="s">
        <v>16</v>
      </c>
      <c r="B2833" s="1">
        <v>44131</v>
      </c>
      <c r="C2833">
        <v>393.89</v>
      </c>
      <c r="D2833">
        <v>409.77</v>
      </c>
      <c r="E2833">
        <v>390.61</v>
      </c>
      <c r="F2833">
        <v>404</v>
      </c>
      <c r="G2833">
        <v>13940434102</v>
      </c>
      <c r="H2833">
        <v>45726046137</v>
      </c>
      <c r="I2833">
        <f>YEAR(Table1[[#This Row],[Date]])</f>
        <v>2020</v>
      </c>
      <c r="J2833">
        <f>MONTH(Table1[[#This Row],[Date]])</f>
        <v>10</v>
      </c>
      <c r="K2833">
        <f>DAY(Table1[[#This Row],[Date]])</f>
        <v>27</v>
      </c>
    </row>
    <row r="2834" spans="1:11" x14ac:dyDescent="0.3">
      <c r="A2834" t="s">
        <v>16</v>
      </c>
      <c r="B2834" s="1">
        <v>44130</v>
      </c>
      <c r="C2834">
        <v>406.22</v>
      </c>
      <c r="D2834">
        <v>411.28</v>
      </c>
      <c r="E2834">
        <v>383.78</v>
      </c>
      <c r="F2834">
        <v>393.89</v>
      </c>
      <c r="G2834">
        <v>15155684229</v>
      </c>
      <c r="H2834">
        <v>44576504574</v>
      </c>
      <c r="I2834">
        <f>YEAR(Table1[[#This Row],[Date]])</f>
        <v>2020</v>
      </c>
      <c r="J2834">
        <f>MONTH(Table1[[#This Row],[Date]])</f>
        <v>10</v>
      </c>
      <c r="K2834">
        <f>DAY(Table1[[#This Row],[Date]])</f>
        <v>26</v>
      </c>
    </row>
    <row r="2835" spans="1:11" x14ac:dyDescent="0.3">
      <c r="A2835" t="s">
        <v>16</v>
      </c>
      <c r="B2835" s="1">
        <v>44129</v>
      </c>
      <c r="C2835">
        <v>412.46</v>
      </c>
      <c r="D2835">
        <v>417.16</v>
      </c>
      <c r="E2835">
        <v>405.35</v>
      </c>
      <c r="F2835">
        <v>406.22</v>
      </c>
      <c r="G2835">
        <v>10890207469</v>
      </c>
      <c r="H2835">
        <v>45966378925</v>
      </c>
      <c r="I2835">
        <f>YEAR(Table1[[#This Row],[Date]])</f>
        <v>2020</v>
      </c>
      <c r="J2835">
        <f>MONTH(Table1[[#This Row],[Date]])</f>
        <v>10</v>
      </c>
      <c r="K2835">
        <f>DAY(Table1[[#This Row],[Date]])</f>
        <v>25</v>
      </c>
    </row>
    <row r="2836" spans="1:11" x14ac:dyDescent="0.3">
      <c r="A2836" t="s">
        <v>16</v>
      </c>
      <c r="B2836" s="1">
        <v>44128</v>
      </c>
      <c r="C2836">
        <v>409.77</v>
      </c>
      <c r="D2836">
        <v>416.6</v>
      </c>
      <c r="E2836">
        <v>407.85</v>
      </c>
      <c r="F2836">
        <v>412.46</v>
      </c>
      <c r="G2836">
        <v>12201739194</v>
      </c>
      <c r="H2836">
        <v>46666915712</v>
      </c>
      <c r="I2836">
        <f>YEAR(Table1[[#This Row],[Date]])</f>
        <v>2020</v>
      </c>
      <c r="J2836">
        <f>MONTH(Table1[[#This Row],[Date]])</f>
        <v>10</v>
      </c>
      <c r="K2836">
        <f>DAY(Table1[[#This Row],[Date]])</f>
        <v>24</v>
      </c>
    </row>
    <row r="2837" spans="1:11" x14ac:dyDescent="0.3">
      <c r="A2837" t="s">
        <v>16</v>
      </c>
      <c r="B2837" s="1">
        <v>44127</v>
      </c>
      <c r="C2837">
        <v>414.05</v>
      </c>
      <c r="D2837">
        <v>418.96</v>
      </c>
      <c r="E2837">
        <v>403.08</v>
      </c>
      <c r="F2837">
        <v>409.77</v>
      </c>
      <c r="G2837">
        <v>14256222052</v>
      </c>
      <c r="H2837">
        <v>46356841440</v>
      </c>
      <c r="I2837">
        <f>YEAR(Table1[[#This Row],[Date]])</f>
        <v>2020</v>
      </c>
      <c r="J2837">
        <f>MONTH(Table1[[#This Row],[Date]])</f>
        <v>10</v>
      </c>
      <c r="K2837">
        <f>DAY(Table1[[#This Row],[Date]])</f>
        <v>23</v>
      </c>
    </row>
    <row r="2838" spans="1:11" x14ac:dyDescent="0.3">
      <c r="A2838" t="s">
        <v>16</v>
      </c>
      <c r="B2838" s="1">
        <v>44126</v>
      </c>
      <c r="C2838">
        <v>391.49</v>
      </c>
      <c r="D2838">
        <v>420.14</v>
      </c>
      <c r="E2838">
        <v>391.28</v>
      </c>
      <c r="F2838">
        <v>413.77</v>
      </c>
      <c r="G2838">
        <v>15772846485</v>
      </c>
      <c r="H2838">
        <v>46795599921</v>
      </c>
      <c r="I2838">
        <f>YEAR(Table1[[#This Row],[Date]])</f>
        <v>2020</v>
      </c>
      <c r="J2838">
        <f>MONTH(Table1[[#This Row],[Date]])</f>
        <v>10</v>
      </c>
      <c r="K2838">
        <f>DAY(Table1[[#This Row],[Date]])</f>
        <v>22</v>
      </c>
    </row>
    <row r="2839" spans="1:11" x14ac:dyDescent="0.3">
      <c r="A2839" t="s">
        <v>16</v>
      </c>
      <c r="B2839" s="1">
        <v>44125</v>
      </c>
      <c r="C2839">
        <v>369.06</v>
      </c>
      <c r="D2839">
        <v>400.63</v>
      </c>
      <c r="E2839">
        <v>368.73</v>
      </c>
      <c r="F2839">
        <v>392.19</v>
      </c>
      <c r="G2839">
        <v>20241324322</v>
      </c>
      <c r="H2839">
        <v>44354670582</v>
      </c>
      <c r="I2839">
        <f>YEAR(Table1[[#This Row],[Date]])</f>
        <v>2020</v>
      </c>
      <c r="J2839">
        <f>MONTH(Table1[[#This Row],[Date]])</f>
        <v>10</v>
      </c>
      <c r="K2839">
        <f>DAY(Table1[[#This Row],[Date]])</f>
        <v>21</v>
      </c>
    </row>
    <row r="2840" spans="1:11" x14ac:dyDescent="0.3">
      <c r="A2840" t="s">
        <v>16</v>
      </c>
      <c r="B2840" s="1">
        <v>44124</v>
      </c>
      <c r="C2840">
        <v>379.72</v>
      </c>
      <c r="D2840">
        <v>380.76</v>
      </c>
      <c r="E2840">
        <v>367.6</v>
      </c>
      <c r="F2840">
        <v>369.14</v>
      </c>
      <c r="G2840">
        <v>13741586582</v>
      </c>
      <c r="H2840">
        <v>41745418861</v>
      </c>
      <c r="I2840">
        <f>YEAR(Table1[[#This Row],[Date]])</f>
        <v>2020</v>
      </c>
      <c r="J2840">
        <f>MONTH(Table1[[#This Row],[Date]])</f>
        <v>10</v>
      </c>
      <c r="K2840">
        <f>DAY(Table1[[#This Row],[Date]])</f>
        <v>20</v>
      </c>
    </row>
    <row r="2841" spans="1:11" x14ac:dyDescent="0.3">
      <c r="A2841" t="s">
        <v>16</v>
      </c>
      <c r="B2841" s="1">
        <v>44123</v>
      </c>
      <c r="C2841">
        <v>378.47</v>
      </c>
      <c r="D2841">
        <v>383.32</v>
      </c>
      <c r="E2841">
        <v>373.7</v>
      </c>
      <c r="F2841">
        <v>379.94</v>
      </c>
      <c r="G2841">
        <v>12811242092</v>
      </c>
      <c r="H2841">
        <v>42961460206</v>
      </c>
      <c r="I2841">
        <f>YEAR(Table1[[#This Row],[Date]])</f>
        <v>2020</v>
      </c>
      <c r="J2841">
        <f>MONTH(Table1[[#This Row],[Date]])</f>
        <v>10</v>
      </c>
      <c r="K2841">
        <f>DAY(Table1[[#This Row],[Date]])</f>
        <v>19</v>
      </c>
    </row>
    <row r="2842" spans="1:11" x14ac:dyDescent="0.3">
      <c r="A2842" t="s">
        <v>16</v>
      </c>
      <c r="B2842" s="1">
        <v>44122</v>
      </c>
      <c r="C2842">
        <v>368.73</v>
      </c>
      <c r="D2842">
        <v>378.6</v>
      </c>
      <c r="E2842">
        <v>368.13</v>
      </c>
      <c r="F2842">
        <v>378.21</v>
      </c>
      <c r="G2842">
        <v>11047103109</v>
      </c>
      <c r="H2842">
        <v>42761561164</v>
      </c>
      <c r="I2842">
        <f>YEAR(Table1[[#This Row],[Date]])</f>
        <v>2020</v>
      </c>
      <c r="J2842">
        <f>MONTH(Table1[[#This Row],[Date]])</f>
        <v>10</v>
      </c>
      <c r="K2842">
        <f>DAY(Table1[[#This Row],[Date]])</f>
        <v>18</v>
      </c>
    </row>
    <row r="2843" spans="1:11" x14ac:dyDescent="0.3">
      <c r="A2843" t="s">
        <v>16</v>
      </c>
      <c r="B2843" s="1">
        <v>44121</v>
      </c>
      <c r="C2843">
        <v>366.02</v>
      </c>
      <c r="D2843">
        <v>369.77</v>
      </c>
      <c r="E2843">
        <v>364.49</v>
      </c>
      <c r="F2843">
        <v>368.86</v>
      </c>
      <c r="G2843">
        <v>10951115359</v>
      </c>
      <c r="H2843">
        <v>41698592886</v>
      </c>
      <c r="I2843">
        <f>YEAR(Table1[[#This Row],[Date]])</f>
        <v>2020</v>
      </c>
      <c r="J2843">
        <f>MONTH(Table1[[#This Row],[Date]])</f>
        <v>10</v>
      </c>
      <c r="K2843">
        <f>DAY(Table1[[#This Row],[Date]])</f>
        <v>17</v>
      </c>
    </row>
    <row r="2844" spans="1:11" x14ac:dyDescent="0.3">
      <c r="A2844" t="s">
        <v>16</v>
      </c>
      <c r="B2844" s="1">
        <v>44120</v>
      </c>
      <c r="C2844">
        <v>377.87</v>
      </c>
      <c r="D2844">
        <v>380.02</v>
      </c>
      <c r="E2844">
        <v>362.6</v>
      </c>
      <c r="F2844">
        <v>366.23</v>
      </c>
      <c r="G2844">
        <v>14670784817</v>
      </c>
      <c r="H2844">
        <v>41396681083</v>
      </c>
      <c r="I2844">
        <f>YEAR(Table1[[#This Row],[Date]])</f>
        <v>2020</v>
      </c>
      <c r="J2844">
        <f>MONTH(Table1[[#This Row],[Date]])</f>
        <v>10</v>
      </c>
      <c r="K2844">
        <f>DAY(Table1[[#This Row],[Date]])</f>
        <v>16</v>
      </c>
    </row>
    <row r="2845" spans="1:11" x14ac:dyDescent="0.3">
      <c r="A2845" t="s">
        <v>16</v>
      </c>
      <c r="B2845" s="1">
        <v>44119</v>
      </c>
      <c r="C2845">
        <v>379.19</v>
      </c>
      <c r="D2845">
        <v>381.21</v>
      </c>
      <c r="E2845">
        <v>371.35</v>
      </c>
      <c r="F2845">
        <v>377.44</v>
      </c>
      <c r="G2845">
        <v>14964182545</v>
      </c>
      <c r="H2845">
        <v>42659015495</v>
      </c>
      <c r="I2845">
        <f>YEAR(Table1[[#This Row],[Date]])</f>
        <v>2020</v>
      </c>
      <c r="J2845">
        <f>MONTH(Table1[[#This Row],[Date]])</f>
        <v>10</v>
      </c>
      <c r="K2845">
        <f>DAY(Table1[[#This Row],[Date]])</f>
        <v>15</v>
      </c>
    </row>
    <row r="2846" spans="1:11" x14ac:dyDescent="0.3">
      <c r="A2846" t="s">
        <v>16</v>
      </c>
      <c r="B2846" s="1">
        <v>44118</v>
      </c>
      <c r="C2846">
        <v>381.97</v>
      </c>
      <c r="D2846">
        <v>387.3</v>
      </c>
      <c r="E2846">
        <v>374.18</v>
      </c>
      <c r="F2846">
        <v>379.48</v>
      </c>
      <c r="G2846">
        <v>13918846567</v>
      </c>
      <c r="H2846">
        <v>42884585295</v>
      </c>
      <c r="I2846">
        <f>YEAR(Table1[[#This Row],[Date]])</f>
        <v>2020</v>
      </c>
      <c r="J2846">
        <f>MONTH(Table1[[#This Row],[Date]])</f>
        <v>10</v>
      </c>
      <c r="K2846">
        <f>DAY(Table1[[#This Row],[Date]])</f>
        <v>14</v>
      </c>
    </row>
    <row r="2847" spans="1:11" x14ac:dyDescent="0.3">
      <c r="A2847" t="s">
        <v>16</v>
      </c>
      <c r="B2847" s="1">
        <v>44117</v>
      </c>
      <c r="C2847">
        <v>387.14</v>
      </c>
      <c r="D2847">
        <v>387.38</v>
      </c>
      <c r="E2847">
        <v>375.58</v>
      </c>
      <c r="F2847">
        <v>381.19</v>
      </c>
      <c r="G2847">
        <v>14226744838</v>
      </c>
      <c r="H2847">
        <v>43072303018</v>
      </c>
      <c r="I2847">
        <f>YEAR(Table1[[#This Row],[Date]])</f>
        <v>2020</v>
      </c>
      <c r="J2847">
        <f>MONTH(Table1[[#This Row],[Date]])</f>
        <v>10</v>
      </c>
      <c r="K2847">
        <f>DAY(Table1[[#This Row],[Date]])</f>
        <v>13</v>
      </c>
    </row>
    <row r="2848" spans="1:11" x14ac:dyDescent="0.3">
      <c r="A2848" t="s">
        <v>16</v>
      </c>
      <c r="B2848" s="1">
        <v>44116</v>
      </c>
      <c r="C2848">
        <v>374.8</v>
      </c>
      <c r="D2848">
        <v>395.12</v>
      </c>
      <c r="E2848">
        <v>366.64</v>
      </c>
      <c r="F2848">
        <v>387.73</v>
      </c>
      <c r="G2848">
        <v>15867455424</v>
      </c>
      <c r="H2848">
        <v>43805601681</v>
      </c>
      <c r="I2848">
        <f>YEAR(Table1[[#This Row],[Date]])</f>
        <v>2020</v>
      </c>
      <c r="J2848">
        <f>MONTH(Table1[[#This Row],[Date]])</f>
        <v>10</v>
      </c>
      <c r="K2848">
        <f>DAY(Table1[[#This Row],[Date]])</f>
        <v>12</v>
      </c>
    </row>
    <row r="2849" spans="1:11" x14ac:dyDescent="0.3">
      <c r="A2849" t="s">
        <v>16</v>
      </c>
      <c r="B2849" s="1">
        <v>44115</v>
      </c>
      <c r="C2849">
        <v>370.93</v>
      </c>
      <c r="D2849">
        <v>377.25</v>
      </c>
      <c r="E2849">
        <v>369.83</v>
      </c>
      <c r="F2849">
        <v>375.14</v>
      </c>
      <c r="G2849">
        <v>12584512533</v>
      </c>
      <c r="H2849">
        <v>42376475415</v>
      </c>
      <c r="I2849">
        <f>YEAR(Table1[[#This Row],[Date]])</f>
        <v>2020</v>
      </c>
      <c r="J2849">
        <f>MONTH(Table1[[#This Row],[Date]])</f>
        <v>10</v>
      </c>
      <c r="K2849">
        <f>DAY(Table1[[#This Row],[Date]])</f>
        <v>11</v>
      </c>
    </row>
    <row r="2850" spans="1:11" x14ac:dyDescent="0.3">
      <c r="A2850" t="s">
        <v>16</v>
      </c>
      <c r="B2850" s="1">
        <v>44114</v>
      </c>
      <c r="C2850">
        <v>365.4</v>
      </c>
      <c r="D2850">
        <v>378.27</v>
      </c>
      <c r="E2850">
        <v>365.35</v>
      </c>
      <c r="F2850">
        <v>370.97</v>
      </c>
      <c r="G2850">
        <v>13618484324</v>
      </c>
      <c r="H2850">
        <v>41899893524</v>
      </c>
      <c r="I2850">
        <f>YEAR(Table1[[#This Row],[Date]])</f>
        <v>2020</v>
      </c>
      <c r="J2850">
        <f>MONTH(Table1[[#This Row],[Date]])</f>
        <v>10</v>
      </c>
      <c r="K2850">
        <f>DAY(Table1[[#This Row],[Date]])</f>
        <v>10</v>
      </c>
    </row>
    <row r="2851" spans="1:11" x14ac:dyDescent="0.3">
      <c r="A2851" t="s">
        <v>16</v>
      </c>
      <c r="B2851" s="1">
        <v>44113</v>
      </c>
      <c r="C2851">
        <v>351.11</v>
      </c>
      <c r="D2851">
        <v>368.31</v>
      </c>
      <c r="E2851">
        <v>348.21</v>
      </c>
      <c r="F2851">
        <v>365.59</v>
      </c>
      <c r="G2851">
        <v>13043501763</v>
      </c>
      <c r="H2851">
        <v>41287658660</v>
      </c>
      <c r="I2851">
        <f>YEAR(Table1[[#This Row],[Date]])</f>
        <v>2020</v>
      </c>
      <c r="J2851">
        <f>MONTH(Table1[[#This Row],[Date]])</f>
        <v>10</v>
      </c>
      <c r="K2851">
        <f>DAY(Table1[[#This Row],[Date]])</f>
        <v>9</v>
      </c>
    </row>
    <row r="2852" spans="1:11" x14ac:dyDescent="0.3">
      <c r="A2852" t="s">
        <v>16</v>
      </c>
      <c r="B2852" s="1">
        <v>44112</v>
      </c>
      <c r="C2852">
        <v>342.04</v>
      </c>
      <c r="D2852">
        <v>352.21</v>
      </c>
      <c r="E2852">
        <v>335.65</v>
      </c>
      <c r="F2852">
        <v>350.77</v>
      </c>
      <c r="G2852">
        <v>13461017711</v>
      </c>
      <c r="H2852">
        <v>39608808457</v>
      </c>
      <c r="I2852">
        <f>YEAR(Table1[[#This Row],[Date]])</f>
        <v>2020</v>
      </c>
      <c r="J2852">
        <f>MONTH(Table1[[#This Row],[Date]])</f>
        <v>10</v>
      </c>
      <c r="K2852">
        <f>DAY(Table1[[#This Row],[Date]])</f>
        <v>8</v>
      </c>
    </row>
    <row r="2853" spans="1:11" x14ac:dyDescent="0.3">
      <c r="A2853" t="s">
        <v>16</v>
      </c>
      <c r="B2853" s="1">
        <v>44111</v>
      </c>
      <c r="C2853">
        <v>340.94</v>
      </c>
      <c r="D2853">
        <v>342.45</v>
      </c>
      <c r="E2853">
        <v>334.55</v>
      </c>
      <c r="F2853">
        <v>341.81</v>
      </c>
      <c r="G2853">
        <v>11929918060</v>
      </c>
      <c r="H2853">
        <v>38592810957</v>
      </c>
      <c r="I2853">
        <f>YEAR(Table1[[#This Row],[Date]])</f>
        <v>2020</v>
      </c>
      <c r="J2853">
        <f>MONTH(Table1[[#This Row],[Date]])</f>
        <v>10</v>
      </c>
      <c r="K2853">
        <f>DAY(Table1[[#This Row],[Date]])</f>
        <v>7</v>
      </c>
    </row>
    <row r="2854" spans="1:11" x14ac:dyDescent="0.3">
      <c r="A2854" t="s">
        <v>16</v>
      </c>
      <c r="B2854" s="1">
        <v>44110</v>
      </c>
      <c r="C2854">
        <v>353.96</v>
      </c>
      <c r="D2854">
        <v>354.99</v>
      </c>
      <c r="E2854">
        <v>338</v>
      </c>
      <c r="F2854">
        <v>340.82</v>
      </c>
      <c r="G2854">
        <v>12830796112</v>
      </c>
      <c r="H2854">
        <v>38476195645</v>
      </c>
      <c r="I2854">
        <f>YEAR(Table1[[#This Row],[Date]])</f>
        <v>2020</v>
      </c>
      <c r="J2854">
        <f>MONTH(Table1[[#This Row],[Date]])</f>
        <v>10</v>
      </c>
      <c r="K2854">
        <f>DAY(Table1[[#This Row],[Date]])</f>
        <v>6</v>
      </c>
    </row>
    <row r="2855" spans="1:11" x14ac:dyDescent="0.3">
      <c r="A2855" t="s">
        <v>16</v>
      </c>
      <c r="B2855" s="1">
        <v>44109</v>
      </c>
      <c r="C2855">
        <v>352.74</v>
      </c>
      <c r="D2855">
        <v>355.21</v>
      </c>
      <c r="E2855">
        <v>349.68</v>
      </c>
      <c r="F2855">
        <v>353.96</v>
      </c>
      <c r="G2855">
        <v>11809507622</v>
      </c>
      <c r="H2855">
        <v>39954971652</v>
      </c>
      <c r="I2855">
        <f>YEAR(Table1[[#This Row],[Date]])</f>
        <v>2020</v>
      </c>
      <c r="J2855">
        <f>MONTH(Table1[[#This Row],[Date]])</f>
        <v>10</v>
      </c>
      <c r="K2855">
        <f>DAY(Table1[[#This Row],[Date]])</f>
        <v>5</v>
      </c>
    </row>
    <row r="2856" spans="1:11" x14ac:dyDescent="0.3">
      <c r="A2856" t="s">
        <v>16</v>
      </c>
      <c r="B2856" s="1">
        <v>44108</v>
      </c>
      <c r="C2856">
        <v>346.6</v>
      </c>
      <c r="D2856">
        <v>354.05</v>
      </c>
      <c r="E2856">
        <v>345.13</v>
      </c>
      <c r="F2856">
        <v>352.58</v>
      </c>
      <c r="G2856">
        <v>10696959020</v>
      </c>
      <c r="H2856">
        <v>39794771396</v>
      </c>
      <c r="I2856">
        <f>YEAR(Table1[[#This Row],[Date]])</f>
        <v>2020</v>
      </c>
      <c r="J2856">
        <f>MONTH(Table1[[#This Row],[Date]])</f>
        <v>10</v>
      </c>
      <c r="K2856">
        <f>DAY(Table1[[#This Row],[Date]])</f>
        <v>4</v>
      </c>
    </row>
    <row r="2857" spans="1:11" x14ac:dyDescent="0.3">
      <c r="A2857" t="s">
        <v>16</v>
      </c>
      <c r="B2857" s="1">
        <v>44107</v>
      </c>
      <c r="C2857">
        <v>346.22</v>
      </c>
      <c r="D2857">
        <v>351.31</v>
      </c>
      <c r="E2857">
        <v>344.67</v>
      </c>
      <c r="F2857">
        <v>346.52</v>
      </c>
      <c r="G2857">
        <v>10060167889</v>
      </c>
      <c r="H2857">
        <v>39106512854</v>
      </c>
      <c r="I2857">
        <f>YEAR(Table1[[#This Row],[Date]])</f>
        <v>2020</v>
      </c>
      <c r="J2857">
        <f>MONTH(Table1[[#This Row],[Date]])</f>
        <v>10</v>
      </c>
      <c r="K2857">
        <f>DAY(Table1[[#This Row],[Date]])</f>
        <v>3</v>
      </c>
    </row>
    <row r="2858" spans="1:11" x14ac:dyDescent="0.3">
      <c r="A2858" t="s">
        <v>16</v>
      </c>
      <c r="B2858" s="1">
        <v>44106</v>
      </c>
      <c r="C2858">
        <v>352.95</v>
      </c>
      <c r="D2858">
        <v>354.12</v>
      </c>
      <c r="E2858">
        <v>336.47</v>
      </c>
      <c r="F2858">
        <v>346.24</v>
      </c>
      <c r="G2858">
        <v>14215390463</v>
      </c>
      <c r="H2858">
        <v>39069960290</v>
      </c>
      <c r="I2858">
        <f>YEAR(Table1[[#This Row],[Date]])</f>
        <v>2020</v>
      </c>
      <c r="J2858">
        <f>MONTH(Table1[[#This Row],[Date]])</f>
        <v>10</v>
      </c>
      <c r="K2858">
        <f>DAY(Table1[[#This Row],[Date]])</f>
        <v>2</v>
      </c>
    </row>
    <row r="2859" spans="1:11" x14ac:dyDescent="0.3">
      <c r="A2859" t="s">
        <v>16</v>
      </c>
      <c r="B2859" s="1">
        <v>44105</v>
      </c>
      <c r="C2859">
        <v>360.31</v>
      </c>
      <c r="D2859">
        <v>369.26</v>
      </c>
      <c r="E2859">
        <v>346.48</v>
      </c>
      <c r="F2859">
        <v>353.21</v>
      </c>
      <c r="G2859">
        <v>14679481911</v>
      </c>
      <c r="H2859">
        <v>39851388059</v>
      </c>
      <c r="I2859">
        <f>YEAR(Table1[[#This Row],[Date]])</f>
        <v>2020</v>
      </c>
      <c r="J2859">
        <f>MONTH(Table1[[#This Row],[Date]])</f>
        <v>10</v>
      </c>
      <c r="K2859">
        <f>DAY(Table1[[#This Row],[Date]])</f>
        <v>1</v>
      </c>
    </row>
    <row r="2860" spans="1:11" x14ac:dyDescent="0.3">
      <c r="A2860" t="s">
        <v>16</v>
      </c>
      <c r="B2860" s="1">
        <v>44104</v>
      </c>
      <c r="C2860">
        <v>360.04</v>
      </c>
      <c r="D2860">
        <v>361.18</v>
      </c>
      <c r="E2860">
        <v>353.33</v>
      </c>
      <c r="F2860">
        <v>359.94</v>
      </c>
      <c r="G2860">
        <v>11818610610</v>
      </c>
      <c r="H2860">
        <v>40606130498</v>
      </c>
      <c r="I2860">
        <f>YEAR(Table1[[#This Row],[Date]])</f>
        <v>2020</v>
      </c>
      <c r="J2860">
        <f>MONTH(Table1[[#This Row],[Date]])</f>
        <v>9</v>
      </c>
      <c r="K2860">
        <f>DAY(Table1[[#This Row],[Date]])</f>
        <v>30</v>
      </c>
    </row>
    <row r="2861" spans="1:11" x14ac:dyDescent="0.3">
      <c r="A2861" t="s">
        <v>16</v>
      </c>
      <c r="B2861" s="1">
        <v>44103</v>
      </c>
      <c r="C2861">
        <v>354.36</v>
      </c>
      <c r="D2861">
        <v>360.35</v>
      </c>
      <c r="E2861">
        <v>352.15</v>
      </c>
      <c r="F2861">
        <v>359.76</v>
      </c>
      <c r="G2861">
        <v>11600013236</v>
      </c>
      <c r="H2861">
        <v>40581050364</v>
      </c>
      <c r="I2861">
        <f>YEAR(Table1[[#This Row],[Date]])</f>
        <v>2020</v>
      </c>
      <c r="J2861">
        <f>MONTH(Table1[[#This Row],[Date]])</f>
        <v>9</v>
      </c>
      <c r="K2861">
        <f>DAY(Table1[[#This Row],[Date]])</f>
        <v>29</v>
      </c>
    </row>
    <row r="2862" spans="1:11" x14ac:dyDescent="0.3">
      <c r="A2862" t="s">
        <v>16</v>
      </c>
      <c r="B2862" s="1">
        <v>44102</v>
      </c>
      <c r="C2862">
        <v>357.93</v>
      </c>
      <c r="D2862">
        <v>366.43</v>
      </c>
      <c r="E2862">
        <v>354.55</v>
      </c>
      <c r="F2862">
        <v>355.16</v>
      </c>
      <c r="G2862">
        <v>14258455166</v>
      </c>
      <c r="H2862">
        <v>40057637361</v>
      </c>
      <c r="I2862">
        <f>YEAR(Table1[[#This Row],[Date]])</f>
        <v>2020</v>
      </c>
      <c r="J2862">
        <f>MONTH(Table1[[#This Row],[Date]])</f>
        <v>9</v>
      </c>
      <c r="K2862">
        <f>DAY(Table1[[#This Row],[Date]])</f>
        <v>28</v>
      </c>
    </row>
    <row r="2863" spans="1:11" x14ac:dyDescent="0.3">
      <c r="A2863" t="s">
        <v>16</v>
      </c>
      <c r="B2863" s="1">
        <v>44101</v>
      </c>
      <c r="C2863">
        <v>354.96</v>
      </c>
      <c r="D2863">
        <v>361.98</v>
      </c>
      <c r="E2863">
        <v>349.83</v>
      </c>
      <c r="F2863">
        <v>357.44</v>
      </c>
      <c r="G2863">
        <v>13598126926</v>
      </c>
      <c r="H2863">
        <v>40309981004</v>
      </c>
      <c r="I2863">
        <f>YEAR(Table1[[#This Row],[Date]])</f>
        <v>2020</v>
      </c>
      <c r="J2863">
        <f>MONTH(Table1[[#This Row],[Date]])</f>
        <v>9</v>
      </c>
      <c r="K2863">
        <f>DAY(Table1[[#This Row],[Date]])</f>
        <v>27</v>
      </c>
    </row>
    <row r="2864" spans="1:11" x14ac:dyDescent="0.3">
      <c r="A2864" t="s">
        <v>16</v>
      </c>
      <c r="B2864" s="1">
        <v>44100</v>
      </c>
      <c r="C2864">
        <v>352.35</v>
      </c>
      <c r="D2864">
        <v>355.85</v>
      </c>
      <c r="E2864">
        <v>348.11</v>
      </c>
      <c r="F2864">
        <v>355.49</v>
      </c>
      <c r="G2864">
        <v>13049148579</v>
      </c>
      <c r="H2864">
        <v>40085290850</v>
      </c>
      <c r="I2864">
        <f>YEAR(Table1[[#This Row],[Date]])</f>
        <v>2020</v>
      </c>
      <c r="J2864">
        <f>MONTH(Table1[[#This Row],[Date]])</f>
        <v>9</v>
      </c>
      <c r="K2864">
        <f>DAY(Table1[[#This Row],[Date]])</f>
        <v>26</v>
      </c>
    </row>
    <row r="2865" spans="1:11" x14ac:dyDescent="0.3">
      <c r="A2865" t="s">
        <v>16</v>
      </c>
      <c r="B2865" s="1">
        <v>44099</v>
      </c>
      <c r="C2865">
        <v>349.41</v>
      </c>
      <c r="D2865">
        <v>357.77</v>
      </c>
      <c r="E2865">
        <v>339.02</v>
      </c>
      <c r="F2865">
        <v>352.18</v>
      </c>
      <c r="G2865">
        <v>14381086966</v>
      </c>
      <c r="H2865">
        <v>39707914546</v>
      </c>
      <c r="I2865">
        <f>YEAR(Table1[[#This Row],[Date]])</f>
        <v>2020</v>
      </c>
      <c r="J2865">
        <f>MONTH(Table1[[#This Row],[Date]])</f>
        <v>9</v>
      </c>
      <c r="K2865">
        <f>DAY(Table1[[#This Row],[Date]])</f>
        <v>25</v>
      </c>
    </row>
    <row r="2866" spans="1:11" x14ac:dyDescent="0.3">
      <c r="A2866" t="s">
        <v>16</v>
      </c>
      <c r="B2866" s="1">
        <v>44098</v>
      </c>
      <c r="C2866">
        <v>320.99</v>
      </c>
      <c r="D2866">
        <v>351.46</v>
      </c>
      <c r="E2866">
        <v>318.55</v>
      </c>
      <c r="F2866">
        <v>349.36</v>
      </c>
      <c r="G2866">
        <v>15714304470</v>
      </c>
      <c r="H2866">
        <v>39384347822</v>
      </c>
      <c r="I2866">
        <f>YEAR(Table1[[#This Row],[Date]])</f>
        <v>2020</v>
      </c>
      <c r="J2866">
        <f>MONTH(Table1[[#This Row],[Date]])</f>
        <v>9</v>
      </c>
      <c r="K2866">
        <f>DAY(Table1[[#This Row],[Date]])</f>
        <v>24</v>
      </c>
    </row>
    <row r="2867" spans="1:11" x14ac:dyDescent="0.3">
      <c r="A2867" t="s">
        <v>16</v>
      </c>
      <c r="B2867" s="1">
        <v>44097</v>
      </c>
      <c r="C2867">
        <v>344.59</v>
      </c>
      <c r="D2867">
        <v>344.67</v>
      </c>
      <c r="E2867">
        <v>318.97000000000003</v>
      </c>
      <c r="F2867">
        <v>321.12</v>
      </c>
      <c r="G2867">
        <v>12899346599</v>
      </c>
      <c r="H2867">
        <v>36196531454</v>
      </c>
      <c r="I2867">
        <f>YEAR(Table1[[#This Row],[Date]])</f>
        <v>2020</v>
      </c>
      <c r="J2867">
        <f>MONTH(Table1[[#This Row],[Date]])</f>
        <v>9</v>
      </c>
      <c r="K2867">
        <f>DAY(Table1[[#This Row],[Date]])</f>
        <v>23</v>
      </c>
    </row>
    <row r="2868" spans="1:11" x14ac:dyDescent="0.3">
      <c r="A2868" t="s">
        <v>16</v>
      </c>
      <c r="B2868" s="1">
        <v>44096</v>
      </c>
      <c r="C2868">
        <v>341.72</v>
      </c>
      <c r="D2868">
        <v>346.6</v>
      </c>
      <c r="E2868">
        <v>336.86</v>
      </c>
      <c r="F2868">
        <v>344.5</v>
      </c>
      <c r="G2868">
        <v>12732578043</v>
      </c>
      <c r="H2868">
        <v>38830213878</v>
      </c>
      <c r="I2868">
        <f>YEAR(Table1[[#This Row],[Date]])</f>
        <v>2020</v>
      </c>
      <c r="J2868">
        <f>MONTH(Table1[[#This Row],[Date]])</f>
        <v>9</v>
      </c>
      <c r="K2868">
        <f>DAY(Table1[[#This Row],[Date]])</f>
        <v>22</v>
      </c>
    </row>
    <row r="2869" spans="1:11" x14ac:dyDescent="0.3">
      <c r="A2869" t="s">
        <v>16</v>
      </c>
      <c r="B2869" s="1">
        <v>44095</v>
      </c>
      <c r="C2869">
        <v>371.4</v>
      </c>
      <c r="D2869">
        <v>375.74</v>
      </c>
      <c r="E2869">
        <v>336.07</v>
      </c>
      <c r="F2869">
        <v>341.79</v>
      </c>
      <c r="G2869">
        <v>17398267133</v>
      </c>
      <c r="H2869">
        <v>38519366615</v>
      </c>
      <c r="I2869">
        <f>YEAR(Table1[[#This Row],[Date]])</f>
        <v>2020</v>
      </c>
      <c r="J2869">
        <f>MONTH(Table1[[#This Row],[Date]])</f>
        <v>9</v>
      </c>
      <c r="K2869">
        <f>DAY(Table1[[#This Row],[Date]])</f>
        <v>21</v>
      </c>
    </row>
    <row r="2870" spans="1:11" x14ac:dyDescent="0.3">
      <c r="A2870" t="s">
        <v>16</v>
      </c>
      <c r="B2870" s="1">
        <v>44094</v>
      </c>
      <c r="C2870">
        <v>385.6</v>
      </c>
      <c r="D2870">
        <v>385.6</v>
      </c>
      <c r="E2870">
        <v>367.09</v>
      </c>
      <c r="F2870">
        <v>371.05</v>
      </c>
      <c r="G2870">
        <v>12292195784</v>
      </c>
      <c r="H2870">
        <v>41812641074</v>
      </c>
      <c r="I2870">
        <f>YEAR(Table1[[#This Row],[Date]])</f>
        <v>2020</v>
      </c>
      <c r="J2870">
        <f>MONTH(Table1[[#This Row],[Date]])</f>
        <v>9</v>
      </c>
      <c r="K2870">
        <f>DAY(Table1[[#This Row],[Date]])</f>
        <v>20</v>
      </c>
    </row>
    <row r="2871" spans="1:11" x14ac:dyDescent="0.3">
      <c r="A2871" t="s">
        <v>16</v>
      </c>
      <c r="B2871" s="1">
        <v>44093</v>
      </c>
      <c r="C2871">
        <v>384.04</v>
      </c>
      <c r="D2871">
        <v>387.08</v>
      </c>
      <c r="E2871">
        <v>378.72</v>
      </c>
      <c r="F2871">
        <v>385.54</v>
      </c>
      <c r="G2871">
        <v>11049507684</v>
      </c>
      <c r="H2871">
        <v>43440360815</v>
      </c>
      <c r="I2871">
        <f>YEAR(Table1[[#This Row],[Date]])</f>
        <v>2020</v>
      </c>
      <c r="J2871">
        <f>MONTH(Table1[[#This Row],[Date]])</f>
        <v>9</v>
      </c>
      <c r="K2871">
        <f>DAY(Table1[[#This Row],[Date]])</f>
        <v>19</v>
      </c>
    </row>
    <row r="2872" spans="1:11" x14ac:dyDescent="0.3">
      <c r="A2872" t="s">
        <v>16</v>
      </c>
      <c r="B2872" s="1">
        <v>44092</v>
      </c>
      <c r="C2872">
        <v>389.34</v>
      </c>
      <c r="D2872">
        <v>391.9</v>
      </c>
      <c r="E2872">
        <v>376.96</v>
      </c>
      <c r="F2872">
        <v>384.36</v>
      </c>
      <c r="G2872">
        <v>14108357740</v>
      </c>
      <c r="H2872">
        <v>43302193327</v>
      </c>
      <c r="I2872">
        <f>YEAR(Table1[[#This Row],[Date]])</f>
        <v>2020</v>
      </c>
      <c r="J2872">
        <f>MONTH(Table1[[#This Row],[Date]])</f>
        <v>9</v>
      </c>
      <c r="K2872">
        <f>DAY(Table1[[#This Row],[Date]])</f>
        <v>18</v>
      </c>
    </row>
    <row r="2873" spans="1:11" x14ac:dyDescent="0.3">
      <c r="A2873" t="s">
        <v>16</v>
      </c>
      <c r="B2873" s="1">
        <v>44091</v>
      </c>
      <c r="C2873">
        <v>365.87</v>
      </c>
      <c r="D2873">
        <v>393.9</v>
      </c>
      <c r="E2873">
        <v>364.8</v>
      </c>
      <c r="F2873">
        <v>389.02</v>
      </c>
      <c r="G2873">
        <v>19899531080</v>
      </c>
      <c r="H2873">
        <v>43821351213</v>
      </c>
      <c r="I2873">
        <f>YEAR(Table1[[#This Row],[Date]])</f>
        <v>2020</v>
      </c>
      <c r="J2873">
        <f>MONTH(Table1[[#This Row],[Date]])</f>
        <v>9</v>
      </c>
      <c r="K2873">
        <f>DAY(Table1[[#This Row],[Date]])</f>
        <v>17</v>
      </c>
    </row>
    <row r="2874" spans="1:11" x14ac:dyDescent="0.3">
      <c r="A2874" t="s">
        <v>16</v>
      </c>
      <c r="B2874" s="1">
        <v>44090</v>
      </c>
      <c r="C2874">
        <v>364.74</v>
      </c>
      <c r="D2874">
        <v>372.77</v>
      </c>
      <c r="E2874">
        <v>356.68</v>
      </c>
      <c r="F2874">
        <v>365.81</v>
      </c>
      <c r="G2874">
        <v>16107612177</v>
      </c>
      <c r="H2874">
        <v>41202147932</v>
      </c>
      <c r="I2874">
        <f>YEAR(Table1[[#This Row],[Date]])</f>
        <v>2020</v>
      </c>
      <c r="J2874">
        <f>MONTH(Table1[[#This Row],[Date]])</f>
        <v>9</v>
      </c>
      <c r="K2874">
        <f>DAY(Table1[[#This Row],[Date]])</f>
        <v>16</v>
      </c>
    </row>
    <row r="2875" spans="1:11" x14ac:dyDescent="0.3">
      <c r="A2875" t="s">
        <v>16</v>
      </c>
      <c r="B2875" s="1">
        <v>44089</v>
      </c>
      <c r="C2875">
        <v>377.15</v>
      </c>
      <c r="D2875">
        <v>381.51</v>
      </c>
      <c r="E2875">
        <v>363.61</v>
      </c>
      <c r="F2875">
        <v>364.84</v>
      </c>
      <c r="G2875">
        <v>16140584321</v>
      </c>
      <c r="H2875">
        <v>41087642853</v>
      </c>
      <c r="I2875">
        <f>YEAR(Table1[[#This Row],[Date]])</f>
        <v>2020</v>
      </c>
      <c r="J2875">
        <f>MONTH(Table1[[#This Row],[Date]])</f>
        <v>9</v>
      </c>
      <c r="K2875">
        <f>DAY(Table1[[#This Row],[Date]])</f>
        <v>15</v>
      </c>
    </row>
    <row r="2876" spans="1:11" x14ac:dyDescent="0.3">
      <c r="A2876" t="s">
        <v>16</v>
      </c>
      <c r="B2876" s="1">
        <v>44088</v>
      </c>
      <c r="C2876">
        <v>365.7</v>
      </c>
      <c r="D2876">
        <v>384.49</v>
      </c>
      <c r="E2876">
        <v>357.57</v>
      </c>
      <c r="F2876">
        <v>377.27</v>
      </c>
      <c r="G2876">
        <v>17536695361</v>
      </c>
      <c r="H2876">
        <v>42482307939</v>
      </c>
      <c r="I2876">
        <f>YEAR(Table1[[#This Row],[Date]])</f>
        <v>2020</v>
      </c>
      <c r="J2876">
        <f>MONTH(Table1[[#This Row],[Date]])</f>
        <v>9</v>
      </c>
      <c r="K2876">
        <f>DAY(Table1[[#This Row],[Date]])</f>
        <v>14</v>
      </c>
    </row>
    <row r="2877" spans="1:11" x14ac:dyDescent="0.3">
      <c r="A2877" t="s">
        <v>16</v>
      </c>
      <c r="B2877" s="1">
        <v>44087</v>
      </c>
      <c r="C2877">
        <v>387.52</v>
      </c>
      <c r="D2877">
        <v>388.96</v>
      </c>
      <c r="E2877">
        <v>354.34</v>
      </c>
      <c r="F2877">
        <v>365.57</v>
      </c>
      <c r="G2877">
        <v>15005899191</v>
      </c>
      <c r="H2877">
        <v>41160025962</v>
      </c>
      <c r="I2877">
        <f>YEAR(Table1[[#This Row],[Date]])</f>
        <v>2020</v>
      </c>
      <c r="J2877">
        <f>MONTH(Table1[[#This Row],[Date]])</f>
        <v>9</v>
      </c>
      <c r="K2877">
        <f>DAY(Table1[[#This Row],[Date]])</f>
        <v>13</v>
      </c>
    </row>
    <row r="2878" spans="1:11" x14ac:dyDescent="0.3">
      <c r="A2878" t="s">
        <v>16</v>
      </c>
      <c r="B2878" s="1">
        <v>44086</v>
      </c>
      <c r="C2878">
        <v>374.6</v>
      </c>
      <c r="D2878">
        <v>387.54</v>
      </c>
      <c r="E2878">
        <v>367.84</v>
      </c>
      <c r="F2878">
        <v>387.18</v>
      </c>
      <c r="G2878">
        <v>13295405814</v>
      </c>
      <c r="H2878">
        <v>43588199422</v>
      </c>
      <c r="I2878">
        <f>YEAR(Table1[[#This Row],[Date]])</f>
        <v>2020</v>
      </c>
      <c r="J2878">
        <f>MONTH(Table1[[#This Row],[Date]])</f>
        <v>9</v>
      </c>
      <c r="K2878">
        <f>DAY(Table1[[#This Row],[Date]])</f>
        <v>12</v>
      </c>
    </row>
    <row r="2879" spans="1:11" x14ac:dyDescent="0.3">
      <c r="A2879" t="s">
        <v>16</v>
      </c>
      <c r="B2879" s="1">
        <v>44085</v>
      </c>
      <c r="C2879">
        <v>368.12</v>
      </c>
      <c r="D2879">
        <v>376.63</v>
      </c>
      <c r="E2879">
        <v>355.58</v>
      </c>
      <c r="F2879">
        <v>374.7</v>
      </c>
      <c r="G2879">
        <v>27296269329</v>
      </c>
      <c r="H2879">
        <v>42177302259</v>
      </c>
      <c r="I2879">
        <f>YEAR(Table1[[#This Row],[Date]])</f>
        <v>2020</v>
      </c>
      <c r="J2879">
        <f>MONTH(Table1[[#This Row],[Date]])</f>
        <v>9</v>
      </c>
      <c r="K2879">
        <f>DAY(Table1[[#This Row],[Date]])</f>
        <v>11</v>
      </c>
    </row>
    <row r="2880" spans="1:11" x14ac:dyDescent="0.3">
      <c r="A2880" t="s">
        <v>16</v>
      </c>
      <c r="B2880" s="1">
        <v>44084</v>
      </c>
      <c r="C2880">
        <v>351.43</v>
      </c>
      <c r="D2880">
        <v>377.39</v>
      </c>
      <c r="E2880">
        <v>351.11</v>
      </c>
      <c r="F2880">
        <v>368.1</v>
      </c>
      <c r="G2880">
        <v>31421134556</v>
      </c>
      <c r="H2880">
        <v>41430053162</v>
      </c>
      <c r="I2880">
        <f>YEAR(Table1[[#This Row],[Date]])</f>
        <v>2020</v>
      </c>
      <c r="J2880">
        <f>MONTH(Table1[[#This Row],[Date]])</f>
        <v>9</v>
      </c>
      <c r="K2880">
        <f>DAY(Table1[[#This Row],[Date]])</f>
        <v>10</v>
      </c>
    </row>
    <row r="2881" spans="1:11" x14ac:dyDescent="0.3">
      <c r="A2881" t="s">
        <v>16</v>
      </c>
      <c r="B2881" s="1">
        <v>44083</v>
      </c>
      <c r="C2881">
        <v>337.82</v>
      </c>
      <c r="D2881">
        <v>359.16</v>
      </c>
      <c r="E2881">
        <v>332.16</v>
      </c>
      <c r="F2881">
        <v>351.11</v>
      </c>
      <c r="G2881">
        <v>14547933520</v>
      </c>
      <c r="H2881">
        <v>39512826170</v>
      </c>
      <c r="I2881">
        <f>YEAR(Table1[[#This Row],[Date]])</f>
        <v>2020</v>
      </c>
      <c r="J2881">
        <f>MONTH(Table1[[#This Row],[Date]])</f>
        <v>9</v>
      </c>
      <c r="K2881">
        <f>DAY(Table1[[#This Row],[Date]])</f>
        <v>9</v>
      </c>
    </row>
    <row r="2882" spans="1:11" x14ac:dyDescent="0.3">
      <c r="A2882" t="s">
        <v>16</v>
      </c>
      <c r="B2882" s="1">
        <v>44082</v>
      </c>
      <c r="C2882">
        <v>353.2</v>
      </c>
      <c r="D2882">
        <v>355.56</v>
      </c>
      <c r="E2882">
        <v>328.82</v>
      </c>
      <c r="F2882">
        <v>337.6</v>
      </c>
      <c r="G2882">
        <v>17991403432</v>
      </c>
      <c r="H2882">
        <v>37988119627</v>
      </c>
      <c r="I2882">
        <f>YEAR(Table1[[#This Row],[Date]])</f>
        <v>2020</v>
      </c>
      <c r="J2882">
        <f>MONTH(Table1[[#This Row],[Date]])</f>
        <v>9</v>
      </c>
      <c r="K2882">
        <f>DAY(Table1[[#This Row],[Date]])</f>
        <v>8</v>
      </c>
    </row>
    <row r="2883" spans="1:11" x14ac:dyDescent="0.3">
      <c r="A2883" t="s">
        <v>16</v>
      </c>
      <c r="B2883" s="1">
        <v>44081</v>
      </c>
      <c r="C2883">
        <v>353.45</v>
      </c>
      <c r="D2883">
        <v>358.21</v>
      </c>
      <c r="E2883">
        <v>326.25</v>
      </c>
      <c r="F2883">
        <v>352.67</v>
      </c>
      <c r="G2883">
        <v>21763614732</v>
      </c>
      <c r="H2883">
        <v>39679199320</v>
      </c>
      <c r="I2883">
        <f>YEAR(Table1[[#This Row],[Date]])</f>
        <v>2020</v>
      </c>
      <c r="J2883">
        <f>MONTH(Table1[[#This Row],[Date]])</f>
        <v>9</v>
      </c>
      <c r="K2883">
        <f>DAY(Table1[[#This Row],[Date]])</f>
        <v>7</v>
      </c>
    </row>
    <row r="2884" spans="1:11" x14ac:dyDescent="0.3">
      <c r="A2884" t="s">
        <v>16</v>
      </c>
      <c r="B2884" s="1">
        <v>44080</v>
      </c>
      <c r="C2884">
        <v>335.33</v>
      </c>
      <c r="D2884">
        <v>359.76</v>
      </c>
      <c r="E2884">
        <v>319.04000000000002</v>
      </c>
      <c r="F2884">
        <v>353.36</v>
      </c>
      <c r="G2884">
        <v>27643678917</v>
      </c>
      <c r="H2884">
        <v>39751917523</v>
      </c>
      <c r="I2884">
        <f>YEAR(Table1[[#This Row],[Date]])</f>
        <v>2020</v>
      </c>
      <c r="J2884">
        <f>MONTH(Table1[[#This Row],[Date]])</f>
        <v>9</v>
      </c>
      <c r="K2884">
        <f>DAY(Table1[[#This Row],[Date]])</f>
        <v>6</v>
      </c>
    </row>
    <row r="2885" spans="1:11" x14ac:dyDescent="0.3">
      <c r="A2885" t="s">
        <v>16</v>
      </c>
      <c r="B2885" s="1">
        <v>44079</v>
      </c>
      <c r="C2885">
        <v>388.04</v>
      </c>
      <c r="D2885">
        <v>394.17</v>
      </c>
      <c r="E2885">
        <v>316.77</v>
      </c>
      <c r="F2885">
        <v>335.26</v>
      </c>
      <c r="G2885">
        <v>29880047640</v>
      </c>
      <c r="H2885">
        <v>37710860058</v>
      </c>
      <c r="I2885">
        <f>YEAR(Table1[[#This Row],[Date]])</f>
        <v>2020</v>
      </c>
      <c r="J2885">
        <f>MONTH(Table1[[#This Row],[Date]])</f>
        <v>9</v>
      </c>
      <c r="K2885">
        <f>DAY(Table1[[#This Row],[Date]])</f>
        <v>5</v>
      </c>
    </row>
    <row r="2886" spans="1:11" x14ac:dyDescent="0.3">
      <c r="A2886" t="s">
        <v>16</v>
      </c>
      <c r="B2886" s="1">
        <v>44078</v>
      </c>
      <c r="C2886">
        <v>384.67</v>
      </c>
      <c r="D2886">
        <v>402.41</v>
      </c>
      <c r="E2886">
        <v>371.64</v>
      </c>
      <c r="F2886">
        <v>388.24</v>
      </c>
      <c r="G2886">
        <v>16747106257</v>
      </c>
      <c r="H2886">
        <v>43665020996</v>
      </c>
      <c r="I2886">
        <f>YEAR(Table1[[#This Row],[Date]])</f>
        <v>2020</v>
      </c>
      <c r="J2886">
        <f>MONTH(Table1[[#This Row],[Date]])</f>
        <v>9</v>
      </c>
      <c r="K2886">
        <f>DAY(Table1[[#This Row],[Date]])</f>
        <v>4</v>
      </c>
    </row>
    <row r="2887" spans="1:11" x14ac:dyDescent="0.3">
      <c r="A2887" t="s">
        <v>16</v>
      </c>
      <c r="B2887" s="1">
        <v>44077</v>
      </c>
      <c r="C2887">
        <v>440.24</v>
      </c>
      <c r="D2887">
        <v>449.53</v>
      </c>
      <c r="E2887">
        <v>381.13</v>
      </c>
      <c r="F2887">
        <v>385.67</v>
      </c>
      <c r="G2887">
        <v>19622845896</v>
      </c>
      <c r="H2887">
        <v>43370721326</v>
      </c>
      <c r="I2887">
        <f>YEAR(Table1[[#This Row],[Date]])</f>
        <v>2020</v>
      </c>
      <c r="J2887">
        <f>MONTH(Table1[[#This Row],[Date]])</f>
        <v>9</v>
      </c>
      <c r="K2887">
        <f>DAY(Table1[[#This Row],[Date]])</f>
        <v>3</v>
      </c>
    </row>
    <row r="2888" spans="1:11" x14ac:dyDescent="0.3">
      <c r="A2888" t="s">
        <v>16</v>
      </c>
      <c r="B2888" s="1">
        <v>44076</v>
      </c>
      <c r="C2888">
        <v>477.01</v>
      </c>
      <c r="D2888">
        <v>480.33</v>
      </c>
      <c r="E2888">
        <v>424.46</v>
      </c>
      <c r="F2888">
        <v>440.04</v>
      </c>
      <c r="G2888">
        <v>19691854014</v>
      </c>
      <c r="H2888">
        <v>49478789435</v>
      </c>
      <c r="I2888">
        <f>YEAR(Table1[[#This Row],[Date]])</f>
        <v>2020</v>
      </c>
      <c r="J2888">
        <f>MONTH(Table1[[#This Row],[Date]])</f>
        <v>9</v>
      </c>
      <c r="K2888">
        <f>DAY(Table1[[#This Row],[Date]])</f>
        <v>2</v>
      </c>
    </row>
    <row r="2889" spans="1:11" x14ac:dyDescent="0.3">
      <c r="A2889" t="s">
        <v>16</v>
      </c>
      <c r="B2889" s="1">
        <v>44075</v>
      </c>
      <c r="C2889">
        <v>434.87</v>
      </c>
      <c r="D2889">
        <v>487.21</v>
      </c>
      <c r="E2889">
        <v>432.08</v>
      </c>
      <c r="F2889">
        <v>477.05</v>
      </c>
      <c r="G2889">
        <v>18862763756</v>
      </c>
      <c r="H2889">
        <v>53633933560</v>
      </c>
      <c r="I2889">
        <f>YEAR(Table1[[#This Row],[Date]])</f>
        <v>2020</v>
      </c>
      <c r="J2889">
        <f>MONTH(Table1[[#This Row],[Date]])</f>
        <v>9</v>
      </c>
      <c r="K2889">
        <f>DAY(Table1[[#This Row],[Date]])</f>
        <v>1</v>
      </c>
    </row>
    <row r="2890" spans="1:11" x14ac:dyDescent="0.3">
      <c r="A2890" t="s">
        <v>16</v>
      </c>
      <c r="B2890" s="1">
        <v>44074</v>
      </c>
      <c r="C2890">
        <v>428.51</v>
      </c>
      <c r="D2890">
        <v>438.56</v>
      </c>
      <c r="E2890">
        <v>419.77</v>
      </c>
      <c r="F2890">
        <v>435.08</v>
      </c>
      <c r="G2890">
        <v>12774741797</v>
      </c>
      <c r="H2890">
        <v>48909170052</v>
      </c>
      <c r="I2890">
        <f>YEAR(Table1[[#This Row],[Date]])</f>
        <v>2020</v>
      </c>
      <c r="J2890">
        <f>MONTH(Table1[[#This Row],[Date]])</f>
        <v>8</v>
      </c>
      <c r="K2890">
        <f>DAY(Table1[[#This Row],[Date]])</f>
        <v>31</v>
      </c>
    </row>
    <row r="2891" spans="1:11" x14ac:dyDescent="0.3">
      <c r="A2891" t="s">
        <v>16</v>
      </c>
      <c r="B2891" s="1">
        <v>44073</v>
      </c>
      <c r="C2891">
        <v>399.62</v>
      </c>
      <c r="D2891">
        <v>428.66</v>
      </c>
      <c r="E2891">
        <v>399.61</v>
      </c>
      <c r="F2891">
        <v>428.4</v>
      </c>
      <c r="G2891">
        <v>11211948040</v>
      </c>
      <c r="H2891">
        <v>48151884394</v>
      </c>
      <c r="I2891">
        <f>YEAR(Table1[[#This Row],[Date]])</f>
        <v>2020</v>
      </c>
      <c r="J2891">
        <f>MONTH(Table1[[#This Row],[Date]])</f>
        <v>8</v>
      </c>
      <c r="K2891">
        <f>DAY(Table1[[#This Row],[Date]])</f>
        <v>30</v>
      </c>
    </row>
    <row r="2892" spans="1:11" x14ac:dyDescent="0.3">
      <c r="A2892" t="s">
        <v>16</v>
      </c>
      <c r="B2892" s="1">
        <v>44072</v>
      </c>
      <c r="C2892">
        <v>395.69</v>
      </c>
      <c r="D2892">
        <v>405.62</v>
      </c>
      <c r="E2892">
        <v>393.04</v>
      </c>
      <c r="F2892">
        <v>399.92</v>
      </c>
      <c r="G2892">
        <v>8777703481</v>
      </c>
      <c r="H2892">
        <v>44945899480</v>
      </c>
      <c r="I2892">
        <f>YEAR(Table1[[#This Row],[Date]])</f>
        <v>2020</v>
      </c>
      <c r="J2892">
        <f>MONTH(Table1[[#This Row],[Date]])</f>
        <v>8</v>
      </c>
      <c r="K2892">
        <f>DAY(Table1[[#This Row],[Date]])</f>
        <v>29</v>
      </c>
    </row>
    <row r="2893" spans="1:11" x14ac:dyDescent="0.3">
      <c r="A2893" t="s">
        <v>16</v>
      </c>
      <c r="B2893" s="1">
        <v>44071</v>
      </c>
      <c r="C2893">
        <v>382.63</v>
      </c>
      <c r="D2893">
        <v>397.76</v>
      </c>
      <c r="E2893">
        <v>381.27</v>
      </c>
      <c r="F2893">
        <v>395.87</v>
      </c>
      <c r="G2893">
        <v>9120674421</v>
      </c>
      <c r="H2893">
        <v>44485705032</v>
      </c>
      <c r="I2893">
        <f>YEAR(Table1[[#This Row],[Date]])</f>
        <v>2020</v>
      </c>
      <c r="J2893">
        <f>MONTH(Table1[[#This Row],[Date]])</f>
        <v>8</v>
      </c>
      <c r="K2893">
        <f>DAY(Table1[[#This Row],[Date]])</f>
        <v>28</v>
      </c>
    </row>
    <row r="2894" spans="1:11" x14ac:dyDescent="0.3">
      <c r="A2894" t="s">
        <v>16</v>
      </c>
      <c r="B2894" s="1">
        <v>44070</v>
      </c>
      <c r="C2894">
        <v>386.61</v>
      </c>
      <c r="D2894">
        <v>395.35</v>
      </c>
      <c r="E2894">
        <v>374.87</v>
      </c>
      <c r="F2894">
        <v>382.63</v>
      </c>
      <c r="G2894">
        <v>10457777652</v>
      </c>
      <c r="H2894">
        <v>42992439543</v>
      </c>
      <c r="I2894">
        <f>YEAR(Table1[[#This Row],[Date]])</f>
        <v>2020</v>
      </c>
      <c r="J2894">
        <f>MONTH(Table1[[#This Row],[Date]])</f>
        <v>8</v>
      </c>
      <c r="K2894">
        <f>DAY(Table1[[#This Row],[Date]])</f>
        <v>27</v>
      </c>
    </row>
    <row r="2895" spans="1:11" x14ac:dyDescent="0.3">
      <c r="A2895" t="s">
        <v>16</v>
      </c>
      <c r="B2895" s="1">
        <v>44069</v>
      </c>
      <c r="C2895">
        <v>383.98</v>
      </c>
      <c r="D2895">
        <v>391.87</v>
      </c>
      <c r="E2895">
        <v>378.71</v>
      </c>
      <c r="F2895">
        <v>386.47</v>
      </c>
      <c r="G2895">
        <v>9967343483</v>
      </c>
      <c r="H2895">
        <v>43417926668</v>
      </c>
      <c r="I2895">
        <f>YEAR(Table1[[#This Row],[Date]])</f>
        <v>2020</v>
      </c>
      <c r="J2895">
        <f>MONTH(Table1[[#This Row],[Date]])</f>
        <v>8</v>
      </c>
      <c r="K2895">
        <f>DAY(Table1[[#This Row],[Date]])</f>
        <v>26</v>
      </c>
    </row>
    <row r="2896" spans="1:11" x14ac:dyDescent="0.3">
      <c r="A2896" t="s">
        <v>16</v>
      </c>
      <c r="B2896" s="1">
        <v>44068</v>
      </c>
      <c r="C2896">
        <v>408.07</v>
      </c>
      <c r="D2896">
        <v>408.53</v>
      </c>
      <c r="E2896">
        <v>374.36</v>
      </c>
      <c r="F2896">
        <v>384</v>
      </c>
      <c r="G2896">
        <v>12428442042</v>
      </c>
      <c r="H2896">
        <v>43135697974</v>
      </c>
      <c r="I2896">
        <f>YEAR(Table1[[#This Row],[Date]])</f>
        <v>2020</v>
      </c>
      <c r="J2896">
        <f>MONTH(Table1[[#This Row],[Date]])</f>
        <v>8</v>
      </c>
      <c r="K2896">
        <f>DAY(Table1[[#This Row],[Date]])</f>
        <v>25</v>
      </c>
    </row>
    <row r="2897" spans="1:11" x14ac:dyDescent="0.3">
      <c r="A2897" t="s">
        <v>16</v>
      </c>
      <c r="B2897" s="1">
        <v>44067</v>
      </c>
      <c r="C2897">
        <v>391.68</v>
      </c>
      <c r="D2897">
        <v>409.39</v>
      </c>
      <c r="E2897">
        <v>389.31</v>
      </c>
      <c r="F2897">
        <v>408.14</v>
      </c>
      <c r="G2897">
        <v>10328860398</v>
      </c>
      <c r="H2897">
        <v>45842265023</v>
      </c>
      <c r="I2897">
        <f>YEAR(Table1[[#This Row],[Date]])</f>
        <v>2020</v>
      </c>
      <c r="J2897">
        <f>MONTH(Table1[[#This Row],[Date]])</f>
        <v>8</v>
      </c>
      <c r="K2897">
        <f>DAY(Table1[[#This Row],[Date]])</f>
        <v>24</v>
      </c>
    </row>
    <row r="2898" spans="1:11" x14ac:dyDescent="0.3">
      <c r="A2898" t="s">
        <v>16</v>
      </c>
      <c r="B2898" s="1">
        <v>44066</v>
      </c>
      <c r="C2898">
        <v>395.56</v>
      </c>
      <c r="D2898">
        <v>396.49</v>
      </c>
      <c r="E2898">
        <v>385.04</v>
      </c>
      <c r="F2898">
        <v>391.38</v>
      </c>
      <c r="G2898">
        <v>8137303970</v>
      </c>
      <c r="H2898">
        <v>43954518396</v>
      </c>
      <c r="I2898">
        <f>YEAR(Table1[[#This Row],[Date]])</f>
        <v>2020</v>
      </c>
      <c r="J2898">
        <f>MONTH(Table1[[#This Row],[Date]])</f>
        <v>8</v>
      </c>
      <c r="K2898">
        <f>DAY(Table1[[#This Row],[Date]])</f>
        <v>23</v>
      </c>
    </row>
    <row r="2899" spans="1:11" x14ac:dyDescent="0.3">
      <c r="A2899" t="s">
        <v>16</v>
      </c>
      <c r="B2899" s="1">
        <v>44065</v>
      </c>
      <c r="C2899">
        <v>389.03</v>
      </c>
      <c r="D2899">
        <v>396.47</v>
      </c>
      <c r="E2899">
        <v>382.81</v>
      </c>
      <c r="F2899">
        <v>395.84</v>
      </c>
      <c r="G2899">
        <v>10131847985</v>
      </c>
      <c r="H2899">
        <v>44448918222</v>
      </c>
      <c r="I2899">
        <f>YEAR(Table1[[#This Row],[Date]])</f>
        <v>2020</v>
      </c>
      <c r="J2899">
        <f>MONTH(Table1[[#This Row],[Date]])</f>
        <v>8</v>
      </c>
      <c r="K2899">
        <f>DAY(Table1[[#This Row],[Date]])</f>
        <v>22</v>
      </c>
    </row>
    <row r="2900" spans="1:11" x14ac:dyDescent="0.3">
      <c r="A2900" t="s">
        <v>16</v>
      </c>
      <c r="B2900" s="1">
        <v>44064</v>
      </c>
      <c r="C2900">
        <v>416.15</v>
      </c>
      <c r="D2900">
        <v>418.64</v>
      </c>
      <c r="E2900">
        <v>387.44</v>
      </c>
      <c r="F2900">
        <v>389.13</v>
      </c>
      <c r="G2900">
        <v>11781796374</v>
      </c>
      <c r="H2900">
        <v>43690315907</v>
      </c>
      <c r="I2900">
        <f>YEAR(Table1[[#This Row],[Date]])</f>
        <v>2020</v>
      </c>
      <c r="J2900">
        <f>MONTH(Table1[[#This Row],[Date]])</f>
        <v>8</v>
      </c>
      <c r="K2900">
        <f>DAY(Table1[[#This Row],[Date]])</f>
        <v>21</v>
      </c>
    </row>
    <row r="2901" spans="1:11" x14ac:dyDescent="0.3">
      <c r="A2901" t="s">
        <v>16</v>
      </c>
      <c r="B2901" s="1">
        <v>44063</v>
      </c>
      <c r="C2901">
        <v>406.76</v>
      </c>
      <c r="D2901">
        <v>418.73</v>
      </c>
      <c r="E2901">
        <v>404.03</v>
      </c>
      <c r="F2901">
        <v>416.44</v>
      </c>
      <c r="G2901">
        <v>10043032427</v>
      </c>
      <c r="H2901">
        <v>46751356941</v>
      </c>
      <c r="I2901">
        <f>YEAR(Table1[[#This Row],[Date]])</f>
        <v>2020</v>
      </c>
      <c r="J2901">
        <f>MONTH(Table1[[#This Row],[Date]])</f>
        <v>8</v>
      </c>
      <c r="K2901">
        <f>DAY(Table1[[#This Row],[Date]])</f>
        <v>20</v>
      </c>
    </row>
    <row r="2902" spans="1:11" x14ac:dyDescent="0.3">
      <c r="A2902" t="s">
        <v>16</v>
      </c>
      <c r="B2902" s="1">
        <v>44062</v>
      </c>
      <c r="C2902">
        <v>423.74</v>
      </c>
      <c r="D2902">
        <v>427.02</v>
      </c>
      <c r="E2902">
        <v>396.68</v>
      </c>
      <c r="F2902">
        <v>406.46</v>
      </c>
      <c r="G2902">
        <v>13137391167</v>
      </c>
      <c r="H2902">
        <v>45625864918</v>
      </c>
      <c r="I2902">
        <f>YEAR(Table1[[#This Row],[Date]])</f>
        <v>2020</v>
      </c>
      <c r="J2902">
        <f>MONTH(Table1[[#This Row],[Date]])</f>
        <v>8</v>
      </c>
      <c r="K2902">
        <f>DAY(Table1[[#This Row],[Date]])</f>
        <v>19</v>
      </c>
    </row>
    <row r="2903" spans="1:11" x14ac:dyDescent="0.3">
      <c r="A2903" t="s">
        <v>16</v>
      </c>
      <c r="B2903" s="1">
        <v>44061</v>
      </c>
      <c r="C2903">
        <v>429.67</v>
      </c>
      <c r="D2903">
        <v>432.58</v>
      </c>
      <c r="E2903">
        <v>419.67</v>
      </c>
      <c r="F2903">
        <v>423.67</v>
      </c>
      <c r="G2903">
        <v>11978984079</v>
      </c>
      <c r="H2903">
        <v>47551407033</v>
      </c>
      <c r="I2903">
        <f>YEAR(Table1[[#This Row],[Date]])</f>
        <v>2020</v>
      </c>
      <c r="J2903">
        <f>MONTH(Table1[[#This Row],[Date]])</f>
        <v>8</v>
      </c>
      <c r="K2903">
        <f>DAY(Table1[[#This Row],[Date]])</f>
        <v>18</v>
      </c>
    </row>
    <row r="2904" spans="1:11" x14ac:dyDescent="0.3">
      <c r="A2904" t="s">
        <v>16</v>
      </c>
      <c r="B2904" s="1">
        <v>44060</v>
      </c>
      <c r="C2904">
        <v>433.97</v>
      </c>
      <c r="D2904">
        <v>442.73</v>
      </c>
      <c r="E2904">
        <v>422.65</v>
      </c>
      <c r="F2904">
        <v>429.53</v>
      </c>
      <c r="G2904">
        <v>13227089410</v>
      </c>
      <c r="H2904">
        <v>48203426751</v>
      </c>
      <c r="I2904">
        <f>YEAR(Table1[[#This Row],[Date]])</f>
        <v>2020</v>
      </c>
      <c r="J2904">
        <f>MONTH(Table1[[#This Row],[Date]])</f>
        <v>8</v>
      </c>
      <c r="K2904">
        <f>DAY(Table1[[#This Row],[Date]])</f>
        <v>17</v>
      </c>
    </row>
    <row r="2905" spans="1:11" x14ac:dyDescent="0.3">
      <c r="A2905" t="s">
        <v>16</v>
      </c>
      <c r="B2905" s="1">
        <v>44059</v>
      </c>
      <c r="C2905">
        <v>433.35</v>
      </c>
      <c r="D2905">
        <v>436.27</v>
      </c>
      <c r="E2905">
        <v>415.09</v>
      </c>
      <c r="F2905">
        <v>433.79</v>
      </c>
      <c r="G2905">
        <v>12168816874</v>
      </c>
      <c r="H2905">
        <v>48675162267</v>
      </c>
      <c r="I2905">
        <f>YEAR(Table1[[#This Row],[Date]])</f>
        <v>2020</v>
      </c>
      <c r="J2905">
        <f>MONTH(Table1[[#This Row],[Date]])</f>
        <v>8</v>
      </c>
      <c r="K2905">
        <f>DAY(Table1[[#This Row],[Date]])</f>
        <v>16</v>
      </c>
    </row>
    <row r="2906" spans="1:11" x14ac:dyDescent="0.3">
      <c r="A2906" t="s">
        <v>16</v>
      </c>
      <c r="B2906" s="1">
        <v>44058</v>
      </c>
      <c r="C2906">
        <v>437.56</v>
      </c>
      <c r="D2906">
        <v>441.75</v>
      </c>
      <c r="E2906">
        <v>429.87</v>
      </c>
      <c r="F2906">
        <v>433.35</v>
      </c>
      <c r="G2906">
        <v>12416067894</v>
      </c>
      <c r="H2906">
        <v>48620820125</v>
      </c>
      <c r="I2906">
        <f>YEAR(Table1[[#This Row],[Date]])</f>
        <v>2020</v>
      </c>
      <c r="J2906">
        <f>MONTH(Table1[[#This Row],[Date]])</f>
        <v>8</v>
      </c>
      <c r="K2906">
        <f>DAY(Table1[[#This Row],[Date]])</f>
        <v>15</v>
      </c>
    </row>
    <row r="2907" spans="1:11" x14ac:dyDescent="0.3">
      <c r="A2907" t="s">
        <v>16</v>
      </c>
      <c r="B2907" s="1">
        <v>44057</v>
      </c>
      <c r="C2907">
        <v>428.68</v>
      </c>
      <c r="D2907">
        <v>444.58</v>
      </c>
      <c r="E2907">
        <v>423.35</v>
      </c>
      <c r="F2907">
        <v>437.4</v>
      </c>
      <c r="G2907">
        <v>15064589987</v>
      </c>
      <c r="H2907">
        <v>49068474083</v>
      </c>
      <c r="I2907">
        <f>YEAR(Table1[[#This Row],[Date]])</f>
        <v>2020</v>
      </c>
      <c r="J2907">
        <f>MONTH(Table1[[#This Row],[Date]])</f>
        <v>8</v>
      </c>
      <c r="K2907">
        <f>DAY(Table1[[#This Row],[Date]])</f>
        <v>14</v>
      </c>
    </row>
    <row r="2908" spans="1:11" x14ac:dyDescent="0.3">
      <c r="A2908" t="s">
        <v>16</v>
      </c>
      <c r="B2908" s="1">
        <v>44056</v>
      </c>
      <c r="C2908">
        <v>390.84</v>
      </c>
      <c r="D2908">
        <v>432.9</v>
      </c>
      <c r="E2908">
        <v>379.71</v>
      </c>
      <c r="F2908">
        <v>428.74</v>
      </c>
      <c r="G2908">
        <v>18480303526</v>
      </c>
      <c r="H2908">
        <v>48091569052</v>
      </c>
      <c r="I2908">
        <f>YEAR(Table1[[#This Row],[Date]])</f>
        <v>2020</v>
      </c>
      <c r="J2908">
        <f>MONTH(Table1[[#This Row],[Date]])</f>
        <v>8</v>
      </c>
      <c r="K2908">
        <f>DAY(Table1[[#This Row],[Date]])</f>
        <v>13</v>
      </c>
    </row>
    <row r="2909" spans="1:11" x14ac:dyDescent="0.3">
      <c r="A2909" t="s">
        <v>16</v>
      </c>
      <c r="B2909" s="1">
        <v>44055</v>
      </c>
      <c r="C2909">
        <v>380.06</v>
      </c>
      <c r="D2909">
        <v>391.31</v>
      </c>
      <c r="E2909">
        <v>367.92</v>
      </c>
      <c r="F2909">
        <v>391.02</v>
      </c>
      <c r="G2909">
        <v>12408772745</v>
      </c>
      <c r="H2909">
        <v>43855501072</v>
      </c>
      <c r="I2909">
        <f>YEAR(Table1[[#This Row],[Date]])</f>
        <v>2020</v>
      </c>
      <c r="J2909">
        <f>MONTH(Table1[[#This Row],[Date]])</f>
        <v>8</v>
      </c>
      <c r="K2909">
        <f>DAY(Table1[[#This Row],[Date]])</f>
        <v>12</v>
      </c>
    </row>
    <row r="2910" spans="1:11" x14ac:dyDescent="0.3">
      <c r="A2910" t="s">
        <v>16</v>
      </c>
      <c r="B2910" s="1">
        <v>44054</v>
      </c>
      <c r="C2910">
        <v>395.89</v>
      </c>
      <c r="D2910">
        <v>398.48</v>
      </c>
      <c r="E2910">
        <v>370.86</v>
      </c>
      <c r="F2910">
        <v>380.38</v>
      </c>
      <c r="G2910">
        <v>12792218737</v>
      </c>
      <c r="H2910">
        <v>42656945169</v>
      </c>
      <c r="I2910">
        <f>YEAR(Table1[[#This Row],[Date]])</f>
        <v>2020</v>
      </c>
      <c r="J2910">
        <f>MONTH(Table1[[#This Row],[Date]])</f>
        <v>8</v>
      </c>
      <c r="K2910">
        <f>DAY(Table1[[#This Row],[Date]])</f>
        <v>11</v>
      </c>
    </row>
    <row r="2911" spans="1:11" x14ac:dyDescent="0.3">
      <c r="A2911" t="s">
        <v>16</v>
      </c>
      <c r="B2911" s="1">
        <v>44053</v>
      </c>
      <c r="C2911">
        <v>391.04</v>
      </c>
      <c r="D2911">
        <v>399.38</v>
      </c>
      <c r="E2911">
        <v>391.04</v>
      </c>
      <c r="F2911">
        <v>395.89</v>
      </c>
      <c r="G2911">
        <v>11685827893</v>
      </c>
      <c r="H2911">
        <v>44390142137</v>
      </c>
      <c r="I2911">
        <f>YEAR(Table1[[#This Row],[Date]])</f>
        <v>2020</v>
      </c>
      <c r="J2911">
        <f>MONTH(Table1[[#This Row],[Date]])</f>
        <v>8</v>
      </c>
      <c r="K2911">
        <f>DAY(Table1[[#This Row],[Date]])</f>
        <v>10</v>
      </c>
    </row>
    <row r="2912" spans="1:11" x14ac:dyDescent="0.3">
      <c r="A2912" t="s">
        <v>16</v>
      </c>
      <c r="B2912" s="1">
        <v>44052</v>
      </c>
      <c r="C2912">
        <v>395.31</v>
      </c>
      <c r="D2912">
        <v>399.74</v>
      </c>
      <c r="E2912">
        <v>385.83</v>
      </c>
      <c r="F2912">
        <v>391.12</v>
      </c>
      <c r="G2912">
        <v>9451065592</v>
      </c>
      <c r="H2912">
        <v>43850292041</v>
      </c>
      <c r="I2912">
        <f>YEAR(Table1[[#This Row],[Date]])</f>
        <v>2020</v>
      </c>
      <c r="J2912">
        <f>MONTH(Table1[[#This Row],[Date]])</f>
        <v>8</v>
      </c>
      <c r="K2912">
        <f>DAY(Table1[[#This Row],[Date]])</f>
        <v>9</v>
      </c>
    </row>
    <row r="2913" spans="1:11" x14ac:dyDescent="0.3">
      <c r="A2913" t="s">
        <v>16</v>
      </c>
      <c r="B2913" s="1">
        <v>44051</v>
      </c>
      <c r="C2913">
        <v>379.55</v>
      </c>
      <c r="D2913">
        <v>393.99</v>
      </c>
      <c r="E2913">
        <v>377.35</v>
      </c>
      <c r="F2913">
        <v>393.99</v>
      </c>
      <c r="G2913">
        <v>9342060531</v>
      </c>
      <c r="H2913">
        <v>44166324646</v>
      </c>
      <c r="I2913">
        <f>YEAR(Table1[[#This Row],[Date]])</f>
        <v>2020</v>
      </c>
      <c r="J2913">
        <f>MONTH(Table1[[#This Row],[Date]])</f>
        <v>8</v>
      </c>
      <c r="K2913">
        <f>DAY(Table1[[#This Row],[Date]])</f>
        <v>8</v>
      </c>
    </row>
    <row r="2914" spans="1:11" x14ac:dyDescent="0.3">
      <c r="A2914" t="s">
        <v>16</v>
      </c>
      <c r="B2914" s="1">
        <v>44050</v>
      </c>
      <c r="C2914">
        <v>395.23</v>
      </c>
      <c r="D2914">
        <v>398.25</v>
      </c>
      <c r="E2914">
        <v>367.94</v>
      </c>
      <c r="F2914">
        <v>379.51</v>
      </c>
      <c r="G2914">
        <v>12751687084</v>
      </c>
      <c r="H2914">
        <v>42538578850</v>
      </c>
      <c r="I2914">
        <f>YEAR(Table1[[#This Row],[Date]])</f>
        <v>2020</v>
      </c>
      <c r="J2914">
        <f>MONTH(Table1[[#This Row],[Date]])</f>
        <v>8</v>
      </c>
      <c r="K2914">
        <f>DAY(Table1[[#This Row],[Date]])</f>
        <v>7</v>
      </c>
    </row>
    <row r="2915" spans="1:11" x14ac:dyDescent="0.3">
      <c r="A2915" t="s">
        <v>16</v>
      </c>
      <c r="B2915" s="1">
        <v>44049</v>
      </c>
      <c r="C2915">
        <v>401.58</v>
      </c>
      <c r="D2915">
        <v>403.49</v>
      </c>
      <c r="E2915">
        <v>392.6</v>
      </c>
      <c r="F2915">
        <v>394.96</v>
      </c>
      <c r="G2915">
        <v>11304626458</v>
      </c>
      <c r="H2915">
        <v>44264836294</v>
      </c>
      <c r="I2915">
        <f>YEAR(Table1[[#This Row],[Date]])</f>
        <v>2020</v>
      </c>
      <c r="J2915">
        <f>MONTH(Table1[[#This Row],[Date]])</f>
        <v>8</v>
      </c>
      <c r="K2915">
        <f>DAY(Table1[[#This Row],[Date]])</f>
        <v>6</v>
      </c>
    </row>
    <row r="2916" spans="1:11" x14ac:dyDescent="0.3">
      <c r="A2916" t="s">
        <v>16</v>
      </c>
      <c r="B2916" s="1">
        <v>44048</v>
      </c>
      <c r="C2916">
        <v>389.71</v>
      </c>
      <c r="D2916">
        <v>406.3</v>
      </c>
      <c r="E2916">
        <v>386.22</v>
      </c>
      <c r="F2916">
        <v>401.59</v>
      </c>
      <c r="G2916">
        <v>12875466638</v>
      </c>
      <c r="H2916">
        <v>45002213069</v>
      </c>
      <c r="I2916">
        <f>YEAR(Table1[[#This Row],[Date]])</f>
        <v>2020</v>
      </c>
      <c r="J2916">
        <f>MONTH(Table1[[#This Row],[Date]])</f>
        <v>8</v>
      </c>
      <c r="K2916">
        <f>DAY(Table1[[#This Row],[Date]])</f>
        <v>5</v>
      </c>
    </row>
    <row r="2917" spans="1:11" x14ac:dyDescent="0.3">
      <c r="A2917" t="s">
        <v>16</v>
      </c>
      <c r="B2917" s="1">
        <v>44047</v>
      </c>
      <c r="C2917">
        <v>386.16</v>
      </c>
      <c r="D2917">
        <v>400.7</v>
      </c>
      <c r="E2917">
        <v>382.99</v>
      </c>
      <c r="F2917">
        <v>389.88</v>
      </c>
      <c r="G2917">
        <v>14086704221</v>
      </c>
      <c r="H2917">
        <v>43684129572</v>
      </c>
      <c r="I2917">
        <f>YEAR(Table1[[#This Row],[Date]])</f>
        <v>2020</v>
      </c>
      <c r="J2917">
        <f>MONTH(Table1[[#This Row],[Date]])</f>
        <v>8</v>
      </c>
      <c r="K2917">
        <f>DAY(Table1[[#This Row],[Date]])</f>
        <v>4</v>
      </c>
    </row>
    <row r="2918" spans="1:11" x14ac:dyDescent="0.3">
      <c r="A2918" t="s">
        <v>16</v>
      </c>
      <c r="B2918" s="1">
        <v>44046</v>
      </c>
      <c r="C2918">
        <v>371.13</v>
      </c>
      <c r="D2918">
        <v>396.51</v>
      </c>
      <c r="E2918">
        <v>369.34</v>
      </c>
      <c r="F2918">
        <v>386.3</v>
      </c>
      <c r="G2918">
        <v>12834648062</v>
      </c>
      <c r="H2918">
        <v>43277729882</v>
      </c>
      <c r="I2918">
        <f>YEAR(Table1[[#This Row],[Date]])</f>
        <v>2020</v>
      </c>
      <c r="J2918">
        <f>MONTH(Table1[[#This Row],[Date]])</f>
        <v>8</v>
      </c>
      <c r="K2918">
        <f>DAY(Table1[[#This Row],[Date]])</f>
        <v>3</v>
      </c>
    </row>
    <row r="2919" spans="1:11" x14ac:dyDescent="0.3">
      <c r="A2919" t="s">
        <v>16</v>
      </c>
      <c r="B2919" s="1">
        <v>44045</v>
      </c>
      <c r="C2919">
        <v>385.55</v>
      </c>
      <c r="D2919">
        <v>411.23</v>
      </c>
      <c r="E2919">
        <v>357.14</v>
      </c>
      <c r="F2919">
        <v>370.67</v>
      </c>
      <c r="G2919">
        <v>18909744275</v>
      </c>
      <c r="H2919">
        <v>41522323563</v>
      </c>
      <c r="I2919">
        <f>YEAR(Table1[[#This Row],[Date]])</f>
        <v>2020</v>
      </c>
      <c r="J2919">
        <f>MONTH(Table1[[#This Row],[Date]])</f>
        <v>8</v>
      </c>
      <c r="K2919">
        <f>DAY(Table1[[#This Row],[Date]])</f>
        <v>2</v>
      </c>
    </row>
    <row r="2920" spans="1:11" x14ac:dyDescent="0.3">
      <c r="A2920" t="s">
        <v>16</v>
      </c>
      <c r="B2920" s="1">
        <v>44044</v>
      </c>
      <c r="C2920">
        <v>345.8</v>
      </c>
      <c r="D2920">
        <v>388.85</v>
      </c>
      <c r="E2920">
        <v>343.59</v>
      </c>
      <c r="F2920">
        <v>385.2</v>
      </c>
      <c r="G2920">
        <v>14045259477</v>
      </c>
      <c r="H2920">
        <v>43144477508</v>
      </c>
      <c r="I2920">
        <f>YEAR(Table1[[#This Row],[Date]])</f>
        <v>2020</v>
      </c>
      <c r="J2920">
        <f>MONTH(Table1[[#This Row],[Date]])</f>
        <v>8</v>
      </c>
      <c r="K2920">
        <f>DAY(Table1[[#This Row],[Date]])</f>
        <v>1</v>
      </c>
    </row>
    <row r="2921" spans="1:11" x14ac:dyDescent="0.3">
      <c r="A2921" t="s">
        <v>16</v>
      </c>
      <c r="B2921" s="1">
        <v>44043</v>
      </c>
      <c r="C2921">
        <v>334.63</v>
      </c>
      <c r="D2921">
        <v>348.61</v>
      </c>
      <c r="E2921">
        <v>329.34</v>
      </c>
      <c r="F2921">
        <v>345.55</v>
      </c>
      <c r="G2921">
        <v>12030600492</v>
      </c>
      <c r="H2921">
        <v>38699278449</v>
      </c>
      <c r="I2921">
        <f>YEAR(Table1[[#This Row],[Date]])</f>
        <v>2020</v>
      </c>
      <c r="J2921">
        <f>MONTH(Table1[[#This Row],[Date]])</f>
        <v>7</v>
      </c>
      <c r="K2921">
        <f>DAY(Table1[[#This Row],[Date]])</f>
        <v>31</v>
      </c>
    </row>
    <row r="2922" spans="1:11" x14ac:dyDescent="0.3">
      <c r="A2922" t="s">
        <v>16</v>
      </c>
      <c r="B2922" s="1">
        <v>44042</v>
      </c>
      <c r="C2922">
        <v>318.14</v>
      </c>
      <c r="D2922">
        <v>338.63</v>
      </c>
      <c r="E2922">
        <v>315.75</v>
      </c>
      <c r="F2922">
        <v>334.59</v>
      </c>
      <c r="G2922">
        <v>11827689045</v>
      </c>
      <c r="H2922">
        <v>37466380887</v>
      </c>
      <c r="I2922">
        <f>YEAR(Table1[[#This Row],[Date]])</f>
        <v>2020</v>
      </c>
      <c r="J2922">
        <f>MONTH(Table1[[#This Row],[Date]])</f>
        <v>7</v>
      </c>
      <c r="K2922">
        <f>DAY(Table1[[#This Row],[Date]])</f>
        <v>30</v>
      </c>
    </row>
    <row r="2923" spans="1:11" x14ac:dyDescent="0.3">
      <c r="A2923" t="s">
        <v>16</v>
      </c>
      <c r="B2923" s="1">
        <v>44041</v>
      </c>
      <c r="C2923">
        <v>316.56</v>
      </c>
      <c r="D2923">
        <v>324.38</v>
      </c>
      <c r="E2923">
        <v>313.11</v>
      </c>
      <c r="F2923">
        <v>318.19</v>
      </c>
      <c r="G2923">
        <v>10878845706</v>
      </c>
      <c r="H2923">
        <v>35626126751</v>
      </c>
      <c r="I2923">
        <f>YEAR(Table1[[#This Row],[Date]])</f>
        <v>2020</v>
      </c>
      <c r="J2923">
        <f>MONTH(Table1[[#This Row],[Date]])</f>
        <v>7</v>
      </c>
      <c r="K2923">
        <f>DAY(Table1[[#This Row],[Date]])</f>
        <v>29</v>
      </c>
    </row>
    <row r="2924" spans="1:11" x14ac:dyDescent="0.3">
      <c r="A2924" t="s">
        <v>16</v>
      </c>
      <c r="B2924" s="1">
        <v>44040</v>
      </c>
      <c r="C2924">
        <v>321.83</v>
      </c>
      <c r="D2924">
        <v>325.91000000000003</v>
      </c>
      <c r="E2924">
        <v>307.72000000000003</v>
      </c>
      <c r="F2924">
        <v>316.66000000000003</v>
      </c>
      <c r="G2924">
        <v>12357108065</v>
      </c>
      <c r="H2924">
        <v>35450097600</v>
      </c>
      <c r="I2924">
        <f>YEAR(Table1[[#This Row],[Date]])</f>
        <v>2020</v>
      </c>
      <c r="J2924">
        <f>MONTH(Table1[[#This Row],[Date]])</f>
        <v>7</v>
      </c>
      <c r="K2924">
        <f>DAY(Table1[[#This Row],[Date]])</f>
        <v>28</v>
      </c>
    </row>
    <row r="2925" spans="1:11" x14ac:dyDescent="0.3">
      <c r="A2925" t="s">
        <v>16</v>
      </c>
      <c r="B2925" s="1">
        <v>44039</v>
      </c>
      <c r="C2925">
        <v>309.66000000000003</v>
      </c>
      <c r="D2925">
        <v>330.7</v>
      </c>
      <c r="E2925">
        <v>309.66000000000003</v>
      </c>
      <c r="F2925">
        <v>321.51</v>
      </c>
      <c r="G2925">
        <v>15644257058</v>
      </c>
      <c r="H2925">
        <v>35989428749</v>
      </c>
      <c r="I2925">
        <f>YEAR(Table1[[#This Row],[Date]])</f>
        <v>2020</v>
      </c>
      <c r="J2925">
        <f>MONTH(Table1[[#This Row],[Date]])</f>
        <v>7</v>
      </c>
      <c r="K2925">
        <f>DAY(Table1[[#This Row],[Date]])</f>
        <v>27</v>
      </c>
    </row>
    <row r="2926" spans="1:11" x14ac:dyDescent="0.3">
      <c r="A2926" t="s">
        <v>16</v>
      </c>
      <c r="B2926" s="1">
        <v>44038</v>
      </c>
      <c r="C2926">
        <v>303.69</v>
      </c>
      <c r="D2926">
        <v>316.39</v>
      </c>
      <c r="E2926">
        <v>300.27</v>
      </c>
      <c r="F2926">
        <v>309.64</v>
      </c>
      <c r="G2926">
        <v>12003973026</v>
      </c>
      <c r="H2926">
        <v>34656472193</v>
      </c>
      <c r="I2926">
        <f>YEAR(Table1[[#This Row],[Date]])</f>
        <v>2020</v>
      </c>
      <c r="J2926">
        <f>MONTH(Table1[[#This Row],[Date]])</f>
        <v>7</v>
      </c>
      <c r="K2926">
        <f>DAY(Table1[[#This Row],[Date]])</f>
        <v>26</v>
      </c>
    </row>
    <row r="2927" spans="1:11" x14ac:dyDescent="0.3">
      <c r="A2927" t="s">
        <v>16</v>
      </c>
      <c r="B2927" s="1">
        <v>44037</v>
      </c>
      <c r="C2927">
        <v>279.02999999999997</v>
      </c>
      <c r="D2927">
        <v>306.74</v>
      </c>
      <c r="E2927">
        <v>279.02999999999997</v>
      </c>
      <c r="F2927">
        <v>304.06</v>
      </c>
      <c r="G2927">
        <v>10785021813</v>
      </c>
      <c r="H2927">
        <v>34027002730</v>
      </c>
      <c r="I2927">
        <f>YEAR(Table1[[#This Row],[Date]])</f>
        <v>2020</v>
      </c>
      <c r="J2927">
        <f>MONTH(Table1[[#This Row],[Date]])</f>
        <v>7</v>
      </c>
      <c r="K2927">
        <f>DAY(Table1[[#This Row],[Date]])</f>
        <v>25</v>
      </c>
    </row>
    <row r="2928" spans="1:11" x14ac:dyDescent="0.3">
      <c r="A2928" t="s">
        <v>16</v>
      </c>
      <c r="B2928" s="1">
        <v>44036</v>
      </c>
      <c r="C2928">
        <v>274.72000000000003</v>
      </c>
      <c r="D2928">
        <v>286.19</v>
      </c>
      <c r="E2928">
        <v>269.24</v>
      </c>
      <c r="F2928">
        <v>279.22000000000003</v>
      </c>
      <c r="G2928">
        <v>9466060358</v>
      </c>
      <c r="H2928">
        <v>31243266716</v>
      </c>
      <c r="I2928">
        <f>YEAR(Table1[[#This Row],[Date]])</f>
        <v>2020</v>
      </c>
      <c r="J2928">
        <f>MONTH(Table1[[#This Row],[Date]])</f>
        <v>7</v>
      </c>
      <c r="K2928">
        <f>DAY(Table1[[#This Row],[Date]])</f>
        <v>24</v>
      </c>
    </row>
    <row r="2929" spans="1:11" x14ac:dyDescent="0.3">
      <c r="A2929" t="s">
        <v>16</v>
      </c>
      <c r="B2929" s="1">
        <v>44035</v>
      </c>
      <c r="C2929">
        <v>262.39</v>
      </c>
      <c r="D2929">
        <v>277.58</v>
      </c>
      <c r="E2929">
        <v>261.05</v>
      </c>
      <c r="F2929">
        <v>274.69</v>
      </c>
      <c r="G2929">
        <v>10281309262</v>
      </c>
      <c r="H2929">
        <v>30733019165</v>
      </c>
      <c r="I2929">
        <f>YEAR(Table1[[#This Row],[Date]])</f>
        <v>2020</v>
      </c>
      <c r="J2929">
        <f>MONTH(Table1[[#This Row],[Date]])</f>
        <v>7</v>
      </c>
      <c r="K2929">
        <f>DAY(Table1[[#This Row],[Date]])</f>
        <v>23</v>
      </c>
    </row>
    <row r="2930" spans="1:11" x14ac:dyDescent="0.3">
      <c r="A2930" t="s">
        <v>16</v>
      </c>
      <c r="B2930" s="1">
        <v>44034</v>
      </c>
      <c r="C2930">
        <v>245.04</v>
      </c>
      <c r="D2930">
        <v>262.99</v>
      </c>
      <c r="E2930">
        <v>242.48</v>
      </c>
      <c r="F2930">
        <v>262.19</v>
      </c>
      <c r="G2930">
        <v>7702077383</v>
      </c>
      <c r="H2930">
        <v>29331058164</v>
      </c>
      <c r="I2930">
        <f>YEAR(Table1[[#This Row],[Date]])</f>
        <v>2020</v>
      </c>
      <c r="J2930">
        <f>MONTH(Table1[[#This Row],[Date]])</f>
        <v>7</v>
      </c>
      <c r="K2930">
        <f>DAY(Table1[[#This Row],[Date]])</f>
        <v>22</v>
      </c>
    </row>
    <row r="2931" spans="1:11" x14ac:dyDescent="0.3">
      <c r="A2931" t="s">
        <v>16</v>
      </c>
      <c r="B2931" s="1">
        <v>44033</v>
      </c>
      <c r="C2931">
        <v>236.3</v>
      </c>
      <c r="D2931">
        <v>246.19</v>
      </c>
      <c r="E2931">
        <v>235.68</v>
      </c>
      <c r="F2931">
        <v>245.02</v>
      </c>
      <c r="G2931">
        <v>6806696015</v>
      </c>
      <c r="H2931">
        <v>27406496758</v>
      </c>
      <c r="I2931">
        <f>YEAR(Table1[[#This Row],[Date]])</f>
        <v>2020</v>
      </c>
      <c r="J2931">
        <f>MONTH(Table1[[#This Row],[Date]])</f>
        <v>7</v>
      </c>
      <c r="K2931">
        <f>DAY(Table1[[#This Row],[Date]])</f>
        <v>21</v>
      </c>
    </row>
    <row r="2932" spans="1:11" x14ac:dyDescent="0.3">
      <c r="A2932" t="s">
        <v>16</v>
      </c>
      <c r="B2932" s="1">
        <v>44032</v>
      </c>
      <c r="C2932">
        <v>238.49</v>
      </c>
      <c r="D2932">
        <v>239.58</v>
      </c>
      <c r="E2932">
        <v>234.85</v>
      </c>
      <c r="F2932">
        <v>236.15</v>
      </c>
      <c r="G2932">
        <v>5600686192</v>
      </c>
      <c r="H2932">
        <v>26411853756</v>
      </c>
      <c r="I2932">
        <f>YEAR(Table1[[#This Row],[Date]])</f>
        <v>2020</v>
      </c>
      <c r="J2932">
        <f>MONTH(Table1[[#This Row],[Date]])</f>
        <v>7</v>
      </c>
      <c r="K2932">
        <f>DAY(Table1[[#This Row],[Date]])</f>
        <v>20</v>
      </c>
    </row>
    <row r="2933" spans="1:11" x14ac:dyDescent="0.3">
      <c r="A2933" t="s">
        <v>16</v>
      </c>
      <c r="B2933" s="1">
        <v>44031</v>
      </c>
      <c r="C2933">
        <v>235.46</v>
      </c>
      <c r="D2933">
        <v>239.16</v>
      </c>
      <c r="E2933">
        <v>233.28</v>
      </c>
      <c r="F2933">
        <v>238.49</v>
      </c>
      <c r="G2933">
        <v>6251377305</v>
      </c>
      <c r="H2933">
        <v>26669691075</v>
      </c>
      <c r="I2933">
        <f>YEAR(Table1[[#This Row],[Date]])</f>
        <v>2020</v>
      </c>
      <c r="J2933">
        <f>MONTH(Table1[[#This Row],[Date]])</f>
        <v>7</v>
      </c>
      <c r="K2933">
        <f>DAY(Table1[[#This Row],[Date]])</f>
        <v>19</v>
      </c>
    </row>
    <row r="2934" spans="1:11" x14ac:dyDescent="0.3">
      <c r="A2934" t="s">
        <v>16</v>
      </c>
      <c r="B2934" s="1">
        <v>44030</v>
      </c>
      <c r="C2934">
        <v>232.86</v>
      </c>
      <c r="D2934">
        <v>236.54</v>
      </c>
      <c r="E2934">
        <v>232.32</v>
      </c>
      <c r="F2934">
        <v>235.48</v>
      </c>
      <c r="G2934">
        <v>5397402117</v>
      </c>
      <c r="H2934">
        <v>26330601164</v>
      </c>
      <c r="I2934">
        <f>YEAR(Table1[[#This Row],[Date]])</f>
        <v>2020</v>
      </c>
      <c r="J2934">
        <f>MONTH(Table1[[#This Row],[Date]])</f>
        <v>7</v>
      </c>
      <c r="K2934">
        <f>DAY(Table1[[#This Row],[Date]])</f>
        <v>18</v>
      </c>
    </row>
    <row r="2935" spans="1:11" x14ac:dyDescent="0.3">
      <c r="A2935" t="s">
        <v>16</v>
      </c>
      <c r="B2935" s="1">
        <v>44029</v>
      </c>
      <c r="C2935">
        <v>233.69</v>
      </c>
      <c r="D2935">
        <v>234.42</v>
      </c>
      <c r="E2935">
        <v>232.11</v>
      </c>
      <c r="F2935">
        <v>232.77</v>
      </c>
      <c r="G2935">
        <v>5859850529</v>
      </c>
      <c r="H2935">
        <v>26024301468</v>
      </c>
      <c r="I2935">
        <f>YEAR(Table1[[#This Row],[Date]])</f>
        <v>2020</v>
      </c>
      <c r="J2935">
        <f>MONTH(Table1[[#This Row],[Date]])</f>
        <v>7</v>
      </c>
      <c r="K2935">
        <f>DAY(Table1[[#This Row],[Date]])</f>
        <v>17</v>
      </c>
    </row>
    <row r="2936" spans="1:11" x14ac:dyDescent="0.3">
      <c r="A2936" t="s">
        <v>16</v>
      </c>
      <c r="B2936" s="1">
        <v>44028</v>
      </c>
      <c r="C2936">
        <v>238.45</v>
      </c>
      <c r="D2936">
        <v>239.01</v>
      </c>
      <c r="E2936">
        <v>231.62</v>
      </c>
      <c r="F2936">
        <v>233.64</v>
      </c>
      <c r="G2936">
        <v>5832057567</v>
      </c>
      <c r="H2936">
        <v>26118155895</v>
      </c>
      <c r="I2936">
        <f>YEAR(Table1[[#This Row],[Date]])</f>
        <v>2020</v>
      </c>
      <c r="J2936">
        <f>MONTH(Table1[[#This Row],[Date]])</f>
        <v>7</v>
      </c>
      <c r="K2936">
        <f>DAY(Table1[[#This Row],[Date]])</f>
        <v>16</v>
      </c>
    </row>
    <row r="2937" spans="1:11" x14ac:dyDescent="0.3">
      <c r="A2937" t="s">
        <v>16</v>
      </c>
      <c r="B2937" s="1">
        <v>44027</v>
      </c>
      <c r="C2937">
        <v>240.14</v>
      </c>
      <c r="D2937">
        <v>241.4</v>
      </c>
      <c r="E2937">
        <v>237.1</v>
      </c>
      <c r="F2937">
        <v>238.42</v>
      </c>
      <c r="G2937">
        <v>6189328448</v>
      </c>
      <c r="H2937">
        <v>26649577378</v>
      </c>
      <c r="I2937">
        <f>YEAR(Table1[[#This Row],[Date]])</f>
        <v>2020</v>
      </c>
      <c r="J2937">
        <f>MONTH(Table1[[#This Row],[Date]])</f>
        <v>7</v>
      </c>
      <c r="K2937">
        <f>DAY(Table1[[#This Row],[Date]])</f>
        <v>15</v>
      </c>
    </row>
    <row r="2938" spans="1:11" x14ac:dyDescent="0.3">
      <c r="A2938" t="s">
        <v>16</v>
      </c>
      <c r="B2938" s="1">
        <v>44026</v>
      </c>
      <c r="C2938">
        <v>239.98</v>
      </c>
      <c r="D2938">
        <v>242</v>
      </c>
      <c r="E2938">
        <v>237.8</v>
      </c>
      <c r="F2938">
        <v>240.21</v>
      </c>
      <c r="G2938">
        <v>7357458555</v>
      </c>
      <c r="H2938">
        <v>26846147251</v>
      </c>
      <c r="I2938">
        <f>YEAR(Table1[[#This Row],[Date]])</f>
        <v>2020</v>
      </c>
      <c r="J2938">
        <f>MONTH(Table1[[#This Row],[Date]])</f>
        <v>7</v>
      </c>
      <c r="K2938">
        <f>DAY(Table1[[#This Row],[Date]])</f>
        <v>14</v>
      </c>
    </row>
    <row r="2939" spans="1:11" x14ac:dyDescent="0.3">
      <c r="A2939" t="s">
        <v>16</v>
      </c>
      <c r="B2939" s="1">
        <v>44025</v>
      </c>
      <c r="C2939">
        <v>242.18</v>
      </c>
      <c r="D2939">
        <v>244.31</v>
      </c>
      <c r="E2939">
        <v>238.23</v>
      </c>
      <c r="F2939">
        <v>239.6</v>
      </c>
      <c r="G2939">
        <v>7787751468</v>
      </c>
      <c r="H2939">
        <v>26775071858</v>
      </c>
      <c r="I2939">
        <f>YEAR(Table1[[#This Row],[Date]])</f>
        <v>2020</v>
      </c>
      <c r="J2939">
        <f>MONTH(Table1[[#This Row],[Date]])</f>
        <v>7</v>
      </c>
      <c r="K2939">
        <f>DAY(Table1[[#This Row],[Date]])</f>
        <v>13</v>
      </c>
    </row>
    <row r="2940" spans="1:11" x14ac:dyDescent="0.3">
      <c r="A2940" t="s">
        <v>16</v>
      </c>
      <c r="B2940" s="1">
        <v>44024</v>
      </c>
      <c r="C2940">
        <v>239.46</v>
      </c>
      <c r="D2940">
        <v>243.31</v>
      </c>
      <c r="E2940">
        <v>237.77</v>
      </c>
      <c r="F2940">
        <v>242.13</v>
      </c>
      <c r="G2940">
        <v>6596394718</v>
      </c>
      <c r="H2940">
        <v>27054158346</v>
      </c>
      <c r="I2940">
        <f>YEAR(Table1[[#This Row],[Date]])</f>
        <v>2020</v>
      </c>
      <c r="J2940">
        <f>MONTH(Table1[[#This Row],[Date]])</f>
        <v>7</v>
      </c>
      <c r="K2940">
        <f>DAY(Table1[[#This Row],[Date]])</f>
        <v>12</v>
      </c>
    </row>
    <row r="2941" spans="1:11" x14ac:dyDescent="0.3">
      <c r="A2941" t="s">
        <v>16</v>
      </c>
      <c r="B2941" s="1">
        <v>44023</v>
      </c>
      <c r="C2941">
        <v>241.04</v>
      </c>
      <c r="D2941">
        <v>241.53</v>
      </c>
      <c r="E2941">
        <v>238.33</v>
      </c>
      <c r="F2941">
        <v>239.46</v>
      </c>
      <c r="G2941">
        <v>5643067316</v>
      </c>
      <c r="H2941">
        <v>26752161985</v>
      </c>
      <c r="I2941">
        <f>YEAR(Table1[[#This Row],[Date]])</f>
        <v>2020</v>
      </c>
      <c r="J2941">
        <f>MONTH(Table1[[#This Row],[Date]])</f>
        <v>7</v>
      </c>
      <c r="K2941">
        <f>DAY(Table1[[#This Row],[Date]])</f>
        <v>11</v>
      </c>
    </row>
    <row r="2942" spans="1:11" x14ac:dyDescent="0.3">
      <c r="A2942" t="s">
        <v>16</v>
      </c>
      <c r="B2942" s="1">
        <v>44022</v>
      </c>
      <c r="C2942">
        <v>242.87</v>
      </c>
      <c r="D2942">
        <v>242.88</v>
      </c>
      <c r="E2942">
        <v>236.73</v>
      </c>
      <c r="F2942">
        <v>240.98</v>
      </c>
      <c r="G2942">
        <v>7281370522</v>
      </c>
      <c r="H2942">
        <v>26919422187</v>
      </c>
      <c r="I2942">
        <f>YEAR(Table1[[#This Row],[Date]])</f>
        <v>2020</v>
      </c>
      <c r="J2942">
        <f>MONTH(Table1[[#This Row],[Date]])</f>
        <v>7</v>
      </c>
      <c r="K2942">
        <f>DAY(Table1[[#This Row],[Date]])</f>
        <v>10</v>
      </c>
    </row>
    <row r="2943" spans="1:11" x14ac:dyDescent="0.3">
      <c r="A2943" t="s">
        <v>16</v>
      </c>
      <c r="B2943" s="1">
        <v>44021</v>
      </c>
      <c r="C2943">
        <v>246.75</v>
      </c>
      <c r="D2943">
        <v>247.29</v>
      </c>
      <c r="E2943">
        <v>239.9</v>
      </c>
      <c r="F2943">
        <v>243.02</v>
      </c>
      <c r="G2943">
        <v>8429099199</v>
      </c>
      <c r="H2943">
        <v>27143016879</v>
      </c>
      <c r="I2943">
        <f>YEAR(Table1[[#This Row],[Date]])</f>
        <v>2020</v>
      </c>
      <c r="J2943">
        <f>MONTH(Table1[[#This Row],[Date]])</f>
        <v>7</v>
      </c>
      <c r="K2943">
        <f>DAY(Table1[[#This Row],[Date]])</f>
        <v>9</v>
      </c>
    </row>
    <row r="2944" spans="1:11" x14ac:dyDescent="0.3">
      <c r="A2944" t="s">
        <v>16</v>
      </c>
      <c r="B2944" s="1">
        <v>44020</v>
      </c>
      <c r="C2944">
        <v>239.16</v>
      </c>
      <c r="D2944">
        <v>248.31</v>
      </c>
      <c r="E2944">
        <v>238.4</v>
      </c>
      <c r="F2944">
        <v>246.67</v>
      </c>
      <c r="G2944">
        <v>9892586411</v>
      </c>
      <c r="H2944">
        <v>27547785703</v>
      </c>
      <c r="I2944">
        <f>YEAR(Table1[[#This Row],[Date]])</f>
        <v>2020</v>
      </c>
      <c r="J2944">
        <f>MONTH(Table1[[#This Row],[Date]])</f>
        <v>7</v>
      </c>
      <c r="K2944">
        <f>DAY(Table1[[#This Row],[Date]])</f>
        <v>8</v>
      </c>
    </row>
    <row r="2945" spans="1:11" x14ac:dyDescent="0.3">
      <c r="A2945" t="s">
        <v>16</v>
      </c>
      <c r="B2945" s="1">
        <v>44019</v>
      </c>
      <c r="C2945">
        <v>240.97</v>
      </c>
      <c r="D2945">
        <v>242.68</v>
      </c>
      <c r="E2945">
        <v>234.22</v>
      </c>
      <c r="F2945">
        <v>239.08</v>
      </c>
      <c r="G2945">
        <v>6441497597</v>
      </c>
      <c r="H2945">
        <v>26696376073</v>
      </c>
      <c r="I2945">
        <f>YEAR(Table1[[#This Row],[Date]])</f>
        <v>2020</v>
      </c>
      <c r="J2945">
        <f>MONTH(Table1[[#This Row],[Date]])</f>
        <v>7</v>
      </c>
      <c r="K2945">
        <f>DAY(Table1[[#This Row],[Date]])</f>
        <v>7</v>
      </c>
    </row>
    <row r="2946" spans="1:11" x14ac:dyDescent="0.3">
      <c r="A2946" t="s">
        <v>16</v>
      </c>
      <c r="B2946" s="1">
        <v>44018</v>
      </c>
      <c r="C2946">
        <v>227.69</v>
      </c>
      <c r="D2946">
        <v>242.13</v>
      </c>
      <c r="E2946">
        <v>227.03</v>
      </c>
      <c r="F2946">
        <v>241.51</v>
      </c>
      <c r="G2946">
        <v>8782917553</v>
      </c>
      <c r="H2946">
        <v>26964937043</v>
      </c>
      <c r="I2946">
        <f>YEAR(Table1[[#This Row],[Date]])</f>
        <v>2020</v>
      </c>
      <c r="J2946">
        <f>MONTH(Table1[[#This Row],[Date]])</f>
        <v>7</v>
      </c>
      <c r="K2946">
        <f>DAY(Table1[[#This Row],[Date]])</f>
        <v>6</v>
      </c>
    </row>
    <row r="2947" spans="1:11" x14ac:dyDescent="0.3">
      <c r="A2947" t="s">
        <v>16</v>
      </c>
      <c r="B2947" s="1">
        <v>44017</v>
      </c>
      <c r="C2947">
        <v>228.98</v>
      </c>
      <c r="D2947">
        <v>229.86</v>
      </c>
      <c r="E2947">
        <v>224.54</v>
      </c>
      <c r="F2947">
        <v>227.66</v>
      </c>
      <c r="G2947">
        <v>5292172429</v>
      </c>
      <c r="H2947">
        <v>25415950649</v>
      </c>
      <c r="I2947">
        <f>YEAR(Table1[[#This Row],[Date]])</f>
        <v>2020</v>
      </c>
      <c r="J2947">
        <f>MONTH(Table1[[#This Row],[Date]])</f>
        <v>7</v>
      </c>
      <c r="K2947">
        <f>DAY(Table1[[#This Row],[Date]])</f>
        <v>5</v>
      </c>
    </row>
    <row r="2948" spans="1:11" x14ac:dyDescent="0.3">
      <c r="A2948" t="s">
        <v>16</v>
      </c>
      <c r="B2948" s="1">
        <v>44016</v>
      </c>
      <c r="C2948">
        <v>225.29</v>
      </c>
      <c r="D2948">
        <v>230.05</v>
      </c>
      <c r="E2948">
        <v>225.13</v>
      </c>
      <c r="F2948">
        <v>229.07</v>
      </c>
      <c r="G2948">
        <v>5228310135</v>
      </c>
      <c r="H2948">
        <v>25570190315</v>
      </c>
      <c r="I2948">
        <f>YEAR(Table1[[#This Row],[Date]])</f>
        <v>2020</v>
      </c>
      <c r="J2948">
        <f>MONTH(Table1[[#This Row],[Date]])</f>
        <v>7</v>
      </c>
      <c r="K2948">
        <f>DAY(Table1[[#This Row],[Date]])</f>
        <v>4</v>
      </c>
    </row>
    <row r="2949" spans="1:11" x14ac:dyDescent="0.3">
      <c r="A2949" t="s">
        <v>16</v>
      </c>
      <c r="B2949" s="1">
        <v>44015</v>
      </c>
      <c r="C2949">
        <v>229.32</v>
      </c>
      <c r="D2949">
        <v>229.63</v>
      </c>
      <c r="E2949">
        <v>224.91</v>
      </c>
      <c r="F2949">
        <v>225.39</v>
      </c>
      <c r="G2949">
        <v>5109032700</v>
      </c>
      <c r="H2949">
        <v>25155571600</v>
      </c>
      <c r="I2949">
        <f>YEAR(Table1[[#This Row],[Date]])</f>
        <v>2020</v>
      </c>
      <c r="J2949">
        <f>MONTH(Table1[[#This Row],[Date]])</f>
        <v>7</v>
      </c>
      <c r="K2949">
        <f>DAY(Table1[[#This Row],[Date]])</f>
        <v>3</v>
      </c>
    </row>
    <row r="2950" spans="1:11" x14ac:dyDescent="0.3">
      <c r="A2950" t="s">
        <v>16</v>
      </c>
      <c r="B2950" s="1">
        <v>44014</v>
      </c>
      <c r="C2950">
        <v>231.29</v>
      </c>
      <c r="D2950">
        <v>232.4</v>
      </c>
      <c r="E2950">
        <v>225.46</v>
      </c>
      <c r="F2950">
        <v>229.39</v>
      </c>
      <c r="G2950">
        <v>6212210566</v>
      </c>
      <c r="H2950">
        <v>25599453477</v>
      </c>
      <c r="I2950">
        <f>YEAR(Table1[[#This Row],[Date]])</f>
        <v>2020</v>
      </c>
      <c r="J2950">
        <f>MONTH(Table1[[#This Row],[Date]])</f>
        <v>7</v>
      </c>
      <c r="K2950">
        <f>DAY(Table1[[#This Row],[Date]])</f>
        <v>2</v>
      </c>
    </row>
    <row r="2951" spans="1:11" x14ac:dyDescent="0.3">
      <c r="A2951" t="s">
        <v>16</v>
      </c>
      <c r="B2951" s="1">
        <v>44013</v>
      </c>
      <c r="C2951">
        <v>226.13</v>
      </c>
      <c r="D2951">
        <v>232.76</v>
      </c>
      <c r="E2951">
        <v>224.84</v>
      </c>
      <c r="F2951">
        <v>231.11</v>
      </c>
      <c r="G2951">
        <v>6463737443</v>
      </c>
      <c r="H2951">
        <v>25788404350</v>
      </c>
      <c r="I2951">
        <f>YEAR(Table1[[#This Row],[Date]])</f>
        <v>2020</v>
      </c>
      <c r="J2951">
        <f>MONTH(Table1[[#This Row],[Date]])</f>
        <v>7</v>
      </c>
      <c r="K2951">
        <f>DAY(Table1[[#This Row],[Date]])</f>
        <v>1</v>
      </c>
    </row>
    <row r="2952" spans="1:11" x14ac:dyDescent="0.3">
      <c r="A2952" t="s">
        <v>16</v>
      </c>
      <c r="B2952" s="1">
        <v>44012</v>
      </c>
      <c r="C2952">
        <v>227.97</v>
      </c>
      <c r="D2952">
        <v>229.48</v>
      </c>
      <c r="E2952">
        <v>224.82</v>
      </c>
      <c r="F2952">
        <v>226.31</v>
      </c>
      <c r="G2952">
        <v>6094093001</v>
      </c>
      <c r="H2952">
        <v>25249913730</v>
      </c>
      <c r="I2952">
        <f>YEAR(Table1[[#This Row],[Date]])</f>
        <v>2020</v>
      </c>
      <c r="J2952">
        <f>MONTH(Table1[[#This Row],[Date]])</f>
        <v>6</v>
      </c>
      <c r="K2952">
        <f>DAY(Table1[[#This Row],[Date]])</f>
        <v>30</v>
      </c>
    </row>
    <row r="2953" spans="1:11" x14ac:dyDescent="0.3">
      <c r="A2953" t="s">
        <v>16</v>
      </c>
      <c r="B2953" s="1">
        <v>44011</v>
      </c>
      <c r="C2953">
        <v>225.36</v>
      </c>
      <c r="D2953">
        <v>229.9</v>
      </c>
      <c r="E2953">
        <v>222.25</v>
      </c>
      <c r="F2953">
        <v>228.19</v>
      </c>
      <c r="G2953">
        <v>6726164653</v>
      </c>
      <c r="H2953">
        <v>25456513994</v>
      </c>
      <c r="I2953">
        <f>YEAR(Table1[[#This Row],[Date]])</f>
        <v>2020</v>
      </c>
      <c r="J2953">
        <f>MONTH(Table1[[#This Row],[Date]])</f>
        <v>6</v>
      </c>
      <c r="K2953">
        <f>DAY(Table1[[#This Row],[Date]])</f>
        <v>29</v>
      </c>
    </row>
    <row r="2954" spans="1:11" x14ac:dyDescent="0.3">
      <c r="A2954" t="s">
        <v>16</v>
      </c>
      <c r="B2954" s="1">
        <v>44010</v>
      </c>
      <c r="C2954">
        <v>222.91</v>
      </c>
      <c r="D2954">
        <v>228.6</v>
      </c>
      <c r="E2954">
        <v>219.47</v>
      </c>
      <c r="F2954">
        <v>225.35</v>
      </c>
      <c r="G2954">
        <v>6205925718</v>
      </c>
      <c r="H2954">
        <v>25135786986</v>
      </c>
      <c r="I2954">
        <f>YEAR(Table1[[#This Row],[Date]])</f>
        <v>2020</v>
      </c>
      <c r="J2954">
        <f>MONTH(Table1[[#This Row],[Date]])</f>
        <v>6</v>
      </c>
      <c r="K2954">
        <f>DAY(Table1[[#This Row],[Date]])</f>
        <v>28</v>
      </c>
    </row>
    <row r="2955" spans="1:11" x14ac:dyDescent="0.3">
      <c r="A2955" t="s">
        <v>16</v>
      </c>
      <c r="B2955" s="1">
        <v>44009</v>
      </c>
      <c r="C2955">
        <v>229.63</v>
      </c>
      <c r="D2955">
        <v>232.49</v>
      </c>
      <c r="E2955">
        <v>220.56</v>
      </c>
      <c r="F2955">
        <v>222.96</v>
      </c>
      <c r="G2955">
        <v>6918380955</v>
      </c>
      <c r="H2955">
        <v>24866429445</v>
      </c>
      <c r="I2955">
        <f>YEAR(Table1[[#This Row],[Date]])</f>
        <v>2020</v>
      </c>
      <c r="J2955">
        <f>MONTH(Table1[[#This Row],[Date]])</f>
        <v>6</v>
      </c>
      <c r="K2955">
        <f>DAY(Table1[[#This Row],[Date]])</f>
        <v>27</v>
      </c>
    </row>
    <row r="2956" spans="1:11" x14ac:dyDescent="0.3">
      <c r="A2956" t="s">
        <v>16</v>
      </c>
      <c r="B2956" s="1">
        <v>44008</v>
      </c>
      <c r="C2956">
        <v>232.88</v>
      </c>
      <c r="D2956">
        <v>233.9</v>
      </c>
      <c r="E2956">
        <v>229.26</v>
      </c>
      <c r="F2956">
        <v>229.67</v>
      </c>
      <c r="G2956">
        <v>7187490226</v>
      </c>
      <c r="H2956">
        <v>25611500297</v>
      </c>
      <c r="I2956">
        <f>YEAR(Table1[[#This Row],[Date]])</f>
        <v>2020</v>
      </c>
      <c r="J2956">
        <f>MONTH(Table1[[#This Row],[Date]])</f>
        <v>6</v>
      </c>
      <c r="K2956">
        <f>DAY(Table1[[#This Row],[Date]])</f>
        <v>26</v>
      </c>
    </row>
    <row r="2957" spans="1:11" x14ac:dyDescent="0.3">
      <c r="A2957" t="s">
        <v>16</v>
      </c>
      <c r="B2957" s="1">
        <v>44007</v>
      </c>
      <c r="C2957">
        <v>235.7</v>
      </c>
      <c r="D2957">
        <v>236.05</v>
      </c>
      <c r="E2957">
        <v>230.3</v>
      </c>
      <c r="F2957">
        <v>232.94</v>
      </c>
      <c r="G2957">
        <v>7010426122</v>
      </c>
      <c r="H2957">
        <v>25973707946</v>
      </c>
      <c r="I2957">
        <f>YEAR(Table1[[#This Row],[Date]])</f>
        <v>2020</v>
      </c>
      <c r="J2957">
        <f>MONTH(Table1[[#This Row],[Date]])</f>
        <v>6</v>
      </c>
      <c r="K2957">
        <f>DAY(Table1[[#This Row],[Date]])</f>
        <v>25</v>
      </c>
    </row>
    <row r="2958" spans="1:11" x14ac:dyDescent="0.3">
      <c r="A2958" t="s">
        <v>16</v>
      </c>
      <c r="B2958" s="1">
        <v>44006</v>
      </c>
      <c r="C2958">
        <v>244.19</v>
      </c>
      <c r="D2958">
        <v>248.51</v>
      </c>
      <c r="E2958">
        <v>232.81</v>
      </c>
      <c r="F2958">
        <v>235.77</v>
      </c>
      <c r="G2958">
        <v>8815030025</v>
      </c>
      <c r="H2958">
        <v>26285822239</v>
      </c>
      <c r="I2958">
        <f>YEAR(Table1[[#This Row],[Date]])</f>
        <v>2020</v>
      </c>
      <c r="J2958">
        <f>MONTH(Table1[[#This Row],[Date]])</f>
        <v>6</v>
      </c>
      <c r="K2958">
        <f>DAY(Table1[[#This Row],[Date]])</f>
        <v>24</v>
      </c>
    </row>
    <row r="2959" spans="1:11" x14ac:dyDescent="0.3">
      <c r="A2959" t="s">
        <v>16</v>
      </c>
      <c r="B2959" s="1">
        <v>44005</v>
      </c>
      <c r="C2959">
        <v>242.54</v>
      </c>
      <c r="D2959">
        <v>244.86</v>
      </c>
      <c r="E2959">
        <v>239.76</v>
      </c>
      <c r="F2959">
        <v>244.14</v>
      </c>
      <c r="G2959">
        <v>6624530348</v>
      </c>
      <c r="H2959">
        <v>27215606543</v>
      </c>
      <c r="I2959">
        <f>YEAR(Table1[[#This Row],[Date]])</f>
        <v>2020</v>
      </c>
      <c r="J2959">
        <f>MONTH(Table1[[#This Row],[Date]])</f>
        <v>6</v>
      </c>
      <c r="K2959">
        <f>DAY(Table1[[#This Row],[Date]])</f>
        <v>23</v>
      </c>
    </row>
    <row r="2960" spans="1:11" x14ac:dyDescent="0.3">
      <c r="A2960" t="s">
        <v>16</v>
      </c>
      <c r="B2960" s="1">
        <v>44004</v>
      </c>
      <c r="C2960">
        <v>229</v>
      </c>
      <c r="D2960">
        <v>243.78</v>
      </c>
      <c r="E2960">
        <v>228.93</v>
      </c>
      <c r="F2960">
        <v>242.53</v>
      </c>
      <c r="G2960">
        <v>9079586552</v>
      </c>
      <c r="H2960">
        <v>27032930743</v>
      </c>
      <c r="I2960">
        <f>YEAR(Table1[[#This Row],[Date]])</f>
        <v>2020</v>
      </c>
      <c r="J2960">
        <f>MONTH(Table1[[#This Row],[Date]])</f>
        <v>6</v>
      </c>
      <c r="K2960">
        <f>DAY(Table1[[#This Row],[Date]])</f>
        <v>22</v>
      </c>
    </row>
    <row r="2961" spans="1:11" x14ac:dyDescent="0.3">
      <c r="A2961" t="s">
        <v>16</v>
      </c>
      <c r="B2961" s="1">
        <v>44003</v>
      </c>
      <c r="C2961">
        <v>229.22</v>
      </c>
      <c r="D2961">
        <v>232.36</v>
      </c>
      <c r="E2961">
        <v>228.49</v>
      </c>
      <c r="F2961">
        <v>228.99</v>
      </c>
      <c r="G2961">
        <v>5600408178</v>
      </c>
      <c r="H2961">
        <v>25520273837</v>
      </c>
      <c r="I2961">
        <f>YEAR(Table1[[#This Row],[Date]])</f>
        <v>2020</v>
      </c>
      <c r="J2961">
        <f>MONTH(Table1[[#This Row],[Date]])</f>
        <v>6</v>
      </c>
      <c r="K2961">
        <f>DAY(Table1[[#This Row],[Date]])</f>
        <v>21</v>
      </c>
    </row>
    <row r="2962" spans="1:11" x14ac:dyDescent="0.3">
      <c r="A2962" t="s">
        <v>16</v>
      </c>
      <c r="B2962" s="1">
        <v>44002</v>
      </c>
      <c r="C2962">
        <v>226.98</v>
      </c>
      <c r="D2962">
        <v>231.45</v>
      </c>
      <c r="E2962">
        <v>226.64</v>
      </c>
      <c r="F2962">
        <v>229.27</v>
      </c>
      <c r="G2962">
        <v>6252830566</v>
      </c>
      <c r="H2962">
        <v>25548837121</v>
      </c>
      <c r="I2962">
        <f>YEAR(Table1[[#This Row],[Date]])</f>
        <v>2020</v>
      </c>
      <c r="J2962">
        <f>MONTH(Table1[[#This Row],[Date]])</f>
        <v>6</v>
      </c>
      <c r="K2962">
        <f>DAY(Table1[[#This Row],[Date]])</f>
        <v>20</v>
      </c>
    </row>
    <row r="2963" spans="1:11" x14ac:dyDescent="0.3">
      <c r="A2963" t="s">
        <v>16</v>
      </c>
      <c r="B2963" s="1">
        <v>44001</v>
      </c>
      <c r="C2963">
        <v>231.95</v>
      </c>
      <c r="D2963">
        <v>232.15</v>
      </c>
      <c r="E2963">
        <v>226.8</v>
      </c>
      <c r="F2963">
        <v>227.14</v>
      </c>
      <c r="G2963">
        <v>6946372590</v>
      </c>
      <c r="H2963">
        <v>25307718819</v>
      </c>
      <c r="I2963">
        <f>YEAR(Table1[[#This Row],[Date]])</f>
        <v>2020</v>
      </c>
      <c r="J2963">
        <f>MONTH(Table1[[#This Row],[Date]])</f>
        <v>6</v>
      </c>
      <c r="K2963">
        <f>DAY(Table1[[#This Row],[Date]])</f>
        <v>19</v>
      </c>
    </row>
    <row r="2964" spans="1:11" x14ac:dyDescent="0.3">
      <c r="A2964" t="s">
        <v>16</v>
      </c>
      <c r="B2964" s="1">
        <v>44000</v>
      </c>
      <c r="C2964">
        <v>232.9</v>
      </c>
      <c r="D2964">
        <v>234.57</v>
      </c>
      <c r="E2964">
        <v>228.95</v>
      </c>
      <c r="F2964">
        <v>232.1</v>
      </c>
      <c r="G2964">
        <v>6713800872</v>
      </c>
      <c r="H2964">
        <v>25857495155</v>
      </c>
      <c r="I2964">
        <f>YEAR(Table1[[#This Row],[Date]])</f>
        <v>2020</v>
      </c>
      <c r="J2964">
        <f>MONTH(Table1[[#This Row],[Date]])</f>
        <v>6</v>
      </c>
      <c r="K2964">
        <f>DAY(Table1[[#This Row],[Date]])</f>
        <v>18</v>
      </c>
    </row>
    <row r="2965" spans="1:11" x14ac:dyDescent="0.3">
      <c r="A2965" t="s">
        <v>16</v>
      </c>
      <c r="B2965" s="1">
        <v>43999</v>
      </c>
      <c r="C2965">
        <v>234.49</v>
      </c>
      <c r="D2965">
        <v>235.95</v>
      </c>
      <c r="E2965">
        <v>229.34</v>
      </c>
      <c r="F2965">
        <v>233.03</v>
      </c>
      <c r="G2965">
        <v>7701391592</v>
      </c>
      <c r="H2965">
        <v>25957610764</v>
      </c>
      <c r="I2965">
        <f>YEAR(Table1[[#This Row],[Date]])</f>
        <v>2020</v>
      </c>
      <c r="J2965">
        <f>MONTH(Table1[[#This Row],[Date]])</f>
        <v>6</v>
      </c>
      <c r="K2965">
        <f>DAY(Table1[[#This Row],[Date]])</f>
        <v>17</v>
      </c>
    </row>
    <row r="2966" spans="1:11" x14ac:dyDescent="0.3">
      <c r="A2966" t="s">
        <v>16</v>
      </c>
      <c r="B2966" s="1">
        <v>43998</v>
      </c>
      <c r="C2966">
        <v>229.76</v>
      </c>
      <c r="D2966">
        <v>236.39</v>
      </c>
      <c r="E2966">
        <v>228.43</v>
      </c>
      <c r="F2966">
        <v>234.42</v>
      </c>
      <c r="G2966">
        <v>7965648016</v>
      </c>
      <c r="H2966">
        <v>26109047392</v>
      </c>
      <c r="I2966">
        <f>YEAR(Table1[[#This Row],[Date]])</f>
        <v>2020</v>
      </c>
      <c r="J2966">
        <f>MONTH(Table1[[#This Row],[Date]])</f>
        <v>6</v>
      </c>
      <c r="K2966">
        <f>DAY(Table1[[#This Row],[Date]])</f>
        <v>16</v>
      </c>
    </row>
    <row r="2967" spans="1:11" x14ac:dyDescent="0.3">
      <c r="A2967" t="s">
        <v>16</v>
      </c>
      <c r="B2967" s="1">
        <v>43997</v>
      </c>
      <c r="C2967">
        <v>234.06</v>
      </c>
      <c r="D2967">
        <v>234.24</v>
      </c>
      <c r="E2967">
        <v>221.24</v>
      </c>
      <c r="F2967">
        <v>229.93</v>
      </c>
      <c r="G2967">
        <v>10536099884</v>
      </c>
      <c r="H2967">
        <v>25606145743</v>
      </c>
      <c r="I2967">
        <f>YEAR(Table1[[#This Row],[Date]])</f>
        <v>2020</v>
      </c>
      <c r="J2967">
        <f>MONTH(Table1[[#This Row],[Date]])</f>
        <v>6</v>
      </c>
      <c r="K2967">
        <f>DAY(Table1[[#This Row],[Date]])</f>
        <v>15</v>
      </c>
    </row>
    <row r="2968" spans="1:11" x14ac:dyDescent="0.3">
      <c r="A2968" t="s">
        <v>16</v>
      </c>
      <c r="B2968" s="1">
        <v>43996</v>
      </c>
      <c r="C2968">
        <v>238.97</v>
      </c>
      <c r="D2968">
        <v>239.1</v>
      </c>
      <c r="E2968">
        <v>232.96</v>
      </c>
      <c r="F2968">
        <v>234.11</v>
      </c>
      <c r="G2968">
        <v>7439385176</v>
      </c>
      <c r="H2968">
        <v>26069111857</v>
      </c>
      <c r="I2968">
        <f>YEAR(Table1[[#This Row],[Date]])</f>
        <v>2020</v>
      </c>
      <c r="J2968">
        <f>MONTH(Table1[[#This Row],[Date]])</f>
        <v>6</v>
      </c>
      <c r="K2968">
        <f>DAY(Table1[[#This Row],[Date]])</f>
        <v>14</v>
      </c>
    </row>
    <row r="2969" spans="1:11" x14ac:dyDescent="0.3">
      <c r="A2969" t="s">
        <v>16</v>
      </c>
      <c r="B2969" s="1">
        <v>43995</v>
      </c>
      <c r="C2969">
        <v>237.54</v>
      </c>
      <c r="D2969">
        <v>239.19</v>
      </c>
      <c r="E2969">
        <v>235.89</v>
      </c>
      <c r="F2969">
        <v>238.91</v>
      </c>
      <c r="G2969">
        <v>7141624980</v>
      </c>
      <c r="H2969">
        <v>26599679550</v>
      </c>
      <c r="I2969">
        <f>YEAR(Table1[[#This Row],[Date]])</f>
        <v>2020</v>
      </c>
      <c r="J2969">
        <f>MONTH(Table1[[#This Row],[Date]])</f>
        <v>6</v>
      </c>
      <c r="K2969">
        <f>DAY(Table1[[#This Row],[Date]])</f>
        <v>13</v>
      </c>
    </row>
    <row r="2970" spans="1:11" x14ac:dyDescent="0.3">
      <c r="A2970" t="s">
        <v>16</v>
      </c>
      <c r="B2970" s="1">
        <v>43994</v>
      </c>
      <c r="C2970">
        <v>231.63</v>
      </c>
      <c r="D2970">
        <v>239.35</v>
      </c>
      <c r="E2970">
        <v>229.65</v>
      </c>
      <c r="F2970">
        <v>237.49</v>
      </c>
      <c r="G2970">
        <v>8868955009</v>
      </c>
      <c r="H2970">
        <v>26438827420</v>
      </c>
      <c r="I2970">
        <f>YEAR(Table1[[#This Row],[Date]])</f>
        <v>2020</v>
      </c>
      <c r="J2970">
        <f>MONTH(Table1[[#This Row],[Date]])</f>
        <v>6</v>
      </c>
      <c r="K2970">
        <f>DAY(Table1[[#This Row],[Date]])</f>
        <v>12</v>
      </c>
    </row>
    <row r="2971" spans="1:11" x14ac:dyDescent="0.3">
      <c r="A2971" t="s">
        <v>16</v>
      </c>
      <c r="B2971" s="1">
        <v>43993</v>
      </c>
      <c r="C2971">
        <v>247.55</v>
      </c>
      <c r="D2971">
        <v>249.89</v>
      </c>
      <c r="E2971">
        <v>229.94</v>
      </c>
      <c r="F2971">
        <v>231.7</v>
      </c>
      <c r="G2971">
        <v>12356528860</v>
      </c>
      <c r="H2971">
        <v>25791024831</v>
      </c>
      <c r="I2971">
        <f>YEAR(Table1[[#This Row],[Date]])</f>
        <v>2020</v>
      </c>
      <c r="J2971">
        <f>MONTH(Table1[[#This Row],[Date]])</f>
        <v>6</v>
      </c>
      <c r="K2971">
        <f>DAY(Table1[[#This Row],[Date]])</f>
        <v>11</v>
      </c>
    </row>
    <row r="2972" spans="1:11" x14ac:dyDescent="0.3">
      <c r="A2972" t="s">
        <v>16</v>
      </c>
      <c r="B2972" s="1">
        <v>43992</v>
      </c>
      <c r="C2972">
        <v>244.82</v>
      </c>
      <c r="D2972">
        <v>248.65</v>
      </c>
      <c r="E2972">
        <v>242.82</v>
      </c>
      <c r="F2972">
        <v>247.44</v>
      </c>
      <c r="G2972">
        <v>8792990206</v>
      </c>
      <c r="H2972">
        <v>27539945413</v>
      </c>
      <c r="I2972">
        <f>YEAR(Table1[[#This Row],[Date]])</f>
        <v>2020</v>
      </c>
      <c r="J2972">
        <f>MONTH(Table1[[#This Row],[Date]])</f>
        <v>6</v>
      </c>
      <c r="K2972">
        <f>DAY(Table1[[#This Row],[Date]])</f>
        <v>10</v>
      </c>
    </row>
    <row r="2973" spans="1:11" x14ac:dyDescent="0.3">
      <c r="A2973" t="s">
        <v>16</v>
      </c>
      <c r="B2973" s="1">
        <v>43991</v>
      </c>
      <c r="C2973">
        <v>246.18</v>
      </c>
      <c r="D2973">
        <v>248.34</v>
      </c>
      <c r="E2973">
        <v>242.34</v>
      </c>
      <c r="F2973">
        <v>244.91</v>
      </c>
      <c r="G2973">
        <v>8446545788</v>
      </c>
      <c r="H2973">
        <v>27254678255</v>
      </c>
      <c r="I2973">
        <f>YEAR(Table1[[#This Row],[Date]])</f>
        <v>2020</v>
      </c>
      <c r="J2973">
        <f>MONTH(Table1[[#This Row],[Date]])</f>
        <v>6</v>
      </c>
      <c r="K2973">
        <f>DAY(Table1[[#This Row],[Date]])</f>
        <v>9</v>
      </c>
    </row>
    <row r="2974" spans="1:11" x14ac:dyDescent="0.3">
      <c r="A2974" t="s">
        <v>16</v>
      </c>
      <c r="B2974" s="1">
        <v>43990</v>
      </c>
      <c r="C2974">
        <v>245.18</v>
      </c>
      <c r="D2974">
        <v>246.64</v>
      </c>
      <c r="E2974">
        <v>241.54</v>
      </c>
      <c r="F2974">
        <v>246.31</v>
      </c>
      <c r="G2974">
        <v>8076783299</v>
      </c>
      <c r="H2974">
        <v>27406923226</v>
      </c>
      <c r="I2974">
        <f>YEAR(Table1[[#This Row],[Date]])</f>
        <v>2020</v>
      </c>
      <c r="J2974">
        <f>MONTH(Table1[[#This Row],[Date]])</f>
        <v>6</v>
      </c>
      <c r="K2974">
        <f>DAY(Table1[[#This Row],[Date]])</f>
        <v>8</v>
      </c>
    </row>
    <row r="2975" spans="1:11" x14ac:dyDescent="0.3">
      <c r="A2975" t="s">
        <v>16</v>
      </c>
      <c r="B2975" s="1">
        <v>43989</v>
      </c>
      <c r="C2975">
        <v>241.91</v>
      </c>
      <c r="D2975">
        <v>245.44</v>
      </c>
      <c r="E2975">
        <v>236.33</v>
      </c>
      <c r="F2975">
        <v>245.17</v>
      </c>
      <c r="G2975">
        <v>9544883157</v>
      </c>
      <c r="H2975">
        <v>27276459502</v>
      </c>
      <c r="I2975">
        <f>YEAR(Table1[[#This Row],[Date]])</f>
        <v>2020</v>
      </c>
      <c r="J2975">
        <f>MONTH(Table1[[#This Row],[Date]])</f>
        <v>6</v>
      </c>
      <c r="K2975">
        <f>DAY(Table1[[#This Row],[Date]])</f>
        <v>7</v>
      </c>
    </row>
    <row r="2976" spans="1:11" x14ac:dyDescent="0.3">
      <c r="A2976" t="s">
        <v>16</v>
      </c>
      <c r="B2976" s="1">
        <v>43988</v>
      </c>
      <c r="C2976">
        <v>241.2</v>
      </c>
      <c r="D2976">
        <v>245.98</v>
      </c>
      <c r="E2976">
        <v>239.72</v>
      </c>
      <c r="F2976">
        <v>241.93</v>
      </c>
      <c r="G2976">
        <v>8114873845</v>
      </c>
      <c r="H2976">
        <v>26913140925</v>
      </c>
      <c r="I2976">
        <f>YEAR(Table1[[#This Row],[Date]])</f>
        <v>2020</v>
      </c>
      <c r="J2976">
        <f>MONTH(Table1[[#This Row],[Date]])</f>
        <v>6</v>
      </c>
      <c r="K2976">
        <f>DAY(Table1[[#This Row],[Date]])</f>
        <v>6</v>
      </c>
    </row>
    <row r="2977" spans="1:11" x14ac:dyDescent="0.3">
      <c r="A2977" t="s">
        <v>16</v>
      </c>
      <c r="B2977" s="1">
        <v>43987</v>
      </c>
      <c r="C2977">
        <v>244.35</v>
      </c>
      <c r="D2977">
        <v>247.33</v>
      </c>
      <c r="E2977">
        <v>240.68</v>
      </c>
      <c r="F2977">
        <v>241.22</v>
      </c>
      <c r="G2977">
        <v>9293963914</v>
      </c>
      <c r="H2977">
        <v>26830954614</v>
      </c>
      <c r="I2977">
        <f>YEAR(Table1[[#This Row],[Date]])</f>
        <v>2020</v>
      </c>
      <c r="J2977">
        <f>MONTH(Table1[[#This Row],[Date]])</f>
        <v>6</v>
      </c>
      <c r="K2977">
        <f>DAY(Table1[[#This Row],[Date]])</f>
        <v>5</v>
      </c>
    </row>
    <row r="2978" spans="1:11" x14ac:dyDescent="0.3">
      <c r="A2978" t="s">
        <v>16</v>
      </c>
      <c r="B2978" s="1">
        <v>43986</v>
      </c>
      <c r="C2978">
        <v>244.11</v>
      </c>
      <c r="D2978">
        <v>245.93</v>
      </c>
      <c r="E2978">
        <v>236.77</v>
      </c>
      <c r="F2978">
        <v>244.43</v>
      </c>
      <c r="G2978">
        <v>10170414304</v>
      </c>
      <c r="H2978">
        <v>27184018611</v>
      </c>
      <c r="I2978">
        <f>YEAR(Table1[[#This Row],[Date]])</f>
        <v>2020</v>
      </c>
      <c r="J2978">
        <f>MONTH(Table1[[#This Row],[Date]])</f>
        <v>6</v>
      </c>
      <c r="K2978">
        <f>DAY(Table1[[#This Row],[Date]])</f>
        <v>4</v>
      </c>
    </row>
    <row r="2979" spans="1:11" x14ac:dyDescent="0.3">
      <c r="A2979" t="s">
        <v>16</v>
      </c>
      <c r="B2979" s="1">
        <v>43985</v>
      </c>
      <c r="C2979">
        <v>237.4</v>
      </c>
      <c r="D2979">
        <v>244.18</v>
      </c>
      <c r="E2979">
        <v>235.46</v>
      </c>
      <c r="F2979">
        <v>244.18</v>
      </c>
      <c r="G2979">
        <v>9861760817</v>
      </c>
      <c r="H2979">
        <v>27153238868</v>
      </c>
      <c r="I2979">
        <f>YEAR(Table1[[#This Row],[Date]])</f>
        <v>2020</v>
      </c>
      <c r="J2979">
        <f>MONTH(Table1[[#This Row],[Date]])</f>
        <v>6</v>
      </c>
      <c r="K2979">
        <f>DAY(Table1[[#This Row],[Date]])</f>
        <v>3</v>
      </c>
    </row>
    <row r="2980" spans="1:11" x14ac:dyDescent="0.3">
      <c r="A2980" t="s">
        <v>16</v>
      </c>
      <c r="B2980" s="1">
        <v>43984</v>
      </c>
      <c r="C2980">
        <v>246.83</v>
      </c>
      <c r="D2980">
        <v>252.22</v>
      </c>
      <c r="E2980">
        <v>233.23</v>
      </c>
      <c r="F2980">
        <v>237.22</v>
      </c>
      <c r="G2980">
        <v>13782107567</v>
      </c>
      <c r="H2980">
        <v>26376031890</v>
      </c>
      <c r="I2980">
        <f>YEAR(Table1[[#This Row],[Date]])</f>
        <v>2020</v>
      </c>
      <c r="J2980">
        <f>MONTH(Table1[[#This Row],[Date]])</f>
        <v>6</v>
      </c>
      <c r="K2980">
        <f>DAY(Table1[[#This Row],[Date]])</f>
        <v>2</v>
      </c>
    </row>
    <row r="2981" spans="1:11" x14ac:dyDescent="0.3">
      <c r="A2981" t="s">
        <v>16</v>
      </c>
      <c r="B2981" s="1">
        <v>43983</v>
      </c>
      <c r="C2981">
        <v>230.86</v>
      </c>
      <c r="D2981">
        <v>248.24</v>
      </c>
      <c r="E2981">
        <v>230.49</v>
      </c>
      <c r="F2981">
        <v>246.99</v>
      </c>
      <c r="G2981">
        <v>13951727936</v>
      </c>
      <c r="H2981">
        <v>27459257209</v>
      </c>
      <c r="I2981">
        <f>YEAR(Table1[[#This Row],[Date]])</f>
        <v>2020</v>
      </c>
      <c r="J2981">
        <f>MONTH(Table1[[#This Row],[Date]])</f>
        <v>6</v>
      </c>
      <c r="K2981">
        <f>DAY(Table1[[#This Row],[Date]])</f>
        <v>1</v>
      </c>
    </row>
    <row r="2982" spans="1:11" x14ac:dyDescent="0.3">
      <c r="A2982" t="s">
        <v>16</v>
      </c>
      <c r="B2982" s="1">
        <v>43982</v>
      </c>
      <c r="C2982">
        <v>242.35</v>
      </c>
      <c r="D2982">
        <v>244.05</v>
      </c>
      <c r="E2982">
        <v>230.05</v>
      </c>
      <c r="F2982">
        <v>230.98</v>
      </c>
      <c r="G2982">
        <v>12234904813</v>
      </c>
      <c r="H2982">
        <v>25675542329</v>
      </c>
      <c r="I2982">
        <f>YEAR(Table1[[#This Row],[Date]])</f>
        <v>2020</v>
      </c>
      <c r="J2982">
        <f>MONTH(Table1[[#This Row],[Date]])</f>
        <v>5</v>
      </c>
      <c r="K2982">
        <f>DAY(Table1[[#This Row],[Date]])</f>
        <v>31</v>
      </c>
    </row>
    <row r="2983" spans="1:11" x14ac:dyDescent="0.3">
      <c r="A2983" t="s">
        <v>16</v>
      </c>
      <c r="B2983" s="1">
        <v>43981</v>
      </c>
      <c r="C2983">
        <v>220.72</v>
      </c>
      <c r="D2983">
        <v>243.94</v>
      </c>
      <c r="E2983">
        <v>218.74</v>
      </c>
      <c r="F2983">
        <v>242.35</v>
      </c>
      <c r="G2983">
        <v>15027397867</v>
      </c>
      <c r="H2983">
        <v>26936114604</v>
      </c>
      <c r="I2983">
        <f>YEAR(Table1[[#This Row],[Date]])</f>
        <v>2020</v>
      </c>
      <c r="J2983">
        <f>MONTH(Table1[[#This Row],[Date]])</f>
        <v>5</v>
      </c>
      <c r="K2983">
        <f>DAY(Table1[[#This Row],[Date]])</f>
        <v>30</v>
      </c>
    </row>
    <row r="2984" spans="1:11" x14ac:dyDescent="0.3">
      <c r="A2984" t="s">
        <v>16</v>
      </c>
      <c r="B2984" s="1">
        <v>43980</v>
      </c>
      <c r="C2984">
        <v>219.93</v>
      </c>
      <c r="D2984">
        <v>224.22</v>
      </c>
      <c r="E2984">
        <v>218.24</v>
      </c>
      <c r="F2984">
        <v>220.68</v>
      </c>
      <c r="G2984">
        <v>12265816557</v>
      </c>
      <c r="H2984">
        <v>24524484269</v>
      </c>
      <c r="I2984">
        <f>YEAR(Table1[[#This Row],[Date]])</f>
        <v>2020</v>
      </c>
      <c r="J2984">
        <f>MONTH(Table1[[#This Row],[Date]])</f>
        <v>5</v>
      </c>
      <c r="K2984">
        <f>DAY(Table1[[#This Row],[Date]])</f>
        <v>29</v>
      </c>
    </row>
    <row r="2985" spans="1:11" x14ac:dyDescent="0.3">
      <c r="A2985" t="s">
        <v>16</v>
      </c>
      <c r="B2985" s="1">
        <v>43979</v>
      </c>
      <c r="C2985">
        <v>208.89</v>
      </c>
      <c r="D2985">
        <v>220.28</v>
      </c>
      <c r="E2985">
        <v>206.24</v>
      </c>
      <c r="F2985">
        <v>219.84</v>
      </c>
      <c r="G2985">
        <v>12212469604</v>
      </c>
      <c r="H2985">
        <v>24428738047</v>
      </c>
      <c r="I2985">
        <f>YEAR(Table1[[#This Row],[Date]])</f>
        <v>2020</v>
      </c>
      <c r="J2985">
        <f>MONTH(Table1[[#This Row],[Date]])</f>
        <v>5</v>
      </c>
      <c r="K2985">
        <f>DAY(Table1[[#This Row],[Date]])</f>
        <v>28</v>
      </c>
    </row>
    <row r="2986" spans="1:11" x14ac:dyDescent="0.3">
      <c r="A2986" t="s">
        <v>16</v>
      </c>
      <c r="B2986" s="1">
        <v>43978</v>
      </c>
      <c r="C2986">
        <v>201.89</v>
      </c>
      <c r="D2986">
        <v>208.86</v>
      </c>
      <c r="E2986">
        <v>201.79</v>
      </c>
      <c r="F2986">
        <v>208.86</v>
      </c>
      <c r="G2986">
        <v>10631034756</v>
      </c>
      <c r="H2986">
        <v>23206144127</v>
      </c>
      <c r="I2986">
        <f>YEAR(Table1[[#This Row],[Date]])</f>
        <v>2020</v>
      </c>
      <c r="J2986">
        <f>MONTH(Table1[[#This Row],[Date]])</f>
        <v>5</v>
      </c>
      <c r="K2986">
        <f>DAY(Table1[[#This Row],[Date]])</f>
        <v>27</v>
      </c>
    </row>
    <row r="2987" spans="1:11" x14ac:dyDescent="0.3">
      <c r="A2987" t="s">
        <v>16</v>
      </c>
      <c r="B2987" s="1">
        <v>43977</v>
      </c>
      <c r="C2987">
        <v>205.26</v>
      </c>
      <c r="D2987">
        <v>205.75</v>
      </c>
      <c r="E2987">
        <v>200.26</v>
      </c>
      <c r="F2987">
        <v>201.9</v>
      </c>
      <c r="G2987">
        <v>10159741290</v>
      </c>
      <c r="H2987">
        <v>22429962991</v>
      </c>
      <c r="I2987">
        <f>YEAR(Table1[[#This Row],[Date]])</f>
        <v>2020</v>
      </c>
      <c r="J2987">
        <f>MONTH(Table1[[#This Row],[Date]])</f>
        <v>5</v>
      </c>
      <c r="K2987">
        <f>DAY(Table1[[#This Row],[Date]])</f>
        <v>26</v>
      </c>
    </row>
    <row r="2988" spans="1:11" x14ac:dyDescent="0.3">
      <c r="A2988" t="s">
        <v>16</v>
      </c>
      <c r="B2988" s="1">
        <v>43976</v>
      </c>
      <c r="C2988">
        <v>201.98</v>
      </c>
      <c r="D2988">
        <v>206.36</v>
      </c>
      <c r="E2988">
        <v>200.67</v>
      </c>
      <c r="F2988">
        <v>205.32</v>
      </c>
      <c r="G2988">
        <v>10415044124</v>
      </c>
      <c r="H2988">
        <v>22806813423</v>
      </c>
      <c r="I2988">
        <f>YEAR(Table1[[#This Row],[Date]])</f>
        <v>2020</v>
      </c>
      <c r="J2988">
        <f>MONTH(Table1[[#This Row],[Date]])</f>
        <v>5</v>
      </c>
      <c r="K2988">
        <f>DAY(Table1[[#This Row],[Date]])</f>
        <v>25</v>
      </c>
    </row>
    <row r="2989" spans="1:11" x14ac:dyDescent="0.3">
      <c r="A2989" t="s">
        <v>16</v>
      </c>
      <c r="B2989" s="1">
        <v>43975</v>
      </c>
      <c r="C2989">
        <v>208.72</v>
      </c>
      <c r="D2989">
        <v>210.6</v>
      </c>
      <c r="E2989">
        <v>202.37</v>
      </c>
      <c r="F2989">
        <v>202.37</v>
      </c>
      <c r="G2989">
        <v>11833299572</v>
      </c>
      <c r="H2989">
        <v>22476471750</v>
      </c>
      <c r="I2989">
        <f>YEAR(Table1[[#This Row],[Date]])</f>
        <v>2020</v>
      </c>
      <c r="J2989">
        <f>MONTH(Table1[[#This Row],[Date]])</f>
        <v>5</v>
      </c>
      <c r="K2989">
        <f>DAY(Table1[[#This Row],[Date]])</f>
        <v>24</v>
      </c>
    </row>
    <row r="2990" spans="1:11" x14ac:dyDescent="0.3">
      <c r="A2990" t="s">
        <v>16</v>
      </c>
      <c r="B2990" s="1">
        <v>43974</v>
      </c>
      <c r="C2990">
        <v>207.19</v>
      </c>
      <c r="D2990">
        <v>210.39</v>
      </c>
      <c r="E2990">
        <v>205.29</v>
      </c>
      <c r="F2990">
        <v>208.69</v>
      </c>
      <c r="G2990">
        <v>10665476768</v>
      </c>
      <c r="H2990">
        <v>23176030659</v>
      </c>
      <c r="I2990">
        <f>YEAR(Table1[[#This Row],[Date]])</f>
        <v>2020</v>
      </c>
      <c r="J2990">
        <f>MONTH(Table1[[#This Row],[Date]])</f>
        <v>5</v>
      </c>
      <c r="K2990">
        <f>DAY(Table1[[#This Row],[Date]])</f>
        <v>23</v>
      </c>
    </row>
    <row r="2991" spans="1:11" x14ac:dyDescent="0.3">
      <c r="A2991" t="s">
        <v>16</v>
      </c>
      <c r="B2991" s="1">
        <v>43973</v>
      </c>
      <c r="C2991">
        <v>199.84</v>
      </c>
      <c r="D2991">
        <v>208.59</v>
      </c>
      <c r="E2991">
        <v>198.04</v>
      </c>
      <c r="F2991">
        <v>207.17</v>
      </c>
      <c r="G2991">
        <v>12041592114</v>
      </c>
      <c r="H2991">
        <v>23003786385</v>
      </c>
      <c r="I2991">
        <f>YEAR(Table1[[#This Row],[Date]])</f>
        <v>2020</v>
      </c>
      <c r="J2991">
        <f>MONTH(Table1[[#This Row],[Date]])</f>
        <v>5</v>
      </c>
      <c r="K2991">
        <f>DAY(Table1[[#This Row],[Date]])</f>
        <v>22</v>
      </c>
    </row>
    <row r="2992" spans="1:11" x14ac:dyDescent="0.3">
      <c r="A2992" t="s">
        <v>16</v>
      </c>
      <c r="B2992" s="1">
        <v>43972</v>
      </c>
      <c r="C2992">
        <v>210.13</v>
      </c>
      <c r="D2992">
        <v>211.63</v>
      </c>
      <c r="E2992">
        <v>193.35</v>
      </c>
      <c r="F2992">
        <v>199.88</v>
      </c>
      <c r="G2992">
        <v>13308321229</v>
      </c>
      <c r="H2992">
        <v>22192109650</v>
      </c>
      <c r="I2992">
        <f>YEAR(Table1[[#This Row],[Date]])</f>
        <v>2020</v>
      </c>
      <c r="J2992">
        <f>MONTH(Table1[[#This Row],[Date]])</f>
        <v>5</v>
      </c>
      <c r="K2992">
        <f>DAY(Table1[[#This Row],[Date]])</f>
        <v>21</v>
      </c>
    </row>
    <row r="2993" spans="1:11" x14ac:dyDescent="0.3">
      <c r="A2993" t="s">
        <v>16</v>
      </c>
      <c r="B2993" s="1">
        <v>43971</v>
      </c>
      <c r="C2993">
        <v>213.45</v>
      </c>
      <c r="D2993">
        <v>214.72</v>
      </c>
      <c r="E2993">
        <v>207.98</v>
      </c>
      <c r="F2993">
        <v>210.1</v>
      </c>
      <c r="G2993">
        <v>12730175511</v>
      </c>
      <c r="H2993">
        <v>23323160696</v>
      </c>
      <c r="I2993">
        <f>YEAR(Table1[[#This Row],[Date]])</f>
        <v>2020</v>
      </c>
      <c r="J2993">
        <f>MONTH(Table1[[#This Row],[Date]])</f>
        <v>5</v>
      </c>
      <c r="K2993">
        <f>DAY(Table1[[#This Row],[Date]])</f>
        <v>20</v>
      </c>
    </row>
    <row r="2994" spans="1:11" x14ac:dyDescent="0.3">
      <c r="A2994" t="s">
        <v>16</v>
      </c>
      <c r="B2994" s="1">
        <v>43970</v>
      </c>
      <c r="C2994">
        <v>214.6</v>
      </c>
      <c r="D2994">
        <v>214.6</v>
      </c>
      <c r="E2994">
        <v>210.14</v>
      </c>
      <c r="F2994">
        <v>213.45</v>
      </c>
      <c r="G2994">
        <v>14346192779</v>
      </c>
      <c r="H2994">
        <v>23692625224</v>
      </c>
      <c r="I2994">
        <f>YEAR(Table1[[#This Row],[Date]])</f>
        <v>2020</v>
      </c>
      <c r="J2994">
        <f>MONTH(Table1[[#This Row],[Date]])</f>
        <v>5</v>
      </c>
      <c r="K2994">
        <f>DAY(Table1[[#This Row],[Date]])</f>
        <v>19</v>
      </c>
    </row>
    <row r="2995" spans="1:11" x14ac:dyDescent="0.3">
      <c r="A2995" t="s">
        <v>16</v>
      </c>
      <c r="B2995" s="1">
        <v>43969</v>
      </c>
      <c r="C2995">
        <v>207.18</v>
      </c>
      <c r="D2995">
        <v>215.91</v>
      </c>
      <c r="E2995">
        <v>207.11</v>
      </c>
      <c r="F2995">
        <v>214.53</v>
      </c>
      <c r="G2995">
        <v>17411566928</v>
      </c>
      <c r="H2995">
        <v>23808928396</v>
      </c>
      <c r="I2995">
        <f>YEAR(Table1[[#This Row],[Date]])</f>
        <v>2020</v>
      </c>
      <c r="J2995">
        <f>MONTH(Table1[[#This Row],[Date]])</f>
        <v>5</v>
      </c>
      <c r="K2995">
        <f>DAY(Table1[[#This Row],[Date]])</f>
        <v>18</v>
      </c>
    </row>
    <row r="2996" spans="1:11" x14ac:dyDescent="0.3">
      <c r="A2996" t="s">
        <v>16</v>
      </c>
      <c r="B2996" s="1">
        <v>43968</v>
      </c>
      <c r="C2996">
        <v>200.61</v>
      </c>
      <c r="D2996">
        <v>209.16</v>
      </c>
      <c r="E2996">
        <v>200.1</v>
      </c>
      <c r="F2996">
        <v>207.16</v>
      </c>
      <c r="G2996">
        <v>15470397303</v>
      </c>
      <c r="H2996">
        <v>22988575488</v>
      </c>
      <c r="I2996">
        <f>YEAR(Table1[[#This Row],[Date]])</f>
        <v>2020</v>
      </c>
      <c r="J2996">
        <f>MONTH(Table1[[#This Row],[Date]])</f>
        <v>5</v>
      </c>
      <c r="K2996">
        <f>DAY(Table1[[#This Row],[Date]])</f>
        <v>17</v>
      </c>
    </row>
    <row r="2997" spans="1:11" x14ac:dyDescent="0.3">
      <c r="A2997" t="s">
        <v>16</v>
      </c>
      <c r="B2997" s="1">
        <v>43967</v>
      </c>
      <c r="C2997">
        <v>195.61</v>
      </c>
      <c r="D2997">
        <v>202.77</v>
      </c>
      <c r="E2997">
        <v>194.5</v>
      </c>
      <c r="F2997">
        <v>200.68</v>
      </c>
      <c r="G2997">
        <v>15379081645</v>
      </c>
      <c r="H2997">
        <v>22266558227</v>
      </c>
      <c r="I2997">
        <f>YEAR(Table1[[#This Row],[Date]])</f>
        <v>2020</v>
      </c>
      <c r="J2997">
        <f>MONTH(Table1[[#This Row],[Date]])</f>
        <v>5</v>
      </c>
      <c r="K2997">
        <f>DAY(Table1[[#This Row],[Date]])</f>
        <v>16</v>
      </c>
    </row>
    <row r="2998" spans="1:11" x14ac:dyDescent="0.3">
      <c r="A2998" t="s">
        <v>16</v>
      </c>
      <c r="B2998" s="1">
        <v>43966</v>
      </c>
      <c r="C2998">
        <v>202.96</v>
      </c>
      <c r="D2998">
        <v>203.57</v>
      </c>
      <c r="E2998">
        <v>193.76</v>
      </c>
      <c r="F2998">
        <v>195.62</v>
      </c>
      <c r="G2998">
        <v>16602342092</v>
      </c>
      <c r="H2998">
        <v>21703086885</v>
      </c>
      <c r="I2998">
        <f>YEAR(Table1[[#This Row],[Date]])</f>
        <v>2020</v>
      </c>
      <c r="J2998">
        <f>MONTH(Table1[[#This Row],[Date]])</f>
        <v>5</v>
      </c>
      <c r="K2998">
        <f>DAY(Table1[[#This Row],[Date]])</f>
        <v>15</v>
      </c>
    </row>
    <row r="2999" spans="1:11" x14ac:dyDescent="0.3">
      <c r="A2999" t="s">
        <v>16</v>
      </c>
      <c r="B2999" s="1">
        <v>43965</v>
      </c>
      <c r="C2999">
        <v>198.89</v>
      </c>
      <c r="D2999">
        <v>204.12</v>
      </c>
      <c r="E2999">
        <v>196.87</v>
      </c>
      <c r="F2999">
        <v>202.95</v>
      </c>
      <c r="G2999">
        <v>20150524861</v>
      </c>
      <c r="H2999">
        <v>22513148759</v>
      </c>
      <c r="I2999">
        <f>YEAR(Table1[[#This Row],[Date]])</f>
        <v>2020</v>
      </c>
      <c r="J2999">
        <f>MONTH(Table1[[#This Row],[Date]])</f>
        <v>5</v>
      </c>
      <c r="K2999">
        <f>DAY(Table1[[#This Row],[Date]])</f>
        <v>14</v>
      </c>
    </row>
    <row r="3000" spans="1:11" x14ac:dyDescent="0.3">
      <c r="A3000" t="s">
        <v>16</v>
      </c>
      <c r="B3000" s="1">
        <v>43964</v>
      </c>
      <c r="C3000">
        <v>189.37</v>
      </c>
      <c r="D3000">
        <v>200.2</v>
      </c>
      <c r="E3000">
        <v>189.13</v>
      </c>
      <c r="F3000">
        <v>199.19</v>
      </c>
      <c r="G3000">
        <v>17054662289</v>
      </c>
      <c r="H3000">
        <v>22093789228</v>
      </c>
      <c r="I3000">
        <f>YEAR(Table1[[#This Row],[Date]])</f>
        <v>2020</v>
      </c>
      <c r="J3000">
        <f>MONTH(Table1[[#This Row],[Date]])</f>
        <v>5</v>
      </c>
      <c r="K3000">
        <f>DAY(Table1[[#This Row],[Date]])</f>
        <v>13</v>
      </c>
    </row>
    <row r="3001" spans="1:11" x14ac:dyDescent="0.3">
      <c r="A3001" t="s">
        <v>16</v>
      </c>
      <c r="B3001" s="1">
        <v>43963</v>
      </c>
      <c r="C3001">
        <v>185.88</v>
      </c>
      <c r="D3001">
        <v>191.6</v>
      </c>
      <c r="E3001">
        <v>185.7</v>
      </c>
      <c r="F3001">
        <v>189.31</v>
      </c>
      <c r="G3001">
        <v>15899726284</v>
      </c>
      <c r="H3001">
        <v>20995260629</v>
      </c>
      <c r="I3001">
        <f>YEAR(Table1[[#This Row],[Date]])</f>
        <v>2020</v>
      </c>
      <c r="J3001">
        <f>MONTH(Table1[[#This Row],[Date]])</f>
        <v>5</v>
      </c>
      <c r="K3001">
        <f>DAY(Table1[[#This Row],[Date]])</f>
        <v>12</v>
      </c>
    </row>
    <row r="3002" spans="1:11" x14ac:dyDescent="0.3">
      <c r="A3002" t="s">
        <v>16</v>
      </c>
      <c r="B3002" s="1">
        <v>43962</v>
      </c>
      <c r="C3002">
        <v>188.63</v>
      </c>
      <c r="D3002">
        <v>191.36</v>
      </c>
      <c r="E3002">
        <v>180.72</v>
      </c>
      <c r="F3002">
        <v>185.91</v>
      </c>
      <c r="G3002">
        <v>20054601647</v>
      </c>
      <c r="H3002">
        <v>20615704449</v>
      </c>
      <c r="I3002">
        <f>YEAR(Table1[[#This Row],[Date]])</f>
        <v>2020</v>
      </c>
      <c r="J3002">
        <f>MONTH(Table1[[#This Row],[Date]])</f>
        <v>5</v>
      </c>
      <c r="K3002">
        <f>DAY(Table1[[#This Row],[Date]])</f>
        <v>11</v>
      </c>
    </row>
    <row r="3003" spans="1:11" x14ac:dyDescent="0.3">
      <c r="A3003" t="s">
        <v>16</v>
      </c>
      <c r="B3003" s="1">
        <v>43961</v>
      </c>
      <c r="C3003">
        <v>211.55</v>
      </c>
      <c r="D3003">
        <v>211.55</v>
      </c>
      <c r="E3003">
        <v>182.71</v>
      </c>
      <c r="F3003">
        <v>188.6</v>
      </c>
      <c r="G3003">
        <v>25211575193</v>
      </c>
      <c r="H3003">
        <v>20911059578</v>
      </c>
      <c r="I3003">
        <f>YEAR(Table1[[#This Row],[Date]])</f>
        <v>2020</v>
      </c>
      <c r="J3003">
        <f>MONTH(Table1[[#This Row],[Date]])</f>
        <v>5</v>
      </c>
      <c r="K3003">
        <f>DAY(Table1[[#This Row],[Date]])</f>
        <v>10</v>
      </c>
    </row>
    <row r="3004" spans="1:11" x14ac:dyDescent="0.3">
      <c r="A3004" t="s">
        <v>16</v>
      </c>
      <c r="B3004" s="1">
        <v>43960</v>
      </c>
      <c r="C3004">
        <v>213.14</v>
      </c>
      <c r="D3004">
        <v>214.74</v>
      </c>
      <c r="E3004">
        <v>209.07</v>
      </c>
      <c r="F3004">
        <v>211.6</v>
      </c>
      <c r="G3004">
        <v>18950547549</v>
      </c>
      <c r="H3004">
        <v>23458353558</v>
      </c>
      <c r="I3004">
        <f>YEAR(Table1[[#This Row],[Date]])</f>
        <v>2020</v>
      </c>
      <c r="J3004">
        <f>MONTH(Table1[[#This Row],[Date]])</f>
        <v>5</v>
      </c>
      <c r="K3004">
        <f>DAY(Table1[[#This Row],[Date]])</f>
        <v>9</v>
      </c>
    </row>
    <row r="3005" spans="1:11" x14ac:dyDescent="0.3">
      <c r="A3005" t="s">
        <v>16</v>
      </c>
      <c r="B3005" s="1">
        <v>43959</v>
      </c>
      <c r="C3005">
        <v>212.2</v>
      </c>
      <c r="D3005">
        <v>216.33</v>
      </c>
      <c r="E3005">
        <v>208.83</v>
      </c>
      <c r="F3005">
        <v>212.99</v>
      </c>
      <c r="G3005">
        <v>20445139356</v>
      </c>
      <c r="H3005">
        <v>23609735113</v>
      </c>
      <c r="I3005">
        <f>YEAR(Table1[[#This Row],[Date]])</f>
        <v>2020</v>
      </c>
      <c r="J3005">
        <f>MONTH(Table1[[#This Row],[Date]])</f>
        <v>5</v>
      </c>
      <c r="K3005">
        <f>DAY(Table1[[#This Row],[Date]])</f>
        <v>8</v>
      </c>
    </row>
    <row r="3006" spans="1:11" x14ac:dyDescent="0.3">
      <c r="A3006" t="s">
        <v>16</v>
      </c>
      <c r="B3006" s="1">
        <v>43958</v>
      </c>
      <c r="C3006">
        <v>203.91</v>
      </c>
      <c r="D3006">
        <v>214.39</v>
      </c>
      <c r="E3006">
        <v>202.07</v>
      </c>
      <c r="F3006">
        <v>212.29</v>
      </c>
      <c r="G3006">
        <v>23594744655</v>
      </c>
      <c r="H3006">
        <v>23528981906</v>
      </c>
      <c r="I3006">
        <f>YEAR(Table1[[#This Row],[Date]])</f>
        <v>2020</v>
      </c>
      <c r="J3006">
        <f>MONTH(Table1[[#This Row],[Date]])</f>
        <v>5</v>
      </c>
      <c r="K3006">
        <f>DAY(Table1[[#This Row],[Date]])</f>
        <v>7</v>
      </c>
    </row>
    <row r="3007" spans="1:11" x14ac:dyDescent="0.3">
      <c r="A3007" t="s">
        <v>16</v>
      </c>
      <c r="B3007" s="1">
        <v>43957</v>
      </c>
      <c r="C3007">
        <v>206.48</v>
      </c>
      <c r="D3007">
        <v>211.53</v>
      </c>
      <c r="E3007">
        <v>204.04</v>
      </c>
      <c r="F3007">
        <v>204.06</v>
      </c>
      <c r="G3007">
        <v>20343543799</v>
      </c>
      <c r="H3007">
        <v>22613632877</v>
      </c>
      <c r="I3007">
        <f>YEAR(Table1[[#This Row],[Date]])</f>
        <v>2020</v>
      </c>
      <c r="J3007">
        <f>MONTH(Table1[[#This Row],[Date]])</f>
        <v>5</v>
      </c>
      <c r="K3007">
        <f>DAY(Table1[[#This Row],[Date]])</f>
        <v>6</v>
      </c>
    </row>
    <row r="3008" spans="1:11" x14ac:dyDescent="0.3">
      <c r="A3008" t="s">
        <v>16</v>
      </c>
      <c r="B3008" s="1">
        <v>43956</v>
      </c>
      <c r="C3008">
        <v>208.01</v>
      </c>
      <c r="D3008">
        <v>211.78</v>
      </c>
      <c r="E3008">
        <v>204.03</v>
      </c>
      <c r="F3008">
        <v>206.77</v>
      </c>
      <c r="G3008">
        <v>19004689099</v>
      </c>
      <c r="H3008">
        <v>22912129590</v>
      </c>
      <c r="I3008">
        <f>YEAR(Table1[[#This Row],[Date]])</f>
        <v>2020</v>
      </c>
      <c r="J3008">
        <f>MONTH(Table1[[#This Row],[Date]])</f>
        <v>5</v>
      </c>
      <c r="K3008">
        <f>DAY(Table1[[#This Row],[Date]])</f>
        <v>5</v>
      </c>
    </row>
    <row r="3009" spans="1:11" x14ac:dyDescent="0.3">
      <c r="A3009" t="s">
        <v>16</v>
      </c>
      <c r="B3009" s="1">
        <v>43955</v>
      </c>
      <c r="C3009">
        <v>210.89</v>
      </c>
      <c r="D3009">
        <v>211.83</v>
      </c>
      <c r="E3009">
        <v>199.05</v>
      </c>
      <c r="F3009">
        <v>208.17</v>
      </c>
      <c r="G3009">
        <v>22602446422</v>
      </c>
      <c r="H3009">
        <v>23064379025</v>
      </c>
      <c r="I3009">
        <f>YEAR(Table1[[#This Row],[Date]])</f>
        <v>2020</v>
      </c>
      <c r="J3009">
        <f>MONTH(Table1[[#This Row],[Date]])</f>
        <v>5</v>
      </c>
      <c r="K3009">
        <f>DAY(Table1[[#This Row],[Date]])</f>
        <v>4</v>
      </c>
    </row>
    <row r="3010" spans="1:11" x14ac:dyDescent="0.3">
      <c r="A3010" t="s">
        <v>16</v>
      </c>
      <c r="B3010" s="1">
        <v>43954</v>
      </c>
      <c r="C3010">
        <v>215.35</v>
      </c>
      <c r="D3010">
        <v>219.27</v>
      </c>
      <c r="E3010">
        <v>208.69</v>
      </c>
      <c r="F3010">
        <v>210.93</v>
      </c>
      <c r="G3010">
        <v>20469034664</v>
      </c>
      <c r="H3010">
        <v>23367177867</v>
      </c>
      <c r="I3010">
        <f>YEAR(Table1[[#This Row],[Date]])</f>
        <v>2020</v>
      </c>
      <c r="J3010">
        <f>MONTH(Table1[[#This Row],[Date]])</f>
        <v>5</v>
      </c>
      <c r="K3010">
        <f>DAY(Table1[[#This Row],[Date]])</f>
        <v>3</v>
      </c>
    </row>
    <row r="3011" spans="1:11" x14ac:dyDescent="0.3">
      <c r="A3011" t="s">
        <v>16</v>
      </c>
      <c r="B3011" s="1">
        <v>43953</v>
      </c>
      <c r="C3011">
        <v>214.23</v>
      </c>
      <c r="D3011">
        <v>215.85</v>
      </c>
      <c r="E3011">
        <v>212.88</v>
      </c>
      <c r="F3011">
        <v>215.33</v>
      </c>
      <c r="G3011">
        <v>18260876092</v>
      </c>
      <c r="H3011">
        <v>23850828459</v>
      </c>
      <c r="I3011">
        <f>YEAR(Table1[[#This Row],[Date]])</f>
        <v>2020</v>
      </c>
      <c r="J3011">
        <f>MONTH(Table1[[#This Row],[Date]])</f>
        <v>5</v>
      </c>
      <c r="K3011">
        <f>DAY(Table1[[#This Row],[Date]])</f>
        <v>2</v>
      </c>
    </row>
    <row r="3012" spans="1:11" x14ac:dyDescent="0.3">
      <c r="A3012" t="s">
        <v>16</v>
      </c>
      <c r="B3012" s="1">
        <v>43952</v>
      </c>
      <c r="C3012">
        <v>207.9</v>
      </c>
      <c r="D3012">
        <v>217.63</v>
      </c>
      <c r="E3012">
        <v>207.78</v>
      </c>
      <c r="F3012">
        <v>214.22</v>
      </c>
      <c r="G3012">
        <v>20816320834</v>
      </c>
      <c r="H3012">
        <v>23725367639</v>
      </c>
      <c r="I3012">
        <f>YEAR(Table1[[#This Row],[Date]])</f>
        <v>2020</v>
      </c>
      <c r="J3012">
        <f>MONTH(Table1[[#This Row],[Date]])</f>
        <v>5</v>
      </c>
      <c r="K3012">
        <f>DAY(Table1[[#This Row],[Date]])</f>
        <v>1</v>
      </c>
    </row>
    <row r="3013" spans="1:11" x14ac:dyDescent="0.3">
      <c r="A3013" t="s">
        <v>16</v>
      </c>
      <c r="B3013" s="1">
        <v>43951</v>
      </c>
      <c r="C3013">
        <v>216.91</v>
      </c>
      <c r="D3013">
        <v>227.53</v>
      </c>
      <c r="E3013">
        <v>206.44</v>
      </c>
      <c r="F3013">
        <v>207.6</v>
      </c>
      <c r="G3013">
        <v>28089191904</v>
      </c>
      <c r="H3013">
        <v>22989647065</v>
      </c>
      <c r="I3013">
        <f>YEAR(Table1[[#This Row],[Date]])</f>
        <v>2020</v>
      </c>
      <c r="J3013">
        <f>MONTH(Table1[[#This Row],[Date]])</f>
        <v>4</v>
      </c>
      <c r="K3013">
        <f>DAY(Table1[[#This Row],[Date]])</f>
        <v>30</v>
      </c>
    </row>
    <row r="3014" spans="1:11" x14ac:dyDescent="0.3">
      <c r="A3014" t="s">
        <v>16</v>
      </c>
      <c r="B3014" s="1">
        <v>43950</v>
      </c>
      <c r="C3014">
        <v>198.47</v>
      </c>
      <c r="D3014">
        <v>218.45</v>
      </c>
      <c r="E3014">
        <v>198.12</v>
      </c>
      <c r="F3014">
        <v>216.97</v>
      </c>
      <c r="G3014">
        <v>26397548759</v>
      </c>
      <c r="H3014">
        <v>24023887081</v>
      </c>
      <c r="I3014">
        <f>YEAR(Table1[[#This Row],[Date]])</f>
        <v>2020</v>
      </c>
      <c r="J3014">
        <f>MONTH(Table1[[#This Row],[Date]])</f>
        <v>4</v>
      </c>
      <c r="K3014">
        <f>DAY(Table1[[#This Row],[Date]])</f>
        <v>29</v>
      </c>
    </row>
    <row r="3015" spans="1:11" x14ac:dyDescent="0.3">
      <c r="A3015" t="s">
        <v>16</v>
      </c>
      <c r="B3015" s="1">
        <v>43949</v>
      </c>
      <c r="C3015">
        <v>197.27</v>
      </c>
      <c r="D3015">
        <v>198.79</v>
      </c>
      <c r="E3015">
        <v>194.85</v>
      </c>
      <c r="F3015">
        <v>198.42</v>
      </c>
      <c r="G3015">
        <v>18217507467</v>
      </c>
      <c r="H3015">
        <v>21966890357</v>
      </c>
      <c r="I3015">
        <f>YEAR(Table1[[#This Row],[Date]])</f>
        <v>2020</v>
      </c>
      <c r="J3015">
        <f>MONTH(Table1[[#This Row],[Date]])</f>
        <v>4</v>
      </c>
      <c r="K3015">
        <f>DAY(Table1[[#This Row],[Date]])</f>
        <v>28</v>
      </c>
    </row>
    <row r="3016" spans="1:11" x14ac:dyDescent="0.3">
      <c r="A3016" t="s">
        <v>16</v>
      </c>
      <c r="B3016" s="1">
        <v>43948</v>
      </c>
      <c r="C3016">
        <v>197.48</v>
      </c>
      <c r="D3016">
        <v>199.55</v>
      </c>
      <c r="E3016">
        <v>193.45</v>
      </c>
      <c r="F3016">
        <v>197.22</v>
      </c>
      <c r="G3016">
        <v>18670194595</v>
      </c>
      <c r="H3016">
        <v>21832392036</v>
      </c>
      <c r="I3016">
        <f>YEAR(Table1[[#This Row],[Date]])</f>
        <v>2020</v>
      </c>
      <c r="J3016">
        <f>MONTH(Table1[[#This Row],[Date]])</f>
        <v>4</v>
      </c>
      <c r="K3016">
        <f>DAY(Table1[[#This Row],[Date]])</f>
        <v>27</v>
      </c>
    </row>
    <row r="3017" spans="1:11" x14ac:dyDescent="0.3">
      <c r="A3017" t="s">
        <v>16</v>
      </c>
      <c r="B3017" s="1">
        <v>43947</v>
      </c>
      <c r="C3017">
        <v>195.41</v>
      </c>
      <c r="D3017">
        <v>199.34</v>
      </c>
      <c r="E3017">
        <v>194.77</v>
      </c>
      <c r="F3017">
        <v>197.32</v>
      </c>
      <c r="G3017">
        <v>18335367012</v>
      </c>
      <c r="H3017">
        <v>21839976557</v>
      </c>
      <c r="I3017">
        <f>YEAR(Table1[[#This Row],[Date]])</f>
        <v>2020</v>
      </c>
      <c r="J3017">
        <f>MONTH(Table1[[#This Row],[Date]])</f>
        <v>4</v>
      </c>
      <c r="K3017">
        <f>DAY(Table1[[#This Row],[Date]])</f>
        <v>26</v>
      </c>
    </row>
    <row r="3018" spans="1:11" x14ac:dyDescent="0.3">
      <c r="A3018" t="s">
        <v>16</v>
      </c>
      <c r="B3018" s="1">
        <v>43946</v>
      </c>
      <c r="C3018">
        <v>189.21</v>
      </c>
      <c r="D3018">
        <v>196.79</v>
      </c>
      <c r="E3018">
        <v>188.46</v>
      </c>
      <c r="F3018">
        <v>195.52</v>
      </c>
      <c r="G3018">
        <v>18260969748</v>
      </c>
      <c r="H3018">
        <v>21637838417</v>
      </c>
      <c r="I3018">
        <f>YEAR(Table1[[#This Row],[Date]])</f>
        <v>2020</v>
      </c>
      <c r="J3018">
        <f>MONTH(Table1[[#This Row],[Date]])</f>
        <v>4</v>
      </c>
      <c r="K3018">
        <f>DAY(Table1[[#This Row],[Date]])</f>
        <v>25</v>
      </c>
    </row>
    <row r="3019" spans="1:11" x14ac:dyDescent="0.3">
      <c r="A3019" t="s">
        <v>16</v>
      </c>
      <c r="B3019" s="1">
        <v>43945</v>
      </c>
      <c r="C3019">
        <v>185.22</v>
      </c>
      <c r="D3019">
        <v>190.21</v>
      </c>
      <c r="E3019">
        <v>185.22</v>
      </c>
      <c r="F3019">
        <v>189.24</v>
      </c>
      <c r="G3019">
        <v>16788555028</v>
      </c>
      <c r="H3019">
        <v>20940434737</v>
      </c>
      <c r="I3019">
        <f>YEAR(Table1[[#This Row],[Date]])</f>
        <v>2020</v>
      </c>
      <c r="J3019">
        <f>MONTH(Table1[[#This Row],[Date]])</f>
        <v>4</v>
      </c>
      <c r="K3019">
        <f>DAY(Table1[[#This Row],[Date]])</f>
        <v>24</v>
      </c>
    </row>
    <row r="3020" spans="1:11" x14ac:dyDescent="0.3">
      <c r="A3020" t="s">
        <v>16</v>
      </c>
      <c r="B3020" s="1">
        <v>43944</v>
      </c>
      <c r="C3020">
        <v>182.62</v>
      </c>
      <c r="D3020">
        <v>189.09</v>
      </c>
      <c r="E3020">
        <v>180.34</v>
      </c>
      <c r="F3020">
        <v>185.03</v>
      </c>
      <c r="G3020">
        <v>21275740032</v>
      </c>
      <c r="H3020">
        <v>20472236139</v>
      </c>
      <c r="I3020">
        <f>YEAR(Table1[[#This Row],[Date]])</f>
        <v>2020</v>
      </c>
      <c r="J3020">
        <f>MONTH(Table1[[#This Row],[Date]])</f>
        <v>4</v>
      </c>
      <c r="K3020">
        <f>DAY(Table1[[#This Row],[Date]])</f>
        <v>23</v>
      </c>
    </row>
    <row r="3021" spans="1:11" x14ac:dyDescent="0.3">
      <c r="A3021" t="s">
        <v>16</v>
      </c>
      <c r="B3021" s="1">
        <v>43943</v>
      </c>
      <c r="C3021">
        <v>172.67</v>
      </c>
      <c r="D3021">
        <v>183.75</v>
      </c>
      <c r="E3021">
        <v>171.83</v>
      </c>
      <c r="F3021">
        <v>182.6</v>
      </c>
      <c r="G3021">
        <v>17994666395</v>
      </c>
      <c r="H3021">
        <v>20200984352</v>
      </c>
      <c r="I3021">
        <f>YEAR(Table1[[#This Row],[Date]])</f>
        <v>2020</v>
      </c>
      <c r="J3021">
        <f>MONTH(Table1[[#This Row],[Date]])</f>
        <v>4</v>
      </c>
      <c r="K3021">
        <f>DAY(Table1[[#This Row],[Date]])</f>
        <v>22</v>
      </c>
    </row>
    <row r="3022" spans="1:11" x14ac:dyDescent="0.3">
      <c r="A3022" t="s">
        <v>16</v>
      </c>
      <c r="B3022" s="1">
        <v>43942</v>
      </c>
      <c r="C3022">
        <v>172.02</v>
      </c>
      <c r="D3022">
        <v>175.18</v>
      </c>
      <c r="E3022">
        <v>170.55</v>
      </c>
      <c r="F3022">
        <v>172.74</v>
      </c>
      <c r="G3022">
        <v>16458767984</v>
      </c>
      <c r="H3022">
        <v>19107591182</v>
      </c>
      <c r="I3022">
        <f>YEAR(Table1[[#This Row],[Date]])</f>
        <v>2020</v>
      </c>
      <c r="J3022">
        <f>MONTH(Table1[[#This Row],[Date]])</f>
        <v>4</v>
      </c>
      <c r="K3022">
        <f>DAY(Table1[[#This Row],[Date]])</f>
        <v>21</v>
      </c>
    </row>
    <row r="3023" spans="1:11" x14ac:dyDescent="0.3">
      <c r="A3023" t="s">
        <v>16</v>
      </c>
      <c r="B3023" s="1">
        <v>43941</v>
      </c>
      <c r="C3023">
        <v>181.48</v>
      </c>
      <c r="D3023">
        <v>186.08</v>
      </c>
      <c r="E3023">
        <v>170.32</v>
      </c>
      <c r="F3023">
        <v>172.3</v>
      </c>
      <c r="G3023">
        <v>21266681335</v>
      </c>
      <c r="H3023">
        <v>19056520718</v>
      </c>
      <c r="I3023">
        <f>YEAR(Table1[[#This Row],[Date]])</f>
        <v>2020</v>
      </c>
      <c r="J3023">
        <f>MONTH(Table1[[#This Row],[Date]])</f>
        <v>4</v>
      </c>
      <c r="K3023">
        <f>DAY(Table1[[#This Row],[Date]])</f>
        <v>20</v>
      </c>
    </row>
    <row r="3024" spans="1:11" x14ac:dyDescent="0.3">
      <c r="A3024" t="s">
        <v>16</v>
      </c>
      <c r="B3024" s="1">
        <v>43940</v>
      </c>
      <c r="C3024">
        <v>186.86</v>
      </c>
      <c r="D3024">
        <v>188.1</v>
      </c>
      <c r="E3024">
        <v>180.12</v>
      </c>
      <c r="F3024">
        <v>181.61</v>
      </c>
      <c r="G3024">
        <v>19146038381</v>
      </c>
      <c r="H3024">
        <v>20084614446</v>
      </c>
      <c r="I3024">
        <f>YEAR(Table1[[#This Row],[Date]])</f>
        <v>2020</v>
      </c>
      <c r="J3024">
        <f>MONTH(Table1[[#This Row],[Date]])</f>
        <v>4</v>
      </c>
      <c r="K3024">
        <f>DAY(Table1[[#This Row],[Date]])</f>
        <v>19</v>
      </c>
    </row>
    <row r="3025" spans="1:11" x14ac:dyDescent="0.3">
      <c r="A3025" t="s">
        <v>16</v>
      </c>
      <c r="B3025" s="1">
        <v>43939</v>
      </c>
      <c r="C3025">
        <v>171.62</v>
      </c>
      <c r="D3025">
        <v>187.94</v>
      </c>
      <c r="E3025">
        <v>171.62</v>
      </c>
      <c r="F3025">
        <v>186.91</v>
      </c>
      <c r="G3025">
        <v>20160323443</v>
      </c>
      <c r="H3025">
        <v>20668075857</v>
      </c>
      <c r="I3025">
        <f>YEAR(Table1[[#This Row],[Date]])</f>
        <v>2020</v>
      </c>
      <c r="J3025">
        <f>MONTH(Table1[[#This Row],[Date]])</f>
        <v>4</v>
      </c>
      <c r="K3025">
        <f>DAY(Table1[[#This Row],[Date]])</f>
        <v>18</v>
      </c>
    </row>
    <row r="3026" spans="1:11" x14ac:dyDescent="0.3">
      <c r="A3026" t="s">
        <v>16</v>
      </c>
      <c r="B3026" s="1">
        <v>43938</v>
      </c>
      <c r="C3026">
        <v>172.28</v>
      </c>
      <c r="D3026">
        <v>174.28</v>
      </c>
      <c r="E3026">
        <v>169.75</v>
      </c>
      <c r="F3026">
        <v>171.64</v>
      </c>
      <c r="G3026">
        <v>16714684266</v>
      </c>
      <c r="H3026">
        <v>18976660194</v>
      </c>
      <c r="I3026">
        <f>YEAR(Table1[[#This Row],[Date]])</f>
        <v>2020</v>
      </c>
      <c r="J3026">
        <f>MONTH(Table1[[#This Row],[Date]])</f>
        <v>4</v>
      </c>
      <c r="K3026">
        <f>DAY(Table1[[#This Row],[Date]])</f>
        <v>17</v>
      </c>
    </row>
    <row r="3027" spans="1:11" x14ac:dyDescent="0.3">
      <c r="A3027" t="s">
        <v>16</v>
      </c>
      <c r="B3027" s="1">
        <v>43937</v>
      </c>
      <c r="C3027">
        <v>153.19999999999999</v>
      </c>
      <c r="D3027">
        <v>173.16</v>
      </c>
      <c r="E3027">
        <v>150.36000000000001</v>
      </c>
      <c r="F3027">
        <v>172.16</v>
      </c>
      <c r="G3027">
        <v>22910469236</v>
      </c>
      <c r="H3027">
        <v>19031693317</v>
      </c>
      <c r="I3027">
        <f>YEAR(Table1[[#This Row],[Date]])</f>
        <v>2020</v>
      </c>
      <c r="J3027">
        <f>MONTH(Table1[[#This Row],[Date]])</f>
        <v>4</v>
      </c>
      <c r="K3027">
        <f>DAY(Table1[[#This Row],[Date]])</f>
        <v>16</v>
      </c>
    </row>
    <row r="3028" spans="1:11" x14ac:dyDescent="0.3">
      <c r="A3028" t="s">
        <v>16</v>
      </c>
      <c r="B3028" s="1">
        <v>43936</v>
      </c>
      <c r="C3028">
        <v>157.57</v>
      </c>
      <c r="D3028">
        <v>160.71</v>
      </c>
      <c r="E3028">
        <v>152.80000000000001</v>
      </c>
      <c r="F3028">
        <v>153.29</v>
      </c>
      <c r="G3028">
        <v>14171753737</v>
      </c>
      <c r="H3028">
        <v>16943501886</v>
      </c>
      <c r="I3028">
        <f>YEAR(Table1[[#This Row],[Date]])</f>
        <v>2020</v>
      </c>
      <c r="J3028">
        <f>MONTH(Table1[[#This Row],[Date]])</f>
        <v>4</v>
      </c>
      <c r="K3028">
        <f>DAY(Table1[[#This Row],[Date]])</f>
        <v>15</v>
      </c>
    </row>
    <row r="3029" spans="1:11" x14ac:dyDescent="0.3">
      <c r="A3029" t="s">
        <v>16</v>
      </c>
      <c r="B3029" s="1">
        <v>43935</v>
      </c>
      <c r="C3029">
        <v>156.36000000000001</v>
      </c>
      <c r="D3029">
        <v>160.94</v>
      </c>
      <c r="E3029">
        <v>155.87</v>
      </c>
      <c r="F3029">
        <v>157.6</v>
      </c>
      <c r="G3029">
        <v>14723156630</v>
      </c>
      <c r="H3029">
        <v>17417697024</v>
      </c>
      <c r="I3029">
        <f>YEAR(Table1[[#This Row],[Date]])</f>
        <v>2020</v>
      </c>
      <c r="J3029">
        <f>MONTH(Table1[[#This Row],[Date]])</f>
        <v>4</v>
      </c>
      <c r="K3029">
        <f>DAY(Table1[[#This Row],[Date]])</f>
        <v>14</v>
      </c>
    </row>
    <row r="3030" spans="1:11" x14ac:dyDescent="0.3">
      <c r="A3030" t="s">
        <v>16</v>
      </c>
      <c r="B3030" s="1">
        <v>43934</v>
      </c>
      <c r="C3030">
        <v>160.72</v>
      </c>
      <c r="D3030">
        <v>160.75</v>
      </c>
      <c r="E3030">
        <v>151.61000000000001</v>
      </c>
      <c r="F3030">
        <v>156.28</v>
      </c>
      <c r="G3030">
        <v>16465282133</v>
      </c>
      <c r="H3030">
        <v>17270031992</v>
      </c>
      <c r="I3030">
        <f>YEAR(Table1[[#This Row],[Date]])</f>
        <v>2020</v>
      </c>
      <c r="J3030">
        <f>MONTH(Table1[[#This Row],[Date]])</f>
        <v>4</v>
      </c>
      <c r="K3030">
        <f>DAY(Table1[[#This Row],[Date]])</f>
        <v>13</v>
      </c>
    </row>
    <row r="3031" spans="1:11" x14ac:dyDescent="0.3">
      <c r="A3031" t="s">
        <v>16</v>
      </c>
      <c r="B3031" s="1">
        <v>43933</v>
      </c>
      <c r="C3031">
        <v>158.22999999999999</v>
      </c>
      <c r="D3031">
        <v>164.52</v>
      </c>
      <c r="E3031">
        <v>156.32</v>
      </c>
      <c r="F3031">
        <v>161.13999999999999</v>
      </c>
      <c r="G3031">
        <v>15123721386</v>
      </c>
      <c r="H3031">
        <v>17805206568</v>
      </c>
      <c r="I3031">
        <f>YEAR(Table1[[#This Row],[Date]])</f>
        <v>2020</v>
      </c>
      <c r="J3031">
        <f>MONTH(Table1[[#This Row],[Date]])</f>
        <v>4</v>
      </c>
      <c r="K3031">
        <f>DAY(Table1[[#This Row],[Date]])</f>
        <v>12</v>
      </c>
    </row>
    <row r="3032" spans="1:11" x14ac:dyDescent="0.3">
      <c r="A3032" t="s">
        <v>16</v>
      </c>
      <c r="B3032" s="1">
        <v>43932</v>
      </c>
      <c r="C3032">
        <v>158.54</v>
      </c>
      <c r="D3032">
        <v>161.16999999999999</v>
      </c>
      <c r="E3032">
        <v>155.30000000000001</v>
      </c>
      <c r="F3032">
        <v>158.22</v>
      </c>
      <c r="G3032">
        <v>13555089447</v>
      </c>
      <c r="H3032">
        <v>17479687023</v>
      </c>
      <c r="I3032">
        <f>YEAR(Table1[[#This Row],[Date]])</f>
        <v>2020</v>
      </c>
      <c r="J3032">
        <f>MONTH(Table1[[#This Row],[Date]])</f>
        <v>4</v>
      </c>
      <c r="K3032">
        <f>DAY(Table1[[#This Row],[Date]])</f>
        <v>11</v>
      </c>
    </row>
    <row r="3033" spans="1:11" x14ac:dyDescent="0.3">
      <c r="A3033" t="s">
        <v>16</v>
      </c>
      <c r="B3033" s="1">
        <v>43931</v>
      </c>
      <c r="C3033">
        <v>170.83</v>
      </c>
      <c r="D3033">
        <v>170.95</v>
      </c>
      <c r="E3033">
        <v>154.91</v>
      </c>
      <c r="F3033">
        <v>158.41</v>
      </c>
      <c r="G3033">
        <v>17980944616</v>
      </c>
      <c r="H3033">
        <v>17499250378</v>
      </c>
      <c r="I3033">
        <f>YEAR(Table1[[#This Row],[Date]])</f>
        <v>2020</v>
      </c>
      <c r="J3033">
        <f>MONTH(Table1[[#This Row],[Date]])</f>
        <v>4</v>
      </c>
      <c r="K3033">
        <f>DAY(Table1[[#This Row],[Date]])</f>
        <v>10</v>
      </c>
    </row>
    <row r="3034" spans="1:11" x14ac:dyDescent="0.3">
      <c r="A3034" t="s">
        <v>16</v>
      </c>
      <c r="B3034" s="1">
        <v>43930</v>
      </c>
      <c r="C3034">
        <v>172.76</v>
      </c>
      <c r="D3034">
        <v>172.9</v>
      </c>
      <c r="E3034">
        <v>167.99</v>
      </c>
      <c r="F3034">
        <v>170.81</v>
      </c>
      <c r="G3034">
        <v>14901696210</v>
      </c>
      <c r="H3034">
        <v>18866106818</v>
      </c>
      <c r="I3034">
        <f>YEAR(Table1[[#This Row],[Date]])</f>
        <v>2020</v>
      </c>
      <c r="J3034">
        <f>MONTH(Table1[[#This Row],[Date]])</f>
        <v>4</v>
      </c>
      <c r="K3034">
        <f>DAY(Table1[[#This Row],[Date]])</f>
        <v>9</v>
      </c>
    </row>
    <row r="3035" spans="1:11" x14ac:dyDescent="0.3">
      <c r="A3035" t="s">
        <v>16</v>
      </c>
      <c r="B3035" s="1">
        <v>43929</v>
      </c>
      <c r="C3035">
        <v>165.24</v>
      </c>
      <c r="D3035">
        <v>173.21</v>
      </c>
      <c r="E3035">
        <v>164.49</v>
      </c>
      <c r="F3035">
        <v>172.64</v>
      </c>
      <c r="G3035">
        <v>17063110836</v>
      </c>
      <c r="H3035">
        <v>19066388908</v>
      </c>
      <c r="I3035">
        <f>YEAR(Table1[[#This Row],[Date]])</f>
        <v>2020</v>
      </c>
      <c r="J3035">
        <f>MONTH(Table1[[#This Row],[Date]])</f>
        <v>4</v>
      </c>
      <c r="K3035">
        <f>DAY(Table1[[#This Row],[Date]])</f>
        <v>8</v>
      </c>
    </row>
    <row r="3036" spans="1:11" x14ac:dyDescent="0.3">
      <c r="A3036" t="s">
        <v>16</v>
      </c>
      <c r="B3036" s="1">
        <v>43928</v>
      </c>
      <c r="C3036">
        <v>169.15</v>
      </c>
      <c r="D3036">
        <v>175.2</v>
      </c>
      <c r="E3036">
        <v>164.2</v>
      </c>
      <c r="F3036">
        <v>165.1</v>
      </c>
      <c r="G3036">
        <v>21659346091</v>
      </c>
      <c r="H3036">
        <v>18231455422</v>
      </c>
      <c r="I3036">
        <f>YEAR(Table1[[#This Row],[Date]])</f>
        <v>2020</v>
      </c>
      <c r="J3036">
        <f>MONTH(Table1[[#This Row],[Date]])</f>
        <v>4</v>
      </c>
      <c r="K3036">
        <f>DAY(Table1[[#This Row],[Date]])</f>
        <v>7</v>
      </c>
    </row>
    <row r="3037" spans="1:11" x14ac:dyDescent="0.3">
      <c r="A3037" t="s">
        <v>16</v>
      </c>
      <c r="B3037" s="1">
        <v>43927</v>
      </c>
      <c r="C3037">
        <v>143.61000000000001</v>
      </c>
      <c r="D3037">
        <v>169.27</v>
      </c>
      <c r="E3037">
        <v>143.54</v>
      </c>
      <c r="F3037">
        <v>169.14</v>
      </c>
      <c r="G3037">
        <v>21636382525</v>
      </c>
      <c r="H3037">
        <v>18674571701</v>
      </c>
      <c r="I3037">
        <f>YEAR(Table1[[#This Row],[Date]])</f>
        <v>2020</v>
      </c>
      <c r="J3037">
        <f>MONTH(Table1[[#This Row],[Date]])</f>
        <v>4</v>
      </c>
      <c r="K3037">
        <f>DAY(Table1[[#This Row],[Date]])</f>
        <v>6</v>
      </c>
    </row>
    <row r="3038" spans="1:11" x14ac:dyDescent="0.3">
      <c r="A3038" t="s">
        <v>16</v>
      </c>
      <c r="B3038" s="1">
        <v>43926</v>
      </c>
      <c r="C3038">
        <v>145.26</v>
      </c>
      <c r="D3038">
        <v>146.13</v>
      </c>
      <c r="E3038">
        <v>142.1</v>
      </c>
      <c r="F3038">
        <v>143.55000000000001</v>
      </c>
      <c r="G3038">
        <v>11280993591</v>
      </c>
      <c r="H3038">
        <v>15847283514</v>
      </c>
      <c r="I3038">
        <f>YEAR(Table1[[#This Row],[Date]])</f>
        <v>2020</v>
      </c>
      <c r="J3038">
        <f>MONTH(Table1[[#This Row],[Date]])</f>
        <v>4</v>
      </c>
      <c r="K3038">
        <f>DAY(Table1[[#This Row],[Date]])</f>
        <v>5</v>
      </c>
    </row>
    <row r="3039" spans="1:11" x14ac:dyDescent="0.3">
      <c r="A3039" t="s">
        <v>16</v>
      </c>
      <c r="B3039" s="1">
        <v>43925</v>
      </c>
      <c r="C3039">
        <v>142.22</v>
      </c>
      <c r="D3039">
        <v>145.38</v>
      </c>
      <c r="E3039">
        <v>140.12</v>
      </c>
      <c r="F3039">
        <v>145.22</v>
      </c>
      <c r="G3039">
        <v>11946658257</v>
      </c>
      <c r="H3039">
        <v>16029973618</v>
      </c>
      <c r="I3039">
        <f>YEAR(Table1[[#This Row],[Date]])</f>
        <v>2020</v>
      </c>
      <c r="J3039">
        <f>MONTH(Table1[[#This Row],[Date]])</f>
        <v>4</v>
      </c>
      <c r="K3039">
        <f>DAY(Table1[[#This Row],[Date]])</f>
        <v>4</v>
      </c>
    </row>
    <row r="3040" spans="1:11" x14ac:dyDescent="0.3">
      <c r="A3040" t="s">
        <v>16</v>
      </c>
      <c r="B3040" s="1">
        <v>43924</v>
      </c>
      <c r="C3040">
        <v>142.11000000000001</v>
      </c>
      <c r="D3040">
        <v>146.9</v>
      </c>
      <c r="E3040">
        <v>139.62</v>
      </c>
      <c r="F3040">
        <v>142.09</v>
      </c>
      <c r="G3040">
        <v>13184603402</v>
      </c>
      <c r="H3040">
        <v>15682757538</v>
      </c>
      <c r="I3040">
        <f>YEAR(Table1[[#This Row],[Date]])</f>
        <v>2020</v>
      </c>
      <c r="J3040">
        <f>MONTH(Table1[[#This Row],[Date]])</f>
        <v>4</v>
      </c>
      <c r="K3040">
        <f>DAY(Table1[[#This Row],[Date]])</f>
        <v>3</v>
      </c>
    </row>
    <row r="3041" spans="1:11" x14ac:dyDescent="0.3">
      <c r="A3041" t="s">
        <v>16</v>
      </c>
      <c r="B3041" s="1">
        <v>43923</v>
      </c>
      <c r="C3041">
        <v>135.72999999999999</v>
      </c>
      <c r="D3041">
        <v>146.79</v>
      </c>
      <c r="E3041">
        <v>135.72999999999999</v>
      </c>
      <c r="F3041">
        <v>142.03</v>
      </c>
      <c r="G3041">
        <v>15322861686</v>
      </c>
      <c r="H3041">
        <v>15673960169</v>
      </c>
      <c r="I3041">
        <f>YEAR(Table1[[#This Row],[Date]])</f>
        <v>2020</v>
      </c>
      <c r="J3041">
        <f>MONTH(Table1[[#This Row],[Date]])</f>
        <v>4</v>
      </c>
      <c r="K3041">
        <f>DAY(Table1[[#This Row],[Date]])</f>
        <v>2</v>
      </c>
    </row>
    <row r="3042" spans="1:11" x14ac:dyDescent="0.3">
      <c r="A3042" t="s">
        <v>16</v>
      </c>
      <c r="B3042" s="1">
        <v>43922</v>
      </c>
      <c r="C3042">
        <v>133.61000000000001</v>
      </c>
      <c r="D3042">
        <v>135.63</v>
      </c>
      <c r="E3042">
        <v>129.72999999999999</v>
      </c>
      <c r="F3042">
        <v>135.63</v>
      </c>
      <c r="G3042">
        <v>12456564435</v>
      </c>
      <c r="H3042">
        <v>14966424710</v>
      </c>
      <c r="I3042">
        <f>YEAR(Table1[[#This Row],[Date]])</f>
        <v>2020</v>
      </c>
      <c r="J3042">
        <f>MONTH(Table1[[#This Row],[Date]])</f>
        <v>4</v>
      </c>
      <c r="K3042">
        <f>DAY(Table1[[#This Row],[Date]])</f>
        <v>1</v>
      </c>
    </row>
    <row r="3043" spans="1:11" x14ac:dyDescent="0.3">
      <c r="A3043" t="s">
        <v>16</v>
      </c>
      <c r="B3043" s="1">
        <v>43921</v>
      </c>
      <c r="C3043">
        <v>132.82</v>
      </c>
      <c r="D3043">
        <v>134.27000000000001</v>
      </c>
      <c r="E3043">
        <v>131.65</v>
      </c>
      <c r="F3043">
        <v>133.59</v>
      </c>
      <c r="G3043">
        <v>11065246317</v>
      </c>
      <c r="H3043">
        <v>14739376438</v>
      </c>
      <c r="I3043">
        <f>YEAR(Table1[[#This Row],[Date]])</f>
        <v>2020</v>
      </c>
      <c r="J3043">
        <f>MONTH(Table1[[#This Row],[Date]])</f>
        <v>3</v>
      </c>
      <c r="K3043">
        <f>DAY(Table1[[#This Row],[Date]])</f>
        <v>31</v>
      </c>
    </row>
    <row r="3044" spans="1:11" x14ac:dyDescent="0.3">
      <c r="A3044" t="s">
        <v>16</v>
      </c>
      <c r="B3044" s="1">
        <v>43920</v>
      </c>
      <c r="C3044">
        <v>125.58</v>
      </c>
      <c r="D3044">
        <v>133.91</v>
      </c>
      <c r="E3044">
        <v>125.29</v>
      </c>
      <c r="F3044">
        <v>132.9</v>
      </c>
      <c r="G3044">
        <v>11841123306</v>
      </c>
      <c r="H3044">
        <v>14661550831</v>
      </c>
      <c r="I3044">
        <f>YEAR(Table1[[#This Row],[Date]])</f>
        <v>2020</v>
      </c>
      <c r="J3044">
        <f>MONTH(Table1[[#This Row],[Date]])</f>
        <v>3</v>
      </c>
      <c r="K3044">
        <f>DAY(Table1[[#This Row],[Date]])</f>
        <v>30</v>
      </c>
    </row>
    <row r="3045" spans="1:11" x14ac:dyDescent="0.3">
      <c r="A3045" t="s">
        <v>16</v>
      </c>
      <c r="B3045" s="1">
        <v>43919</v>
      </c>
      <c r="C3045">
        <v>131.02000000000001</v>
      </c>
      <c r="D3045">
        <v>131.16999999999999</v>
      </c>
      <c r="E3045">
        <v>125.45</v>
      </c>
      <c r="F3045">
        <v>125.58</v>
      </c>
      <c r="G3045">
        <v>9938133669</v>
      </c>
      <c r="H3045">
        <v>13852241607</v>
      </c>
      <c r="I3045">
        <f>YEAR(Table1[[#This Row],[Date]])</f>
        <v>2020</v>
      </c>
      <c r="J3045">
        <f>MONTH(Table1[[#This Row],[Date]])</f>
        <v>3</v>
      </c>
      <c r="K3045">
        <f>DAY(Table1[[#This Row],[Date]])</f>
        <v>29</v>
      </c>
    </row>
    <row r="3046" spans="1:11" x14ac:dyDescent="0.3">
      <c r="A3046" t="s">
        <v>16</v>
      </c>
      <c r="B3046" s="1">
        <v>43918</v>
      </c>
      <c r="C3046">
        <v>134.03</v>
      </c>
      <c r="D3046">
        <v>134.03</v>
      </c>
      <c r="E3046">
        <v>126.96</v>
      </c>
      <c r="F3046">
        <v>130.99</v>
      </c>
      <c r="G3046">
        <v>12162403960</v>
      </c>
      <c r="H3046">
        <v>14446379743</v>
      </c>
      <c r="I3046">
        <f>YEAR(Table1[[#This Row],[Date]])</f>
        <v>2020</v>
      </c>
      <c r="J3046">
        <f>MONTH(Table1[[#This Row],[Date]])</f>
        <v>3</v>
      </c>
      <c r="K3046">
        <f>DAY(Table1[[#This Row],[Date]])</f>
        <v>28</v>
      </c>
    </row>
    <row r="3047" spans="1:11" x14ac:dyDescent="0.3">
      <c r="A3047" t="s">
        <v>16</v>
      </c>
      <c r="B3047" s="1">
        <v>43917</v>
      </c>
      <c r="C3047">
        <v>138.37</v>
      </c>
      <c r="D3047">
        <v>139.9</v>
      </c>
      <c r="E3047">
        <v>133.94</v>
      </c>
      <c r="F3047">
        <v>133.94</v>
      </c>
      <c r="G3047">
        <v>11396286629</v>
      </c>
      <c r="H3047">
        <v>14770071750</v>
      </c>
      <c r="I3047">
        <f>YEAR(Table1[[#This Row],[Date]])</f>
        <v>2020</v>
      </c>
      <c r="J3047">
        <f>MONTH(Table1[[#This Row],[Date]])</f>
        <v>3</v>
      </c>
      <c r="K3047">
        <f>DAY(Table1[[#This Row],[Date]])</f>
        <v>27</v>
      </c>
    </row>
    <row r="3048" spans="1:11" x14ac:dyDescent="0.3">
      <c r="A3048" t="s">
        <v>16</v>
      </c>
      <c r="B3048" s="1">
        <v>43916</v>
      </c>
      <c r="C3048">
        <v>136.19</v>
      </c>
      <c r="D3048">
        <v>138.83000000000001</v>
      </c>
      <c r="E3048">
        <v>134.88999999999999</v>
      </c>
      <c r="F3048">
        <v>138.36000000000001</v>
      </c>
      <c r="G3048">
        <v>11367261176</v>
      </c>
      <c r="H3048">
        <v>15255985586</v>
      </c>
      <c r="I3048">
        <f>YEAR(Table1[[#This Row],[Date]])</f>
        <v>2020</v>
      </c>
      <c r="J3048">
        <f>MONTH(Table1[[#This Row],[Date]])</f>
        <v>3</v>
      </c>
      <c r="K3048">
        <f>DAY(Table1[[#This Row],[Date]])</f>
        <v>26</v>
      </c>
    </row>
    <row r="3049" spans="1:11" x14ac:dyDescent="0.3">
      <c r="A3049" t="s">
        <v>16</v>
      </c>
      <c r="B3049" s="1">
        <v>43915</v>
      </c>
      <c r="C3049">
        <v>138.91</v>
      </c>
      <c r="D3049">
        <v>141.4</v>
      </c>
      <c r="E3049">
        <v>134.30000000000001</v>
      </c>
      <c r="F3049">
        <v>136.19999999999999</v>
      </c>
      <c r="G3049">
        <v>13433092920</v>
      </c>
      <c r="H3049">
        <v>15015344150</v>
      </c>
      <c r="I3049">
        <f>YEAR(Table1[[#This Row],[Date]])</f>
        <v>2020</v>
      </c>
      <c r="J3049">
        <f>MONTH(Table1[[#This Row],[Date]])</f>
        <v>3</v>
      </c>
      <c r="K3049">
        <f>DAY(Table1[[#This Row],[Date]])</f>
        <v>25</v>
      </c>
    </row>
    <row r="3050" spans="1:11" x14ac:dyDescent="0.3">
      <c r="A3050" t="s">
        <v>16</v>
      </c>
      <c r="B3050" s="1">
        <v>43914</v>
      </c>
      <c r="C3050">
        <v>135.19</v>
      </c>
      <c r="D3050">
        <v>141.94999999999999</v>
      </c>
      <c r="E3050">
        <v>133.16999999999999</v>
      </c>
      <c r="F3050">
        <v>138.76</v>
      </c>
      <c r="G3050">
        <v>14609068673</v>
      </c>
      <c r="H3050">
        <v>15296295171</v>
      </c>
      <c r="I3050">
        <f>YEAR(Table1[[#This Row],[Date]])</f>
        <v>2020</v>
      </c>
      <c r="J3050">
        <f>MONTH(Table1[[#This Row],[Date]])</f>
        <v>3</v>
      </c>
      <c r="K3050">
        <f>DAY(Table1[[#This Row],[Date]])</f>
        <v>24</v>
      </c>
    </row>
    <row r="3051" spans="1:11" x14ac:dyDescent="0.3">
      <c r="A3051" t="s">
        <v>16</v>
      </c>
      <c r="B3051" s="1">
        <v>43913</v>
      </c>
      <c r="C3051">
        <v>123.37</v>
      </c>
      <c r="D3051">
        <v>134.91</v>
      </c>
      <c r="E3051">
        <v>121.87</v>
      </c>
      <c r="F3051">
        <v>134.91</v>
      </c>
      <c r="G3051">
        <v>14149877968</v>
      </c>
      <c r="H3051">
        <v>14870079035</v>
      </c>
      <c r="I3051">
        <f>YEAR(Table1[[#This Row],[Date]])</f>
        <v>2020</v>
      </c>
      <c r="J3051">
        <f>MONTH(Table1[[#This Row],[Date]])</f>
        <v>3</v>
      </c>
      <c r="K3051">
        <f>DAY(Table1[[#This Row],[Date]])</f>
        <v>23</v>
      </c>
    </row>
    <row r="3052" spans="1:11" x14ac:dyDescent="0.3">
      <c r="A3052" t="s">
        <v>16</v>
      </c>
      <c r="B3052" s="1">
        <v>43912</v>
      </c>
      <c r="C3052">
        <v>132.85</v>
      </c>
      <c r="D3052">
        <v>136.15</v>
      </c>
      <c r="E3052">
        <v>122.91</v>
      </c>
      <c r="F3052">
        <v>123.32</v>
      </c>
      <c r="G3052">
        <v>12497707224</v>
      </c>
      <c r="H3052">
        <v>13590860527</v>
      </c>
      <c r="I3052">
        <f>YEAR(Table1[[#This Row],[Date]])</f>
        <v>2020</v>
      </c>
      <c r="J3052">
        <f>MONTH(Table1[[#This Row],[Date]])</f>
        <v>3</v>
      </c>
      <c r="K3052">
        <f>DAY(Table1[[#This Row],[Date]])</f>
        <v>22</v>
      </c>
    </row>
    <row r="3053" spans="1:11" x14ac:dyDescent="0.3">
      <c r="A3053" t="s">
        <v>16</v>
      </c>
      <c r="B3053" s="1">
        <v>43911</v>
      </c>
      <c r="C3053">
        <v>133.1</v>
      </c>
      <c r="D3053">
        <v>135.97</v>
      </c>
      <c r="E3053">
        <v>127.16</v>
      </c>
      <c r="F3053">
        <v>132.82</v>
      </c>
      <c r="G3053">
        <v>13684083308</v>
      </c>
      <c r="H3053">
        <v>14635764102</v>
      </c>
      <c r="I3053">
        <f>YEAR(Table1[[#This Row],[Date]])</f>
        <v>2020</v>
      </c>
      <c r="J3053">
        <f>MONTH(Table1[[#This Row],[Date]])</f>
        <v>3</v>
      </c>
      <c r="K3053">
        <f>DAY(Table1[[#This Row],[Date]])</f>
        <v>21</v>
      </c>
    </row>
    <row r="3054" spans="1:11" x14ac:dyDescent="0.3">
      <c r="A3054" t="s">
        <v>16</v>
      </c>
      <c r="B3054" s="1">
        <v>43910</v>
      </c>
      <c r="C3054">
        <v>136.65</v>
      </c>
      <c r="D3054">
        <v>150.85</v>
      </c>
      <c r="E3054">
        <v>122.61</v>
      </c>
      <c r="F3054">
        <v>132.74</v>
      </c>
      <c r="G3054">
        <v>18960388062</v>
      </c>
      <c r="H3054">
        <v>14624949757</v>
      </c>
      <c r="I3054">
        <f>YEAR(Table1[[#This Row],[Date]])</f>
        <v>2020</v>
      </c>
      <c r="J3054">
        <f>MONTH(Table1[[#This Row],[Date]])</f>
        <v>3</v>
      </c>
      <c r="K3054">
        <f>DAY(Table1[[#This Row],[Date]])</f>
        <v>20</v>
      </c>
    </row>
    <row r="3055" spans="1:11" x14ac:dyDescent="0.3">
      <c r="A3055" t="s">
        <v>16</v>
      </c>
      <c r="B3055" s="1">
        <v>43909</v>
      </c>
      <c r="C3055">
        <v>114.84</v>
      </c>
      <c r="D3055">
        <v>140.53</v>
      </c>
      <c r="E3055">
        <v>114.73</v>
      </c>
      <c r="F3055">
        <v>136.59</v>
      </c>
      <c r="G3055">
        <v>16396753275</v>
      </c>
      <c r="H3055">
        <v>15048018840</v>
      </c>
      <c r="I3055">
        <f>YEAR(Table1[[#This Row],[Date]])</f>
        <v>2020</v>
      </c>
      <c r="J3055">
        <f>MONTH(Table1[[#This Row],[Date]])</f>
        <v>3</v>
      </c>
      <c r="K3055">
        <f>DAY(Table1[[#This Row],[Date]])</f>
        <v>19</v>
      </c>
    </row>
    <row r="3056" spans="1:11" x14ac:dyDescent="0.3">
      <c r="A3056" t="s">
        <v>16</v>
      </c>
      <c r="B3056" s="1">
        <v>43908</v>
      </c>
      <c r="C3056">
        <v>113.86</v>
      </c>
      <c r="D3056">
        <v>116.02</v>
      </c>
      <c r="E3056">
        <v>111.74</v>
      </c>
      <c r="F3056">
        <v>114.84</v>
      </c>
      <c r="G3056">
        <v>11617854009</v>
      </c>
      <c r="H3056">
        <v>12650160818</v>
      </c>
      <c r="I3056">
        <f>YEAR(Table1[[#This Row],[Date]])</f>
        <v>2020</v>
      </c>
      <c r="J3056">
        <f>MONTH(Table1[[#This Row],[Date]])</f>
        <v>3</v>
      </c>
      <c r="K3056">
        <f>DAY(Table1[[#This Row],[Date]])</f>
        <v>18</v>
      </c>
    </row>
    <row r="3057" spans="1:11" x14ac:dyDescent="0.3">
      <c r="A3057" t="s">
        <v>16</v>
      </c>
      <c r="B3057" s="1">
        <v>43907</v>
      </c>
      <c r="C3057">
        <v>110.41</v>
      </c>
      <c r="D3057">
        <v>118.99</v>
      </c>
      <c r="E3057">
        <v>110.41</v>
      </c>
      <c r="F3057">
        <v>113.94</v>
      </c>
      <c r="G3057">
        <v>12087490572</v>
      </c>
      <c r="H3057">
        <v>12549513954</v>
      </c>
      <c r="I3057">
        <f>YEAR(Table1[[#This Row],[Date]])</f>
        <v>2020</v>
      </c>
      <c r="J3057">
        <f>MONTH(Table1[[#This Row],[Date]])</f>
        <v>3</v>
      </c>
      <c r="K3057">
        <f>DAY(Table1[[#This Row],[Date]])</f>
        <v>17</v>
      </c>
    </row>
    <row r="3058" spans="1:11" x14ac:dyDescent="0.3">
      <c r="A3058" t="s">
        <v>16</v>
      </c>
      <c r="B3058" s="1">
        <v>43906</v>
      </c>
      <c r="C3058">
        <v>125</v>
      </c>
      <c r="D3058">
        <v>125</v>
      </c>
      <c r="E3058">
        <v>105.17</v>
      </c>
      <c r="F3058">
        <v>110.61</v>
      </c>
      <c r="G3058">
        <v>15984904590</v>
      </c>
      <c r="H3058">
        <v>12180483053</v>
      </c>
      <c r="I3058">
        <f>YEAR(Table1[[#This Row],[Date]])</f>
        <v>2020</v>
      </c>
      <c r="J3058">
        <f>MONTH(Table1[[#This Row],[Date]])</f>
        <v>3</v>
      </c>
      <c r="K3058">
        <f>DAY(Table1[[#This Row],[Date]])</f>
        <v>16</v>
      </c>
    </row>
    <row r="3059" spans="1:11" x14ac:dyDescent="0.3">
      <c r="A3059" t="s">
        <v>16</v>
      </c>
      <c r="B3059" s="1">
        <v>43905</v>
      </c>
      <c r="C3059">
        <v>123.25</v>
      </c>
      <c r="D3059">
        <v>132.24</v>
      </c>
      <c r="E3059">
        <v>121.85</v>
      </c>
      <c r="F3059">
        <v>125.21</v>
      </c>
      <c r="G3059">
        <v>12719251813</v>
      </c>
      <c r="H3059">
        <v>13787534423</v>
      </c>
      <c r="I3059">
        <f>YEAR(Table1[[#This Row],[Date]])</f>
        <v>2020</v>
      </c>
      <c r="J3059">
        <f>MONTH(Table1[[#This Row],[Date]])</f>
        <v>3</v>
      </c>
      <c r="K3059">
        <f>DAY(Table1[[#This Row],[Date]])</f>
        <v>15</v>
      </c>
    </row>
    <row r="3060" spans="1:11" x14ac:dyDescent="0.3">
      <c r="A3060" t="s">
        <v>16</v>
      </c>
      <c r="B3060" s="1">
        <v>43904</v>
      </c>
      <c r="C3060">
        <v>133.58000000000001</v>
      </c>
      <c r="D3060">
        <v>134.47999999999999</v>
      </c>
      <c r="E3060">
        <v>122.41</v>
      </c>
      <c r="F3060">
        <v>123.31</v>
      </c>
      <c r="G3060">
        <v>12740784545</v>
      </c>
      <c r="H3060">
        <v>13575727275</v>
      </c>
      <c r="I3060">
        <f>YEAR(Table1[[#This Row],[Date]])</f>
        <v>2020</v>
      </c>
      <c r="J3060">
        <f>MONTH(Table1[[#This Row],[Date]])</f>
        <v>3</v>
      </c>
      <c r="K3060">
        <f>DAY(Table1[[#This Row],[Date]])</f>
        <v>14</v>
      </c>
    </row>
    <row r="3061" spans="1:11" x14ac:dyDescent="0.3">
      <c r="A3061" t="s">
        <v>16</v>
      </c>
      <c r="B3061" s="1">
        <v>43903</v>
      </c>
      <c r="C3061">
        <v>112.69</v>
      </c>
      <c r="D3061">
        <v>137.43</v>
      </c>
      <c r="E3061">
        <v>95.18</v>
      </c>
      <c r="F3061">
        <v>133.19999999999999</v>
      </c>
      <c r="G3061">
        <v>27864623061</v>
      </c>
      <c r="H3061">
        <v>14663417618</v>
      </c>
      <c r="I3061">
        <f>YEAR(Table1[[#This Row],[Date]])</f>
        <v>2020</v>
      </c>
      <c r="J3061">
        <f>MONTH(Table1[[#This Row],[Date]])</f>
        <v>3</v>
      </c>
      <c r="K3061">
        <f>DAY(Table1[[#This Row],[Date]])</f>
        <v>13</v>
      </c>
    </row>
    <row r="3062" spans="1:11" x14ac:dyDescent="0.3">
      <c r="A3062" t="s">
        <v>16</v>
      </c>
      <c r="B3062" s="1">
        <v>43902</v>
      </c>
      <c r="C3062">
        <v>194.74</v>
      </c>
      <c r="D3062">
        <v>195.15</v>
      </c>
      <c r="E3062">
        <v>111.21</v>
      </c>
      <c r="F3062">
        <v>112.35</v>
      </c>
      <c r="G3062">
        <v>22134741655</v>
      </c>
      <c r="H3062">
        <v>12366138225</v>
      </c>
      <c r="I3062">
        <f>YEAR(Table1[[#This Row],[Date]])</f>
        <v>2020</v>
      </c>
      <c r="J3062">
        <f>MONTH(Table1[[#This Row],[Date]])</f>
        <v>3</v>
      </c>
      <c r="K3062">
        <f>DAY(Table1[[#This Row],[Date]])</f>
        <v>12</v>
      </c>
    </row>
    <row r="3063" spans="1:11" x14ac:dyDescent="0.3">
      <c r="A3063" t="s">
        <v>16</v>
      </c>
      <c r="B3063" s="1">
        <v>43901</v>
      </c>
      <c r="C3063">
        <v>200.77</v>
      </c>
      <c r="D3063">
        <v>202.95</v>
      </c>
      <c r="E3063">
        <v>184.36</v>
      </c>
      <c r="F3063">
        <v>194.87</v>
      </c>
      <c r="G3063">
        <v>16984790291</v>
      </c>
      <c r="H3063">
        <v>21446678546</v>
      </c>
      <c r="I3063">
        <f>YEAR(Table1[[#This Row],[Date]])</f>
        <v>2020</v>
      </c>
      <c r="J3063">
        <f>MONTH(Table1[[#This Row],[Date]])</f>
        <v>3</v>
      </c>
      <c r="K3063">
        <f>DAY(Table1[[#This Row],[Date]])</f>
        <v>11</v>
      </c>
    </row>
    <row r="3064" spans="1:11" x14ac:dyDescent="0.3">
      <c r="A3064" t="s">
        <v>16</v>
      </c>
      <c r="B3064" s="1">
        <v>43900</v>
      </c>
      <c r="C3064">
        <v>202.86</v>
      </c>
      <c r="D3064">
        <v>205.71</v>
      </c>
      <c r="E3064">
        <v>198.06</v>
      </c>
      <c r="F3064">
        <v>200.77</v>
      </c>
      <c r="G3064">
        <v>18344930072</v>
      </c>
      <c r="H3064">
        <v>22093126953</v>
      </c>
      <c r="I3064">
        <f>YEAR(Table1[[#This Row],[Date]])</f>
        <v>2020</v>
      </c>
      <c r="J3064">
        <f>MONTH(Table1[[#This Row],[Date]])</f>
        <v>3</v>
      </c>
      <c r="K3064">
        <f>DAY(Table1[[#This Row],[Date]])</f>
        <v>10</v>
      </c>
    </row>
    <row r="3065" spans="1:11" x14ac:dyDescent="0.3">
      <c r="A3065" t="s">
        <v>16</v>
      </c>
      <c r="B3065" s="1">
        <v>43899</v>
      </c>
      <c r="C3065">
        <v>201.32</v>
      </c>
      <c r="D3065">
        <v>207.45</v>
      </c>
      <c r="E3065">
        <v>192.27</v>
      </c>
      <c r="F3065">
        <v>201.99</v>
      </c>
      <c r="G3065">
        <v>23645428606</v>
      </c>
      <c r="H3065">
        <v>22224520906</v>
      </c>
      <c r="I3065">
        <f>YEAR(Table1[[#This Row],[Date]])</f>
        <v>2020</v>
      </c>
      <c r="J3065">
        <f>MONTH(Table1[[#This Row],[Date]])</f>
        <v>3</v>
      </c>
      <c r="K3065">
        <f>DAY(Table1[[#This Row],[Date]])</f>
        <v>9</v>
      </c>
    </row>
    <row r="3066" spans="1:11" x14ac:dyDescent="0.3">
      <c r="A3066" t="s">
        <v>16</v>
      </c>
      <c r="B3066" s="1">
        <v>43898</v>
      </c>
      <c r="C3066">
        <v>237.78</v>
      </c>
      <c r="D3066">
        <v>237.78</v>
      </c>
      <c r="E3066">
        <v>200.6</v>
      </c>
      <c r="F3066">
        <v>200.69</v>
      </c>
      <c r="G3066">
        <v>21381823651</v>
      </c>
      <c r="H3066">
        <v>22079071207</v>
      </c>
      <c r="I3066">
        <f>YEAR(Table1[[#This Row],[Date]])</f>
        <v>2020</v>
      </c>
      <c r="J3066">
        <f>MONTH(Table1[[#This Row],[Date]])</f>
        <v>3</v>
      </c>
      <c r="K3066">
        <f>DAY(Table1[[#This Row],[Date]])</f>
        <v>8</v>
      </c>
    </row>
    <row r="3067" spans="1:11" x14ac:dyDescent="0.3">
      <c r="A3067" t="s">
        <v>16</v>
      </c>
      <c r="B3067" s="1">
        <v>43897</v>
      </c>
      <c r="C3067">
        <v>243.75</v>
      </c>
      <c r="D3067">
        <v>249.98</v>
      </c>
      <c r="E3067">
        <v>237.55</v>
      </c>
      <c r="F3067">
        <v>237.85</v>
      </c>
      <c r="G3067">
        <v>19431652027</v>
      </c>
      <c r="H3067">
        <v>26164459704</v>
      </c>
      <c r="I3067">
        <f>YEAR(Table1[[#This Row],[Date]])</f>
        <v>2020</v>
      </c>
      <c r="J3067">
        <f>MONTH(Table1[[#This Row],[Date]])</f>
        <v>3</v>
      </c>
      <c r="K3067">
        <f>DAY(Table1[[#This Row],[Date]])</f>
        <v>7</v>
      </c>
    </row>
    <row r="3068" spans="1:11" x14ac:dyDescent="0.3">
      <c r="A3068" t="s">
        <v>16</v>
      </c>
      <c r="B3068" s="1">
        <v>43896</v>
      </c>
      <c r="C3068">
        <v>229.17</v>
      </c>
      <c r="D3068">
        <v>243.55</v>
      </c>
      <c r="E3068">
        <v>228.74</v>
      </c>
      <c r="F3068">
        <v>243.53</v>
      </c>
      <c r="G3068">
        <v>19374772256</v>
      </c>
      <c r="H3068">
        <v>26785082139</v>
      </c>
      <c r="I3068">
        <f>YEAR(Table1[[#This Row],[Date]])</f>
        <v>2020</v>
      </c>
      <c r="J3068">
        <f>MONTH(Table1[[#This Row],[Date]])</f>
        <v>3</v>
      </c>
      <c r="K3068">
        <f>DAY(Table1[[#This Row],[Date]])</f>
        <v>6</v>
      </c>
    </row>
    <row r="3069" spans="1:11" x14ac:dyDescent="0.3">
      <c r="A3069" t="s">
        <v>16</v>
      </c>
      <c r="B3069" s="1">
        <v>43895</v>
      </c>
      <c r="C3069">
        <v>224.64</v>
      </c>
      <c r="D3069">
        <v>234.36</v>
      </c>
      <c r="E3069">
        <v>224.64</v>
      </c>
      <c r="F3069">
        <v>229.27</v>
      </c>
      <c r="G3069">
        <v>18201291785</v>
      </c>
      <c r="H3069">
        <v>25213804821</v>
      </c>
      <c r="I3069">
        <f>YEAR(Table1[[#This Row],[Date]])</f>
        <v>2020</v>
      </c>
      <c r="J3069">
        <f>MONTH(Table1[[#This Row],[Date]])</f>
        <v>3</v>
      </c>
      <c r="K3069">
        <f>DAY(Table1[[#This Row],[Date]])</f>
        <v>5</v>
      </c>
    </row>
    <row r="3070" spans="1:11" x14ac:dyDescent="0.3">
      <c r="A3070" t="s">
        <v>16</v>
      </c>
      <c r="B3070" s="1">
        <v>43894</v>
      </c>
      <c r="C3070">
        <v>224.57</v>
      </c>
      <c r="D3070">
        <v>228.04</v>
      </c>
      <c r="E3070">
        <v>222.09</v>
      </c>
      <c r="F3070">
        <v>224.52</v>
      </c>
      <c r="G3070">
        <v>16567075208</v>
      </c>
      <c r="H3070">
        <v>24688386921</v>
      </c>
      <c r="I3070">
        <f>YEAR(Table1[[#This Row],[Date]])</f>
        <v>2020</v>
      </c>
      <c r="J3070">
        <f>MONTH(Table1[[#This Row],[Date]])</f>
        <v>3</v>
      </c>
      <c r="K3070">
        <f>DAY(Table1[[#This Row],[Date]])</f>
        <v>4</v>
      </c>
    </row>
    <row r="3071" spans="1:11" x14ac:dyDescent="0.3">
      <c r="A3071" t="s">
        <v>16</v>
      </c>
      <c r="B3071" s="1">
        <v>43893</v>
      </c>
      <c r="C3071">
        <v>230.52</v>
      </c>
      <c r="D3071">
        <v>232.33</v>
      </c>
      <c r="E3071">
        <v>221.73</v>
      </c>
      <c r="F3071">
        <v>224.48</v>
      </c>
      <c r="G3071">
        <v>19853178572</v>
      </c>
      <c r="H3071">
        <v>24681090483</v>
      </c>
      <c r="I3071">
        <f>YEAR(Table1[[#This Row],[Date]])</f>
        <v>2020</v>
      </c>
      <c r="J3071">
        <f>MONTH(Table1[[#This Row],[Date]])</f>
        <v>3</v>
      </c>
      <c r="K3071">
        <f>DAY(Table1[[#This Row],[Date]])</f>
        <v>3</v>
      </c>
    </row>
    <row r="3072" spans="1:11" x14ac:dyDescent="0.3">
      <c r="A3072" t="s">
        <v>16</v>
      </c>
      <c r="B3072" s="1">
        <v>43892</v>
      </c>
      <c r="C3072">
        <v>218.71</v>
      </c>
      <c r="D3072">
        <v>232.81</v>
      </c>
      <c r="E3072">
        <v>217.28</v>
      </c>
      <c r="F3072">
        <v>230.57</v>
      </c>
      <c r="G3072">
        <v>20305587789</v>
      </c>
      <c r="H3072">
        <v>25347534007</v>
      </c>
      <c r="I3072">
        <f>YEAR(Table1[[#This Row],[Date]])</f>
        <v>2020</v>
      </c>
      <c r="J3072">
        <f>MONTH(Table1[[#This Row],[Date]])</f>
        <v>3</v>
      </c>
      <c r="K3072">
        <f>DAY(Table1[[#This Row],[Date]])</f>
        <v>2</v>
      </c>
    </row>
    <row r="3073" spans="1:11" x14ac:dyDescent="0.3">
      <c r="A3073" t="s">
        <v>16</v>
      </c>
      <c r="B3073" s="1">
        <v>43891</v>
      </c>
      <c r="C3073">
        <v>219.75</v>
      </c>
      <c r="D3073">
        <v>226.68</v>
      </c>
      <c r="E3073">
        <v>214.13</v>
      </c>
      <c r="F3073">
        <v>218.97</v>
      </c>
      <c r="G3073">
        <v>18179807469</v>
      </c>
      <c r="H3073">
        <v>24069393932</v>
      </c>
      <c r="I3073">
        <f>YEAR(Table1[[#This Row],[Date]])</f>
        <v>2020</v>
      </c>
      <c r="J3073">
        <f>MONTH(Table1[[#This Row],[Date]])</f>
        <v>3</v>
      </c>
      <c r="K3073">
        <f>DAY(Table1[[#This Row],[Date]])</f>
        <v>1</v>
      </c>
    </row>
    <row r="3074" spans="1:11" x14ac:dyDescent="0.3">
      <c r="A3074" t="s">
        <v>16</v>
      </c>
      <c r="B3074" s="1">
        <v>43890</v>
      </c>
      <c r="C3074">
        <v>226.83</v>
      </c>
      <c r="D3074">
        <v>232.26</v>
      </c>
      <c r="E3074">
        <v>219.85</v>
      </c>
      <c r="F3074">
        <v>219.85</v>
      </c>
      <c r="G3074">
        <v>18181296376</v>
      </c>
      <c r="H3074">
        <v>24162913195</v>
      </c>
      <c r="I3074">
        <f>YEAR(Table1[[#This Row],[Date]])</f>
        <v>2020</v>
      </c>
      <c r="J3074">
        <f>MONTH(Table1[[#This Row],[Date]])</f>
        <v>2</v>
      </c>
      <c r="K3074">
        <f>DAY(Table1[[#This Row],[Date]])</f>
        <v>29</v>
      </c>
    </row>
    <row r="3075" spans="1:11" x14ac:dyDescent="0.3">
      <c r="A3075" t="s">
        <v>16</v>
      </c>
      <c r="B3075" s="1">
        <v>43889</v>
      </c>
      <c r="C3075">
        <v>226.99</v>
      </c>
      <c r="D3075">
        <v>234.21</v>
      </c>
      <c r="E3075">
        <v>216.35</v>
      </c>
      <c r="F3075">
        <v>226.76</v>
      </c>
      <c r="G3075">
        <v>22563530559</v>
      </c>
      <c r="H3075">
        <v>24919509265</v>
      </c>
      <c r="I3075">
        <f>YEAR(Table1[[#This Row],[Date]])</f>
        <v>2020</v>
      </c>
      <c r="J3075">
        <f>MONTH(Table1[[#This Row],[Date]])</f>
        <v>2</v>
      </c>
      <c r="K3075">
        <f>DAY(Table1[[#This Row],[Date]])</f>
        <v>28</v>
      </c>
    </row>
    <row r="3076" spans="1:11" x14ac:dyDescent="0.3">
      <c r="A3076" t="s">
        <v>16</v>
      </c>
      <c r="B3076" s="1">
        <v>43888</v>
      </c>
      <c r="C3076">
        <v>225.69</v>
      </c>
      <c r="D3076">
        <v>237.23</v>
      </c>
      <c r="E3076">
        <v>212.66</v>
      </c>
      <c r="F3076">
        <v>226.75</v>
      </c>
      <c r="G3076">
        <v>25645522790</v>
      </c>
      <c r="H3076">
        <v>24915636231</v>
      </c>
      <c r="I3076">
        <f>YEAR(Table1[[#This Row],[Date]])</f>
        <v>2020</v>
      </c>
      <c r="J3076">
        <f>MONTH(Table1[[#This Row],[Date]])</f>
        <v>2</v>
      </c>
      <c r="K3076">
        <f>DAY(Table1[[#This Row],[Date]])</f>
        <v>27</v>
      </c>
    </row>
    <row r="3077" spans="1:11" x14ac:dyDescent="0.3">
      <c r="A3077" t="s">
        <v>16</v>
      </c>
      <c r="B3077" s="1">
        <v>43887</v>
      </c>
      <c r="C3077">
        <v>247.74</v>
      </c>
      <c r="D3077">
        <v>249.65</v>
      </c>
      <c r="E3077">
        <v>221.27</v>
      </c>
      <c r="F3077">
        <v>225.68</v>
      </c>
      <c r="G3077">
        <v>26235617201</v>
      </c>
      <c r="H3077">
        <v>24794645345</v>
      </c>
      <c r="I3077">
        <f>YEAR(Table1[[#This Row],[Date]])</f>
        <v>2020</v>
      </c>
      <c r="J3077">
        <f>MONTH(Table1[[#This Row],[Date]])</f>
        <v>2</v>
      </c>
      <c r="K3077">
        <f>DAY(Table1[[#This Row],[Date]])</f>
        <v>26</v>
      </c>
    </row>
    <row r="3078" spans="1:11" x14ac:dyDescent="0.3">
      <c r="A3078" t="s">
        <v>16</v>
      </c>
      <c r="B3078" s="1">
        <v>43886</v>
      </c>
      <c r="C3078">
        <v>265.27999999999997</v>
      </c>
      <c r="D3078">
        <v>265.43</v>
      </c>
      <c r="E3078">
        <v>246.86</v>
      </c>
      <c r="F3078">
        <v>247.82</v>
      </c>
      <c r="G3078">
        <v>21878882134</v>
      </c>
      <c r="H3078">
        <v>27223398195</v>
      </c>
      <c r="I3078">
        <f>YEAR(Table1[[#This Row],[Date]])</f>
        <v>2020</v>
      </c>
      <c r="J3078">
        <f>MONTH(Table1[[#This Row],[Date]])</f>
        <v>2</v>
      </c>
      <c r="K3078">
        <f>DAY(Table1[[#This Row],[Date]])</f>
        <v>25</v>
      </c>
    </row>
    <row r="3079" spans="1:11" x14ac:dyDescent="0.3">
      <c r="A3079" t="s">
        <v>16</v>
      </c>
      <c r="B3079" s="1">
        <v>43885</v>
      </c>
      <c r="C3079">
        <v>273.70999999999998</v>
      </c>
      <c r="D3079">
        <v>275.54000000000002</v>
      </c>
      <c r="E3079">
        <v>259.63</v>
      </c>
      <c r="F3079">
        <v>265.22000000000003</v>
      </c>
      <c r="G3079">
        <v>22400845640</v>
      </c>
      <c r="H3079">
        <v>29131114037</v>
      </c>
      <c r="I3079">
        <f>YEAR(Table1[[#This Row],[Date]])</f>
        <v>2020</v>
      </c>
      <c r="J3079">
        <f>MONTH(Table1[[#This Row],[Date]])</f>
        <v>2</v>
      </c>
      <c r="K3079">
        <f>DAY(Table1[[#This Row],[Date]])</f>
        <v>24</v>
      </c>
    </row>
    <row r="3080" spans="1:11" x14ac:dyDescent="0.3">
      <c r="A3080" t="s">
        <v>16</v>
      </c>
      <c r="B3080" s="1">
        <v>43884</v>
      </c>
      <c r="C3080">
        <v>262.27999999999997</v>
      </c>
      <c r="D3080">
        <v>273.75</v>
      </c>
      <c r="E3080">
        <v>261.95999999999998</v>
      </c>
      <c r="F3080">
        <v>273.75</v>
      </c>
      <c r="G3080">
        <v>19585998814</v>
      </c>
      <c r="H3080">
        <v>30065188433</v>
      </c>
      <c r="I3080">
        <f>YEAR(Table1[[#This Row],[Date]])</f>
        <v>2020</v>
      </c>
      <c r="J3080">
        <f>MONTH(Table1[[#This Row],[Date]])</f>
        <v>2</v>
      </c>
      <c r="K3080">
        <f>DAY(Table1[[#This Row],[Date]])</f>
        <v>23</v>
      </c>
    </row>
    <row r="3081" spans="1:11" x14ac:dyDescent="0.3">
      <c r="A3081" t="s">
        <v>16</v>
      </c>
      <c r="B3081" s="1">
        <v>43883</v>
      </c>
      <c r="C3081">
        <v>265.55</v>
      </c>
      <c r="D3081">
        <v>266.39</v>
      </c>
      <c r="E3081">
        <v>258.91000000000003</v>
      </c>
      <c r="F3081">
        <v>262.33</v>
      </c>
      <c r="G3081">
        <v>16906032862</v>
      </c>
      <c r="H3081">
        <v>28807130266</v>
      </c>
      <c r="I3081">
        <f>YEAR(Table1[[#This Row],[Date]])</f>
        <v>2020</v>
      </c>
      <c r="J3081">
        <f>MONTH(Table1[[#This Row],[Date]])</f>
        <v>2</v>
      </c>
      <c r="K3081">
        <f>DAY(Table1[[#This Row],[Date]])</f>
        <v>22</v>
      </c>
    </row>
    <row r="3082" spans="1:11" x14ac:dyDescent="0.3">
      <c r="A3082" t="s">
        <v>16</v>
      </c>
      <c r="B3082" s="1">
        <v>43882</v>
      </c>
      <c r="C3082">
        <v>257.89</v>
      </c>
      <c r="D3082">
        <v>267</v>
      </c>
      <c r="E3082">
        <v>255.69</v>
      </c>
      <c r="F3082">
        <v>265.60000000000002</v>
      </c>
      <c r="G3082">
        <v>20867593292</v>
      </c>
      <c r="H3082">
        <v>29162464509</v>
      </c>
      <c r="I3082">
        <f>YEAR(Table1[[#This Row],[Date]])</f>
        <v>2020</v>
      </c>
      <c r="J3082">
        <f>MONTH(Table1[[#This Row],[Date]])</f>
        <v>2</v>
      </c>
      <c r="K3082">
        <f>DAY(Table1[[#This Row],[Date]])</f>
        <v>21</v>
      </c>
    </row>
    <row r="3083" spans="1:11" x14ac:dyDescent="0.3">
      <c r="A3083" t="s">
        <v>16</v>
      </c>
      <c r="B3083" s="1">
        <v>43881</v>
      </c>
      <c r="C3083">
        <v>259.82</v>
      </c>
      <c r="D3083">
        <v>263.7</v>
      </c>
      <c r="E3083">
        <v>250.95</v>
      </c>
      <c r="F3083">
        <v>257.95</v>
      </c>
      <c r="G3083">
        <v>23229828870</v>
      </c>
      <c r="H3083">
        <v>28318879771</v>
      </c>
      <c r="I3083">
        <f>YEAR(Table1[[#This Row],[Date]])</f>
        <v>2020</v>
      </c>
      <c r="J3083">
        <f>MONTH(Table1[[#This Row],[Date]])</f>
        <v>2</v>
      </c>
      <c r="K3083">
        <f>DAY(Table1[[#This Row],[Date]])</f>
        <v>20</v>
      </c>
    </row>
    <row r="3084" spans="1:11" x14ac:dyDescent="0.3">
      <c r="A3084" t="s">
        <v>16</v>
      </c>
      <c r="B3084" s="1">
        <v>43880</v>
      </c>
      <c r="C3084">
        <v>282.04000000000002</v>
      </c>
      <c r="D3084">
        <v>283.54000000000002</v>
      </c>
      <c r="E3084">
        <v>259.76</v>
      </c>
      <c r="F3084">
        <v>259.76</v>
      </c>
      <c r="G3084">
        <v>22679414413</v>
      </c>
      <c r="H3084">
        <v>28514562065</v>
      </c>
      <c r="I3084">
        <f>YEAR(Table1[[#This Row],[Date]])</f>
        <v>2020</v>
      </c>
      <c r="J3084">
        <f>MONTH(Table1[[#This Row],[Date]])</f>
        <v>2</v>
      </c>
      <c r="K3084">
        <f>DAY(Table1[[#This Row],[Date]])</f>
        <v>19</v>
      </c>
    </row>
    <row r="3085" spans="1:11" x14ac:dyDescent="0.3">
      <c r="A3085" t="s">
        <v>16</v>
      </c>
      <c r="B3085" s="1">
        <v>43879</v>
      </c>
      <c r="C3085">
        <v>266.51</v>
      </c>
      <c r="D3085">
        <v>283.2</v>
      </c>
      <c r="E3085">
        <v>261.45999999999998</v>
      </c>
      <c r="F3085">
        <v>281.94</v>
      </c>
      <c r="G3085">
        <v>26511477187</v>
      </c>
      <c r="H3085">
        <v>30945457816</v>
      </c>
      <c r="I3085">
        <f>YEAR(Table1[[#This Row],[Date]])</f>
        <v>2020</v>
      </c>
      <c r="J3085">
        <f>MONTH(Table1[[#This Row],[Date]])</f>
        <v>2</v>
      </c>
      <c r="K3085">
        <f>DAY(Table1[[#This Row],[Date]])</f>
        <v>18</v>
      </c>
    </row>
    <row r="3086" spans="1:11" x14ac:dyDescent="0.3">
      <c r="A3086" t="s">
        <v>16</v>
      </c>
      <c r="B3086" s="1">
        <v>43878</v>
      </c>
      <c r="C3086">
        <v>259.89</v>
      </c>
      <c r="D3086">
        <v>266.87</v>
      </c>
      <c r="E3086">
        <v>244.34</v>
      </c>
      <c r="F3086">
        <v>266.36</v>
      </c>
      <c r="G3086">
        <v>26024080089</v>
      </c>
      <c r="H3086">
        <v>29231690264</v>
      </c>
      <c r="I3086">
        <f>YEAR(Table1[[#This Row],[Date]])</f>
        <v>2020</v>
      </c>
      <c r="J3086">
        <f>MONTH(Table1[[#This Row],[Date]])</f>
        <v>2</v>
      </c>
      <c r="K3086">
        <f>DAY(Table1[[#This Row],[Date]])</f>
        <v>17</v>
      </c>
    </row>
    <row r="3087" spans="1:11" x14ac:dyDescent="0.3">
      <c r="A3087" t="s">
        <v>16</v>
      </c>
      <c r="B3087" s="1">
        <v>43877</v>
      </c>
      <c r="C3087">
        <v>264.89999999999998</v>
      </c>
      <c r="D3087">
        <v>272.88</v>
      </c>
      <c r="E3087">
        <v>242.48</v>
      </c>
      <c r="F3087">
        <v>259.89</v>
      </c>
      <c r="G3087">
        <v>25152366643</v>
      </c>
      <c r="H3087">
        <v>28518254585</v>
      </c>
      <c r="I3087">
        <f>YEAR(Table1[[#This Row],[Date]])</f>
        <v>2020</v>
      </c>
      <c r="J3087">
        <f>MONTH(Table1[[#This Row],[Date]])</f>
        <v>2</v>
      </c>
      <c r="K3087">
        <f>DAY(Table1[[#This Row],[Date]])</f>
        <v>16</v>
      </c>
    </row>
    <row r="3088" spans="1:11" x14ac:dyDescent="0.3">
      <c r="A3088" t="s">
        <v>16</v>
      </c>
      <c r="B3088" s="1">
        <v>43876</v>
      </c>
      <c r="C3088">
        <v>284.56</v>
      </c>
      <c r="D3088">
        <v>287.12</v>
      </c>
      <c r="E3088">
        <v>264.27999999999997</v>
      </c>
      <c r="F3088">
        <v>264.73</v>
      </c>
      <c r="G3088">
        <v>23682452994</v>
      </c>
      <c r="H3088">
        <v>29045044403</v>
      </c>
      <c r="I3088">
        <f>YEAR(Table1[[#This Row],[Date]])</f>
        <v>2020</v>
      </c>
      <c r="J3088">
        <f>MONTH(Table1[[#This Row],[Date]])</f>
        <v>2</v>
      </c>
      <c r="K3088">
        <f>DAY(Table1[[#This Row],[Date]])</f>
        <v>15</v>
      </c>
    </row>
    <row r="3089" spans="1:11" x14ac:dyDescent="0.3">
      <c r="A3089" t="s">
        <v>16</v>
      </c>
      <c r="B3089" s="1">
        <v>43875</v>
      </c>
      <c r="C3089">
        <v>268.02</v>
      </c>
      <c r="D3089">
        <v>285.06</v>
      </c>
      <c r="E3089">
        <v>262.76</v>
      </c>
      <c r="F3089">
        <v>284.22000000000003</v>
      </c>
      <c r="G3089">
        <v>23558253463</v>
      </c>
      <c r="H3089">
        <v>31179427623</v>
      </c>
      <c r="I3089">
        <f>YEAR(Table1[[#This Row],[Date]])</f>
        <v>2020</v>
      </c>
      <c r="J3089">
        <f>MONTH(Table1[[#This Row],[Date]])</f>
        <v>2</v>
      </c>
      <c r="K3089">
        <f>DAY(Table1[[#This Row],[Date]])</f>
        <v>14</v>
      </c>
    </row>
    <row r="3090" spans="1:11" x14ac:dyDescent="0.3">
      <c r="A3090" t="s">
        <v>16</v>
      </c>
      <c r="B3090" s="1">
        <v>43874</v>
      </c>
      <c r="C3090">
        <v>265.05</v>
      </c>
      <c r="D3090">
        <v>273.74</v>
      </c>
      <c r="E3090">
        <v>258.92</v>
      </c>
      <c r="F3090">
        <v>268.10000000000002</v>
      </c>
      <c r="G3090">
        <v>25801317504</v>
      </c>
      <c r="H3090">
        <v>29407537084</v>
      </c>
      <c r="I3090">
        <f>YEAR(Table1[[#This Row],[Date]])</f>
        <v>2020</v>
      </c>
      <c r="J3090">
        <f>MONTH(Table1[[#This Row],[Date]])</f>
        <v>2</v>
      </c>
      <c r="K3090">
        <f>DAY(Table1[[#This Row],[Date]])</f>
        <v>13</v>
      </c>
    </row>
    <row r="3091" spans="1:11" x14ac:dyDescent="0.3">
      <c r="A3091" t="s">
        <v>16</v>
      </c>
      <c r="B3091" s="1">
        <v>43873</v>
      </c>
      <c r="C3091">
        <v>235.9</v>
      </c>
      <c r="D3091">
        <v>272.39999999999998</v>
      </c>
      <c r="E3091">
        <v>235.9</v>
      </c>
      <c r="F3091">
        <v>265.41000000000003</v>
      </c>
      <c r="G3091">
        <v>24545049386</v>
      </c>
      <c r="H3091">
        <v>29108513969</v>
      </c>
      <c r="I3091">
        <f>YEAR(Table1[[#This Row],[Date]])</f>
        <v>2020</v>
      </c>
      <c r="J3091">
        <f>MONTH(Table1[[#This Row],[Date]])</f>
        <v>2</v>
      </c>
      <c r="K3091">
        <f>DAY(Table1[[#This Row],[Date]])</f>
        <v>12</v>
      </c>
    </row>
    <row r="3092" spans="1:11" x14ac:dyDescent="0.3">
      <c r="A3092" t="s">
        <v>16</v>
      </c>
      <c r="B3092" s="1">
        <v>43872</v>
      </c>
      <c r="C3092">
        <v>223.38</v>
      </c>
      <c r="D3092">
        <v>236.55</v>
      </c>
      <c r="E3092">
        <v>218.62</v>
      </c>
      <c r="F3092">
        <v>235.85</v>
      </c>
      <c r="G3092">
        <v>16964695963</v>
      </c>
      <c r="H3092">
        <v>25863852653</v>
      </c>
      <c r="I3092">
        <f>YEAR(Table1[[#This Row],[Date]])</f>
        <v>2020</v>
      </c>
      <c r="J3092">
        <f>MONTH(Table1[[#This Row],[Date]])</f>
        <v>2</v>
      </c>
      <c r="K3092">
        <f>DAY(Table1[[#This Row],[Date]])</f>
        <v>11</v>
      </c>
    </row>
    <row r="3093" spans="1:11" x14ac:dyDescent="0.3">
      <c r="A3093" t="s">
        <v>16</v>
      </c>
      <c r="B3093" s="1">
        <v>43871</v>
      </c>
      <c r="C3093">
        <v>228.55</v>
      </c>
      <c r="D3093">
        <v>229.18</v>
      </c>
      <c r="E3093">
        <v>218.08</v>
      </c>
      <c r="F3093">
        <v>223.52</v>
      </c>
      <c r="G3093">
        <v>16210008511</v>
      </c>
      <c r="H3093">
        <v>24508831903</v>
      </c>
      <c r="I3093">
        <f>YEAR(Table1[[#This Row],[Date]])</f>
        <v>2020</v>
      </c>
      <c r="J3093">
        <f>MONTH(Table1[[#This Row],[Date]])</f>
        <v>2</v>
      </c>
      <c r="K3093">
        <f>DAY(Table1[[#This Row],[Date]])</f>
        <v>10</v>
      </c>
    </row>
    <row r="3094" spans="1:11" x14ac:dyDescent="0.3">
      <c r="A3094" t="s">
        <v>16</v>
      </c>
      <c r="B3094" s="1">
        <v>43870</v>
      </c>
      <c r="C3094">
        <v>222.98</v>
      </c>
      <c r="D3094">
        <v>229.86</v>
      </c>
      <c r="E3094">
        <v>222.98</v>
      </c>
      <c r="F3094">
        <v>228.58</v>
      </c>
      <c r="G3094">
        <v>15031356241</v>
      </c>
      <c r="H3094">
        <v>25060056859</v>
      </c>
      <c r="I3094">
        <f>YEAR(Table1[[#This Row],[Date]])</f>
        <v>2020</v>
      </c>
      <c r="J3094">
        <f>MONTH(Table1[[#This Row],[Date]])</f>
        <v>2</v>
      </c>
      <c r="K3094">
        <f>DAY(Table1[[#This Row],[Date]])</f>
        <v>9</v>
      </c>
    </row>
    <row r="3095" spans="1:11" x14ac:dyDescent="0.3">
      <c r="A3095" t="s">
        <v>16</v>
      </c>
      <c r="B3095" s="1">
        <v>43869</v>
      </c>
      <c r="C3095">
        <v>222.51</v>
      </c>
      <c r="D3095">
        <v>226.59</v>
      </c>
      <c r="E3095">
        <v>215.39</v>
      </c>
      <c r="F3095">
        <v>223.15</v>
      </c>
      <c r="G3095">
        <v>16741203125</v>
      </c>
      <c r="H3095">
        <v>24461492839</v>
      </c>
      <c r="I3095">
        <f>YEAR(Table1[[#This Row],[Date]])</f>
        <v>2020</v>
      </c>
      <c r="J3095">
        <f>MONTH(Table1[[#This Row],[Date]])</f>
        <v>2</v>
      </c>
      <c r="K3095">
        <f>DAY(Table1[[#This Row],[Date]])</f>
        <v>8</v>
      </c>
    </row>
    <row r="3096" spans="1:11" x14ac:dyDescent="0.3">
      <c r="A3096" t="s">
        <v>16</v>
      </c>
      <c r="B3096" s="1">
        <v>43868</v>
      </c>
      <c r="C3096">
        <v>212.32</v>
      </c>
      <c r="D3096">
        <v>223.14</v>
      </c>
      <c r="E3096">
        <v>212.3</v>
      </c>
      <c r="F3096">
        <v>222.73</v>
      </c>
      <c r="G3096">
        <v>16673443564</v>
      </c>
      <c r="H3096">
        <v>24412375482</v>
      </c>
      <c r="I3096">
        <f>YEAR(Table1[[#This Row],[Date]])</f>
        <v>2020</v>
      </c>
      <c r="J3096">
        <f>MONTH(Table1[[#This Row],[Date]])</f>
        <v>2</v>
      </c>
      <c r="K3096">
        <f>DAY(Table1[[#This Row],[Date]])</f>
        <v>7</v>
      </c>
    </row>
    <row r="3097" spans="1:11" x14ac:dyDescent="0.3">
      <c r="A3097" t="s">
        <v>16</v>
      </c>
      <c r="B3097" s="1">
        <v>43867</v>
      </c>
      <c r="C3097">
        <v>204.13</v>
      </c>
      <c r="D3097">
        <v>214.6</v>
      </c>
      <c r="E3097">
        <v>201.9</v>
      </c>
      <c r="F3097">
        <v>212.34</v>
      </c>
      <c r="G3097">
        <v>16425589683</v>
      </c>
      <c r="H3097">
        <v>23270983772</v>
      </c>
      <c r="I3097">
        <f>YEAR(Table1[[#This Row],[Date]])</f>
        <v>2020</v>
      </c>
      <c r="J3097">
        <f>MONTH(Table1[[#This Row],[Date]])</f>
        <v>2</v>
      </c>
      <c r="K3097">
        <f>DAY(Table1[[#This Row],[Date]])</f>
        <v>6</v>
      </c>
    </row>
    <row r="3098" spans="1:11" x14ac:dyDescent="0.3">
      <c r="A3098" t="s">
        <v>16</v>
      </c>
      <c r="B3098" s="1">
        <v>43866</v>
      </c>
      <c r="C3098">
        <v>189.3</v>
      </c>
      <c r="D3098">
        <v>206.8</v>
      </c>
      <c r="E3098">
        <v>188.75</v>
      </c>
      <c r="F3098">
        <v>204.23</v>
      </c>
      <c r="G3098">
        <v>14865434435</v>
      </c>
      <c r="H3098">
        <v>22379510312</v>
      </c>
      <c r="I3098">
        <f>YEAR(Table1[[#This Row],[Date]])</f>
        <v>2020</v>
      </c>
      <c r="J3098">
        <f>MONTH(Table1[[#This Row],[Date]])</f>
        <v>2</v>
      </c>
      <c r="K3098">
        <f>DAY(Table1[[#This Row],[Date]])</f>
        <v>5</v>
      </c>
    </row>
    <row r="3099" spans="1:11" x14ac:dyDescent="0.3">
      <c r="A3099" t="s">
        <v>16</v>
      </c>
      <c r="B3099" s="1">
        <v>43865</v>
      </c>
      <c r="C3099">
        <v>189.86</v>
      </c>
      <c r="D3099">
        <v>191.11</v>
      </c>
      <c r="E3099">
        <v>185.4</v>
      </c>
      <c r="F3099">
        <v>189.25</v>
      </c>
      <c r="G3099">
        <v>11714191695</v>
      </c>
      <c r="H3099">
        <v>20735478720</v>
      </c>
      <c r="I3099">
        <f>YEAR(Table1[[#This Row],[Date]])</f>
        <v>2020</v>
      </c>
      <c r="J3099">
        <f>MONTH(Table1[[#This Row],[Date]])</f>
        <v>2</v>
      </c>
      <c r="K3099">
        <f>DAY(Table1[[#This Row],[Date]])</f>
        <v>4</v>
      </c>
    </row>
    <row r="3100" spans="1:11" x14ac:dyDescent="0.3">
      <c r="A3100" t="s">
        <v>16</v>
      </c>
      <c r="B3100" s="1">
        <v>43864</v>
      </c>
      <c r="C3100">
        <v>188.61</v>
      </c>
      <c r="D3100">
        <v>193.44</v>
      </c>
      <c r="E3100">
        <v>188.01</v>
      </c>
      <c r="F3100">
        <v>189.87</v>
      </c>
      <c r="G3100">
        <v>12392875241</v>
      </c>
      <c r="H3100">
        <v>20800183238</v>
      </c>
      <c r="I3100">
        <f>YEAR(Table1[[#This Row],[Date]])</f>
        <v>2020</v>
      </c>
      <c r="J3100">
        <f>MONTH(Table1[[#This Row],[Date]])</f>
        <v>2</v>
      </c>
      <c r="K3100">
        <f>DAY(Table1[[#This Row],[Date]])</f>
        <v>3</v>
      </c>
    </row>
    <row r="3101" spans="1:11" x14ac:dyDescent="0.3">
      <c r="A3101" t="s">
        <v>16</v>
      </c>
      <c r="B3101" s="1">
        <v>43863</v>
      </c>
      <c r="C3101">
        <v>183.53</v>
      </c>
      <c r="D3101">
        <v>193.08</v>
      </c>
      <c r="E3101">
        <v>180.17</v>
      </c>
      <c r="F3101">
        <v>188.62</v>
      </c>
      <c r="G3101">
        <v>14054425389</v>
      </c>
      <c r="H3101">
        <v>20660936267</v>
      </c>
      <c r="I3101">
        <f>YEAR(Table1[[#This Row],[Date]])</f>
        <v>2020</v>
      </c>
      <c r="J3101">
        <f>MONTH(Table1[[#This Row],[Date]])</f>
        <v>2</v>
      </c>
      <c r="K3101">
        <f>DAY(Table1[[#This Row],[Date]])</f>
        <v>2</v>
      </c>
    </row>
    <row r="3102" spans="1:11" x14ac:dyDescent="0.3">
      <c r="A3102" t="s">
        <v>16</v>
      </c>
      <c r="B3102" s="1">
        <v>43862</v>
      </c>
      <c r="C3102">
        <v>180.11</v>
      </c>
      <c r="D3102">
        <v>183.85</v>
      </c>
      <c r="E3102">
        <v>179.75</v>
      </c>
      <c r="F3102">
        <v>183.67</v>
      </c>
      <c r="G3102">
        <v>11569697182</v>
      </c>
      <c r="H3102">
        <v>20116913728</v>
      </c>
      <c r="I3102">
        <f>YEAR(Table1[[#This Row],[Date]])</f>
        <v>2020</v>
      </c>
      <c r="J3102">
        <f>MONTH(Table1[[#This Row],[Date]])</f>
        <v>2</v>
      </c>
      <c r="K3102">
        <f>DAY(Table1[[#This Row],[Date]])</f>
        <v>1</v>
      </c>
    </row>
    <row r="3103" spans="1:11" x14ac:dyDescent="0.3">
      <c r="A3103" t="s">
        <v>16</v>
      </c>
      <c r="B3103" s="1">
        <v>43861</v>
      </c>
      <c r="C3103">
        <v>184.74</v>
      </c>
      <c r="D3103">
        <v>185.41</v>
      </c>
      <c r="E3103">
        <v>176.3</v>
      </c>
      <c r="F3103">
        <v>180.16</v>
      </c>
      <c r="G3103">
        <v>11728616394</v>
      </c>
      <c r="H3103">
        <v>19729633078</v>
      </c>
      <c r="I3103">
        <f>YEAR(Table1[[#This Row],[Date]])</f>
        <v>2020</v>
      </c>
      <c r="J3103">
        <f>MONTH(Table1[[#This Row],[Date]])</f>
        <v>1</v>
      </c>
      <c r="K3103">
        <f>DAY(Table1[[#This Row],[Date]])</f>
        <v>31</v>
      </c>
    </row>
    <row r="3104" spans="1:11" x14ac:dyDescent="0.3">
      <c r="A3104" t="s">
        <v>16</v>
      </c>
      <c r="B3104" s="1">
        <v>43860</v>
      </c>
      <c r="C3104">
        <v>174.92</v>
      </c>
      <c r="D3104">
        <v>186.26</v>
      </c>
      <c r="E3104">
        <v>172.37</v>
      </c>
      <c r="F3104">
        <v>184.69</v>
      </c>
      <c r="G3104">
        <v>12604789338</v>
      </c>
      <c r="H3104">
        <v>20223232964</v>
      </c>
      <c r="I3104">
        <f>YEAR(Table1[[#This Row],[Date]])</f>
        <v>2020</v>
      </c>
      <c r="J3104">
        <f>MONTH(Table1[[#This Row],[Date]])</f>
        <v>1</v>
      </c>
      <c r="K3104">
        <f>DAY(Table1[[#This Row],[Date]])</f>
        <v>30</v>
      </c>
    </row>
    <row r="3105" spans="1:11" x14ac:dyDescent="0.3">
      <c r="A3105" t="s">
        <v>16</v>
      </c>
      <c r="B3105" s="1">
        <v>43859</v>
      </c>
      <c r="C3105">
        <v>176.35</v>
      </c>
      <c r="D3105">
        <v>178.84</v>
      </c>
      <c r="E3105">
        <v>175.05</v>
      </c>
      <c r="F3105">
        <v>175.05</v>
      </c>
      <c r="G3105">
        <v>10725267311</v>
      </c>
      <c r="H3105">
        <v>19165292202</v>
      </c>
      <c r="I3105">
        <f>YEAR(Table1[[#This Row],[Date]])</f>
        <v>2020</v>
      </c>
      <c r="J3105">
        <f>MONTH(Table1[[#This Row],[Date]])</f>
        <v>1</v>
      </c>
      <c r="K3105">
        <f>DAY(Table1[[#This Row],[Date]])</f>
        <v>29</v>
      </c>
    </row>
    <row r="3106" spans="1:11" x14ac:dyDescent="0.3">
      <c r="A3106" t="s">
        <v>16</v>
      </c>
      <c r="B3106" s="1">
        <v>43858</v>
      </c>
      <c r="C3106">
        <v>170.88</v>
      </c>
      <c r="D3106">
        <v>176.37</v>
      </c>
      <c r="E3106">
        <v>170.74</v>
      </c>
      <c r="F3106">
        <v>176.37</v>
      </c>
      <c r="G3106">
        <v>11772875064</v>
      </c>
      <c r="H3106">
        <v>19307396128</v>
      </c>
      <c r="I3106">
        <f>YEAR(Table1[[#This Row],[Date]])</f>
        <v>2020</v>
      </c>
      <c r="J3106">
        <f>MONTH(Table1[[#This Row],[Date]])</f>
        <v>1</v>
      </c>
      <c r="K3106">
        <f>DAY(Table1[[#This Row],[Date]])</f>
        <v>28</v>
      </c>
    </row>
    <row r="3107" spans="1:11" x14ac:dyDescent="0.3">
      <c r="A3107" t="s">
        <v>16</v>
      </c>
      <c r="B3107" s="1">
        <v>43857</v>
      </c>
      <c r="C3107">
        <v>168.01</v>
      </c>
      <c r="D3107">
        <v>172.92</v>
      </c>
      <c r="E3107">
        <v>166.9</v>
      </c>
      <c r="F3107">
        <v>170.93</v>
      </c>
      <c r="G3107">
        <v>11004476145</v>
      </c>
      <c r="H3107">
        <v>18709615891</v>
      </c>
      <c r="I3107">
        <f>YEAR(Table1[[#This Row],[Date]])</f>
        <v>2020</v>
      </c>
      <c r="J3107">
        <f>MONTH(Table1[[#This Row],[Date]])</f>
        <v>1</v>
      </c>
      <c r="K3107">
        <f>DAY(Table1[[#This Row],[Date]])</f>
        <v>27</v>
      </c>
    </row>
    <row r="3108" spans="1:11" x14ac:dyDescent="0.3">
      <c r="A3108" t="s">
        <v>16</v>
      </c>
      <c r="B3108" s="1">
        <v>43856</v>
      </c>
      <c r="C3108">
        <v>161.18</v>
      </c>
      <c r="D3108">
        <v>168.22</v>
      </c>
      <c r="E3108">
        <v>160.28</v>
      </c>
      <c r="F3108">
        <v>168.08</v>
      </c>
      <c r="G3108">
        <v>9261861590</v>
      </c>
      <c r="H3108">
        <v>18394952135</v>
      </c>
      <c r="I3108">
        <f>YEAR(Table1[[#This Row],[Date]])</f>
        <v>2020</v>
      </c>
      <c r="J3108">
        <f>MONTH(Table1[[#This Row],[Date]])</f>
        <v>1</v>
      </c>
      <c r="K3108">
        <f>DAY(Table1[[#This Row],[Date]])</f>
        <v>26</v>
      </c>
    </row>
    <row r="3109" spans="1:11" x14ac:dyDescent="0.3">
      <c r="A3109" t="s">
        <v>16</v>
      </c>
      <c r="B3109" s="1">
        <v>43855</v>
      </c>
      <c r="C3109">
        <v>163.07</v>
      </c>
      <c r="D3109">
        <v>163.22999999999999</v>
      </c>
      <c r="E3109">
        <v>158.63</v>
      </c>
      <c r="F3109">
        <v>161.28</v>
      </c>
      <c r="G3109">
        <v>8256956802</v>
      </c>
      <c r="H3109">
        <v>17649296256</v>
      </c>
      <c r="I3109">
        <f>YEAR(Table1[[#This Row],[Date]])</f>
        <v>2020</v>
      </c>
      <c r="J3109">
        <f>MONTH(Table1[[#This Row],[Date]])</f>
        <v>1</v>
      </c>
      <c r="K3109">
        <f>DAY(Table1[[#This Row],[Date]])</f>
        <v>25</v>
      </c>
    </row>
    <row r="3110" spans="1:11" x14ac:dyDescent="0.3">
      <c r="A3110" t="s">
        <v>16</v>
      </c>
      <c r="B3110" s="1">
        <v>43854</v>
      </c>
      <c r="C3110">
        <v>162.9</v>
      </c>
      <c r="D3110">
        <v>164.31</v>
      </c>
      <c r="E3110">
        <v>156.75</v>
      </c>
      <c r="F3110">
        <v>163.05000000000001</v>
      </c>
      <c r="G3110">
        <v>10657671162</v>
      </c>
      <c r="H3110">
        <v>17840465424</v>
      </c>
      <c r="I3110">
        <f>YEAR(Table1[[#This Row],[Date]])</f>
        <v>2020</v>
      </c>
      <c r="J3110">
        <f>MONTH(Table1[[#This Row],[Date]])</f>
        <v>1</v>
      </c>
      <c r="K3110">
        <f>DAY(Table1[[#This Row],[Date]])</f>
        <v>24</v>
      </c>
    </row>
    <row r="3111" spans="1:11" x14ac:dyDescent="0.3">
      <c r="A3111" t="s">
        <v>16</v>
      </c>
      <c r="B3111" s="1">
        <v>43853</v>
      </c>
      <c r="C3111">
        <v>168.3</v>
      </c>
      <c r="D3111">
        <v>168.31</v>
      </c>
      <c r="E3111">
        <v>160.30000000000001</v>
      </c>
      <c r="F3111">
        <v>162.93</v>
      </c>
      <c r="G3111">
        <v>10396868698</v>
      </c>
      <c r="H3111">
        <v>17824835899</v>
      </c>
      <c r="I3111">
        <f>YEAR(Table1[[#This Row],[Date]])</f>
        <v>2020</v>
      </c>
      <c r="J3111">
        <f>MONTH(Table1[[#This Row],[Date]])</f>
        <v>1</v>
      </c>
      <c r="K3111">
        <f>DAY(Table1[[#This Row],[Date]])</f>
        <v>23</v>
      </c>
    </row>
    <row r="3112" spans="1:11" x14ac:dyDescent="0.3">
      <c r="A3112" t="s">
        <v>16</v>
      </c>
      <c r="B3112" s="1">
        <v>43852</v>
      </c>
      <c r="C3112">
        <v>169.61</v>
      </c>
      <c r="D3112">
        <v>171.01</v>
      </c>
      <c r="E3112">
        <v>166.77</v>
      </c>
      <c r="F3112">
        <v>168.29</v>
      </c>
      <c r="G3112">
        <v>9209827928</v>
      </c>
      <c r="H3112">
        <v>18409534609</v>
      </c>
      <c r="I3112">
        <f>YEAR(Table1[[#This Row],[Date]])</f>
        <v>2020</v>
      </c>
      <c r="J3112">
        <f>MONTH(Table1[[#This Row],[Date]])</f>
        <v>1</v>
      </c>
      <c r="K3112">
        <f>DAY(Table1[[#This Row],[Date]])</f>
        <v>22</v>
      </c>
    </row>
    <row r="3113" spans="1:11" x14ac:dyDescent="0.3">
      <c r="A3113" t="s">
        <v>16</v>
      </c>
      <c r="B3113" s="1">
        <v>43851</v>
      </c>
      <c r="C3113">
        <v>167.06</v>
      </c>
      <c r="D3113">
        <v>169.91</v>
      </c>
      <c r="E3113">
        <v>165.82</v>
      </c>
      <c r="F3113">
        <v>169.7</v>
      </c>
      <c r="G3113">
        <v>9789369362</v>
      </c>
      <c r="H3113">
        <v>18560711557</v>
      </c>
      <c r="I3113">
        <f>YEAR(Table1[[#This Row],[Date]])</f>
        <v>2020</v>
      </c>
      <c r="J3113">
        <f>MONTH(Table1[[#This Row],[Date]])</f>
        <v>1</v>
      </c>
      <c r="K3113">
        <f>DAY(Table1[[#This Row],[Date]])</f>
        <v>21</v>
      </c>
    </row>
    <row r="3114" spans="1:11" x14ac:dyDescent="0.3">
      <c r="A3114" t="s">
        <v>16</v>
      </c>
      <c r="B3114" s="1">
        <v>43850</v>
      </c>
      <c r="C3114">
        <v>166.9</v>
      </c>
      <c r="D3114">
        <v>169.11</v>
      </c>
      <c r="E3114">
        <v>162.33000000000001</v>
      </c>
      <c r="F3114">
        <v>167.12</v>
      </c>
      <c r="G3114">
        <v>11144529787</v>
      </c>
      <c r="H3114">
        <v>18276600992</v>
      </c>
      <c r="I3114">
        <f>YEAR(Table1[[#This Row],[Date]])</f>
        <v>2020</v>
      </c>
      <c r="J3114">
        <f>MONTH(Table1[[#This Row],[Date]])</f>
        <v>1</v>
      </c>
      <c r="K3114">
        <f>DAY(Table1[[#This Row],[Date]])</f>
        <v>20</v>
      </c>
    </row>
    <row r="3115" spans="1:11" x14ac:dyDescent="0.3">
      <c r="A3115" t="s">
        <v>16</v>
      </c>
      <c r="B3115" s="1">
        <v>43849</v>
      </c>
      <c r="C3115">
        <v>175.47</v>
      </c>
      <c r="D3115">
        <v>177.25</v>
      </c>
      <c r="E3115">
        <v>163.68</v>
      </c>
      <c r="F3115">
        <v>166.97</v>
      </c>
      <c r="G3115">
        <v>13713374132</v>
      </c>
      <c r="H3115">
        <v>18257853532</v>
      </c>
      <c r="I3115">
        <f>YEAR(Table1[[#This Row],[Date]])</f>
        <v>2020</v>
      </c>
      <c r="J3115">
        <f>MONTH(Table1[[#This Row],[Date]])</f>
        <v>1</v>
      </c>
      <c r="K3115">
        <f>DAY(Table1[[#This Row],[Date]])</f>
        <v>19</v>
      </c>
    </row>
    <row r="3116" spans="1:11" x14ac:dyDescent="0.3">
      <c r="A3116" t="s">
        <v>16</v>
      </c>
      <c r="B3116" s="1">
        <v>43848</v>
      </c>
      <c r="C3116">
        <v>170.75</v>
      </c>
      <c r="D3116">
        <v>178.53</v>
      </c>
      <c r="E3116">
        <v>166.79</v>
      </c>
      <c r="F3116">
        <v>175.37</v>
      </c>
      <c r="G3116">
        <v>14929342256</v>
      </c>
      <c r="H3116">
        <v>19173512823</v>
      </c>
      <c r="I3116">
        <f>YEAR(Table1[[#This Row],[Date]])</f>
        <v>2020</v>
      </c>
      <c r="J3116">
        <f>MONTH(Table1[[#This Row],[Date]])</f>
        <v>1</v>
      </c>
      <c r="K3116">
        <f>DAY(Table1[[#This Row],[Date]])</f>
        <v>18</v>
      </c>
    </row>
    <row r="3117" spans="1:11" x14ac:dyDescent="0.3">
      <c r="A3117" t="s">
        <v>16</v>
      </c>
      <c r="B3117" s="1">
        <v>43847</v>
      </c>
      <c r="C3117">
        <v>164.49</v>
      </c>
      <c r="D3117">
        <v>173.07</v>
      </c>
      <c r="E3117">
        <v>162.78</v>
      </c>
      <c r="F3117">
        <v>170.78</v>
      </c>
      <c r="G3117">
        <v>14997091826</v>
      </c>
      <c r="H3117">
        <v>18669811576</v>
      </c>
      <c r="I3117">
        <f>YEAR(Table1[[#This Row],[Date]])</f>
        <v>2020</v>
      </c>
      <c r="J3117">
        <f>MONTH(Table1[[#This Row],[Date]])</f>
        <v>1</v>
      </c>
      <c r="K3117">
        <f>DAY(Table1[[#This Row],[Date]])</f>
        <v>17</v>
      </c>
    </row>
    <row r="3118" spans="1:11" x14ac:dyDescent="0.3">
      <c r="A3118" t="s">
        <v>16</v>
      </c>
      <c r="B3118" s="1">
        <v>43846</v>
      </c>
      <c r="C3118">
        <v>166.33</v>
      </c>
      <c r="D3118">
        <v>167.06</v>
      </c>
      <c r="E3118">
        <v>159.71</v>
      </c>
      <c r="F3118">
        <v>164.39</v>
      </c>
      <c r="G3118">
        <v>13735193018</v>
      </c>
      <c r="H3118">
        <v>17969103321</v>
      </c>
      <c r="I3118">
        <f>YEAR(Table1[[#This Row],[Date]])</f>
        <v>2020</v>
      </c>
      <c r="J3118">
        <f>MONTH(Table1[[#This Row],[Date]])</f>
        <v>1</v>
      </c>
      <c r="K3118">
        <f>DAY(Table1[[#This Row],[Date]])</f>
        <v>16</v>
      </c>
    </row>
    <row r="3119" spans="1:11" x14ac:dyDescent="0.3">
      <c r="A3119" t="s">
        <v>16</v>
      </c>
      <c r="B3119" s="1">
        <v>43845</v>
      </c>
      <c r="C3119">
        <v>165.73</v>
      </c>
      <c r="D3119">
        <v>170.43</v>
      </c>
      <c r="E3119">
        <v>161.11000000000001</v>
      </c>
      <c r="F3119">
        <v>166.23</v>
      </c>
      <c r="G3119">
        <v>15173694057</v>
      </c>
      <c r="H3119">
        <v>18167930411</v>
      </c>
      <c r="I3119">
        <f>YEAR(Table1[[#This Row],[Date]])</f>
        <v>2020</v>
      </c>
      <c r="J3119">
        <f>MONTH(Table1[[#This Row],[Date]])</f>
        <v>1</v>
      </c>
      <c r="K3119">
        <f>DAY(Table1[[#This Row],[Date]])</f>
        <v>15</v>
      </c>
    </row>
    <row r="3120" spans="1:11" x14ac:dyDescent="0.3">
      <c r="A3120" t="s">
        <v>16</v>
      </c>
      <c r="B3120" s="1">
        <v>43844</v>
      </c>
      <c r="C3120">
        <v>144.25</v>
      </c>
      <c r="D3120">
        <v>167.68</v>
      </c>
      <c r="E3120">
        <v>144.06</v>
      </c>
      <c r="F3120">
        <v>165.96</v>
      </c>
      <c r="G3120">
        <v>16712318373</v>
      </c>
      <c r="H3120">
        <v>18135588271</v>
      </c>
      <c r="I3120">
        <f>YEAR(Table1[[#This Row],[Date]])</f>
        <v>2020</v>
      </c>
      <c r="J3120">
        <f>MONTH(Table1[[#This Row],[Date]])</f>
        <v>1</v>
      </c>
      <c r="K3120">
        <f>DAY(Table1[[#This Row],[Date]])</f>
        <v>14</v>
      </c>
    </row>
    <row r="3121" spans="1:11" x14ac:dyDescent="0.3">
      <c r="A3121" t="s">
        <v>16</v>
      </c>
      <c r="B3121" s="1">
        <v>43843</v>
      </c>
      <c r="C3121">
        <v>146.22</v>
      </c>
      <c r="D3121">
        <v>146.79</v>
      </c>
      <c r="E3121">
        <v>142.91</v>
      </c>
      <c r="F3121">
        <v>144.22999999999999</v>
      </c>
      <c r="G3121">
        <v>8378529470</v>
      </c>
      <c r="H3121">
        <v>15759102081</v>
      </c>
      <c r="I3121">
        <f>YEAR(Table1[[#This Row],[Date]])</f>
        <v>2020</v>
      </c>
      <c r="J3121">
        <f>MONTH(Table1[[#This Row],[Date]])</f>
        <v>1</v>
      </c>
      <c r="K3121">
        <f>DAY(Table1[[#This Row],[Date]])</f>
        <v>13</v>
      </c>
    </row>
    <row r="3122" spans="1:11" x14ac:dyDescent="0.3">
      <c r="A3122" t="s">
        <v>16</v>
      </c>
      <c r="B3122" s="1">
        <v>43842</v>
      </c>
      <c r="C3122">
        <v>143.03</v>
      </c>
      <c r="D3122">
        <v>146.15</v>
      </c>
      <c r="E3122">
        <v>142.71</v>
      </c>
      <c r="F3122">
        <v>145.87</v>
      </c>
      <c r="G3122">
        <v>8528167453</v>
      </c>
      <c r="H3122">
        <v>15937115426</v>
      </c>
      <c r="I3122">
        <f>YEAR(Table1[[#This Row],[Date]])</f>
        <v>2020</v>
      </c>
      <c r="J3122">
        <f>MONTH(Table1[[#This Row],[Date]])</f>
        <v>1</v>
      </c>
      <c r="K3122">
        <f>DAY(Table1[[#This Row],[Date]])</f>
        <v>12</v>
      </c>
    </row>
    <row r="3123" spans="1:11" x14ac:dyDescent="0.3">
      <c r="A3123" t="s">
        <v>16</v>
      </c>
      <c r="B3123" s="1">
        <v>43841</v>
      </c>
      <c r="C3123">
        <v>143.41</v>
      </c>
      <c r="D3123">
        <v>146.47999999999999</v>
      </c>
      <c r="E3123">
        <v>142.21</v>
      </c>
      <c r="F3123">
        <v>142.93</v>
      </c>
      <c r="G3123">
        <v>9332208590</v>
      </c>
      <c r="H3123">
        <v>15613213640</v>
      </c>
      <c r="I3123">
        <f>YEAR(Table1[[#This Row],[Date]])</f>
        <v>2020</v>
      </c>
      <c r="J3123">
        <f>MONTH(Table1[[#This Row],[Date]])</f>
        <v>1</v>
      </c>
      <c r="K3123">
        <f>DAY(Table1[[#This Row],[Date]])</f>
        <v>11</v>
      </c>
    </row>
    <row r="3124" spans="1:11" x14ac:dyDescent="0.3">
      <c r="A3124" t="s">
        <v>16</v>
      </c>
      <c r="B3124" s="1">
        <v>43840</v>
      </c>
      <c r="C3124">
        <v>138.97</v>
      </c>
      <c r="D3124">
        <v>144.16999999999999</v>
      </c>
      <c r="E3124">
        <v>135.52000000000001</v>
      </c>
      <c r="F3124">
        <v>143.96</v>
      </c>
      <c r="G3124">
        <v>9084816203</v>
      </c>
      <c r="H3124">
        <v>15724494553</v>
      </c>
      <c r="I3124">
        <f>YEAR(Table1[[#This Row],[Date]])</f>
        <v>2020</v>
      </c>
      <c r="J3124">
        <f>MONTH(Table1[[#This Row],[Date]])</f>
        <v>1</v>
      </c>
      <c r="K3124">
        <f>DAY(Table1[[#This Row],[Date]])</f>
        <v>10</v>
      </c>
    </row>
    <row r="3125" spans="1:11" x14ac:dyDescent="0.3">
      <c r="A3125" t="s">
        <v>16</v>
      </c>
      <c r="B3125" s="1">
        <v>43839</v>
      </c>
      <c r="C3125">
        <v>141.16</v>
      </c>
      <c r="D3125">
        <v>141.38999999999999</v>
      </c>
      <c r="E3125">
        <v>136.24</v>
      </c>
      <c r="F3125">
        <v>138.97999999999999</v>
      </c>
      <c r="G3125">
        <v>7697325348</v>
      </c>
      <c r="H3125">
        <v>15178151517</v>
      </c>
      <c r="I3125">
        <f>YEAR(Table1[[#This Row],[Date]])</f>
        <v>2020</v>
      </c>
      <c r="J3125">
        <f>MONTH(Table1[[#This Row],[Date]])</f>
        <v>1</v>
      </c>
      <c r="K3125">
        <f>DAY(Table1[[#This Row],[Date]])</f>
        <v>9</v>
      </c>
    </row>
    <row r="3126" spans="1:11" x14ac:dyDescent="0.3">
      <c r="A3126" t="s">
        <v>16</v>
      </c>
      <c r="B3126" s="1">
        <v>43838</v>
      </c>
      <c r="C3126">
        <v>143.49</v>
      </c>
      <c r="D3126">
        <v>146.83000000000001</v>
      </c>
      <c r="E3126">
        <v>138.27000000000001</v>
      </c>
      <c r="F3126">
        <v>141.26</v>
      </c>
      <c r="G3126">
        <v>9387194957</v>
      </c>
      <c r="H3126">
        <v>15425115411</v>
      </c>
      <c r="I3126">
        <f>YEAR(Table1[[#This Row],[Date]])</f>
        <v>2020</v>
      </c>
      <c r="J3126">
        <f>MONTH(Table1[[#This Row],[Date]])</f>
        <v>1</v>
      </c>
      <c r="K3126">
        <f>DAY(Table1[[#This Row],[Date]])</f>
        <v>8</v>
      </c>
    </row>
    <row r="3127" spans="1:11" x14ac:dyDescent="0.3">
      <c r="A3127" t="s">
        <v>16</v>
      </c>
      <c r="B3127" s="1">
        <v>43837</v>
      </c>
      <c r="C3127">
        <v>144.31</v>
      </c>
      <c r="D3127">
        <v>145</v>
      </c>
      <c r="E3127">
        <v>140.49</v>
      </c>
      <c r="F3127">
        <v>143.54</v>
      </c>
      <c r="G3127">
        <v>9257954672</v>
      </c>
      <c r="H3127">
        <v>15672773110</v>
      </c>
      <c r="I3127">
        <f>YEAR(Table1[[#This Row],[Date]])</f>
        <v>2020</v>
      </c>
      <c r="J3127">
        <f>MONTH(Table1[[#This Row],[Date]])</f>
        <v>1</v>
      </c>
      <c r="K3127">
        <f>DAY(Table1[[#This Row],[Date]])</f>
        <v>7</v>
      </c>
    </row>
    <row r="3128" spans="1:11" x14ac:dyDescent="0.3">
      <c r="A3128" t="s">
        <v>16</v>
      </c>
      <c r="B3128" s="1">
        <v>43836</v>
      </c>
      <c r="C3128">
        <v>136.31</v>
      </c>
      <c r="D3128">
        <v>144.33000000000001</v>
      </c>
      <c r="E3128">
        <v>136.08000000000001</v>
      </c>
      <c r="F3128">
        <v>144.30000000000001</v>
      </c>
      <c r="G3128">
        <v>9093747121</v>
      </c>
      <c r="H3128">
        <v>15753803340</v>
      </c>
      <c r="I3128">
        <f>YEAR(Table1[[#This Row],[Date]])</f>
        <v>2020</v>
      </c>
      <c r="J3128">
        <f>MONTH(Table1[[#This Row],[Date]])</f>
        <v>1</v>
      </c>
      <c r="K3128">
        <f>DAY(Table1[[#This Row],[Date]])</f>
        <v>6</v>
      </c>
    </row>
    <row r="3129" spans="1:11" x14ac:dyDescent="0.3">
      <c r="A3129" t="s">
        <v>16</v>
      </c>
      <c r="B3129" s="1">
        <v>43835</v>
      </c>
      <c r="C3129">
        <v>135.07</v>
      </c>
      <c r="D3129">
        <v>139.41</v>
      </c>
      <c r="E3129">
        <v>135.05000000000001</v>
      </c>
      <c r="F3129">
        <v>136.28</v>
      </c>
      <c r="G3129">
        <v>7526675353</v>
      </c>
      <c r="H3129">
        <v>14875569430</v>
      </c>
      <c r="I3129">
        <f>YEAR(Table1[[#This Row],[Date]])</f>
        <v>2020</v>
      </c>
      <c r="J3129">
        <f>MONTH(Table1[[#This Row],[Date]])</f>
        <v>1</v>
      </c>
      <c r="K3129">
        <f>DAY(Table1[[#This Row],[Date]])</f>
        <v>5</v>
      </c>
    </row>
    <row r="3130" spans="1:11" x14ac:dyDescent="0.3">
      <c r="A3130" t="s">
        <v>16</v>
      </c>
      <c r="B3130" s="1">
        <v>43834</v>
      </c>
      <c r="C3130">
        <v>134.16999999999999</v>
      </c>
      <c r="D3130">
        <v>136.05000000000001</v>
      </c>
      <c r="E3130">
        <v>133.04</v>
      </c>
      <c r="F3130">
        <v>135.07</v>
      </c>
      <c r="G3130">
        <v>7430904515</v>
      </c>
      <c r="H3130">
        <v>14741946278</v>
      </c>
      <c r="I3130">
        <f>YEAR(Table1[[#This Row],[Date]])</f>
        <v>2020</v>
      </c>
      <c r="J3130">
        <f>MONTH(Table1[[#This Row],[Date]])</f>
        <v>1</v>
      </c>
      <c r="K3130">
        <f>DAY(Table1[[#This Row],[Date]])</f>
        <v>4</v>
      </c>
    </row>
    <row r="3131" spans="1:11" x14ac:dyDescent="0.3">
      <c r="A3131" t="s">
        <v>16</v>
      </c>
      <c r="B3131" s="1">
        <v>43833</v>
      </c>
      <c r="C3131">
        <v>127.41</v>
      </c>
      <c r="D3131">
        <v>134.55000000000001</v>
      </c>
      <c r="E3131">
        <v>126.49</v>
      </c>
      <c r="F3131">
        <v>134.16999999999999</v>
      </c>
      <c r="G3131">
        <v>10476845358</v>
      </c>
      <c r="H3131">
        <v>14642130120</v>
      </c>
      <c r="I3131">
        <f>YEAR(Table1[[#This Row],[Date]])</f>
        <v>2020</v>
      </c>
      <c r="J3131">
        <f>MONTH(Table1[[#This Row],[Date]])</f>
        <v>1</v>
      </c>
      <c r="K3131">
        <f>DAY(Table1[[#This Row],[Date]])</f>
        <v>3</v>
      </c>
    </row>
    <row r="3132" spans="1:11" x14ac:dyDescent="0.3">
      <c r="A3132" t="s">
        <v>16</v>
      </c>
      <c r="B3132" s="1">
        <v>43832</v>
      </c>
      <c r="C3132">
        <v>130.82</v>
      </c>
      <c r="D3132">
        <v>130.82</v>
      </c>
      <c r="E3132">
        <v>126.95</v>
      </c>
      <c r="F3132">
        <v>127.41</v>
      </c>
      <c r="G3132">
        <v>8032709256</v>
      </c>
      <c r="H3132">
        <v>13902505466</v>
      </c>
      <c r="I3132">
        <f>YEAR(Table1[[#This Row],[Date]])</f>
        <v>2020</v>
      </c>
      <c r="J3132">
        <f>MONTH(Table1[[#This Row],[Date]])</f>
        <v>1</v>
      </c>
      <c r="K3132">
        <f>DAY(Table1[[#This Row],[Date]])</f>
        <v>2</v>
      </c>
    </row>
    <row r="3133" spans="1:11" x14ac:dyDescent="0.3">
      <c r="A3133" t="s">
        <v>16</v>
      </c>
      <c r="B3133" s="1">
        <v>43831</v>
      </c>
      <c r="C3133">
        <v>129.63</v>
      </c>
      <c r="D3133">
        <v>132.84</v>
      </c>
      <c r="E3133">
        <v>129.19999999999999</v>
      </c>
      <c r="F3133">
        <v>130.80000000000001</v>
      </c>
      <c r="G3133">
        <v>7935230330</v>
      </c>
      <c r="H3133">
        <v>14271059633</v>
      </c>
      <c r="I3133">
        <f>YEAR(Table1[[#This Row],[Date]])</f>
        <v>2020</v>
      </c>
      <c r="J3133">
        <f>MONTH(Table1[[#This Row],[Date]])</f>
        <v>1</v>
      </c>
      <c r="K3133">
        <f>DAY(Table1[[#This Row],[Date]])</f>
        <v>1</v>
      </c>
    </row>
    <row r="3134" spans="1:11" x14ac:dyDescent="0.3">
      <c r="A3134" t="s">
        <v>16</v>
      </c>
      <c r="B3134" s="1">
        <v>43830</v>
      </c>
      <c r="C3134">
        <v>132.61000000000001</v>
      </c>
      <c r="D3134">
        <v>133.72999999999999</v>
      </c>
      <c r="E3134">
        <v>128.80000000000001</v>
      </c>
      <c r="F3134">
        <v>129.61000000000001</v>
      </c>
      <c r="G3134">
        <v>8936866397</v>
      </c>
      <c r="H3134">
        <v>14139765786</v>
      </c>
      <c r="I3134">
        <f>YEAR(Table1[[#This Row],[Date]])</f>
        <v>2019</v>
      </c>
      <c r="J3134">
        <f>MONTH(Table1[[#This Row],[Date]])</f>
        <v>12</v>
      </c>
      <c r="K3134">
        <f>DAY(Table1[[#This Row],[Date]])</f>
        <v>31</v>
      </c>
    </row>
    <row r="3135" spans="1:11" x14ac:dyDescent="0.3">
      <c r="A3135" t="s">
        <v>16</v>
      </c>
      <c r="B3135" s="1">
        <v>43829</v>
      </c>
      <c r="C3135">
        <v>134.80000000000001</v>
      </c>
      <c r="D3135">
        <v>136.76</v>
      </c>
      <c r="E3135">
        <v>131.55000000000001</v>
      </c>
      <c r="F3135">
        <v>132.63</v>
      </c>
      <c r="G3135">
        <v>9796951716</v>
      </c>
      <c r="H3135">
        <v>14468140712</v>
      </c>
      <c r="I3135">
        <f>YEAR(Table1[[#This Row],[Date]])</f>
        <v>2019</v>
      </c>
      <c r="J3135">
        <f>MONTH(Table1[[#This Row],[Date]])</f>
        <v>12</v>
      </c>
      <c r="K3135">
        <f>DAY(Table1[[#This Row],[Date]])</f>
        <v>30</v>
      </c>
    </row>
    <row r="3136" spans="1:11" x14ac:dyDescent="0.3">
      <c r="A3136" t="s">
        <v>16</v>
      </c>
      <c r="B3136" s="1">
        <v>43828</v>
      </c>
      <c r="C3136">
        <v>128.27000000000001</v>
      </c>
      <c r="D3136">
        <v>136.81</v>
      </c>
      <c r="E3136">
        <v>128</v>
      </c>
      <c r="F3136">
        <v>134.76</v>
      </c>
      <c r="G3136">
        <v>9708776786</v>
      </c>
      <c r="H3136">
        <v>14698483422</v>
      </c>
      <c r="I3136">
        <f>YEAR(Table1[[#This Row],[Date]])</f>
        <v>2019</v>
      </c>
      <c r="J3136">
        <f>MONTH(Table1[[#This Row],[Date]])</f>
        <v>12</v>
      </c>
      <c r="K3136">
        <f>DAY(Table1[[#This Row],[Date]])</f>
        <v>29</v>
      </c>
    </row>
    <row r="3137" spans="1:11" x14ac:dyDescent="0.3">
      <c r="A3137" t="s">
        <v>16</v>
      </c>
      <c r="B3137" s="1">
        <v>43827</v>
      </c>
      <c r="C3137">
        <v>127.21</v>
      </c>
      <c r="D3137">
        <v>130.26</v>
      </c>
      <c r="E3137">
        <v>126.9</v>
      </c>
      <c r="F3137">
        <v>128.32</v>
      </c>
      <c r="G3137">
        <v>8069298610</v>
      </c>
      <c r="H3137">
        <v>13995233088</v>
      </c>
      <c r="I3137">
        <f>YEAR(Table1[[#This Row],[Date]])</f>
        <v>2019</v>
      </c>
      <c r="J3137">
        <f>MONTH(Table1[[#This Row],[Date]])</f>
        <v>12</v>
      </c>
      <c r="K3137">
        <f>DAY(Table1[[#This Row],[Date]])</f>
        <v>28</v>
      </c>
    </row>
    <row r="3138" spans="1:11" x14ac:dyDescent="0.3">
      <c r="A3138" t="s">
        <v>16</v>
      </c>
      <c r="B3138" s="1">
        <v>43826</v>
      </c>
      <c r="C3138">
        <v>126.37</v>
      </c>
      <c r="D3138">
        <v>128.1</v>
      </c>
      <c r="E3138">
        <v>124.82</v>
      </c>
      <c r="F3138">
        <v>127.21</v>
      </c>
      <c r="G3138">
        <v>8299390176</v>
      </c>
      <c r="H3138">
        <v>13873046817</v>
      </c>
      <c r="I3138">
        <f>YEAR(Table1[[#This Row],[Date]])</f>
        <v>2019</v>
      </c>
      <c r="J3138">
        <f>MONTH(Table1[[#This Row],[Date]])</f>
        <v>12</v>
      </c>
      <c r="K3138">
        <f>DAY(Table1[[#This Row],[Date]])</f>
        <v>27</v>
      </c>
    </row>
    <row r="3139" spans="1:11" x14ac:dyDescent="0.3">
      <c r="A3139" t="s">
        <v>16</v>
      </c>
      <c r="B3139" s="1">
        <v>43825</v>
      </c>
      <c r="C3139">
        <v>126.49</v>
      </c>
      <c r="D3139">
        <v>130.9</v>
      </c>
      <c r="E3139">
        <v>125.41</v>
      </c>
      <c r="F3139">
        <v>126.36</v>
      </c>
      <c r="G3139">
        <v>8600871980</v>
      </c>
      <c r="H3139">
        <v>13778664460</v>
      </c>
      <c r="I3139">
        <f>YEAR(Table1[[#This Row],[Date]])</f>
        <v>2019</v>
      </c>
      <c r="J3139">
        <f>MONTH(Table1[[#This Row],[Date]])</f>
        <v>12</v>
      </c>
      <c r="K3139">
        <f>DAY(Table1[[#This Row],[Date]])</f>
        <v>26</v>
      </c>
    </row>
    <row r="3140" spans="1:11" x14ac:dyDescent="0.3">
      <c r="A3140" t="s">
        <v>16</v>
      </c>
      <c r="B3140" s="1">
        <v>43824</v>
      </c>
      <c r="C3140">
        <v>129.07</v>
      </c>
      <c r="D3140">
        <v>129.07</v>
      </c>
      <c r="E3140">
        <v>124.89</v>
      </c>
      <c r="F3140">
        <v>126.45</v>
      </c>
      <c r="G3140">
        <v>8418019054</v>
      </c>
      <c r="H3140">
        <v>13787538200</v>
      </c>
      <c r="I3140">
        <f>YEAR(Table1[[#This Row],[Date]])</f>
        <v>2019</v>
      </c>
      <c r="J3140">
        <f>MONTH(Table1[[#This Row],[Date]])</f>
        <v>12</v>
      </c>
      <c r="K3140">
        <f>DAY(Table1[[#This Row],[Date]])</f>
        <v>25</v>
      </c>
    </row>
    <row r="3141" spans="1:11" x14ac:dyDescent="0.3">
      <c r="A3141" t="s">
        <v>16</v>
      </c>
      <c r="B3141" s="1">
        <v>43823</v>
      </c>
      <c r="C3141">
        <v>128.63</v>
      </c>
      <c r="D3141">
        <v>131.66999999999999</v>
      </c>
      <c r="E3141">
        <v>127.31</v>
      </c>
      <c r="F3141">
        <v>129.06</v>
      </c>
      <c r="G3141">
        <v>7961819689</v>
      </c>
      <c r="H3141">
        <v>14070696528</v>
      </c>
      <c r="I3141">
        <f>YEAR(Table1[[#This Row],[Date]])</f>
        <v>2019</v>
      </c>
      <c r="J3141">
        <f>MONTH(Table1[[#This Row],[Date]])</f>
        <v>12</v>
      </c>
      <c r="K3141">
        <f>DAY(Table1[[#This Row],[Date]])</f>
        <v>24</v>
      </c>
    </row>
    <row r="3142" spans="1:11" x14ac:dyDescent="0.3">
      <c r="A3142" t="s">
        <v>16</v>
      </c>
      <c r="B3142" s="1">
        <v>43822</v>
      </c>
      <c r="C3142">
        <v>132.31</v>
      </c>
      <c r="D3142">
        <v>134.72999999999999</v>
      </c>
      <c r="E3142">
        <v>127.42</v>
      </c>
      <c r="F3142">
        <v>128.61000000000001</v>
      </c>
      <c r="G3142">
        <v>9622497693</v>
      </c>
      <c r="H3142">
        <v>14020312860</v>
      </c>
      <c r="I3142">
        <f>YEAR(Table1[[#This Row],[Date]])</f>
        <v>2019</v>
      </c>
      <c r="J3142">
        <f>MONTH(Table1[[#This Row],[Date]])</f>
        <v>12</v>
      </c>
      <c r="K3142">
        <f>DAY(Table1[[#This Row],[Date]])</f>
        <v>23</v>
      </c>
    </row>
    <row r="3143" spans="1:11" x14ac:dyDescent="0.3">
      <c r="A3143" t="s">
        <v>16</v>
      </c>
      <c r="B3143" s="1">
        <v>43821</v>
      </c>
      <c r="C3143">
        <v>128.1</v>
      </c>
      <c r="D3143">
        <v>133.16</v>
      </c>
      <c r="E3143">
        <v>127.93</v>
      </c>
      <c r="F3143">
        <v>132.37</v>
      </c>
      <c r="G3143">
        <v>9121058481</v>
      </c>
      <c r="H3143">
        <v>14428651183</v>
      </c>
      <c r="I3143">
        <f>YEAR(Table1[[#This Row],[Date]])</f>
        <v>2019</v>
      </c>
      <c r="J3143">
        <f>MONTH(Table1[[#This Row],[Date]])</f>
        <v>12</v>
      </c>
      <c r="K3143">
        <f>DAY(Table1[[#This Row],[Date]])</f>
        <v>22</v>
      </c>
    </row>
    <row r="3144" spans="1:11" x14ac:dyDescent="0.3">
      <c r="A3144" t="s">
        <v>16</v>
      </c>
      <c r="B3144" s="1">
        <v>43820</v>
      </c>
      <c r="C3144">
        <v>129.1</v>
      </c>
      <c r="D3144">
        <v>129.15</v>
      </c>
      <c r="E3144">
        <v>127.61</v>
      </c>
      <c r="F3144">
        <v>128.13</v>
      </c>
      <c r="G3144">
        <v>7449064703</v>
      </c>
      <c r="H3144">
        <v>13964992761</v>
      </c>
      <c r="I3144">
        <f>YEAR(Table1[[#This Row],[Date]])</f>
        <v>2019</v>
      </c>
      <c r="J3144">
        <f>MONTH(Table1[[#This Row],[Date]])</f>
        <v>12</v>
      </c>
      <c r="K3144">
        <f>DAY(Table1[[#This Row],[Date]])</f>
        <v>21</v>
      </c>
    </row>
    <row r="3145" spans="1:11" x14ac:dyDescent="0.3">
      <c r="A3145" t="s">
        <v>16</v>
      </c>
      <c r="B3145" s="1">
        <v>43819</v>
      </c>
      <c r="C3145">
        <v>129.38</v>
      </c>
      <c r="D3145">
        <v>129.76</v>
      </c>
      <c r="E3145">
        <v>126.99</v>
      </c>
      <c r="F3145">
        <v>129.07</v>
      </c>
      <c r="G3145">
        <v>8173594150</v>
      </c>
      <c r="H3145">
        <v>14065549620</v>
      </c>
      <c r="I3145">
        <f>YEAR(Table1[[#This Row],[Date]])</f>
        <v>2019</v>
      </c>
      <c r="J3145">
        <f>MONTH(Table1[[#This Row],[Date]])</f>
        <v>12</v>
      </c>
      <c r="K3145">
        <f>DAY(Table1[[#This Row],[Date]])</f>
        <v>20</v>
      </c>
    </row>
    <row r="3146" spans="1:11" x14ac:dyDescent="0.3">
      <c r="A3146" t="s">
        <v>16</v>
      </c>
      <c r="B3146" s="1">
        <v>43818</v>
      </c>
      <c r="C3146">
        <v>133.05000000000001</v>
      </c>
      <c r="D3146">
        <v>134.19</v>
      </c>
      <c r="E3146">
        <v>125.97</v>
      </c>
      <c r="F3146">
        <v>129.32</v>
      </c>
      <c r="G3146">
        <v>9564699140</v>
      </c>
      <c r="H3146">
        <v>14092012421</v>
      </c>
      <c r="I3146">
        <f>YEAR(Table1[[#This Row],[Date]])</f>
        <v>2019</v>
      </c>
      <c r="J3146">
        <f>MONTH(Table1[[#This Row],[Date]])</f>
        <v>12</v>
      </c>
      <c r="K3146">
        <f>DAY(Table1[[#This Row],[Date]])</f>
        <v>19</v>
      </c>
    </row>
    <row r="3147" spans="1:11" x14ac:dyDescent="0.3">
      <c r="A3147" t="s">
        <v>16</v>
      </c>
      <c r="B3147" s="1">
        <v>43817</v>
      </c>
      <c r="C3147">
        <v>122.66</v>
      </c>
      <c r="D3147">
        <v>133.38999999999999</v>
      </c>
      <c r="E3147">
        <v>119.78</v>
      </c>
      <c r="F3147">
        <v>133.09</v>
      </c>
      <c r="G3147">
        <v>11864518321</v>
      </c>
      <c r="H3147">
        <v>14501554620</v>
      </c>
      <c r="I3147">
        <f>YEAR(Table1[[#This Row],[Date]])</f>
        <v>2019</v>
      </c>
      <c r="J3147">
        <f>MONTH(Table1[[#This Row],[Date]])</f>
        <v>12</v>
      </c>
      <c r="K3147">
        <f>DAY(Table1[[#This Row],[Date]])</f>
        <v>18</v>
      </c>
    </row>
    <row r="3148" spans="1:11" x14ac:dyDescent="0.3">
      <c r="A3148" t="s">
        <v>16</v>
      </c>
      <c r="B3148" s="1">
        <v>43816</v>
      </c>
      <c r="C3148">
        <v>133.65</v>
      </c>
      <c r="D3148">
        <v>134.01</v>
      </c>
      <c r="E3148">
        <v>121.4</v>
      </c>
      <c r="F3148">
        <v>122.6</v>
      </c>
      <c r="G3148">
        <v>9057166141</v>
      </c>
      <c r="H3148">
        <v>13357486656</v>
      </c>
      <c r="I3148">
        <f>YEAR(Table1[[#This Row],[Date]])</f>
        <v>2019</v>
      </c>
      <c r="J3148">
        <f>MONTH(Table1[[#This Row],[Date]])</f>
        <v>12</v>
      </c>
      <c r="K3148">
        <f>DAY(Table1[[#This Row],[Date]])</f>
        <v>17</v>
      </c>
    </row>
    <row r="3149" spans="1:11" x14ac:dyDescent="0.3">
      <c r="A3149" t="s">
        <v>16</v>
      </c>
      <c r="B3149" s="1">
        <v>43815</v>
      </c>
      <c r="C3149">
        <v>143.13999999999999</v>
      </c>
      <c r="D3149">
        <v>143.22</v>
      </c>
      <c r="E3149">
        <v>132.46</v>
      </c>
      <c r="F3149">
        <v>133.61000000000001</v>
      </c>
      <c r="G3149">
        <v>8992282119</v>
      </c>
      <c r="H3149">
        <v>14555616655</v>
      </c>
      <c r="I3149">
        <f>YEAR(Table1[[#This Row],[Date]])</f>
        <v>2019</v>
      </c>
      <c r="J3149">
        <f>MONTH(Table1[[#This Row],[Date]])</f>
        <v>12</v>
      </c>
      <c r="K3149">
        <f>DAY(Table1[[#This Row],[Date]])</f>
        <v>16</v>
      </c>
    </row>
    <row r="3150" spans="1:11" x14ac:dyDescent="0.3">
      <c r="A3150" t="s">
        <v>16</v>
      </c>
      <c r="B3150" s="1">
        <v>43814</v>
      </c>
      <c r="C3150">
        <v>142.86000000000001</v>
      </c>
      <c r="D3150">
        <v>143.93</v>
      </c>
      <c r="E3150">
        <v>139.43</v>
      </c>
      <c r="F3150">
        <v>143.11000000000001</v>
      </c>
      <c r="G3150">
        <v>7235153411</v>
      </c>
      <c r="H3150">
        <v>15589117504</v>
      </c>
      <c r="I3150">
        <f>YEAR(Table1[[#This Row],[Date]])</f>
        <v>2019</v>
      </c>
      <c r="J3150">
        <f>MONTH(Table1[[#This Row],[Date]])</f>
        <v>12</v>
      </c>
      <c r="K3150">
        <f>DAY(Table1[[#This Row],[Date]])</f>
        <v>15</v>
      </c>
    </row>
    <row r="3151" spans="1:11" x14ac:dyDescent="0.3">
      <c r="A3151" t="s">
        <v>16</v>
      </c>
      <c r="B3151" s="1">
        <v>43813</v>
      </c>
      <c r="C3151">
        <v>144.94999999999999</v>
      </c>
      <c r="D3151">
        <v>145.53</v>
      </c>
      <c r="E3151">
        <v>142.43</v>
      </c>
      <c r="F3151">
        <v>142.87</v>
      </c>
      <c r="G3151">
        <v>7048066973</v>
      </c>
      <c r="H3151">
        <v>15560820323</v>
      </c>
      <c r="I3151">
        <f>YEAR(Table1[[#This Row],[Date]])</f>
        <v>2019</v>
      </c>
      <c r="J3151">
        <f>MONTH(Table1[[#This Row],[Date]])</f>
        <v>12</v>
      </c>
      <c r="K3151">
        <f>DAY(Table1[[#This Row],[Date]])</f>
        <v>14</v>
      </c>
    </row>
    <row r="3152" spans="1:11" x14ac:dyDescent="0.3">
      <c r="A3152" t="s">
        <v>16</v>
      </c>
      <c r="B3152" s="1">
        <v>43812</v>
      </c>
      <c r="C3152">
        <v>145.66</v>
      </c>
      <c r="D3152">
        <v>145.86000000000001</v>
      </c>
      <c r="E3152">
        <v>143.75</v>
      </c>
      <c r="F3152">
        <v>144.94</v>
      </c>
      <c r="G3152">
        <v>7264810247</v>
      </c>
      <c r="H3152">
        <v>15785338920</v>
      </c>
      <c r="I3152">
        <f>YEAR(Table1[[#This Row],[Date]])</f>
        <v>2019</v>
      </c>
      <c r="J3152">
        <f>MONTH(Table1[[#This Row],[Date]])</f>
        <v>12</v>
      </c>
      <c r="K3152">
        <f>DAY(Table1[[#This Row],[Date]])</f>
        <v>13</v>
      </c>
    </row>
    <row r="3153" spans="1:11" x14ac:dyDescent="0.3">
      <c r="A3153" t="s">
        <v>16</v>
      </c>
      <c r="B3153" s="1">
        <v>43811</v>
      </c>
      <c r="C3153">
        <v>143.62</v>
      </c>
      <c r="D3153">
        <v>145.75</v>
      </c>
      <c r="E3153">
        <v>141.44</v>
      </c>
      <c r="F3153">
        <v>145.6</v>
      </c>
      <c r="G3153">
        <v>7890383413</v>
      </c>
      <c r="H3153">
        <v>15855473988</v>
      </c>
      <c r="I3153">
        <f>YEAR(Table1[[#This Row],[Date]])</f>
        <v>2019</v>
      </c>
      <c r="J3153">
        <f>MONTH(Table1[[#This Row],[Date]])</f>
        <v>12</v>
      </c>
      <c r="K3153">
        <f>DAY(Table1[[#This Row],[Date]])</f>
        <v>12</v>
      </c>
    </row>
    <row r="3154" spans="1:11" x14ac:dyDescent="0.3">
      <c r="A3154" t="s">
        <v>16</v>
      </c>
      <c r="B3154" s="1">
        <v>43810</v>
      </c>
      <c r="C3154">
        <v>146.32</v>
      </c>
      <c r="D3154">
        <v>147.13999999999999</v>
      </c>
      <c r="E3154">
        <v>143.05000000000001</v>
      </c>
      <c r="F3154">
        <v>143.61000000000001</v>
      </c>
      <c r="G3154">
        <v>7037180049</v>
      </c>
      <c r="H3154">
        <v>15636405555</v>
      </c>
      <c r="I3154">
        <f>YEAR(Table1[[#This Row],[Date]])</f>
        <v>2019</v>
      </c>
      <c r="J3154">
        <f>MONTH(Table1[[#This Row],[Date]])</f>
        <v>12</v>
      </c>
      <c r="K3154">
        <f>DAY(Table1[[#This Row],[Date]])</f>
        <v>11</v>
      </c>
    </row>
    <row r="3155" spans="1:11" x14ac:dyDescent="0.3">
      <c r="A3155" t="s">
        <v>16</v>
      </c>
      <c r="B3155" s="1">
        <v>43809</v>
      </c>
      <c r="C3155">
        <v>148.18</v>
      </c>
      <c r="D3155">
        <v>148.56</v>
      </c>
      <c r="E3155">
        <v>144.91</v>
      </c>
      <c r="F3155">
        <v>146.27000000000001</v>
      </c>
      <c r="G3155">
        <v>6859512025</v>
      </c>
      <c r="H3155">
        <v>15924221614</v>
      </c>
      <c r="I3155">
        <f>YEAR(Table1[[#This Row],[Date]])</f>
        <v>2019</v>
      </c>
      <c r="J3155">
        <f>MONTH(Table1[[#This Row],[Date]])</f>
        <v>12</v>
      </c>
      <c r="K3155">
        <f>DAY(Table1[[#This Row],[Date]])</f>
        <v>10</v>
      </c>
    </row>
    <row r="3156" spans="1:11" x14ac:dyDescent="0.3">
      <c r="A3156" t="s">
        <v>16</v>
      </c>
      <c r="B3156" s="1">
        <v>43808</v>
      </c>
      <c r="C3156">
        <v>151.22</v>
      </c>
      <c r="D3156">
        <v>151.91</v>
      </c>
      <c r="E3156">
        <v>147.62</v>
      </c>
      <c r="F3156">
        <v>148.22999999999999</v>
      </c>
      <c r="G3156">
        <v>6744206747</v>
      </c>
      <c r="H3156">
        <v>16135631420</v>
      </c>
      <c r="I3156">
        <f>YEAR(Table1[[#This Row],[Date]])</f>
        <v>2019</v>
      </c>
      <c r="J3156">
        <f>MONTH(Table1[[#This Row],[Date]])</f>
        <v>12</v>
      </c>
      <c r="K3156">
        <f>DAY(Table1[[#This Row],[Date]])</f>
        <v>9</v>
      </c>
    </row>
    <row r="3157" spans="1:11" x14ac:dyDescent="0.3">
      <c r="A3157" t="s">
        <v>16</v>
      </c>
      <c r="B3157" s="1">
        <v>43807</v>
      </c>
      <c r="C3157">
        <v>148.74</v>
      </c>
      <c r="D3157">
        <v>152.38999999999999</v>
      </c>
      <c r="E3157">
        <v>148.31</v>
      </c>
      <c r="F3157">
        <v>151.26</v>
      </c>
      <c r="G3157">
        <v>6441727252</v>
      </c>
      <c r="H3157">
        <v>16464729150</v>
      </c>
      <c r="I3157">
        <f>YEAR(Table1[[#This Row],[Date]])</f>
        <v>2019</v>
      </c>
      <c r="J3157">
        <f>MONTH(Table1[[#This Row],[Date]])</f>
        <v>12</v>
      </c>
      <c r="K3157">
        <f>DAY(Table1[[#This Row],[Date]])</f>
        <v>8</v>
      </c>
    </row>
    <row r="3158" spans="1:11" x14ac:dyDescent="0.3">
      <c r="A3158" t="s">
        <v>16</v>
      </c>
      <c r="B3158" s="1">
        <v>43806</v>
      </c>
      <c r="C3158">
        <v>149.19999999999999</v>
      </c>
      <c r="D3158">
        <v>149.80000000000001</v>
      </c>
      <c r="E3158">
        <v>148.37</v>
      </c>
      <c r="F3158">
        <v>148.77000000000001</v>
      </c>
      <c r="G3158">
        <v>5911233284</v>
      </c>
      <c r="H3158">
        <v>16191247024</v>
      </c>
      <c r="I3158">
        <f>YEAR(Table1[[#This Row],[Date]])</f>
        <v>2019</v>
      </c>
      <c r="J3158">
        <f>MONTH(Table1[[#This Row],[Date]])</f>
        <v>12</v>
      </c>
      <c r="K3158">
        <f>DAY(Table1[[#This Row],[Date]])</f>
        <v>7</v>
      </c>
    </row>
    <row r="3159" spans="1:11" x14ac:dyDescent="0.3">
      <c r="A3159" t="s">
        <v>16</v>
      </c>
      <c r="B3159" s="1">
        <v>43805</v>
      </c>
      <c r="C3159">
        <v>149.4</v>
      </c>
      <c r="D3159">
        <v>149.66999999999999</v>
      </c>
      <c r="E3159">
        <v>147.61000000000001</v>
      </c>
      <c r="F3159">
        <v>149.19</v>
      </c>
      <c r="G3159">
        <v>6458766441</v>
      </c>
      <c r="H3159">
        <v>16235876301</v>
      </c>
      <c r="I3159">
        <f>YEAR(Table1[[#This Row],[Date]])</f>
        <v>2019</v>
      </c>
      <c r="J3159">
        <f>MONTH(Table1[[#This Row],[Date]])</f>
        <v>12</v>
      </c>
      <c r="K3159">
        <f>DAY(Table1[[#This Row],[Date]])</f>
        <v>6</v>
      </c>
    </row>
    <row r="3160" spans="1:11" x14ac:dyDescent="0.3">
      <c r="A3160" t="s">
        <v>16</v>
      </c>
      <c r="B3160" s="1">
        <v>43804</v>
      </c>
      <c r="C3160">
        <v>146.69</v>
      </c>
      <c r="D3160">
        <v>153.16</v>
      </c>
      <c r="E3160">
        <v>145.46</v>
      </c>
      <c r="F3160">
        <v>149.25</v>
      </c>
      <c r="G3160">
        <v>6745910228</v>
      </c>
      <c r="H3160">
        <v>16240052430</v>
      </c>
      <c r="I3160">
        <f>YEAR(Table1[[#This Row],[Date]])</f>
        <v>2019</v>
      </c>
      <c r="J3160">
        <f>MONTH(Table1[[#This Row],[Date]])</f>
        <v>12</v>
      </c>
      <c r="K3160">
        <f>DAY(Table1[[#This Row],[Date]])</f>
        <v>5</v>
      </c>
    </row>
    <row r="3161" spans="1:11" x14ac:dyDescent="0.3">
      <c r="A3161" t="s">
        <v>16</v>
      </c>
      <c r="B3161" s="1">
        <v>43803</v>
      </c>
      <c r="C3161">
        <v>147.91999999999999</v>
      </c>
      <c r="D3161">
        <v>150.68</v>
      </c>
      <c r="E3161">
        <v>145</v>
      </c>
      <c r="F3161">
        <v>146.75</v>
      </c>
      <c r="G3161">
        <v>7865937094</v>
      </c>
      <c r="H3161">
        <v>15966157442</v>
      </c>
      <c r="I3161">
        <f>YEAR(Table1[[#This Row],[Date]])</f>
        <v>2019</v>
      </c>
      <c r="J3161">
        <f>MONTH(Table1[[#This Row],[Date]])</f>
        <v>12</v>
      </c>
      <c r="K3161">
        <f>DAY(Table1[[#This Row],[Date]])</f>
        <v>4</v>
      </c>
    </row>
    <row r="3162" spans="1:11" x14ac:dyDescent="0.3">
      <c r="A3162" t="s">
        <v>16</v>
      </c>
      <c r="B3162" s="1">
        <v>43802</v>
      </c>
      <c r="C3162">
        <v>149.06</v>
      </c>
      <c r="D3162">
        <v>150.31</v>
      </c>
      <c r="E3162">
        <v>146</v>
      </c>
      <c r="F3162">
        <v>147.96</v>
      </c>
      <c r="G3162">
        <v>6204379850</v>
      </c>
      <c r="H3162">
        <v>16095928402</v>
      </c>
      <c r="I3162">
        <f>YEAR(Table1[[#This Row],[Date]])</f>
        <v>2019</v>
      </c>
      <c r="J3162">
        <f>MONTH(Table1[[#This Row],[Date]])</f>
        <v>12</v>
      </c>
      <c r="K3162">
        <f>DAY(Table1[[#This Row],[Date]])</f>
        <v>3</v>
      </c>
    </row>
    <row r="3163" spans="1:11" x14ac:dyDescent="0.3">
      <c r="A3163" t="s">
        <v>16</v>
      </c>
      <c r="B3163" s="1">
        <v>43801</v>
      </c>
      <c r="C3163">
        <v>151.18</v>
      </c>
      <c r="D3163">
        <v>152.12</v>
      </c>
      <c r="E3163">
        <v>147.61000000000001</v>
      </c>
      <c r="F3163">
        <v>149.06</v>
      </c>
      <c r="G3163">
        <v>6670561362</v>
      </c>
      <c r="H3163">
        <v>16214125032</v>
      </c>
      <c r="I3163">
        <f>YEAR(Table1[[#This Row],[Date]])</f>
        <v>2019</v>
      </c>
      <c r="J3163">
        <f>MONTH(Table1[[#This Row],[Date]])</f>
        <v>12</v>
      </c>
      <c r="K3163">
        <f>DAY(Table1[[#This Row],[Date]])</f>
        <v>2</v>
      </c>
    </row>
    <row r="3164" spans="1:11" x14ac:dyDescent="0.3">
      <c r="A3164" t="s">
        <v>16</v>
      </c>
      <c r="B3164" s="1">
        <v>43800</v>
      </c>
      <c r="C3164">
        <v>152.49</v>
      </c>
      <c r="D3164">
        <v>152.49</v>
      </c>
      <c r="E3164">
        <v>147.07</v>
      </c>
      <c r="F3164">
        <v>151.19</v>
      </c>
      <c r="G3164">
        <v>7102780298</v>
      </c>
      <c r="H3164">
        <v>16443650814</v>
      </c>
      <c r="I3164">
        <f>YEAR(Table1[[#This Row],[Date]])</f>
        <v>2019</v>
      </c>
      <c r="J3164">
        <f>MONTH(Table1[[#This Row],[Date]])</f>
        <v>12</v>
      </c>
      <c r="K3164">
        <f>DAY(Table1[[#This Row],[Date]])</f>
        <v>1</v>
      </c>
    </row>
    <row r="3165" spans="1:11" x14ac:dyDescent="0.3">
      <c r="A3165" t="s">
        <v>16</v>
      </c>
      <c r="B3165" s="1">
        <v>43799</v>
      </c>
      <c r="C3165">
        <v>155.29</v>
      </c>
      <c r="D3165">
        <v>156.69</v>
      </c>
      <c r="E3165">
        <v>151.22999999999999</v>
      </c>
      <c r="F3165">
        <v>152.54</v>
      </c>
      <c r="G3165">
        <v>6565950868</v>
      </c>
      <c r="H3165">
        <v>16589132426</v>
      </c>
      <c r="I3165">
        <f>YEAR(Table1[[#This Row],[Date]])</f>
        <v>2019</v>
      </c>
      <c r="J3165">
        <f>MONTH(Table1[[#This Row],[Date]])</f>
        <v>11</v>
      </c>
      <c r="K3165">
        <f>DAY(Table1[[#This Row],[Date]])</f>
        <v>30</v>
      </c>
    </row>
    <row r="3166" spans="1:11" x14ac:dyDescent="0.3">
      <c r="A3166" t="s">
        <v>16</v>
      </c>
      <c r="B3166" s="1">
        <v>43798</v>
      </c>
      <c r="C3166">
        <v>151.77000000000001</v>
      </c>
      <c r="D3166">
        <v>156.85</v>
      </c>
      <c r="E3166">
        <v>151.46</v>
      </c>
      <c r="F3166">
        <v>155.30000000000001</v>
      </c>
      <c r="G3166">
        <v>7503898278</v>
      </c>
      <c r="H3166">
        <v>16887922522</v>
      </c>
      <c r="I3166">
        <f>YEAR(Table1[[#This Row],[Date]])</f>
        <v>2019</v>
      </c>
      <c r="J3166">
        <f>MONTH(Table1[[#This Row],[Date]])</f>
        <v>11</v>
      </c>
      <c r="K3166">
        <f>DAY(Table1[[#This Row],[Date]])</f>
        <v>29</v>
      </c>
    </row>
    <row r="3167" spans="1:11" x14ac:dyDescent="0.3">
      <c r="A3167" t="s">
        <v>16</v>
      </c>
      <c r="B3167" s="1">
        <v>43797</v>
      </c>
      <c r="C3167">
        <v>153.07</v>
      </c>
      <c r="D3167">
        <v>156.61000000000001</v>
      </c>
      <c r="E3167">
        <v>151.09</v>
      </c>
      <c r="F3167">
        <v>151.72</v>
      </c>
      <c r="G3167">
        <v>7346531960</v>
      </c>
      <c r="H3167">
        <v>16496129470</v>
      </c>
      <c r="I3167">
        <f>YEAR(Table1[[#This Row],[Date]])</f>
        <v>2019</v>
      </c>
      <c r="J3167">
        <f>MONTH(Table1[[#This Row],[Date]])</f>
        <v>11</v>
      </c>
      <c r="K3167">
        <f>DAY(Table1[[#This Row],[Date]])</f>
        <v>28</v>
      </c>
    </row>
    <row r="3168" spans="1:11" x14ac:dyDescent="0.3">
      <c r="A3168" t="s">
        <v>16</v>
      </c>
      <c r="B3168" s="1">
        <v>43796</v>
      </c>
      <c r="C3168">
        <v>148.4</v>
      </c>
      <c r="D3168">
        <v>154.88999999999999</v>
      </c>
      <c r="E3168">
        <v>143.53</v>
      </c>
      <c r="F3168">
        <v>153.01</v>
      </c>
      <c r="G3168">
        <v>8778095308</v>
      </c>
      <c r="H3168">
        <v>16634910472</v>
      </c>
      <c r="I3168">
        <f>YEAR(Table1[[#This Row],[Date]])</f>
        <v>2019</v>
      </c>
      <c r="J3168">
        <f>MONTH(Table1[[#This Row],[Date]])</f>
        <v>11</v>
      </c>
      <c r="K3168">
        <f>DAY(Table1[[#This Row],[Date]])</f>
        <v>27</v>
      </c>
    </row>
    <row r="3169" spans="1:11" x14ac:dyDescent="0.3">
      <c r="A3169" t="s">
        <v>16</v>
      </c>
      <c r="B3169" s="1">
        <v>43795</v>
      </c>
      <c r="C3169">
        <v>146.4</v>
      </c>
      <c r="D3169">
        <v>150</v>
      </c>
      <c r="E3169">
        <v>145.22</v>
      </c>
      <c r="F3169">
        <v>148.97</v>
      </c>
      <c r="G3169">
        <v>7648516297</v>
      </c>
      <c r="H3169">
        <v>16193326033</v>
      </c>
      <c r="I3169">
        <f>YEAR(Table1[[#This Row],[Date]])</f>
        <v>2019</v>
      </c>
      <c r="J3169">
        <f>MONTH(Table1[[#This Row],[Date]])</f>
        <v>11</v>
      </c>
      <c r="K3169">
        <f>DAY(Table1[[#This Row],[Date]])</f>
        <v>26</v>
      </c>
    </row>
    <row r="3170" spans="1:11" x14ac:dyDescent="0.3">
      <c r="A3170" t="s">
        <v>16</v>
      </c>
      <c r="B3170" s="1">
        <v>43794</v>
      </c>
      <c r="C3170">
        <v>142.69999999999999</v>
      </c>
      <c r="D3170">
        <v>150.21</v>
      </c>
      <c r="E3170">
        <v>133.80000000000001</v>
      </c>
      <c r="F3170">
        <v>146.47999999999999</v>
      </c>
      <c r="G3170">
        <v>10962753356</v>
      </c>
      <c r="H3170">
        <v>15921080564</v>
      </c>
      <c r="I3170">
        <f>YEAR(Table1[[#This Row],[Date]])</f>
        <v>2019</v>
      </c>
      <c r="J3170">
        <f>MONTH(Table1[[#This Row],[Date]])</f>
        <v>11</v>
      </c>
      <c r="K3170">
        <f>DAY(Table1[[#This Row],[Date]])</f>
        <v>25</v>
      </c>
    </row>
    <row r="3171" spans="1:11" x14ac:dyDescent="0.3">
      <c r="A3171" t="s">
        <v>16</v>
      </c>
      <c r="B3171" s="1">
        <v>43793</v>
      </c>
      <c r="C3171">
        <v>153.43</v>
      </c>
      <c r="D3171">
        <v>153.97</v>
      </c>
      <c r="E3171">
        <v>142.83000000000001</v>
      </c>
      <c r="F3171">
        <v>142.83000000000001</v>
      </c>
      <c r="G3171">
        <v>7782769098</v>
      </c>
      <c r="H3171">
        <v>15523459920</v>
      </c>
      <c r="I3171">
        <f>YEAR(Table1[[#This Row],[Date]])</f>
        <v>2019</v>
      </c>
      <c r="J3171">
        <f>MONTH(Table1[[#This Row],[Date]])</f>
        <v>11</v>
      </c>
      <c r="K3171">
        <f>DAY(Table1[[#This Row],[Date]])</f>
        <v>24</v>
      </c>
    </row>
    <row r="3172" spans="1:11" x14ac:dyDescent="0.3">
      <c r="A3172" t="s">
        <v>16</v>
      </c>
      <c r="B3172" s="1">
        <v>43792</v>
      </c>
      <c r="C3172">
        <v>150.21</v>
      </c>
      <c r="D3172">
        <v>154.1</v>
      </c>
      <c r="E3172">
        <v>147.6</v>
      </c>
      <c r="F3172">
        <v>153.41999999999999</v>
      </c>
      <c r="G3172">
        <v>8289198330</v>
      </c>
      <c r="H3172">
        <v>16671705910</v>
      </c>
      <c r="I3172">
        <f>YEAR(Table1[[#This Row],[Date]])</f>
        <v>2019</v>
      </c>
      <c r="J3172">
        <f>MONTH(Table1[[#This Row],[Date]])</f>
        <v>11</v>
      </c>
      <c r="K3172">
        <f>DAY(Table1[[#This Row],[Date]])</f>
        <v>23</v>
      </c>
    </row>
    <row r="3173" spans="1:11" x14ac:dyDescent="0.3">
      <c r="A3173" t="s">
        <v>16</v>
      </c>
      <c r="B3173" s="1">
        <v>43791</v>
      </c>
      <c r="C3173">
        <v>161.51</v>
      </c>
      <c r="D3173">
        <v>163.03</v>
      </c>
      <c r="E3173">
        <v>142.34</v>
      </c>
      <c r="F3173">
        <v>150.27000000000001</v>
      </c>
      <c r="G3173">
        <v>12020749863</v>
      </c>
      <c r="H3173">
        <v>16327536038</v>
      </c>
      <c r="I3173">
        <f>YEAR(Table1[[#This Row],[Date]])</f>
        <v>2019</v>
      </c>
      <c r="J3173">
        <f>MONTH(Table1[[#This Row],[Date]])</f>
        <v>11</v>
      </c>
      <c r="K3173">
        <f>DAY(Table1[[#This Row],[Date]])</f>
        <v>22</v>
      </c>
    </row>
    <row r="3174" spans="1:11" x14ac:dyDescent="0.3">
      <c r="A3174" t="s">
        <v>16</v>
      </c>
      <c r="B3174" s="1">
        <v>43790</v>
      </c>
      <c r="C3174">
        <v>175.67</v>
      </c>
      <c r="D3174">
        <v>176.21</v>
      </c>
      <c r="E3174">
        <v>159.37</v>
      </c>
      <c r="F3174">
        <v>161.46</v>
      </c>
      <c r="G3174">
        <v>8546371325</v>
      </c>
      <c r="H3174">
        <v>17541867626</v>
      </c>
      <c r="I3174">
        <f>YEAR(Table1[[#This Row],[Date]])</f>
        <v>2019</v>
      </c>
      <c r="J3174">
        <f>MONTH(Table1[[#This Row],[Date]])</f>
        <v>11</v>
      </c>
      <c r="K3174">
        <f>DAY(Table1[[#This Row],[Date]])</f>
        <v>21</v>
      </c>
    </row>
    <row r="3175" spans="1:11" x14ac:dyDescent="0.3">
      <c r="A3175" t="s">
        <v>16</v>
      </c>
      <c r="B3175" s="1">
        <v>43789</v>
      </c>
      <c r="C3175">
        <v>177.42</v>
      </c>
      <c r="D3175">
        <v>178.99</v>
      </c>
      <c r="E3175">
        <v>175.29</v>
      </c>
      <c r="F3175">
        <v>175.7</v>
      </c>
      <c r="G3175">
        <v>7205785149</v>
      </c>
      <c r="H3175">
        <v>19086228092</v>
      </c>
      <c r="I3175">
        <f>YEAR(Table1[[#This Row],[Date]])</f>
        <v>2019</v>
      </c>
      <c r="J3175">
        <f>MONTH(Table1[[#This Row],[Date]])</f>
        <v>11</v>
      </c>
      <c r="K3175">
        <f>DAY(Table1[[#This Row],[Date]])</f>
        <v>20</v>
      </c>
    </row>
    <row r="3176" spans="1:11" x14ac:dyDescent="0.3">
      <c r="A3176" t="s">
        <v>16</v>
      </c>
      <c r="B3176" s="1">
        <v>43788</v>
      </c>
      <c r="C3176">
        <v>180.5</v>
      </c>
      <c r="D3176">
        <v>182.53</v>
      </c>
      <c r="E3176">
        <v>175.2</v>
      </c>
      <c r="F3176">
        <v>177.46</v>
      </c>
      <c r="G3176">
        <v>7536699743</v>
      </c>
      <c r="H3176">
        <v>19274876583</v>
      </c>
      <c r="I3176">
        <f>YEAR(Table1[[#This Row],[Date]])</f>
        <v>2019</v>
      </c>
      <c r="J3176">
        <f>MONTH(Table1[[#This Row],[Date]])</f>
        <v>11</v>
      </c>
      <c r="K3176">
        <f>DAY(Table1[[#This Row],[Date]])</f>
        <v>19</v>
      </c>
    </row>
    <row r="3177" spans="1:11" x14ac:dyDescent="0.3">
      <c r="A3177" t="s">
        <v>16</v>
      </c>
      <c r="B3177" s="1">
        <v>43787</v>
      </c>
      <c r="C3177">
        <v>185.04</v>
      </c>
      <c r="D3177">
        <v>186.93</v>
      </c>
      <c r="E3177">
        <v>179.18</v>
      </c>
      <c r="F3177">
        <v>180.56</v>
      </c>
      <c r="G3177">
        <v>7787662111</v>
      </c>
      <c r="H3177">
        <v>19609782345</v>
      </c>
      <c r="I3177">
        <f>YEAR(Table1[[#This Row],[Date]])</f>
        <v>2019</v>
      </c>
      <c r="J3177">
        <f>MONTH(Table1[[#This Row],[Date]])</f>
        <v>11</v>
      </c>
      <c r="K3177">
        <f>DAY(Table1[[#This Row],[Date]])</f>
        <v>18</v>
      </c>
    </row>
    <row r="3178" spans="1:11" x14ac:dyDescent="0.3">
      <c r="A3178" t="s">
        <v>16</v>
      </c>
      <c r="B3178" s="1">
        <v>43786</v>
      </c>
      <c r="C3178">
        <v>183.35</v>
      </c>
      <c r="D3178">
        <v>188.19</v>
      </c>
      <c r="E3178">
        <v>182.34</v>
      </c>
      <c r="F3178">
        <v>185.12</v>
      </c>
      <c r="G3178">
        <v>7364325471</v>
      </c>
      <c r="H3178">
        <v>20102654601</v>
      </c>
      <c r="I3178">
        <f>YEAR(Table1[[#This Row],[Date]])</f>
        <v>2019</v>
      </c>
      <c r="J3178">
        <f>MONTH(Table1[[#This Row],[Date]])</f>
        <v>11</v>
      </c>
      <c r="K3178">
        <f>DAY(Table1[[#This Row],[Date]])</f>
        <v>17</v>
      </c>
    </row>
    <row r="3179" spans="1:11" x14ac:dyDescent="0.3">
      <c r="A3179" t="s">
        <v>16</v>
      </c>
      <c r="B3179" s="1">
        <v>43785</v>
      </c>
      <c r="C3179">
        <v>180.5</v>
      </c>
      <c r="D3179">
        <v>184.16</v>
      </c>
      <c r="E3179">
        <v>179.99</v>
      </c>
      <c r="F3179">
        <v>183.35</v>
      </c>
      <c r="G3179">
        <v>6789888120</v>
      </c>
      <c r="H3179">
        <v>19908020821</v>
      </c>
      <c r="I3179">
        <f>YEAR(Table1[[#This Row],[Date]])</f>
        <v>2019</v>
      </c>
      <c r="J3179">
        <f>MONTH(Table1[[#This Row],[Date]])</f>
        <v>11</v>
      </c>
      <c r="K3179">
        <f>DAY(Table1[[#This Row],[Date]])</f>
        <v>16</v>
      </c>
    </row>
    <row r="3180" spans="1:11" x14ac:dyDescent="0.3">
      <c r="A3180" t="s">
        <v>16</v>
      </c>
      <c r="B3180" s="1">
        <v>43784</v>
      </c>
      <c r="C3180">
        <v>186.06</v>
      </c>
      <c r="D3180">
        <v>186.25</v>
      </c>
      <c r="E3180">
        <v>179.38</v>
      </c>
      <c r="F3180">
        <v>180.52</v>
      </c>
      <c r="G3180">
        <v>8815678477</v>
      </c>
      <c r="H3180">
        <v>19598770324</v>
      </c>
      <c r="I3180">
        <f>YEAR(Table1[[#This Row],[Date]])</f>
        <v>2019</v>
      </c>
      <c r="J3180">
        <f>MONTH(Table1[[#This Row],[Date]])</f>
        <v>11</v>
      </c>
      <c r="K3180">
        <f>DAY(Table1[[#This Row],[Date]])</f>
        <v>15</v>
      </c>
    </row>
    <row r="3181" spans="1:11" x14ac:dyDescent="0.3">
      <c r="A3181" t="s">
        <v>16</v>
      </c>
      <c r="B3181" s="1">
        <v>43783</v>
      </c>
      <c r="C3181">
        <v>188.27</v>
      </c>
      <c r="D3181">
        <v>188.63</v>
      </c>
      <c r="E3181">
        <v>184.99</v>
      </c>
      <c r="F3181">
        <v>186</v>
      </c>
      <c r="G3181">
        <v>7872664470</v>
      </c>
      <c r="H3181">
        <v>20191206220</v>
      </c>
      <c r="I3181">
        <f>YEAR(Table1[[#This Row],[Date]])</f>
        <v>2019</v>
      </c>
      <c r="J3181">
        <f>MONTH(Table1[[#This Row],[Date]])</f>
        <v>11</v>
      </c>
      <c r="K3181">
        <f>DAY(Table1[[#This Row],[Date]])</f>
        <v>14</v>
      </c>
    </row>
    <row r="3182" spans="1:11" x14ac:dyDescent="0.3">
      <c r="A3182" t="s">
        <v>16</v>
      </c>
      <c r="B3182" s="1">
        <v>43782</v>
      </c>
      <c r="C3182">
        <v>186.94</v>
      </c>
      <c r="D3182">
        <v>189.33</v>
      </c>
      <c r="E3182">
        <v>185.94</v>
      </c>
      <c r="F3182">
        <v>188.26</v>
      </c>
      <c r="G3182">
        <v>7343173596</v>
      </c>
      <c r="H3182">
        <v>20434064781</v>
      </c>
      <c r="I3182">
        <f>YEAR(Table1[[#This Row],[Date]])</f>
        <v>2019</v>
      </c>
      <c r="J3182">
        <f>MONTH(Table1[[#This Row],[Date]])</f>
        <v>11</v>
      </c>
      <c r="K3182">
        <f>DAY(Table1[[#This Row],[Date]])</f>
        <v>13</v>
      </c>
    </row>
    <row r="3183" spans="1:11" x14ac:dyDescent="0.3">
      <c r="A3183" t="s">
        <v>16</v>
      </c>
      <c r="B3183" s="1">
        <v>43781</v>
      </c>
      <c r="C3183">
        <v>185.56</v>
      </c>
      <c r="D3183">
        <v>187.95</v>
      </c>
      <c r="E3183">
        <v>184.19</v>
      </c>
      <c r="F3183">
        <v>186.84</v>
      </c>
      <c r="G3183">
        <v>7792186666</v>
      </c>
      <c r="H3183">
        <v>20278071676</v>
      </c>
      <c r="I3183">
        <f>YEAR(Table1[[#This Row],[Date]])</f>
        <v>2019</v>
      </c>
      <c r="J3183">
        <f>MONTH(Table1[[#This Row],[Date]])</f>
        <v>11</v>
      </c>
      <c r="K3183">
        <f>DAY(Table1[[#This Row],[Date]])</f>
        <v>12</v>
      </c>
    </row>
    <row r="3184" spans="1:11" x14ac:dyDescent="0.3">
      <c r="A3184" t="s">
        <v>16</v>
      </c>
      <c r="B3184" s="1">
        <v>43780</v>
      </c>
      <c r="C3184">
        <v>189.5</v>
      </c>
      <c r="D3184">
        <v>190.34</v>
      </c>
      <c r="E3184">
        <v>185.09</v>
      </c>
      <c r="F3184">
        <v>185.49</v>
      </c>
      <c r="G3184">
        <v>7877424106</v>
      </c>
      <c r="H3184">
        <v>20128792760</v>
      </c>
      <c r="I3184">
        <f>YEAR(Table1[[#This Row],[Date]])</f>
        <v>2019</v>
      </c>
      <c r="J3184">
        <f>MONTH(Table1[[#This Row],[Date]])</f>
        <v>11</v>
      </c>
      <c r="K3184">
        <f>DAY(Table1[[#This Row],[Date]])</f>
        <v>11</v>
      </c>
    </row>
    <row r="3185" spans="1:11" x14ac:dyDescent="0.3">
      <c r="A3185" t="s">
        <v>16</v>
      </c>
      <c r="B3185" s="1">
        <v>43779</v>
      </c>
      <c r="C3185">
        <v>184.94</v>
      </c>
      <c r="D3185">
        <v>190.92</v>
      </c>
      <c r="E3185">
        <v>184.69</v>
      </c>
      <c r="F3185">
        <v>189.48</v>
      </c>
      <c r="G3185">
        <v>8752784211</v>
      </c>
      <c r="H3185">
        <v>20559121065</v>
      </c>
      <c r="I3185">
        <f>YEAR(Table1[[#This Row],[Date]])</f>
        <v>2019</v>
      </c>
      <c r="J3185">
        <f>MONTH(Table1[[#This Row],[Date]])</f>
        <v>11</v>
      </c>
      <c r="K3185">
        <f>DAY(Table1[[#This Row],[Date]])</f>
        <v>10</v>
      </c>
    </row>
    <row r="3186" spans="1:11" x14ac:dyDescent="0.3">
      <c r="A3186" t="s">
        <v>16</v>
      </c>
      <c r="B3186" s="1">
        <v>43778</v>
      </c>
      <c r="C3186">
        <v>184.31</v>
      </c>
      <c r="D3186">
        <v>185.84</v>
      </c>
      <c r="E3186">
        <v>183.9</v>
      </c>
      <c r="F3186">
        <v>185.03</v>
      </c>
      <c r="G3186">
        <v>7277418704</v>
      </c>
      <c r="H3186">
        <v>20074095541</v>
      </c>
      <c r="I3186">
        <f>YEAR(Table1[[#This Row],[Date]])</f>
        <v>2019</v>
      </c>
      <c r="J3186">
        <f>MONTH(Table1[[#This Row],[Date]])</f>
        <v>11</v>
      </c>
      <c r="K3186">
        <f>DAY(Table1[[#This Row],[Date]])</f>
        <v>9</v>
      </c>
    </row>
    <row r="3187" spans="1:11" x14ac:dyDescent="0.3">
      <c r="A3187" t="s">
        <v>16</v>
      </c>
      <c r="B3187" s="1">
        <v>43777</v>
      </c>
      <c r="C3187">
        <v>187.92</v>
      </c>
      <c r="D3187">
        <v>188.82</v>
      </c>
      <c r="E3187">
        <v>182.54</v>
      </c>
      <c r="F3187">
        <v>184.21</v>
      </c>
      <c r="G3187">
        <v>9176780911</v>
      </c>
      <c r="H3187">
        <v>19983058356</v>
      </c>
      <c r="I3187">
        <f>YEAR(Table1[[#This Row],[Date]])</f>
        <v>2019</v>
      </c>
      <c r="J3187">
        <f>MONTH(Table1[[#This Row],[Date]])</f>
        <v>11</v>
      </c>
      <c r="K3187">
        <f>DAY(Table1[[#This Row],[Date]])</f>
        <v>8</v>
      </c>
    </row>
    <row r="3188" spans="1:11" x14ac:dyDescent="0.3">
      <c r="A3188" t="s">
        <v>16</v>
      </c>
      <c r="B3188" s="1">
        <v>43776</v>
      </c>
      <c r="C3188">
        <v>191.5</v>
      </c>
      <c r="D3188">
        <v>191.86</v>
      </c>
      <c r="E3188">
        <v>186.57</v>
      </c>
      <c r="F3188">
        <v>187.98</v>
      </c>
      <c r="G3188">
        <v>9081247799</v>
      </c>
      <c r="H3188">
        <v>20389037934</v>
      </c>
      <c r="I3188">
        <f>YEAR(Table1[[#This Row],[Date]])</f>
        <v>2019</v>
      </c>
      <c r="J3188">
        <f>MONTH(Table1[[#This Row],[Date]])</f>
        <v>11</v>
      </c>
      <c r="K3188">
        <f>DAY(Table1[[#This Row],[Date]])</f>
        <v>7</v>
      </c>
    </row>
    <row r="3189" spans="1:11" x14ac:dyDescent="0.3">
      <c r="A3189" t="s">
        <v>16</v>
      </c>
      <c r="B3189" s="1">
        <v>43775</v>
      </c>
      <c r="C3189">
        <v>189.11</v>
      </c>
      <c r="D3189">
        <v>193.55</v>
      </c>
      <c r="E3189">
        <v>188.67</v>
      </c>
      <c r="F3189">
        <v>191.59</v>
      </c>
      <c r="G3189">
        <v>10156458684</v>
      </c>
      <c r="H3189">
        <v>20778894603</v>
      </c>
      <c r="I3189">
        <f>YEAR(Table1[[#This Row],[Date]])</f>
        <v>2019</v>
      </c>
      <c r="J3189">
        <f>MONTH(Table1[[#This Row],[Date]])</f>
        <v>11</v>
      </c>
      <c r="K3189">
        <f>DAY(Table1[[#This Row],[Date]])</f>
        <v>6</v>
      </c>
    </row>
    <row r="3190" spans="1:11" x14ac:dyDescent="0.3">
      <c r="A3190" t="s">
        <v>16</v>
      </c>
      <c r="B3190" s="1">
        <v>43774</v>
      </c>
      <c r="C3190">
        <v>186.31</v>
      </c>
      <c r="D3190">
        <v>191.26</v>
      </c>
      <c r="E3190">
        <v>184.33</v>
      </c>
      <c r="F3190">
        <v>189.3</v>
      </c>
      <c r="G3190">
        <v>10024177342</v>
      </c>
      <c r="H3190">
        <v>20528094420</v>
      </c>
      <c r="I3190">
        <f>YEAR(Table1[[#This Row],[Date]])</f>
        <v>2019</v>
      </c>
      <c r="J3190">
        <f>MONTH(Table1[[#This Row],[Date]])</f>
        <v>11</v>
      </c>
      <c r="K3190">
        <f>DAY(Table1[[#This Row],[Date]])</f>
        <v>5</v>
      </c>
    </row>
    <row r="3191" spans="1:11" x14ac:dyDescent="0.3">
      <c r="A3191" t="s">
        <v>16</v>
      </c>
      <c r="B3191" s="1">
        <v>43773</v>
      </c>
      <c r="C3191">
        <v>182.32</v>
      </c>
      <c r="D3191">
        <v>188.02</v>
      </c>
      <c r="E3191">
        <v>181.82</v>
      </c>
      <c r="F3191">
        <v>186.36</v>
      </c>
      <c r="G3191">
        <v>10551917945</v>
      </c>
      <c r="H3191">
        <v>20205859402</v>
      </c>
      <c r="I3191">
        <f>YEAR(Table1[[#This Row],[Date]])</f>
        <v>2019</v>
      </c>
      <c r="J3191">
        <f>MONTH(Table1[[#This Row],[Date]])</f>
        <v>11</v>
      </c>
      <c r="K3191">
        <f>DAY(Table1[[#This Row],[Date]])</f>
        <v>4</v>
      </c>
    </row>
    <row r="3192" spans="1:11" x14ac:dyDescent="0.3">
      <c r="A3192" t="s">
        <v>16</v>
      </c>
      <c r="B3192" s="1">
        <v>43772</v>
      </c>
      <c r="C3192">
        <v>183.99</v>
      </c>
      <c r="D3192">
        <v>185.02</v>
      </c>
      <c r="E3192">
        <v>179.82</v>
      </c>
      <c r="F3192">
        <v>182.43</v>
      </c>
      <c r="G3192">
        <v>8760247744</v>
      </c>
      <c r="H3192">
        <v>19777347724</v>
      </c>
      <c r="I3192">
        <f>YEAR(Table1[[#This Row],[Date]])</f>
        <v>2019</v>
      </c>
      <c r="J3192">
        <f>MONTH(Table1[[#This Row],[Date]])</f>
        <v>11</v>
      </c>
      <c r="K3192">
        <f>DAY(Table1[[#This Row],[Date]])</f>
        <v>3</v>
      </c>
    </row>
    <row r="3193" spans="1:11" x14ac:dyDescent="0.3">
      <c r="A3193" t="s">
        <v>16</v>
      </c>
      <c r="B3193" s="1">
        <v>43771</v>
      </c>
      <c r="C3193">
        <v>184.02</v>
      </c>
      <c r="D3193">
        <v>185.71</v>
      </c>
      <c r="E3193">
        <v>182.8</v>
      </c>
      <c r="F3193">
        <v>183.93</v>
      </c>
      <c r="G3193">
        <v>8087991830</v>
      </c>
      <c r="H3193">
        <v>19937622287</v>
      </c>
      <c r="I3193">
        <f>YEAR(Table1[[#This Row],[Date]])</f>
        <v>2019</v>
      </c>
      <c r="J3193">
        <f>MONTH(Table1[[#This Row],[Date]])</f>
        <v>11</v>
      </c>
      <c r="K3193">
        <f>DAY(Table1[[#This Row],[Date]])</f>
        <v>2</v>
      </c>
    </row>
    <row r="3194" spans="1:11" x14ac:dyDescent="0.3">
      <c r="A3194" t="s">
        <v>16</v>
      </c>
      <c r="B3194" s="1">
        <v>43770</v>
      </c>
      <c r="C3194">
        <v>183.8</v>
      </c>
      <c r="D3194">
        <v>185.06</v>
      </c>
      <c r="E3194">
        <v>181.09</v>
      </c>
      <c r="F3194">
        <v>183.97</v>
      </c>
      <c r="G3194">
        <v>9145611130</v>
      </c>
      <c r="H3194">
        <v>19940014311</v>
      </c>
      <c r="I3194">
        <f>YEAR(Table1[[#This Row],[Date]])</f>
        <v>2019</v>
      </c>
      <c r="J3194">
        <f>MONTH(Table1[[#This Row],[Date]])</f>
        <v>11</v>
      </c>
      <c r="K3194">
        <f>DAY(Table1[[#This Row],[Date]])</f>
        <v>1</v>
      </c>
    </row>
    <row r="3195" spans="1:11" x14ac:dyDescent="0.3">
      <c r="A3195" t="s">
        <v>16</v>
      </c>
      <c r="B3195" s="1">
        <v>43769</v>
      </c>
      <c r="C3195">
        <v>184.8</v>
      </c>
      <c r="D3195">
        <v>188.75</v>
      </c>
      <c r="E3195">
        <v>180.07</v>
      </c>
      <c r="F3195">
        <v>183.97</v>
      </c>
      <c r="G3195">
        <v>9607939606</v>
      </c>
      <c r="H3195">
        <v>19937256794</v>
      </c>
      <c r="I3195">
        <f>YEAR(Table1[[#This Row],[Date]])</f>
        <v>2019</v>
      </c>
      <c r="J3195">
        <f>MONTH(Table1[[#This Row],[Date]])</f>
        <v>10</v>
      </c>
      <c r="K3195">
        <f>DAY(Table1[[#This Row],[Date]])</f>
        <v>31</v>
      </c>
    </row>
    <row r="3196" spans="1:11" x14ac:dyDescent="0.3">
      <c r="A3196" t="s">
        <v>16</v>
      </c>
      <c r="B3196" s="1">
        <v>43768</v>
      </c>
      <c r="C3196">
        <v>190.34</v>
      </c>
      <c r="D3196">
        <v>191.11</v>
      </c>
      <c r="E3196">
        <v>181.55</v>
      </c>
      <c r="F3196">
        <v>184.69</v>
      </c>
      <c r="G3196">
        <v>10484902804</v>
      </c>
      <c r="H3196">
        <v>20013431227</v>
      </c>
      <c r="I3196">
        <f>YEAR(Table1[[#This Row],[Date]])</f>
        <v>2019</v>
      </c>
      <c r="J3196">
        <f>MONTH(Table1[[#This Row],[Date]])</f>
        <v>10</v>
      </c>
      <c r="K3196">
        <f>DAY(Table1[[#This Row],[Date]])</f>
        <v>30</v>
      </c>
    </row>
    <row r="3197" spans="1:11" x14ac:dyDescent="0.3">
      <c r="A3197" t="s">
        <v>16</v>
      </c>
      <c r="B3197" s="1">
        <v>43767</v>
      </c>
      <c r="C3197">
        <v>182.67</v>
      </c>
      <c r="D3197">
        <v>191.85</v>
      </c>
      <c r="E3197">
        <v>182.36</v>
      </c>
      <c r="F3197">
        <v>190.34</v>
      </c>
      <c r="G3197">
        <v>10622761958</v>
      </c>
      <c r="H3197">
        <v>20623205054</v>
      </c>
      <c r="I3197">
        <f>YEAR(Table1[[#This Row],[Date]])</f>
        <v>2019</v>
      </c>
      <c r="J3197">
        <f>MONTH(Table1[[#This Row],[Date]])</f>
        <v>10</v>
      </c>
      <c r="K3197">
        <f>DAY(Table1[[#This Row],[Date]])</f>
        <v>29</v>
      </c>
    </row>
    <row r="3198" spans="1:11" x14ac:dyDescent="0.3">
      <c r="A3198" t="s">
        <v>16</v>
      </c>
      <c r="B3198" s="1">
        <v>43766</v>
      </c>
      <c r="C3198">
        <v>184.4</v>
      </c>
      <c r="D3198">
        <v>187.88</v>
      </c>
      <c r="E3198">
        <v>180.25</v>
      </c>
      <c r="F3198">
        <v>182.66</v>
      </c>
      <c r="G3198">
        <v>10406734124</v>
      </c>
      <c r="H3198">
        <v>19788729316</v>
      </c>
      <c r="I3198">
        <f>YEAR(Table1[[#This Row],[Date]])</f>
        <v>2019</v>
      </c>
      <c r="J3198">
        <f>MONTH(Table1[[#This Row],[Date]])</f>
        <v>10</v>
      </c>
      <c r="K3198">
        <f>DAY(Table1[[#This Row],[Date]])</f>
        <v>28</v>
      </c>
    </row>
    <row r="3199" spans="1:11" x14ac:dyDescent="0.3">
      <c r="A3199" t="s">
        <v>16</v>
      </c>
      <c r="B3199" s="1">
        <v>43765</v>
      </c>
      <c r="C3199">
        <v>179.93</v>
      </c>
      <c r="D3199">
        <v>188.16</v>
      </c>
      <c r="E3199">
        <v>177.68</v>
      </c>
      <c r="F3199">
        <v>184.24</v>
      </c>
      <c r="G3199">
        <v>10815941952</v>
      </c>
      <c r="H3199">
        <v>19957408085</v>
      </c>
      <c r="I3199">
        <f>YEAR(Table1[[#This Row],[Date]])</f>
        <v>2019</v>
      </c>
      <c r="J3199">
        <f>MONTH(Table1[[#This Row],[Date]])</f>
        <v>10</v>
      </c>
      <c r="K3199">
        <f>DAY(Table1[[#This Row],[Date]])</f>
        <v>27</v>
      </c>
    </row>
    <row r="3200" spans="1:11" x14ac:dyDescent="0.3">
      <c r="A3200" t="s">
        <v>16</v>
      </c>
      <c r="B3200" s="1">
        <v>43764</v>
      </c>
      <c r="C3200">
        <v>181.67</v>
      </c>
      <c r="D3200">
        <v>195.94</v>
      </c>
      <c r="E3200">
        <v>176.13</v>
      </c>
      <c r="F3200">
        <v>179.84</v>
      </c>
      <c r="G3200">
        <v>13831784986</v>
      </c>
      <c r="H3200">
        <v>19477741705</v>
      </c>
      <c r="I3200">
        <f>YEAR(Table1[[#This Row],[Date]])</f>
        <v>2019</v>
      </c>
      <c r="J3200">
        <f>MONTH(Table1[[#This Row],[Date]])</f>
        <v>10</v>
      </c>
      <c r="K3200">
        <f>DAY(Table1[[#This Row],[Date]])</f>
        <v>26</v>
      </c>
    </row>
    <row r="3201" spans="1:11" x14ac:dyDescent="0.3">
      <c r="A3201" t="s">
        <v>16</v>
      </c>
      <c r="B3201" s="1">
        <v>43763</v>
      </c>
      <c r="C3201">
        <v>162.19</v>
      </c>
      <c r="D3201">
        <v>183</v>
      </c>
      <c r="E3201">
        <v>161.97</v>
      </c>
      <c r="F3201">
        <v>181.52</v>
      </c>
      <c r="G3201">
        <v>10358594018</v>
      </c>
      <c r="H3201">
        <v>19658140299</v>
      </c>
      <c r="I3201">
        <f>YEAR(Table1[[#This Row],[Date]])</f>
        <v>2019</v>
      </c>
      <c r="J3201">
        <f>MONTH(Table1[[#This Row],[Date]])</f>
        <v>10</v>
      </c>
      <c r="K3201">
        <f>DAY(Table1[[#This Row],[Date]])</f>
        <v>25</v>
      </c>
    </row>
    <row r="3202" spans="1:11" x14ac:dyDescent="0.3">
      <c r="A3202" t="s">
        <v>16</v>
      </c>
      <c r="B3202" s="1">
        <v>43762</v>
      </c>
      <c r="C3202">
        <v>162.51</v>
      </c>
      <c r="D3202">
        <v>164.15</v>
      </c>
      <c r="E3202">
        <v>160.88999999999999</v>
      </c>
      <c r="F3202">
        <v>162.16999999999999</v>
      </c>
      <c r="G3202">
        <v>7300917537</v>
      </c>
      <c r="H3202">
        <v>17560021218</v>
      </c>
      <c r="I3202">
        <f>YEAR(Table1[[#This Row],[Date]])</f>
        <v>2019</v>
      </c>
      <c r="J3202">
        <f>MONTH(Table1[[#This Row],[Date]])</f>
        <v>10</v>
      </c>
      <c r="K3202">
        <f>DAY(Table1[[#This Row],[Date]])</f>
        <v>24</v>
      </c>
    </row>
    <row r="3203" spans="1:11" x14ac:dyDescent="0.3">
      <c r="A3203" t="s">
        <v>16</v>
      </c>
      <c r="B3203" s="1">
        <v>43761</v>
      </c>
      <c r="C3203">
        <v>172.26</v>
      </c>
      <c r="D3203">
        <v>172.42</v>
      </c>
      <c r="E3203">
        <v>157.46</v>
      </c>
      <c r="F3203">
        <v>162.4</v>
      </c>
      <c r="G3203">
        <v>9624925919</v>
      </c>
      <c r="H3203">
        <v>17583244177</v>
      </c>
      <c r="I3203">
        <f>YEAR(Table1[[#This Row],[Date]])</f>
        <v>2019</v>
      </c>
      <c r="J3203">
        <f>MONTH(Table1[[#This Row],[Date]])</f>
        <v>10</v>
      </c>
      <c r="K3203">
        <f>DAY(Table1[[#This Row],[Date]])</f>
        <v>23</v>
      </c>
    </row>
    <row r="3204" spans="1:11" x14ac:dyDescent="0.3">
      <c r="A3204" t="s">
        <v>16</v>
      </c>
      <c r="B3204" s="1">
        <v>43760</v>
      </c>
      <c r="C3204">
        <v>174.91</v>
      </c>
      <c r="D3204">
        <v>175.65</v>
      </c>
      <c r="E3204">
        <v>172.27</v>
      </c>
      <c r="F3204">
        <v>172.3</v>
      </c>
      <c r="G3204">
        <v>6990951966</v>
      </c>
      <c r="H3204">
        <v>18652588580</v>
      </c>
      <c r="I3204">
        <f>YEAR(Table1[[#This Row],[Date]])</f>
        <v>2019</v>
      </c>
      <c r="J3204">
        <f>MONTH(Table1[[#This Row],[Date]])</f>
        <v>10</v>
      </c>
      <c r="K3204">
        <f>DAY(Table1[[#This Row],[Date]])</f>
        <v>22</v>
      </c>
    </row>
    <row r="3205" spans="1:11" x14ac:dyDescent="0.3">
      <c r="A3205" t="s">
        <v>16</v>
      </c>
      <c r="B3205" s="1">
        <v>43759</v>
      </c>
      <c r="C3205">
        <v>175.52</v>
      </c>
      <c r="D3205">
        <v>177.74</v>
      </c>
      <c r="E3205">
        <v>173.29</v>
      </c>
      <c r="F3205">
        <v>174.92</v>
      </c>
      <c r="G3205">
        <v>6815820627</v>
      </c>
      <c r="H3205">
        <v>18933882640</v>
      </c>
      <c r="I3205">
        <f>YEAR(Table1[[#This Row],[Date]])</f>
        <v>2019</v>
      </c>
      <c r="J3205">
        <f>MONTH(Table1[[#This Row],[Date]])</f>
        <v>10</v>
      </c>
      <c r="K3205">
        <f>DAY(Table1[[#This Row],[Date]])</f>
        <v>21</v>
      </c>
    </row>
    <row r="3206" spans="1:11" x14ac:dyDescent="0.3">
      <c r="A3206" t="s">
        <v>16</v>
      </c>
      <c r="B3206" s="1">
        <v>43758</v>
      </c>
      <c r="C3206">
        <v>172.97</v>
      </c>
      <c r="D3206">
        <v>176.72</v>
      </c>
      <c r="E3206">
        <v>171.21</v>
      </c>
      <c r="F3206">
        <v>175.53</v>
      </c>
      <c r="G3206">
        <v>6801091120</v>
      </c>
      <c r="H3206">
        <v>18997957789</v>
      </c>
      <c r="I3206">
        <f>YEAR(Table1[[#This Row],[Date]])</f>
        <v>2019</v>
      </c>
      <c r="J3206">
        <f>MONTH(Table1[[#This Row],[Date]])</f>
        <v>10</v>
      </c>
      <c r="K3206">
        <f>DAY(Table1[[#This Row],[Date]])</f>
        <v>20</v>
      </c>
    </row>
    <row r="3207" spans="1:11" x14ac:dyDescent="0.3">
      <c r="A3207" t="s">
        <v>16</v>
      </c>
      <c r="B3207" s="1">
        <v>43757</v>
      </c>
      <c r="C3207">
        <v>173.65</v>
      </c>
      <c r="D3207">
        <v>175.61</v>
      </c>
      <c r="E3207">
        <v>172.22</v>
      </c>
      <c r="F3207">
        <v>172.91</v>
      </c>
      <c r="G3207">
        <v>6551453871</v>
      </c>
      <c r="H3207">
        <v>18711940303</v>
      </c>
      <c r="I3207">
        <f>YEAR(Table1[[#This Row],[Date]])</f>
        <v>2019</v>
      </c>
      <c r="J3207">
        <f>MONTH(Table1[[#This Row],[Date]])</f>
        <v>10</v>
      </c>
      <c r="K3207">
        <f>DAY(Table1[[#This Row],[Date]])</f>
        <v>19</v>
      </c>
    </row>
    <row r="3208" spans="1:11" x14ac:dyDescent="0.3">
      <c r="A3208" t="s">
        <v>16</v>
      </c>
      <c r="B3208" s="1">
        <v>43756</v>
      </c>
      <c r="C3208">
        <v>177.99</v>
      </c>
      <c r="D3208">
        <v>178.18</v>
      </c>
      <c r="E3208">
        <v>171.01</v>
      </c>
      <c r="F3208">
        <v>173.62</v>
      </c>
      <c r="G3208">
        <v>7566257807</v>
      </c>
      <c r="H3208">
        <v>18786275035</v>
      </c>
      <c r="I3208">
        <f>YEAR(Table1[[#This Row],[Date]])</f>
        <v>2019</v>
      </c>
      <c r="J3208">
        <f>MONTH(Table1[[#This Row],[Date]])</f>
        <v>10</v>
      </c>
      <c r="K3208">
        <f>DAY(Table1[[#This Row],[Date]])</f>
        <v>18</v>
      </c>
    </row>
    <row r="3209" spans="1:11" x14ac:dyDescent="0.3">
      <c r="A3209" t="s">
        <v>16</v>
      </c>
      <c r="B3209" s="1">
        <v>43755</v>
      </c>
      <c r="C3209">
        <v>175.91</v>
      </c>
      <c r="D3209">
        <v>178.9</v>
      </c>
      <c r="E3209">
        <v>174.57</v>
      </c>
      <c r="F3209">
        <v>178.03</v>
      </c>
      <c r="G3209">
        <v>6737237423</v>
      </c>
      <c r="H3209">
        <v>19260755682</v>
      </c>
      <c r="I3209">
        <f>YEAR(Table1[[#This Row],[Date]])</f>
        <v>2019</v>
      </c>
      <c r="J3209">
        <f>MONTH(Table1[[#This Row],[Date]])</f>
        <v>10</v>
      </c>
      <c r="K3209">
        <f>DAY(Table1[[#This Row],[Date]])</f>
        <v>17</v>
      </c>
    </row>
    <row r="3210" spans="1:11" x14ac:dyDescent="0.3">
      <c r="A3210" t="s">
        <v>16</v>
      </c>
      <c r="B3210" s="1">
        <v>43754</v>
      </c>
      <c r="C3210">
        <v>181.34</v>
      </c>
      <c r="D3210">
        <v>181.67</v>
      </c>
      <c r="E3210">
        <v>174.06</v>
      </c>
      <c r="F3210">
        <v>176.01</v>
      </c>
      <c r="G3210">
        <v>7691244590</v>
      </c>
      <c r="H3210">
        <v>19040429002</v>
      </c>
      <c r="I3210">
        <f>YEAR(Table1[[#This Row],[Date]])</f>
        <v>2019</v>
      </c>
      <c r="J3210">
        <f>MONTH(Table1[[#This Row],[Date]])</f>
        <v>10</v>
      </c>
      <c r="K3210">
        <f>DAY(Table1[[#This Row],[Date]])</f>
        <v>16</v>
      </c>
    </row>
    <row r="3211" spans="1:11" x14ac:dyDescent="0.3">
      <c r="A3211" t="s">
        <v>16</v>
      </c>
      <c r="B3211" s="1">
        <v>43753</v>
      </c>
      <c r="C3211">
        <v>186.98</v>
      </c>
      <c r="D3211">
        <v>187.76</v>
      </c>
      <c r="E3211">
        <v>179.46</v>
      </c>
      <c r="F3211">
        <v>181.41</v>
      </c>
      <c r="G3211">
        <v>7731456579</v>
      </c>
      <c r="H3211">
        <v>19621350993</v>
      </c>
      <c r="I3211">
        <f>YEAR(Table1[[#This Row],[Date]])</f>
        <v>2019</v>
      </c>
      <c r="J3211">
        <f>MONTH(Table1[[#This Row],[Date]])</f>
        <v>10</v>
      </c>
      <c r="K3211">
        <f>DAY(Table1[[#This Row],[Date]])</f>
        <v>15</v>
      </c>
    </row>
    <row r="3212" spans="1:11" x14ac:dyDescent="0.3">
      <c r="A3212" t="s">
        <v>16</v>
      </c>
      <c r="B3212" s="1">
        <v>43752</v>
      </c>
      <c r="C3212">
        <v>182.03</v>
      </c>
      <c r="D3212">
        <v>187.3</v>
      </c>
      <c r="E3212">
        <v>181.66</v>
      </c>
      <c r="F3212">
        <v>186.96</v>
      </c>
      <c r="G3212">
        <v>7276520699</v>
      </c>
      <c r="H3212">
        <v>20219637357</v>
      </c>
      <c r="I3212">
        <f>YEAR(Table1[[#This Row],[Date]])</f>
        <v>2019</v>
      </c>
      <c r="J3212">
        <f>MONTH(Table1[[#This Row],[Date]])</f>
        <v>10</v>
      </c>
      <c r="K3212">
        <f>DAY(Table1[[#This Row],[Date]])</f>
        <v>14</v>
      </c>
    </row>
    <row r="3213" spans="1:11" x14ac:dyDescent="0.3">
      <c r="A3213" t="s">
        <v>16</v>
      </c>
      <c r="B3213" s="1">
        <v>43751</v>
      </c>
      <c r="C3213">
        <v>180.86</v>
      </c>
      <c r="D3213">
        <v>185.08</v>
      </c>
      <c r="E3213">
        <v>180.32</v>
      </c>
      <c r="F3213">
        <v>182.08</v>
      </c>
      <c r="G3213">
        <v>6733182273</v>
      </c>
      <c r="H3213">
        <v>19688808994</v>
      </c>
      <c r="I3213">
        <f>YEAR(Table1[[#This Row],[Date]])</f>
        <v>2019</v>
      </c>
      <c r="J3213">
        <f>MONTH(Table1[[#This Row],[Date]])</f>
        <v>10</v>
      </c>
      <c r="K3213">
        <f>DAY(Table1[[#This Row],[Date]])</f>
        <v>13</v>
      </c>
    </row>
    <row r="3214" spans="1:11" x14ac:dyDescent="0.3">
      <c r="A3214" t="s">
        <v>16</v>
      </c>
      <c r="B3214" s="1">
        <v>43750</v>
      </c>
      <c r="C3214">
        <v>182.53</v>
      </c>
      <c r="D3214">
        <v>186.3</v>
      </c>
      <c r="E3214">
        <v>179.98</v>
      </c>
      <c r="F3214">
        <v>180.83</v>
      </c>
      <c r="G3214">
        <v>7494328840</v>
      </c>
      <c r="H3214">
        <v>19551368532</v>
      </c>
      <c r="I3214">
        <f>YEAR(Table1[[#This Row],[Date]])</f>
        <v>2019</v>
      </c>
      <c r="J3214">
        <f>MONTH(Table1[[#This Row],[Date]])</f>
        <v>10</v>
      </c>
      <c r="K3214">
        <f>DAY(Table1[[#This Row],[Date]])</f>
        <v>12</v>
      </c>
    </row>
    <row r="3215" spans="1:11" x14ac:dyDescent="0.3">
      <c r="A3215" t="s">
        <v>16</v>
      </c>
      <c r="B3215" s="1">
        <v>43749</v>
      </c>
      <c r="C3215">
        <v>191.8</v>
      </c>
      <c r="D3215">
        <v>195.32</v>
      </c>
      <c r="E3215">
        <v>181.66</v>
      </c>
      <c r="F3215">
        <v>182.57</v>
      </c>
      <c r="G3215">
        <v>9128522970</v>
      </c>
      <c r="H3215">
        <v>19737401838</v>
      </c>
      <c r="I3215">
        <f>YEAR(Table1[[#This Row],[Date]])</f>
        <v>2019</v>
      </c>
      <c r="J3215">
        <f>MONTH(Table1[[#This Row],[Date]])</f>
        <v>10</v>
      </c>
      <c r="K3215">
        <f>DAY(Table1[[#This Row],[Date]])</f>
        <v>11</v>
      </c>
    </row>
    <row r="3216" spans="1:11" x14ac:dyDescent="0.3">
      <c r="A3216" t="s">
        <v>16</v>
      </c>
      <c r="B3216" s="1">
        <v>43748</v>
      </c>
      <c r="C3216">
        <v>193.19</v>
      </c>
      <c r="D3216">
        <v>193.9</v>
      </c>
      <c r="E3216">
        <v>188.31</v>
      </c>
      <c r="F3216">
        <v>191.66</v>
      </c>
      <c r="G3216">
        <v>8375913276</v>
      </c>
      <c r="H3216">
        <v>20717535747</v>
      </c>
      <c r="I3216">
        <f>YEAR(Table1[[#This Row],[Date]])</f>
        <v>2019</v>
      </c>
      <c r="J3216">
        <f>MONTH(Table1[[#This Row],[Date]])</f>
        <v>10</v>
      </c>
      <c r="K3216">
        <f>DAY(Table1[[#This Row],[Date]])</f>
        <v>10</v>
      </c>
    </row>
    <row r="3217" spans="1:11" x14ac:dyDescent="0.3">
      <c r="A3217" t="s">
        <v>16</v>
      </c>
      <c r="B3217" s="1">
        <v>43747</v>
      </c>
      <c r="C3217">
        <v>182.04</v>
      </c>
      <c r="D3217">
        <v>194.3</v>
      </c>
      <c r="E3217">
        <v>180.67</v>
      </c>
      <c r="F3217">
        <v>193.29</v>
      </c>
      <c r="G3217">
        <v>9088122101</v>
      </c>
      <c r="H3217">
        <v>20891536595</v>
      </c>
      <c r="I3217">
        <f>YEAR(Table1[[#This Row],[Date]])</f>
        <v>2019</v>
      </c>
      <c r="J3217">
        <f>MONTH(Table1[[#This Row],[Date]])</f>
        <v>10</v>
      </c>
      <c r="K3217">
        <f>DAY(Table1[[#This Row],[Date]])</f>
        <v>9</v>
      </c>
    </row>
    <row r="3218" spans="1:11" x14ac:dyDescent="0.3">
      <c r="A3218" t="s">
        <v>16</v>
      </c>
      <c r="B3218" s="1">
        <v>43746</v>
      </c>
      <c r="C3218">
        <v>181.11</v>
      </c>
      <c r="D3218">
        <v>184.36</v>
      </c>
      <c r="E3218">
        <v>179.13</v>
      </c>
      <c r="F3218">
        <v>182.02</v>
      </c>
      <c r="G3218">
        <v>7466282780</v>
      </c>
      <c r="H3218">
        <v>19670825764</v>
      </c>
      <c r="I3218">
        <f>YEAR(Table1[[#This Row],[Date]])</f>
        <v>2019</v>
      </c>
      <c r="J3218">
        <f>MONTH(Table1[[#This Row],[Date]])</f>
        <v>10</v>
      </c>
      <c r="K3218">
        <f>DAY(Table1[[#This Row],[Date]])</f>
        <v>8</v>
      </c>
    </row>
    <row r="3219" spans="1:11" x14ac:dyDescent="0.3">
      <c r="A3219" t="s">
        <v>16</v>
      </c>
      <c r="B3219" s="1">
        <v>43745</v>
      </c>
      <c r="C3219">
        <v>172.94</v>
      </c>
      <c r="D3219">
        <v>182.36</v>
      </c>
      <c r="E3219">
        <v>171.53</v>
      </c>
      <c r="F3219">
        <v>181.19</v>
      </c>
      <c r="G3219">
        <v>7844316834</v>
      </c>
      <c r="H3219">
        <v>19578142143</v>
      </c>
      <c r="I3219">
        <f>YEAR(Table1[[#This Row],[Date]])</f>
        <v>2019</v>
      </c>
      <c r="J3219">
        <f>MONTH(Table1[[#This Row],[Date]])</f>
        <v>10</v>
      </c>
      <c r="K3219">
        <f>DAY(Table1[[#This Row],[Date]])</f>
        <v>7</v>
      </c>
    </row>
    <row r="3220" spans="1:11" x14ac:dyDescent="0.3">
      <c r="A3220" t="s">
        <v>16</v>
      </c>
      <c r="B3220" s="1">
        <v>43744</v>
      </c>
      <c r="C3220">
        <v>176.36</v>
      </c>
      <c r="D3220">
        <v>177.36</v>
      </c>
      <c r="E3220">
        <v>171.3</v>
      </c>
      <c r="F3220">
        <v>173.06</v>
      </c>
      <c r="G3220">
        <v>5852890674</v>
      </c>
      <c r="H3220">
        <v>18697637484</v>
      </c>
      <c r="I3220">
        <f>YEAR(Table1[[#This Row],[Date]])</f>
        <v>2019</v>
      </c>
      <c r="J3220">
        <f>MONTH(Table1[[#This Row],[Date]])</f>
        <v>10</v>
      </c>
      <c r="K3220">
        <f>DAY(Table1[[#This Row],[Date]])</f>
        <v>6</v>
      </c>
    </row>
    <row r="3221" spans="1:11" x14ac:dyDescent="0.3">
      <c r="A3221" t="s">
        <v>16</v>
      </c>
      <c r="B3221" s="1">
        <v>43743</v>
      </c>
      <c r="C3221">
        <v>176.95</v>
      </c>
      <c r="D3221">
        <v>177.71</v>
      </c>
      <c r="E3221">
        <v>173.07</v>
      </c>
      <c r="F3221">
        <v>176.35</v>
      </c>
      <c r="G3221">
        <v>5837211771</v>
      </c>
      <c r="H3221">
        <v>19050956367</v>
      </c>
      <c r="I3221">
        <f>YEAR(Table1[[#This Row],[Date]])</f>
        <v>2019</v>
      </c>
      <c r="J3221">
        <f>MONTH(Table1[[#This Row],[Date]])</f>
        <v>10</v>
      </c>
      <c r="K3221">
        <f>DAY(Table1[[#This Row],[Date]])</f>
        <v>5</v>
      </c>
    </row>
    <row r="3222" spans="1:11" x14ac:dyDescent="0.3">
      <c r="A3222" t="s">
        <v>16</v>
      </c>
      <c r="B3222" s="1">
        <v>43742</v>
      </c>
      <c r="C3222">
        <v>175.24</v>
      </c>
      <c r="D3222">
        <v>178.55</v>
      </c>
      <c r="E3222">
        <v>173.56</v>
      </c>
      <c r="F3222">
        <v>176.99</v>
      </c>
      <c r="G3222">
        <v>6248928449</v>
      </c>
      <c r="H3222">
        <v>19116991692</v>
      </c>
      <c r="I3222">
        <f>YEAR(Table1[[#This Row],[Date]])</f>
        <v>2019</v>
      </c>
      <c r="J3222">
        <f>MONTH(Table1[[#This Row],[Date]])</f>
        <v>10</v>
      </c>
      <c r="K3222">
        <f>DAY(Table1[[#This Row],[Date]])</f>
        <v>4</v>
      </c>
    </row>
    <row r="3223" spans="1:11" x14ac:dyDescent="0.3">
      <c r="A3223" t="s">
        <v>16</v>
      </c>
      <c r="B3223" s="1">
        <v>43741</v>
      </c>
      <c r="C3223">
        <v>180.7</v>
      </c>
      <c r="D3223">
        <v>180.8</v>
      </c>
      <c r="E3223">
        <v>172.6</v>
      </c>
      <c r="F3223">
        <v>175.2</v>
      </c>
      <c r="G3223">
        <v>6381403725</v>
      </c>
      <c r="H3223">
        <v>18921747814</v>
      </c>
      <c r="I3223">
        <f>YEAR(Table1[[#This Row],[Date]])</f>
        <v>2019</v>
      </c>
      <c r="J3223">
        <f>MONTH(Table1[[#This Row],[Date]])</f>
        <v>10</v>
      </c>
      <c r="K3223">
        <f>DAY(Table1[[#This Row],[Date]])</f>
        <v>3</v>
      </c>
    </row>
    <row r="3224" spans="1:11" x14ac:dyDescent="0.3">
      <c r="A3224" t="s">
        <v>16</v>
      </c>
      <c r="B3224" s="1">
        <v>43740</v>
      </c>
      <c r="C3224">
        <v>177.22</v>
      </c>
      <c r="D3224">
        <v>180.83</v>
      </c>
      <c r="E3224">
        <v>175.33</v>
      </c>
      <c r="F3224">
        <v>180.71</v>
      </c>
      <c r="G3224">
        <v>6335595250</v>
      </c>
      <c r="H3224">
        <v>19514521236</v>
      </c>
      <c r="I3224">
        <f>YEAR(Table1[[#This Row],[Date]])</f>
        <v>2019</v>
      </c>
      <c r="J3224">
        <f>MONTH(Table1[[#This Row],[Date]])</f>
        <v>10</v>
      </c>
      <c r="K3224">
        <f>DAY(Table1[[#This Row],[Date]])</f>
        <v>2</v>
      </c>
    </row>
    <row r="3225" spans="1:11" x14ac:dyDescent="0.3">
      <c r="A3225" t="s">
        <v>16</v>
      </c>
      <c r="B3225" s="1">
        <v>43739</v>
      </c>
      <c r="C3225">
        <v>180.21</v>
      </c>
      <c r="D3225">
        <v>185.05</v>
      </c>
      <c r="E3225">
        <v>175.81</v>
      </c>
      <c r="F3225">
        <v>177.34</v>
      </c>
      <c r="G3225">
        <v>7676276225</v>
      </c>
      <c r="H3225">
        <v>19148222892</v>
      </c>
      <c r="I3225">
        <f>YEAR(Table1[[#This Row],[Date]])</f>
        <v>2019</v>
      </c>
      <c r="J3225">
        <f>MONTH(Table1[[#This Row],[Date]])</f>
        <v>10</v>
      </c>
      <c r="K3225">
        <f>DAY(Table1[[#This Row],[Date]])</f>
        <v>1</v>
      </c>
    </row>
    <row r="3226" spans="1:11" x14ac:dyDescent="0.3">
      <c r="A3226" t="s">
        <v>16</v>
      </c>
      <c r="B3226" s="1">
        <v>43738</v>
      </c>
      <c r="C3226">
        <v>170.46</v>
      </c>
      <c r="D3226">
        <v>179.87</v>
      </c>
      <c r="E3226">
        <v>167.04</v>
      </c>
      <c r="F3226">
        <v>179.87</v>
      </c>
      <c r="G3226">
        <v>7552915148</v>
      </c>
      <c r="H3226">
        <v>19419149343</v>
      </c>
      <c r="I3226">
        <f>YEAR(Table1[[#This Row],[Date]])</f>
        <v>2019</v>
      </c>
      <c r="J3226">
        <f>MONTH(Table1[[#This Row],[Date]])</f>
        <v>9</v>
      </c>
      <c r="K3226">
        <f>DAY(Table1[[#This Row],[Date]])</f>
        <v>30</v>
      </c>
    </row>
    <row r="3227" spans="1:11" x14ac:dyDescent="0.3">
      <c r="A3227" t="s">
        <v>16</v>
      </c>
      <c r="B3227" s="1">
        <v>43737</v>
      </c>
      <c r="C3227">
        <v>174.61</v>
      </c>
      <c r="D3227">
        <v>175.21</v>
      </c>
      <c r="E3227">
        <v>167</v>
      </c>
      <c r="F3227">
        <v>170.5</v>
      </c>
      <c r="G3227">
        <v>6497088199</v>
      </c>
      <c r="H3227">
        <v>18405401315</v>
      </c>
      <c r="I3227">
        <f>YEAR(Table1[[#This Row],[Date]])</f>
        <v>2019</v>
      </c>
      <c r="J3227">
        <f>MONTH(Table1[[#This Row],[Date]])</f>
        <v>9</v>
      </c>
      <c r="K3227">
        <f>DAY(Table1[[#This Row],[Date]])</f>
        <v>29</v>
      </c>
    </row>
    <row r="3228" spans="1:11" x14ac:dyDescent="0.3">
      <c r="A3228" t="s">
        <v>16</v>
      </c>
      <c r="B3228" s="1">
        <v>43736</v>
      </c>
      <c r="C3228">
        <v>174.68</v>
      </c>
      <c r="D3228">
        <v>175.78</v>
      </c>
      <c r="E3228">
        <v>170.77</v>
      </c>
      <c r="F3228">
        <v>174.57</v>
      </c>
      <c r="G3228">
        <v>6895423445</v>
      </c>
      <c r="H3228">
        <v>18842313324</v>
      </c>
      <c r="I3228">
        <f>YEAR(Table1[[#This Row],[Date]])</f>
        <v>2019</v>
      </c>
      <c r="J3228">
        <f>MONTH(Table1[[#This Row],[Date]])</f>
        <v>9</v>
      </c>
      <c r="K3228">
        <f>DAY(Table1[[#This Row],[Date]])</f>
        <v>28</v>
      </c>
    </row>
    <row r="3229" spans="1:11" x14ac:dyDescent="0.3">
      <c r="A3229" t="s">
        <v>16</v>
      </c>
      <c r="B3229" s="1">
        <v>43735</v>
      </c>
      <c r="C3229">
        <v>166.65</v>
      </c>
      <c r="D3229">
        <v>175.61</v>
      </c>
      <c r="E3229">
        <v>163.21</v>
      </c>
      <c r="F3229">
        <v>174.71</v>
      </c>
      <c r="G3229">
        <v>7909313625</v>
      </c>
      <c r="H3229">
        <v>18854855889</v>
      </c>
      <c r="I3229">
        <f>YEAR(Table1[[#This Row],[Date]])</f>
        <v>2019</v>
      </c>
      <c r="J3229">
        <f>MONTH(Table1[[#This Row],[Date]])</f>
        <v>9</v>
      </c>
      <c r="K3229">
        <f>DAY(Table1[[#This Row],[Date]])</f>
        <v>27</v>
      </c>
    </row>
    <row r="3230" spans="1:11" x14ac:dyDescent="0.3">
      <c r="A3230" t="s">
        <v>16</v>
      </c>
      <c r="B3230" s="1">
        <v>43734</v>
      </c>
      <c r="C3230">
        <v>170.76</v>
      </c>
      <c r="D3230">
        <v>171.69</v>
      </c>
      <c r="E3230">
        <v>157.13</v>
      </c>
      <c r="F3230">
        <v>166.73</v>
      </c>
      <c r="G3230">
        <v>7848286154</v>
      </c>
      <c r="H3230">
        <v>17991000062</v>
      </c>
      <c r="I3230">
        <f>YEAR(Table1[[#This Row],[Date]])</f>
        <v>2019</v>
      </c>
      <c r="J3230">
        <f>MONTH(Table1[[#This Row],[Date]])</f>
        <v>9</v>
      </c>
      <c r="K3230">
        <f>DAY(Table1[[#This Row],[Date]])</f>
        <v>26</v>
      </c>
    </row>
    <row r="3231" spans="1:11" x14ac:dyDescent="0.3">
      <c r="A3231" t="s">
        <v>16</v>
      </c>
      <c r="B3231" s="1">
        <v>43733</v>
      </c>
      <c r="C3231">
        <v>168.13</v>
      </c>
      <c r="D3231">
        <v>174.72</v>
      </c>
      <c r="E3231">
        <v>164.91</v>
      </c>
      <c r="F3231">
        <v>170.89</v>
      </c>
      <c r="G3231">
        <v>9766632018</v>
      </c>
      <c r="H3231">
        <v>18438188568</v>
      </c>
      <c r="I3231">
        <f>YEAR(Table1[[#This Row],[Date]])</f>
        <v>2019</v>
      </c>
      <c r="J3231">
        <f>MONTH(Table1[[#This Row],[Date]])</f>
        <v>9</v>
      </c>
      <c r="K3231">
        <f>DAY(Table1[[#This Row],[Date]])</f>
        <v>25</v>
      </c>
    </row>
    <row r="3232" spans="1:11" x14ac:dyDescent="0.3">
      <c r="A3232" t="s">
        <v>16</v>
      </c>
      <c r="B3232" s="1">
        <v>43732</v>
      </c>
      <c r="C3232">
        <v>201.84</v>
      </c>
      <c r="D3232">
        <v>203.5</v>
      </c>
      <c r="E3232">
        <v>162.72999999999999</v>
      </c>
      <c r="F3232">
        <v>168.11</v>
      </c>
      <c r="G3232">
        <v>11757739233</v>
      </c>
      <c r="H3232">
        <v>18135747380</v>
      </c>
      <c r="I3232">
        <f>YEAR(Table1[[#This Row],[Date]])</f>
        <v>2019</v>
      </c>
      <c r="J3232">
        <f>MONTH(Table1[[#This Row],[Date]])</f>
        <v>9</v>
      </c>
      <c r="K3232">
        <f>DAY(Table1[[#This Row],[Date]])</f>
        <v>24</v>
      </c>
    </row>
    <row r="3233" spans="1:11" x14ac:dyDescent="0.3">
      <c r="A3233" t="s">
        <v>16</v>
      </c>
      <c r="B3233" s="1">
        <v>43731</v>
      </c>
      <c r="C3233">
        <v>211.71</v>
      </c>
      <c r="D3233">
        <v>211.84</v>
      </c>
      <c r="E3233">
        <v>201.89</v>
      </c>
      <c r="F3233">
        <v>201.92</v>
      </c>
      <c r="G3233">
        <v>7494673136</v>
      </c>
      <c r="H3233">
        <v>21780534855</v>
      </c>
      <c r="I3233">
        <f>YEAR(Table1[[#This Row],[Date]])</f>
        <v>2019</v>
      </c>
      <c r="J3233">
        <f>MONTH(Table1[[#This Row],[Date]])</f>
        <v>9</v>
      </c>
      <c r="K3233">
        <f>DAY(Table1[[#This Row],[Date]])</f>
        <v>23</v>
      </c>
    </row>
    <row r="3234" spans="1:11" x14ac:dyDescent="0.3">
      <c r="A3234" t="s">
        <v>16</v>
      </c>
      <c r="B3234" s="1">
        <v>43730</v>
      </c>
      <c r="C3234">
        <v>215.49</v>
      </c>
      <c r="D3234">
        <v>216.09</v>
      </c>
      <c r="E3234">
        <v>207.64</v>
      </c>
      <c r="F3234">
        <v>211.55</v>
      </c>
      <c r="G3234">
        <v>7812854576</v>
      </c>
      <c r="H3234">
        <v>22815755536</v>
      </c>
      <c r="I3234">
        <f>YEAR(Table1[[#This Row],[Date]])</f>
        <v>2019</v>
      </c>
      <c r="J3234">
        <f>MONTH(Table1[[#This Row],[Date]])</f>
        <v>9</v>
      </c>
      <c r="K3234">
        <f>DAY(Table1[[#This Row],[Date]])</f>
        <v>22</v>
      </c>
    </row>
    <row r="3235" spans="1:11" x14ac:dyDescent="0.3">
      <c r="A3235" t="s">
        <v>16</v>
      </c>
      <c r="B3235" s="1">
        <v>43729</v>
      </c>
      <c r="C3235">
        <v>217.9</v>
      </c>
      <c r="D3235">
        <v>220.96</v>
      </c>
      <c r="E3235">
        <v>215</v>
      </c>
      <c r="F3235">
        <v>215.52</v>
      </c>
      <c r="G3235">
        <v>7743309778</v>
      </c>
      <c r="H3235">
        <v>23241121351</v>
      </c>
      <c r="I3235">
        <f>YEAR(Table1[[#This Row],[Date]])</f>
        <v>2019</v>
      </c>
      <c r="J3235">
        <f>MONTH(Table1[[#This Row],[Date]])</f>
        <v>9</v>
      </c>
      <c r="K3235">
        <f>DAY(Table1[[#This Row],[Date]])</f>
        <v>21</v>
      </c>
    </row>
    <row r="3236" spans="1:11" x14ac:dyDescent="0.3">
      <c r="A3236" t="s">
        <v>16</v>
      </c>
      <c r="B3236" s="1">
        <v>43728</v>
      </c>
      <c r="C3236">
        <v>221.07</v>
      </c>
      <c r="D3236">
        <v>221.6</v>
      </c>
      <c r="E3236">
        <v>215.16</v>
      </c>
      <c r="F3236">
        <v>218.05</v>
      </c>
      <c r="G3236">
        <v>8027974273</v>
      </c>
      <c r="H3236">
        <v>23511410671</v>
      </c>
      <c r="I3236">
        <f>YEAR(Table1[[#This Row],[Date]])</f>
        <v>2019</v>
      </c>
      <c r="J3236">
        <f>MONTH(Table1[[#This Row],[Date]])</f>
        <v>9</v>
      </c>
      <c r="K3236">
        <f>DAY(Table1[[#This Row],[Date]])</f>
        <v>20</v>
      </c>
    </row>
    <row r="3237" spans="1:11" x14ac:dyDescent="0.3">
      <c r="A3237" t="s">
        <v>16</v>
      </c>
      <c r="B3237" s="1">
        <v>43727</v>
      </c>
      <c r="C3237">
        <v>211.25</v>
      </c>
      <c r="D3237">
        <v>222.87</v>
      </c>
      <c r="E3237">
        <v>204.69</v>
      </c>
      <c r="F3237">
        <v>221.28</v>
      </c>
      <c r="G3237">
        <v>10620070913</v>
      </c>
      <c r="H3237">
        <v>23856751722</v>
      </c>
      <c r="I3237">
        <f>YEAR(Table1[[#This Row],[Date]])</f>
        <v>2019</v>
      </c>
      <c r="J3237">
        <f>MONTH(Table1[[#This Row],[Date]])</f>
        <v>9</v>
      </c>
      <c r="K3237">
        <f>DAY(Table1[[#This Row],[Date]])</f>
        <v>19</v>
      </c>
    </row>
    <row r="3238" spans="1:11" x14ac:dyDescent="0.3">
      <c r="A3238" t="s">
        <v>16</v>
      </c>
      <c r="B3238" s="1">
        <v>43726</v>
      </c>
      <c r="C3238">
        <v>208.05</v>
      </c>
      <c r="D3238">
        <v>216.71</v>
      </c>
      <c r="E3238">
        <v>208.05</v>
      </c>
      <c r="F3238">
        <v>211.39</v>
      </c>
      <c r="G3238">
        <v>9194634557</v>
      </c>
      <c r="H3238">
        <v>22787891774</v>
      </c>
      <c r="I3238">
        <f>YEAR(Table1[[#This Row],[Date]])</f>
        <v>2019</v>
      </c>
      <c r="J3238">
        <f>MONTH(Table1[[#This Row],[Date]])</f>
        <v>9</v>
      </c>
      <c r="K3238">
        <f>DAY(Table1[[#This Row],[Date]])</f>
        <v>18</v>
      </c>
    </row>
    <row r="3239" spans="1:11" x14ac:dyDescent="0.3">
      <c r="A3239" t="s">
        <v>16</v>
      </c>
      <c r="B3239" s="1">
        <v>43725</v>
      </c>
      <c r="C3239">
        <v>197.11</v>
      </c>
      <c r="D3239">
        <v>213.73</v>
      </c>
      <c r="E3239">
        <v>196.72</v>
      </c>
      <c r="F3239">
        <v>208.61</v>
      </c>
      <c r="G3239">
        <v>10232590812</v>
      </c>
      <c r="H3239">
        <v>22484889435</v>
      </c>
      <c r="I3239">
        <f>YEAR(Table1[[#This Row],[Date]])</f>
        <v>2019</v>
      </c>
      <c r="J3239">
        <f>MONTH(Table1[[#This Row],[Date]])</f>
        <v>9</v>
      </c>
      <c r="K3239">
        <f>DAY(Table1[[#This Row],[Date]])</f>
        <v>17</v>
      </c>
    </row>
    <row r="3240" spans="1:11" x14ac:dyDescent="0.3">
      <c r="A3240" t="s">
        <v>16</v>
      </c>
      <c r="B3240" s="1">
        <v>43724</v>
      </c>
      <c r="C3240">
        <v>189.69</v>
      </c>
      <c r="D3240">
        <v>198.2</v>
      </c>
      <c r="E3240">
        <v>189.69</v>
      </c>
      <c r="F3240">
        <v>197.11</v>
      </c>
      <c r="G3240">
        <v>8242029488</v>
      </c>
      <c r="H3240">
        <v>21243167877</v>
      </c>
      <c r="I3240">
        <f>YEAR(Table1[[#This Row],[Date]])</f>
        <v>2019</v>
      </c>
      <c r="J3240">
        <f>MONTH(Table1[[#This Row],[Date]])</f>
        <v>9</v>
      </c>
      <c r="K3240">
        <f>DAY(Table1[[#This Row],[Date]])</f>
        <v>16</v>
      </c>
    </row>
    <row r="3241" spans="1:11" x14ac:dyDescent="0.3">
      <c r="A3241" t="s">
        <v>16</v>
      </c>
      <c r="B3241" s="1">
        <v>43723</v>
      </c>
      <c r="C3241">
        <v>188.07</v>
      </c>
      <c r="D3241">
        <v>190.4</v>
      </c>
      <c r="E3241">
        <v>186.45</v>
      </c>
      <c r="F3241">
        <v>189.79</v>
      </c>
      <c r="G3241">
        <v>6222874780</v>
      </c>
      <c r="H3241">
        <v>20451239362</v>
      </c>
      <c r="I3241">
        <f>YEAR(Table1[[#This Row],[Date]])</f>
        <v>2019</v>
      </c>
      <c r="J3241">
        <f>MONTH(Table1[[#This Row],[Date]])</f>
        <v>9</v>
      </c>
      <c r="K3241">
        <f>DAY(Table1[[#This Row],[Date]])</f>
        <v>15</v>
      </c>
    </row>
    <row r="3242" spans="1:11" x14ac:dyDescent="0.3">
      <c r="A3242" t="s">
        <v>16</v>
      </c>
      <c r="B3242" s="1">
        <v>43722</v>
      </c>
      <c r="C3242">
        <v>181.32</v>
      </c>
      <c r="D3242">
        <v>188.45</v>
      </c>
      <c r="E3242">
        <v>180.37</v>
      </c>
      <c r="F3242">
        <v>188.11</v>
      </c>
      <c r="G3242">
        <v>6500686511</v>
      </c>
      <c r="H3242">
        <v>20267272633</v>
      </c>
      <c r="I3242">
        <f>YEAR(Table1[[#This Row],[Date]])</f>
        <v>2019</v>
      </c>
      <c r="J3242">
        <f>MONTH(Table1[[#This Row],[Date]])</f>
        <v>9</v>
      </c>
      <c r="K3242">
        <f>DAY(Table1[[#This Row],[Date]])</f>
        <v>14</v>
      </c>
    </row>
    <row r="3243" spans="1:11" x14ac:dyDescent="0.3">
      <c r="A3243" t="s">
        <v>16</v>
      </c>
      <c r="B3243" s="1">
        <v>43721</v>
      </c>
      <c r="C3243">
        <v>180.98</v>
      </c>
      <c r="D3243">
        <v>181.5</v>
      </c>
      <c r="E3243">
        <v>178.58</v>
      </c>
      <c r="F3243">
        <v>181.11</v>
      </c>
      <c r="G3243">
        <v>5955041237</v>
      </c>
      <c r="H3243">
        <v>19511050764</v>
      </c>
      <c r="I3243">
        <f>YEAR(Table1[[#This Row],[Date]])</f>
        <v>2019</v>
      </c>
      <c r="J3243">
        <f>MONTH(Table1[[#This Row],[Date]])</f>
        <v>9</v>
      </c>
      <c r="K3243">
        <f>DAY(Table1[[#This Row],[Date]])</f>
        <v>13</v>
      </c>
    </row>
    <row r="3244" spans="1:11" x14ac:dyDescent="0.3">
      <c r="A3244" t="s">
        <v>16</v>
      </c>
      <c r="B3244" s="1">
        <v>43720</v>
      </c>
      <c r="C3244">
        <v>178.8</v>
      </c>
      <c r="D3244">
        <v>182</v>
      </c>
      <c r="E3244">
        <v>177.85</v>
      </c>
      <c r="F3244">
        <v>181.02</v>
      </c>
      <c r="G3244">
        <v>5838605477</v>
      </c>
      <c r="H3244">
        <v>19498542852</v>
      </c>
      <c r="I3244">
        <f>YEAR(Table1[[#This Row],[Date]])</f>
        <v>2019</v>
      </c>
      <c r="J3244">
        <f>MONTH(Table1[[#This Row],[Date]])</f>
        <v>9</v>
      </c>
      <c r="K3244">
        <f>DAY(Table1[[#This Row],[Date]])</f>
        <v>12</v>
      </c>
    </row>
    <row r="3245" spans="1:11" x14ac:dyDescent="0.3">
      <c r="A3245" t="s">
        <v>16</v>
      </c>
      <c r="B3245" s="1">
        <v>43719</v>
      </c>
      <c r="C3245">
        <v>179.84</v>
      </c>
      <c r="D3245">
        <v>181.76</v>
      </c>
      <c r="E3245">
        <v>176.5</v>
      </c>
      <c r="F3245">
        <v>178.73</v>
      </c>
      <c r="G3245">
        <v>7157139035</v>
      </c>
      <c r="H3245">
        <v>19249367782</v>
      </c>
      <c r="I3245">
        <f>YEAR(Table1[[#This Row],[Date]])</f>
        <v>2019</v>
      </c>
      <c r="J3245">
        <f>MONTH(Table1[[#This Row],[Date]])</f>
        <v>9</v>
      </c>
      <c r="K3245">
        <f>DAY(Table1[[#This Row],[Date]])</f>
        <v>11</v>
      </c>
    </row>
    <row r="3246" spans="1:11" x14ac:dyDescent="0.3">
      <c r="A3246" t="s">
        <v>16</v>
      </c>
      <c r="B3246" s="1">
        <v>43718</v>
      </c>
      <c r="C3246">
        <v>181.21</v>
      </c>
      <c r="D3246">
        <v>184.06</v>
      </c>
      <c r="E3246">
        <v>178.12</v>
      </c>
      <c r="F3246">
        <v>179.79</v>
      </c>
      <c r="G3246">
        <v>6291476772</v>
      </c>
      <c r="H3246">
        <v>19361276593</v>
      </c>
      <c r="I3246">
        <f>YEAR(Table1[[#This Row],[Date]])</f>
        <v>2019</v>
      </c>
      <c r="J3246">
        <f>MONTH(Table1[[#This Row],[Date]])</f>
        <v>9</v>
      </c>
      <c r="K3246">
        <f>DAY(Table1[[#This Row],[Date]])</f>
        <v>10</v>
      </c>
    </row>
    <row r="3247" spans="1:11" x14ac:dyDescent="0.3">
      <c r="A3247" t="s">
        <v>16</v>
      </c>
      <c r="B3247" s="1">
        <v>43717</v>
      </c>
      <c r="C3247">
        <v>181.36</v>
      </c>
      <c r="D3247">
        <v>184.15</v>
      </c>
      <c r="E3247">
        <v>177.42</v>
      </c>
      <c r="F3247">
        <v>181.15</v>
      </c>
      <c r="G3247">
        <v>7232938985</v>
      </c>
      <c r="H3247">
        <v>19505534124</v>
      </c>
      <c r="I3247">
        <f>YEAR(Table1[[#This Row],[Date]])</f>
        <v>2019</v>
      </c>
      <c r="J3247">
        <f>MONTH(Table1[[#This Row],[Date]])</f>
        <v>9</v>
      </c>
      <c r="K3247">
        <f>DAY(Table1[[#This Row],[Date]])</f>
        <v>9</v>
      </c>
    </row>
    <row r="3248" spans="1:11" x14ac:dyDescent="0.3">
      <c r="A3248" t="s">
        <v>16</v>
      </c>
      <c r="B3248" s="1">
        <v>43716</v>
      </c>
      <c r="C3248">
        <v>178.28</v>
      </c>
      <c r="D3248">
        <v>182.98</v>
      </c>
      <c r="E3248">
        <v>178.14</v>
      </c>
      <c r="F3248">
        <v>181.36</v>
      </c>
      <c r="G3248">
        <v>6472677266</v>
      </c>
      <c r="H3248">
        <v>19525276831</v>
      </c>
      <c r="I3248">
        <f>YEAR(Table1[[#This Row],[Date]])</f>
        <v>2019</v>
      </c>
      <c r="J3248">
        <f>MONTH(Table1[[#This Row],[Date]])</f>
        <v>9</v>
      </c>
      <c r="K3248">
        <f>DAY(Table1[[#This Row],[Date]])</f>
        <v>8</v>
      </c>
    </row>
    <row r="3249" spans="1:11" x14ac:dyDescent="0.3">
      <c r="A3249" t="s">
        <v>16</v>
      </c>
      <c r="B3249" s="1">
        <v>43715</v>
      </c>
      <c r="C3249">
        <v>169.96</v>
      </c>
      <c r="D3249">
        <v>180.85</v>
      </c>
      <c r="E3249">
        <v>169.44</v>
      </c>
      <c r="F3249">
        <v>178.26</v>
      </c>
      <c r="G3249">
        <v>6791531342</v>
      </c>
      <c r="H3249">
        <v>19189873689</v>
      </c>
      <c r="I3249">
        <f>YEAR(Table1[[#This Row],[Date]])</f>
        <v>2019</v>
      </c>
      <c r="J3249">
        <f>MONTH(Table1[[#This Row],[Date]])</f>
        <v>9</v>
      </c>
      <c r="K3249">
        <f>DAY(Table1[[#This Row],[Date]])</f>
        <v>7</v>
      </c>
    </row>
    <row r="3250" spans="1:11" x14ac:dyDescent="0.3">
      <c r="A3250" t="s">
        <v>16</v>
      </c>
      <c r="B3250" s="1">
        <v>43714</v>
      </c>
      <c r="C3250">
        <v>174.17</v>
      </c>
      <c r="D3250">
        <v>177.72</v>
      </c>
      <c r="E3250">
        <v>168.34</v>
      </c>
      <c r="F3250">
        <v>169.96</v>
      </c>
      <c r="G3250">
        <v>6797611878</v>
      </c>
      <c r="H3250">
        <v>18293376881</v>
      </c>
      <c r="I3250">
        <f>YEAR(Table1[[#This Row],[Date]])</f>
        <v>2019</v>
      </c>
      <c r="J3250">
        <f>MONTH(Table1[[#This Row],[Date]])</f>
        <v>9</v>
      </c>
      <c r="K3250">
        <f>DAY(Table1[[#This Row],[Date]])</f>
        <v>6</v>
      </c>
    </row>
    <row r="3251" spans="1:11" x14ac:dyDescent="0.3">
      <c r="A3251" t="s">
        <v>16</v>
      </c>
      <c r="B3251" s="1">
        <v>43713</v>
      </c>
      <c r="C3251">
        <v>175.97</v>
      </c>
      <c r="D3251">
        <v>176.16</v>
      </c>
      <c r="E3251">
        <v>171.75</v>
      </c>
      <c r="F3251">
        <v>174.22</v>
      </c>
      <c r="G3251">
        <v>5589476516</v>
      </c>
      <c r="H3251">
        <v>18749645579</v>
      </c>
      <c r="I3251">
        <f>YEAR(Table1[[#This Row],[Date]])</f>
        <v>2019</v>
      </c>
      <c r="J3251">
        <f>MONTH(Table1[[#This Row],[Date]])</f>
        <v>9</v>
      </c>
      <c r="K3251">
        <f>DAY(Table1[[#This Row],[Date]])</f>
        <v>5</v>
      </c>
    </row>
    <row r="3252" spans="1:11" x14ac:dyDescent="0.3">
      <c r="A3252" t="s">
        <v>16</v>
      </c>
      <c r="B3252" s="1">
        <v>43712</v>
      </c>
      <c r="C3252">
        <v>179.49</v>
      </c>
      <c r="D3252">
        <v>180.14</v>
      </c>
      <c r="E3252">
        <v>175.33</v>
      </c>
      <c r="F3252">
        <v>175.99</v>
      </c>
      <c r="G3252">
        <v>5938120494</v>
      </c>
      <c r="H3252">
        <v>18938360723</v>
      </c>
      <c r="I3252">
        <f>YEAR(Table1[[#This Row],[Date]])</f>
        <v>2019</v>
      </c>
      <c r="J3252">
        <f>MONTH(Table1[[#This Row],[Date]])</f>
        <v>9</v>
      </c>
      <c r="K3252">
        <f>DAY(Table1[[#This Row],[Date]])</f>
        <v>4</v>
      </c>
    </row>
    <row r="3253" spans="1:11" x14ac:dyDescent="0.3">
      <c r="A3253" t="s">
        <v>16</v>
      </c>
      <c r="B3253" s="1">
        <v>43711</v>
      </c>
      <c r="C3253">
        <v>178.36</v>
      </c>
      <c r="D3253">
        <v>182.35</v>
      </c>
      <c r="E3253">
        <v>175.97</v>
      </c>
      <c r="F3253">
        <v>179.5</v>
      </c>
      <c r="G3253">
        <v>6962728938</v>
      </c>
      <c r="H3253">
        <v>19313265198</v>
      </c>
      <c r="I3253">
        <f>YEAR(Table1[[#This Row],[Date]])</f>
        <v>2019</v>
      </c>
      <c r="J3253">
        <f>MONTH(Table1[[#This Row],[Date]])</f>
        <v>9</v>
      </c>
      <c r="K3253">
        <f>DAY(Table1[[#This Row],[Date]])</f>
        <v>3</v>
      </c>
    </row>
    <row r="3254" spans="1:11" x14ac:dyDescent="0.3">
      <c r="A3254" t="s">
        <v>16</v>
      </c>
      <c r="B3254" s="1">
        <v>43710</v>
      </c>
      <c r="C3254">
        <v>171.7</v>
      </c>
      <c r="D3254">
        <v>180.15</v>
      </c>
      <c r="E3254">
        <v>170.45</v>
      </c>
      <c r="F3254">
        <v>178.35</v>
      </c>
      <c r="G3254">
        <v>6503447137</v>
      </c>
      <c r="H3254">
        <v>19186913439</v>
      </c>
      <c r="I3254">
        <f>YEAR(Table1[[#This Row],[Date]])</f>
        <v>2019</v>
      </c>
      <c r="J3254">
        <f>MONTH(Table1[[#This Row],[Date]])</f>
        <v>9</v>
      </c>
      <c r="K3254">
        <f>DAY(Table1[[#This Row],[Date]])</f>
        <v>2</v>
      </c>
    </row>
    <row r="3255" spans="1:11" x14ac:dyDescent="0.3">
      <c r="A3255" t="s">
        <v>16</v>
      </c>
      <c r="B3255" s="1">
        <v>43709</v>
      </c>
      <c r="C3255">
        <v>172.46</v>
      </c>
      <c r="D3255">
        <v>173.7</v>
      </c>
      <c r="E3255">
        <v>169.53</v>
      </c>
      <c r="F3255">
        <v>171.63</v>
      </c>
      <c r="G3255">
        <v>5554799576</v>
      </c>
      <c r="H3255">
        <v>18461846968</v>
      </c>
      <c r="I3255">
        <f>YEAR(Table1[[#This Row],[Date]])</f>
        <v>2019</v>
      </c>
      <c r="J3255">
        <f>MONTH(Table1[[#This Row],[Date]])</f>
        <v>9</v>
      </c>
      <c r="K3255">
        <f>DAY(Table1[[#This Row],[Date]])</f>
        <v>1</v>
      </c>
    </row>
    <row r="3256" spans="1:11" x14ac:dyDescent="0.3">
      <c r="A3256" t="s">
        <v>16</v>
      </c>
      <c r="B3256" s="1">
        <v>43708</v>
      </c>
      <c r="C3256">
        <v>168.89</v>
      </c>
      <c r="D3256">
        <v>174.32</v>
      </c>
      <c r="E3256">
        <v>167.8</v>
      </c>
      <c r="F3256">
        <v>172.47</v>
      </c>
      <c r="G3256">
        <v>5830212249</v>
      </c>
      <c r="H3256">
        <v>18549906272</v>
      </c>
      <c r="I3256">
        <f>YEAR(Table1[[#This Row],[Date]])</f>
        <v>2019</v>
      </c>
      <c r="J3256">
        <f>MONTH(Table1[[#This Row],[Date]])</f>
        <v>8</v>
      </c>
      <c r="K3256">
        <f>DAY(Table1[[#This Row],[Date]])</f>
        <v>31</v>
      </c>
    </row>
    <row r="3257" spans="1:11" x14ac:dyDescent="0.3">
      <c r="A3257" t="s">
        <v>16</v>
      </c>
      <c r="B3257" s="1">
        <v>43707</v>
      </c>
      <c r="C3257">
        <v>169.49</v>
      </c>
      <c r="D3257">
        <v>170.77</v>
      </c>
      <c r="E3257">
        <v>167.07</v>
      </c>
      <c r="F3257">
        <v>168.83</v>
      </c>
      <c r="G3257">
        <v>5776520220</v>
      </c>
      <c r="H3257">
        <v>18156660601</v>
      </c>
      <c r="I3257">
        <f>YEAR(Table1[[#This Row],[Date]])</f>
        <v>2019</v>
      </c>
      <c r="J3257">
        <f>MONTH(Table1[[#This Row],[Date]])</f>
        <v>8</v>
      </c>
      <c r="K3257">
        <f>DAY(Table1[[#This Row],[Date]])</f>
        <v>30</v>
      </c>
    </row>
    <row r="3258" spans="1:11" x14ac:dyDescent="0.3">
      <c r="A3258" t="s">
        <v>16</v>
      </c>
      <c r="B3258" s="1">
        <v>43706</v>
      </c>
      <c r="C3258">
        <v>173.96</v>
      </c>
      <c r="D3258">
        <v>174</v>
      </c>
      <c r="E3258">
        <v>167.17</v>
      </c>
      <c r="F3258">
        <v>169.52</v>
      </c>
      <c r="G3258">
        <v>7129569083</v>
      </c>
      <c r="H3258">
        <v>18227677831</v>
      </c>
      <c r="I3258">
        <f>YEAR(Table1[[#This Row],[Date]])</f>
        <v>2019</v>
      </c>
      <c r="J3258">
        <f>MONTH(Table1[[#This Row],[Date]])</f>
        <v>8</v>
      </c>
      <c r="K3258">
        <f>DAY(Table1[[#This Row],[Date]])</f>
        <v>29</v>
      </c>
    </row>
    <row r="3259" spans="1:11" x14ac:dyDescent="0.3">
      <c r="A3259" t="s">
        <v>16</v>
      </c>
      <c r="B3259" s="1">
        <v>43705</v>
      </c>
      <c r="C3259">
        <v>187.5</v>
      </c>
      <c r="D3259">
        <v>187.93</v>
      </c>
      <c r="E3259">
        <v>172.19</v>
      </c>
      <c r="F3259">
        <v>173.89</v>
      </c>
      <c r="G3259">
        <v>6696604087</v>
      </c>
      <c r="H3259">
        <v>18695530287</v>
      </c>
      <c r="I3259">
        <f>YEAR(Table1[[#This Row],[Date]])</f>
        <v>2019</v>
      </c>
      <c r="J3259">
        <f>MONTH(Table1[[#This Row],[Date]])</f>
        <v>8</v>
      </c>
      <c r="K3259">
        <f>DAY(Table1[[#This Row],[Date]])</f>
        <v>28</v>
      </c>
    </row>
    <row r="3260" spans="1:11" x14ac:dyDescent="0.3">
      <c r="A3260" t="s">
        <v>16</v>
      </c>
      <c r="B3260" s="1">
        <v>43704</v>
      </c>
      <c r="C3260">
        <v>188.95</v>
      </c>
      <c r="D3260">
        <v>188.96</v>
      </c>
      <c r="E3260">
        <v>185.47</v>
      </c>
      <c r="F3260">
        <v>187.52</v>
      </c>
      <c r="G3260">
        <v>6042327402</v>
      </c>
      <c r="H3260">
        <v>20158029984</v>
      </c>
      <c r="I3260">
        <f>YEAR(Table1[[#This Row],[Date]])</f>
        <v>2019</v>
      </c>
      <c r="J3260">
        <f>MONTH(Table1[[#This Row],[Date]])</f>
        <v>8</v>
      </c>
      <c r="K3260">
        <f>DAY(Table1[[#This Row],[Date]])</f>
        <v>27</v>
      </c>
    </row>
    <row r="3261" spans="1:11" x14ac:dyDescent="0.3">
      <c r="A3261" t="s">
        <v>16</v>
      </c>
      <c r="B3261" s="1">
        <v>43703</v>
      </c>
      <c r="C3261">
        <v>186.74</v>
      </c>
      <c r="D3261">
        <v>193.44</v>
      </c>
      <c r="E3261">
        <v>186.74</v>
      </c>
      <c r="F3261">
        <v>188.93</v>
      </c>
      <c r="G3261">
        <v>7207986636</v>
      </c>
      <c r="H3261">
        <v>20307338403</v>
      </c>
      <c r="I3261">
        <f>YEAR(Table1[[#This Row],[Date]])</f>
        <v>2019</v>
      </c>
      <c r="J3261">
        <f>MONTH(Table1[[#This Row],[Date]])</f>
        <v>8</v>
      </c>
      <c r="K3261">
        <f>DAY(Table1[[#This Row],[Date]])</f>
        <v>26</v>
      </c>
    </row>
    <row r="3262" spans="1:11" x14ac:dyDescent="0.3">
      <c r="A3262" t="s">
        <v>16</v>
      </c>
      <c r="B3262" s="1">
        <v>43702</v>
      </c>
      <c r="C3262">
        <v>191.23</v>
      </c>
      <c r="D3262">
        <v>192.16</v>
      </c>
      <c r="E3262">
        <v>184.96</v>
      </c>
      <c r="F3262">
        <v>186.84</v>
      </c>
      <c r="G3262">
        <v>5826017143</v>
      </c>
      <c r="H3262">
        <v>20080495261</v>
      </c>
      <c r="I3262">
        <f>YEAR(Table1[[#This Row],[Date]])</f>
        <v>2019</v>
      </c>
      <c r="J3262">
        <f>MONTH(Table1[[#This Row],[Date]])</f>
        <v>8</v>
      </c>
      <c r="K3262">
        <f>DAY(Table1[[#This Row],[Date]])</f>
        <v>25</v>
      </c>
    </row>
    <row r="3263" spans="1:11" x14ac:dyDescent="0.3">
      <c r="A3263" t="s">
        <v>16</v>
      </c>
      <c r="B3263" s="1">
        <v>43701</v>
      </c>
      <c r="C3263">
        <v>194.67</v>
      </c>
      <c r="D3263">
        <v>194.78</v>
      </c>
      <c r="E3263">
        <v>187.63</v>
      </c>
      <c r="F3263">
        <v>191.29</v>
      </c>
      <c r="G3263">
        <v>6249737982</v>
      </c>
      <c r="H3263">
        <v>20555802874</v>
      </c>
      <c r="I3263">
        <f>YEAR(Table1[[#This Row],[Date]])</f>
        <v>2019</v>
      </c>
      <c r="J3263">
        <f>MONTH(Table1[[#This Row],[Date]])</f>
        <v>8</v>
      </c>
      <c r="K3263">
        <f>DAY(Table1[[#This Row],[Date]])</f>
        <v>24</v>
      </c>
    </row>
    <row r="3264" spans="1:11" x14ac:dyDescent="0.3">
      <c r="A3264" t="s">
        <v>16</v>
      </c>
      <c r="B3264" s="1">
        <v>43700</v>
      </c>
      <c r="C3264">
        <v>191.11</v>
      </c>
      <c r="D3264">
        <v>195.91</v>
      </c>
      <c r="E3264">
        <v>189.56</v>
      </c>
      <c r="F3264">
        <v>194.71</v>
      </c>
      <c r="G3264">
        <v>6658162377</v>
      </c>
      <c r="H3264">
        <v>20920364879</v>
      </c>
      <c r="I3264">
        <f>YEAR(Table1[[#This Row],[Date]])</f>
        <v>2019</v>
      </c>
      <c r="J3264">
        <f>MONTH(Table1[[#This Row],[Date]])</f>
        <v>8</v>
      </c>
      <c r="K3264">
        <f>DAY(Table1[[#This Row],[Date]])</f>
        <v>23</v>
      </c>
    </row>
    <row r="3265" spans="1:11" x14ac:dyDescent="0.3">
      <c r="A3265" t="s">
        <v>16</v>
      </c>
      <c r="B3265" s="1">
        <v>43699</v>
      </c>
      <c r="C3265">
        <v>186.94</v>
      </c>
      <c r="D3265">
        <v>194.42</v>
      </c>
      <c r="E3265">
        <v>183.38</v>
      </c>
      <c r="F3265">
        <v>191.33</v>
      </c>
      <c r="G3265">
        <v>7569043874</v>
      </c>
      <c r="H3265">
        <v>20555295233</v>
      </c>
      <c r="I3265">
        <f>YEAR(Table1[[#This Row],[Date]])</f>
        <v>2019</v>
      </c>
      <c r="J3265">
        <f>MONTH(Table1[[#This Row],[Date]])</f>
        <v>8</v>
      </c>
      <c r="K3265">
        <f>DAY(Table1[[#This Row],[Date]])</f>
        <v>22</v>
      </c>
    </row>
    <row r="3266" spans="1:11" x14ac:dyDescent="0.3">
      <c r="A3266" t="s">
        <v>16</v>
      </c>
      <c r="B3266" s="1">
        <v>43698</v>
      </c>
      <c r="C3266">
        <v>196.62</v>
      </c>
      <c r="D3266">
        <v>197.03</v>
      </c>
      <c r="E3266">
        <v>182.69</v>
      </c>
      <c r="F3266">
        <v>186.89</v>
      </c>
      <c r="G3266">
        <v>7775772700</v>
      </c>
      <c r="H3266">
        <v>20075644245</v>
      </c>
      <c r="I3266">
        <f>YEAR(Table1[[#This Row],[Date]])</f>
        <v>2019</v>
      </c>
      <c r="J3266">
        <f>MONTH(Table1[[#This Row],[Date]])</f>
        <v>8</v>
      </c>
      <c r="K3266">
        <f>DAY(Table1[[#This Row],[Date]])</f>
        <v>21</v>
      </c>
    </row>
    <row r="3267" spans="1:11" x14ac:dyDescent="0.3">
      <c r="A3267" t="s">
        <v>16</v>
      </c>
      <c r="B3267" s="1">
        <v>43697</v>
      </c>
      <c r="C3267">
        <v>202.81</v>
      </c>
      <c r="D3267">
        <v>203.02</v>
      </c>
      <c r="E3267">
        <v>195.62</v>
      </c>
      <c r="F3267">
        <v>196.57</v>
      </c>
      <c r="G3267">
        <v>6408417610</v>
      </c>
      <c r="H3267">
        <v>21112106339</v>
      </c>
      <c r="I3267">
        <f>YEAR(Table1[[#This Row],[Date]])</f>
        <v>2019</v>
      </c>
      <c r="J3267">
        <f>MONTH(Table1[[#This Row],[Date]])</f>
        <v>8</v>
      </c>
      <c r="K3267">
        <f>DAY(Table1[[#This Row],[Date]])</f>
        <v>20</v>
      </c>
    </row>
    <row r="3268" spans="1:11" x14ac:dyDescent="0.3">
      <c r="A3268" t="s">
        <v>16</v>
      </c>
      <c r="B3268" s="1">
        <v>43696</v>
      </c>
      <c r="C3268">
        <v>194.56</v>
      </c>
      <c r="D3268">
        <v>203.56</v>
      </c>
      <c r="E3268">
        <v>193.11</v>
      </c>
      <c r="F3268">
        <v>203.09</v>
      </c>
      <c r="G3268">
        <v>6145148692</v>
      </c>
      <c r="H3268">
        <v>21810324618</v>
      </c>
      <c r="I3268">
        <f>YEAR(Table1[[#This Row],[Date]])</f>
        <v>2019</v>
      </c>
      <c r="J3268">
        <f>MONTH(Table1[[#This Row],[Date]])</f>
        <v>8</v>
      </c>
      <c r="K3268">
        <f>DAY(Table1[[#This Row],[Date]])</f>
        <v>19</v>
      </c>
    </row>
    <row r="3269" spans="1:11" x14ac:dyDescent="0.3">
      <c r="A3269" t="s">
        <v>16</v>
      </c>
      <c r="B3269" s="1">
        <v>43695</v>
      </c>
      <c r="C3269">
        <v>185.84</v>
      </c>
      <c r="D3269">
        <v>197.52</v>
      </c>
      <c r="E3269">
        <v>183.69</v>
      </c>
      <c r="F3269">
        <v>194.49</v>
      </c>
      <c r="G3269">
        <v>5969012024</v>
      </c>
      <c r="H3269">
        <v>20884307088</v>
      </c>
      <c r="I3269">
        <f>YEAR(Table1[[#This Row],[Date]])</f>
        <v>2019</v>
      </c>
      <c r="J3269">
        <f>MONTH(Table1[[#This Row],[Date]])</f>
        <v>8</v>
      </c>
      <c r="K3269">
        <f>DAY(Table1[[#This Row],[Date]])</f>
        <v>18</v>
      </c>
    </row>
    <row r="3270" spans="1:11" x14ac:dyDescent="0.3">
      <c r="A3270" t="s">
        <v>16</v>
      </c>
      <c r="B3270" s="1">
        <v>43694</v>
      </c>
      <c r="C3270">
        <v>185.53</v>
      </c>
      <c r="D3270">
        <v>186.7</v>
      </c>
      <c r="E3270">
        <v>182.59</v>
      </c>
      <c r="F3270">
        <v>185.69</v>
      </c>
      <c r="G3270">
        <v>5512696513</v>
      </c>
      <c r="H3270">
        <v>19936235953</v>
      </c>
      <c r="I3270">
        <f>YEAR(Table1[[#This Row],[Date]])</f>
        <v>2019</v>
      </c>
      <c r="J3270">
        <f>MONTH(Table1[[#This Row],[Date]])</f>
        <v>8</v>
      </c>
      <c r="K3270">
        <f>DAY(Table1[[#This Row],[Date]])</f>
        <v>17</v>
      </c>
    </row>
    <row r="3271" spans="1:11" x14ac:dyDescent="0.3">
      <c r="A3271" t="s">
        <v>16</v>
      </c>
      <c r="B3271" s="1">
        <v>43693</v>
      </c>
      <c r="C3271">
        <v>188.64</v>
      </c>
      <c r="D3271">
        <v>188.91</v>
      </c>
      <c r="E3271">
        <v>180.38</v>
      </c>
      <c r="F3271">
        <v>185.44</v>
      </c>
      <c r="G3271">
        <v>7133915837</v>
      </c>
      <c r="H3271">
        <v>19907120204</v>
      </c>
      <c r="I3271">
        <f>YEAR(Table1[[#This Row],[Date]])</f>
        <v>2019</v>
      </c>
      <c r="J3271">
        <f>MONTH(Table1[[#This Row],[Date]])</f>
        <v>8</v>
      </c>
      <c r="K3271">
        <f>DAY(Table1[[#This Row],[Date]])</f>
        <v>16</v>
      </c>
    </row>
    <row r="3272" spans="1:11" x14ac:dyDescent="0.3">
      <c r="A3272" t="s">
        <v>16</v>
      </c>
      <c r="B3272" s="1">
        <v>43692</v>
      </c>
      <c r="C3272">
        <v>186.68</v>
      </c>
      <c r="D3272">
        <v>189.46</v>
      </c>
      <c r="E3272">
        <v>178.14</v>
      </c>
      <c r="F3272">
        <v>188.5</v>
      </c>
      <c r="G3272">
        <v>8197244441</v>
      </c>
      <c r="H3272">
        <v>20233249251</v>
      </c>
      <c r="I3272">
        <f>YEAR(Table1[[#This Row],[Date]])</f>
        <v>2019</v>
      </c>
      <c r="J3272">
        <f>MONTH(Table1[[#This Row],[Date]])</f>
        <v>8</v>
      </c>
      <c r="K3272">
        <f>DAY(Table1[[#This Row],[Date]])</f>
        <v>15</v>
      </c>
    </row>
    <row r="3273" spans="1:11" x14ac:dyDescent="0.3">
      <c r="A3273" t="s">
        <v>16</v>
      </c>
      <c r="B3273" s="1">
        <v>43691</v>
      </c>
      <c r="C3273">
        <v>208.6</v>
      </c>
      <c r="D3273">
        <v>209.07</v>
      </c>
      <c r="E3273">
        <v>186.33</v>
      </c>
      <c r="F3273">
        <v>186.61</v>
      </c>
      <c r="G3273">
        <v>7444456154</v>
      </c>
      <c r="H3273">
        <v>20027397541</v>
      </c>
      <c r="I3273">
        <f>YEAR(Table1[[#This Row],[Date]])</f>
        <v>2019</v>
      </c>
      <c r="J3273">
        <f>MONTH(Table1[[#This Row],[Date]])</f>
        <v>8</v>
      </c>
      <c r="K3273">
        <f>DAY(Table1[[#This Row],[Date]])</f>
        <v>14</v>
      </c>
    </row>
    <row r="3274" spans="1:11" x14ac:dyDescent="0.3">
      <c r="A3274" t="s">
        <v>16</v>
      </c>
      <c r="B3274" s="1">
        <v>43690</v>
      </c>
      <c r="C3274">
        <v>211.34</v>
      </c>
      <c r="D3274">
        <v>211.38</v>
      </c>
      <c r="E3274">
        <v>205.42</v>
      </c>
      <c r="F3274">
        <v>208.71</v>
      </c>
      <c r="G3274">
        <v>5946313205</v>
      </c>
      <c r="H3274">
        <v>22396531009</v>
      </c>
      <c r="I3274">
        <f>YEAR(Table1[[#This Row],[Date]])</f>
        <v>2019</v>
      </c>
      <c r="J3274">
        <f>MONTH(Table1[[#This Row],[Date]])</f>
        <v>8</v>
      </c>
      <c r="K3274">
        <f>DAY(Table1[[#This Row],[Date]])</f>
        <v>13</v>
      </c>
    </row>
    <row r="3275" spans="1:11" x14ac:dyDescent="0.3">
      <c r="A3275" t="s">
        <v>16</v>
      </c>
      <c r="B3275" s="1">
        <v>43689</v>
      </c>
      <c r="C3275">
        <v>216.06</v>
      </c>
      <c r="D3275">
        <v>216.14</v>
      </c>
      <c r="E3275">
        <v>210.95</v>
      </c>
      <c r="F3275">
        <v>211.29</v>
      </c>
      <c r="G3275">
        <v>5674315559</v>
      </c>
      <c r="H3275">
        <v>22670420643</v>
      </c>
      <c r="I3275">
        <f>YEAR(Table1[[#This Row],[Date]])</f>
        <v>2019</v>
      </c>
      <c r="J3275">
        <f>MONTH(Table1[[#This Row],[Date]])</f>
        <v>8</v>
      </c>
      <c r="K3275">
        <f>DAY(Table1[[#This Row],[Date]])</f>
        <v>12</v>
      </c>
    </row>
    <row r="3276" spans="1:11" x14ac:dyDescent="0.3">
      <c r="A3276" t="s">
        <v>16</v>
      </c>
      <c r="B3276" s="1">
        <v>43688</v>
      </c>
      <c r="C3276">
        <v>206.73</v>
      </c>
      <c r="D3276">
        <v>216.6</v>
      </c>
      <c r="E3276">
        <v>206.51</v>
      </c>
      <c r="F3276">
        <v>216.09</v>
      </c>
      <c r="G3276">
        <v>6440605605</v>
      </c>
      <c r="H3276">
        <v>23183002869</v>
      </c>
      <c r="I3276">
        <f>YEAR(Table1[[#This Row],[Date]])</f>
        <v>2019</v>
      </c>
      <c r="J3276">
        <f>MONTH(Table1[[#This Row],[Date]])</f>
        <v>8</v>
      </c>
      <c r="K3276">
        <f>DAY(Table1[[#This Row],[Date]])</f>
        <v>11</v>
      </c>
    </row>
    <row r="3277" spans="1:11" x14ac:dyDescent="0.3">
      <c r="A3277" t="s">
        <v>16</v>
      </c>
      <c r="B3277" s="1">
        <v>43687</v>
      </c>
      <c r="C3277">
        <v>210.53</v>
      </c>
      <c r="D3277">
        <v>213.73</v>
      </c>
      <c r="E3277">
        <v>203.79</v>
      </c>
      <c r="F3277">
        <v>206.73</v>
      </c>
      <c r="G3277">
        <v>6584748527</v>
      </c>
      <c r="H3277">
        <v>22176113561</v>
      </c>
      <c r="I3277">
        <f>YEAR(Table1[[#This Row],[Date]])</f>
        <v>2019</v>
      </c>
      <c r="J3277">
        <f>MONTH(Table1[[#This Row],[Date]])</f>
        <v>8</v>
      </c>
      <c r="K3277">
        <f>DAY(Table1[[#This Row],[Date]])</f>
        <v>10</v>
      </c>
    </row>
    <row r="3278" spans="1:11" x14ac:dyDescent="0.3">
      <c r="A3278" t="s">
        <v>16</v>
      </c>
      <c r="B3278" s="1">
        <v>43686</v>
      </c>
      <c r="C3278">
        <v>220.91</v>
      </c>
      <c r="D3278">
        <v>221.36</v>
      </c>
      <c r="E3278">
        <v>208.25</v>
      </c>
      <c r="F3278">
        <v>210.49</v>
      </c>
      <c r="G3278">
        <v>6964818795</v>
      </c>
      <c r="H3278">
        <v>22576055651</v>
      </c>
      <c r="I3278">
        <f>YEAR(Table1[[#This Row],[Date]])</f>
        <v>2019</v>
      </c>
      <c r="J3278">
        <f>MONTH(Table1[[#This Row],[Date]])</f>
        <v>8</v>
      </c>
      <c r="K3278">
        <f>DAY(Table1[[#This Row],[Date]])</f>
        <v>9</v>
      </c>
    </row>
    <row r="3279" spans="1:11" x14ac:dyDescent="0.3">
      <c r="A3279" t="s">
        <v>16</v>
      </c>
      <c r="B3279" s="1">
        <v>43685</v>
      </c>
      <c r="C3279">
        <v>226.52</v>
      </c>
      <c r="D3279">
        <v>226.77</v>
      </c>
      <c r="E3279">
        <v>216.52</v>
      </c>
      <c r="F3279">
        <v>220.94</v>
      </c>
      <c r="G3279">
        <v>6713525644</v>
      </c>
      <c r="H3279">
        <v>23694202562</v>
      </c>
      <c r="I3279">
        <f>YEAR(Table1[[#This Row],[Date]])</f>
        <v>2019</v>
      </c>
      <c r="J3279">
        <f>MONTH(Table1[[#This Row],[Date]])</f>
        <v>8</v>
      </c>
      <c r="K3279">
        <f>DAY(Table1[[#This Row],[Date]])</f>
        <v>8</v>
      </c>
    </row>
    <row r="3280" spans="1:11" x14ac:dyDescent="0.3">
      <c r="A3280" t="s">
        <v>16</v>
      </c>
      <c r="B3280" s="1">
        <v>43684</v>
      </c>
      <c r="C3280">
        <v>225.93</v>
      </c>
      <c r="D3280">
        <v>229.66</v>
      </c>
      <c r="E3280">
        <v>222.78</v>
      </c>
      <c r="F3280">
        <v>226.39</v>
      </c>
      <c r="G3280">
        <v>7020342210</v>
      </c>
      <c r="H3280">
        <v>24275514217</v>
      </c>
      <c r="I3280">
        <f>YEAR(Table1[[#This Row],[Date]])</f>
        <v>2019</v>
      </c>
      <c r="J3280">
        <f>MONTH(Table1[[#This Row],[Date]])</f>
        <v>8</v>
      </c>
      <c r="K3280">
        <f>DAY(Table1[[#This Row],[Date]])</f>
        <v>7</v>
      </c>
    </row>
    <row r="3281" spans="1:11" x14ac:dyDescent="0.3">
      <c r="A3281" t="s">
        <v>16</v>
      </c>
      <c r="B3281" s="1">
        <v>43683</v>
      </c>
      <c r="C3281">
        <v>234.25</v>
      </c>
      <c r="D3281">
        <v>239.12</v>
      </c>
      <c r="E3281">
        <v>223.55</v>
      </c>
      <c r="F3281">
        <v>226.02</v>
      </c>
      <c r="G3281">
        <v>7647742672</v>
      </c>
      <c r="H3281">
        <v>24232708406</v>
      </c>
      <c r="I3281">
        <f>YEAR(Table1[[#This Row],[Date]])</f>
        <v>2019</v>
      </c>
      <c r="J3281">
        <f>MONTH(Table1[[#This Row],[Date]])</f>
        <v>8</v>
      </c>
      <c r="K3281">
        <f>DAY(Table1[[#This Row],[Date]])</f>
        <v>6</v>
      </c>
    </row>
    <row r="3282" spans="1:11" x14ac:dyDescent="0.3">
      <c r="A3282" t="s">
        <v>16</v>
      </c>
      <c r="B3282" s="1">
        <v>43682</v>
      </c>
      <c r="C3282">
        <v>222.65</v>
      </c>
      <c r="D3282">
        <v>235.64</v>
      </c>
      <c r="E3282">
        <v>222.6</v>
      </c>
      <c r="F3282">
        <v>234.22</v>
      </c>
      <c r="G3282">
        <v>7765060287</v>
      </c>
      <c r="H3282">
        <v>25108076876</v>
      </c>
      <c r="I3282">
        <f>YEAR(Table1[[#This Row],[Date]])</f>
        <v>2019</v>
      </c>
      <c r="J3282">
        <f>MONTH(Table1[[#This Row],[Date]])</f>
        <v>8</v>
      </c>
      <c r="K3282">
        <f>DAY(Table1[[#This Row],[Date]])</f>
        <v>5</v>
      </c>
    </row>
    <row r="3283" spans="1:11" x14ac:dyDescent="0.3">
      <c r="A3283" t="s">
        <v>16</v>
      </c>
      <c r="B3283" s="1">
        <v>43681</v>
      </c>
      <c r="C3283">
        <v>222.58</v>
      </c>
      <c r="D3283">
        <v>224.23</v>
      </c>
      <c r="E3283">
        <v>218.49</v>
      </c>
      <c r="F3283">
        <v>222.67</v>
      </c>
      <c r="G3283">
        <v>5238542572</v>
      </c>
      <c r="H3283">
        <v>23867371249</v>
      </c>
      <c r="I3283">
        <f>YEAR(Table1[[#This Row],[Date]])</f>
        <v>2019</v>
      </c>
      <c r="J3283">
        <f>MONTH(Table1[[#This Row],[Date]])</f>
        <v>8</v>
      </c>
      <c r="K3283">
        <f>DAY(Table1[[#This Row],[Date]])</f>
        <v>4</v>
      </c>
    </row>
    <row r="3284" spans="1:11" x14ac:dyDescent="0.3">
      <c r="A3284" t="s">
        <v>16</v>
      </c>
      <c r="B3284" s="1">
        <v>43680</v>
      </c>
      <c r="C3284">
        <v>217.9</v>
      </c>
      <c r="D3284">
        <v>224.62</v>
      </c>
      <c r="E3284">
        <v>217.33</v>
      </c>
      <c r="F3284">
        <v>222.49</v>
      </c>
      <c r="G3284">
        <v>5697798687</v>
      </c>
      <c r="H3284">
        <v>23845116864</v>
      </c>
      <c r="I3284">
        <f>YEAR(Table1[[#This Row],[Date]])</f>
        <v>2019</v>
      </c>
      <c r="J3284">
        <f>MONTH(Table1[[#This Row],[Date]])</f>
        <v>8</v>
      </c>
      <c r="K3284">
        <f>DAY(Table1[[#This Row],[Date]])</f>
        <v>3</v>
      </c>
    </row>
    <row r="3285" spans="1:11" x14ac:dyDescent="0.3">
      <c r="A3285" t="s">
        <v>16</v>
      </c>
      <c r="B3285" s="1">
        <v>43679</v>
      </c>
      <c r="C3285">
        <v>217.88</v>
      </c>
      <c r="D3285">
        <v>222.18</v>
      </c>
      <c r="E3285">
        <v>215.98</v>
      </c>
      <c r="F3285">
        <v>217.87</v>
      </c>
      <c r="G3285">
        <v>6159440229</v>
      </c>
      <c r="H3285">
        <v>23347127327</v>
      </c>
      <c r="I3285">
        <f>YEAR(Table1[[#This Row],[Date]])</f>
        <v>2019</v>
      </c>
      <c r="J3285">
        <f>MONTH(Table1[[#This Row],[Date]])</f>
        <v>8</v>
      </c>
      <c r="K3285">
        <f>DAY(Table1[[#This Row],[Date]])</f>
        <v>2</v>
      </c>
    </row>
    <row r="3286" spans="1:11" x14ac:dyDescent="0.3">
      <c r="A3286" t="s">
        <v>16</v>
      </c>
      <c r="B3286" s="1">
        <v>43678</v>
      </c>
      <c r="C3286">
        <v>218.55</v>
      </c>
      <c r="D3286">
        <v>218.81</v>
      </c>
      <c r="E3286">
        <v>212.91</v>
      </c>
      <c r="F3286">
        <v>217.81</v>
      </c>
      <c r="G3286">
        <v>5965442642</v>
      </c>
      <c r="H3286">
        <v>23337361749</v>
      </c>
      <c r="I3286">
        <f>YEAR(Table1[[#This Row],[Date]])</f>
        <v>2019</v>
      </c>
      <c r="J3286">
        <f>MONTH(Table1[[#This Row],[Date]])</f>
        <v>8</v>
      </c>
      <c r="K3286">
        <f>DAY(Table1[[#This Row],[Date]])</f>
        <v>1</v>
      </c>
    </row>
    <row r="3287" spans="1:11" x14ac:dyDescent="0.3">
      <c r="A3287" t="s">
        <v>16</v>
      </c>
      <c r="B3287" s="1">
        <v>43677</v>
      </c>
      <c r="C3287">
        <v>210.49</v>
      </c>
      <c r="D3287">
        <v>218.65</v>
      </c>
      <c r="E3287">
        <v>210.44</v>
      </c>
      <c r="F3287">
        <v>218.65</v>
      </c>
      <c r="G3287">
        <v>6003828340</v>
      </c>
      <c r="H3287">
        <v>23425015630</v>
      </c>
      <c r="I3287">
        <f>YEAR(Table1[[#This Row],[Date]])</f>
        <v>2019</v>
      </c>
      <c r="J3287">
        <f>MONTH(Table1[[#This Row],[Date]])</f>
        <v>7</v>
      </c>
      <c r="K3287">
        <f>DAY(Table1[[#This Row],[Date]])</f>
        <v>31</v>
      </c>
    </row>
    <row r="3288" spans="1:11" x14ac:dyDescent="0.3">
      <c r="A3288" t="s">
        <v>16</v>
      </c>
      <c r="B3288" s="1">
        <v>43676</v>
      </c>
      <c r="C3288">
        <v>211.34</v>
      </c>
      <c r="D3288">
        <v>213.61</v>
      </c>
      <c r="E3288">
        <v>206.87</v>
      </c>
      <c r="F3288">
        <v>210.52</v>
      </c>
      <c r="G3288">
        <v>5489918859</v>
      </c>
      <c r="H3288">
        <v>22551013736</v>
      </c>
      <c r="I3288">
        <f>YEAR(Table1[[#This Row],[Date]])</f>
        <v>2019</v>
      </c>
      <c r="J3288">
        <f>MONTH(Table1[[#This Row],[Date]])</f>
        <v>7</v>
      </c>
      <c r="K3288">
        <f>DAY(Table1[[#This Row],[Date]])</f>
        <v>30</v>
      </c>
    </row>
    <row r="3289" spans="1:11" x14ac:dyDescent="0.3">
      <c r="A3289" t="s">
        <v>16</v>
      </c>
      <c r="B3289" s="1">
        <v>43675</v>
      </c>
      <c r="C3289">
        <v>211.12</v>
      </c>
      <c r="D3289">
        <v>213.93</v>
      </c>
      <c r="E3289">
        <v>208.76</v>
      </c>
      <c r="F3289">
        <v>211.27</v>
      </c>
      <c r="G3289">
        <v>5485190664</v>
      </c>
      <c r="H3289">
        <v>22627969069</v>
      </c>
      <c r="I3289">
        <f>YEAR(Table1[[#This Row],[Date]])</f>
        <v>2019</v>
      </c>
      <c r="J3289">
        <f>MONTH(Table1[[#This Row],[Date]])</f>
        <v>7</v>
      </c>
      <c r="K3289">
        <f>DAY(Table1[[#This Row],[Date]])</f>
        <v>29</v>
      </c>
    </row>
    <row r="3290" spans="1:11" x14ac:dyDescent="0.3">
      <c r="A3290" t="s">
        <v>16</v>
      </c>
      <c r="B3290" s="1">
        <v>43674</v>
      </c>
      <c r="C3290">
        <v>207.41</v>
      </c>
      <c r="D3290">
        <v>212.04</v>
      </c>
      <c r="E3290">
        <v>202.25</v>
      </c>
      <c r="F3290">
        <v>211.19</v>
      </c>
      <c r="G3290">
        <v>5504887934</v>
      </c>
      <c r="H3290">
        <v>22616386468</v>
      </c>
      <c r="I3290">
        <f>YEAR(Table1[[#This Row],[Date]])</f>
        <v>2019</v>
      </c>
      <c r="J3290">
        <f>MONTH(Table1[[#This Row],[Date]])</f>
        <v>7</v>
      </c>
      <c r="K3290">
        <f>DAY(Table1[[#This Row],[Date]])</f>
        <v>28</v>
      </c>
    </row>
    <row r="3291" spans="1:11" x14ac:dyDescent="0.3">
      <c r="A3291" t="s">
        <v>16</v>
      </c>
      <c r="B3291" s="1">
        <v>43673</v>
      </c>
      <c r="C3291">
        <v>219.62</v>
      </c>
      <c r="D3291">
        <v>223.52</v>
      </c>
      <c r="E3291">
        <v>204.9</v>
      </c>
      <c r="F3291">
        <v>207.41</v>
      </c>
      <c r="G3291">
        <v>6257703908</v>
      </c>
      <c r="H3291">
        <v>22208955063</v>
      </c>
      <c r="I3291">
        <f>YEAR(Table1[[#This Row],[Date]])</f>
        <v>2019</v>
      </c>
      <c r="J3291">
        <f>MONTH(Table1[[#This Row],[Date]])</f>
        <v>7</v>
      </c>
      <c r="K3291">
        <f>DAY(Table1[[#This Row],[Date]])</f>
        <v>27</v>
      </c>
    </row>
    <row r="3292" spans="1:11" x14ac:dyDescent="0.3">
      <c r="A3292" t="s">
        <v>16</v>
      </c>
      <c r="B3292" s="1">
        <v>43672</v>
      </c>
      <c r="C3292">
        <v>219.63</v>
      </c>
      <c r="D3292">
        <v>220.24</v>
      </c>
      <c r="E3292">
        <v>214.13</v>
      </c>
      <c r="F3292">
        <v>219.63</v>
      </c>
      <c r="G3292">
        <v>5729852178</v>
      </c>
      <c r="H3292">
        <v>23514586698</v>
      </c>
      <c r="I3292">
        <f>YEAR(Table1[[#This Row],[Date]])</f>
        <v>2019</v>
      </c>
      <c r="J3292">
        <f>MONTH(Table1[[#This Row],[Date]])</f>
        <v>7</v>
      </c>
      <c r="K3292">
        <f>DAY(Table1[[#This Row],[Date]])</f>
        <v>26</v>
      </c>
    </row>
    <row r="3293" spans="1:11" x14ac:dyDescent="0.3">
      <c r="A3293" t="s">
        <v>16</v>
      </c>
      <c r="B3293" s="1">
        <v>43671</v>
      </c>
      <c r="C3293">
        <v>216.97</v>
      </c>
      <c r="D3293">
        <v>224.25</v>
      </c>
      <c r="E3293">
        <v>216.14</v>
      </c>
      <c r="F3293">
        <v>219.62</v>
      </c>
      <c r="G3293">
        <v>6731281160</v>
      </c>
      <c r="H3293">
        <v>23510336984</v>
      </c>
      <c r="I3293">
        <f>YEAR(Table1[[#This Row],[Date]])</f>
        <v>2019</v>
      </c>
      <c r="J3293">
        <f>MONTH(Table1[[#This Row],[Date]])</f>
        <v>7</v>
      </c>
      <c r="K3293">
        <f>DAY(Table1[[#This Row],[Date]])</f>
        <v>25</v>
      </c>
    </row>
    <row r="3294" spans="1:11" x14ac:dyDescent="0.3">
      <c r="A3294" t="s">
        <v>16</v>
      </c>
      <c r="B3294" s="1">
        <v>43670</v>
      </c>
      <c r="C3294">
        <v>212.55</v>
      </c>
      <c r="D3294">
        <v>217.54</v>
      </c>
      <c r="E3294">
        <v>203.89</v>
      </c>
      <c r="F3294">
        <v>217.05</v>
      </c>
      <c r="G3294">
        <v>7168982843</v>
      </c>
      <c r="H3294">
        <v>23232101232</v>
      </c>
      <c r="I3294">
        <f>YEAR(Table1[[#This Row],[Date]])</f>
        <v>2019</v>
      </c>
      <c r="J3294">
        <f>MONTH(Table1[[#This Row],[Date]])</f>
        <v>7</v>
      </c>
      <c r="K3294">
        <f>DAY(Table1[[#This Row],[Date]])</f>
        <v>24</v>
      </c>
    </row>
    <row r="3295" spans="1:11" x14ac:dyDescent="0.3">
      <c r="A3295" t="s">
        <v>16</v>
      </c>
      <c r="B3295" s="1">
        <v>43669</v>
      </c>
      <c r="C3295">
        <v>217.57</v>
      </c>
      <c r="D3295">
        <v>218.52</v>
      </c>
      <c r="E3295">
        <v>209.64</v>
      </c>
      <c r="F3295">
        <v>212.73</v>
      </c>
      <c r="G3295">
        <v>6976091534</v>
      </c>
      <c r="H3295">
        <v>22767023810</v>
      </c>
      <c r="I3295">
        <f>YEAR(Table1[[#This Row],[Date]])</f>
        <v>2019</v>
      </c>
      <c r="J3295">
        <f>MONTH(Table1[[#This Row],[Date]])</f>
        <v>7</v>
      </c>
      <c r="K3295">
        <f>DAY(Table1[[#This Row],[Date]])</f>
        <v>23</v>
      </c>
    </row>
    <row r="3296" spans="1:11" x14ac:dyDescent="0.3">
      <c r="A3296" t="s">
        <v>16</v>
      </c>
      <c r="B3296" s="1">
        <v>43668</v>
      </c>
      <c r="C3296">
        <v>225.7</v>
      </c>
      <c r="D3296">
        <v>226.86</v>
      </c>
      <c r="E3296">
        <v>213.45</v>
      </c>
      <c r="F3296">
        <v>217.56</v>
      </c>
      <c r="G3296">
        <v>6338843919</v>
      </c>
      <c r="H3296">
        <v>23281138563</v>
      </c>
      <c r="I3296">
        <f>YEAR(Table1[[#This Row],[Date]])</f>
        <v>2019</v>
      </c>
      <c r="J3296">
        <f>MONTH(Table1[[#This Row],[Date]])</f>
        <v>7</v>
      </c>
      <c r="K3296">
        <f>DAY(Table1[[#This Row],[Date]])</f>
        <v>22</v>
      </c>
    </row>
    <row r="3297" spans="1:11" x14ac:dyDescent="0.3">
      <c r="A3297" t="s">
        <v>16</v>
      </c>
      <c r="B3297" s="1">
        <v>43667</v>
      </c>
      <c r="C3297">
        <v>229.17</v>
      </c>
      <c r="D3297">
        <v>229.86</v>
      </c>
      <c r="E3297">
        <v>219.03</v>
      </c>
      <c r="F3297">
        <v>225.63</v>
      </c>
      <c r="G3297">
        <v>6685082868</v>
      </c>
      <c r="H3297">
        <v>24141704293</v>
      </c>
      <c r="I3297">
        <f>YEAR(Table1[[#This Row],[Date]])</f>
        <v>2019</v>
      </c>
      <c r="J3297">
        <f>MONTH(Table1[[#This Row],[Date]])</f>
        <v>7</v>
      </c>
      <c r="K3297">
        <f>DAY(Table1[[#This Row],[Date]])</f>
        <v>21</v>
      </c>
    </row>
    <row r="3298" spans="1:11" x14ac:dyDescent="0.3">
      <c r="A3298" t="s">
        <v>16</v>
      </c>
      <c r="B3298" s="1">
        <v>43666</v>
      </c>
      <c r="C3298">
        <v>221.41</v>
      </c>
      <c r="D3298">
        <v>234.2</v>
      </c>
      <c r="E3298">
        <v>221.19</v>
      </c>
      <c r="F3298">
        <v>229.12</v>
      </c>
      <c r="G3298">
        <v>7976245988</v>
      </c>
      <c r="H3298">
        <v>24511869214</v>
      </c>
      <c r="I3298">
        <f>YEAR(Table1[[#This Row],[Date]])</f>
        <v>2019</v>
      </c>
      <c r="J3298">
        <f>MONTH(Table1[[#This Row],[Date]])</f>
        <v>7</v>
      </c>
      <c r="K3298">
        <f>DAY(Table1[[#This Row],[Date]])</f>
        <v>20</v>
      </c>
    </row>
    <row r="3299" spans="1:11" x14ac:dyDescent="0.3">
      <c r="A3299" t="s">
        <v>16</v>
      </c>
      <c r="B3299" s="1">
        <v>43665</v>
      </c>
      <c r="C3299">
        <v>226.66</v>
      </c>
      <c r="D3299">
        <v>226.94</v>
      </c>
      <c r="E3299">
        <v>215.84</v>
      </c>
      <c r="F3299">
        <v>221.33</v>
      </c>
      <c r="G3299">
        <v>7606433131</v>
      </c>
      <c r="H3299">
        <v>23675884534</v>
      </c>
      <c r="I3299">
        <f>YEAR(Table1[[#This Row],[Date]])</f>
        <v>2019</v>
      </c>
      <c r="J3299">
        <f>MONTH(Table1[[#This Row],[Date]])</f>
        <v>7</v>
      </c>
      <c r="K3299">
        <f>DAY(Table1[[#This Row],[Date]])</f>
        <v>19</v>
      </c>
    </row>
    <row r="3300" spans="1:11" x14ac:dyDescent="0.3">
      <c r="A3300" t="s">
        <v>16</v>
      </c>
      <c r="B3300" s="1">
        <v>43664</v>
      </c>
      <c r="C3300">
        <v>211.44</v>
      </c>
      <c r="D3300">
        <v>229.24</v>
      </c>
      <c r="E3300">
        <v>208.04</v>
      </c>
      <c r="F3300">
        <v>226.57</v>
      </c>
      <c r="G3300">
        <v>9327816059</v>
      </c>
      <c r="H3300">
        <v>24232572603</v>
      </c>
      <c r="I3300">
        <f>YEAR(Table1[[#This Row],[Date]])</f>
        <v>2019</v>
      </c>
      <c r="J3300">
        <f>MONTH(Table1[[#This Row],[Date]])</f>
        <v>7</v>
      </c>
      <c r="K3300">
        <f>DAY(Table1[[#This Row],[Date]])</f>
        <v>18</v>
      </c>
    </row>
    <row r="3301" spans="1:11" x14ac:dyDescent="0.3">
      <c r="A3301" t="s">
        <v>16</v>
      </c>
      <c r="B3301" s="1">
        <v>43663</v>
      </c>
      <c r="C3301">
        <v>199.07</v>
      </c>
      <c r="D3301">
        <v>217.98</v>
      </c>
      <c r="E3301">
        <v>193.99</v>
      </c>
      <c r="F3301">
        <v>211.48</v>
      </c>
      <c r="G3301">
        <v>9387747640</v>
      </c>
      <c r="H3301">
        <v>22616651114</v>
      </c>
      <c r="I3301">
        <f>YEAR(Table1[[#This Row],[Date]])</f>
        <v>2019</v>
      </c>
      <c r="J3301">
        <f>MONTH(Table1[[#This Row],[Date]])</f>
        <v>7</v>
      </c>
      <c r="K3301">
        <f>DAY(Table1[[#This Row],[Date]])</f>
        <v>17</v>
      </c>
    </row>
    <row r="3302" spans="1:11" x14ac:dyDescent="0.3">
      <c r="A3302" t="s">
        <v>16</v>
      </c>
      <c r="B3302" s="1">
        <v>43662</v>
      </c>
      <c r="C3302">
        <v>229.75</v>
      </c>
      <c r="D3302">
        <v>234.51</v>
      </c>
      <c r="E3302">
        <v>197.38</v>
      </c>
      <c r="F3302">
        <v>199.19</v>
      </c>
      <c r="G3302">
        <v>9036620494</v>
      </c>
      <c r="H3302">
        <v>21298941499</v>
      </c>
      <c r="I3302">
        <f>YEAR(Table1[[#This Row],[Date]])</f>
        <v>2019</v>
      </c>
      <c r="J3302">
        <f>MONTH(Table1[[#This Row],[Date]])</f>
        <v>7</v>
      </c>
      <c r="K3302">
        <f>DAY(Table1[[#This Row],[Date]])</f>
        <v>16</v>
      </c>
    </row>
    <row r="3303" spans="1:11" x14ac:dyDescent="0.3">
      <c r="A3303" t="s">
        <v>16</v>
      </c>
      <c r="B3303" s="1">
        <v>43661</v>
      </c>
      <c r="C3303">
        <v>227.97</v>
      </c>
      <c r="D3303">
        <v>235.03</v>
      </c>
      <c r="E3303">
        <v>210.39</v>
      </c>
      <c r="F3303">
        <v>229.78</v>
      </c>
      <c r="G3303">
        <v>9723674244</v>
      </c>
      <c r="H3303">
        <v>24566488597</v>
      </c>
      <c r="I3303">
        <f>YEAR(Table1[[#This Row],[Date]])</f>
        <v>2019</v>
      </c>
      <c r="J3303">
        <f>MONTH(Table1[[#This Row],[Date]])</f>
        <v>7</v>
      </c>
      <c r="K3303">
        <f>DAY(Table1[[#This Row],[Date]])</f>
        <v>15</v>
      </c>
    </row>
    <row r="3304" spans="1:11" x14ac:dyDescent="0.3">
      <c r="A3304" t="s">
        <v>16</v>
      </c>
      <c r="B3304" s="1">
        <v>43660</v>
      </c>
      <c r="C3304">
        <v>269.27999999999997</v>
      </c>
      <c r="D3304">
        <v>269.64</v>
      </c>
      <c r="E3304">
        <v>227.27</v>
      </c>
      <c r="F3304">
        <v>227.58</v>
      </c>
      <c r="G3304">
        <v>8578339386</v>
      </c>
      <c r="H3304">
        <v>24328422207</v>
      </c>
      <c r="I3304">
        <f>YEAR(Table1[[#This Row],[Date]])</f>
        <v>2019</v>
      </c>
      <c r="J3304">
        <f>MONTH(Table1[[#This Row],[Date]])</f>
        <v>7</v>
      </c>
      <c r="K3304">
        <f>DAY(Table1[[#This Row],[Date]])</f>
        <v>14</v>
      </c>
    </row>
    <row r="3305" spans="1:11" x14ac:dyDescent="0.3">
      <c r="A3305" t="s">
        <v>16</v>
      </c>
      <c r="B3305" s="1">
        <v>43659</v>
      </c>
      <c r="C3305">
        <v>276.29000000000002</v>
      </c>
      <c r="D3305">
        <v>276.69</v>
      </c>
      <c r="E3305">
        <v>263.07</v>
      </c>
      <c r="F3305">
        <v>269.45999999999998</v>
      </c>
      <c r="G3305">
        <v>6716829429</v>
      </c>
      <c r="H3305">
        <v>28801816023</v>
      </c>
      <c r="I3305">
        <f>YEAR(Table1[[#This Row],[Date]])</f>
        <v>2019</v>
      </c>
      <c r="J3305">
        <f>MONTH(Table1[[#This Row],[Date]])</f>
        <v>7</v>
      </c>
      <c r="K3305">
        <f>DAY(Table1[[#This Row],[Date]])</f>
        <v>13</v>
      </c>
    </row>
    <row r="3306" spans="1:11" x14ac:dyDescent="0.3">
      <c r="A3306" t="s">
        <v>16</v>
      </c>
      <c r="B3306" s="1">
        <v>43658</v>
      </c>
      <c r="C3306">
        <v>268.69</v>
      </c>
      <c r="D3306">
        <v>278.86</v>
      </c>
      <c r="E3306">
        <v>268</v>
      </c>
      <c r="F3306">
        <v>276.27999999999997</v>
      </c>
      <c r="G3306">
        <v>8148936015</v>
      </c>
      <c r="H3306">
        <v>29526802979</v>
      </c>
      <c r="I3306">
        <f>YEAR(Table1[[#This Row],[Date]])</f>
        <v>2019</v>
      </c>
      <c r="J3306">
        <f>MONTH(Table1[[#This Row],[Date]])</f>
        <v>7</v>
      </c>
      <c r="K3306">
        <f>DAY(Table1[[#This Row],[Date]])</f>
        <v>12</v>
      </c>
    </row>
    <row r="3307" spans="1:11" x14ac:dyDescent="0.3">
      <c r="A3307" t="s">
        <v>16</v>
      </c>
      <c r="B3307" s="1">
        <v>43657</v>
      </c>
      <c r="C3307">
        <v>289.95</v>
      </c>
      <c r="D3307">
        <v>290.02</v>
      </c>
      <c r="E3307">
        <v>266.08999999999997</v>
      </c>
      <c r="F3307">
        <v>268.7</v>
      </c>
      <c r="G3307">
        <v>10216287022</v>
      </c>
      <c r="H3307">
        <v>28713849048</v>
      </c>
      <c r="I3307">
        <f>YEAR(Table1[[#This Row],[Date]])</f>
        <v>2019</v>
      </c>
      <c r="J3307">
        <f>MONTH(Table1[[#This Row],[Date]])</f>
        <v>7</v>
      </c>
      <c r="K3307">
        <f>DAY(Table1[[#This Row],[Date]])</f>
        <v>11</v>
      </c>
    </row>
    <row r="3308" spans="1:11" x14ac:dyDescent="0.3">
      <c r="A3308" t="s">
        <v>16</v>
      </c>
      <c r="B3308" s="1">
        <v>43656</v>
      </c>
      <c r="C3308">
        <v>308.85000000000002</v>
      </c>
      <c r="D3308">
        <v>313.07</v>
      </c>
      <c r="E3308">
        <v>285.57</v>
      </c>
      <c r="F3308">
        <v>290</v>
      </c>
      <c r="G3308">
        <v>11679985167</v>
      </c>
      <c r="H3308">
        <v>30985827113</v>
      </c>
      <c r="I3308">
        <f>YEAR(Table1[[#This Row],[Date]])</f>
        <v>2019</v>
      </c>
      <c r="J3308">
        <f>MONTH(Table1[[#This Row],[Date]])</f>
        <v>7</v>
      </c>
      <c r="K3308">
        <f>DAY(Table1[[#This Row],[Date]])</f>
        <v>10</v>
      </c>
    </row>
    <row r="3309" spans="1:11" x14ac:dyDescent="0.3">
      <c r="A3309" t="s">
        <v>16</v>
      </c>
      <c r="B3309" s="1">
        <v>43655</v>
      </c>
      <c r="C3309">
        <v>313.33</v>
      </c>
      <c r="D3309">
        <v>318.22000000000003</v>
      </c>
      <c r="E3309">
        <v>305.29000000000002</v>
      </c>
      <c r="F3309">
        <v>308.88</v>
      </c>
      <c r="G3309">
        <v>10055159803</v>
      </c>
      <c r="H3309">
        <v>32998749928</v>
      </c>
      <c r="I3309">
        <f>YEAR(Table1[[#This Row],[Date]])</f>
        <v>2019</v>
      </c>
      <c r="J3309">
        <f>MONTH(Table1[[#This Row],[Date]])</f>
        <v>7</v>
      </c>
      <c r="K3309">
        <f>DAY(Table1[[#This Row],[Date]])</f>
        <v>9</v>
      </c>
    </row>
    <row r="3310" spans="1:11" x14ac:dyDescent="0.3">
      <c r="A3310" t="s">
        <v>16</v>
      </c>
      <c r="B3310" s="1">
        <v>43654</v>
      </c>
      <c r="C3310">
        <v>305.73</v>
      </c>
      <c r="D3310">
        <v>314.27</v>
      </c>
      <c r="E3310">
        <v>303.5</v>
      </c>
      <c r="F3310">
        <v>313.25</v>
      </c>
      <c r="G3310">
        <v>9078905628</v>
      </c>
      <c r="H3310">
        <v>33461369498</v>
      </c>
      <c r="I3310">
        <f>YEAR(Table1[[#This Row],[Date]])</f>
        <v>2019</v>
      </c>
      <c r="J3310">
        <f>MONTH(Table1[[#This Row],[Date]])</f>
        <v>7</v>
      </c>
      <c r="K3310">
        <f>DAY(Table1[[#This Row],[Date]])</f>
        <v>8</v>
      </c>
    </row>
    <row r="3311" spans="1:11" x14ac:dyDescent="0.3">
      <c r="A3311" t="s">
        <v>16</v>
      </c>
      <c r="B3311" s="1">
        <v>43653</v>
      </c>
      <c r="C3311">
        <v>287.60000000000002</v>
      </c>
      <c r="D3311">
        <v>310.14</v>
      </c>
      <c r="E3311">
        <v>286.11</v>
      </c>
      <c r="F3311">
        <v>305.7</v>
      </c>
      <c r="G3311">
        <v>8119724981</v>
      </c>
      <c r="H3311">
        <v>32650611906</v>
      </c>
      <c r="I3311">
        <f>YEAR(Table1[[#This Row],[Date]])</f>
        <v>2019</v>
      </c>
      <c r="J3311">
        <f>MONTH(Table1[[#This Row],[Date]])</f>
        <v>7</v>
      </c>
      <c r="K3311">
        <f>DAY(Table1[[#This Row],[Date]])</f>
        <v>7</v>
      </c>
    </row>
    <row r="3312" spans="1:11" x14ac:dyDescent="0.3">
      <c r="A3312" t="s">
        <v>16</v>
      </c>
      <c r="B3312" s="1">
        <v>43652</v>
      </c>
      <c r="C3312">
        <v>287.89</v>
      </c>
      <c r="D3312">
        <v>295.99</v>
      </c>
      <c r="E3312">
        <v>286.67</v>
      </c>
      <c r="F3312">
        <v>287.55</v>
      </c>
      <c r="G3312">
        <v>7674615025</v>
      </c>
      <c r="H3312">
        <v>30707785756</v>
      </c>
      <c r="I3312">
        <f>YEAR(Table1[[#This Row],[Date]])</f>
        <v>2019</v>
      </c>
      <c r="J3312">
        <f>MONTH(Table1[[#This Row],[Date]])</f>
        <v>7</v>
      </c>
      <c r="K3312">
        <f>DAY(Table1[[#This Row],[Date]])</f>
        <v>6</v>
      </c>
    </row>
    <row r="3313" spans="1:11" x14ac:dyDescent="0.3">
      <c r="A3313" t="s">
        <v>16</v>
      </c>
      <c r="B3313" s="1">
        <v>43651</v>
      </c>
      <c r="C3313">
        <v>284.38</v>
      </c>
      <c r="D3313">
        <v>293.92</v>
      </c>
      <c r="E3313">
        <v>282.69</v>
      </c>
      <c r="F3313">
        <v>288</v>
      </c>
      <c r="G3313">
        <v>8723493015</v>
      </c>
      <c r="H3313">
        <v>30751916427</v>
      </c>
      <c r="I3313">
        <f>YEAR(Table1[[#This Row],[Date]])</f>
        <v>2019</v>
      </c>
      <c r="J3313">
        <f>MONTH(Table1[[#This Row],[Date]])</f>
        <v>7</v>
      </c>
      <c r="K3313">
        <f>DAY(Table1[[#This Row],[Date]])</f>
        <v>5</v>
      </c>
    </row>
    <row r="3314" spans="1:11" x14ac:dyDescent="0.3">
      <c r="A3314" t="s">
        <v>16</v>
      </c>
      <c r="B3314" s="1">
        <v>43650</v>
      </c>
      <c r="C3314">
        <v>303.02999999999997</v>
      </c>
      <c r="D3314">
        <v>303.95999999999998</v>
      </c>
      <c r="E3314">
        <v>282.77</v>
      </c>
      <c r="F3314">
        <v>284.52</v>
      </c>
      <c r="G3314">
        <v>8403513106</v>
      </c>
      <c r="H3314">
        <v>30377082394</v>
      </c>
      <c r="I3314">
        <f>YEAR(Table1[[#This Row],[Date]])</f>
        <v>2019</v>
      </c>
      <c r="J3314">
        <f>MONTH(Table1[[#This Row],[Date]])</f>
        <v>7</v>
      </c>
      <c r="K3314">
        <f>DAY(Table1[[#This Row],[Date]])</f>
        <v>4</v>
      </c>
    </row>
    <row r="3315" spans="1:11" x14ac:dyDescent="0.3">
      <c r="A3315" t="s">
        <v>16</v>
      </c>
      <c r="B3315" s="1">
        <v>43649</v>
      </c>
      <c r="C3315">
        <v>291.76</v>
      </c>
      <c r="D3315">
        <v>303.33999999999997</v>
      </c>
      <c r="E3315">
        <v>291.39999999999998</v>
      </c>
      <c r="F3315">
        <v>303.10000000000002</v>
      </c>
      <c r="G3315">
        <v>9926711979</v>
      </c>
      <c r="H3315">
        <v>32356299765</v>
      </c>
      <c r="I3315">
        <f>YEAR(Table1[[#This Row],[Date]])</f>
        <v>2019</v>
      </c>
      <c r="J3315">
        <f>MONTH(Table1[[#This Row],[Date]])</f>
        <v>7</v>
      </c>
      <c r="K3315">
        <f>DAY(Table1[[#This Row],[Date]])</f>
        <v>3</v>
      </c>
    </row>
    <row r="3316" spans="1:11" x14ac:dyDescent="0.3">
      <c r="A3316" t="s">
        <v>16</v>
      </c>
      <c r="B3316" s="1">
        <v>43648</v>
      </c>
      <c r="C3316">
        <v>293.54000000000002</v>
      </c>
      <c r="D3316">
        <v>295.66000000000003</v>
      </c>
      <c r="E3316">
        <v>272.60000000000002</v>
      </c>
      <c r="F3316">
        <v>291.60000000000002</v>
      </c>
      <c r="G3316">
        <v>10618413952</v>
      </c>
      <c r="H3316">
        <v>31124332021</v>
      </c>
      <c r="I3316">
        <f>YEAR(Table1[[#This Row],[Date]])</f>
        <v>2019</v>
      </c>
      <c r="J3316">
        <f>MONTH(Table1[[#This Row],[Date]])</f>
        <v>7</v>
      </c>
      <c r="K3316">
        <f>DAY(Table1[[#This Row],[Date]])</f>
        <v>2</v>
      </c>
    </row>
    <row r="3317" spans="1:11" x14ac:dyDescent="0.3">
      <c r="A3317" t="s">
        <v>16</v>
      </c>
      <c r="B3317" s="1">
        <v>43647</v>
      </c>
      <c r="C3317">
        <v>290.27</v>
      </c>
      <c r="D3317">
        <v>301.02999999999997</v>
      </c>
      <c r="E3317">
        <v>280.02</v>
      </c>
      <c r="F3317">
        <v>293.64</v>
      </c>
      <c r="G3317">
        <v>10292223948</v>
      </c>
      <c r="H3317">
        <v>31338571563</v>
      </c>
      <c r="I3317">
        <f>YEAR(Table1[[#This Row],[Date]])</f>
        <v>2019</v>
      </c>
      <c r="J3317">
        <f>MONTH(Table1[[#This Row],[Date]])</f>
        <v>7</v>
      </c>
      <c r="K3317">
        <f>DAY(Table1[[#This Row],[Date]])</f>
        <v>1</v>
      </c>
    </row>
    <row r="3318" spans="1:11" x14ac:dyDescent="0.3">
      <c r="A3318" t="s">
        <v>16</v>
      </c>
      <c r="B3318" s="1">
        <v>43646</v>
      </c>
      <c r="C3318">
        <v>319.58</v>
      </c>
      <c r="D3318">
        <v>322.79000000000002</v>
      </c>
      <c r="E3318">
        <v>290.7</v>
      </c>
      <c r="F3318">
        <v>290.7</v>
      </c>
      <c r="G3318">
        <v>10303111000</v>
      </c>
      <c r="H3318">
        <v>31020295932</v>
      </c>
      <c r="I3318">
        <f>YEAR(Table1[[#This Row],[Date]])</f>
        <v>2019</v>
      </c>
      <c r="J3318">
        <f>MONTH(Table1[[#This Row],[Date]])</f>
        <v>6</v>
      </c>
      <c r="K3318">
        <f>DAY(Table1[[#This Row],[Date]])</f>
        <v>30</v>
      </c>
    </row>
    <row r="3319" spans="1:11" x14ac:dyDescent="0.3">
      <c r="A3319" t="s">
        <v>16</v>
      </c>
      <c r="B3319" s="1">
        <v>43645</v>
      </c>
      <c r="C3319">
        <v>311.27999999999997</v>
      </c>
      <c r="D3319">
        <v>322.04000000000002</v>
      </c>
      <c r="E3319">
        <v>294.75</v>
      </c>
      <c r="F3319">
        <v>320.06</v>
      </c>
      <c r="G3319">
        <v>10929374565</v>
      </c>
      <c r="H3319">
        <v>34149263832</v>
      </c>
      <c r="I3319">
        <f>YEAR(Table1[[#This Row],[Date]])</f>
        <v>2019</v>
      </c>
      <c r="J3319">
        <f>MONTH(Table1[[#This Row],[Date]])</f>
        <v>6</v>
      </c>
      <c r="K3319">
        <f>DAY(Table1[[#This Row],[Date]])</f>
        <v>29</v>
      </c>
    </row>
    <row r="3320" spans="1:11" x14ac:dyDescent="0.3">
      <c r="A3320" t="s">
        <v>16</v>
      </c>
      <c r="B3320" s="1">
        <v>43644</v>
      </c>
      <c r="C3320">
        <v>294.14</v>
      </c>
      <c r="D3320">
        <v>313.02999999999997</v>
      </c>
      <c r="E3320">
        <v>292.94</v>
      </c>
      <c r="F3320">
        <v>311.23</v>
      </c>
      <c r="G3320">
        <v>11514656820</v>
      </c>
      <c r="H3320">
        <v>33202586960</v>
      </c>
      <c r="I3320">
        <f>YEAR(Table1[[#This Row],[Date]])</f>
        <v>2019</v>
      </c>
      <c r="J3320">
        <f>MONTH(Table1[[#This Row],[Date]])</f>
        <v>6</v>
      </c>
      <c r="K3320">
        <f>DAY(Table1[[#This Row],[Date]])</f>
        <v>28</v>
      </c>
    </row>
    <row r="3321" spans="1:11" x14ac:dyDescent="0.3">
      <c r="A3321" t="s">
        <v>16</v>
      </c>
      <c r="B3321" s="1">
        <v>43643</v>
      </c>
      <c r="C3321">
        <v>336.96</v>
      </c>
      <c r="D3321">
        <v>343.43</v>
      </c>
      <c r="E3321">
        <v>278.57</v>
      </c>
      <c r="F3321">
        <v>294.27</v>
      </c>
      <c r="G3321">
        <v>14038092503</v>
      </c>
      <c r="H3321">
        <v>31389390615</v>
      </c>
      <c r="I3321">
        <f>YEAR(Table1[[#This Row],[Date]])</f>
        <v>2019</v>
      </c>
      <c r="J3321">
        <f>MONTH(Table1[[#This Row],[Date]])</f>
        <v>6</v>
      </c>
      <c r="K3321">
        <f>DAY(Table1[[#This Row],[Date]])</f>
        <v>27</v>
      </c>
    </row>
    <row r="3322" spans="1:11" x14ac:dyDescent="0.3">
      <c r="A3322" t="s">
        <v>16</v>
      </c>
      <c r="B3322" s="1">
        <v>43642</v>
      </c>
      <c r="C3322">
        <v>317.99</v>
      </c>
      <c r="D3322">
        <v>361.4</v>
      </c>
      <c r="E3322">
        <v>315.95</v>
      </c>
      <c r="F3322">
        <v>336.75</v>
      </c>
      <c r="G3322">
        <v>16437084081</v>
      </c>
      <c r="H3322">
        <v>35916727561</v>
      </c>
      <c r="I3322">
        <f>YEAR(Table1[[#This Row],[Date]])</f>
        <v>2019</v>
      </c>
      <c r="J3322">
        <f>MONTH(Table1[[#This Row],[Date]])</f>
        <v>6</v>
      </c>
      <c r="K3322">
        <f>DAY(Table1[[#This Row],[Date]])</f>
        <v>26</v>
      </c>
    </row>
    <row r="3323" spans="1:11" x14ac:dyDescent="0.3">
      <c r="A3323" t="s">
        <v>16</v>
      </c>
      <c r="B3323" s="1">
        <v>43641</v>
      </c>
      <c r="C3323">
        <v>310.68</v>
      </c>
      <c r="D3323">
        <v>318.13</v>
      </c>
      <c r="E3323">
        <v>307.64</v>
      </c>
      <c r="F3323">
        <v>318.13</v>
      </c>
      <c r="G3323">
        <v>9641764965</v>
      </c>
      <c r="H3323">
        <v>33925713000</v>
      </c>
      <c r="I3323">
        <f>YEAR(Table1[[#This Row],[Date]])</f>
        <v>2019</v>
      </c>
      <c r="J3323">
        <f>MONTH(Table1[[#This Row],[Date]])</f>
        <v>6</v>
      </c>
      <c r="K3323">
        <f>DAY(Table1[[#This Row],[Date]])</f>
        <v>25</v>
      </c>
    </row>
    <row r="3324" spans="1:11" x14ac:dyDescent="0.3">
      <c r="A3324" t="s">
        <v>16</v>
      </c>
      <c r="B3324" s="1">
        <v>43640</v>
      </c>
      <c r="C3324">
        <v>307.72000000000003</v>
      </c>
      <c r="D3324">
        <v>312.33</v>
      </c>
      <c r="E3324">
        <v>299.56</v>
      </c>
      <c r="F3324">
        <v>310.42</v>
      </c>
      <c r="G3324">
        <v>8205712062</v>
      </c>
      <c r="H3324">
        <v>33100160024</v>
      </c>
      <c r="I3324">
        <f>YEAR(Table1[[#This Row],[Date]])</f>
        <v>2019</v>
      </c>
      <c r="J3324">
        <f>MONTH(Table1[[#This Row],[Date]])</f>
        <v>6</v>
      </c>
      <c r="K3324">
        <f>DAY(Table1[[#This Row],[Date]])</f>
        <v>24</v>
      </c>
    </row>
    <row r="3325" spans="1:11" x14ac:dyDescent="0.3">
      <c r="A3325" t="s">
        <v>16</v>
      </c>
      <c r="B3325" s="1">
        <v>43639</v>
      </c>
      <c r="C3325">
        <v>309.42</v>
      </c>
      <c r="D3325">
        <v>318.57</v>
      </c>
      <c r="E3325">
        <v>305.76</v>
      </c>
      <c r="F3325">
        <v>307.83</v>
      </c>
      <c r="G3325">
        <v>8161062380</v>
      </c>
      <c r="H3325">
        <v>32819043043</v>
      </c>
      <c r="I3325">
        <f>YEAR(Table1[[#This Row],[Date]])</f>
        <v>2019</v>
      </c>
      <c r="J3325">
        <f>MONTH(Table1[[#This Row],[Date]])</f>
        <v>6</v>
      </c>
      <c r="K3325">
        <f>DAY(Table1[[#This Row],[Date]])</f>
        <v>23</v>
      </c>
    </row>
    <row r="3326" spans="1:11" x14ac:dyDescent="0.3">
      <c r="A3326" t="s">
        <v>16</v>
      </c>
      <c r="B3326" s="1">
        <v>43638</v>
      </c>
      <c r="C3326">
        <v>295.12</v>
      </c>
      <c r="D3326">
        <v>315.19</v>
      </c>
      <c r="E3326">
        <v>294.73</v>
      </c>
      <c r="F3326">
        <v>309.38</v>
      </c>
      <c r="G3326">
        <v>10613731255</v>
      </c>
      <c r="H3326">
        <v>32980338717</v>
      </c>
      <c r="I3326">
        <f>YEAR(Table1[[#This Row],[Date]])</f>
        <v>2019</v>
      </c>
      <c r="J3326">
        <f>MONTH(Table1[[#This Row],[Date]])</f>
        <v>6</v>
      </c>
      <c r="K3326">
        <f>DAY(Table1[[#This Row],[Date]])</f>
        <v>22</v>
      </c>
    </row>
    <row r="3327" spans="1:11" x14ac:dyDescent="0.3">
      <c r="A3327" t="s">
        <v>16</v>
      </c>
      <c r="B3327" s="1">
        <v>43637</v>
      </c>
      <c r="C3327">
        <v>271.74</v>
      </c>
      <c r="D3327">
        <v>295.3</v>
      </c>
      <c r="E3327">
        <v>271.74</v>
      </c>
      <c r="F3327">
        <v>294.91000000000003</v>
      </c>
      <c r="G3327">
        <v>9331694140</v>
      </c>
      <c r="H3327">
        <v>31433771859</v>
      </c>
      <c r="I3327">
        <f>YEAR(Table1[[#This Row],[Date]])</f>
        <v>2019</v>
      </c>
      <c r="J3327">
        <f>MONTH(Table1[[#This Row],[Date]])</f>
        <v>6</v>
      </c>
      <c r="K3327">
        <f>DAY(Table1[[#This Row],[Date]])</f>
        <v>21</v>
      </c>
    </row>
    <row r="3328" spans="1:11" x14ac:dyDescent="0.3">
      <c r="A3328" t="s">
        <v>16</v>
      </c>
      <c r="B3328" s="1">
        <v>43636</v>
      </c>
      <c r="C3328">
        <v>269.41000000000003</v>
      </c>
      <c r="D3328">
        <v>274.07</v>
      </c>
      <c r="E3328">
        <v>265.5</v>
      </c>
      <c r="F3328">
        <v>271.7</v>
      </c>
      <c r="G3328">
        <v>6408981097</v>
      </c>
      <c r="H3328">
        <v>28955655290</v>
      </c>
      <c r="I3328">
        <f>YEAR(Table1[[#This Row],[Date]])</f>
        <v>2019</v>
      </c>
      <c r="J3328">
        <f>MONTH(Table1[[#This Row],[Date]])</f>
        <v>6</v>
      </c>
      <c r="K3328">
        <f>DAY(Table1[[#This Row],[Date]])</f>
        <v>20</v>
      </c>
    </row>
    <row r="3329" spans="1:11" x14ac:dyDescent="0.3">
      <c r="A3329" t="s">
        <v>16</v>
      </c>
      <c r="B3329" s="1">
        <v>43635</v>
      </c>
      <c r="C3329">
        <v>265.06</v>
      </c>
      <c r="D3329">
        <v>270.33</v>
      </c>
      <c r="E3329">
        <v>264.75</v>
      </c>
      <c r="F3329">
        <v>269.43</v>
      </c>
      <c r="G3329">
        <v>5516510947</v>
      </c>
      <c r="H3329">
        <v>28710780975</v>
      </c>
      <c r="I3329">
        <f>YEAR(Table1[[#This Row],[Date]])</f>
        <v>2019</v>
      </c>
      <c r="J3329">
        <f>MONTH(Table1[[#This Row],[Date]])</f>
        <v>6</v>
      </c>
      <c r="K3329">
        <f>DAY(Table1[[#This Row],[Date]])</f>
        <v>19</v>
      </c>
    </row>
    <row r="3330" spans="1:11" x14ac:dyDescent="0.3">
      <c r="A3330" t="s">
        <v>16</v>
      </c>
      <c r="B3330" s="1">
        <v>43634</v>
      </c>
      <c r="C3330">
        <v>274.32</v>
      </c>
      <c r="D3330">
        <v>274.32</v>
      </c>
      <c r="E3330">
        <v>263.14</v>
      </c>
      <c r="F3330">
        <v>265.05</v>
      </c>
      <c r="G3330">
        <v>6205242504</v>
      </c>
      <c r="H3330">
        <v>28240458529</v>
      </c>
      <c r="I3330">
        <f>YEAR(Table1[[#This Row],[Date]])</f>
        <v>2019</v>
      </c>
      <c r="J3330">
        <f>MONTH(Table1[[#This Row],[Date]])</f>
        <v>6</v>
      </c>
      <c r="K3330">
        <f>DAY(Table1[[#This Row],[Date]])</f>
        <v>18</v>
      </c>
    </row>
    <row r="3331" spans="1:11" x14ac:dyDescent="0.3">
      <c r="A3331" t="s">
        <v>16</v>
      </c>
      <c r="B3331" s="1">
        <v>43633</v>
      </c>
      <c r="C3331">
        <v>269.08999999999997</v>
      </c>
      <c r="D3331">
        <v>275.44</v>
      </c>
      <c r="E3331">
        <v>268.35000000000002</v>
      </c>
      <c r="F3331">
        <v>274.35000000000002</v>
      </c>
      <c r="G3331">
        <v>6009795781</v>
      </c>
      <c r="H3331">
        <v>29227567867</v>
      </c>
      <c r="I3331">
        <f>YEAR(Table1[[#This Row],[Date]])</f>
        <v>2019</v>
      </c>
      <c r="J3331">
        <f>MONTH(Table1[[#This Row],[Date]])</f>
        <v>6</v>
      </c>
      <c r="K3331">
        <f>DAY(Table1[[#This Row],[Date]])</f>
        <v>17</v>
      </c>
    </row>
    <row r="3332" spans="1:11" x14ac:dyDescent="0.3">
      <c r="A3332" t="s">
        <v>16</v>
      </c>
      <c r="B3332" s="1">
        <v>43632</v>
      </c>
      <c r="C3332">
        <v>268.89999999999998</v>
      </c>
      <c r="D3332">
        <v>278.14</v>
      </c>
      <c r="E3332">
        <v>265.54000000000002</v>
      </c>
      <c r="F3332">
        <v>269.22000000000003</v>
      </c>
      <c r="G3332">
        <v>9676746453</v>
      </c>
      <c r="H3332">
        <v>28677606760</v>
      </c>
      <c r="I3332">
        <f>YEAR(Table1[[#This Row],[Date]])</f>
        <v>2019</v>
      </c>
      <c r="J3332">
        <f>MONTH(Table1[[#This Row],[Date]])</f>
        <v>6</v>
      </c>
      <c r="K3332">
        <f>DAY(Table1[[#This Row],[Date]])</f>
        <v>16</v>
      </c>
    </row>
    <row r="3333" spans="1:11" x14ac:dyDescent="0.3">
      <c r="A3333" t="s">
        <v>16</v>
      </c>
      <c r="B3333" s="1">
        <v>43631</v>
      </c>
      <c r="C3333">
        <v>263.93</v>
      </c>
      <c r="D3333">
        <v>271.51</v>
      </c>
      <c r="E3333">
        <v>262.12</v>
      </c>
      <c r="F3333">
        <v>269.02</v>
      </c>
      <c r="G3333">
        <v>8126853944</v>
      </c>
      <c r="H3333">
        <v>28652203067</v>
      </c>
      <c r="I3333">
        <f>YEAR(Table1[[#This Row],[Date]])</f>
        <v>2019</v>
      </c>
      <c r="J3333">
        <f>MONTH(Table1[[#This Row],[Date]])</f>
        <v>6</v>
      </c>
      <c r="K3333">
        <f>DAY(Table1[[#This Row],[Date]])</f>
        <v>15</v>
      </c>
    </row>
    <row r="3334" spans="1:11" x14ac:dyDescent="0.3">
      <c r="A3334" t="s">
        <v>16</v>
      </c>
      <c r="B3334" s="1">
        <v>43630</v>
      </c>
      <c r="C3334">
        <v>256.18</v>
      </c>
      <c r="D3334">
        <v>265.37</v>
      </c>
      <c r="E3334">
        <v>254.15</v>
      </c>
      <c r="F3334">
        <v>264.08999999999997</v>
      </c>
      <c r="G3334">
        <v>8676891267</v>
      </c>
      <c r="H3334">
        <v>28123338884</v>
      </c>
      <c r="I3334">
        <f>YEAR(Table1[[#This Row],[Date]])</f>
        <v>2019</v>
      </c>
      <c r="J3334">
        <f>MONTH(Table1[[#This Row],[Date]])</f>
        <v>6</v>
      </c>
      <c r="K3334">
        <f>DAY(Table1[[#This Row],[Date]])</f>
        <v>14</v>
      </c>
    </row>
    <row r="3335" spans="1:11" x14ac:dyDescent="0.3">
      <c r="A3335" t="s">
        <v>16</v>
      </c>
      <c r="B3335" s="1">
        <v>43629</v>
      </c>
      <c r="C3335">
        <v>260.91000000000003</v>
      </c>
      <c r="D3335">
        <v>262.16000000000003</v>
      </c>
      <c r="E3335">
        <v>255.6</v>
      </c>
      <c r="F3335">
        <v>256.17</v>
      </c>
      <c r="G3335">
        <v>8442077836</v>
      </c>
      <c r="H3335">
        <v>27276572627</v>
      </c>
      <c r="I3335">
        <f>YEAR(Table1[[#This Row],[Date]])</f>
        <v>2019</v>
      </c>
      <c r="J3335">
        <f>MONTH(Table1[[#This Row],[Date]])</f>
        <v>6</v>
      </c>
      <c r="K3335">
        <f>DAY(Table1[[#This Row],[Date]])</f>
        <v>13</v>
      </c>
    </row>
    <row r="3336" spans="1:11" x14ac:dyDescent="0.3">
      <c r="A3336" t="s">
        <v>16</v>
      </c>
      <c r="B3336" s="1">
        <v>43628</v>
      </c>
      <c r="C3336">
        <v>245.93</v>
      </c>
      <c r="D3336">
        <v>261.02</v>
      </c>
      <c r="E3336">
        <v>244.49</v>
      </c>
      <c r="F3336">
        <v>260.89999999999998</v>
      </c>
      <c r="G3336">
        <v>8645598618</v>
      </c>
      <c r="H3336">
        <v>27777154177</v>
      </c>
      <c r="I3336">
        <f>YEAR(Table1[[#This Row],[Date]])</f>
        <v>2019</v>
      </c>
      <c r="J3336">
        <f>MONTH(Table1[[#This Row],[Date]])</f>
        <v>6</v>
      </c>
      <c r="K3336">
        <f>DAY(Table1[[#This Row],[Date]])</f>
        <v>12</v>
      </c>
    </row>
    <row r="3337" spans="1:11" x14ac:dyDescent="0.3">
      <c r="A3337" t="s">
        <v>16</v>
      </c>
      <c r="B3337" s="1">
        <v>43627</v>
      </c>
      <c r="C3337">
        <v>247.86</v>
      </c>
      <c r="D3337">
        <v>248.66</v>
      </c>
      <c r="E3337">
        <v>239.83</v>
      </c>
      <c r="F3337">
        <v>245.78</v>
      </c>
      <c r="G3337">
        <v>7382269700</v>
      </c>
      <c r="H3337">
        <v>26163906569</v>
      </c>
      <c r="I3337">
        <f>YEAR(Table1[[#This Row],[Date]])</f>
        <v>2019</v>
      </c>
      <c r="J3337">
        <f>MONTH(Table1[[#This Row],[Date]])</f>
        <v>6</v>
      </c>
      <c r="K3337">
        <f>DAY(Table1[[#This Row],[Date]])</f>
        <v>11</v>
      </c>
    </row>
    <row r="3338" spans="1:11" x14ac:dyDescent="0.3">
      <c r="A3338" t="s">
        <v>16</v>
      </c>
      <c r="B3338" s="1">
        <v>43626</v>
      </c>
      <c r="C3338">
        <v>232.83</v>
      </c>
      <c r="D3338">
        <v>247.66</v>
      </c>
      <c r="E3338">
        <v>229.34</v>
      </c>
      <c r="F3338">
        <v>247.52</v>
      </c>
      <c r="G3338">
        <v>8141159848</v>
      </c>
      <c r="H3338">
        <v>26345596475</v>
      </c>
      <c r="I3338">
        <f>YEAR(Table1[[#This Row],[Date]])</f>
        <v>2019</v>
      </c>
      <c r="J3338">
        <f>MONTH(Table1[[#This Row],[Date]])</f>
        <v>6</v>
      </c>
      <c r="K3338">
        <f>DAY(Table1[[#This Row],[Date]])</f>
        <v>10</v>
      </c>
    </row>
    <row r="3339" spans="1:11" x14ac:dyDescent="0.3">
      <c r="A3339" t="s">
        <v>16</v>
      </c>
      <c r="B3339" s="1">
        <v>43625</v>
      </c>
      <c r="C3339">
        <v>245.54</v>
      </c>
      <c r="D3339">
        <v>245.97</v>
      </c>
      <c r="E3339">
        <v>229.26</v>
      </c>
      <c r="F3339">
        <v>233.09</v>
      </c>
      <c r="G3339">
        <v>7566421456</v>
      </c>
      <c r="H3339">
        <v>24806123509</v>
      </c>
      <c r="I3339">
        <f>YEAR(Table1[[#This Row],[Date]])</f>
        <v>2019</v>
      </c>
      <c r="J3339">
        <f>MONTH(Table1[[#This Row],[Date]])</f>
        <v>6</v>
      </c>
      <c r="K3339">
        <f>DAY(Table1[[#This Row],[Date]])</f>
        <v>9</v>
      </c>
    </row>
    <row r="3340" spans="1:11" x14ac:dyDescent="0.3">
      <c r="A3340" t="s">
        <v>16</v>
      </c>
      <c r="B3340" s="1">
        <v>43624</v>
      </c>
      <c r="C3340">
        <v>251.25</v>
      </c>
      <c r="D3340">
        <v>252.38</v>
      </c>
      <c r="E3340">
        <v>243.23</v>
      </c>
      <c r="F3340">
        <v>245.74</v>
      </c>
      <c r="G3340">
        <v>7225996863</v>
      </c>
      <c r="H3340">
        <v>26149221979</v>
      </c>
      <c r="I3340">
        <f>YEAR(Table1[[#This Row],[Date]])</f>
        <v>2019</v>
      </c>
      <c r="J3340">
        <f>MONTH(Table1[[#This Row],[Date]])</f>
        <v>6</v>
      </c>
      <c r="K3340">
        <f>DAY(Table1[[#This Row],[Date]])</f>
        <v>8</v>
      </c>
    </row>
    <row r="3341" spans="1:11" x14ac:dyDescent="0.3">
      <c r="A3341" t="s">
        <v>16</v>
      </c>
      <c r="B3341" s="1">
        <v>43623</v>
      </c>
      <c r="C3341">
        <v>249.34</v>
      </c>
      <c r="D3341">
        <v>254.35</v>
      </c>
      <c r="E3341">
        <v>246.6</v>
      </c>
      <c r="F3341">
        <v>250.93</v>
      </c>
      <c r="G3341">
        <v>8379534528</v>
      </c>
      <c r="H3341">
        <v>26698353830</v>
      </c>
      <c r="I3341">
        <f>YEAR(Table1[[#This Row],[Date]])</f>
        <v>2019</v>
      </c>
      <c r="J3341">
        <f>MONTH(Table1[[#This Row],[Date]])</f>
        <v>6</v>
      </c>
      <c r="K3341">
        <f>DAY(Table1[[#This Row],[Date]])</f>
        <v>7</v>
      </c>
    </row>
    <row r="3342" spans="1:11" x14ac:dyDescent="0.3">
      <c r="A3342" t="s">
        <v>16</v>
      </c>
      <c r="B3342" s="1">
        <v>43622</v>
      </c>
      <c r="C3342">
        <v>246.93</v>
      </c>
      <c r="D3342">
        <v>249.94</v>
      </c>
      <c r="E3342">
        <v>238.5</v>
      </c>
      <c r="F3342">
        <v>249.47</v>
      </c>
      <c r="G3342">
        <v>8265146806</v>
      </c>
      <c r="H3342">
        <v>26540057659</v>
      </c>
      <c r="I3342">
        <f>YEAR(Table1[[#This Row],[Date]])</f>
        <v>2019</v>
      </c>
      <c r="J3342">
        <f>MONTH(Table1[[#This Row],[Date]])</f>
        <v>6</v>
      </c>
      <c r="K3342">
        <f>DAY(Table1[[#This Row],[Date]])</f>
        <v>6</v>
      </c>
    </row>
    <row r="3343" spans="1:11" x14ac:dyDescent="0.3">
      <c r="A3343" t="s">
        <v>16</v>
      </c>
      <c r="B3343" s="1">
        <v>43621</v>
      </c>
      <c r="C3343">
        <v>241.5</v>
      </c>
      <c r="D3343">
        <v>248.14</v>
      </c>
      <c r="E3343">
        <v>239.98</v>
      </c>
      <c r="F3343">
        <v>247.05</v>
      </c>
      <c r="G3343">
        <v>8548917062</v>
      </c>
      <c r="H3343">
        <v>26278874480</v>
      </c>
      <c r="I3343">
        <f>YEAR(Table1[[#This Row],[Date]])</f>
        <v>2019</v>
      </c>
      <c r="J3343">
        <f>MONTH(Table1[[#This Row],[Date]])</f>
        <v>6</v>
      </c>
      <c r="K3343">
        <f>DAY(Table1[[#This Row],[Date]])</f>
        <v>5</v>
      </c>
    </row>
    <row r="3344" spans="1:11" x14ac:dyDescent="0.3">
      <c r="A3344" t="s">
        <v>16</v>
      </c>
      <c r="B3344" s="1">
        <v>43620</v>
      </c>
      <c r="C3344">
        <v>252.51</v>
      </c>
      <c r="D3344">
        <v>252.51</v>
      </c>
      <c r="E3344">
        <v>236.13</v>
      </c>
      <c r="F3344">
        <v>241.34</v>
      </c>
      <c r="G3344">
        <v>10132549747</v>
      </c>
      <c r="H3344">
        <v>25667971281</v>
      </c>
      <c r="I3344">
        <f>YEAR(Table1[[#This Row],[Date]])</f>
        <v>2019</v>
      </c>
      <c r="J3344">
        <f>MONTH(Table1[[#This Row],[Date]])</f>
        <v>6</v>
      </c>
      <c r="K3344">
        <f>DAY(Table1[[#This Row],[Date]])</f>
        <v>4</v>
      </c>
    </row>
    <row r="3345" spans="1:11" x14ac:dyDescent="0.3">
      <c r="A3345" t="s">
        <v>16</v>
      </c>
      <c r="B3345" s="1">
        <v>43619</v>
      </c>
      <c r="C3345">
        <v>270.08999999999997</v>
      </c>
      <c r="D3345">
        <v>270.33</v>
      </c>
      <c r="E3345">
        <v>251.26</v>
      </c>
      <c r="F3345">
        <v>252.61</v>
      </c>
      <c r="G3345">
        <v>9375712917</v>
      </c>
      <c r="H3345">
        <v>26863086906</v>
      </c>
      <c r="I3345">
        <f>YEAR(Table1[[#This Row],[Date]])</f>
        <v>2019</v>
      </c>
      <c r="J3345">
        <f>MONTH(Table1[[#This Row],[Date]])</f>
        <v>6</v>
      </c>
      <c r="K3345">
        <f>DAY(Table1[[#This Row],[Date]])</f>
        <v>3</v>
      </c>
    </row>
    <row r="3346" spans="1:11" x14ac:dyDescent="0.3">
      <c r="A3346" t="s">
        <v>16</v>
      </c>
      <c r="B3346" s="1">
        <v>43618</v>
      </c>
      <c r="C3346">
        <v>265.51</v>
      </c>
      <c r="D3346">
        <v>272.81</v>
      </c>
      <c r="E3346">
        <v>265.04000000000002</v>
      </c>
      <c r="F3346">
        <v>270.23</v>
      </c>
      <c r="G3346">
        <v>8744111713</v>
      </c>
      <c r="H3346">
        <v>28732949885</v>
      </c>
      <c r="I3346">
        <f>YEAR(Table1[[#This Row],[Date]])</f>
        <v>2019</v>
      </c>
      <c r="J3346">
        <f>MONTH(Table1[[#This Row],[Date]])</f>
        <v>6</v>
      </c>
      <c r="K3346">
        <f>DAY(Table1[[#This Row],[Date]])</f>
        <v>2</v>
      </c>
    </row>
    <row r="3347" spans="1:11" x14ac:dyDescent="0.3">
      <c r="A3347" t="s">
        <v>16</v>
      </c>
      <c r="B3347" s="1">
        <v>43617</v>
      </c>
      <c r="C3347">
        <v>268.43</v>
      </c>
      <c r="D3347">
        <v>273.56</v>
      </c>
      <c r="E3347">
        <v>263.52</v>
      </c>
      <c r="F3347">
        <v>265.39</v>
      </c>
      <c r="G3347">
        <v>9942869852</v>
      </c>
      <c r="H3347">
        <v>28215330784</v>
      </c>
      <c r="I3347">
        <f>YEAR(Table1[[#This Row],[Date]])</f>
        <v>2019</v>
      </c>
      <c r="J3347">
        <f>MONTH(Table1[[#This Row],[Date]])</f>
        <v>6</v>
      </c>
      <c r="K3347">
        <f>DAY(Table1[[#This Row],[Date]])</f>
        <v>1</v>
      </c>
    </row>
    <row r="3348" spans="1:11" x14ac:dyDescent="0.3">
      <c r="A3348" t="s">
        <v>16</v>
      </c>
      <c r="B3348" s="1">
        <v>43616</v>
      </c>
      <c r="C3348">
        <v>256.02</v>
      </c>
      <c r="D3348">
        <v>268.66000000000003</v>
      </c>
      <c r="E3348">
        <v>249.11</v>
      </c>
      <c r="F3348">
        <v>268.11</v>
      </c>
      <c r="G3348">
        <v>11255023515</v>
      </c>
      <c r="H3348">
        <v>28501098831</v>
      </c>
      <c r="I3348">
        <f>YEAR(Table1[[#This Row],[Date]])</f>
        <v>2019</v>
      </c>
      <c r="J3348">
        <f>MONTH(Table1[[#This Row],[Date]])</f>
        <v>5</v>
      </c>
      <c r="K3348">
        <f>DAY(Table1[[#This Row],[Date]])</f>
        <v>31</v>
      </c>
    </row>
    <row r="3349" spans="1:11" x14ac:dyDescent="0.3">
      <c r="A3349" t="s">
        <v>16</v>
      </c>
      <c r="B3349" s="1">
        <v>43615</v>
      </c>
      <c r="C3349">
        <v>269.55</v>
      </c>
      <c r="D3349">
        <v>287.2</v>
      </c>
      <c r="E3349">
        <v>247.35</v>
      </c>
      <c r="F3349">
        <v>255.86</v>
      </c>
      <c r="G3349">
        <v>13604268584</v>
      </c>
      <c r="H3349">
        <v>27194892741</v>
      </c>
      <c r="I3349">
        <f>YEAR(Table1[[#This Row],[Date]])</f>
        <v>2019</v>
      </c>
      <c r="J3349">
        <f>MONTH(Table1[[#This Row],[Date]])</f>
        <v>5</v>
      </c>
      <c r="K3349">
        <f>DAY(Table1[[#This Row],[Date]])</f>
        <v>30</v>
      </c>
    </row>
    <row r="3350" spans="1:11" x14ac:dyDescent="0.3">
      <c r="A3350" t="s">
        <v>16</v>
      </c>
      <c r="B3350" s="1">
        <v>43614</v>
      </c>
      <c r="C3350">
        <v>271.77999999999997</v>
      </c>
      <c r="D3350">
        <v>273.76</v>
      </c>
      <c r="E3350">
        <v>263.08999999999997</v>
      </c>
      <c r="F3350">
        <v>269.45999999999998</v>
      </c>
      <c r="G3350">
        <v>9819132174</v>
      </c>
      <c r="H3350">
        <v>28636457373</v>
      </c>
      <c r="I3350">
        <f>YEAR(Table1[[#This Row],[Date]])</f>
        <v>2019</v>
      </c>
      <c r="J3350">
        <f>MONTH(Table1[[#This Row],[Date]])</f>
        <v>5</v>
      </c>
      <c r="K3350">
        <f>DAY(Table1[[#This Row],[Date]])</f>
        <v>29</v>
      </c>
    </row>
    <row r="3351" spans="1:11" x14ac:dyDescent="0.3">
      <c r="A3351" t="s">
        <v>16</v>
      </c>
      <c r="B3351" s="1">
        <v>43613</v>
      </c>
      <c r="C3351">
        <v>272.58999999999997</v>
      </c>
      <c r="D3351">
        <v>274.32</v>
      </c>
      <c r="E3351">
        <v>267.51</v>
      </c>
      <c r="F3351">
        <v>271.77</v>
      </c>
      <c r="G3351">
        <v>10362846898</v>
      </c>
      <c r="H3351">
        <v>28878512607</v>
      </c>
      <c r="I3351">
        <f>YEAR(Table1[[#This Row],[Date]])</f>
        <v>2019</v>
      </c>
      <c r="J3351">
        <f>MONTH(Table1[[#This Row],[Date]])</f>
        <v>5</v>
      </c>
      <c r="K3351">
        <f>DAY(Table1[[#This Row],[Date]])</f>
        <v>28</v>
      </c>
    </row>
    <row r="3352" spans="1:11" x14ac:dyDescent="0.3">
      <c r="A3352" t="s">
        <v>16</v>
      </c>
      <c r="B3352" s="1">
        <v>43612</v>
      </c>
      <c r="C3352">
        <v>267.14</v>
      </c>
      <c r="D3352">
        <v>278.51</v>
      </c>
      <c r="E3352">
        <v>265.44</v>
      </c>
      <c r="F3352">
        <v>272.86</v>
      </c>
      <c r="G3352">
        <v>12074664736</v>
      </c>
      <c r="H3352">
        <v>28991071396</v>
      </c>
      <c r="I3352">
        <f>YEAR(Table1[[#This Row],[Date]])</f>
        <v>2019</v>
      </c>
      <c r="J3352">
        <f>MONTH(Table1[[#This Row],[Date]])</f>
        <v>5</v>
      </c>
      <c r="K3352">
        <f>DAY(Table1[[#This Row],[Date]])</f>
        <v>27</v>
      </c>
    </row>
    <row r="3353" spans="1:11" x14ac:dyDescent="0.3">
      <c r="A3353" t="s">
        <v>16</v>
      </c>
      <c r="B3353" s="1">
        <v>43611</v>
      </c>
      <c r="C3353">
        <v>251.72</v>
      </c>
      <c r="D3353">
        <v>269.17</v>
      </c>
      <c r="E3353">
        <v>247.25</v>
      </c>
      <c r="F3353">
        <v>267.07</v>
      </c>
      <c r="G3353">
        <v>9664267731</v>
      </c>
      <c r="H3353">
        <v>28371943145</v>
      </c>
      <c r="I3353">
        <f>YEAR(Table1[[#This Row],[Date]])</f>
        <v>2019</v>
      </c>
      <c r="J3353">
        <f>MONTH(Table1[[#This Row],[Date]])</f>
        <v>5</v>
      </c>
      <c r="K3353">
        <f>DAY(Table1[[#This Row],[Date]])</f>
        <v>26</v>
      </c>
    </row>
    <row r="3354" spans="1:11" x14ac:dyDescent="0.3">
      <c r="A3354" t="s">
        <v>16</v>
      </c>
      <c r="B3354" s="1">
        <v>43610</v>
      </c>
      <c r="C3354">
        <v>249.69</v>
      </c>
      <c r="D3354">
        <v>257.36</v>
      </c>
      <c r="E3354">
        <v>249.09</v>
      </c>
      <c r="F3354">
        <v>251.76</v>
      </c>
      <c r="G3354">
        <v>8924985385</v>
      </c>
      <c r="H3354">
        <v>26742086786</v>
      </c>
      <c r="I3354">
        <f>YEAR(Table1[[#This Row],[Date]])</f>
        <v>2019</v>
      </c>
      <c r="J3354">
        <f>MONTH(Table1[[#This Row],[Date]])</f>
        <v>5</v>
      </c>
      <c r="K3354">
        <f>DAY(Table1[[#This Row],[Date]])</f>
        <v>25</v>
      </c>
    </row>
    <row r="3355" spans="1:11" x14ac:dyDescent="0.3">
      <c r="A3355" t="s">
        <v>16</v>
      </c>
      <c r="B3355" s="1">
        <v>43609</v>
      </c>
      <c r="C3355">
        <v>245.99</v>
      </c>
      <c r="D3355">
        <v>255.26</v>
      </c>
      <c r="E3355">
        <v>243.24</v>
      </c>
      <c r="F3355">
        <v>249.48</v>
      </c>
      <c r="G3355">
        <v>9929433206</v>
      </c>
      <c r="H3355">
        <v>26497014858</v>
      </c>
      <c r="I3355">
        <f>YEAR(Table1[[#This Row],[Date]])</f>
        <v>2019</v>
      </c>
      <c r="J3355">
        <f>MONTH(Table1[[#This Row],[Date]])</f>
        <v>5</v>
      </c>
      <c r="K3355">
        <f>DAY(Table1[[#This Row],[Date]])</f>
        <v>24</v>
      </c>
    </row>
    <row r="3356" spans="1:11" x14ac:dyDescent="0.3">
      <c r="A3356" t="s">
        <v>16</v>
      </c>
      <c r="B3356" s="1">
        <v>43608</v>
      </c>
      <c r="C3356">
        <v>244.67</v>
      </c>
      <c r="D3356">
        <v>247.62</v>
      </c>
      <c r="E3356">
        <v>233.79</v>
      </c>
      <c r="F3356">
        <v>245.97</v>
      </c>
      <c r="G3356">
        <v>10671663487</v>
      </c>
      <c r="H3356">
        <v>26119891327</v>
      </c>
      <c r="I3356">
        <f>YEAR(Table1[[#This Row],[Date]])</f>
        <v>2019</v>
      </c>
      <c r="J3356">
        <f>MONTH(Table1[[#This Row],[Date]])</f>
        <v>5</v>
      </c>
      <c r="K3356">
        <f>DAY(Table1[[#This Row],[Date]])</f>
        <v>23</v>
      </c>
    </row>
    <row r="3357" spans="1:11" x14ac:dyDescent="0.3">
      <c r="A3357" t="s">
        <v>16</v>
      </c>
      <c r="B3357" s="1">
        <v>43607</v>
      </c>
      <c r="C3357">
        <v>255</v>
      </c>
      <c r="D3357">
        <v>258.8</v>
      </c>
      <c r="E3357">
        <v>242.73</v>
      </c>
      <c r="F3357">
        <v>244.7</v>
      </c>
      <c r="G3357">
        <v>9818257463</v>
      </c>
      <c r="H3357">
        <v>25982060192</v>
      </c>
      <c r="I3357">
        <f>YEAR(Table1[[#This Row],[Date]])</f>
        <v>2019</v>
      </c>
      <c r="J3357">
        <f>MONTH(Table1[[#This Row],[Date]])</f>
        <v>5</v>
      </c>
      <c r="K3357">
        <f>DAY(Table1[[#This Row],[Date]])</f>
        <v>22</v>
      </c>
    </row>
    <row r="3358" spans="1:11" x14ac:dyDescent="0.3">
      <c r="A3358" t="s">
        <v>16</v>
      </c>
      <c r="B3358" s="1">
        <v>43606</v>
      </c>
      <c r="C3358">
        <v>251.65</v>
      </c>
      <c r="D3358">
        <v>262.11</v>
      </c>
      <c r="E3358">
        <v>248.2</v>
      </c>
      <c r="F3358">
        <v>255.22</v>
      </c>
      <c r="G3358">
        <v>11545049593</v>
      </c>
      <c r="H3358">
        <v>27095257004</v>
      </c>
      <c r="I3358">
        <f>YEAR(Table1[[#This Row],[Date]])</f>
        <v>2019</v>
      </c>
      <c r="J3358">
        <f>MONTH(Table1[[#This Row],[Date]])</f>
        <v>5</v>
      </c>
      <c r="K3358">
        <f>DAY(Table1[[#This Row],[Date]])</f>
        <v>21</v>
      </c>
    </row>
    <row r="3359" spans="1:11" x14ac:dyDescent="0.3">
      <c r="A3359" t="s">
        <v>16</v>
      </c>
      <c r="B3359" s="1">
        <v>43605</v>
      </c>
      <c r="C3359">
        <v>261.27</v>
      </c>
      <c r="D3359">
        <v>261.55</v>
      </c>
      <c r="E3359">
        <v>241.8</v>
      </c>
      <c r="F3359">
        <v>251.86</v>
      </c>
      <c r="G3359">
        <v>10834541285</v>
      </c>
      <c r="H3359">
        <v>26736046292</v>
      </c>
      <c r="I3359">
        <f>YEAR(Table1[[#This Row],[Date]])</f>
        <v>2019</v>
      </c>
      <c r="J3359">
        <f>MONTH(Table1[[#This Row],[Date]])</f>
        <v>5</v>
      </c>
      <c r="K3359">
        <f>DAY(Table1[[#This Row],[Date]])</f>
        <v>20</v>
      </c>
    </row>
    <row r="3360" spans="1:11" x14ac:dyDescent="0.3">
      <c r="A3360" t="s">
        <v>16</v>
      </c>
      <c r="B3360" s="1">
        <v>43604</v>
      </c>
      <c r="C3360">
        <v>234.45</v>
      </c>
      <c r="D3360">
        <v>263.74</v>
      </c>
      <c r="E3360">
        <v>233.76</v>
      </c>
      <c r="F3360">
        <v>261.29000000000002</v>
      </c>
      <c r="G3360">
        <v>12049250894</v>
      </c>
      <c r="H3360">
        <v>27733299057</v>
      </c>
      <c r="I3360">
        <f>YEAR(Table1[[#This Row],[Date]])</f>
        <v>2019</v>
      </c>
      <c r="J3360">
        <f>MONTH(Table1[[#This Row],[Date]])</f>
        <v>5</v>
      </c>
      <c r="K3360">
        <f>DAY(Table1[[#This Row],[Date]])</f>
        <v>19</v>
      </c>
    </row>
    <row r="3361" spans="1:11" x14ac:dyDescent="0.3">
      <c r="A3361" t="s">
        <v>16</v>
      </c>
      <c r="B3361" s="1">
        <v>43603</v>
      </c>
      <c r="C3361">
        <v>243.91</v>
      </c>
      <c r="D3361">
        <v>246.36</v>
      </c>
      <c r="E3361">
        <v>233.1</v>
      </c>
      <c r="F3361">
        <v>234.6</v>
      </c>
      <c r="G3361">
        <v>10933142646</v>
      </c>
      <c r="H3361">
        <v>24896520187</v>
      </c>
      <c r="I3361">
        <f>YEAR(Table1[[#This Row],[Date]])</f>
        <v>2019</v>
      </c>
      <c r="J3361">
        <f>MONTH(Table1[[#This Row],[Date]])</f>
        <v>5</v>
      </c>
      <c r="K3361">
        <f>DAY(Table1[[#This Row],[Date]])</f>
        <v>18</v>
      </c>
    </row>
    <row r="3362" spans="1:11" x14ac:dyDescent="0.3">
      <c r="A3362" t="s">
        <v>16</v>
      </c>
      <c r="B3362" s="1">
        <v>43602</v>
      </c>
      <c r="C3362">
        <v>263.85000000000002</v>
      </c>
      <c r="D3362">
        <v>266.98</v>
      </c>
      <c r="E3362">
        <v>227.77</v>
      </c>
      <c r="F3362">
        <v>243.76</v>
      </c>
      <c r="G3362">
        <v>16037551694</v>
      </c>
      <c r="H3362">
        <v>25866318005</v>
      </c>
      <c r="I3362">
        <f>YEAR(Table1[[#This Row],[Date]])</f>
        <v>2019</v>
      </c>
      <c r="J3362">
        <f>MONTH(Table1[[#This Row],[Date]])</f>
        <v>5</v>
      </c>
      <c r="K3362">
        <f>DAY(Table1[[#This Row],[Date]])</f>
        <v>17</v>
      </c>
    </row>
    <row r="3363" spans="1:11" x14ac:dyDescent="0.3">
      <c r="A3363" t="s">
        <v>16</v>
      </c>
      <c r="B3363" s="1">
        <v>43601</v>
      </c>
      <c r="C3363">
        <v>246.94</v>
      </c>
      <c r="D3363">
        <v>275.39</v>
      </c>
      <c r="E3363">
        <v>245.8</v>
      </c>
      <c r="F3363">
        <v>264.01</v>
      </c>
      <c r="G3363">
        <v>18661465873</v>
      </c>
      <c r="H3363">
        <v>28010958253</v>
      </c>
      <c r="I3363">
        <f>YEAR(Table1[[#This Row],[Date]])</f>
        <v>2019</v>
      </c>
      <c r="J3363">
        <f>MONTH(Table1[[#This Row],[Date]])</f>
        <v>5</v>
      </c>
      <c r="K3363">
        <f>DAY(Table1[[#This Row],[Date]])</f>
        <v>16</v>
      </c>
    </row>
    <row r="3364" spans="1:11" x14ac:dyDescent="0.3">
      <c r="A3364" t="s">
        <v>16</v>
      </c>
      <c r="B3364" s="1">
        <v>43600</v>
      </c>
      <c r="C3364">
        <v>217.01</v>
      </c>
      <c r="D3364">
        <v>247.45</v>
      </c>
      <c r="E3364">
        <v>216.82</v>
      </c>
      <c r="F3364">
        <v>247.15</v>
      </c>
      <c r="G3364">
        <v>13460006534</v>
      </c>
      <c r="H3364">
        <v>26219111162</v>
      </c>
      <c r="I3364">
        <f>YEAR(Table1[[#This Row],[Date]])</f>
        <v>2019</v>
      </c>
      <c r="J3364">
        <f>MONTH(Table1[[#This Row],[Date]])</f>
        <v>5</v>
      </c>
      <c r="K3364">
        <f>DAY(Table1[[#This Row],[Date]])</f>
        <v>15</v>
      </c>
    </row>
    <row r="3365" spans="1:11" x14ac:dyDescent="0.3">
      <c r="A3365" t="s">
        <v>16</v>
      </c>
      <c r="B3365" s="1">
        <v>43599</v>
      </c>
      <c r="C3365">
        <v>196.74</v>
      </c>
      <c r="D3365">
        <v>217.87</v>
      </c>
      <c r="E3365">
        <v>196.05</v>
      </c>
      <c r="F3365">
        <v>217.15</v>
      </c>
      <c r="G3365">
        <v>12751049755</v>
      </c>
      <c r="H3365">
        <v>23033114137</v>
      </c>
      <c r="I3365">
        <f>YEAR(Table1[[#This Row],[Date]])</f>
        <v>2019</v>
      </c>
      <c r="J3365">
        <f>MONTH(Table1[[#This Row],[Date]])</f>
        <v>5</v>
      </c>
      <c r="K3365">
        <f>DAY(Table1[[#This Row],[Date]])</f>
        <v>14</v>
      </c>
    </row>
    <row r="3366" spans="1:11" x14ac:dyDescent="0.3">
      <c r="A3366" t="s">
        <v>16</v>
      </c>
      <c r="B3366" s="1">
        <v>43598</v>
      </c>
      <c r="C3366">
        <v>187.42</v>
      </c>
      <c r="D3366">
        <v>205.1</v>
      </c>
      <c r="E3366">
        <v>185.31</v>
      </c>
      <c r="F3366">
        <v>196.85</v>
      </c>
      <c r="G3366">
        <v>10367149039</v>
      </c>
      <c r="H3366">
        <v>20876934045</v>
      </c>
      <c r="I3366">
        <f>YEAR(Table1[[#This Row],[Date]])</f>
        <v>2019</v>
      </c>
      <c r="J3366">
        <f>MONTH(Table1[[#This Row],[Date]])</f>
        <v>5</v>
      </c>
      <c r="K3366">
        <f>DAY(Table1[[#This Row],[Date]])</f>
        <v>13</v>
      </c>
    </row>
    <row r="3367" spans="1:11" x14ac:dyDescent="0.3">
      <c r="A3367" t="s">
        <v>16</v>
      </c>
      <c r="B3367" s="1">
        <v>43597</v>
      </c>
      <c r="C3367">
        <v>194.16</v>
      </c>
      <c r="D3367">
        <v>201.88</v>
      </c>
      <c r="E3367">
        <v>183.65</v>
      </c>
      <c r="F3367">
        <v>187.33</v>
      </c>
      <c r="G3367">
        <v>10326050090</v>
      </c>
      <c r="H3367">
        <v>19864635091</v>
      </c>
      <c r="I3367">
        <f>YEAR(Table1[[#This Row],[Date]])</f>
        <v>2019</v>
      </c>
      <c r="J3367">
        <f>MONTH(Table1[[#This Row],[Date]])</f>
        <v>5</v>
      </c>
      <c r="K3367">
        <f>DAY(Table1[[#This Row],[Date]])</f>
        <v>12</v>
      </c>
    </row>
    <row r="3368" spans="1:11" x14ac:dyDescent="0.3">
      <c r="A3368" t="s">
        <v>16</v>
      </c>
      <c r="B3368" s="1">
        <v>43596</v>
      </c>
      <c r="C3368">
        <v>173.14</v>
      </c>
      <c r="D3368">
        <v>203.47</v>
      </c>
      <c r="E3368">
        <v>173.14</v>
      </c>
      <c r="F3368">
        <v>194.3</v>
      </c>
      <c r="G3368">
        <v>12578331654</v>
      </c>
      <c r="H3368">
        <v>20602050120</v>
      </c>
      <c r="I3368">
        <f>YEAR(Table1[[#This Row],[Date]])</f>
        <v>2019</v>
      </c>
      <c r="J3368">
        <f>MONTH(Table1[[#This Row],[Date]])</f>
        <v>5</v>
      </c>
      <c r="K3368">
        <f>DAY(Table1[[#This Row],[Date]])</f>
        <v>11</v>
      </c>
    </row>
    <row r="3369" spans="1:11" x14ac:dyDescent="0.3">
      <c r="A3369" t="s">
        <v>16</v>
      </c>
      <c r="B3369" s="1">
        <v>43595</v>
      </c>
      <c r="C3369">
        <v>170.31</v>
      </c>
      <c r="D3369">
        <v>175.89</v>
      </c>
      <c r="E3369">
        <v>168.99</v>
      </c>
      <c r="F3369">
        <v>173.14</v>
      </c>
      <c r="G3369">
        <v>8036919053</v>
      </c>
      <c r="H3369">
        <v>18355936406</v>
      </c>
      <c r="I3369">
        <f>YEAR(Table1[[#This Row],[Date]])</f>
        <v>2019</v>
      </c>
      <c r="J3369">
        <f>MONTH(Table1[[#This Row],[Date]])</f>
        <v>5</v>
      </c>
      <c r="K3369">
        <f>DAY(Table1[[#This Row],[Date]])</f>
        <v>10</v>
      </c>
    </row>
    <row r="3370" spans="1:11" x14ac:dyDescent="0.3">
      <c r="A3370" t="s">
        <v>16</v>
      </c>
      <c r="B3370" s="1">
        <v>43594</v>
      </c>
      <c r="C3370">
        <v>170.95</v>
      </c>
      <c r="D3370">
        <v>172.88</v>
      </c>
      <c r="E3370">
        <v>167.25</v>
      </c>
      <c r="F3370">
        <v>170.29</v>
      </c>
      <c r="G3370">
        <v>6546914198</v>
      </c>
      <c r="H3370">
        <v>18051087500</v>
      </c>
      <c r="I3370">
        <f>YEAR(Table1[[#This Row],[Date]])</f>
        <v>2019</v>
      </c>
      <c r="J3370">
        <f>MONTH(Table1[[#This Row],[Date]])</f>
        <v>5</v>
      </c>
      <c r="K3370">
        <f>DAY(Table1[[#This Row],[Date]])</f>
        <v>9</v>
      </c>
    </row>
    <row r="3371" spans="1:11" x14ac:dyDescent="0.3">
      <c r="A3371" t="s">
        <v>16</v>
      </c>
      <c r="B3371" s="1">
        <v>43593</v>
      </c>
      <c r="C3371">
        <v>169.9</v>
      </c>
      <c r="D3371">
        <v>172.18</v>
      </c>
      <c r="E3371">
        <v>166.41</v>
      </c>
      <c r="F3371">
        <v>170.95</v>
      </c>
      <c r="G3371">
        <v>6416569598</v>
      </c>
      <c r="H3371">
        <v>18118602844</v>
      </c>
      <c r="I3371">
        <f>YEAR(Table1[[#This Row],[Date]])</f>
        <v>2019</v>
      </c>
      <c r="J3371">
        <f>MONTH(Table1[[#This Row],[Date]])</f>
        <v>5</v>
      </c>
      <c r="K3371">
        <f>DAY(Table1[[#This Row],[Date]])</f>
        <v>8</v>
      </c>
    </row>
    <row r="3372" spans="1:11" x14ac:dyDescent="0.3">
      <c r="A3372" t="s">
        <v>16</v>
      </c>
      <c r="B3372" s="1">
        <v>43592</v>
      </c>
      <c r="C3372">
        <v>172.43</v>
      </c>
      <c r="D3372">
        <v>180.39</v>
      </c>
      <c r="E3372">
        <v>169.69</v>
      </c>
      <c r="F3372">
        <v>169.8</v>
      </c>
      <c r="G3372">
        <v>8411140170</v>
      </c>
      <c r="H3372">
        <v>17994460619</v>
      </c>
      <c r="I3372">
        <f>YEAR(Table1[[#This Row],[Date]])</f>
        <v>2019</v>
      </c>
      <c r="J3372">
        <f>MONTH(Table1[[#This Row],[Date]])</f>
        <v>5</v>
      </c>
      <c r="K3372">
        <f>DAY(Table1[[#This Row],[Date]])</f>
        <v>7</v>
      </c>
    </row>
    <row r="3373" spans="1:11" x14ac:dyDescent="0.3">
      <c r="A3373" t="s">
        <v>16</v>
      </c>
      <c r="B3373" s="1">
        <v>43591</v>
      </c>
      <c r="C3373">
        <v>163.34</v>
      </c>
      <c r="D3373">
        <v>175.76</v>
      </c>
      <c r="E3373">
        <v>159.99</v>
      </c>
      <c r="F3373">
        <v>172.65</v>
      </c>
      <c r="G3373">
        <v>7540096853</v>
      </c>
      <c r="H3373">
        <v>18294624766</v>
      </c>
      <c r="I3373">
        <f>YEAR(Table1[[#This Row],[Date]])</f>
        <v>2019</v>
      </c>
      <c r="J3373">
        <f>MONTH(Table1[[#This Row],[Date]])</f>
        <v>5</v>
      </c>
      <c r="K3373">
        <f>DAY(Table1[[#This Row],[Date]])</f>
        <v>6</v>
      </c>
    </row>
    <row r="3374" spans="1:11" x14ac:dyDescent="0.3">
      <c r="A3374" t="s">
        <v>16</v>
      </c>
      <c r="B3374" s="1">
        <v>43590</v>
      </c>
      <c r="C3374">
        <v>164.02</v>
      </c>
      <c r="D3374">
        <v>165.4</v>
      </c>
      <c r="E3374">
        <v>159.69999999999999</v>
      </c>
      <c r="F3374">
        <v>163.44999999999999</v>
      </c>
      <c r="G3374">
        <v>5938415562</v>
      </c>
      <c r="H3374">
        <v>17317292591</v>
      </c>
      <c r="I3374">
        <f>YEAR(Table1[[#This Row],[Date]])</f>
        <v>2019</v>
      </c>
      <c r="J3374">
        <f>MONTH(Table1[[#This Row],[Date]])</f>
        <v>5</v>
      </c>
      <c r="K3374">
        <f>DAY(Table1[[#This Row],[Date]])</f>
        <v>5</v>
      </c>
    </row>
    <row r="3375" spans="1:11" x14ac:dyDescent="0.3">
      <c r="A3375" t="s">
        <v>16</v>
      </c>
      <c r="B3375" s="1">
        <v>43589</v>
      </c>
      <c r="C3375">
        <v>167.89</v>
      </c>
      <c r="D3375">
        <v>170.65</v>
      </c>
      <c r="E3375">
        <v>161.79</v>
      </c>
      <c r="F3375">
        <v>164.03</v>
      </c>
      <c r="G3375">
        <v>6658100049</v>
      </c>
      <c r="H3375">
        <v>17376070198</v>
      </c>
      <c r="I3375">
        <f>YEAR(Table1[[#This Row],[Date]])</f>
        <v>2019</v>
      </c>
      <c r="J3375">
        <f>MONTH(Table1[[#This Row],[Date]])</f>
        <v>5</v>
      </c>
      <c r="K3375">
        <f>DAY(Table1[[#This Row],[Date]])</f>
        <v>4</v>
      </c>
    </row>
    <row r="3376" spans="1:11" x14ac:dyDescent="0.3">
      <c r="A3376" t="s">
        <v>16</v>
      </c>
      <c r="B3376" s="1">
        <v>43588</v>
      </c>
      <c r="C3376">
        <v>162.08000000000001</v>
      </c>
      <c r="D3376">
        <v>170.07</v>
      </c>
      <c r="E3376">
        <v>161.08000000000001</v>
      </c>
      <c r="F3376">
        <v>167.95</v>
      </c>
      <c r="G3376">
        <v>7299410672</v>
      </c>
      <c r="H3376">
        <v>17789626262</v>
      </c>
      <c r="I3376">
        <f>YEAR(Table1[[#This Row],[Date]])</f>
        <v>2019</v>
      </c>
      <c r="J3376">
        <f>MONTH(Table1[[#This Row],[Date]])</f>
        <v>5</v>
      </c>
      <c r="K3376">
        <f>DAY(Table1[[#This Row],[Date]])</f>
        <v>3</v>
      </c>
    </row>
    <row r="3377" spans="1:11" x14ac:dyDescent="0.3">
      <c r="A3377" t="s">
        <v>16</v>
      </c>
      <c r="B3377" s="1">
        <v>43587</v>
      </c>
      <c r="C3377">
        <v>160.85</v>
      </c>
      <c r="D3377">
        <v>162.94</v>
      </c>
      <c r="E3377">
        <v>160.06</v>
      </c>
      <c r="F3377">
        <v>162.12</v>
      </c>
      <c r="G3377">
        <v>6044171062</v>
      </c>
      <c r="H3377">
        <v>17169962760</v>
      </c>
      <c r="I3377">
        <f>YEAR(Table1[[#This Row],[Date]])</f>
        <v>2019</v>
      </c>
      <c r="J3377">
        <f>MONTH(Table1[[#This Row],[Date]])</f>
        <v>5</v>
      </c>
      <c r="K3377">
        <f>DAY(Table1[[#This Row],[Date]])</f>
        <v>2</v>
      </c>
    </row>
    <row r="3378" spans="1:11" x14ac:dyDescent="0.3">
      <c r="A3378" t="s">
        <v>16</v>
      </c>
      <c r="B3378" s="1">
        <v>43586</v>
      </c>
      <c r="C3378">
        <v>162.19</v>
      </c>
      <c r="D3378">
        <v>164.06</v>
      </c>
      <c r="E3378">
        <v>159.66</v>
      </c>
      <c r="F3378">
        <v>160.82</v>
      </c>
      <c r="G3378">
        <v>5789172433</v>
      </c>
      <c r="H3378">
        <v>17029616915</v>
      </c>
      <c r="I3378">
        <f>YEAR(Table1[[#This Row],[Date]])</f>
        <v>2019</v>
      </c>
      <c r="J3378">
        <f>MONTH(Table1[[#This Row],[Date]])</f>
        <v>5</v>
      </c>
      <c r="K3378">
        <f>DAY(Table1[[#This Row],[Date]])</f>
        <v>1</v>
      </c>
    </row>
    <row r="3379" spans="1:11" x14ac:dyDescent="0.3">
      <c r="A3379" t="s">
        <v>16</v>
      </c>
      <c r="B3379" s="1">
        <v>43585</v>
      </c>
      <c r="C3379">
        <v>155.16999999999999</v>
      </c>
      <c r="D3379">
        <v>162.43</v>
      </c>
      <c r="E3379">
        <v>155.16999999999999</v>
      </c>
      <c r="F3379">
        <v>162.16999999999999</v>
      </c>
      <c r="G3379">
        <v>6275803460</v>
      </c>
      <c r="H3379">
        <v>17170110493</v>
      </c>
      <c r="I3379">
        <f>YEAR(Table1[[#This Row],[Date]])</f>
        <v>2019</v>
      </c>
      <c r="J3379">
        <f>MONTH(Table1[[#This Row],[Date]])</f>
        <v>4</v>
      </c>
      <c r="K3379">
        <f>DAY(Table1[[#This Row],[Date]])</f>
        <v>30</v>
      </c>
    </row>
    <row r="3380" spans="1:11" x14ac:dyDescent="0.3">
      <c r="A3380" t="s">
        <v>16</v>
      </c>
      <c r="B3380" s="1">
        <v>43584</v>
      </c>
      <c r="C3380">
        <v>157.29</v>
      </c>
      <c r="D3380">
        <v>158.33000000000001</v>
      </c>
      <c r="E3380">
        <v>153.19</v>
      </c>
      <c r="F3380">
        <v>155.19999999999999</v>
      </c>
      <c r="G3380">
        <v>6053776253</v>
      </c>
      <c r="H3380">
        <v>16430642271</v>
      </c>
      <c r="I3380">
        <f>YEAR(Table1[[#This Row],[Date]])</f>
        <v>2019</v>
      </c>
      <c r="J3380">
        <f>MONTH(Table1[[#This Row],[Date]])</f>
        <v>4</v>
      </c>
      <c r="K3380">
        <f>DAY(Table1[[#This Row],[Date]])</f>
        <v>29</v>
      </c>
    </row>
    <row r="3381" spans="1:11" x14ac:dyDescent="0.3">
      <c r="A3381" t="s">
        <v>16</v>
      </c>
      <c r="B3381" s="1">
        <v>43583</v>
      </c>
      <c r="C3381">
        <v>158.5</v>
      </c>
      <c r="D3381">
        <v>159.57</v>
      </c>
      <c r="E3381">
        <v>157.13</v>
      </c>
      <c r="F3381">
        <v>157.30000000000001</v>
      </c>
      <c r="G3381">
        <v>5379894433</v>
      </c>
      <c r="H3381">
        <v>16650076837</v>
      </c>
      <c r="I3381">
        <f>YEAR(Table1[[#This Row],[Date]])</f>
        <v>2019</v>
      </c>
      <c r="J3381">
        <f>MONTH(Table1[[#This Row],[Date]])</f>
        <v>4</v>
      </c>
      <c r="K3381">
        <f>DAY(Table1[[#This Row],[Date]])</f>
        <v>28</v>
      </c>
    </row>
    <row r="3382" spans="1:11" x14ac:dyDescent="0.3">
      <c r="A3382" t="s">
        <v>16</v>
      </c>
      <c r="B3382" s="1">
        <v>43582</v>
      </c>
      <c r="C3382">
        <v>156.27000000000001</v>
      </c>
      <c r="D3382">
        <v>160.59</v>
      </c>
      <c r="E3382">
        <v>155.62</v>
      </c>
      <c r="F3382">
        <v>158.43</v>
      </c>
      <c r="G3382">
        <v>5863109118</v>
      </c>
      <c r="H3382">
        <v>16768575998</v>
      </c>
      <c r="I3382">
        <f>YEAR(Table1[[#This Row],[Date]])</f>
        <v>2019</v>
      </c>
      <c r="J3382">
        <f>MONTH(Table1[[#This Row],[Date]])</f>
        <v>4</v>
      </c>
      <c r="K3382">
        <f>DAY(Table1[[#This Row],[Date]])</f>
        <v>27</v>
      </c>
    </row>
    <row r="3383" spans="1:11" x14ac:dyDescent="0.3">
      <c r="A3383" t="s">
        <v>16</v>
      </c>
      <c r="B3383" s="1">
        <v>43581</v>
      </c>
      <c r="C3383">
        <v>154.58000000000001</v>
      </c>
      <c r="D3383">
        <v>158.03</v>
      </c>
      <c r="E3383">
        <v>152.09</v>
      </c>
      <c r="F3383">
        <v>156.35</v>
      </c>
      <c r="G3383">
        <v>7505283355</v>
      </c>
      <c r="H3383">
        <v>16545462357</v>
      </c>
      <c r="I3383">
        <f>YEAR(Table1[[#This Row],[Date]])</f>
        <v>2019</v>
      </c>
      <c r="J3383">
        <f>MONTH(Table1[[#This Row],[Date]])</f>
        <v>4</v>
      </c>
      <c r="K3383">
        <f>DAY(Table1[[#This Row],[Date]])</f>
        <v>26</v>
      </c>
    </row>
    <row r="3384" spans="1:11" x14ac:dyDescent="0.3">
      <c r="A3384" t="s">
        <v>16</v>
      </c>
      <c r="B3384" s="1">
        <v>43580</v>
      </c>
      <c r="C3384">
        <v>165.91</v>
      </c>
      <c r="D3384">
        <v>166.51</v>
      </c>
      <c r="E3384">
        <v>153.85</v>
      </c>
      <c r="F3384">
        <v>154.46</v>
      </c>
      <c r="G3384">
        <v>6820332362</v>
      </c>
      <c r="H3384">
        <v>16343573973</v>
      </c>
      <c r="I3384">
        <f>YEAR(Table1[[#This Row],[Date]])</f>
        <v>2019</v>
      </c>
      <c r="J3384">
        <f>MONTH(Table1[[#This Row],[Date]])</f>
        <v>4</v>
      </c>
      <c r="K3384">
        <f>DAY(Table1[[#This Row],[Date]])</f>
        <v>25</v>
      </c>
    </row>
    <row r="3385" spans="1:11" x14ac:dyDescent="0.3">
      <c r="A3385" t="s">
        <v>16</v>
      </c>
      <c r="B3385" s="1">
        <v>43579</v>
      </c>
      <c r="C3385">
        <v>171.35</v>
      </c>
      <c r="D3385">
        <v>171.57</v>
      </c>
      <c r="E3385">
        <v>161.97999999999999</v>
      </c>
      <c r="F3385">
        <v>165.83</v>
      </c>
      <c r="G3385">
        <v>7351304156</v>
      </c>
      <c r="H3385">
        <v>17544029659</v>
      </c>
      <c r="I3385">
        <f>YEAR(Table1[[#This Row],[Date]])</f>
        <v>2019</v>
      </c>
      <c r="J3385">
        <f>MONTH(Table1[[#This Row],[Date]])</f>
        <v>4</v>
      </c>
      <c r="K3385">
        <f>DAY(Table1[[#This Row],[Date]])</f>
        <v>24</v>
      </c>
    </row>
    <row r="3386" spans="1:11" x14ac:dyDescent="0.3">
      <c r="A3386" t="s">
        <v>16</v>
      </c>
      <c r="B3386" s="1">
        <v>43578</v>
      </c>
      <c r="C3386">
        <v>172.01</v>
      </c>
      <c r="D3386">
        <v>176.85</v>
      </c>
      <c r="E3386">
        <v>170.9</v>
      </c>
      <c r="F3386">
        <v>171.45</v>
      </c>
      <c r="G3386">
        <v>7097827092</v>
      </c>
      <c r="H3386">
        <v>18136462572</v>
      </c>
      <c r="I3386">
        <f>YEAR(Table1[[#This Row],[Date]])</f>
        <v>2019</v>
      </c>
      <c r="J3386">
        <f>MONTH(Table1[[#This Row],[Date]])</f>
        <v>4</v>
      </c>
      <c r="K3386">
        <f>DAY(Table1[[#This Row],[Date]])</f>
        <v>23</v>
      </c>
    </row>
    <row r="3387" spans="1:11" x14ac:dyDescent="0.3">
      <c r="A3387" t="s">
        <v>16</v>
      </c>
      <c r="B3387" s="1">
        <v>43577</v>
      </c>
      <c r="C3387">
        <v>170.02</v>
      </c>
      <c r="D3387">
        <v>173.07</v>
      </c>
      <c r="E3387">
        <v>168.73</v>
      </c>
      <c r="F3387">
        <v>171.87</v>
      </c>
      <c r="G3387">
        <v>6094878077</v>
      </c>
      <c r="H3387">
        <v>18179292263</v>
      </c>
      <c r="I3387">
        <f>YEAR(Table1[[#This Row],[Date]])</f>
        <v>2019</v>
      </c>
      <c r="J3387">
        <f>MONTH(Table1[[#This Row],[Date]])</f>
        <v>4</v>
      </c>
      <c r="K3387">
        <f>DAY(Table1[[#This Row],[Date]])</f>
        <v>22</v>
      </c>
    </row>
    <row r="3388" spans="1:11" x14ac:dyDescent="0.3">
      <c r="A3388" t="s">
        <v>16</v>
      </c>
      <c r="B3388" s="1">
        <v>43576</v>
      </c>
      <c r="C3388">
        <v>173.72</v>
      </c>
      <c r="D3388">
        <v>174.42</v>
      </c>
      <c r="E3388">
        <v>167.43</v>
      </c>
      <c r="F3388">
        <v>170.05</v>
      </c>
      <c r="G3388">
        <v>6005571688</v>
      </c>
      <c r="H3388">
        <v>17983602095</v>
      </c>
      <c r="I3388">
        <f>YEAR(Table1[[#This Row],[Date]])</f>
        <v>2019</v>
      </c>
      <c r="J3388">
        <f>MONTH(Table1[[#This Row],[Date]])</f>
        <v>4</v>
      </c>
      <c r="K3388">
        <f>DAY(Table1[[#This Row],[Date]])</f>
        <v>21</v>
      </c>
    </row>
    <row r="3389" spans="1:11" x14ac:dyDescent="0.3">
      <c r="A3389" t="s">
        <v>16</v>
      </c>
      <c r="B3389" s="1">
        <v>43575</v>
      </c>
      <c r="C3389">
        <v>173.72</v>
      </c>
      <c r="D3389">
        <v>176.71</v>
      </c>
      <c r="E3389">
        <v>171.79</v>
      </c>
      <c r="F3389">
        <v>173.75</v>
      </c>
      <c r="G3389">
        <v>6142567812</v>
      </c>
      <c r="H3389">
        <v>18373023202</v>
      </c>
      <c r="I3389">
        <f>YEAR(Table1[[#This Row],[Date]])</f>
        <v>2019</v>
      </c>
      <c r="J3389">
        <f>MONTH(Table1[[#This Row],[Date]])</f>
        <v>4</v>
      </c>
      <c r="K3389">
        <f>DAY(Table1[[#This Row],[Date]])</f>
        <v>20</v>
      </c>
    </row>
    <row r="3390" spans="1:11" x14ac:dyDescent="0.3">
      <c r="A3390" t="s">
        <v>16</v>
      </c>
      <c r="B3390" s="1">
        <v>43574</v>
      </c>
      <c r="C3390">
        <v>173.79</v>
      </c>
      <c r="D3390">
        <v>173.98</v>
      </c>
      <c r="E3390">
        <v>170.62</v>
      </c>
      <c r="F3390">
        <v>173.71</v>
      </c>
      <c r="G3390">
        <v>6541053061</v>
      </c>
      <c r="H3390">
        <v>18366130180</v>
      </c>
      <c r="I3390">
        <f>YEAR(Table1[[#This Row],[Date]])</f>
        <v>2019</v>
      </c>
      <c r="J3390">
        <f>MONTH(Table1[[#This Row],[Date]])</f>
        <v>4</v>
      </c>
      <c r="K3390">
        <f>DAY(Table1[[#This Row],[Date]])</f>
        <v>19</v>
      </c>
    </row>
    <row r="3391" spans="1:11" x14ac:dyDescent="0.3">
      <c r="A3391" t="s">
        <v>16</v>
      </c>
      <c r="B3391" s="1">
        <v>43573</v>
      </c>
      <c r="C3391">
        <v>166.91</v>
      </c>
      <c r="D3391">
        <v>175.37</v>
      </c>
      <c r="E3391">
        <v>166.67</v>
      </c>
      <c r="F3391">
        <v>173.81</v>
      </c>
      <c r="G3391">
        <v>6971581464</v>
      </c>
      <c r="H3391">
        <v>18374913022</v>
      </c>
      <c r="I3391">
        <f>YEAR(Table1[[#This Row],[Date]])</f>
        <v>2019</v>
      </c>
      <c r="J3391">
        <f>MONTH(Table1[[#This Row],[Date]])</f>
        <v>4</v>
      </c>
      <c r="K3391">
        <f>DAY(Table1[[#This Row],[Date]])</f>
        <v>18</v>
      </c>
    </row>
    <row r="3392" spans="1:11" x14ac:dyDescent="0.3">
      <c r="A3392" t="s">
        <v>16</v>
      </c>
      <c r="B3392" s="1">
        <v>43572</v>
      </c>
      <c r="C3392">
        <v>167.55</v>
      </c>
      <c r="D3392">
        <v>168.94</v>
      </c>
      <c r="E3392">
        <v>165.5</v>
      </c>
      <c r="F3392">
        <v>166.95</v>
      </c>
      <c r="G3392">
        <v>5596102715</v>
      </c>
      <c r="H3392">
        <v>17647086048</v>
      </c>
      <c r="I3392">
        <f>YEAR(Table1[[#This Row],[Date]])</f>
        <v>2019</v>
      </c>
      <c r="J3392">
        <f>MONTH(Table1[[#This Row],[Date]])</f>
        <v>4</v>
      </c>
      <c r="K3392">
        <f>DAY(Table1[[#This Row],[Date]])</f>
        <v>17</v>
      </c>
    </row>
    <row r="3393" spans="1:11" x14ac:dyDescent="0.3">
      <c r="A3393" t="s">
        <v>16</v>
      </c>
      <c r="B3393" s="1">
        <v>43571</v>
      </c>
      <c r="C3393">
        <v>161.53</v>
      </c>
      <c r="D3393">
        <v>167.67</v>
      </c>
      <c r="E3393">
        <v>160.88999999999999</v>
      </c>
      <c r="F3393">
        <v>167.62</v>
      </c>
      <c r="G3393">
        <v>5180105341</v>
      </c>
      <c r="H3393">
        <v>17715913572</v>
      </c>
      <c r="I3393">
        <f>YEAR(Table1[[#This Row],[Date]])</f>
        <v>2019</v>
      </c>
      <c r="J3393">
        <f>MONTH(Table1[[#This Row],[Date]])</f>
        <v>4</v>
      </c>
      <c r="K3393">
        <f>DAY(Table1[[#This Row],[Date]])</f>
        <v>16</v>
      </c>
    </row>
    <row r="3394" spans="1:11" x14ac:dyDescent="0.3">
      <c r="A3394" t="s">
        <v>16</v>
      </c>
      <c r="B3394" s="1">
        <v>43570</v>
      </c>
      <c r="C3394">
        <v>167.9</v>
      </c>
      <c r="D3394">
        <v>168.82</v>
      </c>
      <c r="E3394">
        <v>159.56</v>
      </c>
      <c r="F3394">
        <v>161.57</v>
      </c>
      <c r="G3394">
        <v>5672311824</v>
      </c>
      <c r="H3394">
        <v>17074367783</v>
      </c>
      <c r="I3394">
        <f>YEAR(Table1[[#This Row],[Date]])</f>
        <v>2019</v>
      </c>
      <c r="J3394">
        <f>MONTH(Table1[[#This Row],[Date]])</f>
        <v>4</v>
      </c>
      <c r="K3394">
        <f>DAY(Table1[[#This Row],[Date]])</f>
        <v>15</v>
      </c>
    </row>
    <row r="3395" spans="1:11" x14ac:dyDescent="0.3">
      <c r="A3395" t="s">
        <v>16</v>
      </c>
      <c r="B3395" s="1">
        <v>43569</v>
      </c>
      <c r="C3395">
        <v>164.48</v>
      </c>
      <c r="D3395">
        <v>168.59</v>
      </c>
      <c r="E3395">
        <v>162.78</v>
      </c>
      <c r="F3395">
        <v>167.84</v>
      </c>
      <c r="G3395">
        <v>4846298303</v>
      </c>
      <c r="H3395">
        <v>17734050269</v>
      </c>
      <c r="I3395">
        <f>YEAR(Table1[[#This Row],[Date]])</f>
        <v>2019</v>
      </c>
      <c r="J3395">
        <f>MONTH(Table1[[#This Row],[Date]])</f>
        <v>4</v>
      </c>
      <c r="K3395">
        <f>DAY(Table1[[#This Row],[Date]])</f>
        <v>14</v>
      </c>
    </row>
    <row r="3396" spans="1:11" x14ac:dyDescent="0.3">
      <c r="A3396" t="s">
        <v>16</v>
      </c>
      <c r="B3396" s="1">
        <v>43568</v>
      </c>
      <c r="C3396">
        <v>164.62</v>
      </c>
      <c r="D3396">
        <v>166.36</v>
      </c>
      <c r="E3396">
        <v>163.01</v>
      </c>
      <c r="F3396">
        <v>164.51</v>
      </c>
      <c r="G3396">
        <v>4959301561</v>
      </c>
      <c r="H3396">
        <v>17380468169</v>
      </c>
      <c r="I3396">
        <f>YEAR(Table1[[#This Row],[Date]])</f>
        <v>2019</v>
      </c>
      <c r="J3396">
        <f>MONTH(Table1[[#This Row],[Date]])</f>
        <v>4</v>
      </c>
      <c r="K3396">
        <f>DAY(Table1[[#This Row],[Date]])</f>
        <v>13</v>
      </c>
    </row>
    <row r="3397" spans="1:11" x14ac:dyDescent="0.3">
      <c r="A3397" t="s">
        <v>16</v>
      </c>
      <c r="B3397" s="1">
        <v>43567</v>
      </c>
      <c r="C3397">
        <v>165.34</v>
      </c>
      <c r="D3397">
        <v>166.13</v>
      </c>
      <c r="E3397">
        <v>161.03</v>
      </c>
      <c r="F3397">
        <v>164.74</v>
      </c>
      <c r="G3397">
        <v>6237185309</v>
      </c>
      <c r="H3397">
        <v>17401765647</v>
      </c>
      <c r="I3397">
        <f>YEAR(Table1[[#This Row],[Date]])</f>
        <v>2019</v>
      </c>
      <c r="J3397">
        <f>MONTH(Table1[[#This Row],[Date]])</f>
        <v>4</v>
      </c>
      <c r="K3397">
        <f>DAY(Table1[[#This Row],[Date]])</f>
        <v>12</v>
      </c>
    </row>
    <row r="3398" spans="1:11" x14ac:dyDescent="0.3">
      <c r="A3398" t="s">
        <v>16</v>
      </c>
      <c r="B3398" s="1">
        <v>43566</v>
      </c>
      <c r="C3398">
        <v>177.34</v>
      </c>
      <c r="D3398">
        <v>177.49</v>
      </c>
      <c r="E3398">
        <v>162.32</v>
      </c>
      <c r="F3398">
        <v>165.5</v>
      </c>
      <c r="G3398">
        <v>7859383417</v>
      </c>
      <c r="H3398">
        <v>17479876008</v>
      </c>
      <c r="I3398">
        <f>YEAR(Table1[[#This Row],[Date]])</f>
        <v>2019</v>
      </c>
      <c r="J3398">
        <f>MONTH(Table1[[#This Row],[Date]])</f>
        <v>4</v>
      </c>
      <c r="K3398">
        <f>DAY(Table1[[#This Row],[Date]])</f>
        <v>11</v>
      </c>
    </row>
    <row r="3399" spans="1:11" x14ac:dyDescent="0.3">
      <c r="A3399" t="s">
        <v>16</v>
      </c>
      <c r="B3399" s="1">
        <v>43565</v>
      </c>
      <c r="C3399">
        <v>176.07</v>
      </c>
      <c r="D3399">
        <v>183.13</v>
      </c>
      <c r="E3399">
        <v>175.23</v>
      </c>
      <c r="F3399">
        <v>177.34</v>
      </c>
      <c r="G3399">
        <v>7856924879</v>
      </c>
      <c r="H3399">
        <v>18728058767</v>
      </c>
      <c r="I3399">
        <f>YEAR(Table1[[#This Row],[Date]])</f>
        <v>2019</v>
      </c>
      <c r="J3399">
        <f>MONTH(Table1[[#This Row],[Date]])</f>
        <v>4</v>
      </c>
      <c r="K3399">
        <f>DAY(Table1[[#This Row],[Date]])</f>
        <v>10</v>
      </c>
    </row>
    <row r="3400" spans="1:11" x14ac:dyDescent="0.3">
      <c r="A3400" t="s">
        <v>16</v>
      </c>
      <c r="B3400" s="1">
        <v>43564</v>
      </c>
      <c r="C3400">
        <v>180.22</v>
      </c>
      <c r="D3400">
        <v>180.25</v>
      </c>
      <c r="E3400">
        <v>175.09</v>
      </c>
      <c r="F3400">
        <v>176.11</v>
      </c>
      <c r="G3400">
        <v>7632529578</v>
      </c>
      <c r="H3400">
        <v>18596496042</v>
      </c>
      <c r="I3400">
        <f>YEAR(Table1[[#This Row],[Date]])</f>
        <v>2019</v>
      </c>
      <c r="J3400">
        <f>MONTH(Table1[[#This Row],[Date]])</f>
        <v>4</v>
      </c>
      <c r="K3400">
        <f>DAY(Table1[[#This Row],[Date]])</f>
        <v>9</v>
      </c>
    </row>
    <row r="3401" spans="1:11" x14ac:dyDescent="0.3">
      <c r="A3401" t="s">
        <v>16</v>
      </c>
      <c r="B3401" s="1">
        <v>43563</v>
      </c>
      <c r="C3401">
        <v>174.45</v>
      </c>
      <c r="D3401">
        <v>184.38</v>
      </c>
      <c r="E3401">
        <v>174.16</v>
      </c>
      <c r="F3401">
        <v>180.26</v>
      </c>
      <c r="G3401">
        <v>9304964610</v>
      </c>
      <c r="H3401">
        <v>19031640376</v>
      </c>
      <c r="I3401">
        <f>YEAR(Table1[[#This Row],[Date]])</f>
        <v>2019</v>
      </c>
      <c r="J3401">
        <f>MONTH(Table1[[#This Row],[Date]])</f>
        <v>4</v>
      </c>
      <c r="K3401">
        <f>DAY(Table1[[#This Row],[Date]])</f>
        <v>8</v>
      </c>
    </row>
    <row r="3402" spans="1:11" x14ac:dyDescent="0.3">
      <c r="A3402" t="s">
        <v>16</v>
      </c>
      <c r="B3402" s="1">
        <v>43562</v>
      </c>
      <c r="C3402">
        <v>165.98</v>
      </c>
      <c r="D3402">
        <v>175.21</v>
      </c>
      <c r="E3402">
        <v>164.93</v>
      </c>
      <c r="F3402">
        <v>174.53</v>
      </c>
      <c r="G3402">
        <v>7596176020</v>
      </c>
      <c r="H3402">
        <v>18424576820</v>
      </c>
      <c r="I3402">
        <f>YEAR(Table1[[#This Row],[Date]])</f>
        <v>2019</v>
      </c>
      <c r="J3402">
        <f>MONTH(Table1[[#This Row],[Date]])</f>
        <v>4</v>
      </c>
      <c r="K3402">
        <f>DAY(Table1[[#This Row],[Date]])</f>
        <v>7</v>
      </c>
    </row>
    <row r="3403" spans="1:11" x14ac:dyDescent="0.3">
      <c r="A3403" t="s">
        <v>16</v>
      </c>
      <c r="B3403" s="1">
        <v>43561</v>
      </c>
      <c r="C3403">
        <v>165.51</v>
      </c>
      <c r="D3403">
        <v>172.52</v>
      </c>
      <c r="E3403">
        <v>161.80000000000001</v>
      </c>
      <c r="F3403">
        <v>165.95</v>
      </c>
      <c r="G3403">
        <v>7167016221</v>
      </c>
      <c r="H3403">
        <v>17516082778</v>
      </c>
      <c r="I3403">
        <f>YEAR(Table1[[#This Row],[Date]])</f>
        <v>2019</v>
      </c>
      <c r="J3403">
        <f>MONTH(Table1[[#This Row],[Date]])</f>
        <v>4</v>
      </c>
      <c r="K3403">
        <f>DAY(Table1[[#This Row],[Date]])</f>
        <v>6</v>
      </c>
    </row>
    <row r="3404" spans="1:11" x14ac:dyDescent="0.3">
      <c r="A3404" t="s">
        <v>16</v>
      </c>
      <c r="B3404" s="1">
        <v>43560</v>
      </c>
      <c r="C3404">
        <v>158.02000000000001</v>
      </c>
      <c r="D3404">
        <v>167.22</v>
      </c>
      <c r="E3404">
        <v>157.44</v>
      </c>
      <c r="F3404">
        <v>165.51</v>
      </c>
      <c r="G3404">
        <v>7531316908</v>
      </c>
      <c r="H3404">
        <v>17468192986</v>
      </c>
      <c r="I3404">
        <f>YEAR(Table1[[#This Row],[Date]])</f>
        <v>2019</v>
      </c>
      <c r="J3404">
        <f>MONTH(Table1[[#This Row],[Date]])</f>
        <v>4</v>
      </c>
      <c r="K3404">
        <f>DAY(Table1[[#This Row],[Date]])</f>
        <v>5</v>
      </c>
    </row>
    <row r="3405" spans="1:11" x14ac:dyDescent="0.3">
      <c r="A3405" t="s">
        <v>16</v>
      </c>
      <c r="B3405" s="1">
        <v>43559</v>
      </c>
      <c r="C3405">
        <v>161.43</v>
      </c>
      <c r="D3405">
        <v>164.93</v>
      </c>
      <c r="E3405">
        <v>155.24</v>
      </c>
      <c r="F3405">
        <v>158.05000000000001</v>
      </c>
      <c r="G3405">
        <v>7953123529</v>
      </c>
      <c r="H3405">
        <v>16678477300</v>
      </c>
      <c r="I3405">
        <f>YEAR(Table1[[#This Row],[Date]])</f>
        <v>2019</v>
      </c>
      <c r="J3405">
        <f>MONTH(Table1[[#This Row],[Date]])</f>
        <v>4</v>
      </c>
      <c r="K3405">
        <f>DAY(Table1[[#This Row],[Date]])</f>
        <v>4</v>
      </c>
    </row>
    <row r="3406" spans="1:11" x14ac:dyDescent="0.3">
      <c r="A3406" t="s">
        <v>16</v>
      </c>
      <c r="B3406" s="1">
        <v>43558</v>
      </c>
      <c r="C3406">
        <v>164.01</v>
      </c>
      <c r="D3406">
        <v>178.32</v>
      </c>
      <c r="E3406">
        <v>157.32</v>
      </c>
      <c r="F3406">
        <v>161.46</v>
      </c>
      <c r="G3406">
        <v>10622456246</v>
      </c>
      <c r="H3406">
        <v>17035703564</v>
      </c>
      <c r="I3406">
        <f>YEAR(Table1[[#This Row],[Date]])</f>
        <v>2019</v>
      </c>
      <c r="J3406">
        <f>MONTH(Table1[[#This Row],[Date]])</f>
        <v>4</v>
      </c>
      <c r="K3406">
        <f>DAY(Table1[[#This Row],[Date]])</f>
        <v>3</v>
      </c>
    </row>
    <row r="3407" spans="1:11" x14ac:dyDescent="0.3">
      <c r="A3407" t="s">
        <v>16</v>
      </c>
      <c r="B3407" s="1">
        <v>43557</v>
      </c>
      <c r="C3407">
        <v>141.84</v>
      </c>
      <c r="D3407">
        <v>165.23</v>
      </c>
      <c r="E3407">
        <v>141.63999999999999</v>
      </c>
      <c r="F3407">
        <v>163.96</v>
      </c>
      <c r="G3407">
        <v>9826645698</v>
      </c>
      <c r="H3407">
        <v>17297572365</v>
      </c>
      <c r="I3407">
        <f>YEAR(Table1[[#This Row],[Date]])</f>
        <v>2019</v>
      </c>
      <c r="J3407">
        <f>MONTH(Table1[[#This Row],[Date]])</f>
        <v>4</v>
      </c>
      <c r="K3407">
        <f>DAY(Table1[[#This Row],[Date]])</f>
        <v>2</v>
      </c>
    </row>
    <row r="3408" spans="1:11" x14ac:dyDescent="0.3">
      <c r="A3408" t="s">
        <v>16</v>
      </c>
      <c r="B3408" s="1">
        <v>43556</v>
      </c>
      <c r="C3408">
        <v>141.47</v>
      </c>
      <c r="D3408">
        <v>142.72999999999999</v>
      </c>
      <c r="E3408">
        <v>140.74</v>
      </c>
      <c r="F3408">
        <v>141.83000000000001</v>
      </c>
      <c r="G3408">
        <v>4611999536</v>
      </c>
      <c r="H3408">
        <v>14960828861</v>
      </c>
      <c r="I3408">
        <f>YEAR(Table1[[#This Row],[Date]])</f>
        <v>2019</v>
      </c>
      <c r="J3408">
        <f>MONTH(Table1[[#This Row],[Date]])</f>
        <v>4</v>
      </c>
      <c r="K3408">
        <f>DAY(Table1[[#This Row],[Date]])</f>
        <v>1</v>
      </c>
    </row>
    <row r="3409" spans="1:11" x14ac:dyDescent="0.3">
      <c r="A3409" t="s">
        <v>16</v>
      </c>
      <c r="B3409" s="1">
        <v>43555</v>
      </c>
      <c r="C3409">
        <v>142.13999999999999</v>
      </c>
      <c r="D3409">
        <v>142.19</v>
      </c>
      <c r="E3409">
        <v>140.69999999999999</v>
      </c>
      <c r="F3409">
        <v>141.51</v>
      </c>
      <c r="G3409">
        <v>4249050197</v>
      </c>
      <c r="H3409">
        <v>14925533137</v>
      </c>
      <c r="I3409">
        <f>YEAR(Table1[[#This Row],[Date]])</f>
        <v>2019</v>
      </c>
      <c r="J3409">
        <f>MONTH(Table1[[#This Row],[Date]])</f>
        <v>3</v>
      </c>
      <c r="K3409">
        <f>DAY(Table1[[#This Row],[Date]])</f>
        <v>31</v>
      </c>
    </row>
    <row r="3410" spans="1:11" x14ac:dyDescent="0.3">
      <c r="A3410" t="s">
        <v>16</v>
      </c>
      <c r="B3410" s="1">
        <v>43554</v>
      </c>
      <c r="C3410">
        <v>142.36000000000001</v>
      </c>
      <c r="D3410">
        <v>149.61000000000001</v>
      </c>
      <c r="E3410">
        <v>141.03</v>
      </c>
      <c r="F3410">
        <v>142.09</v>
      </c>
      <c r="G3410">
        <v>5144662127</v>
      </c>
      <c r="H3410">
        <v>14984615423</v>
      </c>
      <c r="I3410">
        <f>YEAR(Table1[[#This Row],[Date]])</f>
        <v>2019</v>
      </c>
      <c r="J3410">
        <f>MONTH(Table1[[#This Row],[Date]])</f>
        <v>3</v>
      </c>
      <c r="K3410">
        <f>DAY(Table1[[#This Row],[Date]])</f>
        <v>30</v>
      </c>
    </row>
    <row r="3411" spans="1:11" x14ac:dyDescent="0.3">
      <c r="A3411" t="s">
        <v>16</v>
      </c>
      <c r="B3411" s="1">
        <v>43553</v>
      </c>
      <c r="C3411">
        <v>139.34</v>
      </c>
      <c r="D3411">
        <v>142.55000000000001</v>
      </c>
      <c r="E3411">
        <v>138.05000000000001</v>
      </c>
      <c r="F3411">
        <v>142.5</v>
      </c>
      <c r="G3411">
        <v>5125602702</v>
      </c>
      <c r="H3411">
        <v>15025361637</v>
      </c>
      <c r="I3411">
        <f>YEAR(Table1[[#This Row],[Date]])</f>
        <v>2019</v>
      </c>
      <c r="J3411">
        <f>MONTH(Table1[[#This Row],[Date]])</f>
        <v>3</v>
      </c>
      <c r="K3411">
        <f>DAY(Table1[[#This Row],[Date]])</f>
        <v>29</v>
      </c>
    </row>
    <row r="3412" spans="1:11" x14ac:dyDescent="0.3">
      <c r="A3412" t="s">
        <v>16</v>
      </c>
      <c r="B3412" s="1">
        <v>43552</v>
      </c>
      <c r="C3412">
        <v>141.01</v>
      </c>
      <c r="D3412">
        <v>141.01</v>
      </c>
      <c r="E3412">
        <v>138.43</v>
      </c>
      <c r="F3412">
        <v>139.41999999999999</v>
      </c>
      <c r="G3412">
        <v>4163212475</v>
      </c>
      <c r="H3412">
        <v>14698609599</v>
      </c>
      <c r="I3412">
        <f>YEAR(Table1[[#This Row],[Date]])</f>
        <v>2019</v>
      </c>
      <c r="J3412">
        <f>MONTH(Table1[[#This Row],[Date]])</f>
        <v>3</v>
      </c>
      <c r="K3412">
        <f>DAY(Table1[[#This Row],[Date]])</f>
        <v>28</v>
      </c>
    </row>
    <row r="3413" spans="1:11" x14ac:dyDescent="0.3">
      <c r="A3413" t="s">
        <v>16</v>
      </c>
      <c r="B3413" s="1">
        <v>43551</v>
      </c>
      <c r="C3413">
        <v>135.44999999999999</v>
      </c>
      <c r="D3413">
        <v>141.08000000000001</v>
      </c>
      <c r="E3413">
        <v>135.34</v>
      </c>
      <c r="F3413">
        <v>140.99</v>
      </c>
      <c r="G3413">
        <v>5228240093</v>
      </c>
      <c r="H3413">
        <v>14862394451</v>
      </c>
      <c r="I3413">
        <f>YEAR(Table1[[#This Row],[Date]])</f>
        <v>2019</v>
      </c>
      <c r="J3413">
        <f>MONTH(Table1[[#This Row],[Date]])</f>
        <v>3</v>
      </c>
      <c r="K3413">
        <f>DAY(Table1[[#This Row],[Date]])</f>
        <v>27</v>
      </c>
    </row>
    <row r="3414" spans="1:11" x14ac:dyDescent="0.3">
      <c r="A3414" t="s">
        <v>16</v>
      </c>
      <c r="B3414" s="1">
        <v>43550</v>
      </c>
      <c r="C3414">
        <v>135.05000000000001</v>
      </c>
      <c r="D3414">
        <v>135.46</v>
      </c>
      <c r="E3414">
        <v>133.76</v>
      </c>
      <c r="F3414">
        <v>135.46</v>
      </c>
      <c r="G3414">
        <v>4499271679</v>
      </c>
      <c r="H3414">
        <v>14277816266</v>
      </c>
      <c r="I3414">
        <f>YEAR(Table1[[#This Row],[Date]])</f>
        <v>2019</v>
      </c>
      <c r="J3414">
        <f>MONTH(Table1[[#This Row],[Date]])</f>
        <v>3</v>
      </c>
      <c r="K3414">
        <f>DAY(Table1[[#This Row],[Date]])</f>
        <v>26</v>
      </c>
    </row>
    <row r="3415" spans="1:11" x14ac:dyDescent="0.3">
      <c r="A3415" t="s">
        <v>16</v>
      </c>
      <c r="B3415" s="1">
        <v>43549</v>
      </c>
      <c r="C3415">
        <v>137.08000000000001</v>
      </c>
      <c r="D3415">
        <v>137.69999999999999</v>
      </c>
      <c r="E3415">
        <v>133.49</v>
      </c>
      <c r="F3415">
        <v>135.03</v>
      </c>
      <c r="G3415">
        <v>4480516753</v>
      </c>
      <c r="H3415">
        <v>14230733149</v>
      </c>
      <c r="I3415">
        <f>YEAR(Table1[[#This Row],[Date]])</f>
        <v>2019</v>
      </c>
      <c r="J3415">
        <f>MONTH(Table1[[#This Row],[Date]])</f>
        <v>3</v>
      </c>
      <c r="K3415">
        <f>DAY(Table1[[#This Row],[Date]])</f>
        <v>25</v>
      </c>
    </row>
    <row r="3416" spans="1:11" x14ac:dyDescent="0.3">
      <c r="A3416" t="s">
        <v>16</v>
      </c>
      <c r="B3416" s="1">
        <v>43548</v>
      </c>
      <c r="C3416">
        <v>138.32</v>
      </c>
      <c r="D3416">
        <v>138.38</v>
      </c>
      <c r="E3416">
        <v>136.31</v>
      </c>
      <c r="F3416">
        <v>136.99</v>
      </c>
      <c r="G3416">
        <v>4266845458</v>
      </c>
      <c r="H3416">
        <v>14434995337</v>
      </c>
      <c r="I3416">
        <f>YEAR(Table1[[#This Row],[Date]])</f>
        <v>2019</v>
      </c>
      <c r="J3416">
        <f>MONTH(Table1[[#This Row],[Date]])</f>
        <v>3</v>
      </c>
      <c r="K3416">
        <f>DAY(Table1[[#This Row],[Date]])</f>
        <v>24</v>
      </c>
    </row>
    <row r="3417" spans="1:11" x14ac:dyDescent="0.3">
      <c r="A3417" t="s">
        <v>16</v>
      </c>
      <c r="B3417" s="1">
        <v>43547</v>
      </c>
      <c r="C3417">
        <v>137.04</v>
      </c>
      <c r="D3417">
        <v>139.38999999999999</v>
      </c>
      <c r="E3417">
        <v>136.91</v>
      </c>
      <c r="F3417">
        <v>138.24</v>
      </c>
      <c r="G3417">
        <v>4436568613</v>
      </c>
      <c r="H3417">
        <v>14565143357</v>
      </c>
      <c r="I3417">
        <f>YEAR(Table1[[#This Row],[Date]])</f>
        <v>2019</v>
      </c>
      <c r="J3417">
        <f>MONTH(Table1[[#This Row],[Date]])</f>
        <v>3</v>
      </c>
      <c r="K3417">
        <f>DAY(Table1[[#This Row],[Date]])</f>
        <v>23</v>
      </c>
    </row>
    <row r="3418" spans="1:11" x14ac:dyDescent="0.3">
      <c r="A3418" t="s">
        <v>16</v>
      </c>
      <c r="B3418" s="1">
        <v>43546</v>
      </c>
      <c r="C3418">
        <v>136.56</v>
      </c>
      <c r="D3418">
        <v>138.79</v>
      </c>
      <c r="E3418">
        <v>136.22999999999999</v>
      </c>
      <c r="F3418">
        <v>137.18</v>
      </c>
      <c r="G3418">
        <v>4490899266</v>
      </c>
      <c r="H3418">
        <v>14451740115</v>
      </c>
      <c r="I3418">
        <f>YEAR(Table1[[#This Row],[Date]])</f>
        <v>2019</v>
      </c>
      <c r="J3418">
        <f>MONTH(Table1[[#This Row],[Date]])</f>
        <v>3</v>
      </c>
      <c r="K3418">
        <f>DAY(Table1[[#This Row],[Date]])</f>
        <v>22</v>
      </c>
    </row>
    <row r="3419" spans="1:11" x14ac:dyDescent="0.3">
      <c r="A3419" t="s">
        <v>16</v>
      </c>
      <c r="B3419" s="1">
        <v>43545</v>
      </c>
      <c r="C3419">
        <v>140.47999999999999</v>
      </c>
      <c r="D3419">
        <v>141</v>
      </c>
      <c r="E3419">
        <v>135.86000000000001</v>
      </c>
      <c r="F3419">
        <v>136.63999999999999</v>
      </c>
      <c r="G3419">
        <v>5087247796</v>
      </c>
      <c r="H3419">
        <v>14392427839</v>
      </c>
      <c r="I3419">
        <f>YEAR(Table1[[#This Row],[Date]])</f>
        <v>2019</v>
      </c>
      <c r="J3419">
        <f>MONTH(Table1[[#This Row],[Date]])</f>
        <v>3</v>
      </c>
      <c r="K3419">
        <f>DAY(Table1[[#This Row],[Date]])</f>
        <v>21</v>
      </c>
    </row>
    <row r="3420" spans="1:11" x14ac:dyDescent="0.3">
      <c r="A3420" t="s">
        <v>16</v>
      </c>
      <c r="B3420" s="1">
        <v>43544</v>
      </c>
      <c r="C3420">
        <v>140.47999999999999</v>
      </c>
      <c r="D3420">
        <v>140.94999999999999</v>
      </c>
      <c r="E3420">
        <v>138.31</v>
      </c>
      <c r="F3420">
        <v>140.69</v>
      </c>
      <c r="G3420">
        <v>4664134462</v>
      </c>
      <c r="H3420">
        <v>14817151375</v>
      </c>
      <c r="I3420">
        <f>YEAR(Table1[[#This Row],[Date]])</f>
        <v>2019</v>
      </c>
      <c r="J3420">
        <f>MONTH(Table1[[#This Row],[Date]])</f>
        <v>3</v>
      </c>
      <c r="K3420">
        <f>DAY(Table1[[#This Row],[Date]])</f>
        <v>20</v>
      </c>
    </row>
    <row r="3421" spans="1:11" x14ac:dyDescent="0.3">
      <c r="A3421" t="s">
        <v>16</v>
      </c>
      <c r="B3421" s="1">
        <v>43543</v>
      </c>
      <c r="C3421">
        <v>139.25</v>
      </c>
      <c r="D3421">
        <v>140.99</v>
      </c>
      <c r="E3421">
        <v>139.13999999999999</v>
      </c>
      <c r="F3421">
        <v>140.52000000000001</v>
      </c>
      <c r="G3421">
        <v>4251488129</v>
      </c>
      <c r="H3421">
        <v>14797612389</v>
      </c>
      <c r="I3421">
        <f>YEAR(Table1[[#This Row],[Date]])</f>
        <v>2019</v>
      </c>
      <c r="J3421">
        <f>MONTH(Table1[[#This Row],[Date]])</f>
        <v>3</v>
      </c>
      <c r="K3421">
        <f>DAY(Table1[[#This Row],[Date]])</f>
        <v>19</v>
      </c>
    </row>
    <row r="3422" spans="1:11" x14ac:dyDescent="0.3">
      <c r="A3422" t="s">
        <v>16</v>
      </c>
      <c r="B3422" s="1">
        <v>43542</v>
      </c>
      <c r="C3422">
        <v>140.1</v>
      </c>
      <c r="D3422">
        <v>142.27000000000001</v>
      </c>
      <c r="E3422">
        <v>138.84</v>
      </c>
      <c r="F3422">
        <v>139.37</v>
      </c>
      <c r="G3422">
        <v>4551739879</v>
      </c>
      <c r="H3422">
        <v>14675181094</v>
      </c>
      <c r="I3422">
        <f>YEAR(Table1[[#This Row],[Date]])</f>
        <v>2019</v>
      </c>
      <c r="J3422">
        <f>MONTH(Table1[[#This Row],[Date]])</f>
        <v>3</v>
      </c>
      <c r="K3422">
        <f>DAY(Table1[[#This Row],[Date]])</f>
        <v>18</v>
      </c>
    </row>
    <row r="3423" spans="1:11" x14ac:dyDescent="0.3">
      <c r="A3423" t="s">
        <v>16</v>
      </c>
      <c r="B3423" s="1">
        <v>43541</v>
      </c>
      <c r="C3423">
        <v>142.24</v>
      </c>
      <c r="D3423">
        <v>142.37</v>
      </c>
      <c r="E3423">
        <v>139.32</v>
      </c>
      <c r="F3423">
        <v>140</v>
      </c>
      <c r="G3423">
        <v>3827157729</v>
      </c>
      <c r="H3423">
        <v>14739201597</v>
      </c>
      <c r="I3423">
        <f>YEAR(Table1[[#This Row],[Date]])</f>
        <v>2019</v>
      </c>
      <c r="J3423">
        <f>MONTH(Table1[[#This Row],[Date]])</f>
        <v>3</v>
      </c>
      <c r="K3423">
        <f>DAY(Table1[[#This Row],[Date]])</f>
        <v>17</v>
      </c>
    </row>
    <row r="3424" spans="1:11" x14ac:dyDescent="0.3">
      <c r="A3424" t="s">
        <v>16</v>
      </c>
      <c r="B3424" s="1">
        <v>43540</v>
      </c>
      <c r="C3424">
        <v>137.91</v>
      </c>
      <c r="D3424">
        <v>144.56</v>
      </c>
      <c r="E3424">
        <v>137.91</v>
      </c>
      <c r="F3424">
        <v>142.4</v>
      </c>
      <c r="G3424">
        <v>4839003569</v>
      </c>
      <c r="H3424">
        <v>14989691491</v>
      </c>
      <c r="I3424">
        <f>YEAR(Table1[[#This Row],[Date]])</f>
        <v>2019</v>
      </c>
      <c r="J3424">
        <f>MONTH(Table1[[#This Row],[Date]])</f>
        <v>3</v>
      </c>
      <c r="K3424">
        <f>DAY(Table1[[#This Row],[Date]])</f>
        <v>16</v>
      </c>
    </row>
    <row r="3425" spans="1:11" x14ac:dyDescent="0.3">
      <c r="A3425" t="s">
        <v>16</v>
      </c>
      <c r="B3425" s="1">
        <v>43539</v>
      </c>
      <c r="C3425">
        <v>133.57</v>
      </c>
      <c r="D3425">
        <v>138.4</v>
      </c>
      <c r="E3425">
        <v>133.57</v>
      </c>
      <c r="F3425">
        <v>137.69</v>
      </c>
      <c r="G3425">
        <v>4506861856</v>
      </c>
      <c r="H3425">
        <v>14492364551</v>
      </c>
      <c r="I3425">
        <f>YEAR(Table1[[#This Row],[Date]])</f>
        <v>2019</v>
      </c>
      <c r="J3425">
        <f>MONTH(Table1[[#This Row],[Date]])</f>
        <v>3</v>
      </c>
      <c r="K3425">
        <f>DAY(Table1[[#This Row],[Date]])</f>
        <v>15</v>
      </c>
    </row>
    <row r="3426" spans="1:11" x14ac:dyDescent="0.3">
      <c r="A3426" t="s">
        <v>16</v>
      </c>
      <c r="B3426" s="1">
        <v>43538</v>
      </c>
      <c r="C3426">
        <v>133.19999999999999</v>
      </c>
      <c r="D3426">
        <v>135.18</v>
      </c>
      <c r="E3426">
        <v>132.75</v>
      </c>
      <c r="F3426">
        <v>133.71</v>
      </c>
      <c r="G3426">
        <v>4476532147</v>
      </c>
      <c r="H3426">
        <v>14071628064</v>
      </c>
      <c r="I3426">
        <f>YEAR(Table1[[#This Row],[Date]])</f>
        <v>2019</v>
      </c>
      <c r="J3426">
        <f>MONTH(Table1[[#This Row],[Date]])</f>
        <v>3</v>
      </c>
      <c r="K3426">
        <f>DAY(Table1[[#This Row],[Date]])</f>
        <v>14</v>
      </c>
    </row>
    <row r="3427" spans="1:11" x14ac:dyDescent="0.3">
      <c r="A3427" t="s">
        <v>16</v>
      </c>
      <c r="B3427" s="1">
        <v>43537</v>
      </c>
      <c r="C3427">
        <v>134.61000000000001</v>
      </c>
      <c r="D3427">
        <v>134.61000000000001</v>
      </c>
      <c r="E3427">
        <v>132.72</v>
      </c>
      <c r="F3427">
        <v>133.26</v>
      </c>
      <c r="G3427">
        <v>4265162099</v>
      </c>
      <c r="H3427">
        <v>14022610219</v>
      </c>
      <c r="I3427">
        <f>YEAR(Table1[[#This Row],[Date]])</f>
        <v>2019</v>
      </c>
      <c r="J3427">
        <f>MONTH(Table1[[#This Row],[Date]])</f>
        <v>3</v>
      </c>
      <c r="K3427">
        <f>DAY(Table1[[#This Row],[Date]])</f>
        <v>13</v>
      </c>
    </row>
    <row r="3428" spans="1:11" x14ac:dyDescent="0.3">
      <c r="A3428" t="s">
        <v>16</v>
      </c>
      <c r="B3428" s="1">
        <v>43536</v>
      </c>
      <c r="C3428">
        <v>134.01</v>
      </c>
      <c r="D3428">
        <v>135.27000000000001</v>
      </c>
      <c r="E3428">
        <v>130.94</v>
      </c>
      <c r="F3428">
        <v>134.44</v>
      </c>
      <c r="G3428">
        <v>4709988000</v>
      </c>
      <c r="H3428">
        <v>14144929392</v>
      </c>
      <c r="I3428">
        <f>YEAR(Table1[[#This Row],[Date]])</f>
        <v>2019</v>
      </c>
      <c r="J3428">
        <f>MONTH(Table1[[#This Row],[Date]])</f>
        <v>3</v>
      </c>
      <c r="K3428">
        <f>DAY(Table1[[#This Row],[Date]])</f>
        <v>12</v>
      </c>
    </row>
    <row r="3429" spans="1:11" x14ac:dyDescent="0.3">
      <c r="A3429" t="s">
        <v>16</v>
      </c>
      <c r="B3429" s="1">
        <v>43535</v>
      </c>
      <c r="C3429">
        <v>136.85</v>
      </c>
      <c r="D3429">
        <v>137.35</v>
      </c>
      <c r="E3429">
        <v>133.1</v>
      </c>
      <c r="F3429">
        <v>133.83000000000001</v>
      </c>
      <c r="G3429">
        <v>4689807419</v>
      </c>
      <c r="H3429">
        <v>14079044648</v>
      </c>
      <c r="I3429">
        <f>YEAR(Table1[[#This Row],[Date]])</f>
        <v>2019</v>
      </c>
      <c r="J3429">
        <f>MONTH(Table1[[#This Row],[Date]])</f>
        <v>3</v>
      </c>
      <c r="K3429">
        <f>DAY(Table1[[#This Row],[Date]])</f>
        <v>11</v>
      </c>
    </row>
    <row r="3430" spans="1:11" x14ac:dyDescent="0.3">
      <c r="A3430" t="s">
        <v>16</v>
      </c>
      <c r="B3430" s="1">
        <v>43534</v>
      </c>
      <c r="C3430">
        <v>138.18</v>
      </c>
      <c r="D3430">
        <v>138.27000000000001</v>
      </c>
      <c r="E3430">
        <v>135.69</v>
      </c>
      <c r="F3430">
        <v>136.76</v>
      </c>
      <c r="G3430">
        <v>4578438499</v>
      </c>
      <c r="H3430">
        <v>14384860876</v>
      </c>
      <c r="I3430">
        <f>YEAR(Table1[[#This Row],[Date]])</f>
        <v>2019</v>
      </c>
      <c r="J3430">
        <f>MONTH(Table1[[#This Row],[Date]])</f>
        <v>3</v>
      </c>
      <c r="K3430">
        <f>DAY(Table1[[#This Row],[Date]])</f>
        <v>10</v>
      </c>
    </row>
    <row r="3431" spans="1:11" x14ac:dyDescent="0.3">
      <c r="A3431" t="s">
        <v>16</v>
      </c>
      <c r="B3431" s="1">
        <v>43533</v>
      </c>
      <c r="C3431">
        <v>134.88999999999999</v>
      </c>
      <c r="D3431">
        <v>139.12</v>
      </c>
      <c r="E3431">
        <v>134.68</v>
      </c>
      <c r="F3431">
        <v>137.97</v>
      </c>
      <c r="G3431">
        <v>5011918715</v>
      </c>
      <c r="H3431">
        <v>14509873018</v>
      </c>
      <c r="I3431">
        <f>YEAR(Table1[[#This Row],[Date]])</f>
        <v>2019</v>
      </c>
      <c r="J3431">
        <f>MONTH(Table1[[#This Row],[Date]])</f>
        <v>3</v>
      </c>
      <c r="K3431">
        <f>DAY(Table1[[#This Row],[Date]])</f>
        <v>9</v>
      </c>
    </row>
    <row r="3432" spans="1:11" x14ac:dyDescent="0.3">
      <c r="A3432" t="s">
        <v>16</v>
      </c>
      <c r="B3432" s="1">
        <v>43532</v>
      </c>
      <c r="C3432">
        <v>138.31</v>
      </c>
      <c r="D3432">
        <v>139.5</v>
      </c>
      <c r="E3432">
        <v>133.56</v>
      </c>
      <c r="F3432">
        <v>135.13</v>
      </c>
      <c r="G3432">
        <v>4678816794</v>
      </c>
      <c r="H3432">
        <v>14209542041</v>
      </c>
      <c r="I3432">
        <f>YEAR(Table1[[#This Row],[Date]])</f>
        <v>2019</v>
      </c>
      <c r="J3432">
        <f>MONTH(Table1[[#This Row],[Date]])</f>
        <v>3</v>
      </c>
      <c r="K3432">
        <f>DAY(Table1[[#This Row],[Date]])</f>
        <v>8</v>
      </c>
    </row>
    <row r="3433" spans="1:11" x14ac:dyDescent="0.3">
      <c r="A3433" t="s">
        <v>16</v>
      </c>
      <c r="B3433" s="1">
        <v>43531</v>
      </c>
      <c r="C3433">
        <v>138.94</v>
      </c>
      <c r="D3433">
        <v>140.86000000000001</v>
      </c>
      <c r="E3433">
        <v>137.27000000000001</v>
      </c>
      <c r="F3433">
        <v>138.03</v>
      </c>
      <c r="G3433">
        <v>4339206292</v>
      </c>
      <c r="H3433">
        <v>14513398954</v>
      </c>
      <c r="I3433">
        <f>YEAR(Table1[[#This Row],[Date]])</f>
        <v>2019</v>
      </c>
      <c r="J3433">
        <f>MONTH(Table1[[#This Row],[Date]])</f>
        <v>3</v>
      </c>
      <c r="K3433">
        <f>DAY(Table1[[#This Row],[Date]])</f>
        <v>7</v>
      </c>
    </row>
    <row r="3434" spans="1:11" x14ac:dyDescent="0.3">
      <c r="A3434" t="s">
        <v>16</v>
      </c>
      <c r="B3434" s="1">
        <v>43530</v>
      </c>
      <c r="C3434">
        <v>137.96</v>
      </c>
      <c r="D3434">
        <v>139.97</v>
      </c>
      <c r="E3434">
        <v>136.15</v>
      </c>
      <c r="F3434">
        <v>138.79</v>
      </c>
      <c r="G3434">
        <v>4589054219</v>
      </c>
      <c r="H3434">
        <v>14590867639</v>
      </c>
      <c r="I3434">
        <f>YEAR(Table1[[#This Row],[Date]])</f>
        <v>2019</v>
      </c>
      <c r="J3434">
        <f>MONTH(Table1[[#This Row],[Date]])</f>
        <v>3</v>
      </c>
      <c r="K3434">
        <f>DAY(Table1[[#This Row],[Date]])</f>
        <v>6</v>
      </c>
    </row>
    <row r="3435" spans="1:11" x14ac:dyDescent="0.3">
      <c r="A3435" t="s">
        <v>16</v>
      </c>
      <c r="B3435" s="1">
        <v>43529</v>
      </c>
      <c r="C3435">
        <v>127.79</v>
      </c>
      <c r="D3435">
        <v>138.22999999999999</v>
      </c>
      <c r="E3435">
        <v>126.74</v>
      </c>
      <c r="F3435">
        <v>137.82</v>
      </c>
      <c r="G3435">
        <v>4764849990</v>
      </c>
      <c r="H3435">
        <v>14492117352</v>
      </c>
      <c r="I3435">
        <f>YEAR(Table1[[#This Row],[Date]])</f>
        <v>2019</v>
      </c>
      <c r="J3435">
        <f>MONTH(Table1[[#This Row],[Date]])</f>
        <v>3</v>
      </c>
      <c r="K3435">
        <f>DAY(Table1[[#This Row],[Date]])</f>
        <v>5</v>
      </c>
    </row>
    <row r="3436" spans="1:11" x14ac:dyDescent="0.3">
      <c r="A3436" t="s">
        <v>16</v>
      </c>
      <c r="B3436" s="1">
        <v>43528</v>
      </c>
      <c r="C3436">
        <v>132.16</v>
      </c>
      <c r="D3436">
        <v>132.72999999999999</v>
      </c>
      <c r="E3436">
        <v>125.4</v>
      </c>
      <c r="F3436">
        <v>127.77</v>
      </c>
      <c r="G3436">
        <v>4008171341</v>
      </c>
      <c r="H3436">
        <v>13432896659</v>
      </c>
      <c r="I3436">
        <f>YEAR(Table1[[#This Row],[Date]])</f>
        <v>2019</v>
      </c>
      <c r="J3436">
        <f>MONTH(Table1[[#This Row],[Date]])</f>
        <v>3</v>
      </c>
      <c r="K3436">
        <f>DAY(Table1[[#This Row],[Date]])</f>
        <v>4</v>
      </c>
    </row>
    <row r="3437" spans="1:11" x14ac:dyDescent="0.3">
      <c r="A3437" t="s">
        <v>16</v>
      </c>
      <c r="B3437" s="1">
        <v>43527</v>
      </c>
      <c r="C3437">
        <v>134.79</v>
      </c>
      <c r="D3437">
        <v>135.85</v>
      </c>
      <c r="E3437">
        <v>131.33000000000001</v>
      </c>
      <c r="F3437">
        <v>132.25</v>
      </c>
      <c r="G3437">
        <v>3454374053</v>
      </c>
      <c r="H3437">
        <v>13900679027</v>
      </c>
      <c r="I3437">
        <f>YEAR(Table1[[#This Row],[Date]])</f>
        <v>2019</v>
      </c>
      <c r="J3437">
        <f>MONTH(Table1[[#This Row],[Date]])</f>
        <v>3</v>
      </c>
      <c r="K3437">
        <f>DAY(Table1[[#This Row],[Date]])</f>
        <v>3</v>
      </c>
    </row>
    <row r="3438" spans="1:11" x14ac:dyDescent="0.3">
      <c r="A3438" t="s">
        <v>16</v>
      </c>
      <c r="B3438" s="1">
        <v>43526</v>
      </c>
      <c r="C3438">
        <v>136.35</v>
      </c>
      <c r="D3438">
        <v>137.18</v>
      </c>
      <c r="E3438">
        <v>132.44</v>
      </c>
      <c r="F3438">
        <v>134.21</v>
      </c>
      <c r="G3438">
        <v>3747176425</v>
      </c>
      <c r="H3438">
        <v>14103698392</v>
      </c>
      <c r="I3438">
        <f>YEAR(Table1[[#This Row],[Date]])</f>
        <v>2019</v>
      </c>
      <c r="J3438">
        <f>MONTH(Table1[[#This Row],[Date]])</f>
        <v>3</v>
      </c>
      <c r="K3438">
        <f>DAY(Table1[[#This Row],[Date]])</f>
        <v>2</v>
      </c>
    </row>
    <row r="3439" spans="1:11" x14ac:dyDescent="0.3">
      <c r="A3439" t="s">
        <v>16</v>
      </c>
      <c r="B3439" s="1">
        <v>43525</v>
      </c>
      <c r="C3439">
        <v>136.84</v>
      </c>
      <c r="D3439">
        <v>139</v>
      </c>
      <c r="E3439">
        <v>136.43</v>
      </c>
      <c r="F3439">
        <v>136.44</v>
      </c>
      <c r="G3439">
        <v>3756124824</v>
      </c>
      <c r="H3439">
        <v>14335957425</v>
      </c>
      <c r="I3439">
        <f>YEAR(Table1[[#This Row],[Date]])</f>
        <v>2019</v>
      </c>
      <c r="J3439">
        <f>MONTH(Table1[[#This Row],[Date]])</f>
        <v>3</v>
      </c>
      <c r="K3439">
        <f>DAY(Table1[[#This Row],[Date]])</f>
        <v>1</v>
      </c>
    </row>
    <row r="3440" spans="1:11" x14ac:dyDescent="0.3">
      <c r="A3440" t="s">
        <v>16</v>
      </c>
      <c r="B3440" s="1">
        <v>43524</v>
      </c>
      <c r="C3440">
        <v>136.28</v>
      </c>
      <c r="D3440">
        <v>138.85</v>
      </c>
      <c r="E3440">
        <v>135.66</v>
      </c>
      <c r="F3440">
        <v>136.75</v>
      </c>
      <c r="G3440">
        <v>4535438953</v>
      </c>
      <c r="H3440">
        <v>14365118213</v>
      </c>
      <c r="I3440">
        <f>YEAR(Table1[[#This Row],[Date]])</f>
        <v>2019</v>
      </c>
      <c r="J3440">
        <f>MONTH(Table1[[#This Row],[Date]])</f>
        <v>2</v>
      </c>
      <c r="K3440">
        <f>DAY(Table1[[#This Row],[Date]])</f>
        <v>28</v>
      </c>
    </row>
    <row r="3441" spans="1:11" x14ac:dyDescent="0.3">
      <c r="A3441" t="s">
        <v>16</v>
      </c>
      <c r="B3441" s="1">
        <v>43523</v>
      </c>
      <c r="C3441">
        <v>138.03</v>
      </c>
      <c r="D3441">
        <v>141.34</v>
      </c>
      <c r="E3441">
        <v>131.6</v>
      </c>
      <c r="F3441">
        <v>136.13</v>
      </c>
      <c r="G3441">
        <v>4469776860</v>
      </c>
      <c r="H3441">
        <v>14298070644</v>
      </c>
      <c r="I3441">
        <f>YEAR(Table1[[#This Row],[Date]])</f>
        <v>2019</v>
      </c>
      <c r="J3441">
        <f>MONTH(Table1[[#This Row],[Date]])</f>
        <v>2</v>
      </c>
      <c r="K3441">
        <f>DAY(Table1[[#This Row],[Date]])</f>
        <v>27</v>
      </c>
    </row>
    <row r="3442" spans="1:11" x14ac:dyDescent="0.3">
      <c r="A3442" t="s">
        <v>16</v>
      </c>
      <c r="B3442" s="1">
        <v>43522</v>
      </c>
      <c r="C3442">
        <v>139.65</v>
      </c>
      <c r="D3442">
        <v>139.97999999999999</v>
      </c>
      <c r="E3442">
        <v>136.58000000000001</v>
      </c>
      <c r="F3442">
        <v>138.09</v>
      </c>
      <c r="G3442">
        <v>3791292839</v>
      </c>
      <c r="H3442">
        <v>14502464167</v>
      </c>
      <c r="I3442">
        <f>YEAR(Table1[[#This Row],[Date]])</f>
        <v>2019</v>
      </c>
      <c r="J3442">
        <f>MONTH(Table1[[#This Row],[Date]])</f>
        <v>2</v>
      </c>
      <c r="K3442">
        <f>DAY(Table1[[#This Row],[Date]])</f>
        <v>26</v>
      </c>
    </row>
    <row r="3443" spans="1:11" x14ac:dyDescent="0.3">
      <c r="A3443" t="s">
        <v>16</v>
      </c>
      <c r="B3443" s="1">
        <v>43521</v>
      </c>
      <c r="C3443">
        <v>135.5</v>
      </c>
      <c r="D3443">
        <v>142.53</v>
      </c>
      <c r="E3443">
        <v>135.47999999999999</v>
      </c>
      <c r="F3443">
        <v>139.82</v>
      </c>
      <c r="G3443">
        <v>4914392068</v>
      </c>
      <c r="H3443">
        <v>14682597926</v>
      </c>
      <c r="I3443">
        <f>YEAR(Table1[[#This Row],[Date]])</f>
        <v>2019</v>
      </c>
      <c r="J3443">
        <f>MONTH(Table1[[#This Row],[Date]])</f>
        <v>2</v>
      </c>
      <c r="K3443">
        <f>DAY(Table1[[#This Row],[Date]])</f>
        <v>25</v>
      </c>
    </row>
    <row r="3444" spans="1:11" x14ac:dyDescent="0.3">
      <c r="A3444" t="s">
        <v>16</v>
      </c>
      <c r="B3444" s="1">
        <v>43520</v>
      </c>
      <c r="C3444">
        <v>158.9</v>
      </c>
      <c r="D3444">
        <v>165.55</v>
      </c>
      <c r="E3444">
        <v>135.85</v>
      </c>
      <c r="F3444">
        <v>135.85</v>
      </c>
      <c r="G3444">
        <v>5957715043</v>
      </c>
      <c r="H3444">
        <v>14263873721</v>
      </c>
      <c r="I3444">
        <f>YEAR(Table1[[#This Row],[Date]])</f>
        <v>2019</v>
      </c>
      <c r="J3444">
        <f>MONTH(Table1[[#This Row],[Date]])</f>
        <v>2</v>
      </c>
      <c r="K3444">
        <f>DAY(Table1[[#This Row],[Date]])</f>
        <v>24</v>
      </c>
    </row>
    <row r="3445" spans="1:11" x14ac:dyDescent="0.3">
      <c r="A3445" t="s">
        <v>16</v>
      </c>
      <c r="B3445" s="1">
        <v>43519</v>
      </c>
      <c r="C3445">
        <v>148.68</v>
      </c>
      <c r="D3445">
        <v>159.13</v>
      </c>
      <c r="E3445">
        <v>147.33000000000001</v>
      </c>
      <c r="F3445">
        <v>158.80000000000001</v>
      </c>
      <c r="G3445">
        <v>4519468458</v>
      </c>
      <c r="H3445">
        <v>16670632412</v>
      </c>
      <c r="I3445">
        <f>YEAR(Table1[[#This Row],[Date]])</f>
        <v>2019</v>
      </c>
      <c r="J3445">
        <f>MONTH(Table1[[#This Row],[Date]])</f>
        <v>2</v>
      </c>
      <c r="K3445">
        <f>DAY(Table1[[#This Row],[Date]])</f>
        <v>23</v>
      </c>
    </row>
    <row r="3446" spans="1:11" x14ac:dyDescent="0.3">
      <c r="A3446" t="s">
        <v>16</v>
      </c>
      <c r="B3446" s="1">
        <v>43518</v>
      </c>
      <c r="C3446">
        <v>146.07</v>
      </c>
      <c r="D3446">
        <v>149.27000000000001</v>
      </c>
      <c r="E3446">
        <v>145.21</v>
      </c>
      <c r="F3446">
        <v>149.09</v>
      </c>
      <c r="G3446">
        <v>3731099284</v>
      </c>
      <c r="H3446">
        <v>15649961167</v>
      </c>
      <c r="I3446">
        <f>YEAR(Table1[[#This Row],[Date]])</f>
        <v>2019</v>
      </c>
      <c r="J3446">
        <f>MONTH(Table1[[#This Row],[Date]])</f>
        <v>2</v>
      </c>
      <c r="K3446">
        <f>DAY(Table1[[#This Row],[Date]])</f>
        <v>22</v>
      </c>
    </row>
    <row r="3447" spans="1:11" x14ac:dyDescent="0.3">
      <c r="A3447" t="s">
        <v>16</v>
      </c>
      <c r="B3447" s="1">
        <v>43517</v>
      </c>
      <c r="C3447">
        <v>149.35</v>
      </c>
      <c r="D3447">
        <v>149.35</v>
      </c>
      <c r="E3447">
        <v>144.56</v>
      </c>
      <c r="F3447">
        <v>146.13</v>
      </c>
      <c r="G3447">
        <v>3995766856</v>
      </c>
      <c r="H3447">
        <v>15337145738</v>
      </c>
      <c r="I3447">
        <f>YEAR(Table1[[#This Row],[Date]])</f>
        <v>2019</v>
      </c>
      <c r="J3447">
        <f>MONTH(Table1[[#This Row],[Date]])</f>
        <v>2</v>
      </c>
      <c r="K3447">
        <f>DAY(Table1[[#This Row],[Date]])</f>
        <v>21</v>
      </c>
    </row>
    <row r="3448" spans="1:11" x14ac:dyDescent="0.3">
      <c r="A3448" t="s">
        <v>16</v>
      </c>
      <c r="B3448" s="1">
        <v>43516</v>
      </c>
      <c r="C3448">
        <v>145.16999999999999</v>
      </c>
      <c r="D3448">
        <v>149.55000000000001</v>
      </c>
      <c r="E3448">
        <v>142.5</v>
      </c>
      <c r="F3448">
        <v>149.55000000000001</v>
      </c>
      <c r="G3448">
        <v>4500094965</v>
      </c>
      <c r="H3448">
        <v>15694462393</v>
      </c>
      <c r="I3448">
        <f>YEAR(Table1[[#This Row],[Date]])</f>
        <v>2019</v>
      </c>
      <c r="J3448">
        <f>MONTH(Table1[[#This Row],[Date]])</f>
        <v>2</v>
      </c>
      <c r="K3448">
        <f>DAY(Table1[[#This Row],[Date]])</f>
        <v>20</v>
      </c>
    </row>
    <row r="3449" spans="1:11" x14ac:dyDescent="0.3">
      <c r="A3449" t="s">
        <v>16</v>
      </c>
      <c r="B3449" s="1">
        <v>43515</v>
      </c>
      <c r="C3449">
        <v>146.4</v>
      </c>
      <c r="D3449">
        <v>149.93</v>
      </c>
      <c r="E3449">
        <v>145.13</v>
      </c>
      <c r="F3449">
        <v>145.35</v>
      </c>
      <c r="G3449">
        <v>5310842625</v>
      </c>
      <c r="H3449">
        <v>15250901019</v>
      </c>
      <c r="I3449">
        <f>YEAR(Table1[[#This Row],[Date]])</f>
        <v>2019</v>
      </c>
      <c r="J3449">
        <f>MONTH(Table1[[#This Row],[Date]])</f>
        <v>2</v>
      </c>
      <c r="K3449">
        <f>DAY(Table1[[#This Row],[Date]])</f>
        <v>19</v>
      </c>
    </row>
    <row r="3450" spans="1:11" x14ac:dyDescent="0.3">
      <c r="A3450" t="s">
        <v>16</v>
      </c>
      <c r="B3450" s="1">
        <v>43514</v>
      </c>
      <c r="C3450">
        <v>133.03</v>
      </c>
      <c r="D3450">
        <v>147.69</v>
      </c>
      <c r="E3450">
        <v>133</v>
      </c>
      <c r="F3450">
        <v>146.1</v>
      </c>
      <c r="G3450">
        <v>5387525773</v>
      </c>
      <c r="H3450">
        <v>15327852479</v>
      </c>
      <c r="I3450">
        <f>YEAR(Table1[[#This Row],[Date]])</f>
        <v>2019</v>
      </c>
      <c r="J3450">
        <f>MONTH(Table1[[#This Row],[Date]])</f>
        <v>2</v>
      </c>
      <c r="K3450">
        <f>DAY(Table1[[#This Row],[Date]])</f>
        <v>18</v>
      </c>
    </row>
    <row r="3451" spans="1:11" x14ac:dyDescent="0.3">
      <c r="A3451" t="s">
        <v>16</v>
      </c>
      <c r="B3451" s="1">
        <v>43513</v>
      </c>
      <c r="C3451">
        <v>123.18</v>
      </c>
      <c r="D3451">
        <v>134.46</v>
      </c>
      <c r="E3451">
        <v>123.09</v>
      </c>
      <c r="F3451">
        <v>133.6</v>
      </c>
      <c r="G3451">
        <v>4236081130</v>
      </c>
      <c r="H3451">
        <v>14014695490</v>
      </c>
      <c r="I3451">
        <f>YEAR(Table1[[#This Row],[Date]])</f>
        <v>2019</v>
      </c>
      <c r="J3451">
        <f>MONTH(Table1[[#This Row],[Date]])</f>
        <v>2</v>
      </c>
      <c r="K3451">
        <f>DAY(Table1[[#This Row],[Date]])</f>
        <v>17</v>
      </c>
    </row>
    <row r="3452" spans="1:11" x14ac:dyDescent="0.3">
      <c r="A3452" t="s">
        <v>16</v>
      </c>
      <c r="B3452" s="1">
        <v>43512</v>
      </c>
      <c r="C3452">
        <v>122.4</v>
      </c>
      <c r="D3452">
        <v>124.13</v>
      </c>
      <c r="E3452">
        <v>122.3</v>
      </c>
      <c r="F3452">
        <v>123.26</v>
      </c>
      <c r="G3452">
        <v>2905833287</v>
      </c>
      <c r="H3452">
        <v>12928550184</v>
      </c>
      <c r="I3452">
        <f>YEAR(Table1[[#This Row],[Date]])</f>
        <v>2019</v>
      </c>
      <c r="J3452">
        <f>MONTH(Table1[[#This Row],[Date]])</f>
        <v>2</v>
      </c>
      <c r="K3452">
        <f>DAY(Table1[[#This Row],[Date]])</f>
        <v>16</v>
      </c>
    </row>
    <row r="3453" spans="1:11" x14ac:dyDescent="0.3">
      <c r="A3453" t="s">
        <v>16</v>
      </c>
      <c r="B3453" s="1">
        <v>43511</v>
      </c>
      <c r="C3453">
        <v>121.45</v>
      </c>
      <c r="D3453">
        <v>123.66</v>
      </c>
      <c r="E3453">
        <v>121.37</v>
      </c>
      <c r="F3453">
        <v>122.1</v>
      </c>
      <c r="G3453">
        <v>3021741615</v>
      </c>
      <c r="H3453">
        <v>12805280766</v>
      </c>
      <c r="I3453">
        <f>YEAR(Table1[[#This Row],[Date]])</f>
        <v>2019</v>
      </c>
      <c r="J3453">
        <f>MONTH(Table1[[#This Row],[Date]])</f>
        <v>2</v>
      </c>
      <c r="K3453">
        <f>DAY(Table1[[#This Row],[Date]])</f>
        <v>15</v>
      </c>
    </row>
    <row r="3454" spans="1:11" x14ac:dyDescent="0.3">
      <c r="A3454" t="s">
        <v>16</v>
      </c>
      <c r="B3454" s="1">
        <v>43510</v>
      </c>
      <c r="C3454">
        <v>122.42</v>
      </c>
      <c r="D3454">
        <v>124.45</v>
      </c>
      <c r="E3454">
        <v>121.33</v>
      </c>
      <c r="F3454">
        <v>121.39</v>
      </c>
      <c r="G3454">
        <v>3331701628</v>
      </c>
      <c r="H3454">
        <v>12729213675</v>
      </c>
      <c r="I3454">
        <f>YEAR(Table1[[#This Row],[Date]])</f>
        <v>2019</v>
      </c>
      <c r="J3454">
        <f>MONTH(Table1[[#This Row],[Date]])</f>
        <v>2</v>
      </c>
      <c r="K3454">
        <f>DAY(Table1[[#This Row],[Date]])</f>
        <v>14</v>
      </c>
    </row>
    <row r="3455" spans="1:11" x14ac:dyDescent="0.3">
      <c r="A3455" t="s">
        <v>16</v>
      </c>
      <c r="B3455" s="1">
        <v>43509</v>
      </c>
      <c r="C3455">
        <v>122.54</v>
      </c>
      <c r="D3455">
        <v>125.55</v>
      </c>
      <c r="E3455">
        <v>121.61</v>
      </c>
      <c r="F3455">
        <v>122.55</v>
      </c>
      <c r="G3455">
        <v>3386585799</v>
      </c>
      <c r="H3455">
        <v>12849605819</v>
      </c>
      <c r="I3455">
        <f>YEAR(Table1[[#This Row],[Date]])</f>
        <v>2019</v>
      </c>
      <c r="J3455">
        <f>MONTH(Table1[[#This Row],[Date]])</f>
        <v>2</v>
      </c>
      <c r="K3455">
        <f>DAY(Table1[[#This Row],[Date]])</f>
        <v>13</v>
      </c>
    </row>
    <row r="3456" spans="1:11" x14ac:dyDescent="0.3">
      <c r="A3456" t="s">
        <v>16</v>
      </c>
      <c r="B3456" s="1">
        <v>43508</v>
      </c>
      <c r="C3456">
        <v>121.18</v>
      </c>
      <c r="D3456">
        <v>123.47</v>
      </c>
      <c r="E3456">
        <v>119.6</v>
      </c>
      <c r="F3456">
        <v>122.57</v>
      </c>
      <c r="G3456">
        <v>3149576429</v>
      </c>
      <c r="H3456">
        <v>12849965121</v>
      </c>
      <c r="I3456">
        <f>YEAR(Table1[[#This Row],[Date]])</f>
        <v>2019</v>
      </c>
      <c r="J3456">
        <f>MONTH(Table1[[#This Row],[Date]])</f>
        <v>2</v>
      </c>
      <c r="K3456">
        <f>DAY(Table1[[#This Row],[Date]])</f>
        <v>12</v>
      </c>
    </row>
    <row r="3457" spans="1:11" x14ac:dyDescent="0.3">
      <c r="A3457" t="s">
        <v>16</v>
      </c>
      <c r="B3457" s="1">
        <v>43507</v>
      </c>
      <c r="C3457">
        <v>124.87</v>
      </c>
      <c r="D3457">
        <v>124.87</v>
      </c>
      <c r="E3457">
        <v>120.31</v>
      </c>
      <c r="F3457">
        <v>121.3</v>
      </c>
      <c r="G3457">
        <v>3222473887</v>
      </c>
      <c r="H3457">
        <v>12714795026</v>
      </c>
      <c r="I3457">
        <f>YEAR(Table1[[#This Row],[Date]])</f>
        <v>2019</v>
      </c>
      <c r="J3457">
        <f>MONTH(Table1[[#This Row],[Date]])</f>
        <v>2</v>
      </c>
      <c r="K3457">
        <f>DAY(Table1[[#This Row],[Date]])</f>
        <v>11</v>
      </c>
    </row>
    <row r="3458" spans="1:11" x14ac:dyDescent="0.3">
      <c r="A3458" t="s">
        <v>16</v>
      </c>
      <c r="B3458" s="1">
        <v>43506</v>
      </c>
      <c r="C3458">
        <v>119.41</v>
      </c>
      <c r="D3458">
        <v>124.85</v>
      </c>
      <c r="E3458">
        <v>117.11</v>
      </c>
      <c r="F3458">
        <v>124.81</v>
      </c>
      <c r="G3458">
        <v>3148766590</v>
      </c>
      <c r="H3458">
        <v>13080881910</v>
      </c>
      <c r="I3458">
        <f>YEAR(Table1[[#This Row],[Date]])</f>
        <v>2019</v>
      </c>
      <c r="J3458">
        <f>MONTH(Table1[[#This Row],[Date]])</f>
        <v>2</v>
      </c>
      <c r="K3458">
        <f>DAY(Table1[[#This Row],[Date]])</f>
        <v>10</v>
      </c>
    </row>
    <row r="3459" spans="1:11" x14ac:dyDescent="0.3">
      <c r="A3459" t="s">
        <v>16</v>
      </c>
      <c r="B3459" s="1">
        <v>43505</v>
      </c>
      <c r="C3459">
        <v>119.21</v>
      </c>
      <c r="D3459">
        <v>120.69</v>
      </c>
      <c r="E3459">
        <v>118</v>
      </c>
      <c r="F3459">
        <v>119.43</v>
      </c>
      <c r="G3459">
        <v>2884650400</v>
      </c>
      <c r="H3459">
        <v>12515870173</v>
      </c>
      <c r="I3459">
        <f>YEAR(Table1[[#This Row],[Date]])</f>
        <v>2019</v>
      </c>
      <c r="J3459">
        <f>MONTH(Table1[[#This Row],[Date]])</f>
        <v>2</v>
      </c>
      <c r="K3459">
        <f>DAY(Table1[[#This Row],[Date]])</f>
        <v>9</v>
      </c>
    </row>
    <row r="3460" spans="1:11" x14ac:dyDescent="0.3">
      <c r="A3460" t="s">
        <v>16</v>
      </c>
      <c r="B3460" s="1">
        <v>43504</v>
      </c>
      <c r="C3460">
        <v>104.65</v>
      </c>
      <c r="D3460">
        <v>119.81</v>
      </c>
      <c r="E3460">
        <v>104.19</v>
      </c>
      <c r="F3460">
        <v>119.27</v>
      </c>
      <c r="G3460">
        <v>3656841347</v>
      </c>
      <c r="H3460">
        <v>12496945336</v>
      </c>
      <c r="I3460">
        <f>YEAR(Table1[[#This Row],[Date]])</f>
        <v>2019</v>
      </c>
      <c r="J3460">
        <f>MONTH(Table1[[#This Row],[Date]])</f>
        <v>2</v>
      </c>
      <c r="K3460">
        <f>DAY(Table1[[#This Row],[Date]])</f>
        <v>8</v>
      </c>
    </row>
    <row r="3461" spans="1:11" x14ac:dyDescent="0.3">
      <c r="A3461" t="s">
        <v>16</v>
      </c>
      <c r="B3461" s="1">
        <v>43503</v>
      </c>
      <c r="C3461">
        <v>104.84</v>
      </c>
      <c r="D3461">
        <v>106.06</v>
      </c>
      <c r="E3461">
        <v>104.41</v>
      </c>
      <c r="F3461">
        <v>104.54</v>
      </c>
      <c r="G3461">
        <v>2326764622</v>
      </c>
      <c r="H3461">
        <v>10951652648</v>
      </c>
      <c r="I3461">
        <f>YEAR(Table1[[#This Row],[Date]])</f>
        <v>2019</v>
      </c>
      <c r="J3461">
        <f>MONTH(Table1[[#This Row],[Date]])</f>
        <v>2</v>
      </c>
      <c r="K3461">
        <f>DAY(Table1[[#This Row],[Date]])</f>
        <v>7</v>
      </c>
    </row>
    <row r="3462" spans="1:11" x14ac:dyDescent="0.3">
      <c r="A3462" t="s">
        <v>16</v>
      </c>
      <c r="B3462" s="1">
        <v>43502</v>
      </c>
      <c r="C3462">
        <v>107.57</v>
      </c>
      <c r="D3462">
        <v>107.57</v>
      </c>
      <c r="E3462">
        <v>102.93</v>
      </c>
      <c r="F3462">
        <v>104.92</v>
      </c>
      <c r="G3462">
        <v>2593048199</v>
      </c>
      <c r="H3462">
        <v>10990266833</v>
      </c>
      <c r="I3462">
        <f>YEAR(Table1[[#This Row],[Date]])</f>
        <v>2019</v>
      </c>
      <c r="J3462">
        <f>MONTH(Table1[[#This Row],[Date]])</f>
        <v>2</v>
      </c>
      <c r="K3462">
        <f>DAY(Table1[[#This Row],[Date]])</f>
        <v>6</v>
      </c>
    </row>
    <row r="3463" spans="1:11" x14ac:dyDescent="0.3">
      <c r="A3463" t="s">
        <v>16</v>
      </c>
      <c r="B3463" s="1">
        <v>43501</v>
      </c>
      <c r="C3463">
        <v>107.63</v>
      </c>
      <c r="D3463">
        <v>108.13</v>
      </c>
      <c r="E3463">
        <v>106.91</v>
      </c>
      <c r="F3463">
        <v>107.44</v>
      </c>
      <c r="G3463">
        <v>2515863999</v>
      </c>
      <c r="H3463">
        <v>11253035388</v>
      </c>
      <c r="I3463">
        <f>YEAR(Table1[[#This Row],[Date]])</f>
        <v>2019</v>
      </c>
      <c r="J3463">
        <f>MONTH(Table1[[#This Row],[Date]])</f>
        <v>2</v>
      </c>
      <c r="K3463">
        <f>DAY(Table1[[#This Row],[Date]])</f>
        <v>5</v>
      </c>
    </row>
    <row r="3464" spans="1:11" x14ac:dyDescent="0.3">
      <c r="A3464" t="s">
        <v>16</v>
      </c>
      <c r="B3464" s="1">
        <v>43500</v>
      </c>
      <c r="C3464">
        <v>107.63</v>
      </c>
      <c r="D3464">
        <v>108.7</v>
      </c>
      <c r="E3464">
        <v>107.07</v>
      </c>
      <c r="F3464">
        <v>107.82</v>
      </c>
      <c r="G3464">
        <v>2491888675</v>
      </c>
      <c r="H3464">
        <v>11290969364</v>
      </c>
      <c r="I3464">
        <f>YEAR(Table1[[#This Row],[Date]])</f>
        <v>2019</v>
      </c>
      <c r="J3464">
        <f>MONTH(Table1[[#This Row],[Date]])</f>
        <v>2</v>
      </c>
      <c r="K3464">
        <f>DAY(Table1[[#This Row],[Date]])</f>
        <v>4</v>
      </c>
    </row>
    <row r="3465" spans="1:11" x14ac:dyDescent="0.3">
      <c r="A3465" t="s">
        <v>16</v>
      </c>
      <c r="B3465" s="1">
        <v>43499</v>
      </c>
      <c r="C3465">
        <v>110.49</v>
      </c>
      <c r="D3465">
        <v>110.83</v>
      </c>
      <c r="E3465">
        <v>106.56</v>
      </c>
      <c r="F3465">
        <v>107.49</v>
      </c>
      <c r="G3465">
        <v>2519334757</v>
      </c>
      <c r="H3465">
        <v>11254870706</v>
      </c>
      <c r="I3465">
        <f>YEAR(Table1[[#This Row],[Date]])</f>
        <v>2019</v>
      </c>
      <c r="J3465">
        <f>MONTH(Table1[[#This Row],[Date]])</f>
        <v>2</v>
      </c>
      <c r="K3465">
        <f>DAY(Table1[[#This Row],[Date]])</f>
        <v>3</v>
      </c>
    </row>
    <row r="3466" spans="1:11" x14ac:dyDescent="0.3">
      <c r="A3466" t="s">
        <v>16</v>
      </c>
      <c r="B3466" s="1">
        <v>43498</v>
      </c>
      <c r="C3466">
        <v>107.47</v>
      </c>
      <c r="D3466">
        <v>110.65</v>
      </c>
      <c r="E3466">
        <v>106.76</v>
      </c>
      <c r="F3466">
        <v>110.43</v>
      </c>
      <c r="G3466">
        <v>2385157838</v>
      </c>
      <c r="H3466">
        <v>11560765573</v>
      </c>
      <c r="I3466">
        <f>YEAR(Table1[[#This Row],[Date]])</f>
        <v>2019</v>
      </c>
      <c r="J3466">
        <f>MONTH(Table1[[#This Row],[Date]])</f>
        <v>2</v>
      </c>
      <c r="K3466">
        <f>DAY(Table1[[#This Row],[Date]])</f>
        <v>2</v>
      </c>
    </row>
    <row r="3467" spans="1:11" x14ac:dyDescent="0.3">
      <c r="A3467" t="s">
        <v>16</v>
      </c>
      <c r="B3467" s="1">
        <v>43497</v>
      </c>
      <c r="C3467">
        <v>107.15</v>
      </c>
      <c r="D3467">
        <v>108.64</v>
      </c>
      <c r="E3467">
        <v>105.05</v>
      </c>
      <c r="F3467">
        <v>107.61</v>
      </c>
      <c r="G3467">
        <v>2541271519</v>
      </c>
      <c r="H3467">
        <v>11263815610</v>
      </c>
      <c r="I3467">
        <f>YEAR(Table1[[#This Row],[Date]])</f>
        <v>2019</v>
      </c>
      <c r="J3467">
        <f>MONTH(Table1[[#This Row],[Date]])</f>
        <v>2</v>
      </c>
      <c r="K3467">
        <f>DAY(Table1[[#This Row],[Date]])</f>
        <v>1</v>
      </c>
    </row>
    <row r="3468" spans="1:11" x14ac:dyDescent="0.3">
      <c r="A3468" t="s">
        <v>16</v>
      </c>
      <c r="B3468" s="1">
        <v>43496</v>
      </c>
      <c r="C3468">
        <v>108.9</v>
      </c>
      <c r="D3468">
        <v>110.46</v>
      </c>
      <c r="E3468">
        <v>106.53</v>
      </c>
      <c r="F3468">
        <v>107.06</v>
      </c>
      <c r="G3468">
        <v>2828796031</v>
      </c>
      <c r="H3468">
        <v>11204735502</v>
      </c>
      <c r="I3468">
        <f>YEAR(Table1[[#This Row],[Date]])</f>
        <v>2019</v>
      </c>
      <c r="J3468">
        <f>MONTH(Table1[[#This Row],[Date]])</f>
        <v>1</v>
      </c>
      <c r="K3468">
        <f>DAY(Table1[[#This Row],[Date]])</f>
        <v>31</v>
      </c>
    </row>
    <row r="3469" spans="1:11" x14ac:dyDescent="0.3">
      <c r="A3469" t="s">
        <v>16</v>
      </c>
      <c r="B3469" s="1">
        <v>43495</v>
      </c>
      <c r="C3469">
        <v>105.41</v>
      </c>
      <c r="D3469">
        <v>109.45</v>
      </c>
      <c r="E3469">
        <v>104.84</v>
      </c>
      <c r="F3469">
        <v>108.91</v>
      </c>
      <c r="G3469">
        <v>2874370355</v>
      </c>
      <c r="H3469">
        <v>11396282341</v>
      </c>
      <c r="I3469">
        <f>YEAR(Table1[[#This Row],[Date]])</f>
        <v>2019</v>
      </c>
      <c r="J3469">
        <f>MONTH(Table1[[#This Row],[Date]])</f>
        <v>1</v>
      </c>
      <c r="K3469">
        <f>DAY(Table1[[#This Row],[Date]])</f>
        <v>30</v>
      </c>
    </row>
    <row r="3470" spans="1:11" x14ac:dyDescent="0.3">
      <c r="A3470" t="s">
        <v>16</v>
      </c>
      <c r="B3470" s="1">
        <v>43494</v>
      </c>
      <c r="C3470">
        <v>106.72</v>
      </c>
      <c r="D3470">
        <v>107.17</v>
      </c>
      <c r="E3470">
        <v>104</v>
      </c>
      <c r="F3470">
        <v>105.6</v>
      </c>
      <c r="G3470">
        <v>2900418606</v>
      </c>
      <c r="H3470">
        <v>11048347342</v>
      </c>
      <c r="I3470">
        <f>YEAR(Table1[[#This Row],[Date]])</f>
        <v>2019</v>
      </c>
      <c r="J3470">
        <f>MONTH(Table1[[#This Row],[Date]])</f>
        <v>1</v>
      </c>
      <c r="K3470">
        <f>DAY(Table1[[#This Row],[Date]])</f>
        <v>29</v>
      </c>
    </row>
    <row r="3471" spans="1:11" x14ac:dyDescent="0.3">
      <c r="A3471" t="s">
        <v>16</v>
      </c>
      <c r="B3471" s="1">
        <v>43493</v>
      </c>
      <c r="C3471">
        <v>113.29</v>
      </c>
      <c r="D3471">
        <v>113.69</v>
      </c>
      <c r="E3471">
        <v>103.34</v>
      </c>
      <c r="F3471">
        <v>106.59</v>
      </c>
      <c r="G3471">
        <v>3366895505</v>
      </c>
      <c r="H3471">
        <v>11150461958</v>
      </c>
      <c r="I3471">
        <f>YEAR(Table1[[#This Row],[Date]])</f>
        <v>2019</v>
      </c>
      <c r="J3471">
        <f>MONTH(Table1[[#This Row],[Date]])</f>
        <v>1</v>
      </c>
      <c r="K3471">
        <f>DAY(Table1[[#This Row],[Date]])</f>
        <v>28</v>
      </c>
    </row>
    <row r="3472" spans="1:11" x14ac:dyDescent="0.3">
      <c r="A3472" t="s">
        <v>16</v>
      </c>
      <c r="B3472" s="1">
        <v>43492</v>
      </c>
      <c r="C3472">
        <v>116.51</v>
      </c>
      <c r="D3472">
        <v>116.69</v>
      </c>
      <c r="E3472">
        <v>113.41</v>
      </c>
      <c r="F3472">
        <v>113.41</v>
      </c>
      <c r="G3472">
        <v>2775888287</v>
      </c>
      <c r="H3472">
        <v>11861671822</v>
      </c>
      <c r="I3472">
        <f>YEAR(Table1[[#This Row],[Date]])</f>
        <v>2019</v>
      </c>
      <c r="J3472">
        <f>MONTH(Table1[[#This Row],[Date]])</f>
        <v>1</v>
      </c>
      <c r="K3472">
        <f>DAY(Table1[[#This Row],[Date]])</f>
        <v>27</v>
      </c>
    </row>
    <row r="3473" spans="1:11" x14ac:dyDescent="0.3">
      <c r="A3473" t="s">
        <v>16</v>
      </c>
      <c r="B3473" s="1">
        <v>43491</v>
      </c>
      <c r="C3473">
        <v>116.37</v>
      </c>
      <c r="D3473">
        <v>118.08</v>
      </c>
      <c r="E3473">
        <v>115.98</v>
      </c>
      <c r="F3473">
        <v>116.49</v>
      </c>
      <c r="G3473">
        <v>2412181169</v>
      </c>
      <c r="H3473">
        <v>12182338148</v>
      </c>
      <c r="I3473">
        <f>YEAR(Table1[[#This Row],[Date]])</f>
        <v>2019</v>
      </c>
      <c r="J3473">
        <f>MONTH(Table1[[#This Row],[Date]])</f>
        <v>1</v>
      </c>
      <c r="K3473">
        <f>DAY(Table1[[#This Row],[Date]])</f>
        <v>26</v>
      </c>
    </row>
    <row r="3474" spans="1:11" x14ac:dyDescent="0.3">
      <c r="A3474" t="s">
        <v>16</v>
      </c>
      <c r="B3474" s="1">
        <v>43490</v>
      </c>
      <c r="C3474">
        <v>117.59</v>
      </c>
      <c r="D3474">
        <v>117.8</v>
      </c>
      <c r="E3474">
        <v>115.83</v>
      </c>
      <c r="F3474">
        <v>116.38</v>
      </c>
      <c r="G3474">
        <v>2606881898</v>
      </c>
      <c r="H3474">
        <v>12168932300</v>
      </c>
      <c r="I3474">
        <f>YEAR(Table1[[#This Row],[Date]])</f>
        <v>2019</v>
      </c>
      <c r="J3474">
        <f>MONTH(Table1[[#This Row],[Date]])</f>
        <v>1</v>
      </c>
      <c r="K3474">
        <f>DAY(Table1[[#This Row],[Date]])</f>
        <v>25</v>
      </c>
    </row>
    <row r="3475" spans="1:11" x14ac:dyDescent="0.3">
      <c r="A3475" t="s">
        <v>16</v>
      </c>
      <c r="B3475" s="1">
        <v>43489</v>
      </c>
      <c r="C3475">
        <v>117.46</v>
      </c>
      <c r="D3475">
        <v>118.03</v>
      </c>
      <c r="E3475">
        <v>116.01</v>
      </c>
      <c r="F3475">
        <v>117.36</v>
      </c>
      <c r="G3475">
        <v>2520843420</v>
      </c>
      <c r="H3475">
        <v>12269992351</v>
      </c>
      <c r="I3475">
        <f>YEAR(Table1[[#This Row],[Date]])</f>
        <v>2019</v>
      </c>
      <c r="J3475">
        <f>MONTH(Table1[[#This Row],[Date]])</f>
        <v>1</v>
      </c>
      <c r="K3475">
        <f>DAY(Table1[[#This Row],[Date]])</f>
        <v>24</v>
      </c>
    </row>
    <row r="3476" spans="1:11" x14ac:dyDescent="0.3">
      <c r="A3476" t="s">
        <v>16</v>
      </c>
      <c r="B3476" s="1">
        <v>43488</v>
      </c>
      <c r="C3476">
        <v>118.71</v>
      </c>
      <c r="D3476">
        <v>119.42</v>
      </c>
      <c r="E3476">
        <v>116.38</v>
      </c>
      <c r="F3476">
        <v>117.45</v>
      </c>
      <c r="G3476">
        <v>2556952198</v>
      </c>
      <c r="H3476">
        <v>12277481872</v>
      </c>
      <c r="I3476">
        <f>YEAR(Table1[[#This Row],[Date]])</f>
        <v>2019</v>
      </c>
      <c r="J3476">
        <f>MONTH(Table1[[#This Row],[Date]])</f>
        <v>1</v>
      </c>
      <c r="K3476">
        <f>DAY(Table1[[#This Row],[Date]])</f>
        <v>23</v>
      </c>
    </row>
    <row r="3477" spans="1:11" x14ac:dyDescent="0.3">
      <c r="A3477" t="s">
        <v>16</v>
      </c>
      <c r="B3477" s="1">
        <v>43487</v>
      </c>
      <c r="C3477">
        <v>117.11</v>
      </c>
      <c r="D3477">
        <v>119.66</v>
      </c>
      <c r="E3477">
        <v>114.68</v>
      </c>
      <c r="F3477">
        <v>118.75</v>
      </c>
      <c r="G3477">
        <v>2552507405</v>
      </c>
      <c r="H3477">
        <v>12410972241</v>
      </c>
      <c r="I3477">
        <f>YEAR(Table1[[#This Row],[Date]])</f>
        <v>2019</v>
      </c>
      <c r="J3477">
        <f>MONTH(Table1[[#This Row],[Date]])</f>
        <v>1</v>
      </c>
      <c r="K3477">
        <f>DAY(Table1[[#This Row],[Date]])</f>
        <v>22</v>
      </c>
    </row>
    <row r="3478" spans="1:11" x14ac:dyDescent="0.3">
      <c r="A3478" t="s">
        <v>16</v>
      </c>
      <c r="B3478" s="1">
        <v>43486</v>
      </c>
      <c r="C3478">
        <v>119.64</v>
      </c>
      <c r="D3478">
        <v>119.72</v>
      </c>
      <c r="E3478">
        <v>116.16</v>
      </c>
      <c r="F3478">
        <v>117.16</v>
      </c>
      <c r="G3478">
        <v>2421720343</v>
      </c>
      <c r="H3478">
        <v>12242940197</v>
      </c>
      <c r="I3478">
        <f>YEAR(Table1[[#This Row],[Date]])</f>
        <v>2019</v>
      </c>
      <c r="J3478">
        <f>MONTH(Table1[[#This Row],[Date]])</f>
        <v>1</v>
      </c>
      <c r="K3478">
        <f>DAY(Table1[[#This Row],[Date]])</f>
        <v>21</v>
      </c>
    </row>
    <row r="3479" spans="1:11" x14ac:dyDescent="0.3">
      <c r="A3479" t="s">
        <v>16</v>
      </c>
      <c r="B3479" s="1">
        <v>43485</v>
      </c>
      <c r="C3479">
        <v>124.63</v>
      </c>
      <c r="D3479">
        <v>125.07</v>
      </c>
      <c r="E3479">
        <v>118.7</v>
      </c>
      <c r="F3479">
        <v>119.47</v>
      </c>
      <c r="G3479">
        <v>2964108269</v>
      </c>
      <c r="H3479">
        <v>12483136112</v>
      </c>
      <c r="I3479">
        <f>YEAR(Table1[[#This Row],[Date]])</f>
        <v>2019</v>
      </c>
      <c r="J3479">
        <f>MONTH(Table1[[#This Row],[Date]])</f>
        <v>1</v>
      </c>
      <c r="K3479">
        <f>DAY(Table1[[#This Row],[Date]])</f>
        <v>20</v>
      </c>
    </row>
    <row r="3480" spans="1:11" x14ac:dyDescent="0.3">
      <c r="A3480" t="s">
        <v>16</v>
      </c>
      <c r="B3480" s="1">
        <v>43484</v>
      </c>
      <c r="C3480">
        <v>121.61</v>
      </c>
      <c r="D3480">
        <v>125.9</v>
      </c>
      <c r="E3480">
        <v>121.16</v>
      </c>
      <c r="F3480">
        <v>124.52</v>
      </c>
      <c r="G3480">
        <v>3048261797</v>
      </c>
      <c r="H3480">
        <v>13007954846</v>
      </c>
      <c r="I3480">
        <f>YEAR(Table1[[#This Row],[Date]])</f>
        <v>2019</v>
      </c>
      <c r="J3480">
        <f>MONTH(Table1[[#This Row],[Date]])</f>
        <v>1</v>
      </c>
      <c r="K3480">
        <f>DAY(Table1[[#This Row],[Date]])</f>
        <v>19</v>
      </c>
    </row>
    <row r="3481" spans="1:11" x14ac:dyDescent="0.3">
      <c r="A3481" t="s">
        <v>16</v>
      </c>
      <c r="B3481" s="1">
        <v>43483</v>
      </c>
      <c r="C3481">
        <v>123.65</v>
      </c>
      <c r="D3481">
        <v>123.84</v>
      </c>
      <c r="E3481">
        <v>120.24</v>
      </c>
      <c r="F3481">
        <v>121.01</v>
      </c>
      <c r="G3481">
        <v>2305389800</v>
      </c>
      <c r="H3481">
        <v>12639234713</v>
      </c>
      <c r="I3481">
        <f>YEAR(Table1[[#This Row],[Date]])</f>
        <v>2019</v>
      </c>
      <c r="J3481">
        <f>MONTH(Table1[[#This Row],[Date]])</f>
        <v>1</v>
      </c>
      <c r="K3481">
        <f>DAY(Table1[[#This Row],[Date]])</f>
        <v>18</v>
      </c>
    </row>
    <row r="3482" spans="1:11" x14ac:dyDescent="0.3">
      <c r="A3482" t="s">
        <v>16</v>
      </c>
      <c r="B3482" s="1">
        <v>43482</v>
      </c>
      <c r="C3482">
        <v>123.57</v>
      </c>
      <c r="D3482">
        <v>124.27</v>
      </c>
      <c r="E3482">
        <v>120.82</v>
      </c>
      <c r="F3482">
        <v>123.74</v>
      </c>
      <c r="G3482">
        <v>2594091285</v>
      </c>
      <c r="H3482">
        <v>12922347330</v>
      </c>
      <c r="I3482">
        <f>YEAR(Table1[[#This Row],[Date]])</f>
        <v>2019</v>
      </c>
      <c r="J3482">
        <f>MONTH(Table1[[#This Row],[Date]])</f>
        <v>1</v>
      </c>
      <c r="K3482">
        <f>DAY(Table1[[#This Row],[Date]])</f>
        <v>17</v>
      </c>
    </row>
    <row r="3483" spans="1:11" x14ac:dyDescent="0.3">
      <c r="A3483" t="s">
        <v>16</v>
      </c>
      <c r="B3483" s="1">
        <v>43481</v>
      </c>
      <c r="C3483">
        <v>121.81</v>
      </c>
      <c r="D3483">
        <v>127.12</v>
      </c>
      <c r="E3483">
        <v>121.44</v>
      </c>
      <c r="F3483">
        <v>123.55</v>
      </c>
      <c r="G3483">
        <v>2746469340</v>
      </c>
      <c r="H3483">
        <v>12899812275</v>
      </c>
      <c r="I3483">
        <f>YEAR(Table1[[#This Row],[Date]])</f>
        <v>2019</v>
      </c>
      <c r="J3483">
        <f>MONTH(Table1[[#This Row],[Date]])</f>
        <v>1</v>
      </c>
      <c r="K3483">
        <f>DAY(Table1[[#This Row],[Date]])</f>
        <v>16</v>
      </c>
    </row>
    <row r="3484" spans="1:11" x14ac:dyDescent="0.3">
      <c r="A3484" t="s">
        <v>16</v>
      </c>
      <c r="B3484" s="1">
        <v>43480</v>
      </c>
      <c r="C3484">
        <v>129.16999999999999</v>
      </c>
      <c r="D3484">
        <v>130.74</v>
      </c>
      <c r="E3484">
        <v>120.31</v>
      </c>
      <c r="F3484">
        <v>122.03</v>
      </c>
      <c r="G3484">
        <v>2735449164</v>
      </c>
      <c r="H3484">
        <v>12739543688</v>
      </c>
      <c r="I3484">
        <f>YEAR(Table1[[#This Row],[Date]])</f>
        <v>2019</v>
      </c>
      <c r="J3484">
        <f>MONTH(Table1[[#This Row],[Date]])</f>
        <v>1</v>
      </c>
      <c r="K3484">
        <f>DAY(Table1[[#This Row],[Date]])</f>
        <v>15</v>
      </c>
    </row>
    <row r="3485" spans="1:11" x14ac:dyDescent="0.3">
      <c r="A3485" t="s">
        <v>16</v>
      </c>
      <c r="B3485" s="1">
        <v>43479</v>
      </c>
      <c r="C3485">
        <v>116.98</v>
      </c>
      <c r="D3485">
        <v>130.86000000000001</v>
      </c>
      <c r="E3485">
        <v>116.97</v>
      </c>
      <c r="F3485">
        <v>129.07</v>
      </c>
      <c r="G3485">
        <v>2798085735</v>
      </c>
      <c r="H3485">
        <v>13471754802</v>
      </c>
      <c r="I3485">
        <f>YEAR(Table1[[#This Row],[Date]])</f>
        <v>2019</v>
      </c>
      <c r="J3485">
        <f>MONTH(Table1[[#This Row],[Date]])</f>
        <v>1</v>
      </c>
      <c r="K3485">
        <f>DAY(Table1[[#This Row],[Date]])</f>
        <v>14</v>
      </c>
    </row>
    <row r="3486" spans="1:11" x14ac:dyDescent="0.3">
      <c r="A3486" t="s">
        <v>16</v>
      </c>
      <c r="B3486" s="1">
        <v>43478</v>
      </c>
      <c r="C3486">
        <v>125.91</v>
      </c>
      <c r="D3486">
        <v>126.27</v>
      </c>
      <c r="E3486">
        <v>116.09</v>
      </c>
      <c r="F3486">
        <v>116.9</v>
      </c>
      <c r="G3486">
        <v>2268263944</v>
      </c>
      <c r="H3486">
        <v>12199288487</v>
      </c>
      <c r="I3486">
        <f>YEAR(Table1[[#This Row],[Date]])</f>
        <v>2019</v>
      </c>
      <c r="J3486">
        <f>MONTH(Table1[[#This Row],[Date]])</f>
        <v>1</v>
      </c>
      <c r="K3486">
        <f>DAY(Table1[[#This Row],[Date]])</f>
        <v>13</v>
      </c>
    </row>
    <row r="3487" spans="1:11" x14ac:dyDescent="0.3">
      <c r="A3487" t="s">
        <v>16</v>
      </c>
      <c r="B3487" s="1">
        <v>43477</v>
      </c>
      <c r="C3487">
        <v>127.53</v>
      </c>
      <c r="D3487">
        <v>128.66999999999999</v>
      </c>
      <c r="E3487">
        <v>125.45</v>
      </c>
      <c r="F3487">
        <v>125.97</v>
      </c>
      <c r="G3487">
        <v>2212109224</v>
      </c>
      <c r="H3487">
        <v>13143426379</v>
      </c>
      <c r="I3487">
        <f>YEAR(Table1[[#This Row],[Date]])</f>
        <v>2019</v>
      </c>
      <c r="J3487">
        <f>MONTH(Table1[[#This Row],[Date]])</f>
        <v>1</v>
      </c>
      <c r="K3487">
        <f>DAY(Table1[[#This Row],[Date]])</f>
        <v>12</v>
      </c>
    </row>
    <row r="3488" spans="1:11" x14ac:dyDescent="0.3">
      <c r="A3488" t="s">
        <v>16</v>
      </c>
      <c r="B3488" s="1">
        <v>43476</v>
      </c>
      <c r="C3488">
        <v>127.81</v>
      </c>
      <c r="D3488">
        <v>130.16999999999999</v>
      </c>
      <c r="E3488">
        <v>125.24</v>
      </c>
      <c r="F3488">
        <v>127.55</v>
      </c>
      <c r="G3488">
        <v>2667585234</v>
      </c>
      <c r="H3488">
        <v>13306214134</v>
      </c>
      <c r="I3488">
        <f>YEAR(Table1[[#This Row],[Date]])</f>
        <v>2019</v>
      </c>
      <c r="J3488">
        <f>MONTH(Table1[[#This Row],[Date]])</f>
        <v>1</v>
      </c>
      <c r="K3488">
        <f>DAY(Table1[[#This Row],[Date]])</f>
        <v>11</v>
      </c>
    </row>
    <row r="3489" spans="1:11" x14ac:dyDescent="0.3">
      <c r="A3489" t="s">
        <v>16</v>
      </c>
      <c r="B3489" s="1">
        <v>43475</v>
      </c>
      <c r="C3489">
        <v>150.84</v>
      </c>
      <c r="D3489">
        <v>152.15</v>
      </c>
      <c r="E3489">
        <v>126.53</v>
      </c>
      <c r="F3489">
        <v>128.63</v>
      </c>
      <c r="G3489">
        <v>3397734456</v>
      </c>
      <c r="H3489">
        <v>13416263931</v>
      </c>
      <c r="I3489">
        <f>YEAR(Table1[[#This Row],[Date]])</f>
        <v>2019</v>
      </c>
      <c r="J3489">
        <f>MONTH(Table1[[#This Row],[Date]])</f>
        <v>1</v>
      </c>
      <c r="K3489">
        <f>DAY(Table1[[#This Row],[Date]])</f>
        <v>10</v>
      </c>
    </row>
    <row r="3490" spans="1:11" x14ac:dyDescent="0.3">
      <c r="A3490" t="s">
        <v>16</v>
      </c>
      <c r="B3490" s="1">
        <v>43474</v>
      </c>
      <c r="C3490">
        <v>150.55000000000001</v>
      </c>
      <c r="D3490">
        <v>153.62</v>
      </c>
      <c r="E3490">
        <v>150.29</v>
      </c>
      <c r="F3490">
        <v>150.80000000000001</v>
      </c>
      <c r="G3490">
        <v>2369241197</v>
      </c>
      <c r="H3490">
        <v>15726845711</v>
      </c>
      <c r="I3490">
        <f>YEAR(Table1[[#This Row],[Date]])</f>
        <v>2019</v>
      </c>
      <c r="J3490">
        <f>MONTH(Table1[[#This Row],[Date]])</f>
        <v>1</v>
      </c>
      <c r="K3490">
        <f>DAY(Table1[[#This Row],[Date]])</f>
        <v>9</v>
      </c>
    </row>
    <row r="3491" spans="1:11" x14ac:dyDescent="0.3">
      <c r="A3491" t="s">
        <v>16</v>
      </c>
      <c r="B3491" s="1">
        <v>43473</v>
      </c>
      <c r="C3491">
        <v>151.97</v>
      </c>
      <c r="D3491">
        <v>153.63</v>
      </c>
      <c r="E3491">
        <v>148.66999999999999</v>
      </c>
      <c r="F3491">
        <v>150.36000000000001</v>
      </c>
      <c r="G3491">
        <v>2459808140</v>
      </c>
      <c r="H3491">
        <v>15677889902</v>
      </c>
      <c r="I3491">
        <f>YEAR(Table1[[#This Row],[Date]])</f>
        <v>2019</v>
      </c>
      <c r="J3491">
        <f>MONTH(Table1[[#This Row],[Date]])</f>
        <v>1</v>
      </c>
      <c r="K3491">
        <f>DAY(Table1[[#This Row],[Date]])</f>
        <v>8</v>
      </c>
    </row>
    <row r="3492" spans="1:11" x14ac:dyDescent="0.3">
      <c r="A3492" t="s">
        <v>16</v>
      </c>
      <c r="B3492" s="1">
        <v>43472</v>
      </c>
      <c r="C3492">
        <v>157.81</v>
      </c>
      <c r="D3492">
        <v>158.44999999999999</v>
      </c>
      <c r="E3492">
        <v>151.15</v>
      </c>
      <c r="F3492">
        <v>151.69999999999999</v>
      </c>
      <c r="G3492">
        <v>2712108388</v>
      </c>
      <c r="H3492">
        <v>15814868678</v>
      </c>
      <c r="I3492">
        <f>YEAR(Table1[[#This Row],[Date]])</f>
        <v>2019</v>
      </c>
      <c r="J3492">
        <f>MONTH(Table1[[#This Row],[Date]])</f>
        <v>1</v>
      </c>
      <c r="K3492">
        <f>DAY(Table1[[#This Row],[Date]])</f>
        <v>7</v>
      </c>
    </row>
    <row r="3493" spans="1:11" x14ac:dyDescent="0.3">
      <c r="A3493" t="s">
        <v>16</v>
      </c>
      <c r="B3493" s="1">
        <v>43471</v>
      </c>
      <c r="C3493">
        <v>155.80000000000001</v>
      </c>
      <c r="D3493">
        <v>159.37</v>
      </c>
      <c r="E3493">
        <v>152.09</v>
      </c>
      <c r="F3493">
        <v>157.75</v>
      </c>
      <c r="G3493">
        <v>3231294371</v>
      </c>
      <c r="H3493">
        <v>16442429109</v>
      </c>
      <c r="I3493">
        <f>YEAR(Table1[[#This Row],[Date]])</f>
        <v>2019</v>
      </c>
      <c r="J3493">
        <f>MONTH(Table1[[#This Row],[Date]])</f>
        <v>1</v>
      </c>
      <c r="K3493">
        <f>DAY(Table1[[#This Row],[Date]])</f>
        <v>6</v>
      </c>
    </row>
    <row r="3494" spans="1:11" x14ac:dyDescent="0.3">
      <c r="A3494" t="s">
        <v>16</v>
      </c>
      <c r="B3494" s="1">
        <v>43470</v>
      </c>
      <c r="C3494">
        <v>154.34</v>
      </c>
      <c r="D3494">
        <v>160.82</v>
      </c>
      <c r="E3494">
        <v>154.34</v>
      </c>
      <c r="F3494">
        <v>155.63999999999999</v>
      </c>
      <c r="G3494">
        <v>3338211928</v>
      </c>
      <c r="H3494">
        <v>16219974745</v>
      </c>
      <c r="I3494">
        <f>YEAR(Table1[[#This Row],[Date]])</f>
        <v>2019</v>
      </c>
      <c r="J3494">
        <f>MONTH(Table1[[#This Row],[Date]])</f>
        <v>1</v>
      </c>
      <c r="K3494">
        <f>DAY(Table1[[#This Row],[Date]])</f>
        <v>5</v>
      </c>
    </row>
    <row r="3495" spans="1:11" x14ac:dyDescent="0.3">
      <c r="A3495" t="s">
        <v>16</v>
      </c>
      <c r="B3495" s="1">
        <v>43469</v>
      </c>
      <c r="C3495">
        <v>148.91</v>
      </c>
      <c r="D3495">
        <v>156.88</v>
      </c>
      <c r="E3495">
        <v>147.91</v>
      </c>
      <c r="F3495">
        <v>154.58000000000001</v>
      </c>
      <c r="G3495">
        <v>3126192535</v>
      </c>
      <c r="H3495">
        <v>16107068093</v>
      </c>
      <c r="I3495">
        <f>YEAR(Table1[[#This Row],[Date]])</f>
        <v>2019</v>
      </c>
      <c r="J3495">
        <f>MONTH(Table1[[#This Row],[Date]])</f>
        <v>1</v>
      </c>
      <c r="K3495">
        <f>DAY(Table1[[#This Row],[Date]])</f>
        <v>4</v>
      </c>
    </row>
    <row r="3496" spans="1:11" x14ac:dyDescent="0.3">
      <c r="A3496" t="s">
        <v>16</v>
      </c>
      <c r="B3496" s="1">
        <v>43468</v>
      </c>
      <c r="C3496">
        <v>155.19999999999999</v>
      </c>
      <c r="D3496">
        <v>155.86000000000001</v>
      </c>
      <c r="E3496">
        <v>147.19999999999999</v>
      </c>
      <c r="F3496">
        <v>149.13999999999999</v>
      </c>
      <c r="G3496">
        <v>2676164880</v>
      </c>
      <c r="H3496">
        <v>15536849936</v>
      </c>
      <c r="I3496">
        <f>YEAR(Table1[[#This Row],[Date]])</f>
        <v>2019</v>
      </c>
      <c r="J3496">
        <f>MONTH(Table1[[#This Row],[Date]])</f>
        <v>1</v>
      </c>
      <c r="K3496">
        <f>DAY(Table1[[#This Row],[Date]])</f>
        <v>3</v>
      </c>
    </row>
    <row r="3497" spans="1:11" x14ac:dyDescent="0.3">
      <c r="A3497" t="s">
        <v>16</v>
      </c>
      <c r="B3497" s="1">
        <v>43467</v>
      </c>
      <c r="C3497">
        <v>141.52000000000001</v>
      </c>
      <c r="D3497">
        <v>156.93</v>
      </c>
      <c r="E3497">
        <v>140.65</v>
      </c>
      <c r="F3497">
        <v>155.05000000000001</v>
      </c>
      <c r="G3497">
        <v>3328240369</v>
      </c>
      <c r="H3497">
        <v>16150049902</v>
      </c>
      <c r="I3497">
        <f>YEAR(Table1[[#This Row],[Date]])</f>
        <v>2019</v>
      </c>
      <c r="J3497">
        <f>MONTH(Table1[[#This Row],[Date]])</f>
        <v>1</v>
      </c>
      <c r="K3497">
        <f>DAY(Table1[[#This Row],[Date]])</f>
        <v>2</v>
      </c>
    </row>
    <row r="3498" spans="1:11" x14ac:dyDescent="0.3">
      <c r="A3498" t="s">
        <v>16</v>
      </c>
      <c r="B3498" s="1">
        <v>43466</v>
      </c>
      <c r="C3498">
        <v>133.41999999999999</v>
      </c>
      <c r="D3498">
        <v>141.4</v>
      </c>
      <c r="E3498">
        <v>132.65</v>
      </c>
      <c r="F3498">
        <v>140.82</v>
      </c>
      <c r="G3498">
        <v>2258709868</v>
      </c>
      <c r="H3498">
        <v>14665318370</v>
      </c>
      <c r="I3498">
        <f>YEAR(Table1[[#This Row],[Date]])</f>
        <v>2019</v>
      </c>
      <c r="J3498">
        <f>MONTH(Table1[[#This Row],[Date]])</f>
        <v>1</v>
      </c>
      <c r="K3498">
        <f>DAY(Table1[[#This Row],[Date]])</f>
        <v>1</v>
      </c>
    </row>
    <row r="3499" spans="1:11" x14ac:dyDescent="0.3">
      <c r="A3499" t="s">
        <v>16</v>
      </c>
      <c r="B3499" s="1">
        <v>43465</v>
      </c>
      <c r="C3499">
        <v>140.03</v>
      </c>
      <c r="D3499">
        <v>140.18</v>
      </c>
      <c r="E3499">
        <v>132.52000000000001</v>
      </c>
      <c r="F3499">
        <v>133.37</v>
      </c>
      <c r="G3499">
        <v>2358360234</v>
      </c>
      <c r="H3499">
        <v>13886837730</v>
      </c>
      <c r="I3499">
        <f>YEAR(Table1[[#This Row],[Date]])</f>
        <v>2018</v>
      </c>
      <c r="J3499">
        <f>MONTH(Table1[[#This Row],[Date]])</f>
        <v>12</v>
      </c>
      <c r="K3499">
        <f>DAY(Table1[[#This Row],[Date]])</f>
        <v>31</v>
      </c>
    </row>
    <row r="3500" spans="1:11" x14ac:dyDescent="0.3">
      <c r="A3500" t="s">
        <v>16</v>
      </c>
      <c r="B3500" s="1">
        <v>43464</v>
      </c>
      <c r="C3500">
        <v>137.63</v>
      </c>
      <c r="D3500">
        <v>140.69</v>
      </c>
      <c r="E3500">
        <v>133.97999999999999</v>
      </c>
      <c r="F3500">
        <v>139.86000000000001</v>
      </c>
      <c r="G3500">
        <v>2660086834</v>
      </c>
      <c r="H3500">
        <v>14560066114</v>
      </c>
      <c r="I3500">
        <f>YEAR(Table1[[#This Row],[Date]])</f>
        <v>2018</v>
      </c>
      <c r="J3500">
        <f>MONTH(Table1[[#This Row],[Date]])</f>
        <v>12</v>
      </c>
      <c r="K3500">
        <f>DAY(Table1[[#This Row],[Date]])</f>
        <v>30</v>
      </c>
    </row>
    <row r="3501" spans="1:11" x14ac:dyDescent="0.3">
      <c r="A3501" t="s">
        <v>16</v>
      </c>
      <c r="B3501" s="1">
        <v>43463</v>
      </c>
      <c r="C3501">
        <v>138.47</v>
      </c>
      <c r="D3501">
        <v>147.03</v>
      </c>
      <c r="E3501">
        <v>134.57</v>
      </c>
      <c r="F3501">
        <v>138.02000000000001</v>
      </c>
      <c r="G3501">
        <v>3169029972</v>
      </c>
      <c r="H3501">
        <v>14365797196</v>
      </c>
      <c r="I3501">
        <f>YEAR(Table1[[#This Row],[Date]])</f>
        <v>2018</v>
      </c>
      <c r="J3501">
        <f>MONTH(Table1[[#This Row],[Date]])</f>
        <v>12</v>
      </c>
      <c r="K3501">
        <f>DAY(Table1[[#This Row],[Date]])</f>
        <v>29</v>
      </c>
    </row>
    <row r="3502" spans="1:11" x14ac:dyDescent="0.3">
      <c r="A3502" t="s">
        <v>16</v>
      </c>
      <c r="B3502" s="1">
        <v>43462</v>
      </c>
      <c r="C3502">
        <v>116.9</v>
      </c>
      <c r="D3502">
        <v>137.65</v>
      </c>
      <c r="E3502">
        <v>115.69</v>
      </c>
      <c r="F3502">
        <v>137.65</v>
      </c>
      <c r="G3502">
        <v>3130201009</v>
      </c>
      <c r="H3502">
        <v>14324511544</v>
      </c>
      <c r="I3502">
        <f>YEAR(Table1[[#This Row],[Date]])</f>
        <v>2018</v>
      </c>
      <c r="J3502">
        <f>MONTH(Table1[[#This Row],[Date]])</f>
        <v>12</v>
      </c>
      <c r="K3502">
        <f>DAY(Table1[[#This Row],[Date]])</f>
        <v>28</v>
      </c>
    </row>
    <row r="3503" spans="1:11" x14ac:dyDescent="0.3">
      <c r="A3503" t="s">
        <v>16</v>
      </c>
      <c r="B3503" s="1">
        <v>43461</v>
      </c>
      <c r="C3503">
        <v>131.91999999999999</v>
      </c>
      <c r="D3503">
        <v>132.68</v>
      </c>
      <c r="E3503">
        <v>115.65</v>
      </c>
      <c r="F3503">
        <v>116.58</v>
      </c>
      <c r="G3503">
        <v>2612804378</v>
      </c>
      <c r="H3503">
        <v>12129493222</v>
      </c>
      <c r="I3503">
        <f>YEAR(Table1[[#This Row],[Date]])</f>
        <v>2018</v>
      </c>
      <c r="J3503">
        <f>MONTH(Table1[[#This Row],[Date]])</f>
        <v>12</v>
      </c>
      <c r="K3503">
        <f>DAY(Table1[[#This Row],[Date]])</f>
        <v>27</v>
      </c>
    </row>
    <row r="3504" spans="1:11" x14ac:dyDescent="0.3">
      <c r="A3504" t="s">
        <v>16</v>
      </c>
      <c r="B3504" s="1">
        <v>43460</v>
      </c>
      <c r="C3504">
        <v>129.88999999999999</v>
      </c>
      <c r="D3504">
        <v>136.68</v>
      </c>
      <c r="E3504">
        <v>126.29</v>
      </c>
      <c r="F3504">
        <v>131.87</v>
      </c>
      <c r="G3504">
        <v>2720469126</v>
      </c>
      <c r="H3504">
        <v>13717858346</v>
      </c>
      <c r="I3504">
        <f>YEAR(Table1[[#This Row],[Date]])</f>
        <v>2018</v>
      </c>
      <c r="J3504">
        <f>MONTH(Table1[[#This Row],[Date]])</f>
        <v>12</v>
      </c>
      <c r="K3504">
        <f>DAY(Table1[[#This Row],[Date]])</f>
        <v>26</v>
      </c>
    </row>
    <row r="3505" spans="1:11" x14ac:dyDescent="0.3">
      <c r="A3505" t="s">
        <v>16</v>
      </c>
      <c r="B3505" s="1">
        <v>43459</v>
      </c>
      <c r="C3505">
        <v>141</v>
      </c>
      <c r="D3505">
        <v>141</v>
      </c>
      <c r="E3505">
        <v>125.11</v>
      </c>
      <c r="F3505">
        <v>129.84</v>
      </c>
      <c r="G3505">
        <v>3298280609</v>
      </c>
      <c r="H3505">
        <v>13505089290</v>
      </c>
      <c r="I3505">
        <f>YEAR(Table1[[#This Row],[Date]])</f>
        <v>2018</v>
      </c>
      <c r="J3505">
        <f>MONTH(Table1[[#This Row],[Date]])</f>
        <v>12</v>
      </c>
      <c r="K3505">
        <f>DAY(Table1[[#This Row],[Date]])</f>
        <v>25</v>
      </c>
    </row>
    <row r="3506" spans="1:11" x14ac:dyDescent="0.3">
      <c r="A3506" t="s">
        <v>16</v>
      </c>
      <c r="B3506" s="1">
        <v>43458</v>
      </c>
      <c r="C3506">
        <v>130.63999999999999</v>
      </c>
      <c r="D3506">
        <v>157.66999999999999</v>
      </c>
      <c r="E3506">
        <v>130.63999999999999</v>
      </c>
      <c r="F3506">
        <v>140.24</v>
      </c>
      <c r="G3506">
        <v>4370343387</v>
      </c>
      <c r="H3506">
        <v>14583457939</v>
      </c>
      <c r="I3506">
        <f>YEAR(Table1[[#This Row],[Date]])</f>
        <v>2018</v>
      </c>
      <c r="J3506">
        <f>MONTH(Table1[[#This Row],[Date]])</f>
        <v>12</v>
      </c>
      <c r="K3506">
        <f>DAY(Table1[[#This Row],[Date]])</f>
        <v>24</v>
      </c>
    </row>
    <row r="3507" spans="1:11" x14ac:dyDescent="0.3">
      <c r="A3507" t="s">
        <v>16</v>
      </c>
      <c r="B3507" s="1">
        <v>43457</v>
      </c>
      <c r="C3507">
        <v>117.27</v>
      </c>
      <c r="D3507">
        <v>133.08000000000001</v>
      </c>
      <c r="E3507">
        <v>117.27</v>
      </c>
      <c r="F3507">
        <v>130.77000000000001</v>
      </c>
      <c r="G3507">
        <v>3579715061</v>
      </c>
      <c r="H3507">
        <v>13595887732</v>
      </c>
      <c r="I3507">
        <f>YEAR(Table1[[#This Row],[Date]])</f>
        <v>2018</v>
      </c>
      <c r="J3507">
        <f>MONTH(Table1[[#This Row],[Date]])</f>
        <v>12</v>
      </c>
      <c r="K3507">
        <f>DAY(Table1[[#This Row],[Date]])</f>
        <v>23</v>
      </c>
    </row>
    <row r="3508" spans="1:11" x14ac:dyDescent="0.3">
      <c r="A3508" t="s">
        <v>16</v>
      </c>
      <c r="B3508" s="1">
        <v>43456</v>
      </c>
      <c r="C3508">
        <v>109.46</v>
      </c>
      <c r="D3508">
        <v>116.76</v>
      </c>
      <c r="E3508">
        <v>107.5</v>
      </c>
      <c r="F3508">
        <v>116.76</v>
      </c>
      <c r="G3508">
        <v>2338772939</v>
      </c>
      <c r="H3508">
        <v>12137481655</v>
      </c>
      <c r="I3508">
        <f>YEAR(Table1[[#This Row],[Date]])</f>
        <v>2018</v>
      </c>
      <c r="J3508">
        <f>MONTH(Table1[[#This Row],[Date]])</f>
        <v>12</v>
      </c>
      <c r="K3508">
        <f>DAY(Table1[[#This Row],[Date]])</f>
        <v>22</v>
      </c>
    </row>
    <row r="3509" spans="1:11" x14ac:dyDescent="0.3">
      <c r="A3509" t="s">
        <v>16</v>
      </c>
      <c r="B3509" s="1">
        <v>43455</v>
      </c>
      <c r="C3509">
        <v>115.84</v>
      </c>
      <c r="D3509">
        <v>119.09</v>
      </c>
      <c r="E3509">
        <v>107.58</v>
      </c>
      <c r="F3509">
        <v>109.5</v>
      </c>
      <c r="G3509">
        <v>2632539990</v>
      </c>
      <c r="H3509">
        <v>11380357569</v>
      </c>
      <c r="I3509">
        <f>YEAR(Table1[[#This Row],[Date]])</f>
        <v>2018</v>
      </c>
      <c r="J3509">
        <f>MONTH(Table1[[#This Row],[Date]])</f>
        <v>12</v>
      </c>
      <c r="K3509">
        <f>DAY(Table1[[#This Row],[Date]])</f>
        <v>21</v>
      </c>
    </row>
    <row r="3510" spans="1:11" x14ac:dyDescent="0.3">
      <c r="A3510" t="s">
        <v>16</v>
      </c>
      <c r="B3510" s="1">
        <v>43454</v>
      </c>
      <c r="C3510">
        <v>101.09</v>
      </c>
      <c r="D3510">
        <v>117.17</v>
      </c>
      <c r="E3510">
        <v>100.64</v>
      </c>
      <c r="F3510">
        <v>116.22</v>
      </c>
      <c r="G3510">
        <v>3063842618</v>
      </c>
      <c r="H3510">
        <v>12076674310</v>
      </c>
      <c r="I3510">
        <f>YEAR(Table1[[#This Row],[Date]])</f>
        <v>2018</v>
      </c>
      <c r="J3510">
        <f>MONTH(Table1[[#This Row],[Date]])</f>
        <v>12</v>
      </c>
      <c r="K3510">
        <f>DAY(Table1[[#This Row],[Date]])</f>
        <v>20</v>
      </c>
    </row>
    <row r="3511" spans="1:11" x14ac:dyDescent="0.3">
      <c r="A3511" t="s">
        <v>16</v>
      </c>
      <c r="B3511" s="1">
        <v>43453</v>
      </c>
      <c r="C3511">
        <v>101.68</v>
      </c>
      <c r="D3511">
        <v>108.55</v>
      </c>
      <c r="E3511">
        <v>100.69</v>
      </c>
      <c r="F3511">
        <v>101.27</v>
      </c>
      <c r="G3511">
        <v>2456482115</v>
      </c>
      <c r="H3511">
        <v>10521416481</v>
      </c>
      <c r="I3511">
        <f>YEAR(Table1[[#This Row],[Date]])</f>
        <v>2018</v>
      </c>
      <c r="J3511">
        <f>MONTH(Table1[[#This Row],[Date]])</f>
        <v>12</v>
      </c>
      <c r="K3511">
        <f>DAY(Table1[[#This Row],[Date]])</f>
        <v>19</v>
      </c>
    </row>
    <row r="3512" spans="1:11" x14ac:dyDescent="0.3">
      <c r="A3512" t="s">
        <v>16</v>
      </c>
      <c r="B3512" s="1">
        <v>43452</v>
      </c>
      <c r="C3512">
        <v>95.11</v>
      </c>
      <c r="D3512">
        <v>101.32</v>
      </c>
      <c r="E3512">
        <v>92.97</v>
      </c>
      <c r="F3512">
        <v>101.11</v>
      </c>
      <c r="G3512">
        <v>2277514076</v>
      </c>
      <c r="H3512">
        <v>10503295749</v>
      </c>
      <c r="I3512">
        <f>YEAR(Table1[[#This Row],[Date]])</f>
        <v>2018</v>
      </c>
      <c r="J3512">
        <f>MONTH(Table1[[#This Row],[Date]])</f>
        <v>12</v>
      </c>
      <c r="K3512">
        <f>DAY(Table1[[#This Row],[Date]])</f>
        <v>18</v>
      </c>
    </row>
    <row r="3513" spans="1:11" x14ac:dyDescent="0.3">
      <c r="A3513" t="s">
        <v>16</v>
      </c>
      <c r="B3513" s="1">
        <v>43451</v>
      </c>
      <c r="C3513">
        <v>85.38</v>
      </c>
      <c r="D3513">
        <v>96.81</v>
      </c>
      <c r="E3513">
        <v>85.38</v>
      </c>
      <c r="F3513">
        <v>95.13</v>
      </c>
      <c r="G3513">
        <v>2101453024</v>
      </c>
      <c r="H3513">
        <v>9880456239</v>
      </c>
      <c r="I3513">
        <f>YEAR(Table1[[#This Row],[Date]])</f>
        <v>2018</v>
      </c>
      <c r="J3513">
        <f>MONTH(Table1[[#This Row],[Date]])</f>
        <v>12</v>
      </c>
      <c r="K3513">
        <f>DAY(Table1[[#This Row],[Date]])</f>
        <v>17</v>
      </c>
    </row>
    <row r="3514" spans="1:11" x14ac:dyDescent="0.3">
      <c r="A3514" t="s">
        <v>16</v>
      </c>
      <c r="B3514" s="1">
        <v>43450</v>
      </c>
      <c r="C3514">
        <v>84.47</v>
      </c>
      <c r="D3514">
        <v>87.57</v>
      </c>
      <c r="E3514">
        <v>84.47</v>
      </c>
      <c r="F3514">
        <v>85.26</v>
      </c>
      <c r="G3514">
        <v>1565817037</v>
      </c>
      <c r="H3514">
        <v>8853567311</v>
      </c>
      <c r="I3514">
        <f>YEAR(Table1[[#This Row],[Date]])</f>
        <v>2018</v>
      </c>
      <c r="J3514">
        <f>MONTH(Table1[[#This Row],[Date]])</f>
        <v>12</v>
      </c>
      <c r="K3514">
        <f>DAY(Table1[[#This Row],[Date]])</f>
        <v>16</v>
      </c>
    </row>
    <row r="3515" spans="1:11" x14ac:dyDescent="0.3">
      <c r="A3515" t="s">
        <v>16</v>
      </c>
      <c r="B3515" s="1">
        <v>43449</v>
      </c>
      <c r="C3515">
        <v>84.28</v>
      </c>
      <c r="D3515">
        <v>85.34</v>
      </c>
      <c r="E3515">
        <v>82.83</v>
      </c>
      <c r="F3515">
        <v>84.44</v>
      </c>
      <c r="G3515">
        <v>1496176898</v>
      </c>
      <c r="H3515">
        <v>8766638124</v>
      </c>
      <c r="I3515">
        <f>YEAR(Table1[[#This Row],[Date]])</f>
        <v>2018</v>
      </c>
      <c r="J3515">
        <f>MONTH(Table1[[#This Row],[Date]])</f>
        <v>12</v>
      </c>
      <c r="K3515">
        <f>DAY(Table1[[#This Row],[Date]])</f>
        <v>15</v>
      </c>
    </row>
    <row r="3516" spans="1:11" x14ac:dyDescent="0.3">
      <c r="A3516" t="s">
        <v>16</v>
      </c>
      <c r="B3516" s="1">
        <v>43448</v>
      </c>
      <c r="C3516">
        <v>86.63</v>
      </c>
      <c r="D3516">
        <v>87.14</v>
      </c>
      <c r="E3516">
        <v>83.23</v>
      </c>
      <c r="F3516">
        <v>84.31</v>
      </c>
      <c r="G3516">
        <v>1651491877</v>
      </c>
      <c r="H3516">
        <v>8751209554</v>
      </c>
      <c r="I3516">
        <f>YEAR(Table1[[#This Row],[Date]])</f>
        <v>2018</v>
      </c>
      <c r="J3516">
        <f>MONTH(Table1[[#This Row],[Date]])</f>
        <v>12</v>
      </c>
      <c r="K3516">
        <f>DAY(Table1[[#This Row],[Date]])</f>
        <v>14</v>
      </c>
    </row>
    <row r="3517" spans="1:11" x14ac:dyDescent="0.3">
      <c r="A3517" t="s">
        <v>16</v>
      </c>
      <c r="B3517" s="1">
        <v>43447</v>
      </c>
      <c r="C3517">
        <v>90.66</v>
      </c>
      <c r="D3517">
        <v>91.11</v>
      </c>
      <c r="E3517">
        <v>85.52</v>
      </c>
      <c r="F3517">
        <v>86.54</v>
      </c>
      <c r="G3517">
        <v>1754475622</v>
      </c>
      <c r="H3517">
        <v>8981108543</v>
      </c>
      <c r="I3517">
        <f>YEAR(Table1[[#This Row],[Date]])</f>
        <v>2018</v>
      </c>
      <c r="J3517">
        <f>MONTH(Table1[[#This Row],[Date]])</f>
        <v>12</v>
      </c>
      <c r="K3517">
        <f>DAY(Table1[[#This Row],[Date]])</f>
        <v>13</v>
      </c>
    </row>
    <row r="3518" spans="1:11" x14ac:dyDescent="0.3">
      <c r="A3518" t="s">
        <v>16</v>
      </c>
      <c r="B3518" s="1">
        <v>43446</v>
      </c>
      <c r="C3518">
        <v>88.61</v>
      </c>
      <c r="D3518">
        <v>92.24</v>
      </c>
      <c r="E3518">
        <v>88.26</v>
      </c>
      <c r="F3518">
        <v>90.59</v>
      </c>
      <c r="G3518">
        <v>1533050103</v>
      </c>
      <c r="H3518">
        <v>9400044026</v>
      </c>
      <c r="I3518">
        <f>YEAR(Table1[[#This Row],[Date]])</f>
        <v>2018</v>
      </c>
      <c r="J3518">
        <f>MONTH(Table1[[#This Row],[Date]])</f>
        <v>12</v>
      </c>
      <c r="K3518">
        <f>DAY(Table1[[#This Row],[Date]])</f>
        <v>12</v>
      </c>
    </row>
    <row r="3519" spans="1:11" x14ac:dyDescent="0.3">
      <c r="A3519" t="s">
        <v>16</v>
      </c>
      <c r="B3519" s="1">
        <v>43445</v>
      </c>
      <c r="C3519">
        <v>91.58</v>
      </c>
      <c r="D3519">
        <v>92.78</v>
      </c>
      <c r="E3519">
        <v>87.69</v>
      </c>
      <c r="F3519">
        <v>88.95</v>
      </c>
      <c r="G3519">
        <v>1707497898</v>
      </c>
      <c r="H3519">
        <v>9227301064</v>
      </c>
      <c r="I3519">
        <f>YEAR(Table1[[#This Row],[Date]])</f>
        <v>2018</v>
      </c>
      <c r="J3519">
        <f>MONTH(Table1[[#This Row],[Date]])</f>
        <v>12</v>
      </c>
      <c r="K3519">
        <f>DAY(Table1[[#This Row],[Date]])</f>
        <v>11</v>
      </c>
    </row>
    <row r="3520" spans="1:11" x14ac:dyDescent="0.3">
      <c r="A3520" t="s">
        <v>16</v>
      </c>
      <c r="B3520" s="1">
        <v>43444</v>
      </c>
      <c r="C3520">
        <v>94.99</v>
      </c>
      <c r="D3520">
        <v>96.26</v>
      </c>
      <c r="E3520">
        <v>90.65</v>
      </c>
      <c r="F3520">
        <v>91.69</v>
      </c>
      <c r="G3520">
        <v>1756437577</v>
      </c>
      <c r="H3520">
        <v>9509816315</v>
      </c>
      <c r="I3520">
        <f>YEAR(Table1[[#This Row],[Date]])</f>
        <v>2018</v>
      </c>
      <c r="J3520">
        <f>MONTH(Table1[[#This Row],[Date]])</f>
        <v>12</v>
      </c>
      <c r="K3520">
        <f>DAY(Table1[[#This Row],[Date]])</f>
        <v>10</v>
      </c>
    </row>
    <row r="3521" spans="1:11" x14ac:dyDescent="0.3">
      <c r="A3521" t="s">
        <v>16</v>
      </c>
      <c r="B3521" s="1">
        <v>43443</v>
      </c>
      <c r="C3521">
        <v>92.04</v>
      </c>
      <c r="D3521">
        <v>98.9</v>
      </c>
      <c r="E3521">
        <v>91.03</v>
      </c>
      <c r="F3521">
        <v>95.14</v>
      </c>
      <c r="G3521">
        <v>1875567180</v>
      </c>
      <c r="H3521">
        <v>9866414732</v>
      </c>
      <c r="I3521">
        <f>YEAR(Table1[[#This Row],[Date]])</f>
        <v>2018</v>
      </c>
      <c r="J3521">
        <f>MONTH(Table1[[#This Row],[Date]])</f>
        <v>12</v>
      </c>
      <c r="K3521">
        <f>DAY(Table1[[#This Row],[Date]])</f>
        <v>9</v>
      </c>
    </row>
    <row r="3522" spans="1:11" x14ac:dyDescent="0.3">
      <c r="A3522" t="s">
        <v>16</v>
      </c>
      <c r="B3522" s="1">
        <v>43442</v>
      </c>
      <c r="C3522">
        <v>93.41</v>
      </c>
      <c r="D3522">
        <v>97.06</v>
      </c>
      <c r="E3522">
        <v>86.83</v>
      </c>
      <c r="F3522">
        <v>92.16</v>
      </c>
      <c r="G3522">
        <v>1855759401</v>
      </c>
      <c r="H3522">
        <v>9555327946</v>
      </c>
      <c r="I3522">
        <f>YEAR(Table1[[#This Row],[Date]])</f>
        <v>2018</v>
      </c>
      <c r="J3522">
        <f>MONTH(Table1[[#This Row],[Date]])</f>
        <v>12</v>
      </c>
      <c r="K3522">
        <f>DAY(Table1[[#This Row],[Date]])</f>
        <v>8</v>
      </c>
    </row>
    <row r="3523" spans="1:11" x14ac:dyDescent="0.3">
      <c r="A3523" t="s">
        <v>16</v>
      </c>
      <c r="B3523" s="1">
        <v>43441</v>
      </c>
      <c r="C3523">
        <v>91.65</v>
      </c>
      <c r="D3523">
        <v>96.09</v>
      </c>
      <c r="E3523">
        <v>83.47</v>
      </c>
      <c r="F3523">
        <v>93.29</v>
      </c>
      <c r="G3523">
        <v>2554304530</v>
      </c>
      <c r="H3523">
        <v>9671177427</v>
      </c>
      <c r="I3523">
        <f>YEAR(Table1[[#This Row],[Date]])</f>
        <v>2018</v>
      </c>
      <c r="J3523">
        <f>MONTH(Table1[[#This Row],[Date]])</f>
        <v>12</v>
      </c>
      <c r="K3523">
        <f>DAY(Table1[[#This Row],[Date]])</f>
        <v>7</v>
      </c>
    </row>
    <row r="3524" spans="1:11" x14ac:dyDescent="0.3">
      <c r="A3524" t="s">
        <v>16</v>
      </c>
      <c r="B3524" s="1">
        <v>43440</v>
      </c>
      <c r="C3524">
        <v>102.45</v>
      </c>
      <c r="D3524">
        <v>104.1</v>
      </c>
      <c r="E3524">
        <v>91.76</v>
      </c>
      <c r="F3524">
        <v>91.76</v>
      </c>
      <c r="G3524">
        <v>2310716932</v>
      </c>
      <c r="H3524">
        <v>9510417097</v>
      </c>
      <c r="I3524">
        <f>YEAR(Table1[[#This Row],[Date]])</f>
        <v>2018</v>
      </c>
      <c r="J3524">
        <f>MONTH(Table1[[#This Row],[Date]])</f>
        <v>12</v>
      </c>
      <c r="K3524">
        <f>DAY(Table1[[#This Row],[Date]])</f>
        <v>6</v>
      </c>
    </row>
    <row r="3525" spans="1:11" x14ac:dyDescent="0.3">
      <c r="A3525" t="s">
        <v>16</v>
      </c>
      <c r="B3525" s="1">
        <v>43439</v>
      </c>
      <c r="C3525">
        <v>110.34</v>
      </c>
      <c r="D3525">
        <v>110.6</v>
      </c>
      <c r="E3525">
        <v>102.48</v>
      </c>
      <c r="F3525">
        <v>102.48</v>
      </c>
      <c r="G3525">
        <v>1990157607</v>
      </c>
      <c r="H3525">
        <v>10618884099</v>
      </c>
      <c r="I3525">
        <f>YEAR(Table1[[#This Row],[Date]])</f>
        <v>2018</v>
      </c>
      <c r="J3525">
        <f>MONTH(Table1[[#This Row],[Date]])</f>
        <v>12</v>
      </c>
      <c r="K3525">
        <f>DAY(Table1[[#This Row],[Date]])</f>
        <v>5</v>
      </c>
    </row>
    <row r="3526" spans="1:11" x14ac:dyDescent="0.3">
      <c r="A3526" t="s">
        <v>16</v>
      </c>
      <c r="B3526" s="1">
        <v>43438</v>
      </c>
      <c r="C3526">
        <v>108.8</v>
      </c>
      <c r="D3526">
        <v>113.14</v>
      </c>
      <c r="E3526">
        <v>107.4</v>
      </c>
      <c r="F3526">
        <v>110.21</v>
      </c>
      <c r="G3526">
        <v>1748116495</v>
      </c>
      <c r="H3526">
        <v>11418617063</v>
      </c>
      <c r="I3526">
        <f>YEAR(Table1[[#This Row],[Date]])</f>
        <v>2018</v>
      </c>
      <c r="J3526">
        <f>MONTH(Table1[[#This Row],[Date]])</f>
        <v>12</v>
      </c>
      <c r="K3526">
        <f>DAY(Table1[[#This Row],[Date]])</f>
        <v>4</v>
      </c>
    </row>
    <row r="3527" spans="1:11" x14ac:dyDescent="0.3">
      <c r="A3527" t="s">
        <v>16</v>
      </c>
      <c r="B3527" s="1">
        <v>43437</v>
      </c>
      <c r="C3527">
        <v>116.38</v>
      </c>
      <c r="D3527">
        <v>116.62</v>
      </c>
      <c r="E3527">
        <v>107.42</v>
      </c>
      <c r="F3527">
        <v>108.93</v>
      </c>
      <c r="G3527">
        <v>1772756193</v>
      </c>
      <c r="H3527">
        <v>11282911404</v>
      </c>
      <c r="I3527">
        <f>YEAR(Table1[[#This Row],[Date]])</f>
        <v>2018</v>
      </c>
      <c r="J3527">
        <f>MONTH(Table1[[#This Row],[Date]])</f>
        <v>12</v>
      </c>
      <c r="K3527">
        <f>DAY(Table1[[#This Row],[Date]])</f>
        <v>3</v>
      </c>
    </row>
    <row r="3528" spans="1:11" x14ac:dyDescent="0.3">
      <c r="A3528" t="s">
        <v>16</v>
      </c>
      <c r="B3528" s="1">
        <v>43436</v>
      </c>
      <c r="C3528">
        <v>118.27</v>
      </c>
      <c r="D3528">
        <v>120.56</v>
      </c>
      <c r="E3528">
        <v>116.09</v>
      </c>
      <c r="F3528">
        <v>116.39</v>
      </c>
      <c r="G3528">
        <v>1856199149</v>
      </c>
      <c r="H3528">
        <v>12053770487</v>
      </c>
      <c r="I3528">
        <f>YEAR(Table1[[#This Row],[Date]])</f>
        <v>2018</v>
      </c>
      <c r="J3528">
        <f>MONTH(Table1[[#This Row],[Date]])</f>
        <v>12</v>
      </c>
      <c r="K3528">
        <f>DAY(Table1[[#This Row],[Date]])</f>
        <v>2</v>
      </c>
    </row>
    <row r="3529" spans="1:11" x14ac:dyDescent="0.3">
      <c r="A3529" t="s">
        <v>16</v>
      </c>
      <c r="B3529" s="1">
        <v>43435</v>
      </c>
      <c r="C3529">
        <v>113.4</v>
      </c>
      <c r="D3529">
        <v>120.84</v>
      </c>
      <c r="E3529">
        <v>111.62</v>
      </c>
      <c r="F3529">
        <v>118.64</v>
      </c>
      <c r="G3529">
        <v>2131475768</v>
      </c>
      <c r="H3529">
        <v>12284117522</v>
      </c>
      <c r="I3529">
        <f>YEAR(Table1[[#This Row],[Date]])</f>
        <v>2018</v>
      </c>
      <c r="J3529">
        <f>MONTH(Table1[[#This Row],[Date]])</f>
        <v>12</v>
      </c>
      <c r="K3529">
        <f>DAY(Table1[[#This Row],[Date]])</f>
        <v>1</v>
      </c>
    </row>
    <row r="3530" spans="1:11" x14ac:dyDescent="0.3">
      <c r="A3530" t="s">
        <v>16</v>
      </c>
      <c r="B3530" s="1">
        <v>43434</v>
      </c>
      <c r="C3530">
        <v>117.73</v>
      </c>
      <c r="D3530">
        <v>119.42</v>
      </c>
      <c r="E3530">
        <v>111.74</v>
      </c>
      <c r="F3530">
        <v>113.17</v>
      </c>
      <c r="G3530">
        <v>2020748396</v>
      </c>
      <c r="H3530">
        <v>11716096076</v>
      </c>
      <c r="I3530">
        <f>YEAR(Table1[[#This Row],[Date]])</f>
        <v>2018</v>
      </c>
      <c r="J3530">
        <f>MONTH(Table1[[#This Row],[Date]])</f>
        <v>11</v>
      </c>
      <c r="K3530">
        <f>DAY(Table1[[#This Row],[Date]])</f>
        <v>30</v>
      </c>
    </row>
    <row r="3531" spans="1:11" x14ac:dyDescent="0.3">
      <c r="A3531" t="s">
        <v>16</v>
      </c>
      <c r="B3531" s="1">
        <v>43433</v>
      </c>
      <c r="C3531">
        <v>122.72</v>
      </c>
      <c r="D3531">
        <v>123.23</v>
      </c>
      <c r="E3531">
        <v>115.3</v>
      </c>
      <c r="F3531">
        <v>117.54</v>
      </c>
      <c r="G3531">
        <v>2196099151</v>
      </c>
      <c r="H3531">
        <v>12166285642</v>
      </c>
      <c r="I3531">
        <f>YEAR(Table1[[#This Row],[Date]])</f>
        <v>2018</v>
      </c>
      <c r="J3531">
        <f>MONTH(Table1[[#This Row],[Date]])</f>
        <v>11</v>
      </c>
      <c r="K3531">
        <f>DAY(Table1[[#This Row],[Date]])</f>
        <v>29</v>
      </c>
    </row>
    <row r="3532" spans="1:11" x14ac:dyDescent="0.3">
      <c r="A3532" t="s">
        <v>16</v>
      </c>
      <c r="B3532" s="1">
        <v>43432</v>
      </c>
      <c r="C3532">
        <v>110.2</v>
      </c>
      <c r="D3532">
        <v>126.05</v>
      </c>
      <c r="E3532">
        <v>110.2</v>
      </c>
      <c r="F3532">
        <v>122.44</v>
      </c>
      <c r="G3532">
        <v>2673470000</v>
      </c>
      <c r="H3532">
        <v>12670491119</v>
      </c>
      <c r="I3532">
        <f>YEAR(Table1[[#This Row],[Date]])</f>
        <v>2018</v>
      </c>
      <c r="J3532">
        <f>MONTH(Table1[[#This Row],[Date]])</f>
        <v>11</v>
      </c>
      <c r="K3532">
        <f>DAY(Table1[[#This Row],[Date]])</f>
        <v>28</v>
      </c>
    </row>
    <row r="3533" spans="1:11" x14ac:dyDescent="0.3">
      <c r="A3533" t="s">
        <v>16</v>
      </c>
      <c r="B3533" s="1">
        <v>43431</v>
      </c>
      <c r="C3533">
        <v>107.91</v>
      </c>
      <c r="D3533">
        <v>111.84</v>
      </c>
      <c r="E3533">
        <v>102.45</v>
      </c>
      <c r="F3533">
        <v>110.01</v>
      </c>
      <c r="G3533">
        <v>2320010000</v>
      </c>
      <c r="H3533">
        <v>11382216773</v>
      </c>
      <c r="I3533">
        <f>YEAR(Table1[[#This Row],[Date]])</f>
        <v>2018</v>
      </c>
      <c r="J3533">
        <f>MONTH(Table1[[#This Row],[Date]])</f>
        <v>11</v>
      </c>
      <c r="K3533">
        <f>DAY(Table1[[#This Row],[Date]])</f>
        <v>27</v>
      </c>
    </row>
    <row r="3534" spans="1:11" x14ac:dyDescent="0.3">
      <c r="A3534" t="s">
        <v>16</v>
      </c>
      <c r="B3534" s="1">
        <v>43430</v>
      </c>
      <c r="C3534">
        <v>116.34</v>
      </c>
      <c r="D3534">
        <v>118.2</v>
      </c>
      <c r="E3534">
        <v>104.89</v>
      </c>
      <c r="F3534">
        <v>108.34</v>
      </c>
      <c r="G3534">
        <v>2139490000</v>
      </c>
      <c r="H3534">
        <v>11206775318</v>
      </c>
      <c r="I3534">
        <f>YEAR(Table1[[#This Row],[Date]])</f>
        <v>2018</v>
      </c>
      <c r="J3534">
        <f>MONTH(Table1[[#This Row],[Date]])</f>
        <v>11</v>
      </c>
      <c r="K3534">
        <f>DAY(Table1[[#This Row],[Date]])</f>
        <v>26</v>
      </c>
    </row>
    <row r="3535" spans="1:11" x14ac:dyDescent="0.3">
      <c r="A3535" t="s">
        <v>16</v>
      </c>
      <c r="B3535" s="1">
        <v>43429</v>
      </c>
      <c r="C3535">
        <v>113.13</v>
      </c>
      <c r="D3535">
        <v>118.88</v>
      </c>
      <c r="E3535">
        <v>101.77</v>
      </c>
      <c r="F3535">
        <v>116.45</v>
      </c>
      <c r="G3535">
        <v>2466750000</v>
      </c>
      <c r="H3535">
        <v>12043900588</v>
      </c>
      <c r="I3535">
        <f>YEAR(Table1[[#This Row],[Date]])</f>
        <v>2018</v>
      </c>
      <c r="J3535">
        <f>MONTH(Table1[[#This Row],[Date]])</f>
        <v>11</v>
      </c>
      <c r="K3535">
        <f>DAY(Table1[[#This Row],[Date]])</f>
        <v>25</v>
      </c>
    </row>
    <row r="3536" spans="1:11" x14ac:dyDescent="0.3">
      <c r="A3536" t="s">
        <v>16</v>
      </c>
      <c r="B3536" s="1">
        <v>43428</v>
      </c>
      <c r="C3536">
        <v>123.3</v>
      </c>
      <c r="D3536">
        <v>126.79</v>
      </c>
      <c r="E3536">
        <v>110.83</v>
      </c>
      <c r="F3536">
        <v>113.49</v>
      </c>
      <c r="G3536">
        <v>1800960000</v>
      </c>
      <c r="H3536">
        <v>11735901799</v>
      </c>
      <c r="I3536">
        <f>YEAR(Table1[[#This Row],[Date]])</f>
        <v>2018</v>
      </c>
      <c r="J3536">
        <f>MONTH(Table1[[#This Row],[Date]])</f>
        <v>11</v>
      </c>
      <c r="K3536">
        <f>DAY(Table1[[#This Row],[Date]])</f>
        <v>24</v>
      </c>
    </row>
    <row r="3537" spans="1:11" x14ac:dyDescent="0.3">
      <c r="A3537" t="s">
        <v>16</v>
      </c>
      <c r="B3537" s="1">
        <v>43427</v>
      </c>
      <c r="C3537">
        <v>126.42</v>
      </c>
      <c r="D3537">
        <v>127.03</v>
      </c>
      <c r="E3537">
        <v>119.56</v>
      </c>
      <c r="F3537">
        <v>123.3</v>
      </c>
      <c r="G3537">
        <v>1998010000</v>
      </c>
      <c r="H3537">
        <v>12747016419</v>
      </c>
      <c r="I3537">
        <f>YEAR(Table1[[#This Row],[Date]])</f>
        <v>2018</v>
      </c>
      <c r="J3537">
        <f>MONTH(Table1[[#This Row],[Date]])</f>
        <v>11</v>
      </c>
      <c r="K3537">
        <f>DAY(Table1[[#This Row],[Date]])</f>
        <v>23</v>
      </c>
    </row>
    <row r="3538" spans="1:11" x14ac:dyDescent="0.3">
      <c r="A3538" t="s">
        <v>16</v>
      </c>
      <c r="B3538" s="1">
        <v>43426</v>
      </c>
      <c r="C3538">
        <v>136.81</v>
      </c>
      <c r="D3538">
        <v>137.74</v>
      </c>
      <c r="E3538">
        <v>126.71</v>
      </c>
      <c r="F3538">
        <v>126.71</v>
      </c>
      <c r="G3538">
        <v>1792150000</v>
      </c>
      <c r="H3538">
        <v>13097009562</v>
      </c>
      <c r="I3538">
        <f>YEAR(Table1[[#This Row],[Date]])</f>
        <v>2018</v>
      </c>
      <c r="J3538">
        <f>MONTH(Table1[[#This Row],[Date]])</f>
        <v>11</v>
      </c>
      <c r="K3538">
        <f>DAY(Table1[[#This Row],[Date]])</f>
        <v>22</v>
      </c>
    </row>
    <row r="3539" spans="1:11" x14ac:dyDescent="0.3">
      <c r="A3539" t="s">
        <v>16</v>
      </c>
      <c r="B3539" s="1">
        <v>43425</v>
      </c>
      <c r="C3539">
        <v>131.13999999999999</v>
      </c>
      <c r="D3539">
        <v>138.88999999999999</v>
      </c>
      <c r="E3539">
        <v>125.76</v>
      </c>
      <c r="F3539">
        <v>136.69999999999999</v>
      </c>
      <c r="G3539">
        <v>2685930000</v>
      </c>
      <c r="H3539">
        <v>14127420909</v>
      </c>
      <c r="I3539">
        <f>YEAR(Table1[[#This Row],[Date]])</f>
        <v>2018</v>
      </c>
      <c r="J3539">
        <f>MONTH(Table1[[#This Row],[Date]])</f>
        <v>11</v>
      </c>
      <c r="K3539">
        <f>DAY(Table1[[#This Row],[Date]])</f>
        <v>21</v>
      </c>
    </row>
    <row r="3540" spans="1:11" x14ac:dyDescent="0.3">
      <c r="A3540" t="s">
        <v>16</v>
      </c>
      <c r="B3540" s="1">
        <v>43424</v>
      </c>
      <c r="C3540">
        <v>148.81</v>
      </c>
      <c r="D3540">
        <v>151.25</v>
      </c>
      <c r="E3540">
        <v>126.36</v>
      </c>
      <c r="F3540">
        <v>130.34</v>
      </c>
      <c r="G3540">
        <v>3134410000</v>
      </c>
      <c r="H3540">
        <v>13467303239</v>
      </c>
      <c r="I3540">
        <f>YEAR(Table1[[#This Row],[Date]])</f>
        <v>2018</v>
      </c>
      <c r="J3540">
        <f>MONTH(Table1[[#This Row],[Date]])</f>
        <v>11</v>
      </c>
      <c r="K3540">
        <f>DAY(Table1[[#This Row],[Date]])</f>
        <v>20</v>
      </c>
    </row>
    <row r="3541" spans="1:11" x14ac:dyDescent="0.3">
      <c r="A3541" t="s">
        <v>16</v>
      </c>
      <c r="B3541" s="1">
        <v>43423</v>
      </c>
      <c r="C3541">
        <v>177.18</v>
      </c>
      <c r="D3541">
        <v>177.18</v>
      </c>
      <c r="E3541">
        <v>147.85</v>
      </c>
      <c r="F3541">
        <v>149.18</v>
      </c>
      <c r="G3541">
        <v>2745160000</v>
      </c>
      <c r="H3541">
        <v>15410551811</v>
      </c>
      <c r="I3541">
        <f>YEAR(Table1[[#This Row],[Date]])</f>
        <v>2018</v>
      </c>
      <c r="J3541">
        <f>MONTH(Table1[[#This Row],[Date]])</f>
        <v>11</v>
      </c>
      <c r="K3541">
        <f>DAY(Table1[[#This Row],[Date]])</f>
        <v>19</v>
      </c>
    </row>
    <row r="3542" spans="1:11" x14ac:dyDescent="0.3">
      <c r="A3542" t="s">
        <v>16</v>
      </c>
      <c r="B3542" s="1">
        <v>43422</v>
      </c>
      <c r="C3542">
        <v>174.18</v>
      </c>
      <c r="D3542">
        <v>179.15</v>
      </c>
      <c r="E3542">
        <v>174.18</v>
      </c>
      <c r="F3542">
        <v>177.07</v>
      </c>
      <c r="G3542">
        <v>1810920000</v>
      </c>
      <c r="H3542">
        <v>18288411984</v>
      </c>
      <c r="I3542">
        <f>YEAR(Table1[[#This Row],[Date]])</f>
        <v>2018</v>
      </c>
      <c r="J3542">
        <f>MONTH(Table1[[#This Row],[Date]])</f>
        <v>11</v>
      </c>
      <c r="K3542">
        <f>DAY(Table1[[#This Row],[Date]])</f>
        <v>18</v>
      </c>
    </row>
    <row r="3543" spans="1:11" x14ac:dyDescent="0.3">
      <c r="A3543" t="s">
        <v>16</v>
      </c>
      <c r="B3543" s="1">
        <v>43421</v>
      </c>
      <c r="C3543">
        <v>175.36</v>
      </c>
      <c r="D3543">
        <v>175.85</v>
      </c>
      <c r="E3543">
        <v>172.87</v>
      </c>
      <c r="F3543">
        <v>174</v>
      </c>
      <c r="G3543">
        <v>1832800000</v>
      </c>
      <c r="H3543">
        <v>17968221715</v>
      </c>
      <c r="I3543">
        <f>YEAR(Table1[[#This Row],[Date]])</f>
        <v>2018</v>
      </c>
      <c r="J3543">
        <f>MONTH(Table1[[#This Row],[Date]])</f>
        <v>11</v>
      </c>
      <c r="K3543">
        <f>DAY(Table1[[#This Row],[Date]])</f>
        <v>17</v>
      </c>
    </row>
    <row r="3544" spans="1:11" x14ac:dyDescent="0.3">
      <c r="A3544" t="s">
        <v>16</v>
      </c>
      <c r="B3544" s="1">
        <v>43420</v>
      </c>
      <c r="C3544">
        <v>180.87</v>
      </c>
      <c r="D3544">
        <v>181.35</v>
      </c>
      <c r="E3544">
        <v>173.13</v>
      </c>
      <c r="F3544">
        <v>175.18</v>
      </c>
      <c r="G3544">
        <v>2015330000</v>
      </c>
      <c r="H3544">
        <v>18086156169</v>
      </c>
      <c r="I3544">
        <f>YEAR(Table1[[#This Row],[Date]])</f>
        <v>2018</v>
      </c>
      <c r="J3544">
        <f>MONTH(Table1[[#This Row],[Date]])</f>
        <v>11</v>
      </c>
      <c r="K3544">
        <f>DAY(Table1[[#This Row],[Date]])</f>
        <v>16</v>
      </c>
    </row>
    <row r="3545" spans="1:11" x14ac:dyDescent="0.3">
      <c r="A3545" t="s">
        <v>16</v>
      </c>
      <c r="B3545" s="1">
        <v>43419</v>
      </c>
      <c r="C3545">
        <v>181.9</v>
      </c>
      <c r="D3545">
        <v>184.25</v>
      </c>
      <c r="E3545">
        <v>170.19</v>
      </c>
      <c r="F3545">
        <v>180.81</v>
      </c>
      <c r="G3545">
        <v>2638410000</v>
      </c>
      <c r="H3545">
        <v>18663659629</v>
      </c>
      <c r="I3545">
        <f>YEAR(Table1[[#This Row],[Date]])</f>
        <v>2018</v>
      </c>
      <c r="J3545">
        <f>MONTH(Table1[[#This Row],[Date]])</f>
        <v>11</v>
      </c>
      <c r="K3545">
        <f>DAY(Table1[[#This Row],[Date]])</f>
        <v>15</v>
      </c>
    </row>
    <row r="3546" spans="1:11" x14ac:dyDescent="0.3">
      <c r="A3546" t="s">
        <v>16</v>
      </c>
      <c r="B3546" s="1">
        <v>43418</v>
      </c>
      <c r="C3546">
        <v>206.53</v>
      </c>
      <c r="D3546">
        <v>207.05</v>
      </c>
      <c r="E3546">
        <v>174.08</v>
      </c>
      <c r="F3546">
        <v>181.4</v>
      </c>
      <c r="G3546">
        <v>2595330000</v>
      </c>
      <c r="H3546">
        <v>18721032761</v>
      </c>
      <c r="I3546">
        <f>YEAR(Table1[[#This Row],[Date]])</f>
        <v>2018</v>
      </c>
      <c r="J3546">
        <f>MONTH(Table1[[#This Row],[Date]])</f>
        <v>11</v>
      </c>
      <c r="K3546">
        <f>DAY(Table1[[#This Row],[Date]])</f>
        <v>14</v>
      </c>
    </row>
    <row r="3547" spans="1:11" x14ac:dyDescent="0.3">
      <c r="A3547" t="s">
        <v>16</v>
      </c>
      <c r="B3547" s="1">
        <v>43417</v>
      </c>
      <c r="C3547">
        <v>210.15</v>
      </c>
      <c r="D3547">
        <v>210.52</v>
      </c>
      <c r="E3547">
        <v>206.14</v>
      </c>
      <c r="F3547">
        <v>206.83</v>
      </c>
      <c r="G3547">
        <v>1610260000</v>
      </c>
      <c r="H3547">
        <v>21341261802</v>
      </c>
      <c r="I3547">
        <f>YEAR(Table1[[#This Row],[Date]])</f>
        <v>2018</v>
      </c>
      <c r="J3547">
        <f>MONTH(Table1[[#This Row],[Date]])</f>
        <v>11</v>
      </c>
      <c r="K3547">
        <f>DAY(Table1[[#This Row],[Date]])</f>
        <v>13</v>
      </c>
    </row>
    <row r="3548" spans="1:11" x14ac:dyDescent="0.3">
      <c r="A3548" t="s">
        <v>16</v>
      </c>
      <c r="B3548" s="1">
        <v>43416</v>
      </c>
      <c r="C3548">
        <v>211.51</v>
      </c>
      <c r="D3548">
        <v>212.62</v>
      </c>
      <c r="E3548">
        <v>208.92</v>
      </c>
      <c r="F3548">
        <v>210.42</v>
      </c>
      <c r="G3548">
        <v>1452380000</v>
      </c>
      <c r="H3548">
        <v>21707637540</v>
      </c>
      <c r="I3548">
        <f>YEAR(Table1[[#This Row],[Date]])</f>
        <v>2018</v>
      </c>
      <c r="J3548">
        <f>MONTH(Table1[[#This Row],[Date]])</f>
        <v>11</v>
      </c>
      <c r="K3548">
        <f>DAY(Table1[[#This Row],[Date]])</f>
        <v>12</v>
      </c>
    </row>
    <row r="3549" spans="1:11" x14ac:dyDescent="0.3">
      <c r="A3549" t="s">
        <v>16</v>
      </c>
      <c r="B3549" s="1">
        <v>43415</v>
      </c>
      <c r="C3549">
        <v>212.48</v>
      </c>
      <c r="D3549">
        <v>213</v>
      </c>
      <c r="E3549">
        <v>208.87</v>
      </c>
      <c r="F3549">
        <v>211.34</v>
      </c>
      <c r="G3549">
        <v>1501600000</v>
      </c>
      <c r="H3549">
        <v>21798464881</v>
      </c>
      <c r="I3549">
        <f>YEAR(Table1[[#This Row],[Date]])</f>
        <v>2018</v>
      </c>
      <c r="J3549">
        <f>MONTH(Table1[[#This Row],[Date]])</f>
        <v>11</v>
      </c>
      <c r="K3549">
        <f>DAY(Table1[[#This Row],[Date]])</f>
        <v>11</v>
      </c>
    </row>
    <row r="3550" spans="1:11" x14ac:dyDescent="0.3">
      <c r="A3550" t="s">
        <v>16</v>
      </c>
      <c r="B3550" s="1">
        <v>43414</v>
      </c>
      <c r="C3550">
        <v>209.98</v>
      </c>
      <c r="D3550">
        <v>213.86</v>
      </c>
      <c r="E3550">
        <v>209.81</v>
      </c>
      <c r="F3550">
        <v>212.53</v>
      </c>
      <c r="G3550">
        <v>1377760000</v>
      </c>
      <c r="H3550">
        <v>21917195708</v>
      </c>
      <c r="I3550">
        <f>YEAR(Table1[[#This Row],[Date]])</f>
        <v>2018</v>
      </c>
      <c r="J3550">
        <f>MONTH(Table1[[#This Row],[Date]])</f>
        <v>11</v>
      </c>
      <c r="K3550">
        <f>DAY(Table1[[#This Row],[Date]])</f>
        <v>10</v>
      </c>
    </row>
    <row r="3551" spans="1:11" x14ac:dyDescent="0.3">
      <c r="A3551" t="s">
        <v>16</v>
      </c>
      <c r="B3551" s="1">
        <v>43413</v>
      </c>
      <c r="C3551">
        <v>211.99</v>
      </c>
      <c r="D3551">
        <v>213.32</v>
      </c>
      <c r="E3551">
        <v>209.52</v>
      </c>
      <c r="F3551">
        <v>210.07</v>
      </c>
      <c r="G3551">
        <v>1554750000</v>
      </c>
      <c r="H3551">
        <v>21659329261</v>
      </c>
      <c r="I3551">
        <f>YEAR(Table1[[#This Row],[Date]])</f>
        <v>2018</v>
      </c>
      <c r="J3551">
        <f>MONTH(Table1[[#This Row],[Date]])</f>
        <v>11</v>
      </c>
      <c r="K3551">
        <f>DAY(Table1[[#This Row],[Date]])</f>
        <v>9</v>
      </c>
    </row>
    <row r="3552" spans="1:11" x14ac:dyDescent="0.3">
      <c r="A3552" t="s">
        <v>16</v>
      </c>
      <c r="B3552" s="1">
        <v>43412</v>
      </c>
      <c r="C3552">
        <v>217.33</v>
      </c>
      <c r="D3552">
        <v>218.34</v>
      </c>
      <c r="E3552">
        <v>212.2</v>
      </c>
      <c r="F3552">
        <v>212.23</v>
      </c>
      <c r="G3552">
        <v>1769080000</v>
      </c>
      <c r="H3552">
        <v>21877424057</v>
      </c>
      <c r="I3552">
        <f>YEAR(Table1[[#This Row],[Date]])</f>
        <v>2018</v>
      </c>
      <c r="J3552">
        <f>MONTH(Table1[[#This Row],[Date]])</f>
        <v>11</v>
      </c>
      <c r="K3552">
        <f>DAY(Table1[[#This Row],[Date]])</f>
        <v>8</v>
      </c>
    </row>
    <row r="3553" spans="1:11" x14ac:dyDescent="0.3">
      <c r="A3553" t="s">
        <v>16</v>
      </c>
      <c r="B3553" s="1">
        <v>43411</v>
      </c>
      <c r="C3553">
        <v>218.9</v>
      </c>
      <c r="D3553">
        <v>221.65</v>
      </c>
      <c r="E3553">
        <v>216.8</v>
      </c>
      <c r="F3553">
        <v>217.18</v>
      </c>
      <c r="G3553">
        <v>1927830000</v>
      </c>
      <c r="H3553">
        <v>22383497662</v>
      </c>
      <c r="I3553">
        <f>YEAR(Table1[[#This Row],[Date]])</f>
        <v>2018</v>
      </c>
      <c r="J3553">
        <f>MONTH(Table1[[#This Row],[Date]])</f>
        <v>11</v>
      </c>
      <c r="K3553">
        <f>DAY(Table1[[#This Row],[Date]])</f>
        <v>7</v>
      </c>
    </row>
    <row r="3554" spans="1:11" x14ac:dyDescent="0.3">
      <c r="A3554" t="s">
        <v>16</v>
      </c>
      <c r="B3554" s="1">
        <v>43410</v>
      </c>
      <c r="C3554">
        <v>209.47</v>
      </c>
      <c r="D3554">
        <v>218.45</v>
      </c>
      <c r="E3554">
        <v>207.89</v>
      </c>
      <c r="F3554">
        <v>218.45</v>
      </c>
      <c r="G3554">
        <v>1856940000</v>
      </c>
      <c r="H3554">
        <v>22445690692</v>
      </c>
      <c r="I3554">
        <f>YEAR(Table1[[#This Row],[Date]])</f>
        <v>2018</v>
      </c>
      <c r="J3554">
        <f>MONTH(Table1[[#This Row],[Date]])</f>
        <v>11</v>
      </c>
      <c r="K3554">
        <f>DAY(Table1[[#This Row],[Date]])</f>
        <v>6</v>
      </c>
    </row>
    <row r="3555" spans="1:11" x14ac:dyDescent="0.3">
      <c r="A3555" t="s">
        <v>16</v>
      </c>
      <c r="B3555" s="1">
        <v>43409</v>
      </c>
      <c r="C3555">
        <v>207.1</v>
      </c>
      <c r="D3555">
        <v>210.82</v>
      </c>
      <c r="E3555">
        <v>206.57</v>
      </c>
      <c r="F3555">
        <v>209.09</v>
      </c>
      <c r="G3555">
        <v>1613510000</v>
      </c>
      <c r="H3555">
        <v>21540996877</v>
      </c>
      <c r="I3555">
        <f>YEAR(Table1[[#This Row],[Date]])</f>
        <v>2018</v>
      </c>
      <c r="J3555">
        <f>MONTH(Table1[[#This Row],[Date]])</f>
        <v>11</v>
      </c>
      <c r="K3555">
        <f>DAY(Table1[[#This Row],[Date]])</f>
        <v>5</v>
      </c>
    </row>
    <row r="3556" spans="1:11" x14ac:dyDescent="0.3">
      <c r="A3556" t="s">
        <v>16</v>
      </c>
      <c r="B3556" s="1">
        <v>43408</v>
      </c>
      <c r="C3556">
        <v>200.16</v>
      </c>
      <c r="D3556">
        <v>211.27</v>
      </c>
      <c r="E3556">
        <v>198.99</v>
      </c>
      <c r="F3556">
        <v>207.49</v>
      </c>
      <c r="G3556">
        <v>1749300000</v>
      </c>
      <c r="H3556">
        <v>21371416840</v>
      </c>
      <c r="I3556">
        <f>YEAR(Table1[[#This Row],[Date]])</f>
        <v>2018</v>
      </c>
      <c r="J3556">
        <f>MONTH(Table1[[#This Row],[Date]])</f>
        <v>11</v>
      </c>
      <c r="K3556">
        <f>DAY(Table1[[#This Row],[Date]])</f>
        <v>4</v>
      </c>
    </row>
    <row r="3557" spans="1:11" x14ac:dyDescent="0.3">
      <c r="A3557" t="s">
        <v>16</v>
      </c>
      <c r="B3557" s="1">
        <v>43407</v>
      </c>
      <c r="C3557">
        <v>200.74</v>
      </c>
      <c r="D3557">
        <v>200.74</v>
      </c>
      <c r="E3557">
        <v>199.53</v>
      </c>
      <c r="F3557">
        <v>200.19</v>
      </c>
      <c r="G3557">
        <v>1307150000</v>
      </c>
      <c r="H3557">
        <v>20615439151</v>
      </c>
      <c r="I3557">
        <f>YEAR(Table1[[#This Row],[Date]])</f>
        <v>2018</v>
      </c>
      <c r="J3557">
        <f>MONTH(Table1[[#This Row],[Date]])</f>
        <v>11</v>
      </c>
      <c r="K3557">
        <f>DAY(Table1[[#This Row],[Date]])</f>
        <v>3</v>
      </c>
    </row>
    <row r="3558" spans="1:11" x14ac:dyDescent="0.3">
      <c r="A3558" t="s">
        <v>16</v>
      </c>
      <c r="B3558" s="1">
        <v>43406</v>
      </c>
      <c r="C3558">
        <v>198.98</v>
      </c>
      <c r="D3558">
        <v>201.27</v>
      </c>
      <c r="E3558">
        <v>198.76</v>
      </c>
      <c r="F3558">
        <v>200.64</v>
      </c>
      <c r="G3558">
        <v>1451870000</v>
      </c>
      <c r="H3558">
        <v>20657629735</v>
      </c>
      <c r="I3558">
        <f>YEAR(Table1[[#This Row],[Date]])</f>
        <v>2018</v>
      </c>
      <c r="J3558">
        <f>MONTH(Table1[[#This Row],[Date]])</f>
        <v>11</v>
      </c>
      <c r="K3558">
        <f>DAY(Table1[[#This Row],[Date]])</f>
        <v>2</v>
      </c>
    </row>
    <row r="3559" spans="1:11" x14ac:dyDescent="0.3">
      <c r="A3559" t="s">
        <v>16</v>
      </c>
      <c r="B3559" s="1">
        <v>43405</v>
      </c>
      <c r="C3559">
        <v>197.54</v>
      </c>
      <c r="D3559">
        <v>203.75</v>
      </c>
      <c r="E3559">
        <v>197.33</v>
      </c>
      <c r="F3559">
        <v>198.87</v>
      </c>
      <c r="G3559">
        <v>1336700000</v>
      </c>
      <c r="H3559">
        <v>20472105764</v>
      </c>
      <c r="I3559">
        <f>YEAR(Table1[[#This Row],[Date]])</f>
        <v>2018</v>
      </c>
      <c r="J3559">
        <f>MONTH(Table1[[#This Row],[Date]])</f>
        <v>11</v>
      </c>
      <c r="K3559">
        <f>DAY(Table1[[#This Row],[Date]])</f>
        <v>1</v>
      </c>
    </row>
    <row r="3560" spans="1:11" x14ac:dyDescent="0.3">
      <c r="A3560" t="s">
        <v>16</v>
      </c>
      <c r="B3560" s="1">
        <v>43404</v>
      </c>
      <c r="C3560">
        <v>197.65</v>
      </c>
      <c r="D3560">
        <v>198.34</v>
      </c>
      <c r="E3560">
        <v>196.53</v>
      </c>
      <c r="F3560">
        <v>197.38</v>
      </c>
      <c r="G3560">
        <v>1442380000</v>
      </c>
      <c r="H3560">
        <v>20314628127</v>
      </c>
      <c r="I3560">
        <f>YEAR(Table1[[#This Row],[Date]])</f>
        <v>2018</v>
      </c>
      <c r="J3560">
        <f>MONTH(Table1[[#This Row],[Date]])</f>
        <v>10</v>
      </c>
      <c r="K3560">
        <f>DAY(Table1[[#This Row],[Date]])</f>
        <v>31</v>
      </c>
    </row>
    <row r="3561" spans="1:11" x14ac:dyDescent="0.3">
      <c r="A3561" t="s">
        <v>16</v>
      </c>
      <c r="B3561" s="1">
        <v>43403</v>
      </c>
      <c r="C3561">
        <v>197.2</v>
      </c>
      <c r="D3561">
        <v>198.12</v>
      </c>
      <c r="E3561">
        <v>196.35</v>
      </c>
      <c r="F3561">
        <v>197.56</v>
      </c>
      <c r="G3561">
        <v>1363500000</v>
      </c>
      <c r="H3561">
        <v>20328580026</v>
      </c>
      <c r="I3561">
        <f>YEAR(Table1[[#This Row],[Date]])</f>
        <v>2018</v>
      </c>
      <c r="J3561">
        <f>MONTH(Table1[[#This Row],[Date]])</f>
        <v>10</v>
      </c>
      <c r="K3561">
        <f>DAY(Table1[[#This Row],[Date]])</f>
        <v>30</v>
      </c>
    </row>
    <row r="3562" spans="1:11" x14ac:dyDescent="0.3">
      <c r="A3562" t="s">
        <v>16</v>
      </c>
      <c r="B3562" s="1">
        <v>43402</v>
      </c>
      <c r="C3562">
        <v>205.17</v>
      </c>
      <c r="D3562">
        <v>205.6</v>
      </c>
      <c r="E3562">
        <v>195.73</v>
      </c>
      <c r="F3562">
        <v>197.25</v>
      </c>
      <c r="G3562">
        <v>1517230000</v>
      </c>
      <c r="H3562">
        <v>20292811278</v>
      </c>
      <c r="I3562">
        <f>YEAR(Table1[[#This Row],[Date]])</f>
        <v>2018</v>
      </c>
      <c r="J3562">
        <f>MONTH(Table1[[#This Row],[Date]])</f>
        <v>10</v>
      </c>
      <c r="K3562">
        <f>DAY(Table1[[#This Row],[Date]])</f>
        <v>29</v>
      </c>
    </row>
    <row r="3563" spans="1:11" x14ac:dyDescent="0.3">
      <c r="A3563" t="s">
        <v>16</v>
      </c>
      <c r="B3563" s="1">
        <v>43401</v>
      </c>
      <c r="C3563">
        <v>204.51</v>
      </c>
      <c r="D3563">
        <v>205.92</v>
      </c>
      <c r="E3563">
        <v>203.52</v>
      </c>
      <c r="F3563">
        <v>205.37</v>
      </c>
      <c r="G3563">
        <v>1139140000</v>
      </c>
      <c r="H3563">
        <v>21123907349</v>
      </c>
      <c r="I3563">
        <f>YEAR(Table1[[#This Row],[Date]])</f>
        <v>2018</v>
      </c>
      <c r="J3563">
        <f>MONTH(Table1[[#This Row],[Date]])</f>
        <v>10</v>
      </c>
      <c r="K3563">
        <f>DAY(Table1[[#This Row],[Date]])</f>
        <v>28</v>
      </c>
    </row>
    <row r="3564" spans="1:11" x14ac:dyDescent="0.3">
      <c r="A3564" t="s">
        <v>16</v>
      </c>
      <c r="B3564" s="1">
        <v>43400</v>
      </c>
      <c r="C3564">
        <v>203.36</v>
      </c>
      <c r="D3564">
        <v>206.08</v>
      </c>
      <c r="E3564">
        <v>203.13</v>
      </c>
      <c r="F3564">
        <v>204.21</v>
      </c>
      <c r="G3564">
        <v>1084810000</v>
      </c>
      <c r="H3564">
        <v>21000852987</v>
      </c>
      <c r="I3564">
        <f>YEAR(Table1[[#This Row],[Date]])</f>
        <v>2018</v>
      </c>
      <c r="J3564">
        <f>MONTH(Table1[[#This Row],[Date]])</f>
        <v>10</v>
      </c>
      <c r="K3564">
        <f>DAY(Table1[[#This Row],[Date]])</f>
        <v>27</v>
      </c>
    </row>
    <row r="3565" spans="1:11" x14ac:dyDescent="0.3">
      <c r="A3565" t="s">
        <v>16</v>
      </c>
      <c r="B3565" s="1">
        <v>43399</v>
      </c>
      <c r="C3565">
        <v>202.34</v>
      </c>
      <c r="D3565">
        <v>204.78</v>
      </c>
      <c r="E3565">
        <v>201.55</v>
      </c>
      <c r="F3565">
        <v>203.33</v>
      </c>
      <c r="G3565">
        <v>1161310000</v>
      </c>
      <c r="H3565">
        <v>20906130835</v>
      </c>
      <c r="I3565">
        <f>YEAR(Table1[[#This Row],[Date]])</f>
        <v>2018</v>
      </c>
      <c r="J3565">
        <f>MONTH(Table1[[#This Row],[Date]])</f>
        <v>10</v>
      </c>
      <c r="K3565">
        <f>DAY(Table1[[#This Row],[Date]])</f>
        <v>26</v>
      </c>
    </row>
    <row r="3566" spans="1:11" x14ac:dyDescent="0.3">
      <c r="A3566" t="s">
        <v>16</v>
      </c>
      <c r="B3566" s="1">
        <v>43398</v>
      </c>
      <c r="C3566">
        <v>203.87</v>
      </c>
      <c r="D3566">
        <v>204.13</v>
      </c>
      <c r="E3566">
        <v>201.82</v>
      </c>
      <c r="F3566">
        <v>202.72</v>
      </c>
      <c r="G3566">
        <v>1102900000</v>
      </c>
      <c r="H3566">
        <v>20839259066</v>
      </c>
      <c r="I3566">
        <f>YEAR(Table1[[#This Row],[Date]])</f>
        <v>2018</v>
      </c>
      <c r="J3566">
        <f>MONTH(Table1[[#This Row],[Date]])</f>
        <v>10</v>
      </c>
      <c r="K3566">
        <f>DAY(Table1[[#This Row],[Date]])</f>
        <v>25</v>
      </c>
    </row>
    <row r="3567" spans="1:11" x14ac:dyDescent="0.3">
      <c r="A3567" t="s">
        <v>16</v>
      </c>
      <c r="B3567" s="1">
        <v>43397</v>
      </c>
      <c r="C3567">
        <v>204.13</v>
      </c>
      <c r="D3567">
        <v>205.58</v>
      </c>
      <c r="E3567">
        <v>203.35</v>
      </c>
      <c r="F3567">
        <v>203.85</v>
      </c>
      <c r="G3567">
        <v>1102220000</v>
      </c>
      <c r="H3567">
        <v>20951603018</v>
      </c>
      <c r="I3567">
        <f>YEAR(Table1[[#This Row],[Date]])</f>
        <v>2018</v>
      </c>
      <c r="J3567">
        <f>MONTH(Table1[[#This Row],[Date]])</f>
        <v>10</v>
      </c>
      <c r="K3567">
        <f>DAY(Table1[[#This Row],[Date]])</f>
        <v>24</v>
      </c>
    </row>
    <row r="3568" spans="1:11" x14ac:dyDescent="0.3">
      <c r="A3568" t="s">
        <v>16</v>
      </c>
      <c r="B3568" s="1">
        <v>43396</v>
      </c>
      <c r="C3568">
        <v>204.02</v>
      </c>
      <c r="D3568">
        <v>205.15</v>
      </c>
      <c r="E3568">
        <v>201.91</v>
      </c>
      <c r="F3568">
        <v>204.34</v>
      </c>
      <c r="G3568">
        <v>1237490000</v>
      </c>
      <c r="H3568">
        <v>20997181867</v>
      </c>
      <c r="I3568">
        <f>YEAR(Table1[[#This Row],[Date]])</f>
        <v>2018</v>
      </c>
      <c r="J3568">
        <f>MONTH(Table1[[#This Row],[Date]])</f>
        <v>10</v>
      </c>
      <c r="K3568">
        <f>DAY(Table1[[#This Row],[Date]])</f>
        <v>23</v>
      </c>
    </row>
    <row r="3569" spans="1:11" x14ac:dyDescent="0.3">
      <c r="A3569" t="s">
        <v>16</v>
      </c>
      <c r="B3569" s="1">
        <v>43395</v>
      </c>
      <c r="C3569">
        <v>205.17</v>
      </c>
      <c r="D3569">
        <v>206.93</v>
      </c>
      <c r="E3569">
        <v>203.38</v>
      </c>
      <c r="F3569">
        <v>204.04</v>
      </c>
      <c r="G3569">
        <v>1328980000</v>
      </c>
      <c r="H3569">
        <v>20962977292</v>
      </c>
      <c r="I3569">
        <f>YEAR(Table1[[#This Row],[Date]])</f>
        <v>2018</v>
      </c>
      <c r="J3569">
        <f>MONTH(Table1[[#This Row],[Date]])</f>
        <v>10</v>
      </c>
      <c r="K3569">
        <f>DAY(Table1[[#This Row],[Date]])</f>
        <v>22</v>
      </c>
    </row>
    <row r="3570" spans="1:11" x14ac:dyDescent="0.3">
      <c r="A3570" t="s">
        <v>16</v>
      </c>
      <c r="B3570" s="1">
        <v>43394</v>
      </c>
      <c r="C3570">
        <v>205.39</v>
      </c>
      <c r="D3570">
        <v>208.16</v>
      </c>
      <c r="E3570">
        <v>204.62</v>
      </c>
      <c r="F3570">
        <v>205.14</v>
      </c>
      <c r="G3570">
        <v>1190300000</v>
      </c>
      <c r="H3570">
        <v>21071630786</v>
      </c>
      <c r="I3570">
        <f>YEAR(Table1[[#This Row],[Date]])</f>
        <v>2018</v>
      </c>
      <c r="J3570">
        <f>MONTH(Table1[[#This Row],[Date]])</f>
        <v>10</v>
      </c>
      <c r="K3570">
        <f>DAY(Table1[[#This Row],[Date]])</f>
        <v>21</v>
      </c>
    </row>
    <row r="3571" spans="1:11" x14ac:dyDescent="0.3">
      <c r="A3571" t="s">
        <v>16</v>
      </c>
      <c r="B3571" s="1">
        <v>43393</v>
      </c>
      <c r="C3571">
        <v>203.52</v>
      </c>
      <c r="D3571">
        <v>206.22</v>
      </c>
      <c r="E3571">
        <v>203.09</v>
      </c>
      <c r="F3571">
        <v>205.43</v>
      </c>
      <c r="G3571">
        <v>1238780000</v>
      </c>
      <c r="H3571">
        <v>21097037289</v>
      </c>
      <c r="I3571">
        <f>YEAR(Table1[[#This Row],[Date]])</f>
        <v>2018</v>
      </c>
      <c r="J3571">
        <f>MONTH(Table1[[#This Row],[Date]])</f>
        <v>10</v>
      </c>
      <c r="K3571">
        <f>DAY(Table1[[#This Row],[Date]])</f>
        <v>20</v>
      </c>
    </row>
    <row r="3572" spans="1:11" x14ac:dyDescent="0.3">
      <c r="A3572" t="s">
        <v>16</v>
      </c>
      <c r="B3572" s="1">
        <v>43392</v>
      </c>
      <c r="C3572">
        <v>203.26</v>
      </c>
      <c r="D3572">
        <v>204.66</v>
      </c>
      <c r="E3572">
        <v>201.84</v>
      </c>
      <c r="F3572">
        <v>203.73</v>
      </c>
      <c r="G3572">
        <v>1264480000</v>
      </c>
      <c r="H3572">
        <v>20917973393</v>
      </c>
      <c r="I3572">
        <f>YEAR(Table1[[#This Row],[Date]])</f>
        <v>2018</v>
      </c>
      <c r="J3572">
        <f>MONTH(Table1[[#This Row],[Date]])</f>
        <v>10</v>
      </c>
      <c r="K3572">
        <f>DAY(Table1[[#This Row],[Date]])</f>
        <v>19</v>
      </c>
    </row>
    <row r="3573" spans="1:11" x14ac:dyDescent="0.3">
      <c r="A3573" t="s">
        <v>16</v>
      </c>
      <c r="B3573" s="1">
        <v>43391</v>
      </c>
      <c r="C3573">
        <v>207.4</v>
      </c>
      <c r="D3573">
        <v>208.47</v>
      </c>
      <c r="E3573">
        <v>201.74</v>
      </c>
      <c r="F3573">
        <v>203.35</v>
      </c>
      <c r="G3573">
        <v>1365860000</v>
      </c>
      <c r="H3573">
        <v>20875341345</v>
      </c>
      <c r="I3573">
        <f>YEAR(Table1[[#This Row],[Date]])</f>
        <v>2018</v>
      </c>
      <c r="J3573">
        <f>MONTH(Table1[[#This Row],[Date]])</f>
        <v>10</v>
      </c>
      <c r="K3573">
        <f>DAY(Table1[[#This Row],[Date]])</f>
        <v>18</v>
      </c>
    </row>
    <row r="3574" spans="1:11" x14ac:dyDescent="0.3">
      <c r="A3574" t="s">
        <v>16</v>
      </c>
      <c r="B3574" s="1">
        <v>43390</v>
      </c>
      <c r="C3574">
        <v>210.22</v>
      </c>
      <c r="D3574">
        <v>211.13</v>
      </c>
      <c r="E3574">
        <v>205.93</v>
      </c>
      <c r="F3574">
        <v>207.08</v>
      </c>
      <c r="G3574">
        <v>1444130000</v>
      </c>
      <c r="H3574">
        <v>21254117736</v>
      </c>
      <c r="I3574">
        <f>YEAR(Table1[[#This Row],[Date]])</f>
        <v>2018</v>
      </c>
      <c r="J3574">
        <f>MONTH(Table1[[#This Row],[Date]])</f>
        <v>10</v>
      </c>
      <c r="K3574">
        <f>DAY(Table1[[#This Row],[Date]])</f>
        <v>17</v>
      </c>
    </row>
    <row r="3575" spans="1:11" x14ac:dyDescent="0.3">
      <c r="A3575" t="s">
        <v>16</v>
      </c>
      <c r="B3575" s="1">
        <v>43389</v>
      </c>
      <c r="C3575">
        <v>209.63</v>
      </c>
      <c r="D3575">
        <v>212.17</v>
      </c>
      <c r="E3575">
        <v>207.98</v>
      </c>
      <c r="F3575">
        <v>210.12</v>
      </c>
      <c r="G3575">
        <v>1532280000</v>
      </c>
      <c r="H3575">
        <v>21561538445</v>
      </c>
      <c r="I3575">
        <f>YEAR(Table1[[#This Row],[Date]])</f>
        <v>2018</v>
      </c>
      <c r="J3575">
        <f>MONTH(Table1[[#This Row],[Date]])</f>
        <v>10</v>
      </c>
      <c r="K3575">
        <f>DAY(Table1[[#This Row],[Date]])</f>
        <v>16</v>
      </c>
    </row>
    <row r="3576" spans="1:11" x14ac:dyDescent="0.3">
      <c r="A3576" t="s">
        <v>16</v>
      </c>
      <c r="B3576" s="1">
        <v>43388</v>
      </c>
      <c r="C3576">
        <v>195.27</v>
      </c>
      <c r="D3576">
        <v>222.12</v>
      </c>
      <c r="E3576">
        <v>194.16</v>
      </c>
      <c r="F3576">
        <v>209.7</v>
      </c>
      <c r="G3576">
        <v>2865830000</v>
      </c>
      <c r="H3576">
        <v>21514574462</v>
      </c>
      <c r="I3576">
        <f>YEAR(Table1[[#This Row],[Date]])</f>
        <v>2018</v>
      </c>
      <c r="J3576">
        <f>MONTH(Table1[[#This Row],[Date]])</f>
        <v>10</v>
      </c>
      <c r="K3576">
        <f>DAY(Table1[[#This Row],[Date]])</f>
        <v>15</v>
      </c>
    </row>
    <row r="3577" spans="1:11" x14ac:dyDescent="0.3">
      <c r="A3577" t="s">
        <v>16</v>
      </c>
      <c r="B3577" s="1">
        <v>43387</v>
      </c>
      <c r="C3577">
        <v>199.69</v>
      </c>
      <c r="D3577">
        <v>201.83</v>
      </c>
      <c r="E3577">
        <v>195.24</v>
      </c>
      <c r="F3577">
        <v>195.72</v>
      </c>
      <c r="G3577">
        <v>1169260000</v>
      </c>
      <c r="H3577">
        <v>20075397007</v>
      </c>
      <c r="I3577">
        <f>YEAR(Table1[[#This Row],[Date]])</f>
        <v>2018</v>
      </c>
      <c r="J3577">
        <f>MONTH(Table1[[#This Row],[Date]])</f>
        <v>10</v>
      </c>
      <c r="K3577">
        <f>DAY(Table1[[#This Row],[Date]])</f>
        <v>14</v>
      </c>
    </row>
    <row r="3578" spans="1:11" x14ac:dyDescent="0.3">
      <c r="A3578" t="s">
        <v>16</v>
      </c>
      <c r="B3578" s="1">
        <v>43386</v>
      </c>
      <c r="C3578">
        <v>196.36</v>
      </c>
      <c r="D3578">
        <v>201.28</v>
      </c>
      <c r="E3578">
        <v>196.36</v>
      </c>
      <c r="F3578">
        <v>199.84</v>
      </c>
      <c r="G3578">
        <v>1167610000</v>
      </c>
      <c r="H3578">
        <v>20494529773</v>
      </c>
      <c r="I3578">
        <f>YEAR(Table1[[#This Row],[Date]])</f>
        <v>2018</v>
      </c>
      <c r="J3578">
        <f>MONTH(Table1[[#This Row],[Date]])</f>
        <v>10</v>
      </c>
      <c r="K3578">
        <f>DAY(Table1[[#This Row],[Date]])</f>
        <v>13</v>
      </c>
    </row>
    <row r="3579" spans="1:11" x14ac:dyDescent="0.3">
      <c r="A3579" t="s">
        <v>16</v>
      </c>
      <c r="B3579" s="1">
        <v>43385</v>
      </c>
      <c r="C3579">
        <v>188.71</v>
      </c>
      <c r="D3579">
        <v>199.4</v>
      </c>
      <c r="E3579">
        <v>188.71</v>
      </c>
      <c r="F3579">
        <v>196.73</v>
      </c>
      <c r="G3579">
        <v>1487900000</v>
      </c>
      <c r="H3579">
        <v>20171157774</v>
      </c>
      <c r="I3579">
        <f>YEAR(Table1[[#This Row],[Date]])</f>
        <v>2018</v>
      </c>
      <c r="J3579">
        <f>MONTH(Table1[[#This Row],[Date]])</f>
        <v>10</v>
      </c>
      <c r="K3579">
        <f>DAY(Table1[[#This Row],[Date]])</f>
        <v>12</v>
      </c>
    </row>
    <row r="3580" spans="1:11" x14ac:dyDescent="0.3">
      <c r="A3580" t="s">
        <v>16</v>
      </c>
      <c r="B3580" s="1">
        <v>43384</v>
      </c>
      <c r="C3580">
        <v>225.61</v>
      </c>
      <c r="D3580">
        <v>225.61</v>
      </c>
      <c r="E3580">
        <v>189.28</v>
      </c>
      <c r="F3580">
        <v>189.5</v>
      </c>
      <c r="G3580">
        <v>2167620000</v>
      </c>
      <c r="H3580">
        <v>19426181717</v>
      </c>
      <c r="I3580">
        <f>YEAR(Table1[[#This Row],[Date]])</f>
        <v>2018</v>
      </c>
      <c r="J3580">
        <f>MONTH(Table1[[#This Row],[Date]])</f>
        <v>10</v>
      </c>
      <c r="K3580">
        <f>DAY(Table1[[#This Row],[Date]])</f>
        <v>11</v>
      </c>
    </row>
    <row r="3581" spans="1:11" x14ac:dyDescent="0.3">
      <c r="A3581" t="s">
        <v>16</v>
      </c>
      <c r="B3581" s="1">
        <v>43383</v>
      </c>
      <c r="C3581">
        <v>227.62</v>
      </c>
      <c r="D3581">
        <v>227.71</v>
      </c>
      <c r="E3581">
        <v>224.5</v>
      </c>
      <c r="F3581">
        <v>225.77</v>
      </c>
      <c r="G3581">
        <v>1384040000</v>
      </c>
      <c r="H3581">
        <v>23139713070</v>
      </c>
      <c r="I3581">
        <f>YEAR(Table1[[#This Row],[Date]])</f>
        <v>2018</v>
      </c>
      <c r="J3581">
        <f>MONTH(Table1[[#This Row],[Date]])</f>
        <v>10</v>
      </c>
      <c r="K3581">
        <f>DAY(Table1[[#This Row],[Date]])</f>
        <v>10</v>
      </c>
    </row>
    <row r="3582" spans="1:11" x14ac:dyDescent="0.3">
      <c r="A3582" t="s">
        <v>16</v>
      </c>
      <c r="B3582" s="1">
        <v>43382</v>
      </c>
      <c r="C3582">
        <v>229.71</v>
      </c>
      <c r="D3582">
        <v>230.16</v>
      </c>
      <c r="E3582">
        <v>226.4</v>
      </c>
      <c r="F3582">
        <v>227.98</v>
      </c>
      <c r="G3582">
        <v>1405130000</v>
      </c>
      <c r="H3582">
        <v>23361891401</v>
      </c>
      <c r="I3582">
        <f>YEAR(Table1[[#This Row],[Date]])</f>
        <v>2018</v>
      </c>
      <c r="J3582">
        <f>MONTH(Table1[[#This Row],[Date]])</f>
        <v>10</v>
      </c>
      <c r="K3582">
        <f>DAY(Table1[[#This Row],[Date]])</f>
        <v>9</v>
      </c>
    </row>
    <row r="3583" spans="1:11" x14ac:dyDescent="0.3">
      <c r="A3583" t="s">
        <v>16</v>
      </c>
      <c r="B3583" s="1">
        <v>43381</v>
      </c>
      <c r="C3583">
        <v>226.51</v>
      </c>
      <c r="D3583">
        <v>230.77</v>
      </c>
      <c r="E3583">
        <v>224.56</v>
      </c>
      <c r="F3583">
        <v>229.26</v>
      </c>
      <c r="G3583">
        <v>1470740000</v>
      </c>
      <c r="H3583">
        <v>23487673000</v>
      </c>
      <c r="I3583">
        <f>YEAR(Table1[[#This Row],[Date]])</f>
        <v>2018</v>
      </c>
      <c r="J3583">
        <f>MONTH(Table1[[#This Row],[Date]])</f>
        <v>10</v>
      </c>
      <c r="K3583">
        <f>DAY(Table1[[#This Row],[Date]])</f>
        <v>8</v>
      </c>
    </row>
    <row r="3584" spans="1:11" x14ac:dyDescent="0.3">
      <c r="A3584" t="s">
        <v>16</v>
      </c>
      <c r="B3584" s="1">
        <v>43380</v>
      </c>
      <c r="C3584">
        <v>225.44</v>
      </c>
      <c r="D3584">
        <v>226.37</v>
      </c>
      <c r="E3584">
        <v>223</v>
      </c>
      <c r="F3584">
        <v>226.12</v>
      </c>
      <c r="G3584">
        <v>1470480000</v>
      </c>
      <c r="H3584">
        <v>23161767973</v>
      </c>
      <c r="I3584">
        <f>YEAR(Table1[[#This Row],[Date]])</f>
        <v>2018</v>
      </c>
      <c r="J3584">
        <f>MONTH(Table1[[#This Row],[Date]])</f>
        <v>10</v>
      </c>
      <c r="K3584">
        <f>DAY(Table1[[#This Row],[Date]])</f>
        <v>7</v>
      </c>
    </row>
    <row r="3585" spans="1:11" x14ac:dyDescent="0.3">
      <c r="A3585" t="s">
        <v>16</v>
      </c>
      <c r="B3585" s="1">
        <v>43379</v>
      </c>
      <c r="C3585">
        <v>227.55</v>
      </c>
      <c r="D3585">
        <v>227.93</v>
      </c>
      <c r="E3585">
        <v>224.25</v>
      </c>
      <c r="F3585">
        <v>225.12</v>
      </c>
      <c r="G3585">
        <v>1505070000</v>
      </c>
      <c r="H3585">
        <v>23054817089</v>
      </c>
      <c r="I3585">
        <f>YEAR(Table1[[#This Row],[Date]])</f>
        <v>2018</v>
      </c>
      <c r="J3585">
        <f>MONTH(Table1[[#This Row],[Date]])</f>
        <v>10</v>
      </c>
      <c r="K3585">
        <f>DAY(Table1[[#This Row],[Date]])</f>
        <v>6</v>
      </c>
    </row>
    <row r="3586" spans="1:11" x14ac:dyDescent="0.3">
      <c r="A3586" t="s">
        <v>16</v>
      </c>
      <c r="B3586" s="1">
        <v>43378</v>
      </c>
      <c r="C3586">
        <v>222.27</v>
      </c>
      <c r="D3586">
        <v>228.32</v>
      </c>
      <c r="E3586">
        <v>220.96</v>
      </c>
      <c r="F3586">
        <v>227.6</v>
      </c>
      <c r="G3586">
        <v>1547330000</v>
      </c>
      <c r="H3586">
        <v>23304234601</v>
      </c>
      <c r="I3586">
        <f>YEAR(Table1[[#This Row],[Date]])</f>
        <v>2018</v>
      </c>
      <c r="J3586">
        <f>MONTH(Table1[[#This Row],[Date]])</f>
        <v>10</v>
      </c>
      <c r="K3586">
        <f>DAY(Table1[[#This Row],[Date]])</f>
        <v>5</v>
      </c>
    </row>
    <row r="3587" spans="1:11" x14ac:dyDescent="0.3">
      <c r="A3587" t="s">
        <v>16</v>
      </c>
      <c r="B3587" s="1">
        <v>43377</v>
      </c>
      <c r="C3587">
        <v>220.45</v>
      </c>
      <c r="D3587">
        <v>226.15</v>
      </c>
      <c r="E3587">
        <v>220.09</v>
      </c>
      <c r="F3587">
        <v>222.22</v>
      </c>
      <c r="G3587">
        <v>1479500000</v>
      </c>
      <c r="H3587">
        <v>22748580859</v>
      </c>
      <c r="I3587">
        <f>YEAR(Table1[[#This Row],[Date]])</f>
        <v>2018</v>
      </c>
      <c r="J3587">
        <f>MONTH(Table1[[#This Row],[Date]])</f>
        <v>10</v>
      </c>
      <c r="K3587">
        <f>DAY(Table1[[#This Row],[Date]])</f>
        <v>4</v>
      </c>
    </row>
    <row r="3588" spans="1:11" x14ac:dyDescent="0.3">
      <c r="A3588" t="s">
        <v>16</v>
      </c>
      <c r="B3588" s="1">
        <v>43376</v>
      </c>
      <c r="C3588">
        <v>226.41</v>
      </c>
      <c r="D3588">
        <v>226.46</v>
      </c>
      <c r="E3588">
        <v>213.97</v>
      </c>
      <c r="F3588">
        <v>220.49</v>
      </c>
      <c r="G3588">
        <v>1683930000</v>
      </c>
      <c r="H3588">
        <v>22567089086</v>
      </c>
      <c r="I3588">
        <f>YEAR(Table1[[#This Row],[Date]])</f>
        <v>2018</v>
      </c>
      <c r="J3588">
        <f>MONTH(Table1[[#This Row],[Date]])</f>
        <v>10</v>
      </c>
      <c r="K3588">
        <f>DAY(Table1[[#This Row],[Date]])</f>
        <v>3</v>
      </c>
    </row>
    <row r="3589" spans="1:11" x14ac:dyDescent="0.3">
      <c r="A3589" t="s">
        <v>16</v>
      </c>
      <c r="B3589" s="1">
        <v>43375</v>
      </c>
      <c r="C3589">
        <v>231.1</v>
      </c>
      <c r="D3589">
        <v>231.17</v>
      </c>
      <c r="E3589">
        <v>225.84</v>
      </c>
      <c r="F3589">
        <v>227.18</v>
      </c>
      <c r="G3589">
        <v>1542080000</v>
      </c>
      <c r="H3589">
        <v>23247403474</v>
      </c>
      <c r="I3589">
        <f>YEAR(Table1[[#This Row],[Date]])</f>
        <v>2018</v>
      </c>
      <c r="J3589">
        <f>MONTH(Table1[[#This Row],[Date]])</f>
        <v>10</v>
      </c>
      <c r="K3589">
        <f>DAY(Table1[[#This Row],[Date]])</f>
        <v>2</v>
      </c>
    </row>
    <row r="3590" spans="1:11" x14ac:dyDescent="0.3">
      <c r="A3590" t="s">
        <v>16</v>
      </c>
      <c r="B3590" s="1">
        <v>43374</v>
      </c>
      <c r="C3590">
        <v>233.22</v>
      </c>
      <c r="D3590">
        <v>234.15</v>
      </c>
      <c r="E3590">
        <v>226.95</v>
      </c>
      <c r="F3590">
        <v>230.77</v>
      </c>
      <c r="G3590">
        <v>1597500000</v>
      </c>
      <c r="H3590">
        <v>23609728018</v>
      </c>
      <c r="I3590">
        <f>YEAR(Table1[[#This Row],[Date]])</f>
        <v>2018</v>
      </c>
      <c r="J3590">
        <f>MONTH(Table1[[#This Row],[Date]])</f>
        <v>10</v>
      </c>
      <c r="K3590">
        <f>DAY(Table1[[#This Row],[Date]])</f>
        <v>1</v>
      </c>
    </row>
    <row r="3591" spans="1:11" x14ac:dyDescent="0.3">
      <c r="A3591" t="s">
        <v>16</v>
      </c>
      <c r="B3591" s="1">
        <v>43373</v>
      </c>
      <c r="C3591">
        <v>231.33</v>
      </c>
      <c r="D3591">
        <v>236.99</v>
      </c>
      <c r="E3591">
        <v>228.45</v>
      </c>
      <c r="F3591">
        <v>232.85</v>
      </c>
      <c r="G3591">
        <v>1765560000</v>
      </c>
      <c r="H3591">
        <v>23817805502</v>
      </c>
      <c r="I3591">
        <f>YEAR(Table1[[#This Row],[Date]])</f>
        <v>2018</v>
      </c>
      <c r="J3591">
        <f>MONTH(Table1[[#This Row],[Date]])</f>
        <v>9</v>
      </c>
      <c r="K3591">
        <f>DAY(Table1[[#This Row],[Date]])</f>
        <v>30</v>
      </c>
    </row>
    <row r="3592" spans="1:11" x14ac:dyDescent="0.3">
      <c r="A3592" t="s">
        <v>16</v>
      </c>
      <c r="B3592" s="1">
        <v>43372</v>
      </c>
      <c r="C3592">
        <v>221.71</v>
      </c>
      <c r="D3592">
        <v>234.01</v>
      </c>
      <c r="E3592">
        <v>216.08</v>
      </c>
      <c r="F3592">
        <v>231.64</v>
      </c>
      <c r="G3592">
        <v>2208720000</v>
      </c>
      <c r="H3592">
        <v>23688983896</v>
      </c>
      <c r="I3592">
        <f>YEAR(Table1[[#This Row],[Date]])</f>
        <v>2018</v>
      </c>
      <c r="J3592">
        <f>MONTH(Table1[[#This Row],[Date]])</f>
        <v>9</v>
      </c>
      <c r="K3592">
        <f>DAY(Table1[[#This Row],[Date]])</f>
        <v>29</v>
      </c>
    </row>
    <row r="3593" spans="1:11" x14ac:dyDescent="0.3">
      <c r="A3593" t="s">
        <v>16</v>
      </c>
      <c r="B3593" s="1">
        <v>43371</v>
      </c>
      <c r="C3593">
        <v>229.04</v>
      </c>
      <c r="D3593">
        <v>231.75</v>
      </c>
      <c r="E3593">
        <v>218.67</v>
      </c>
      <c r="F3593">
        <v>222.4</v>
      </c>
      <c r="G3593">
        <v>2018120000</v>
      </c>
      <c r="H3593">
        <v>22740233568</v>
      </c>
      <c r="I3593">
        <f>YEAR(Table1[[#This Row],[Date]])</f>
        <v>2018</v>
      </c>
      <c r="J3593">
        <f>MONTH(Table1[[#This Row],[Date]])</f>
        <v>9</v>
      </c>
      <c r="K3593">
        <f>DAY(Table1[[#This Row],[Date]])</f>
        <v>28</v>
      </c>
    </row>
    <row r="3594" spans="1:11" x14ac:dyDescent="0.3">
      <c r="A3594" t="s">
        <v>16</v>
      </c>
      <c r="B3594" s="1">
        <v>43370</v>
      </c>
      <c r="C3594">
        <v>215.44</v>
      </c>
      <c r="D3594">
        <v>230.61</v>
      </c>
      <c r="E3594">
        <v>212.65</v>
      </c>
      <c r="F3594">
        <v>228.49</v>
      </c>
      <c r="G3594">
        <v>2030320000</v>
      </c>
      <c r="H3594">
        <v>23358464739</v>
      </c>
      <c r="I3594">
        <f>YEAR(Table1[[#This Row],[Date]])</f>
        <v>2018</v>
      </c>
      <c r="J3594">
        <f>MONTH(Table1[[#This Row],[Date]])</f>
        <v>9</v>
      </c>
      <c r="K3594">
        <f>DAY(Table1[[#This Row],[Date]])</f>
        <v>27</v>
      </c>
    </row>
    <row r="3595" spans="1:11" x14ac:dyDescent="0.3">
      <c r="A3595" t="s">
        <v>16</v>
      </c>
      <c r="B3595" s="1">
        <v>43369</v>
      </c>
      <c r="C3595">
        <v>218.65</v>
      </c>
      <c r="D3595">
        <v>221.44</v>
      </c>
      <c r="E3595">
        <v>209.11</v>
      </c>
      <c r="F3595">
        <v>215.85</v>
      </c>
      <c r="G3595">
        <v>1756100000</v>
      </c>
      <c r="H3595">
        <v>22061164303</v>
      </c>
      <c r="I3595">
        <f>YEAR(Table1[[#This Row],[Date]])</f>
        <v>2018</v>
      </c>
      <c r="J3595">
        <f>MONTH(Table1[[#This Row],[Date]])</f>
        <v>9</v>
      </c>
      <c r="K3595">
        <f>DAY(Table1[[#This Row],[Date]])</f>
        <v>26</v>
      </c>
    </row>
    <row r="3596" spans="1:11" x14ac:dyDescent="0.3">
      <c r="A3596" t="s">
        <v>16</v>
      </c>
      <c r="B3596" s="1">
        <v>43368</v>
      </c>
      <c r="C3596">
        <v>228.33</v>
      </c>
      <c r="D3596">
        <v>228.33</v>
      </c>
      <c r="E3596">
        <v>206.49</v>
      </c>
      <c r="F3596">
        <v>218.51</v>
      </c>
      <c r="G3596">
        <v>2120360000</v>
      </c>
      <c r="H3596">
        <v>22328327983</v>
      </c>
      <c r="I3596">
        <f>YEAR(Table1[[#This Row],[Date]])</f>
        <v>2018</v>
      </c>
      <c r="J3596">
        <f>MONTH(Table1[[#This Row],[Date]])</f>
        <v>9</v>
      </c>
      <c r="K3596">
        <f>DAY(Table1[[#This Row],[Date]])</f>
        <v>25</v>
      </c>
    </row>
    <row r="3597" spans="1:11" x14ac:dyDescent="0.3">
      <c r="A3597" t="s">
        <v>16</v>
      </c>
      <c r="B3597" s="1">
        <v>43367</v>
      </c>
      <c r="C3597">
        <v>244.84</v>
      </c>
      <c r="D3597">
        <v>245.11</v>
      </c>
      <c r="E3597">
        <v>227.49</v>
      </c>
      <c r="F3597">
        <v>228.73</v>
      </c>
      <c r="G3597">
        <v>1748740000</v>
      </c>
      <c r="H3597">
        <v>23368514475</v>
      </c>
      <c r="I3597">
        <f>YEAR(Table1[[#This Row],[Date]])</f>
        <v>2018</v>
      </c>
      <c r="J3597">
        <f>MONTH(Table1[[#This Row],[Date]])</f>
        <v>9</v>
      </c>
      <c r="K3597">
        <f>DAY(Table1[[#This Row],[Date]])</f>
        <v>24</v>
      </c>
    </row>
    <row r="3598" spans="1:11" x14ac:dyDescent="0.3">
      <c r="A3598" t="s">
        <v>16</v>
      </c>
      <c r="B3598" s="1">
        <v>43366</v>
      </c>
      <c r="C3598">
        <v>240.99</v>
      </c>
      <c r="D3598">
        <v>247.46</v>
      </c>
      <c r="E3598">
        <v>237.86</v>
      </c>
      <c r="F3598">
        <v>244.33</v>
      </c>
      <c r="G3598">
        <v>1693470000</v>
      </c>
      <c r="H3598">
        <v>24957339670</v>
      </c>
      <c r="I3598">
        <f>YEAR(Table1[[#This Row],[Date]])</f>
        <v>2018</v>
      </c>
      <c r="J3598">
        <f>MONTH(Table1[[#This Row],[Date]])</f>
        <v>9</v>
      </c>
      <c r="K3598">
        <f>DAY(Table1[[#This Row],[Date]])</f>
        <v>23</v>
      </c>
    </row>
    <row r="3599" spans="1:11" x14ac:dyDescent="0.3">
      <c r="A3599" t="s">
        <v>16</v>
      </c>
      <c r="B3599" s="1">
        <v>43365</v>
      </c>
      <c r="C3599">
        <v>247.34</v>
      </c>
      <c r="D3599">
        <v>251.2</v>
      </c>
      <c r="E3599">
        <v>233.81</v>
      </c>
      <c r="F3599">
        <v>240.48</v>
      </c>
      <c r="G3599">
        <v>1921820000</v>
      </c>
      <c r="H3599">
        <v>24559189741</v>
      </c>
      <c r="I3599">
        <f>YEAR(Table1[[#This Row],[Date]])</f>
        <v>2018</v>
      </c>
      <c r="J3599">
        <f>MONTH(Table1[[#This Row],[Date]])</f>
        <v>9</v>
      </c>
      <c r="K3599">
        <f>DAY(Table1[[#This Row],[Date]])</f>
        <v>22</v>
      </c>
    </row>
    <row r="3600" spans="1:11" x14ac:dyDescent="0.3">
      <c r="A3600" t="s">
        <v>16</v>
      </c>
      <c r="B3600" s="1">
        <v>43364</v>
      </c>
      <c r="C3600">
        <v>225.25</v>
      </c>
      <c r="D3600">
        <v>248.39</v>
      </c>
      <c r="E3600">
        <v>221.57</v>
      </c>
      <c r="F3600">
        <v>246.58</v>
      </c>
      <c r="G3600">
        <v>2836200000</v>
      </c>
      <c r="H3600">
        <v>25177561991</v>
      </c>
      <c r="I3600">
        <f>YEAR(Table1[[#This Row],[Date]])</f>
        <v>2018</v>
      </c>
      <c r="J3600">
        <f>MONTH(Table1[[#This Row],[Date]])</f>
        <v>9</v>
      </c>
      <c r="K3600">
        <f>DAY(Table1[[#This Row],[Date]])</f>
        <v>21</v>
      </c>
    </row>
    <row r="3601" spans="1:11" x14ac:dyDescent="0.3">
      <c r="A3601" t="s">
        <v>16</v>
      </c>
      <c r="B3601" s="1">
        <v>43363</v>
      </c>
      <c r="C3601">
        <v>210.29</v>
      </c>
      <c r="D3601">
        <v>224.82</v>
      </c>
      <c r="E3601">
        <v>207.79</v>
      </c>
      <c r="F3601">
        <v>224.59</v>
      </c>
      <c r="G3601">
        <v>1782070000</v>
      </c>
      <c r="H3601">
        <v>22927300808</v>
      </c>
      <c r="I3601">
        <f>YEAR(Table1[[#This Row],[Date]])</f>
        <v>2018</v>
      </c>
      <c r="J3601">
        <f>MONTH(Table1[[#This Row],[Date]])</f>
        <v>9</v>
      </c>
      <c r="K3601">
        <f>DAY(Table1[[#This Row],[Date]])</f>
        <v>20</v>
      </c>
    </row>
    <row r="3602" spans="1:11" x14ac:dyDescent="0.3">
      <c r="A3602" t="s">
        <v>16</v>
      </c>
      <c r="B3602" s="1">
        <v>43362</v>
      </c>
      <c r="C3602">
        <v>209.47</v>
      </c>
      <c r="D3602">
        <v>213.87</v>
      </c>
      <c r="E3602">
        <v>201.66</v>
      </c>
      <c r="F3602">
        <v>209.97</v>
      </c>
      <c r="G3602">
        <v>1733330000</v>
      </c>
      <c r="H3602">
        <v>21430323331</v>
      </c>
      <c r="I3602">
        <f>YEAR(Table1[[#This Row],[Date]])</f>
        <v>2018</v>
      </c>
      <c r="J3602">
        <f>MONTH(Table1[[#This Row],[Date]])</f>
        <v>9</v>
      </c>
      <c r="K3602">
        <f>DAY(Table1[[#This Row],[Date]])</f>
        <v>19</v>
      </c>
    </row>
    <row r="3603" spans="1:11" x14ac:dyDescent="0.3">
      <c r="A3603" t="s">
        <v>16</v>
      </c>
      <c r="B3603" s="1">
        <v>43361</v>
      </c>
      <c r="C3603">
        <v>197.1</v>
      </c>
      <c r="D3603">
        <v>213.36</v>
      </c>
      <c r="E3603">
        <v>195.93</v>
      </c>
      <c r="F3603">
        <v>209.98</v>
      </c>
      <c r="G3603">
        <v>1800640000</v>
      </c>
      <c r="H3603">
        <v>21426628309</v>
      </c>
      <c r="I3603">
        <f>YEAR(Table1[[#This Row],[Date]])</f>
        <v>2018</v>
      </c>
      <c r="J3603">
        <f>MONTH(Table1[[#This Row],[Date]])</f>
        <v>9</v>
      </c>
      <c r="K3603">
        <f>DAY(Table1[[#This Row],[Date]])</f>
        <v>18</v>
      </c>
    </row>
    <row r="3604" spans="1:11" x14ac:dyDescent="0.3">
      <c r="A3604" t="s">
        <v>16</v>
      </c>
      <c r="B3604" s="1">
        <v>43360</v>
      </c>
      <c r="C3604">
        <v>221.58</v>
      </c>
      <c r="D3604">
        <v>224.26</v>
      </c>
      <c r="E3604">
        <v>195.31</v>
      </c>
      <c r="F3604">
        <v>197.88</v>
      </c>
      <c r="G3604">
        <v>2019910000</v>
      </c>
      <c r="H3604">
        <v>20187902505</v>
      </c>
      <c r="I3604">
        <f>YEAR(Table1[[#This Row],[Date]])</f>
        <v>2018</v>
      </c>
      <c r="J3604">
        <f>MONTH(Table1[[#This Row],[Date]])</f>
        <v>9</v>
      </c>
      <c r="K3604">
        <f>DAY(Table1[[#This Row],[Date]])</f>
        <v>17</v>
      </c>
    </row>
    <row r="3605" spans="1:11" x14ac:dyDescent="0.3">
      <c r="A3605" t="s">
        <v>16</v>
      </c>
      <c r="B3605" s="1">
        <v>43359</v>
      </c>
      <c r="C3605">
        <v>222.8</v>
      </c>
      <c r="D3605">
        <v>222.8</v>
      </c>
      <c r="E3605">
        <v>211.12</v>
      </c>
      <c r="F3605">
        <v>220.59</v>
      </c>
      <c r="G3605">
        <v>1502260000</v>
      </c>
      <c r="H3605">
        <v>22500748646</v>
      </c>
      <c r="I3605">
        <f>YEAR(Table1[[#This Row],[Date]])</f>
        <v>2018</v>
      </c>
      <c r="J3605">
        <f>MONTH(Table1[[#This Row],[Date]])</f>
        <v>9</v>
      </c>
      <c r="K3605">
        <f>DAY(Table1[[#This Row],[Date]])</f>
        <v>16</v>
      </c>
    </row>
    <row r="3606" spans="1:11" x14ac:dyDescent="0.3">
      <c r="A3606" t="s">
        <v>16</v>
      </c>
      <c r="B3606" s="1">
        <v>43358</v>
      </c>
      <c r="C3606">
        <v>209.81</v>
      </c>
      <c r="D3606">
        <v>226.6</v>
      </c>
      <c r="E3606">
        <v>209.61</v>
      </c>
      <c r="F3606">
        <v>223.07</v>
      </c>
      <c r="G3606">
        <v>1670490000</v>
      </c>
      <c r="H3606">
        <v>22749647321</v>
      </c>
      <c r="I3606">
        <f>YEAR(Table1[[#This Row],[Date]])</f>
        <v>2018</v>
      </c>
      <c r="J3606">
        <f>MONTH(Table1[[#This Row],[Date]])</f>
        <v>9</v>
      </c>
      <c r="K3606">
        <f>DAY(Table1[[#This Row],[Date]])</f>
        <v>15</v>
      </c>
    </row>
    <row r="3607" spans="1:11" x14ac:dyDescent="0.3">
      <c r="A3607" t="s">
        <v>16</v>
      </c>
      <c r="B3607" s="1">
        <v>43357</v>
      </c>
      <c r="C3607">
        <v>212.67</v>
      </c>
      <c r="D3607">
        <v>222.79</v>
      </c>
      <c r="E3607">
        <v>204.87</v>
      </c>
      <c r="F3607">
        <v>211.75</v>
      </c>
      <c r="G3607">
        <v>2232190000</v>
      </c>
      <c r="H3607">
        <v>21590366996</v>
      </c>
      <c r="I3607">
        <f>YEAR(Table1[[#This Row],[Date]])</f>
        <v>2018</v>
      </c>
      <c r="J3607">
        <f>MONTH(Table1[[#This Row],[Date]])</f>
        <v>9</v>
      </c>
      <c r="K3607">
        <f>DAY(Table1[[#This Row],[Date]])</f>
        <v>14</v>
      </c>
    </row>
    <row r="3608" spans="1:11" x14ac:dyDescent="0.3">
      <c r="A3608" t="s">
        <v>16</v>
      </c>
      <c r="B3608" s="1">
        <v>43356</v>
      </c>
      <c r="C3608">
        <v>183.68</v>
      </c>
      <c r="D3608">
        <v>214</v>
      </c>
      <c r="E3608">
        <v>183.68</v>
      </c>
      <c r="F3608">
        <v>211.35</v>
      </c>
      <c r="G3608">
        <v>2330720000</v>
      </c>
      <c r="H3608">
        <v>21545775837</v>
      </c>
      <c r="I3608">
        <f>YEAR(Table1[[#This Row],[Date]])</f>
        <v>2018</v>
      </c>
      <c r="J3608">
        <f>MONTH(Table1[[#This Row],[Date]])</f>
        <v>9</v>
      </c>
      <c r="K3608">
        <f>DAY(Table1[[#This Row],[Date]])</f>
        <v>13</v>
      </c>
    </row>
    <row r="3609" spans="1:11" x14ac:dyDescent="0.3">
      <c r="A3609" t="s">
        <v>16</v>
      </c>
      <c r="B3609" s="1">
        <v>43355</v>
      </c>
      <c r="C3609">
        <v>185.42</v>
      </c>
      <c r="D3609">
        <v>185.59</v>
      </c>
      <c r="E3609">
        <v>170.26</v>
      </c>
      <c r="F3609">
        <v>183.33</v>
      </c>
      <c r="G3609">
        <v>1874850000</v>
      </c>
      <c r="H3609">
        <v>18685319378</v>
      </c>
      <c r="I3609">
        <f>YEAR(Table1[[#This Row],[Date]])</f>
        <v>2018</v>
      </c>
      <c r="J3609">
        <f>MONTH(Table1[[#This Row],[Date]])</f>
        <v>9</v>
      </c>
      <c r="K3609">
        <f>DAY(Table1[[#This Row],[Date]])</f>
        <v>12</v>
      </c>
    </row>
    <row r="3610" spans="1:11" x14ac:dyDescent="0.3">
      <c r="A3610" t="s">
        <v>16</v>
      </c>
      <c r="B3610" s="1">
        <v>43354</v>
      </c>
      <c r="C3610">
        <v>198.18</v>
      </c>
      <c r="D3610">
        <v>198.51</v>
      </c>
      <c r="E3610">
        <v>180.6</v>
      </c>
      <c r="F3610">
        <v>185.07</v>
      </c>
      <c r="G3610">
        <v>1568900000</v>
      </c>
      <c r="H3610">
        <v>18858381966</v>
      </c>
      <c r="I3610">
        <f>YEAR(Table1[[#This Row],[Date]])</f>
        <v>2018</v>
      </c>
      <c r="J3610">
        <f>MONTH(Table1[[#This Row],[Date]])</f>
        <v>9</v>
      </c>
      <c r="K3610">
        <f>DAY(Table1[[#This Row],[Date]])</f>
        <v>11</v>
      </c>
    </row>
    <row r="3611" spans="1:11" x14ac:dyDescent="0.3">
      <c r="A3611" t="s">
        <v>16</v>
      </c>
      <c r="B3611" s="1">
        <v>43353</v>
      </c>
      <c r="C3611">
        <v>197.85</v>
      </c>
      <c r="D3611">
        <v>201.88</v>
      </c>
      <c r="E3611">
        <v>189.58</v>
      </c>
      <c r="F3611">
        <v>197.08</v>
      </c>
      <c r="G3611">
        <v>1502960000</v>
      </c>
      <c r="H3611">
        <v>20078523984</v>
      </c>
      <c r="I3611">
        <f>YEAR(Table1[[#This Row],[Date]])</f>
        <v>2018</v>
      </c>
      <c r="J3611">
        <f>MONTH(Table1[[#This Row],[Date]])</f>
        <v>9</v>
      </c>
      <c r="K3611">
        <f>DAY(Table1[[#This Row],[Date]])</f>
        <v>10</v>
      </c>
    </row>
    <row r="3612" spans="1:11" x14ac:dyDescent="0.3">
      <c r="A3612" t="s">
        <v>16</v>
      </c>
      <c r="B3612" s="1">
        <v>43352</v>
      </c>
      <c r="C3612">
        <v>198.39</v>
      </c>
      <c r="D3612">
        <v>207.67</v>
      </c>
      <c r="E3612">
        <v>188.31</v>
      </c>
      <c r="F3612">
        <v>196.92</v>
      </c>
      <c r="G3612">
        <v>1585980000</v>
      </c>
      <c r="H3612">
        <v>20058708800</v>
      </c>
      <c r="I3612">
        <f>YEAR(Table1[[#This Row],[Date]])</f>
        <v>2018</v>
      </c>
      <c r="J3612">
        <f>MONTH(Table1[[#This Row],[Date]])</f>
        <v>9</v>
      </c>
      <c r="K3612">
        <f>DAY(Table1[[#This Row],[Date]])</f>
        <v>9</v>
      </c>
    </row>
    <row r="3613" spans="1:11" x14ac:dyDescent="0.3">
      <c r="A3613" t="s">
        <v>16</v>
      </c>
      <c r="B3613" s="1">
        <v>43351</v>
      </c>
      <c r="C3613">
        <v>217.91</v>
      </c>
      <c r="D3613">
        <v>220.37</v>
      </c>
      <c r="E3613">
        <v>193.26</v>
      </c>
      <c r="F3613">
        <v>197.95</v>
      </c>
      <c r="G3613">
        <v>1517200000</v>
      </c>
      <c r="H3613">
        <v>20159309964</v>
      </c>
      <c r="I3613">
        <f>YEAR(Table1[[#This Row],[Date]])</f>
        <v>2018</v>
      </c>
      <c r="J3613">
        <f>MONTH(Table1[[#This Row],[Date]])</f>
        <v>9</v>
      </c>
      <c r="K3613">
        <f>DAY(Table1[[#This Row],[Date]])</f>
        <v>8</v>
      </c>
    </row>
    <row r="3614" spans="1:11" x14ac:dyDescent="0.3">
      <c r="A3614" t="s">
        <v>16</v>
      </c>
      <c r="B3614" s="1">
        <v>43350</v>
      </c>
      <c r="C3614">
        <v>229.54</v>
      </c>
      <c r="D3614">
        <v>233.9</v>
      </c>
      <c r="E3614">
        <v>217.08</v>
      </c>
      <c r="F3614">
        <v>217.2</v>
      </c>
      <c r="G3614">
        <v>1678260000</v>
      </c>
      <c r="H3614">
        <v>22115522904</v>
      </c>
      <c r="I3614">
        <f>YEAR(Table1[[#This Row],[Date]])</f>
        <v>2018</v>
      </c>
      <c r="J3614">
        <f>MONTH(Table1[[#This Row],[Date]])</f>
        <v>9</v>
      </c>
      <c r="K3614">
        <f>DAY(Table1[[#This Row],[Date]])</f>
        <v>7</v>
      </c>
    </row>
    <row r="3615" spans="1:11" x14ac:dyDescent="0.3">
      <c r="A3615" t="s">
        <v>16</v>
      </c>
      <c r="B3615" s="1">
        <v>43349</v>
      </c>
      <c r="C3615">
        <v>231.65</v>
      </c>
      <c r="D3615">
        <v>231.76</v>
      </c>
      <c r="E3615">
        <v>218.12</v>
      </c>
      <c r="F3615">
        <v>230.22</v>
      </c>
      <c r="G3615">
        <v>2097310000</v>
      </c>
      <c r="H3615">
        <v>23435751842</v>
      </c>
      <c r="I3615">
        <f>YEAR(Table1[[#This Row],[Date]])</f>
        <v>2018</v>
      </c>
      <c r="J3615">
        <f>MONTH(Table1[[#This Row],[Date]])</f>
        <v>9</v>
      </c>
      <c r="K3615">
        <f>DAY(Table1[[#This Row],[Date]])</f>
        <v>6</v>
      </c>
    </row>
    <row r="3616" spans="1:11" x14ac:dyDescent="0.3">
      <c r="A3616" t="s">
        <v>16</v>
      </c>
      <c r="B3616" s="1">
        <v>43348</v>
      </c>
      <c r="C3616">
        <v>286.05</v>
      </c>
      <c r="D3616">
        <v>288.16000000000003</v>
      </c>
      <c r="E3616">
        <v>232.33</v>
      </c>
      <c r="F3616">
        <v>232.33</v>
      </c>
      <c r="G3616">
        <v>2390390000</v>
      </c>
      <c r="H3616">
        <v>23646371777</v>
      </c>
      <c r="I3616">
        <f>YEAR(Table1[[#This Row],[Date]])</f>
        <v>2018</v>
      </c>
      <c r="J3616">
        <f>MONTH(Table1[[#This Row],[Date]])</f>
        <v>9</v>
      </c>
      <c r="K3616">
        <f>DAY(Table1[[#This Row],[Date]])</f>
        <v>5</v>
      </c>
    </row>
    <row r="3617" spans="1:11" x14ac:dyDescent="0.3">
      <c r="A3617" t="s">
        <v>16</v>
      </c>
      <c r="B3617" s="1">
        <v>43347</v>
      </c>
      <c r="C3617">
        <v>289.3</v>
      </c>
      <c r="D3617">
        <v>291.58</v>
      </c>
      <c r="E3617">
        <v>284.26</v>
      </c>
      <c r="F3617">
        <v>285.72000000000003</v>
      </c>
      <c r="G3617">
        <v>1554870000</v>
      </c>
      <c r="H3617">
        <v>29074743101</v>
      </c>
      <c r="I3617">
        <f>YEAR(Table1[[#This Row],[Date]])</f>
        <v>2018</v>
      </c>
      <c r="J3617">
        <f>MONTH(Table1[[#This Row],[Date]])</f>
        <v>9</v>
      </c>
      <c r="K3617">
        <f>DAY(Table1[[#This Row],[Date]])</f>
        <v>4</v>
      </c>
    </row>
    <row r="3618" spans="1:11" x14ac:dyDescent="0.3">
      <c r="A3618" t="s">
        <v>16</v>
      </c>
      <c r="B3618" s="1">
        <v>43346</v>
      </c>
      <c r="C3618">
        <v>295.18</v>
      </c>
      <c r="D3618">
        <v>295.58999999999997</v>
      </c>
      <c r="E3618">
        <v>287.43</v>
      </c>
      <c r="F3618">
        <v>289.26</v>
      </c>
      <c r="G3618">
        <v>1394490000</v>
      </c>
      <c r="H3618">
        <v>29428616901</v>
      </c>
      <c r="I3618">
        <f>YEAR(Table1[[#This Row],[Date]])</f>
        <v>2018</v>
      </c>
      <c r="J3618">
        <f>MONTH(Table1[[#This Row],[Date]])</f>
        <v>9</v>
      </c>
      <c r="K3618">
        <f>DAY(Table1[[#This Row],[Date]])</f>
        <v>3</v>
      </c>
    </row>
    <row r="3619" spans="1:11" x14ac:dyDescent="0.3">
      <c r="A3619" t="s">
        <v>16</v>
      </c>
      <c r="B3619" s="1">
        <v>43345</v>
      </c>
      <c r="C3619">
        <v>295.45</v>
      </c>
      <c r="D3619">
        <v>298.69</v>
      </c>
      <c r="E3619">
        <v>290.93</v>
      </c>
      <c r="F3619">
        <v>294.37</v>
      </c>
      <c r="G3619">
        <v>1321050000</v>
      </c>
      <c r="H3619">
        <v>29942718225</v>
      </c>
      <c r="I3619">
        <f>YEAR(Table1[[#This Row],[Date]])</f>
        <v>2018</v>
      </c>
      <c r="J3619">
        <f>MONTH(Table1[[#This Row],[Date]])</f>
        <v>9</v>
      </c>
      <c r="K3619">
        <f>DAY(Table1[[#This Row],[Date]])</f>
        <v>2</v>
      </c>
    </row>
    <row r="3620" spans="1:11" x14ac:dyDescent="0.3">
      <c r="A3620" t="s">
        <v>16</v>
      </c>
      <c r="B3620" s="1">
        <v>43344</v>
      </c>
      <c r="C3620">
        <v>283.5</v>
      </c>
      <c r="D3620">
        <v>301.14</v>
      </c>
      <c r="E3620">
        <v>283.5</v>
      </c>
      <c r="F3620">
        <v>295.33999999999997</v>
      </c>
      <c r="G3620">
        <v>1546630000</v>
      </c>
      <c r="H3620">
        <v>30035327410</v>
      </c>
      <c r="I3620">
        <f>YEAR(Table1[[#This Row],[Date]])</f>
        <v>2018</v>
      </c>
      <c r="J3620">
        <f>MONTH(Table1[[#This Row],[Date]])</f>
        <v>9</v>
      </c>
      <c r="K3620">
        <f>DAY(Table1[[#This Row],[Date]])</f>
        <v>1</v>
      </c>
    </row>
    <row r="3621" spans="1:11" x14ac:dyDescent="0.3">
      <c r="A3621" t="s">
        <v>16</v>
      </c>
      <c r="B3621" s="1">
        <v>43343</v>
      </c>
      <c r="C3621">
        <v>284.12</v>
      </c>
      <c r="D3621">
        <v>284.55</v>
      </c>
      <c r="E3621">
        <v>278.51</v>
      </c>
      <c r="F3621">
        <v>283</v>
      </c>
      <c r="G3621">
        <v>1411910000</v>
      </c>
      <c r="H3621">
        <v>28774922508</v>
      </c>
      <c r="I3621">
        <f>YEAR(Table1[[#This Row],[Date]])</f>
        <v>2018</v>
      </c>
      <c r="J3621">
        <f>MONTH(Table1[[#This Row],[Date]])</f>
        <v>8</v>
      </c>
      <c r="K3621">
        <f>DAY(Table1[[#This Row],[Date]])</f>
        <v>31</v>
      </c>
    </row>
    <row r="3622" spans="1:11" x14ac:dyDescent="0.3">
      <c r="A3622" t="s">
        <v>16</v>
      </c>
      <c r="B3622" s="1">
        <v>43342</v>
      </c>
      <c r="C3622">
        <v>289.75</v>
      </c>
      <c r="D3622">
        <v>291.24</v>
      </c>
      <c r="E3622">
        <v>275.20999999999998</v>
      </c>
      <c r="F3622">
        <v>284.11</v>
      </c>
      <c r="G3622">
        <v>1513100000</v>
      </c>
      <c r="H3622">
        <v>28881058148</v>
      </c>
      <c r="I3622">
        <f>YEAR(Table1[[#This Row],[Date]])</f>
        <v>2018</v>
      </c>
      <c r="J3622">
        <f>MONTH(Table1[[#This Row],[Date]])</f>
        <v>8</v>
      </c>
      <c r="K3622">
        <f>DAY(Table1[[#This Row],[Date]])</f>
        <v>30</v>
      </c>
    </row>
    <row r="3623" spans="1:11" x14ac:dyDescent="0.3">
      <c r="A3623" t="s">
        <v>16</v>
      </c>
      <c r="B3623" s="1">
        <v>43341</v>
      </c>
      <c r="C3623">
        <v>296.16000000000003</v>
      </c>
      <c r="D3623">
        <v>297.07</v>
      </c>
      <c r="E3623">
        <v>287.29000000000002</v>
      </c>
      <c r="F3623">
        <v>289.31</v>
      </c>
      <c r="G3623">
        <v>1474460000</v>
      </c>
      <c r="H3623">
        <v>29404459725</v>
      </c>
      <c r="I3623">
        <f>YEAR(Table1[[#This Row],[Date]])</f>
        <v>2018</v>
      </c>
      <c r="J3623">
        <f>MONTH(Table1[[#This Row],[Date]])</f>
        <v>8</v>
      </c>
      <c r="K3623">
        <f>DAY(Table1[[#This Row],[Date]])</f>
        <v>29</v>
      </c>
    </row>
    <row r="3624" spans="1:11" x14ac:dyDescent="0.3">
      <c r="A3624" t="s">
        <v>16</v>
      </c>
      <c r="B3624" s="1">
        <v>43340</v>
      </c>
      <c r="C3624">
        <v>286.64999999999998</v>
      </c>
      <c r="D3624">
        <v>297.39999999999998</v>
      </c>
      <c r="E3624">
        <v>283.57</v>
      </c>
      <c r="F3624">
        <v>296.5</v>
      </c>
      <c r="G3624">
        <v>1513350000</v>
      </c>
      <c r="H3624">
        <v>30128902937</v>
      </c>
      <c r="I3624">
        <f>YEAR(Table1[[#This Row],[Date]])</f>
        <v>2018</v>
      </c>
      <c r="J3624">
        <f>MONTH(Table1[[#This Row],[Date]])</f>
        <v>8</v>
      </c>
      <c r="K3624">
        <f>DAY(Table1[[#This Row],[Date]])</f>
        <v>28</v>
      </c>
    </row>
    <row r="3625" spans="1:11" x14ac:dyDescent="0.3">
      <c r="A3625" t="s">
        <v>16</v>
      </c>
      <c r="B3625" s="1">
        <v>43339</v>
      </c>
      <c r="C3625">
        <v>275.35000000000002</v>
      </c>
      <c r="D3625">
        <v>285.60000000000002</v>
      </c>
      <c r="E3625">
        <v>273.64999999999998</v>
      </c>
      <c r="F3625">
        <v>285.60000000000002</v>
      </c>
      <c r="G3625">
        <v>1406790000</v>
      </c>
      <c r="H3625">
        <v>29015874948</v>
      </c>
      <c r="I3625">
        <f>YEAR(Table1[[#This Row],[Date]])</f>
        <v>2018</v>
      </c>
      <c r="J3625">
        <f>MONTH(Table1[[#This Row],[Date]])</f>
        <v>8</v>
      </c>
      <c r="K3625">
        <f>DAY(Table1[[#This Row],[Date]])</f>
        <v>27</v>
      </c>
    </row>
    <row r="3626" spans="1:11" x14ac:dyDescent="0.3">
      <c r="A3626" t="s">
        <v>16</v>
      </c>
      <c r="B3626" s="1">
        <v>43338</v>
      </c>
      <c r="C3626">
        <v>279.52999999999997</v>
      </c>
      <c r="D3626">
        <v>279.52999999999997</v>
      </c>
      <c r="E3626">
        <v>272.44</v>
      </c>
      <c r="F3626">
        <v>275.2</v>
      </c>
      <c r="G3626">
        <v>1206650000</v>
      </c>
      <c r="H3626">
        <v>27953028997</v>
      </c>
      <c r="I3626">
        <f>YEAR(Table1[[#This Row],[Date]])</f>
        <v>2018</v>
      </c>
      <c r="J3626">
        <f>MONTH(Table1[[#This Row],[Date]])</f>
        <v>8</v>
      </c>
      <c r="K3626">
        <f>DAY(Table1[[#This Row],[Date]])</f>
        <v>26</v>
      </c>
    </row>
    <row r="3627" spans="1:11" x14ac:dyDescent="0.3">
      <c r="A3627" t="s">
        <v>16</v>
      </c>
      <c r="B3627" s="1">
        <v>43337</v>
      </c>
      <c r="C3627">
        <v>283.27999999999997</v>
      </c>
      <c r="D3627">
        <v>283.52</v>
      </c>
      <c r="E3627">
        <v>278.47000000000003</v>
      </c>
      <c r="F3627">
        <v>279.64999999999998</v>
      </c>
      <c r="G3627">
        <v>1208360000</v>
      </c>
      <c r="H3627">
        <v>28399212923</v>
      </c>
      <c r="I3627">
        <f>YEAR(Table1[[#This Row],[Date]])</f>
        <v>2018</v>
      </c>
      <c r="J3627">
        <f>MONTH(Table1[[#This Row],[Date]])</f>
        <v>8</v>
      </c>
      <c r="K3627">
        <f>DAY(Table1[[#This Row],[Date]])</f>
        <v>25</v>
      </c>
    </row>
    <row r="3628" spans="1:11" x14ac:dyDescent="0.3">
      <c r="A3628" t="s">
        <v>16</v>
      </c>
      <c r="B3628" s="1">
        <v>43336</v>
      </c>
      <c r="C3628">
        <v>278.11</v>
      </c>
      <c r="D3628">
        <v>283.3</v>
      </c>
      <c r="E3628">
        <v>273.86</v>
      </c>
      <c r="F3628">
        <v>282.97000000000003</v>
      </c>
      <c r="G3628">
        <v>1450170000</v>
      </c>
      <c r="H3628">
        <v>28730705349</v>
      </c>
      <c r="I3628">
        <f>YEAR(Table1[[#This Row],[Date]])</f>
        <v>2018</v>
      </c>
      <c r="J3628">
        <f>MONTH(Table1[[#This Row],[Date]])</f>
        <v>8</v>
      </c>
      <c r="K3628">
        <f>DAY(Table1[[#This Row],[Date]])</f>
        <v>24</v>
      </c>
    </row>
    <row r="3629" spans="1:11" x14ac:dyDescent="0.3">
      <c r="A3629" t="s">
        <v>16</v>
      </c>
      <c r="B3629" s="1">
        <v>43335</v>
      </c>
      <c r="C3629">
        <v>271.75</v>
      </c>
      <c r="D3629">
        <v>279.55</v>
      </c>
      <c r="E3629">
        <v>271.08999999999997</v>
      </c>
      <c r="F3629">
        <v>277.10000000000002</v>
      </c>
      <c r="G3629">
        <v>1271160000</v>
      </c>
      <c r="H3629">
        <v>28129662664</v>
      </c>
      <c r="I3629">
        <f>YEAR(Table1[[#This Row],[Date]])</f>
        <v>2018</v>
      </c>
      <c r="J3629">
        <f>MONTH(Table1[[#This Row],[Date]])</f>
        <v>8</v>
      </c>
      <c r="K3629">
        <f>DAY(Table1[[#This Row],[Date]])</f>
        <v>23</v>
      </c>
    </row>
    <row r="3630" spans="1:11" x14ac:dyDescent="0.3">
      <c r="A3630" t="s">
        <v>16</v>
      </c>
      <c r="B3630" s="1">
        <v>43334</v>
      </c>
      <c r="C3630">
        <v>281.97000000000003</v>
      </c>
      <c r="D3630">
        <v>297.49</v>
      </c>
      <c r="E3630">
        <v>265</v>
      </c>
      <c r="F3630">
        <v>271.33999999999997</v>
      </c>
      <c r="G3630">
        <v>1507660000</v>
      </c>
      <c r="H3630">
        <v>27539119679</v>
      </c>
      <c r="I3630">
        <f>YEAR(Table1[[#This Row],[Date]])</f>
        <v>2018</v>
      </c>
      <c r="J3630">
        <f>MONTH(Table1[[#This Row],[Date]])</f>
        <v>8</v>
      </c>
      <c r="K3630">
        <f>DAY(Table1[[#This Row],[Date]])</f>
        <v>22</v>
      </c>
    </row>
    <row r="3631" spans="1:11" x14ac:dyDescent="0.3">
      <c r="A3631" t="s">
        <v>16</v>
      </c>
      <c r="B3631" s="1">
        <v>43333</v>
      </c>
      <c r="C3631">
        <v>273.33</v>
      </c>
      <c r="D3631">
        <v>285.97000000000003</v>
      </c>
      <c r="E3631">
        <v>273.33</v>
      </c>
      <c r="F3631">
        <v>281.94</v>
      </c>
      <c r="G3631">
        <v>1164120000</v>
      </c>
      <c r="H3631">
        <v>28609531323</v>
      </c>
      <c r="I3631">
        <f>YEAR(Table1[[#This Row],[Date]])</f>
        <v>2018</v>
      </c>
      <c r="J3631">
        <f>MONTH(Table1[[#This Row],[Date]])</f>
        <v>8</v>
      </c>
      <c r="K3631">
        <f>DAY(Table1[[#This Row],[Date]])</f>
        <v>21</v>
      </c>
    </row>
    <row r="3632" spans="1:11" x14ac:dyDescent="0.3">
      <c r="A3632" t="s">
        <v>16</v>
      </c>
      <c r="B3632" s="1">
        <v>43332</v>
      </c>
      <c r="C3632">
        <v>301.38</v>
      </c>
      <c r="D3632">
        <v>304.37</v>
      </c>
      <c r="E3632">
        <v>273.51</v>
      </c>
      <c r="F3632">
        <v>274.32</v>
      </c>
      <c r="G3632">
        <v>1413790000</v>
      </c>
      <c r="H3632">
        <v>27829775231</v>
      </c>
      <c r="I3632">
        <f>YEAR(Table1[[#This Row],[Date]])</f>
        <v>2018</v>
      </c>
      <c r="J3632">
        <f>MONTH(Table1[[#This Row],[Date]])</f>
        <v>8</v>
      </c>
      <c r="K3632">
        <f>DAY(Table1[[#This Row],[Date]])</f>
        <v>20</v>
      </c>
    </row>
    <row r="3633" spans="1:11" x14ac:dyDescent="0.3">
      <c r="A3633" t="s">
        <v>16</v>
      </c>
      <c r="B3633" s="1">
        <v>43331</v>
      </c>
      <c r="C3633">
        <v>295.67</v>
      </c>
      <c r="D3633">
        <v>307.10000000000002</v>
      </c>
      <c r="E3633">
        <v>291.33</v>
      </c>
      <c r="F3633">
        <v>300.83</v>
      </c>
      <c r="G3633">
        <v>1447910000</v>
      </c>
      <c r="H3633">
        <v>30514025774</v>
      </c>
      <c r="I3633">
        <f>YEAR(Table1[[#This Row],[Date]])</f>
        <v>2018</v>
      </c>
      <c r="J3633">
        <f>MONTH(Table1[[#This Row],[Date]])</f>
        <v>8</v>
      </c>
      <c r="K3633">
        <f>DAY(Table1[[#This Row],[Date]])</f>
        <v>19</v>
      </c>
    </row>
    <row r="3634" spans="1:11" x14ac:dyDescent="0.3">
      <c r="A3634" t="s">
        <v>16</v>
      </c>
      <c r="B3634" s="1">
        <v>43330</v>
      </c>
      <c r="C3634">
        <v>316.79000000000002</v>
      </c>
      <c r="D3634">
        <v>320.45</v>
      </c>
      <c r="E3634">
        <v>286.55</v>
      </c>
      <c r="F3634">
        <v>295.81</v>
      </c>
      <c r="G3634">
        <v>1764020000</v>
      </c>
      <c r="H3634">
        <v>29998584852</v>
      </c>
      <c r="I3634">
        <f>YEAR(Table1[[#This Row],[Date]])</f>
        <v>2018</v>
      </c>
      <c r="J3634">
        <f>MONTH(Table1[[#This Row],[Date]])</f>
        <v>8</v>
      </c>
      <c r="K3634">
        <f>DAY(Table1[[#This Row],[Date]])</f>
        <v>18</v>
      </c>
    </row>
    <row r="3635" spans="1:11" x14ac:dyDescent="0.3">
      <c r="A3635" t="s">
        <v>16</v>
      </c>
      <c r="B3635" s="1">
        <v>43329</v>
      </c>
      <c r="C3635">
        <v>287.68</v>
      </c>
      <c r="D3635">
        <v>316.17</v>
      </c>
      <c r="E3635">
        <v>287.35000000000002</v>
      </c>
      <c r="F3635">
        <v>315.73</v>
      </c>
      <c r="G3635">
        <v>1995460000</v>
      </c>
      <c r="H3635">
        <v>32011921283</v>
      </c>
      <c r="I3635">
        <f>YEAR(Table1[[#This Row],[Date]])</f>
        <v>2018</v>
      </c>
      <c r="J3635">
        <f>MONTH(Table1[[#This Row],[Date]])</f>
        <v>8</v>
      </c>
      <c r="K3635">
        <f>DAY(Table1[[#This Row],[Date]])</f>
        <v>17</v>
      </c>
    </row>
    <row r="3636" spans="1:11" x14ac:dyDescent="0.3">
      <c r="A3636" t="s">
        <v>16</v>
      </c>
      <c r="B3636" s="1">
        <v>43328</v>
      </c>
      <c r="C3636">
        <v>282.74</v>
      </c>
      <c r="D3636">
        <v>298.48</v>
      </c>
      <c r="E3636">
        <v>280.93</v>
      </c>
      <c r="F3636">
        <v>288.05</v>
      </c>
      <c r="G3636">
        <v>1552970000</v>
      </c>
      <c r="H3636">
        <v>29199228646</v>
      </c>
      <c r="I3636">
        <f>YEAR(Table1[[#This Row],[Date]])</f>
        <v>2018</v>
      </c>
      <c r="J3636">
        <f>MONTH(Table1[[#This Row],[Date]])</f>
        <v>8</v>
      </c>
      <c r="K3636">
        <f>DAY(Table1[[#This Row],[Date]])</f>
        <v>16</v>
      </c>
    </row>
    <row r="3637" spans="1:11" x14ac:dyDescent="0.3">
      <c r="A3637" t="s">
        <v>16</v>
      </c>
      <c r="B3637" s="1">
        <v>43327</v>
      </c>
      <c r="C3637">
        <v>280.39</v>
      </c>
      <c r="D3637">
        <v>303.58999999999997</v>
      </c>
      <c r="E3637">
        <v>280.12</v>
      </c>
      <c r="F3637">
        <v>282.36</v>
      </c>
      <c r="G3637">
        <v>1878150000</v>
      </c>
      <c r="H3637">
        <v>28617473116</v>
      </c>
      <c r="I3637">
        <f>YEAR(Table1[[#This Row],[Date]])</f>
        <v>2018</v>
      </c>
      <c r="J3637">
        <f>MONTH(Table1[[#This Row],[Date]])</f>
        <v>8</v>
      </c>
      <c r="K3637">
        <f>DAY(Table1[[#This Row],[Date]])</f>
        <v>15</v>
      </c>
    </row>
    <row r="3638" spans="1:11" x14ac:dyDescent="0.3">
      <c r="A3638" t="s">
        <v>16</v>
      </c>
      <c r="B3638" s="1">
        <v>43326</v>
      </c>
      <c r="C3638">
        <v>286.37</v>
      </c>
      <c r="D3638">
        <v>286.37</v>
      </c>
      <c r="E3638">
        <v>254.65</v>
      </c>
      <c r="F3638">
        <v>278.93</v>
      </c>
      <c r="G3638">
        <v>2137850000</v>
      </c>
      <c r="H3638">
        <v>28263969132</v>
      </c>
      <c r="I3638">
        <f>YEAR(Table1[[#This Row],[Date]])</f>
        <v>2018</v>
      </c>
      <c r="J3638">
        <f>MONTH(Table1[[#This Row],[Date]])</f>
        <v>8</v>
      </c>
      <c r="K3638">
        <f>DAY(Table1[[#This Row],[Date]])</f>
        <v>14</v>
      </c>
    </row>
    <row r="3639" spans="1:11" x14ac:dyDescent="0.3">
      <c r="A3639" t="s">
        <v>16</v>
      </c>
      <c r="B3639" s="1">
        <v>43325</v>
      </c>
      <c r="C3639">
        <v>320.20999999999998</v>
      </c>
      <c r="D3639">
        <v>323.55</v>
      </c>
      <c r="E3639">
        <v>284.93</v>
      </c>
      <c r="F3639">
        <v>286.5</v>
      </c>
      <c r="G3639">
        <v>1751190000</v>
      </c>
      <c r="H3639">
        <v>29024490503</v>
      </c>
      <c r="I3639">
        <f>YEAR(Table1[[#This Row],[Date]])</f>
        <v>2018</v>
      </c>
      <c r="J3639">
        <f>MONTH(Table1[[#This Row],[Date]])</f>
        <v>8</v>
      </c>
      <c r="K3639">
        <f>DAY(Table1[[#This Row],[Date]])</f>
        <v>13</v>
      </c>
    </row>
    <row r="3640" spans="1:11" x14ac:dyDescent="0.3">
      <c r="A3640" t="s">
        <v>16</v>
      </c>
      <c r="B3640" s="1">
        <v>43324</v>
      </c>
      <c r="C3640">
        <v>320.82</v>
      </c>
      <c r="D3640">
        <v>328.59</v>
      </c>
      <c r="E3640">
        <v>318.60000000000002</v>
      </c>
      <c r="F3640">
        <v>319.57</v>
      </c>
      <c r="G3640">
        <v>1625420000</v>
      </c>
      <c r="H3640">
        <v>32368768332</v>
      </c>
      <c r="I3640">
        <f>YEAR(Table1[[#This Row],[Date]])</f>
        <v>2018</v>
      </c>
      <c r="J3640">
        <f>MONTH(Table1[[#This Row],[Date]])</f>
        <v>8</v>
      </c>
      <c r="K3640">
        <f>DAY(Table1[[#This Row],[Date]])</f>
        <v>12</v>
      </c>
    </row>
    <row r="3641" spans="1:11" x14ac:dyDescent="0.3">
      <c r="A3641" t="s">
        <v>16</v>
      </c>
      <c r="B3641" s="1">
        <v>43323</v>
      </c>
      <c r="C3641">
        <v>334.26</v>
      </c>
      <c r="D3641">
        <v>334.26</v>
      </c>
      <c r="E3641">
        <v>308.49</v>
      </c>
      <c r="F3641">
        <v>322.11</v>
      </c>
      <c r="G3641">
        <v>1790370000</v>
      </c>
      <c r="H3641">
        <v>32619681420</v>
      </c>
      <c r="I3641">
        <f>YEAR(Table1[[#This Row],[Date]])</f>
        <v>2018</v>
      </c>
      <c r="J3641">
        <f>MONTH(Table1[[#This Row],[Date]])</f>
        <v>8</v>
      </c>
      <c r="K3641">
        <f>DAY(Table1[[#This Row],[Date]])</f>
        <v>11</v>
      </c>
    </row>
    <row r="3642" spans="1:11" x14ac:dyDescent="0.3">
      <c r="A3642" t="s">
        <v>16</v>
      </c>
      <c r="B3642" s="1">
        <v>43322</v>
      </c>
      <c r="C3642">
        <v>365.78</v>
      </c>
      <c r="D3642">
        <v>367.05</v>
      </c>
      <c r="E3642">
        <v>329.59</v>
      </c>
      <c r="F3642">
        <v>334.18</v>
      </c>
      <c r="G3642">
        <v>1699400000</v>
      </c>
      <c r="H3642">
        <v>33834485092</v>
      </c>
      <c r="I3642">
        <f>YEAR(Table1[[#This Row],[Date]])</f>
        <v>2018</v>
      </c>
      <c r="J3642">
        <f>MONTH(Table1[[#This Row],[Date]])</f>
        <v>8</v>
      </c>
      <c r="K3642">
        <f>DAY(Table1[[#This Row],[Date]])</f>
        <v>10</v>
      </c>
    </row>
    <row r="3643" spans="1:11" x14ac:dyDescent="0.3">
      <c r="A3643" t="s">
        <v>16</v>
      </c>
      <c r="B3643" s="1">
        <v>43321</v>
      </c>
      <c r="C3643">
        <v>356.97</v>
      </c>
      <c r="D3643">
        <v>370.95</v>
      </c>
      <c r="E3643">
        <v>353.61</v>
      </c>
      <c r="F3643">
        <v>365.59</v>
      </c>
      <c r="G3643">
        <v>1616610000</v>
      </c>
      <c r="H3643">
        <v>37007391031</v>
      </c>
      <c r="I3643">
        <f>YEAR(Table1[[#This Row],[Date]])</f>
        <v>2018</v>
      </c>
      <c r="J3643">
        <f>MONTH(Table1[[#This Row],[Date]])</f>
        <v>8</v>
      </c>
      <c r="K3643">
        <f>DAY(Table1[[#This Row],[Date]])</f>
        <v>9</v>
      </c>
    </row>
    <row r="3644" spans="1:11" x14ac:dyDescent="0.3">
      <c r="A3644" t="s">
        <v>16</v>
      </c>
      <c r="B3644" s="1">
        <v>43320</v>
      </c>
      <c r="C3644">
        <v>379.89</v>
      </c>
      <c r="D3644">
        <v>380.67</v>
      </c>
      <c r="E3644">
        <v>353.73</v>
      </c>
      <c r="F3644">
        <v>356.61</v>
      </c>
      <c r="G3644">
        <v>2016080000</v>
      </c>
      <c r="H3644">
        <v>36091566801</v>
      </c>
      <c r="I3644">
        <f>YEAR(Table1[[#This Row],[Date]])</f>
        <v>2018</v>
      </c>
      <c r="J3644">
        <f>MONTH(Table1[[#This Row],[Date]])</f>
        <v>8</v>
      </c>
      <c r="K3644">
        <f>DAY(Table1[[#This Row],[Date]])</f>
        <v>8</v>
      </c>
    </row>
    <row r="3645" spans="1:11" x14ac:dyDescent="0.3">
      <c r="A3645" t="s">
        <v>16</v>
      </c>
      <c r="B3645" s="1">
        <v>43319</v>
      </c>
      <c r="C3645">
        <v>406.8</v>
      </c>
      <c r="D3645">
        <v>411.41</v>
      </c>
      <c r="E3645">
        <v>376.08</v>
      </c>
      <c r="F3645">
        <v>380.22</v>
      </c>
      <c r="G3645">
        <v>1828350000</v>
      </c>
      <c r="H3645">
        <v>38472420233</v>
      </c>
      <c r="I3645">
        <f>YEAR(Table1[[#This Row],[Date]])</f>
        <v>2018</v>
      </c>
      <c r="J3645">
        <f>MONTH(Table1[[#This Row],[Date]])</f>
        <v>8</v>
      </c>
      <c r="K3645">
        <f>DAY(Table1[[#This Row],[Date]])</f>
        <v>7</v>
      </c>
    </row>
    <row r="3646" spans="1:11" x14ac:dyDescent="0.3">
      <c r="A3646" t="s">
        <v>16</v>
      </c>
      <c r="B3646" s="1">
        <v>43318</v>
      </c>
      <c r="C3646">
        <v>410.57</v>
      </c>
      <c r="D3646">
        <v>414.54</v>
      </c>
      <c r="E3646">
        <v>403.32</v>
      </c>
      <c r="F3646">
        <v>406.66</v>
      </c>
      <c r="G3646">
        <v>1384880000</v>
      </c>
      <c r="H3646">
        <v>41139790462</v>
      </c>
      <c r="I3646">
        <f>YEAR(Table1[[#This Row],[Date]])</f>
        <v>2018</v>
      </c>
      <c r="J3646">
        <f>MONTH(Table1[[#This Row],[Date]])</f>
        <v>8</v>
      </c>
      <c r="K3646">
        <f>DAY(Table1[[#This Row],[Date]])</f>
        <v>6</v>
      </c>
    </row>
    <row r="3647" spans="1:11" x14ac:dyDescent="0.3">
      <c r="A3647" t="s">
        <v>16</v>
      </c>
      <c r="B3647" s="1">
        <v>43317</v>
      </c>
      <c r="C3647">
        <v>407.35</v>
      </c>
      <c r="D3647">
        <v>413.72</v>
      </c>
      <c r="E3647">
        <v>402.43</v>
      </c>
      <c r="F3647">
        <v>410.52</v>
      </c>
      <c r="G3647">
        <v>1396820000</v>
      </c>
      <c r="H3647">
        <v>41521715110</v>
      </c>
      <c r="I3647">
        <f>YEAR(Table1[[#This Row],[Date]])</f>
        <v>2018</v>
      </c>
      <c r="J3647">
        <f>MONTH(Table1[[#This Row],[Date]])</f>
        <v>8</v>
      </c>
      <c r="K3647">
        <f>DAY(Table1[[#This Row],[Date]])</f>
        <v>5</v>
      </c>
    </row>
    <row r="3648" spans="1:11" x14ac:dyDescent="0.3">
      <c r="A3648" t="s">
        <v>16</v>
      </c>
      <c r="B3648" s="1">
        <v>43316</v>
      </c>
      <c r="C3648">
        <v>418.24</v>
      </c>
      <c r="D3648">
        <v>420.19</v>
      </c>
      <c r="E3648">
        <v>403.78</v>
      </c>
      <c r="F3648">
        <v>407.25</v>
      </c>
      <c r="G3648">
        <v>1466540000</v>
      </c>
      <c r="H3648">
        <v>41183215694</v>
      </c>
      <c r="I3648">
        <f>YEAR(Table1[[#This Row],[Date]])</f>
        <v>2018</v>
      </c>
      <c r="J3648">
        <f>MONTH(Table1[[#This Row],[Date]])</f>
        <v>8</v>
      </c>
      <c r="K3648">
        <f>DAY(Table1[[#This Row],[Date]])</f>
        <v>4</v>
      </c>
    </row>
    <row r="3649" spans="1:11" x14ac:dyDescent="0.3">
      <c r="A3649" t="s">
        <v>16</v>
      </c>
      <c r="B3649" s="1">
        <v>43315</v>
      </c>
      <c r="C3649">
        <v>412.57</v>
      </c>
      <c r="D3649">
        <v>420.55</v>
      </c>
      <c r="E3649">
        <v>399.91</v>
      </c>
      <c r="F3649">
        <v>418.26</v>
      </c>
      <c r="G3649">
        <v>1722340000</v>
      </c>
      <c r="H3649">
        <v>42287977978</v>
      </c>
      <c r="I3649">
        <f>YEAR(Table1[[#This Row],[Date]])</f>
        <v>2018</v>
      </c>
      <c r="J3649">
        <f>MONTH(Table1[[#This Row],[Date]])</f>
        <v>8</v>
      </c>
      <c r="K3649">
        <f>DAY(Table1[[#This Row],[Date]])</f>
        <v>3</v>
      </c>
    </row>
    <row r="3650" spans="1:11" x14ac:dyDescent="0.3">
      <c r="A3650" t="s">
        <v>16</v>
      </c>
      <c r="B3650" s="1">
        <v>43314</v>
      </c>
      <c r="C3650">
        <v>420.81</v>
      </c>
      <c r="D3650">
        <v>425.03</v>
      </c>
      <c r="E3650">
        <v>410.31</v>
      </c>
      <c r="F3650">
        <v>412.62</v>
      </c>
      <c r="G3650">
        <v>1569300000</v>
      </c>
      <c r="H3650">
        <v>41709183608</v>
      </c>
      <c r="I3650">
        <f>YEAR(Table1[[#This Row],[Date]])</f>
        <v>2018</v>
      </c>
      <c r="J3650">
        <f>MONTH(Table1[[#This Row],[Date]])</f>
        <v>8</v>
      </c>
      <c r="K3650">
        <f>DAY(Table1[[#This Row],[Date]])</f>
        <v>2</v>
      </c>
    </row>
    <row r="3651" spans="1:11" x14ac:dyDescent="0.3">
      <c r="A3651" t="s">
        <v>16</v>
      </c>
      <c r="B3651" s="1">
        <v>43313</v>
      </c>
      <c r="C3651">
        <v>433.87</v>
      </c>
      <c r="D3651">
        <v>435.46</v>
      </c>
      <c r="E3651">
        <v>410.46</v>
      </c>
      <c r="F3651">
        <v>420.75</v>
      </c>
      <c r="G3651">
        <v>1888060000</v>
      </c>
      <c r="H3651">
        <v>42521937218</v>
      </c>
      <c r="I3651">
        <f>YEAR(Table1[[#This Row],[Date]])</f>
        <v>2018</v>
      </c>
      <c r="J3651">
        <f>MONTH(Table1[[#This Row],[Date]])</f>
        <v>8</v>
      </c>
      <c r="K3651">
        <f>DAY(Table1[[#This Row],[Date]])</f>
        <v>1</v>
      </c>
    </row>
    <row r="3652" spans="1:11" x14ac:dyDescent="0.3">
      <c r="A3652" t="s">
        <v>16</v>
      </c>
      <c r="B3652" s="1">
        <v>43312</v>
      </c>
      <c r="C3652">
        <v>457.25</v>
      </c>
      <c r="D3652">
        <v>457.25</v>
      </c>
      <c r="E3652">
        <v>430.44</v>
      </c>
      <c r="F3652">
        <v>433.87</v>
      </c>
      <c r="G3652">
        <v>1820680000</v>
      </c>
      <c r="H3652">
        <v>43839034237</v>
      </c>
      <c r="I3652">
        <f>YEAR(Table1[[#This Row],[Date]])</f>
        <v>2018</v>
      </c>
      <c r="J3652">
        <f>MONTH(Table1[[#This Row],[Date]])</f>
        <v>7</v>
      </c>
      <c r="K3652">
        <f>DAY(Table1[[#This Row],[Date]])</f>
        <v>31</v>
      </c>
    </row>
    <row r="3653" spans="1:11" x14ac:dyDescent="0.3">
      <c r="A3653" t="s">
        <v>16</v>
      </c>
      <c r="B3653" s="1">
        <v>43311</v>
      </c>
      <c r="C3653">
        <v>466.83</v>
      </c>
      <c r="D3653">
        <v>467.95</v>
      </c>
      <c r="E3653">
        <v>448.64</v>
      </c>
      <c r="F3653">
        <v>457.08</v>
      </c>
      <c r="G3653">
        <v>2141590000</v>
      </c>
      <c r="H3653">
        <v>46175217427</v>
      </c>
      <c r="I3653">
        <f>YEAR(Table1[[#This Row],[Date]])</f>
        <v>2018</v>
      </c>
      <c r="J3653">
        <f>MONTH(Table1[[#This Row],[Date]])</f>
        <v>7</v>
      </c>
      <c r="K3653">
        <f>DAY(Table1[[#This Row],[Date]])</f>
        <v>30</v>
      </c>
    </row>
    <row r="3654" spans="1:11" x14ac:dyDescent="0.3">
      <c r="A3654" t="s">
        <v>16</v>
      </c>
      <c r="B3654" s="1">
        <v>43310</v>
      </c>
      <c r="C3654">
        <v>466.92</v>
      </c>
      <c r="D3654">
        <v>470.36</v>
      </c>
      <c r="E3654">
        <v>462.71</v>
      </c>
      <c r="F3654">
        <v>466.67</v>
      </c>
      <c r="G3654">
        <v>1631910016</v>
      </c>
      <c r="H3654">
        <v>47133881666</v>
      </c>
      <c r="I3654">
        <f>YEAR(Table1[[#This Row],[Date]])</f>
        <v>2018</v>
      </c>
      <c r="J3654">
        <f>MONTH(Table1[[#This Row],[Date]])</f>
        <v>7</v>
      </c>
      <c r="K3654">
        <f>DAY(Table1[[#This Row],[Date]])</f>
        <v>29</v>
      </c>
    </row>
    <row r="3655" spans="1:11" x14ac:dyDescent="0.3">
      <c r="A3655" t="s">
        <v>16</v>
      </c>
      <c r="B3655" s="1">
        <v>43309</v>
      </c>
      <c r="C3655">
        <v>469.68</v>
      </c>
      <c r="D3655">
        <v>471.59</v>
      </c>
      <c r="E3655">
        <v>462.99</v>
      </c>
      <c r="F3655">
        <v>466.9</v>
      </c>
      <c r="G3655">
        <v>1531890048</v>
      </c>
      <c r="H3655">
        <v>47147853886</v>
      </c>
      <c r="I3655">
        <f>YEAR(Table1[[#This Row],[Date]])</f>
        <v>2018</v>
      </c>
      <c r="J3655">
        <f>MONTH(Table1[[#This Row],[Date]])</f>
        <v>7</v>
      </c>
      <c r="K3655">
        <f>DAY(Table1[[#This Row],[Date]])</f>
        <v>28</v>
      </c>
    </row>
    <row r="3656" spans="1:11" x14ac:dyDescent="0.3">
      <c r="A3656" t="s">
        <v>16</v>
      </c>
      <c r="B3656" s="1">
        <v>43308</v>
      </c>
      <c r="C3656">
        <v>464.01</v>
      </c>
      <c r="D3656">
        <v>473.22</v>
      </c>
      <c r="E3656">
        <v>458.29</v>
      </c>
      <c r="F3656">
        <v>469.67</v>
      </c>
      <c r="G3656">
        <v>1734259968</v>
      </c>
      <c r="H3656">
        <v>47417755376</v>
      </c>
      <c r="I3656">
        <f>YEAR(Table1[[#This Row],[Date]])</f>
        <v>2018</v>
      </c>
      <c r="J3656">
        <f>MONTH(Table1[[#This Row],[Date]])</f>
        <v>7</v>
      </c>
      <c r="K3656">
        <f>DAY(Table1[[#This Row],[Date]])</f>
        <v>27</v>
      </c>
    </row>
    <row r="3657" spans="1:11" x14ac:dyDescent="0.3">
      <c r="A3657" t="s">
        <v>16</v>
      </c>
      <c r="B3657" s="1">
        <v>43307</v>
      </c>
      <c r="C3657">
        <v>472.33</v>
      </c>
      <c r="D3657">
        <v>483.7</v>
      </c>
      <c r="E3657">
        <v>461.42</v>
      </c>
      <c r="F3657">
        <v>464.04</v>
      </c>
      <c r="G3657">
        <v>1621560064</v>
      </c>
      <c r="H3657">
        <v>46839932193</v>
      </c>
      <c r="I3657">
        <f>YEAR(Table1[[#This Row],[Date]])</f>
        <v>2018</v>
      </c>
      <c r="J3657">
        <f>MONTH(Table1[[#This Row],[Date]])</f>
        <v>7</v>
      </c>
      <c r="K3657">
        <f>DAY(Table1[[#This Row],[Date]])</f>
        <v>26</v>
      </c>
    </row>
    <row r="3658" spans="1:11" x14ac:dyDescent="0.3">
      <c r="A3658" t="s">
        <v>16</v>
      </c>
      <c r="B3658" s="1">
        <v>43306</v>
      </c>
      <c r="C3658">
        <v>479.91</v>
      </c>
      <c r="D3658">
        <v>482.87</v>
      </c>
      <c r="E3658">
        <v>466.47</v>
      </c>
      <c r="F3658">
        <v>472.49</v>
      </c>
      <c r="G3658">
        <v>1930780032</v>
      </c>
      <c r="H3658">
        <v>47683830874</v>
      </c>
      <c r="I3658">
        <f>YEAR(Table1[[#This Row],[Date]])</f>
        <v>2018</v>
      </c>
      <c r="J3658">
        <f>MONTH(Table1[[#This Row],[Date]])</f>
        <v>7</v>
      </c>
      <c r="K3658">
        <f>DAY(Table1[[#This Row],[Date]])</f>
        <v>25</v>
      </c>
    </row>
    <row r="3659" spans="1:11" x14ac:dyDescent="0.3">
      <c r="A3659" t="s">
        <v>16</v>
      </c>
      <c r="B3659" s="1">
        <v>43305</v>
      </c>
      <c r="C3659">
        <v>451.14</v>
      </c>
      <c r="D3659">
        <v>481.14</v>
      </c>
      <c r="E3659">
        <v>450.57</v>
      </c>
      <c r="F3659">
        <v>479.37</v>
      </c>
      <c r="G3659">
        <v>2287520000</v>
      </c>
      <c r="H3659">
        <v>48368209917</v>
      </c>
      <c r="I3659">
        <f>YEAR(Table1[[#This Row],[Date]])</f>
        <v>2018</v>
      </c>
      <c r="J3659">
        <f>MONTH(Table1[[#This Row],[Date]])</f>
        <v>7</v>
      </c>
      <c r="K3659">
        <f>DAY(Table1[[#This Row],[Date]])</f>
        <v>24</v>
      </c>
    </row>
    <row r="3660" spans="1:11" x14ac:dyDescent="0.3">
      <c r="A3660" t="s">
        <v>16</v>
      </c>
      <c r="B3660" s="1">
        <v>43304</v>
      </c>
      <c r="C3660">
        <v>459.44</v>
      </c>
      <c r="D3660">
        <v>469.77</v>
      </c>
      <c r="E3660">
        <v>449.73</v>
      </c>
      <c r="F3660">
        <v>450.85</v>
      </c>
      <c r="G3660">
        <v>1596999936</v>
      </c>
      <c r="H3660">
        <v>45481301491</v>
      </c>
      <c r="I3660">
        <f>YEAR(Table1[[#This Row],[Date]])</f>
        <v>2018</v>
      </c>
      <c r="J3660">
        <f>MONTH(Table1[[#This Row],[Date]])</f>
        <v>7</v>
      </c>
      <c r="K3660">
        <f>DAY(Table1[[#This Row],[Date]])</f>
        <v>23</v>
      </c>
    </row>
    <row r="3661" spans="1:11" x14ac:dyDescent="0.3">
      <c r="A3661" t="s">
        <v>16</v>
      </c>
      <c r="B3661" s="1">
        <v>43303</v>
      </c>
      <c r="C3661">
        <v>462.44</v>
      </c>
      <c r="D3661">
        <v>470.9</v>
      </c>
      <c r="E3661">
        <v>458.12</v>
      </c>
      <c r="F3661">
        <v>459.66</v>
      </c>
      <c r="G3661">
        <v>1338589952</v>
      </c>
      <c r="H3661">
        <v>46360029757</v>
      </c>
      <c r="I3661">
        <f>YEAR(Table1[[#This Row],[Date]])</f>
        <v>2018</v>
      </c>
      <c r="J3661">
        <f>MONTH(Table1[[#This Row],[Date]])</f>
        <v>7</v>
      </c>
      <c r="K3661">
        <f>DAY(Table1[[#This Row],[Date]])</f>
        <v>22</v>
      </c>
    </row>
    <row r="3662" spans="1:11" x14ac:dyDescent="0.3">
      <c r="A3662" t="s">
        <v>16</v>
      </c>
      <c r="B3662" s="1">
        <v>43302</v>
      </c>
      <c r="C3662">
        <v>450.68</v>
      </c>
      <c r="D3662">
        <v>468.08</v>
      </c>
      <c r="E3662">
        <v>445.78</v>
      </c>
      <c r="F3662">
        <v>462.44</v>
      </c>
      <c r="G3662">
        <v>1504310016</v>
      </c>
      <c r="H3662">
        <v>46630720739</v>
      </c>
      <c r="I3662">
        <f>YEAR(Table1[[#This Row],[Date]])</f>
        <v>2018</v>
      </c>
      <c r="J3662">
        <f>MONTH(Table1[[#This Row],[Date]])</f>
        <v>7</v>
      </c>
      <c r="K3662">
        <f>DAY(Table1[[#This Row],[Date]])</f>
        <v>21</v>
      </c>
    </row>
    <row r="3663" spans="1:11" x14ac:dyDescent="0.3">
      <c r="A3663" t="s">
        <v>16</v>
      </c>
      <c r="B3663" s="1">
        <v>43301</v>
      </c>
      <c r="C3663">
        <v>469.31</v>
      </c>
      <c r="D3663">
        <v>469.31</v>
      </c>
      <c r="E3663">
        <v>443.69</v>
      </c>
      <c r="F3663">
        <v>450.7</v>
      </c>
      <c r="G3663">
        <v>1821350016</v>
      </c>
      <c r="H3663">
        <v>45437819522</v>
      </c>
      <c r="I3663">
        <f>YEAR(Table1[[#This Row],[Date]])</f>
        <v>2018</v>
      </c>
      <c r="J3663">
        <f>MONTH(Table1[[#This Row],[Date]])</f>
        <v>7</v>
      </c>
      <c r="K3663">
        <f>DAY(Table1[[#This Row],[Date]])</f>
        <v>20</v>
      </c>
    </row>
    <row r="3664" spans="1:11" x14ac:dyDescent="0.3">
      <c r="A3664" t="s">
        <v>16</v>
      </c>
      <c r="B3664" s="1">
        <v>43300</v>
      </c>
      <c r="C3664">
        <v>480.63</v>
      </c>
      <c r="D3664">
        <v>483.24</v>
      </c>
      <c r="E3664">
        <v>465.14</v>
      </c>
      <c r="F3664">
        <v>469.62</v>
      </c>
      <c r="G3664">
        <v>2068739968</v>
      </c>
      <c r="H3664">
        <v>47335899963</v>
      </c>
      <c r="I3664">
        <f>YEAR(Table1[[#This Row],[Date]])</f>
        <v>2018</v>
      </c>
      <c r="J3664">
        <f>MONTH(Table1[[#This Row],[Date]])</f>
        <v>7</v>
      </c>
      <c r="K3664">
        <f>DAY(Table1[[#This Row],[Date]])</f>
        <v>19</v>
      </c>
    </row>
    <row r="3665" spans="1:11" x14ac:dyDescent="0.3">
      <c r="A3665" t="s">
        <v>16</v>
      </c>
      <c r="B3665" s="1">
        <v>43299</v>
      </c>
      <c r="C3665">
        <v>500.84</v>
      </c>
      <c r="D3665">
        <v>513.42999999999995</v>
      </c>
      <c r="E3665">
        <v>474.36</v>
      </c>
      <c r="F3665">
        <v>480.51</v>
      </c>
      <c r="G3665">
        <v>2371559936</v>
      </c>
      <c r="H3665">
        <v>48424155624</v>
      </c>
      <c r="I3665">
        <f>YEAR(Table1[[#This Row],[Date]])</f>
        <v>2018</v>
      </c>
      <c r="J3665">
        <f>MONTH(Table1[[#This Row],[Date]])</f>
        <v>7</v>
      </c>
      <c r="K3665">
        <f>DAY(Table1[[#This Row],[Date]])</f>
        <v>18</v>
      </c>
    </row>
    <row r="3666" spans="1:11" x14ac:dyDescent="0.3">
      <c r="A3666" t="s">
        <v>16</v>
      </c>
      <c r="B3666" s="1">
        <v>43298</v>
      </c>
      <c r="C3666">
        <v>480.08</v>
      </c>
      <c r="D3666">
        <v>508.78</v>
      </c>
      <c r="E3666">
        <v>468.92</v>
      </c>
      <c r="F3666">
        <v>501</v>
      </c>
      <c r="G3666">
        <v>2288100096</v>
      </c>
      <c r="H3666">
        <v>50478766285</v>
      </c>
      <c r="I3666">
        <f>YEAR(Table1[[#This Row],[Date]])</f>
        <v>2018</v>
      </c>
      <c r="J3666">
        <f>MONTH(Table1[[#This Row],[Date]])</f>
        <v>7</v>
      </c>
      <c r="K3666">
        <f>DAY(Table1[[#This Row],[Date]])</f>
        <v>17</v>
      </c>
    </row>
    <row r="3667" spans="1:11" x14ac:dyDescent="0.3">
      <c r="A3667" t="s">
        <v>16</v>
      </c>
      <c r="B3667" s="1">
        <v>43297</v>
      </c>
      <c r="C3667">
        <v>450.42</v>
      </c>
      <c r="D3667">
        <v>480.66</v>
      </c>
      <c r="E3667">
        <v>446.8</v>
      </c>
      <c r="F3667">
        <v>480.66</v>
      </c>
      <c r="G3667">
        <v>1858680064</v>
      </c>
      <c r="H3667">
        <v>48419026521</v>
      </c>
      <c r="I3667">
        <f>YEAR(Table1[[#This Row],[Date]])</f>
        <v>2018</v>
      </c>
      <c r="J3667">
        <f>MONTH(Table1[[#This Row],[Date]])</f>
        <v>7</v>
      </c>
      <c r="K3667">
        <f>DAY(Table1[[#This Row],[Date]])</f>
        <v>16</v>
      </c>
    </row>
    <row r="3668" spans="1:11" x14ac:dyDescent="0.3">
      <c r="A3668" t="s">
        <v>16</v>
      </c>
      <c r="B3668" s="1">
        <v>43296</v>
      </c>
      <c r="C3668">
        <v>435.88</v>
      </c>
      <c r="D3668">
        <v>454</v>
      </c>
      <c r="E3668">
        <v>433.92</v>
      </c>
      <c r="F3668">
        <v>449.85</v>
      </c>
      <c r="G3668">
        <v>1350160000</v>
      </c>
      <c r="H3668">
        <v>45306414380</v>
      </c>
      <c r="I3668">
        <f>YEAR(Table1[[#This Row],[Date]])</f>
        <v>2018</v>
      </c>
      <c r="J3668">
        <f>MONTH(Table1[[#This Row],[Date]])</f>
        <v>7</v>
      </c>
      <c r="K3668">
        <f>DAY(Table1[[#This Row],[Date]])</f>
        <v>15</v>
      </c>
    </row>
    <row r="3669" spans="1:11" x14ac:dyDescent="0.3">
      <c r="A3669" t="s">
        <v>16</v>
      </c>
      <c r="B3669" s="1">
        <v>43295</v>
      </c>
      <c r="C3669">
        <v>434.51</v>
      </c>
      <c r="D3669">
        <v>439.43</v>
      </c>
      <c r="E3669">
        <v>431.47</v>
      </c>
      <c r="F3669">
        <v>436.09</v>
      </c>
      <c r="G3669">
        <v>1235820032</v>
      </c>
      <c r="H3669">
        <v>43911193561</v>
      </c>
      <c r="I3669">
        <f>YEAR(Table1[[#This Row],[Date]])</f>
        <v>2018</v>
      </c>
      <c r="J3669">
        <f>MONTH(Table1[[#This Row],[Date]])</f>
        <v>7</v>
      </c>
      <c r="K3669">
        <f>DAY(Table1[[#This Row],[Date]])</f>
        <v>14</v>
      </c>
    </row>
    <row r="3670" spans="1:11" x14ac:dyDescent="0.3">
      <c r="A3670" t="s">
        <v>16</v>
      </c>
      <c r="B3670" s="1">
        <v>43294</v>
      </c>
      <c r="C3670">
        <v>430.74</v>
      </c>
      <c r="D3670">
        <v>442.36</v>
      </c>
      <c r="E3670">
        <v>430.74</v>
      </c>
      <c r="F3670">
        <v>434.03</v>
      </c>
      <c r="G3670">
        <v>1489670016</v>
      </c>
      <c r="H3670">
        <v>43694988769</v>
      </c>
      <c r="I3670">
        <f>YEAR(Table1[[#This Row],[Date]])</f>
        <v>2018</v>
      </c>
      <c r="J3670">
        <f>MONTH(Table1[[#This Row],[Date]])</f>
        <v>7</v>
      </c>
      <c r="K3670">
        <f>DAY(Table1[[#This Row],[Date]])</f>
        <v>13</v>
      </c>
    </row>
    <row r="3671" spans="1:11" x14ac:dyDescent="0.3">
      <c r="A3671" t="s">
        <v>16</v>
      </c>
      <c r="B3671" s="1">
        <v>43293</v>
      </c>
      <c r="C3671">
        <v>446.5</v>
      </c>
      <c r="D3671">
        <v>446.5</v>
      </c>
      <c r="E3671">
        <v>422.81</v>
      </c>
      <c r="F3671">
        <v>430.07</v>
      </c>
      <c r="G3671">
        <v>1495440000</v>
      </c>
      <c r="H3671">
        <v>43288294177</v>
      </c>
      <c r="I3671">
        <f>YEAR(Table1[[#This Row],[Date]])</f>
        <v>2018</v>
      </c>
      <c r="J3671">
        <f>MONTH(Table1[[#This Row],[Date]])</f>
        <v>7</v>
      </c>
      <c r="K3671">
        <f>DAY(Table1[[#This Row],[Date]])</f>
        <v>12</v>
      </c>
    </row>
    <row r="3672" spans="1:11" x14ac:dyDescent="0.3">
      <c r="A3672" t="s">
        <v>16</v>
      </c>
      <c r="B3672" s="1">
        <v>43292</v>
      </c>
      <c r="C3672">
        <v>434.52</v>
      </c>
      <c r="D3672">
        <v>447.32</v>
      </c>
      <c r="E3672">
        <v>429.51</v>
      </c>
      <c r="F3672">
        <v>446.52</v>
      </c>
      <c r="G3672">
        <v>1422470016</v>
      </c>
      <c r="H3672">
        <v>44934271235</v>
      </c>
      <c r="I3672">
        <f>YEAR(Table1[[#This Row],[Date]])</f>
        <v>2018</v>
      </c>
      <c r="J3672">
        <f>MONTH(Table1[[#This Row],[Date]])</f>
        <v>7</v>
      </c>
      <c r="K3672">
        <f>DAY(Table1[[#This Row],[Date]])</f>
        <v>11</v>
      </c>
    </row>
    <row r="3673" spans="1:11" x14ac:dyDescent="0.3">
      <c r="A3673" t="s">
        <v>16</v>
      </c>
      <c r="B3673" s="1">
        <v>43291</v>
      </c>
      <c r="C3673">
        <v>476.16</v>
      </c>
      <c r="D3673">
        <v>478.32</v>
      </c>
      <c r="E3673">
        <v>433.96</v>
      </c>
      <c r="F3673">
        <v>434.42</v>
      </c>
      <c r="G3673">
        <v>1789069952</v>
      </c>
      <c r="H3673">
        <v>43708241775</v>
      </c>
      <c r="I3673">
        <f>YEAR(Table1[[#This Row],[Date]])</f>
        <v>2018</v>
      </c>
      <c r="J3673">
        <f>MONTH(Table1[[#This Row],[Date]])</f>
        <v>7</v>
      </c>
      <c r="K3673">
        <f>DAY(Table1[[#This Row],[Date]])</f>
        <v>10</v>
      </c>
    </row>
    <row r="3674" spans="1:11" x14ac:dyDescent="0.3">
      <c r="A3674" t="s">
        <v>16</v>
      </c>
      <c r="B3674" s="1">
        <v>43290</v>
      </c>
      <c r="C3674">
        <v>488.88</v>
      </c>
      <c r="D3674">
        <v>490.85</v>
      </c>
      <c r="E3674">
        <v>475.17</v>
      </c>
      <c r="F3674">
        <v>476.68</v>
      </c>
      <c r="G3674">
        <v>1533799936</v>
      </c>
      <c r="H3674">
        <v>47950212027</v>
      </c>
      <c r="I3674">
        <f>YEAR(Table1[[#This Row],[Date]])</f>
        <v>2018</v>
      </c>
      <c r="J3674">
        <f>MONTH(Table1[[#This Row],[Date]])</f>
        <v>7</v>
      </c>
      <c r="K3674">
        <f>DAY(Table1[[#This Row],[Date]])</f>
        <v>9</v>
      </c>
    </row>
    <row r="3675" spans="1:11" x14ac:dyDescent="0.3">
      <c r="A3675" t="s">
        <v>16</v>
      </c>
      <c r="B3675" s="1">
        <v>43289</v>
      </c>
      <c r="C3675">
        <v>492.07</v>
      </c>
      <c r="D3675">
        <v>503.2</v>
      </c>
      <c r="E3675">
        <v>488.42</v>
      </c>
      <c r="F3675">
        <v>489.12</v>
      </c>
      <c r="G3675">
        <v>1344560000</v>
      </c>
      <c r="H3675">
        <v>49191161178</v>
      </c>
      <c r="I3675">
        <f>YEAR(Table1[[#This Row],[Date]])</f>
        <v>2018</v>
      </c>
      <c r="J3675">
        <f>MONTH(Table1[[#This Row],[Date]])</f>
        <v>7</v>
      </c>
      <c r="K3675">
        <f>DAY(Table1[[#This Row],[Date]])</f>
        <v>8</v>
      </c>
    </row>
    <row r="3676" spans="1:11" x14ac:dyDescent="0.3">
      <c r="A3676" t="s">
        <v>16</v>
      </c>
      <c r="B3676" s="1">
        <v>43288</v>
      </c>
      <c r="C3676">
        <v>474.06</v>
      </c>
      <c r="D3676">
        <v>491.66</v>
      </c>
      <c r="E3676">
        <v>466.84</v>
      </c>
      <c r="F3676">
        <v>491.66</v>
      </c>
      <c r="G3676">
        <v>1358360064</v>
      </c>
      <c r="H3676">
        <v>49436674025</v>
      </c>
      <c r="I3676">
        <f>YEAR(Table1[[#This Row],[Date]])</f>
        <v>2018</v>
      </c>
      <c r="J3676">
        <f>MONTH(Table1[[#This Row],[Date]])</f>
        <v>7</v>
      </c>
      <c r="K3676">
        <f>DAY(Table1[[#This Row],[Date]])</f>
        <v>7</v>
      </c>
    </row>
    <row r="3677" spans="1:11" x14ac:dyDescent="0.3">
      <c r="A3677" t="s">
        <v>16</v>
      </c>
      <c r="B3677" s="1">
        <v>43287</v>
      </c>
      <c r="C3677">
        <v>474.36</v>
      </c>
      <c r="D3677">
        <v>479.65</v>
      </c>
      <c r="E3677">
        <v>457.61</v>
      </c>
      <c r="F3677">
        <v>474.01</v>
      </c>
      <c r="G3677">
        <v>1627609984</v>
      </c>
      <c r="H3677">
        <v>47652424064</v>
      </c>
      <c r="I3677">
        <f>YEAR(Table1[[#This Row],[Date]])</f>
        <v>2018</v>
      </c>
      <c r="J3677">
        <f>MONTH(Table1[[#This Row],[Date]])</f>
        <v>7</v>
      </c>
      <c r="K3677">
        <f>DAY(Table1[[#This Row],[Date]])</f>
        <v>6</v>
      </c>
    </row>
    <row r="3678" spans="1:11" x14ac:dyDescent="0.3">
      <c r="A3678" t="s">
        <v>16</v>
      </c>
      <c r="B3678" s="1">
        <v>43286</v>
      </c>
      <c r="C3678">
        <v>467.29</v>
      </c>
      <c r="D3678">
        <v>483.23</v>
      </c>
      <c r="E3678">
        <v>464.63</v>
      </c>
      <c r="F3678">
        <v>474.41</v>
      </c>
      <c r="G3678">
        <v>1828610048</v>
      </c>
      <c r="H3678">
        <v>47682968020</v>
      </c>
      <c r="I3678">
        <f>YEAR(Table1[[#This Row],[Date]])</f>
        <v>2018</v>
      </c>
      <c r="J3678">
        <f>MONTH(Table1[[#This Row],[Date]])</f>
        <v>7</v>
      </c>
      <c r="K3678">
        <f>DAY(Table1[[#This Row],[Date]])</f>
        <v>5</v>
      </c>
    </row>
    <row r="3679" spans="1:11" x14ac:dyDescent="0.3">
      <c r="A3679" t="s">
        <v>16</v>
      </c>
      <c r="B3679" s="1">
        <v>43285</v>
      </c>
      <c r="C3679">
        <v>464.15</v>
      </c>
      <c r="D3679">
        <v>481.44</v>
      </c>
      <c r="E3679">
        <v>455.18</v>
      </c>
      <c r="F3679">
        <v>467.32</v>
      </c>
      <c r="G3679">
        <v>1549769984</v>
      </c>
      <c r="H3679">
        <v>46960391871</v>
      </c>
      <c r="I3679">
        <f>YEAR(Table1[[#This Row],[Date]])</f>
        <v>2018</v>
      </c>
      <c r="J3679">
        <f>MONTH(Table1[[#This Row],[Date]])</f>
        <v>7</v>
      </c>
      <c r="K3679">
        <f>DAY(Table1[[#This Row],[Date]])</f>
        <v>4</v>
      </c>
    </row>
    <row r="3680" spans="1:11" x14ac:dyDescent="0.3">
      <c r="A3680" t="s">
        <v>16</v>
      </c>
      <c r="B3680" s="1">
        <v>43284</v>
      </c>
      <c r="C3680">
        <v>475.39</v>
      </c>
      <c r="D3680">
        <v>483.85</v>
      </c>
      <c r="E3680">
        <v>462.58</v>
      </c>
      <c r="F3680">
        <v>464.2</v>
      </c>
      <c r="G3680">
        <v>1683939968</v>
      </c>
      <c r="H3680">
        <v>46637067239</v>
      </c>
      <c r="I3680">
        <f>YEAR(Table1[[#This Row],[Date]])</f>
        <v>2018</v>
      </c>
      <c r="J3680">
        <f>MONTH(Table1[[#This Row],[Date]])</f>
        <v>7</v>
      </c>
      <c r="K3680">
        <f>DAY(Table1[[#This Row],[Date]])</f>
        <v>3</v>
      </c>
    </row>
    <row r="3681" spans="1:11" x14ac:dyDescent="0.3">
      <c r="A3681" t="s">
        <v>16</v>
      </c>
      <c r="B3681" s="1">
        <v>43283</v>
      </c>
      <c r="C3681">
        <v>453.82</v>
      </c>
      <c r="D3681">
        <v>479.13</v>
      </c>
      <c r="E3681">
        <v>447.11</v>
      </c>
      <c r="F3681">
        <v>475.35</v>
      </c>
      <c r="G3681">
        <v>1625789952</v>
      </c>
      <c r="H3681">
        <v>47747743959</v>
      </c>
      <c r="I3681">
        <f>YEAR(Table1[[#This Row],[Date]])</f>
        <v>2018</v>
      </c>
      <c r="J3681">
        <f>MONTH(Table1[[#This Row],[Date]])</f>
        <v>7</v>
      </c>
      <c r="K3681">
        <f>DAY(Table1[[#This Row],[Date]])</f>
        <v>2</v>
      </c>
    </row>
    <row r="3682" spans="1:11" x14ac:dyDescent="0.3">
      <c r="A3682" t="s">
        <v>16</v>
      </c>
      <c r="B3682" s="1">
        <v>43282</v>
      </c>
      <c r="C3682">
        <v>455.24</v>
      </c>
      <c r="D3682">
        <v>457.14</v>
      </c>
      <c r="E3682">
        <v>446.39</v>
      </c>
      <c r="F3682">
        <v>453.92</v>
      </c>
      <c r="G3682">
        <v>1511730048</v>
      </c>
      <c r="H3682">
        <v>45585861718</v>
      </c>
      <c r="I3682">
        <f>YEAR(Table1[[#This Row],[Date]])</f>
        <v>2018</v>
      </c>
      <c r="J3682">
        <f>MONTH(Table1[[#This Row],[Date]])</f>
        <v>7</v>
      </c>
      <c r="K3682">
        <f>DAY(Table1[[#This Row],[Date]])</f>
        <v>1</v>
      </c>
    </row>
    <row r="3683" spans="1:11" x14ac:dyDescent="0.3">
      <c r="A3683" t="s">
        <v>16</v>
      </c>
      <c r="B3683" s="1">
        <v>43281</v>
      </c>
      <c r="C3683">
        <v>436.21</v>
      </c>
      <c r="D3683">
        <v>458.8</v>
      </c>
      <c r="E3683">
        <v>436.21</v>
      </c>
      <c r="F3683">
        <v>455.18</v>
      </c>
      <c r="G3683">
        <v>1475939968</v>
      </c>
      <c r="H3683">
        <v>45703302056</v>
      </c>
      <c r="I3683">
        <f>YEAR(Table1[[#This Row],[Date]])</f>
        <v>2018</v>
      </c>
      <c r="J3683">
        <f>MONTH(Table1[[#This Row],[Date]])</f>
        <v>6</v>
      </c>
      <c r="K3683">
        <f>DAY(Table1[[#This Row],[Date]])</f>
        <v>30</v>
      </c>
    </row>
    <row r="3684" spans="1:11" x14ac:dyDescent="0.3">
      <c r="A3684" t="s">
        <v>16</v>
      </c>
      <c r="B3684" s="1">
        <v>43280</v>
      </c>
      <c r="C3684">
        <v>422.59</v>
      </c>
      <c r="D3684">
        <v>441.79</v>
      </c>
      <c r="E3684">
        <v>407.95</v>
      </c>
      <c r="F3684">
        <v>436.01</v>
      </c>
      <c r="G3684">
        <v>1564499968</v>
      </c>
      <c r="H3684">
        <v>43769409548</v>
      </c>
      <c r="I3684">
        <f>YEAR(Table1[[#This Row],[Date]])</f>
        <v>2018</v>
      </c>
      <c r="J3684">
        <f>MONTH(Table1[[#This Row],[Date]])</f>
        <v>6</v>
      </c>
      <c r="K3684">
        <f>DAY(Table1[[#This Row],[Date]])</f>
        <v>29</v>
      </c>
    </row>
    <row r="3685" spans="1:11" x14ac:dyDescent="0.3">
      <c r="A3685" t="s">
        <v>16</v>
      </c>
      <c r="B3685" s="1">
        <v>43279</v>
      </c>
      <c r="C3685">
        <v>442.29</v>
      </c>
      <c r="D3685">
        <v>443.62</v>
      </c>
      <c r="E3685">
        <v>419.68</v>
      </c>
      <c r="F3685">
        <v>422.36</v>
      </c>
      <c r="G3685">
        <v>1360790016</v>
      </c>
      <c r="H3685">
        <v>42391125054</v>
      </c>
      <c r="I3685">
        <f>YEAR(Table1[[#This Row],[Date]])</f>
        <v>2018</v>
      </c>
      <c r="J3685">
        <f>MONTH(Table1[[#This Row],[Date]])</f>
        <v>6</v>
      </c>
      <c r="K3685">
        <f>DAY(Table1[[#This Row],[Date]])</f>
        <v>28</v>
      </c>
    </row>
    <row r="3686" spans="1:11" x14ac:dyDescent="0.3">
      <c r="A3686" t="s">
        <v>16</v>
      </c>
      <c r="B3686" s="1">
        <v>43278</v>
      </c>
      <c r="C3686">
        <v>432.24</v>
      </c>
      <c r="D3686">
        <v>444.24</v>
      </c>
      <c r="E3686">
        <v>424.84</v>
      </c>
      <c r="F3686">
        <v>442.36</v>
      </c>
      <c r="G3686">
        <v>1368940032</v>
      </c>
      <c r="H3686">
        <v>44389430889</v>
      </c>
      <c r="I3686">
        <f>YEAR(Table1[[#This Row],[Date]])</f>
        <v>2018</v>
      </c>
      <c r="J3686">
        <f>MONTH(Table1[[#This Row],[Date]])</f>
        <v>6</v>
      </c>
      <c r="K3686">
        <f>DAY(Table1[[#This Row],[Date]])</f>
        <v>27</v>
      </c>
    </row>
    <row r="3687" spans="1:11" x14ac:dyDescent="0.3">
      <c r="A3687" t="s">
        <v>16</v>
      </c>
      <c r="B3687" s="1">
        <v>43277</v>
      </c>
      <c r="C3687">
        <v>460.73</v>
      </c>
      <c r="D3687">
        <v>461.21</v>
      </c>
      <c r="E3687">
        <v>432.77</v>
      </c>
      <c r="F3687">
        <v>432.77</v>
      </c>
      <c r="G3687">
        <v>1356560000</v>
      </c>
      <c r="H3687">
        <v>43417898248</v>
      </c>
      <c r="I3687">
        <f>YEAR(Table1[[#This Row],[Date]])</f>
        <v>2018</v>
      </c>
      <c r="J3687">
        <f>MONTH(Table1[[#This Row],[Date]])</f>
        <v>6</v>
      </c>
      <c r="K3687">
        <f>DAY(Table1[[#This Row],[Date]])</f>
        <v>26</v>
      </c>
    </row>
    <row r="3688" spans="1:11" x14ac:dyDescent="0.3">
      <c r="A3688" t="s">
        <v>16</v>
      </c>
      <c r="B3688" s="1">
        <v>43276</v>
      </c>
      <c r="C3688">
        <v>455.94</v>
      </c>
      <c r="D3688">
        <v>470.34</v>
      </c>
      <c r="E3688">
        <v>448.9</v>
      </c>
      <c r="F3688">
        <v>460.31</v>
      </c>
      <c r="G3688">
        <v>4007950080</v>
      </c>
      <c r="H3688">
        <v>46171165114</v>
      </c>
      <c r="I3688">
        <f>YEAR(Table1[[#This Row],[Date]])</f>
        <v>2018</v>
      </c>
      <c r="J3688">
        <f>MONTH(Table1[[#This Row],[Date]])</f>
        <v>6</v>
      </c>
      <c r="K3688">
        <f>DAY(Table1[[#This Row],[Date]])</f>
        <v>25</v>
      </c>
    </row>
    <row r="3689" spans="1:11" x14ac:dyDescent="0.3">
      <c r="A3689" t="s">
        <v>16</v>
      </c>
      <c r="B3689" s="1">
        <v>43275</v>
      </c>
      <c r="C3689">
        <v>474.77</v>
      </c>
      <c r="D3689">
        <v>475.36</v>
      </c>
      <c r="E3689">
        <v>426.47</v>
      </c>
      <c r="F3689">
        <v>457.67</v>
      </c>
      <c r="G3689">
        <v>2490579968</v>
      </c>
      <c r="H3689">
        <v>45897156207</v>
      </c>
      <c r="I3689">
        <f>YEAR(Table1[[#This Row],[Date]])</f>
        <v>2018</v>
      </c>
      <c r="J3689">
        <f>MONTH(Table1[[#This Row],[Date]])</f>
        <v>6</v>
      </c>
      <c r="K3689">
        <f>DAY(Table1[[#This Row],[Date]])</f>
        <v>24</v>
      </c>
    </row>
    <row r="3690" spans="1:11" x14ac:dyDescent="0.3">
      <c r="A3690" t="s">
        <v>16</v>
      </c>
      <c r="B3690" s="1">
        <v>43274</v>
      </c>
      <c r="C3690">
        <v>466.27</v>
      </c>
      <c r="D3690">
        <v>479.13</v>
      </c>
      <c r="E3690">
        <v>462.39</v>
      </c>
      <c r="F3690">
        <v>474.52</v>
      </c>
      <c r="G3690">
        <v>1651379968</v>
      </c>
      <c r="H3690">
        <v>47577076102</v>
      </c>
      <c r="I3690">
        <f>YEAR(Table1[[#This Row],[Date]])</f>
        <v>2018</v>
      </c>
      <c r="J3690">
        <f>MONTH(Table1[[#This Row],[Date]])</f>
        <v>6</v>
      </c>
      <c r="K3690">
        <f>DAY(Table1[[#This Row],[Date]])</f>
        <v>23</v>
      </c>
    </row>
    <row r="3691" spans="1:11" x14ac:dyDescent="0.3">
      <c r="A3691" t="s">
        <v>16</v>
      </c>
      <c r="B3691" s="1">
        <v>43273</v>
      </c>
      <c r="C3691">
        <v>527.19000000000005</v>
      </c>
      <c r="D3691">
        <v>527.19000000000005</v>
      </c>
      <c r="E3691">
        <v>456.88</v>
      </c>
      <c r="F3691">
        <v>465.82</v>
      </c>
      <c r="G3691">
        <v>2226030080</v>
      </c>
      <c r="H3691">
        <v>46694859628</v>
      </c>
      <c r="I3691">
        <f>YEAR(Table1[[#This Row],[Date]])</f>
        <v>2018</v>
      </c>
      <c r="J3691">
        <f>MONTH(Table1[[#This Row],[Date]])</f>
        <v>6</v>
      </c>
      <c r="K3691">
        <f>DAY(Table1[[#This Row],[Date]])</f>
        <v>22</v>
      </c>
    </row>
    <row r="3692" spans="1:11" x14ac:dyDescent="0.3">
      <c r="A3692" t="s">
        <v>16</v>
      </c>
      <c r="B3692" s="1">
        <v>43272</v>
      </c>
      <c r="C3692">
        <v>536.45000000000005</v>
      </c>
      <c r="D3692">
        <v>543.72</v>
      </c>
      <c r="E3692">
        <v>524.26</v>
      </c>
      <c r="F3692">
        <v>527.37</v>
      </c>
      <c r="G3692">
        <v>1462070016</v>
      </c>
      <c r="H3692">
        <v>52853921455</v>
      </c>
      <c r="I3692">
        <f>YEAR(Table1[[#This Row],[Date]])</f>
        <v>2018</v>
      </c>
      <c r="J3692">
        <f>MONTH(Table1[[#This Row],[Date]])</f>
        <v>6</v>
      </c>
      <c r="K3692">
        <f>DAY(Table1[[#This Row],[Date]])</f>
        <v>21</v>
      </c>
    </row>
    <row r="3693" spans="1:11" x14ac:dyDescent="0.3">
      <c r="A3693" t="s">
        <v>16</v>
      </c>
      <c r="B3693" s="1">
        <v>43271</v>
      </c>
      <c r="C3693">
        <v>538.51</v>
      </c>
      <c r="D3693">
        <v>541.02</v>
      </c>
      <c r="E3693">
        <v>519.37</v>
      </c>
      <c r="F3693">
        <v>536.27</v>
      </c>
      <c r="G3693">
        <v>1596290048</v>
      </c>
      <c r="H3693">
        <v>53735032875</v>
      </c>
      <c r="I3693">
        <f>YEAR(Table1[[#This Row],[Date]])</f>
        <v>2018</v>
      </c>
      <c r="J3693">
        <f>MONTH(Table1[[#This Row],[Date]])</f>
        <v>6</v>
      </c>
      <c r="K3693">
        <f>DAY(Table1[[#This Row],[Date]])</f>
        <v>20</v>
      </c>
    </row>
    <row r="3694" spans="1:11" x14ac:dyDescent="0.3">
      <c r="A3694" t="s">
        <v>16</v>
      </c>
      <c r="B3694" s="1">
        <v>43270</v>
      </c>
      <c r="C3694">
        <v>519.02</v>
      </c>
      <c r="D3694">
        <v>542.35</v>
      </c>
      <c r="E3694">
        <v>516.30999999999995</v>
      </c>
      <c r="F3694">
        <v>537.96</v>
      </c>
      <c r="G3694">
        <v>1726569984</v>
      </c>
      <c r="H3694">
        <v>53893191559</v>
      </c>
      <c r="I3694">
        <f>YEAR(Table1[[#This Row],[Date]])</f>
        <v>2018</v>
      </c>
      <c r="J3694">
        <f>MONTH(Table1[[#This Row],[Date]])</f>
        <v>6</v>
      </c>
      <c r="K3694">
        <f>DAY(Table1[[#This Row],[Date]])</f>
        <v>19</v>
      </c>
    </row>
    <row r="3695" spans="1:11" x14ac:dyDescent="0.3">
      <c r="A3695" t="s">
        <v>16</v>
      </c>
      <c r="B3695" s="1">
        <v>43269</v>
      </c>
      <c r="C3695">
        <v>499.38</v>
      </c>
      <c r="D3695">
        <v>521.79999999999995</v>
      </c>
      <c r="E3695">
        <v>494.07</v>
      </c>
      <c r="F3695">
        <v>518.89</v>
      </c>
      <c r="G3695">
        <v>1513869952</v>
      </c>
      <c r="H3695">
        <v>51972519171</v>
      </c>
      <c r="I3695">
        <f>YEAR(Table1[[#This Row],[Date]])</f>
        <v>2018</v>
      </c>
      <c r="J3695">
        <f>MONTH(Table1[[#This Row],[Date]])</f>
        <v>6</v>
      </c>
      <c r="K3695">
        <f>DAY(Table1[[#This Row],[Date]])</f>
        <v>18</v>
      </c>
    </row>
    <row r="3696" spans="1:11" x14ac:dyDescent="0.3">
      <c r="A3696" t="s">
        <v>16</v>
      </c>
      <c r="B3696" s="1">
        <v>43268</v>
      </c>
      <c r="C3696">
        <v>499.46</v>
      </c>
      <c r="D3696">
        <v>507.64</v>
      </c>
      <c r="E3696">
        <v>498.65</v>
      </c>
      <c r="F3696">
        <v>500.45</v>
      </c>
      <c r="G3696">
        <v>1264870016</v>
      </c>
      <c r="H3696">
        <v>50114921288</v>
      </c>
      <c r="I3696">
        <f>YEAR(Table1[[#This Row],[Date]])</f>
        <v>2018</v>
      </c>
      <c r="J3696">
        <f>MONTH(Table1[[#This Row],[Date]])</f>
        <v>6</v>
      </c>
      <c r="K3696">
        <f>DAY(Table1[[#This Row],[Date]])</f>
        <v>17</v>
      </c>
    </row>
    <row r="3697" spans="1:11" x14ac:dyDescent="0.3">
      <c r="A3697" t="s">
        <v>16</v>
      </c>
      <c r="B3697" s="1">
        <v>43267</v>
      </c>
      <c r="C3697">
        <v>490.41</v>
      </c>
      <c r="D3697">
        <v>503.22</v>
      </c>
      <c r="E3697">
        <v>488.85</v>
      </c>
      <c r="F3697">
        <v>499.64</v>
      </c>
      <c r="G3697">
        <v>1314109952</v>
      </c>
      <c r="H3697">
        <v>50024018701</v>
      </c>
      <c r="I3697">
        <f>YEAR(Table1[[#This Row],[Date]])</f>
        <v>2018</v>
      </c>
      <c r="J3697">
        <f>MONTH(Table1[[#This Row],[Date]])</f>
        <v>6</v>
      </c>
      <c r="K3697">
        <f>DAY(Table1[[#This Row],[Date]])</f>
        <v>16</v>
      </c>
    </row>
    <row r="3698" spans="1:11" x14ac:dyDescent="0.3">
      <c r="A3698" t="s">
        <v>16</v>
      </c>
      <c r="B3698" s="1">
        <v>43266</v>
      </c>
      <c r="C3698">
        <v>520.48</v>
      </c>
      <c r="D3698">
        <v>521.29999999999995</v>
      </c>
      <c r="E3698">
        <v>487.47</v>
      </c>
      <c r="F3698">
        <v>491</v>
      </c>
      <c r="G3698">
        <v>1808269952</v>
      </c>
      <c r="H3698">
        <v>49149084090</v>
      </c>
      <c r="I3698">
        <f>YEAR(Table1[[#This Row],[Date]])</f>
        <v>2018</v>
      </c>
      <c r="J3698">
        <f>MONTH(Table1[[#This Row],[Date]])</f>
        <v>6</v>
      </c>
      <c r="K3698">
        <f>DAY(Table1[[#This Row],[Date]])</f>
        <v>15</v>
      </c>
    </row>
    <row r="3699" spans="1:11" x14ac:dyDescent="0.3">
      <c r="A3699" t="s">
        <v>16</v>
      </c>
      <c r="B3699" s="1">
        <v>43265</v>
      </c>
      <c r="C3699">
        <v>478.38</v>
      </c>
      <c r="D3699">
        <v>523.54</v>
      </c>
      <c r="E3699">
        <v>467.47</v>
      </c>
      <c r="F3699">
        <v>519.74</v>
      </c>
      <c r="G3699">
        <v>2458650112</v>
      </c>
      <c r="H3699">
        <v>52015066663</v>
      </c>
      <c r="I3699">
        <f>YEAR(Table1[[#This Row],[Date]])</f>
        <v>2018</v>
      </c>
      <c r="J3699">
        <f>MONTH(Table1[[#This Row],[Date]])</f>
        <v>6</v>
      </c>
      <c r="K3699">
        <f>DAY(Table1[[#This Row],[Date]])</f>
        <v>14</v>
      </c>
    </row>
    <row r="3700" spans="1:11" x14ac:dyDescent="0.3">
      <c r="A3700" t="s">
        <v>16</v>
      </c>
      <c r="B3700" s="1">
        <v>43264</v>
      </c>
      <c r="C3700">
        <v>498.02</v>
      </c>
      <c r="D3700">
        <v>501.9</v>
      </c>
      <c r="E3700">
        <v>459</v>
      </c>
      <c r="F3700">
        <v>477.49</v>
      </c>
      <c r="G3700">
        <v>2080130048</v>
      </c>
      <c r="H3700">
        <v>47777150787</v>
      </c>
      <c r="I3700">
        <f>YEAR(Table1[[#This Row],[Date]])</f>
        <v>2018</v>
      </c>
      <c r="J3700">
        <f>MONTH(Table1[[#This Row],[Date]])</f>
        <v>6</v>
      </c>
      <c r="K3700">
        <f>DAY(Table1[[#This Row],[Date]])</f>
        <v>13</v>
      </c>
    </row>
    <row r="3701" spans="1:11" x14ac:dyDescent="0.3">
      <c r="A3701" t="s">
        <v>16</v>
      </c>
      <c r="B3701" s="1">
        <v>43263</v>
      </c>
      <c r="C3701">
        <v>532.71</v>
      </c>
      <c r="D3701">
        <v>538.96</v>
      </c>
      <c r="E3701">
        <v>491.23</v>
      </c>
      <c r="F3701">
        <v>496.84</v>
      </c>
      <c r="G3701">
        <v>1932760064</v>
      </c>
      <c r="H3701">
        <v>49702985162</v>
      </c>
      <c r="I3701">
        <f>YEAR(Table1[[#This Row],[Date]])</f>
        <v>2018</v>
      </c>
      <c r="J3701">
        <f>MONTH(Table1[[#This Row],[Date]])</f>
        <v>6</v>
      </c>
      <c r="K3701">
        <f>DAY(Table1[[#This Row],[Date]])</f>
        <v>12</v>
      </c>
    </row>
    <row r="3702" spans="1:11" x14ac:dyDescent="0.3">
      <c r="A3702" t="s">
        <v>16</v>
      </c>
      <c r="B3702" s="1">
        <v>43262</v>
      </c>
      <c r="C3702">
        <v>524.86</v>
      </c>
      <c r="D3702">
        <v>536.86</v>
      </c>
      <c r="E3702">
        <v>515.27</v>
      </c>
      <c r="F3702">
        <v>533.28</v>
      </c>
      <c r="G3702">
        <v>1982119936</v>
      </c>
      <c r="H3702">
        <v>53337466294</v>
      </c>
      <c r="I3702">
        <f>YEAR(Table1[[#This Row],[Date]])</f>
        <v>2018</v>
      </c>
      <c r="J3702">
        <f>MONTH(Table1[[#This Row],[Date]])</f>
        <v>6</v>
      </c>
      <c r="K3702">
        <f>DAY(Table1[[#This Row],[Date]])</f>
        <v>11</v>
      </c>
    </row>
    <row r="3703" spans="1:11" x14ac:dyDescent="0.3">
      <c r="A3703" t="s">
        <v>16</v>
      </c>
      <c r="B3703" s="1">
        <v>43261</v>
      </c>
      <c r="C3703">
        <v>594.34</v>
      </c>
      <c r="D3703">
        <v>594.34</v>
      </c>
      <c r="E3703">
        <v>511.89</v>
      </c>
      <c r="F3703">
        <v>526.48</v>
      </c>
      <c r="G3703">
        <v>2234880000</v>
      </c>
      <c r="H3703">
        <v>52645885461</v>
      </c>
      <c r="I3703">
        <f>YEAR(Table1[[#This Row],[Date]])</f>
        <v>2018</v>
      </c>
      <c r="J3703">
        <f>MONTH(Table1[[#This Row],[Date]])</f>
        <v>6</v>
      </c>
      <c r="K3703">
        <f>DAY(Table1[[#This Row],[Date]])</f>
        <v>10</v>
      </c>
    </row>
    <row r="3704" spans="1:11" x14ac:dyDescent="0.3">
      <c r="A3704" t="s">
        <v>16</v>
      </c>
      <c r="B3704" s="1">
        <v>43260</v>
      </c>
      <c r="C3704">
        <v>600.91</v>
      </c>
      <c r="D3704">
        <v>608.58000000000004</v>
      </c>
      <c r="E3704">
        <v>597.55999999999995</v>
      </c>
      <c r="F3704">
        <v>597.55999999999995</v>
      </c>
      <c r="G3704">
        <v>1519309952</v>
      </c>
      <c r="H3704">
        <v>59741701633</v>
      </c>
      <c r="I3704">
        <f>YEAR(Table1[[#This Row],[Date]])</f>
        <v>2018</v>
      </c>
      <c r="J3704">
        <f>MONTH(Table1[[#This Row],[Date]])</f>
        <v>6</v>
      </c>
      <c r="K3704">
        <f>DAY(Table1[[#This Row],[Date]])</f>
        <v>9</v>
      </c>
    </row>
    <row r="3705" spans="1:11" x14ac:dyDescent="0.3">
      <c r="A3705" t="s">
        <v>16</v>
      </c>
      <c r="B3705" s="1">
        <v>43259</v>
      </c>
      <c r="C3705">
        <v>605.44000000000005</v>
      </c>
      <c r="D3705">
        <v>608.80999999999995</v>
      </c>
      <c r="E3705">
        <v>595.59</v>
      </c>
      <c r="F3705">
        <v>601.08000000000004</v>
      </c>
      <c r="G3705">
        <v>1637779968</v>
      </c>
      <c r="H3705">
        <v>60080608858</v>
      </c>
      <c r="I3705">
        <f>YEAR(Table1[[#This Row],[Date]])</f>
        <v>2018</v>
      </c>
      <c r="J3705">
        <f>MONTH(Table1[[#This Row],[Date]])</f>
        <v>6</v>
      </c>
      <c r="K3705">
        <f>DAY(Table1[[#This Row],[Date]])</f>
        <v>8</v>
      </c>
    </row>
    <row r="3706" spans="1:11" x14ac:dyDescent="0.3">
      <c r="A3706" t="s">
        <v>16</v>
      </c>
      <c r="B3706" s="1">
        <v>43258</v>
      </c>
      <c r="C3706">
        <v>607.69000000000005</v>
      </c>
      <c r="D3706">
        <v>616.14</v>
      </c>
      <c r="E3706">
        <v>601.69000000000005</v>
      </c>
      <c r="F3706">
        <v>605.19000000000005</v>
      </c>
      <c r="G3706">
        <v>1880140032</v>
      </c>
      <c r="H3706">
        <v>60478879395</v>
      </c>
      <c r="I3706">
        <f>YEAR(Table1[[#This Row],[Date]])</f>
        <v>2018</v>
      </c>
      <c r="J3706">
        <f>MONTH(Table1[[#This Row],[Date]])</f>
        <v>6</v>
      </c>
      <c r="K3706">
        <f>DAY(Table1[[#This Row],[Date]])</f>
        <v>7</v>
      </c>
    </row>
    <row r="3707" spans="1:11" x14ac:dyDescent="0.3">
      <c r="A3707" t="s">
        <v>16</v>
      </c>
      <c r="B3707" s="1">
        <v>43257</v>
      </c>
      <c r="C3707">
        <v>610.26</v>
      </c>
      <c r="D3707">
        <v>611.64</v>
      </c>
      <c r="E3707">
        <v>596.4</v>
      </c>
      <c r="F3707">
        <v>607.12</v>
      </c>
      <c r="G3707">
        <v>1756530048</v>
      </c>
      <c r="H3707">
        <v>60659842641</v>
      </c>
      <c r="I3707">
        <f>YEAR(Table1[[#This Row],[Date]])</f>
        <v>2018</v>
      </c>
      <c r="J3707">
        <f>MONTH(Table1[[#This Row],[Date]])</f>
        <v>6</v>
      </c>
      <c r="K3707">
        <f>DAY(Table1[[#This Row],[Date]])</f>
        <v>6</v>
      </c>
    </row>
    <row r="3708" spans="1:11" x14ac:dyDescent="0.3">
      <c r="A3708" t="s">
        <v>16</v>
      </c>
      <c r="B3708" s="1">
        <v>43256</v>
      </c>
      <c r="C3708">
        <v>593.41</v>
      </c>
      <c r="D3708">
        <v>611.33000000000004</v>
      </c>
      <c r="E3708">
        <v>580.98</v>
      </c>
      <c r="F3708">
        <v>609.29999999999995</v>
      </c>
      <c r="G3708">
        <v>1844269952</v>
      </c>
      <c r="H3708">
        <v>60864980395</v>
      </c>
      <c r="I3708">
        <f>YEAR(Table1[[#This Row],[Date]])</f>
        <v>2018</v>
      </c>
      <c r="J3708">
        <f>MONTH(Table1[[#This Row],[Date]])</f>
        <v>6</v>
      </c>
      <c r="K3708">
        <f>DAY(Table1[[#This Row],[Date]])</f>
        <v>5</v>
      </c>
    </row>
    <row r="3709" spans="1:11" x14ac:dyDescent="0.3">
      <c r="A3709" t="s">
        <v>16</v>
      </c>
      <c r="B3709" s="1">
        <v>43255</v>
      </c>
      <c r="C3709">
        <v>619.44000000000005</v>
      </c>
      <c r="D3709">
        <v>623.42999999999995</v>
      </c>
      <c r="E3709">
        <v>583.75</v>
      </c>
      <c r="F3709">
        <v>592.98</v>
      </c>
      <c r="G3709">
        <v>1903430016</v>
      </c>
      <c r="H3709">
        <v>59222873880</v>
      </c>
      <c r="I3709">
        <f>YEAR(Table1[[#This Row],[Date]])</f>
        <v>2018</v>
      </c>
      <c r="J3709">
        <f>MONTH(Table1[[#This Row],[Date]])</f>
        <v>6</v>
      </c>
      <c r="K3709">
        <f>DAY(Table1[[#This Row],[Date]])</f>
        <v>4</v>
      </c>
    </row>
    <row r="3710" spans="1:11" x14ac:dyDescent="0.3">
      <c r="A3710" t="s">
        <v>16</v>
      </c>
      <c r="B3710" s="1">
        <v>43254</v>
      </c>
      <c r="C3710">
        <v>591.26</v>
      </c>
      <c r="D3710">
        <v>624.51</v>
      </c>
      <c r="E3710">
        <v>591.26</v>
      </c>
      <c r="F3710">
        <v>618.33000000000004</v>
      </c>
      <c r="G3710">
        <v>1832550016</v>
      </c>
      <c r="H3710">
        <v>61740821846</v>
      </c>
      <c r="I3710">
        <f>YEAR(Table1[[#This Row],[Date]])</f>
        <v>2018</v>
      </c>
      <c r="J3710">
        <f>MONTH(Table1[[#This Row],[Date]])</f>
        <v>6</v>
      </c>
      <c r="K3710">
        <f>DAY(Table1[[#This Row],[Date]])</f>
        <v>3</v>
      </c>
    </row>
    <row r="3711" spans="1:11" x14ac:dyDescent="0.3">
      <c r="A3711" t="s">
        <v>16</v>
      </c>
      <c r="B3711" s="1">
        <v>43253</v>
      </c>
      <c r="C3711">
        <v>580.42999999999995</v>
      </c>
      <c r="D3711">
        <v>597.08000000000004</v>
      </c>
      <c r="E3711">
        <v>577.32000000000005</v>
      </c>
      <c r="F3711">
        <v>591.80999999999995</v>
      </c>
      <c r="G3711">
        <v>1880390016</v>
      </c>
      <c r="H3711">
        <v>59080880117</v>
      </c>
      <c r="I3711">
        <f>YEAR(Table1[[#This Row],[Date]])</f>
        <v>2018</v>
      </c>
      <c r="J3711">
        <f>MONTH(Table1[[#This Row],[Date]])</f>
        <v>6</v>
      </c>
      <c r="K3711">
        <f>DAY(Table1[[#This Row],[Date]])</f>
        <v>2</v>
      </c>
    </row>
    <row r="3712" spans="1:11" x14ac:dyDescent="0.3">
      <c r="A3712" t="s">
        <v>16</v>
      </c>
      <c r="B3712" s="1">
        <v>43252</v>
      </c>
      <c r="C3712">
        <v>578.66999999999996</v>
      </c>
      <c r="D3712">
        <v>589.09</v>
      </c>
      <c r="E3712">
        <v>567.66</v>
      </c>
      <c r="F3712">
        <v>580.04</v>
      </c>
      <c r="G3712">
        <v>1945890048</v>
      </c>
      <c r="H3712">
        <v>57894350583</v>
      </c>
      <c r="I3712">
        <f>YEAR(Table1[[#This Row],[Date]])</f>
        <v>2018</v>
      </c>
      <c r="J3712">
        <f>MONTH(Table1[[#This Row],[Date]])</f>
        <v>6</v>
      </c>
      <c r="K3712">
        <f>DAY(Table1[[#This Row],[Date]])</f>
        <v>1</v>
      </c>
    </row>
    <row r="3713" spans="1:11" x14ac:dyDescent="0.3">
      <c r="A3713" t="s">
        <v>16</v>
      </c>
      <c r="B3713" s="1">
        <v>43251</v>
      </c>
      <c r="C3713">
        <v>558.5</v>
      </c>
      <c r="D3713">
        <v>585.54</v>
      </c>
      <c r="E3713">
        <v>557.07000000000005</v>
      </c>
      <c r="F3713">
        <v>577.65</v>
      </c>
      <c r="G3713">
        <v>1985040000</v>
      </c>
      <c r="H3713">
        <v>57643138807</v>
      </c>
      <c r="I3713">
        <f>YEAR(Table1[[#This Row],[Date]])</f>
        <v>2018</v>
      </c>
      <c r="J3713">
        <f>MONTH(Table1[[#This Row],[Date]])</f>
        <v>5</v>
      </c>
      <c r="K3713">
        <f>DAY(Table1[[#This Row],[Date]])</f>
        <v>31</v>
      </c>
    </row>
    <row r="3714" spans="1:11" x14ac:dyDescent="0.3">
      <c r="A3714" t="s">
        <v>16</v>
      </c>
      <c r="B3714" s="1">
        <v>43250</v>
      </c>
      <c r="C3714">
        <v>566.83000000000004</v>
      </c>
      <c r="D3714">
        <v>583.14</v>
      </c>
      <c r="E3714">
        <v>545.42999999999995</v>
      </c>
      <c r="F3714">
        <v>559.59</v>
      </c>
      <c r="G3714">
        <v>2053970048</v>
      </c>
      <c r="H3714">
        <v>55829809817</v>
      </c>
      <c r="I3714">
        <f>YEAR(Table1[[#This Row],[Date]])</f>
        <v>2018</v>
      </c>
      <c r="J3714">
        <f>MONTH(Table1[[#This Row],[Date]])</f>
        <v>5</v>
      </c>
      <c r="K3714">
        <f>DAY(Table1[[#This Row],[Date]])</f>
        <v>30</v>
      </c>
    </row>
    <row r="3715" spans="1:11" x14ac:dyDescent="0.3">
      <c r="A3715" t="s">
        <v>16</v>
      </c>
      <c r="B3715" s="1">
        <v>43249</v>
      </c>
      <c r="C3715">
        <v>516.15</v>
      </c>
      <c r="D3715">
        <v>572.26</v>
      </c>
      <c r="E3715">
        <v>516.15</v>
      </c>
      <c r="F3715">
        <v>565.39</v>
      </c>
      <c r="G3715">
        <v>2330820096</v>
      </c>
      <c r="H3715">
        <v>56396587656</v>
      </c>
      <c r="I3715">
        <f>YEAR(Table1[[#This Row],[Date]])</f>
        <v>2018</v>
      </c>
      <c r="J3715">
        <f>MONTH(Table1[[#This Row],[Date]])</f>
        <v>5</v>
      </c>
      <c r="K3715">
        <f>DAY(Table1[[#This Row],[Date]])</f>
        <v>29</v>
      </c>
    </row>
    <row r="3716" spans="1:11" x14ac:dyDescent="0.3">
      <c r="A3716" t="s">
        <v>16</v>
      </c>
      <c r="B3716" s="1">
        <v>43248</v>
      </c>
      <c r="C3716">
        <v>573.04</v>
      </c>
      <c r="D3716">
        <v>576.04999999999995</v>
      </c>
      <c r="E3716">
        <v>512.54999999999995</v>
      </c>
      <c r="F3716">
        <v>516.04</v>
      </c>
      <c r="G3716">
        <v>2356900096</v>
      </c>
      <c r="H3716">
        <v>51463146627</v>
      </c>
      <c r="I3716">
        <f>YEAR(Table1[[#This Row],[Date]])</f>
        <v>2018</v>
      </c>
      <c r="J3716">
        <f>MONTH(Table1[[#This Row],[Date]])</f>
        <v>5</v>
      </c>
      <c r="K3716">
        <f>DAY(Table1[[#This Row],[Date]])</f>
        <v>28</v>
      </c>
    </row>
    <row r="3717" spans="1:11" x14ac:dyDescent="0.3">
      <c r="A3717" t="s">
        <v>16</v>
      </c>
      <c r="B3717" s="1">
        <v>43247</v>
      </c>
      <c r="C3717">
        <v>588.52</v>
      </c>
      <c r="D3717">
        <v>590.33000000000004</v>
      </c>
      <c r="E3717">
        <v>562.87</v>
      </c>
      <c r="F3717">
        <v>572.66999999999996</v>
      </c>
      <c r="G3717">
        <v>1788790016</v>
      </c>
      <c r="H3717">
        <v>57099072056</v>
      </c>
      <c r="I3717">
        <f>YEAR(Table1[[#This Row],[Date]])</f>
        <v>2018</v>
      </c>
      <c r="J3717">
        <f>MONTH(Table1[[#This Row],[Date]])</f>
        <v>5</v>
      </c>
      <c r="K3717">
        <f>DAY(Table1[[#This Row],[Date]])</f>
        <v>27</v>
      </c>
    </row>
    <row r="3718" spans="1:11" x14ac:dyDescent="0.3">
      <c r="A3718" t="s">
        <v>16</v>
      </c>
      <c r="B3718" s="1">
        <v>43246</v>
      </c>
      <c r="C3718">
        <v>587.42999999999995</v>
      </c>
      <c r="D3718">
        <v>606.16999999999996</v>
      </c>
      <c r="E3718">
        <v>583.51</v>
      </c>
      <c r="F3718">
        <v>587.28</v>
      </c>
      <c r="G3718">
        <v>1694300032</v>
      </c>
      <c r="H3718">
        <v>58544016481</v>
      </c>
      <c r="I3718">
        <f>YEAR(Table1[[#This Row],[Date]])</f>
        <v>2018</v>
      </c>
      <c r="J3718">
        <f>MONTH(Table1[[#This Row],[Date]])</f>
        <v>5</v>
      </c>
      <c r="K3718">
        <f>DAY(Table1[[#This Row],[Date]])</f>
        <v>26</v>
      </c>
    </row>
    <row r="3719" spans="1:11" x14ac:dyDescent="0.3">
      <c r="A3719" t="s">
        <v>16</v>
      </c>
      <c r="B3719" s="1">
        <v>43245</v>
      </c>
      <c r="C3719">
        <v>602.14</v>
      </c>
      <c r="D3719">
        <v>617.19000000000005</v>
      </c>
      <c r="E3719">
        <v>575.62</v>
      </c>
      <c r="F3719">
        <v>586.73</v>
      </c>
      <c r="G3719">
        <v>2110919936</v>
      </c>
      <c r="H3719">
        <v>58477440268</v>
      </c>
      <c r="I3719">
        <f>YEAR(Table1[[#This Row],[Date]])</f>
        <v>2018</v>
      </c>
      <c r="J3719">
        <f>MONTH(Table1[[#This Row],[Date]])</f>
        <v>5</v>
      </c>
      <c r="K3719">
        <f>DAY(Table1[[#This Row],[Date]])</f>
        <v>25</v>
      </c>
    </row>
    <row r="3720" spans="1:11" x14ac:dyDescent="0.3">
      <c r="A3720" t="s">
        <v>16</v>
      </c>
      <c r="B3720" s="1">
        <v>43244</v>
      </c>
      <c r="C3720">
        <v>584.54</v>
      </c>
      <c r="D3720">
        <v>610.82000000000005</v>
      </c>
      <c r="E3720">
        <v>557.21</v>
      </c>
      <c r="F3720">
        <v>601.76</v>
      </c>
      <c r="G3720">
        <v>2791099904</v>
      </c>
      <c r="H3720">
        <v>59962094302</v>
      </c>
      <c r="I3720">
        <f>YEAR(Table1[[#This Row],[Date]])</f>
        <v>2018</v>
      </c>
      <c r="J3720">
        <f>MONTH(Table1[[#This Row],[Date]])</f>
        <v>5</v>
      </c>
      <c r="K3720">
        <f>DAY(Table1[[#This Row],[Date]])</f>
        <v>24</v>
      </c>
    </row>
    <row r="3721" spans="1:11" x14ac:dyDescent="0.3">
      <c r="A3721" t="s">
        <v>16</v>
      </c>
      <c r="B3721" s="1">
        <v>43243</v>
      </c>
      <c r="C3721">
        <v>646.66999999999996</v>
      </c>
      <c r="D3721">
        <v>651.64</v>
      </c>
      <c r="E3721">
        <v>572.95000000000005</v>
      </c>
      <c r="F3721">
        <v>583.59</v>
      </c>
      <c r="G3721">
        <v>2995429888</v>
      </c>
      <c r="H3721">
        <v>58139666822</v>
      </c>
      <c r="I3721">
        <f>YEAR(Table1[[#This Row],[Date]])</f>
        <v>2018</v>
      </c>
      <c r="J3721">
        <f>MONTH(Table1[[#This Row],[Date]])</f>
        <v>5</v>
      </c>
      <c r="K3721">
        <f>DAY(Table1[[#This Row],[Date]])</f>
        <v>23</v>
      </c>
    </row>
    <row r="3722" spans="1:11" x14ac:dyDescent="0.3">
      <c r="A3722" t="s">
        <v>16</v>
      </c>
      <c r="B3722" s="1">
        <v>43242</v>
      </c>
      <c r="C3722">
        <v>700.18</v>
      </c>
      <c r="D3722">
        <v>700.98</v>
      </c>
      <c r="E3722">
        <v>644.03</v>
      </c>
      <c r="F3722">
        <v>647.74</v>
      </c>
      <c r="G3722">
        <v>2230469888</v>
      </c>
      <c r="H3722">
        <v>64517663406</v>
      </c>
      <c r="I3722">
        <f>YEAR(Table1[[#This Row],[Date]])</f>
        <v>2018</v>
      </c>
      <c r="J3722">
        <f>MONTH(Table1[[#This Row],[Date]])</f>
        <v>5</v>
      </c>
      <c r="K3722">
        <f>DAY(Table1[[#This Row],[Date]])</f>
        <v>22</v>
      </c>
    </row>
    <row r="3723" spans="1:11" x14ac:dyDescent="0.3">
      <c r="A3723" t="s">
        <v>16</v>
      </c>
      <c r="B3723" s="1">
        <v>43241</v>
      </c>
      <c r="C3723">
        <v>717.19</v>
      </c>
      <c r="D3723">
        <v>719.28</v>
      </c>
      <c r="E3723">
        <v>692.49</v>
      </c>
      <c r="F3723">
        <v>699.22</v>
      </c>
      <c r="G3723">
        <v>2005170048</v>
      </c>
      <c r="H3723">
        <v>69631032596</v>
      </c>
      <c r="I3723">
        <f>YEAR(Table1[[#This Row],[Date]])</f>
        <v>2018</v>
      </c>
      <c r="J3723">
        <f>MONTH(Table1[[#This Row],[Date]])</f>
        <v>5</v>
      </c>
      <c r="K3723">
        <f>DAY(Table1[[#This Row],[Date]])</f>
        <v>21</v>
      </c>
    </row>
    <row r="3724" spans="1:11" x14ac:dyDescent="0.3">
      <c r="A3724" t="s">
        <v>16</v>
      </c>
      <c r="B3724" s="1">
        <v>43240</v>
      </c>
      <c r="C3724">
        <v>697.92</v>
      </c>
      <c r="D3724">
        <v>723.75</v>
      </c>
      <c r="E3724">
        <v>692.67</v>
      </c>
      <c r="F3724">
        <v>715.37</v>
      </c>
      <c r="G3724">
        <v>2156910080</v>
      </c>
      <c r="H3724">
        <v>71224213260</v>
      </c>
      <c r="I3724">
        <f>YEAR(Table1[[#This Row],[Date]])</f>
        <v>2018</v>
      </c>
      <c r="J3724">
        <f>MONTH(Table1[[#This Row],[Date]])</f>
        <v>5</v>
      </c>
      <c r="K3724">
        <f>DAY(Table1[[#This Row],[Date]])</f>
        <v>20</v>
      </c>
    </row>
    <row r="3725" spans="1:11" x14ac:dyDescent="0.3">
      <c r="A3725" t="s">
        <v>16</v>
      </c>
      <c r="B3725" s="1">
        <v>43239</v>
      </c>
      <c r="C3725">
        <v>695.07</v>
      </c>
      <c r="D3725">
        <v>715.58</v>
      </c>
      <c r="E3725">
        <v>686.79</v>
      </c>
      <c r="F3725">
        <v>696.53</v>
      </c>
      <c r="G3725">
        <v>2021549952</v>
      </c>
      <c r="H3725">
        <v>69334147807</v>
      </c>
      <c r="I3725">
        <f>YEAR(Table1[[#This Row],[Date]])</f>
        <v>2018</v>
      </c>
      <c r="J3725">
        <f>MONTH(Table1[[#This Row],[Date]])</f>
        <v>5</v>
      </c>
      <c r="K3725">
        <f>DAY(Table1[[#This Row],[Date]])</f>
        <v>19</v>
      </c>
    </row>
    <row r="3726" spans="1:11" x14ac:dyDescent="0.3">
      <c r="A3726" t="s">
        <v>16</v>
      </c>
      <c r="B3726" s="1">
        <v>43238</v>
      </c>
      <c r="C3726">
        <v>672.1</v>
      </c>
      <c r="D3726">
        <v>695.03</v>
      </c>
      <c r="E3726">
        <v>663.81</v>
      </c>
      <c r="F3726">
        <v>694.37</v>
      </c>
      <c r="G3726">
        <v>2305740032</v>
      </c>
      <c r="H3726">
        <v>69104455849</v>
      </c>
      <c r="I3726">
        <f>YEAR(Table1[[#This Row],[Date]])</f>
        <v>2018</v>
      </c>
      <c r="J3726">
        <f>MONTH(Table1[[#This Row],[Date]])</f>
        <v>5</v>
      </c>
      <c r="K3726">
        <f>DAY(Table1[[#This Row],[Date]])</f>
        <v>18</v>
      </c>
    </row>
    <row r="3727" spans="1:11" x14ac:dyDescent="0.3">
      <c r="A3727" t="s">
        <v>16</v>
      </c>
      <c r="B3727" s="1">
        <v>43237</v>
      </c>
      <c r="C3727">
        <v>708.72</v>
      </c>
      <c r="D3727">
        <v>718.83</v>
      </c>
      <c r="E3727">
        <v>668.83</v>
      </c>
      <c r="F3727">
        <v>672.66</v>
      </c>
      <c r="G3727">
        <v>2350619904</v>
      </c>
      <c r="H3727">
        <v>66929938612</v>
      </c>
      <c r="I3727">
        <f>YEAR(Table1[[#This Row],[Date]])</f>
        <v>2018</v>
      </c>
      <c r="J3727">
        <f>MONTH(Table1[[#This Row],[Date]])</f>
        <v>5</v>
      </c>
      <c r="K3727">
        <f>DAY(Table1[[#This Row],[Date]])</f>
        <v>17</v>
      </c>
    </row>
    <row r="3728" spans="1:11" x14ac:dyDescent="0.3">
      <c r="A3728" t="s">
        <v>16</v>
      </c>
      <c r="B3728" s="1">
        <v>43236</v>
      </c>
      <c r="C3728">
        <v>708.09</v>
      </c>
      <c r="D3728">
        <v>710.2</v>
      </c>
      <c r="E3728">
        <v>682.54</v>
      </c>
      <c r="F3728">
        <v>707.05</v>
      </c>
      <c r="G3728">
        <v>2476130048</v>
      </c>
      <c r="H3728">
        <v>70337446111</v>
      </c>
      <c r="I3728">
        <f>YEAR(Table1[[#This Row],[Date]])</f>
        <v>2018</v>
      </c>
      <c r="J3728">
        <f>MONTH(Table1[[#This Row],[Date]])</f>
        <v>5</v>
      </c>
      <c r="K3728">
        <f>DAY(Table1[[#This Row],[Date]])</f>
        <v>16</v>
      </c>
    </row>
    <row r="3729" spans="1:11" x14ac:dyDescent="0.3">
      <c r="A3729" t="s">
        <v>16</v>
      </c>
      <c r="B3729" s="1">
        <v>43235</v>
      </c>
      <c r="C3729">
        <v>731.14</v>
      </c>
      <c r="D3729">
        <v>739.05</v>
      </c>
      <c r="E3729">
        <v>700.99</v>
      </c>
      <c r="F3729">
        <v>708.87</v>
      </c>
      <c r="G3729">
        <v>2523069952</v>
      </c>
      <c r="H3729">
        <v>70504110201</v>
      </c>
      <c r="I3729">
        <f>YEAR(Table1[[#This Row],[Date]])</f>
        <v>2018</v>
      </c>
      <c r="J3729">
        <f>MONTH(Table1[[#This Row],[Date]])</f>
        <v>5</v>
      </c>
      <c r="K3729">
        <f>DAY(Table1[[#This Row],[Date]])</f>
        <v>15</v>
      </c>
    </row>
    <row r="3730" spans="1:11" x14ac:dyDescent="0.3">
      <c r="A3730" t="s">
        <v>16</v>
      </c>
      <c r="B3730" s="1">
        <v>43234</v>
      </c>
      <c r="C3730">
        <v>732.73</v>
      </c>
      <c r="D3730">
        <v>742.17</v>
      </c>
      <c r="E3730">
        <v>695.79</v>
      </c>
      <c r="F3730">
        <v>730.55</v>
      </c>
      <c r="G3730">
        <v>3005110016</v>
      </c>
      <c r="H3730">
        <v>72645181706</v>
      </c>
      <c r="I3730">
        <f>YEAR(Table1[[#This Row],[Date]])</f>
        <v>2018</v>
      </c>
      <c r="J3730">
        <f>MONTH(Table1[[#This Row],[Date]])</f>
        <v>5</v>
      </c>
      <c r="K3730">
        <f>DAY(Table1[[#This Row],[Date]])</f>
        <v>14</v>
      </c>
    </row>
    <row r="3731" spans="1:11" x14ac:dyDescent="0.3">
      <c r="A3731" t="s">
        <v>16</v>
      </c>
      <c r="B3731" s="1">
        <v>43233</v>
      </c>
      <c r="C3731">
        <v>687.17</v>
      </c>
      <c r="D3731">
        <v>741.31</v>
      </c>
      <c r="E3731">
        <v>675.32</v>
      </c>
      <c r="F3731">
        <v>733.5</v>
      </c>
      <c r="G3731">
        <v>2362500096</v>
      </c>
      <c r="H3731">
        <v>72923278119</v>
      </c>
      <c r="I3731">
        <f>YEAR(Table1[[#This Row],[Date]])</f>
        <v>2018</v>
      </c>
      <c r="J3731">
        <f>MONTH(Table1[[#This Row],[Date]])</f>
        <v>5</v>
      </c>
      <c r="K3731">
        <f>DAY(Table1[[#This Row],[Date]])</f>
        <v>13</v>
      </c>
    </row>
    <row r="3732" spans="1:11" x14ac:dyDescent="0.3">
      <c r="A3732" t="s">
        <v>16</v>
      </c>
      <c r="B3732" s="1">
        <v>43232</v>
      </c>
      <c r="C3732">
        <v>679.88</v>
      </c>
      <c r="D3732">
        <v>691.41</v>
      </c>
      <c r="E3732">
        <v>644.07000000000005</v>
      </c>
      <c r="F3732">
        <v>686.05</v>
      </c>
      <c r="G3732">
        <v>2668480000</v>
      </c>
      <c r="H3732">
        <v>68192028458</v>
      </c>
      <c r="I3732">
        <f>YEAR(Table1[[#This Row],[Date]])</f>
        <v>2018</v>
      </c>
      <c r="J3732">
        <f>MONTH(Table1[[#This Row],[Date]])</f>
        <v>5</v>
      </c>
      <c r="K3732">
        <f>DAY(Table1[[#This Row],[Date]])</f>
        <v>12</v>
      </c>
    </row>
    <row r="3733" spans="1:11" x14ac:dyDescent="0.3">
      <c r="A3733" t="s">
        <v>16</v>
      </c>
      <c r="B3733" s="1">
        <v>43231</v>
      </c>
      <c r="C3733">
        <v>727.01</v>
      </c>
      <c r="D3733">
        <v>736.98</v>
      </c>
      <c r="E3733">
        <v>669.83</v>
      </c>
      <c r="F3733">
        <v>679.59</v>
      </c>
      <c r="G3733">
        <v>3290080000</v>
      </c>
      <c r="H3733">
        <v>67535702572</v>
      </c>
      <c r="I3733">
        <f>YEAR(Table1[[#This Row],[Date]])</f>
        <v>2018</v>
      </c>
      <c r="J3733">
        <f>MONTH(Table1[[#This Row],[Date]])</f>
        <v>5</v>
      </c>
      <c r="K3733">
        <f>DAY(Table1[[#This Row],[Date]])</f>
        <v>11</v>
      </c>
    </row>
    <row r="3734" spans="1:11" x14ac:dyDescent="0.3">
      <c r="A3734" t="s">
        <v>16</v>
      </c>
      <c r="B3734" s="1">
        <v>43230</v>
      </c>
      <c r="C3734">
        <v>752.58</v>
      </c>
      <c r="D3734">
        <v>766.75</v>
      </c>
      <c r="E3734">
        <v>726.66</v>
      </c>
      <c r="F3734">
        <v>727.28</v>
      </c>
      <c r="G3734">
        <v>2748950016</v>
      </c>
      <c r="H3734">
        <v>72260117775</v>
      </c>
      <c r="I3734">
        <f>YEAR(Table1[[#This Row],[Date]])</f>
        <v>2018</v>
      </c>
      <c r="J3734">
        <f>MONTH(Table1[[#This Row],[Date]])</f>
        <v>5</v>
      </c>
      <c r="K3734">
        <f>DAY(Table1[[#This Row],[Date]])</f>
        <v>10</v>
      </c>
    </row>
    <row r="3735" spans="1:11" x14ac:dyDescent="0.3">
      <c r="A3735" t="s">
        <v>16</v>
      </c>
      <c r="B3735" s="1">
        <v>43229</v>
      </c>
      <c r="C3735">
        <v>752.9</v>
      </c>
      <c r="D3735">
        <v>759.53</v>
      </c>
      <c r="E3735">
        <v>718.47</v>
      </c>
      <c r="F3735">
        <v>752.28</v>
      </c>
      <c r="G3735">
        <v>2877870080</v>
      </c>
      <c r="H3735">
        <v>74728439730</v>
      </c>
      <c r="I3735">
        <f>YEAR(Table1[[#This Row],[Date]])</f>
        <v>2018</v>
      </c>
      <c r="J3735">
        <f>MONTH(Table1[[#This Row],[Date]])</f>
        <v>5</v>
      </c>
      <c r="K3735">
        <f>DAY(Table1[[#This Row],[Date]])</f>
        <v>9</v>
      </c>
    </row>
    <row r="3736" spans="1:11" x14ac:dyDescent="0.3">
      <c r="A3736" t="s">
        <v>16</v>
      </c>
      <c r="B3736" s="1">
        <v>43228</v>
      </c>
      <c r="C3736">
        <v>755.01</v>
      </c>
      <c r="D3736">
        <v>774.25</v>
      </c>
      <c r="E3736">
        <v>728.13</v>
      </c>
      <c r="F3736">
        <v>752.86</v>
      </c>
      <c r="G3736">
        <v>2920489984</v>
      </c>
      <c r="H3736">
        <v>74770813968</v>
      </c>
      <c r="I3736">
        <f>YEAR(Table1[[#This Row],[Date]])</f>
        <v>2018</v>
      </c>
      <c r="J3736">
        <f>MONTH(Table1[[#This Row],[Date]])</f>
        <v>5</v>
      </c>
      <c r="K3736">
        <f>DAY(Table1[[#This Row],[Date]])</f>
        <v>8</v>
      </c>
    </row>
    <row r="3737" spans="1:11" x14ac:dyDescent="0.3">
      <c r="A3737" t="s">
        <v>16</v>
      </c>
      <c r="B3737" s="1">
        <v>43227</v>
      </c>
      <c r="C3737">
        <v>793.34</v>
      </c>
      <c r="D3737">
        <v>795.76</v>
      </c>
      <c r="E3737">
        <v>710.18</v>
      </c>
      <c r="F3737">
        <v>753.72</v>
      </c>
      <c r="G3737">
        <v>4316120064</v>
      </c>
      <c r="H3737">
        <v>74841655792</v>
      </c>
      <c r="I3737">
        <f>YEAR(Table1[[#This Row],[Date]])</f>
        <v>2018</v>
      </c>
      <c r="J3737">
        <f>MONTH(Table1[[#This Row],[Date]])</f>
        <v>5</v>
      </c>
      <c r="K3737">
        <f>DAY(Table1[[#This Row],[Date]])</f>
        <v>7</v>
      </c>
    </row>
    <row r="3738" spans="1:11" x14ac:dyDescent="0.3">
      <c r="A3738" t="s">
        <v>16</v>
      </c>
      <c r="B3738" s="1">
        <v>43226</v>
      </c>
      <c r="C3738">
        <v>816.09</v>
      </c>
      <c r="D3738">
        <v>835.06</v>
      </c>
      <c r="E3738">
        <v>764.88</v>
      </c>
      <c r="F3738">
        <v>792.31</v>
      </c>
      <c r="G3738">
        <v>3105570048</v>
      </c>
      <c r="H3738">
        <v>78656662788</v>
      </c>
      <c r="I3738">
        <f>YEAR(Table1[[#This Row],[Date]])</f>
        <v>2018</v>
      </c>
      <c r="J3738">
        <f>MONTH(Table1[[#This Row],[Date]])</f>
        <v>5</v>
      </c>
      <c r="K3738">
        <f>DAY(Table1[[#This Row],[Date]])</f>
        <v>6</v>
      </c>
    </row>
    <row r="3739" spans="1:11" x14ac:dyDescent="0.3">
      <c r="A3739" t="s">
        <v>16</v>
      </c>
      <c r="B3739" s="1">
        <v>43225</v>
      </c>
      <c r="C3739">
        <v>784.58</v>
      </c>
      <c r="D3739">
        <v>827.46</v>
      </c>
      <c r="E3739">
        <v>784.24</v>
      </c>
      <c r="F3739">
        <v>816.12</v>
      </c>
      <c r="G3739">
        <v>3035040000</v>
      </c>
      <c r="H3739">
        <v>81003446783</v>
      </c>
      <c r="I3739">
        <f>YEAR(Table1[[#This Row],[Date]])</f>
        <v>2018</v>
      </c>
      <c r="J3739">
        <f>MONTH(Table1[[#This Row],[Date]])</f>
        <v>5</v>
      </c>
      <c r="K3739">
        <f>DAY(Table1[[#This Row],[Date]])</f>
        <v>5</v>
      </c>
    </row>
    <row r="3740" spans="1:11" x14ac:dyDescent="0.3">
      <c r="A3740" t="s">
        <v>16</v>
      </c>
      <c r="B3740" s="1">
        <v>43224</v>
      </c>
      <c r="C3740">
        <v>776.78</v>
      </c>
      <c r="D3740">
        <v>803.75</v>
      </c>
      <c r="E3740">
        <v>762.63</v>
      </c>
      <c r="F3740">
        <v>785.62</v>
      </c>
      <c r="G3740">
        <v>3533410048</v>
      </c>
      <c r="H3740">
        <v>77960306236</v>
      </c>
      <c r="I3740">
        <f>YEAR(Table1[[#This Row],[Date]])</f>
        <v>2018</v>
      </c>
      <c r="J3740">
        <f>MONTH(Table1[[#This Row],[Date]])</f>
        <v>5</v>
      </c>
      <c r="K3740">
        <f>DAY(Table1[[#This Row],[Date]])</f>
        <v>4</v>
      </c>
    </row>
    <row r="3741" spans="1:11" x14ac:dyDescent="0.3">
      <c r="A3741" t="s">
        <v>16</v>
      </c>
      <c r="B3741" s="1">
        <v>43223</v>
      </c>
      <c r="C3741">
        <v>686.59</v>
      </c>
      <c r="D3741">
        <v>784.34</v>
      </c>
      <c r="E3741">
        <v>686.59</v>
      </c>
      <c r="F3741">
        <v>779.54</v>
      </c>
      <c r="G3741">
        <v>4210939904</v>
      </c>
      <c r="H3741">
        <v>77340839220</v>
      </c>
      <c r="I3741">
        <f>YEAR(Table1[[#This Row],[Date]])</f>
        <v>2018</v>
      </c>
      <c r="J3741">
        <f>MONTH(Table1[[#This Row],[Date]])</f>
        <v>5</v>
      </c>
      <c r="K3741">
        <f>DAY(Table1[[#This Row],[Date]])</f>
        <v>3</v>
      </c>
    </row>
    <row r="3742" spans="1:11" x14ac:dyDescent="0.3">
      <c r="A3742" t="s">
        <v>16</v>
      </c>
      <c r="B3742" s="1">
        <v>43222</v>
      </c>
      <c r="C3742">
        <v>674.08</v>
      </c>
      <c r="D3742">
        <v>688.84</v>
      </c>
      <c r="E3742">
        <v>667.42</v>
      </c>
      <c r="F3742">
        <v>687.15</v>
      </c>
      <c r="G3742">
        <v>2822269952</v>
      </c>
      <c r="H3742">
        <v>68159979253</v>
      </c>
      <c r="I3742">
        <f>YEAR(Table1[[#This Row],[Date]])</f>
        <v>2018</v>
      </c>
      <c r="J3742">
        <f>MONTH(Table1[[#This Row],[Date]])</f>
        <v>5</v>
      </c>
      <c r="K3742">
        <f>DAY(Table1[[#This Row],[Date]])</f>
        <v>2</v>
      </c>
    </row>
    <row r="3743" spans="1:11" x14ac:dyDescent="0.3">
      <c r="A3743" t="s">
        <v>16</v>
      </c>
      <c r="B3743" s="1">
        <v>43221</v>
      </c>
      <c r="C3743">
        <v>670.46</v>
      </c>
      <c r="D3743">
        <v>674.4</v>
      </c>
      <c r="E3743">
        <v>637.54</v>
      </c>
      <c r="F3743">
        <v>673.61</v>
      </c>
      <c r="G3743">
        <v>2678960128</v>
      </c>
      <c r="H3743">
        <v>66803233984</v>
      </c>
      <c r="I3743">
        <f>YEAR(Table1[[#This Row],[Date]])</f>
        <v>2018</v>
      </c>
      <c r="J3743">
        <f>MONTH(Table1[[#This Row],[Date]])</f>
        <v>5</v>
      </c>
      <c r="K3743">
        <f>DAY(Table1[[#This Row],[Date]])</f>
        <v>1</v>
      </c>
    </row>
    <row r="3744" spans="1:11" x14ac:dyDescent="0.3">
      <c r="A3744" t="s">
        <v>16</v>
      </c>
      <c r="B3744" s="1">
        <v>43220</v>
      </c>
      <c r="C3744">
        <v>689.76</v>
      </c>
      <c r="D3744">
        <v>694.44</v>
      </c>
      <c r="E3744">
        <v>666.12</v>
      </c>
      <c r="F3744">
        <v>669.92</v>
      </c>
      <c r="G3744">
        <v>2853100032</v>
      </c>
      <c r="H3744">
        <v>66423712256</v>
      </c>
      <c r="I3744">
        <f>YEAR(Table1[[#This Row],[Date]])</f>
        <v>2018</v>
      </c>
      <c r="J3744">
        <f>MONTH(Table1[[#This Row],[Date]])</f>
        <v>4</v>
      </c>
      <c r="K3744">
        <f>DAY(Table1[[#This Row],[Date]])</f>
        <v>30</v>
      </c>
    </row>
    <row r="3745" spans="1:11" x14ac:dyDescent="0.3">
      <c r="A3745" t="s">
        <v>16</v>
      </c>
      <c r="B3745" s="1">
        <v>43219</v>
      </c>
      <c r="C3745">
        <v>683.91</v>
      </c>
      <c r="D3745">
        <v>697.76</v>
      </c>
      <c r="E3745">
        <v>670.51</v>
      </c>
      <c r="F3745">
        <v>688.88</v>
      </c>
      <c r="G3745">
        <v>2740559872</v>
      </c>
      <c r="H3745">
        <v>68289153706</v>
      </c>
      <c r="I3745">
        <f>YEAR(Table1[[#This Row],[Date]])</f>
        <v>2018</v>
      </c>
      <c r="J3745">
        <f>MONTH(Table1[[#This Row],[Date]])</f>
        <v>4</v>
      </c>
      <c r="K3745">
        <f>DAY(Table1[[#This Row],[Date]])</f>
        <v>29</v>
      </c>
    </row>
    <row r="3746" spans="1:11" x14ac:dyDescent="0.3">
      <c r="A3746" t="s">
        <v>16</v>
      </c>
      <c r="B3746" s="1">
        <v>43218</v>
      </c>
      <c r="C3746">
        <v>644.65</v>
      </c>
      <c r="D3746">
        <v>691.44</v>
      </c>
      <c r="E3746">
        <v>644.65</v>
      </c>
      <c r="F3746">
        <v>683.68</v>
      </c>
      <c r="G3746">
        <v>2496659968</v>
      </c>
      <c r="H3746">
        <v>67759208004</v>
      </c>
      <c r="I3746">
        <f>YEAR(Table1[[#This Row],[Date]])</f>
        <v>2018</v>
      </c>
      <c r="J3746">
        <f>MONTH(Table1[[#This Row],[Date]])</f>
        <v>4</v>
      </c>
      <c r="K3746">
        <f>DAY(Table1[[#This Row],[Date]])</f>
        <v>28</v>
      </c>
    </row>
    <row r="3747" spans="1:11" x14ac:dyDescent="0.3">
      <c r="A3747" t="s">
        <v>16</v>
      </c>
      <c r="B3747" s="1">
        <v>43217</v>
      </c>
      <c r="C3747">
        <v>662.11</v>
      </c>
      <c r="D3747">
        <v>684.87</v>
      </c>
      <c r="E3747">
        <v>647.03</v>
      </c>
      <c r="F3747">
        <v>647.03</v>
      </c>
      <c r="G3747">
        <v>2598129920</v>
      </c>
      <c r="H3747">
        <v>64114105428</v>
      </c>
      <c r="I3747">
        <f>YEAR(Table1[[#This Row],[Date]])</f>
        <v>2018</v>
      </c>
      <c r="J3747">
        <f>MONTH(Table1[[#This Row],[Date]])</f>
        <v>4</v>
      </c>
      <c r="K3747">
        <f>DAY(Table1[[#This Row],[Date]])</f>
        <v>27</v>
      </c>
    </row>
    <row r="3748" spans="1:11" x14ac:dyDescent="0.3">
      <c r="A3748" t="s">
        <v>16</v>
      </c>
      <c r="B3748" s="1">
        <v>43216</v>
      </c>
      <c r="C3748">
        <v>618.08000000000004</v>
      </c>
      <c r="D3748">
        <v>663.18</v>
      </c>
      <c r="E3748">
        <v>604.01</v>
      </c>
      <c r="F3748">
        <v>662.81</v>
      </c>
      <c r="G3748">
        <v>2984009984</v>
      </c>
      <c r="H3748">
        <v>65663946135</v>
      </c>
      <c r="I3748">
        <f>YEAR(Table1[[#This Row],[Date]])</f>
        <v>2018</v>
      </c>
      <c r="J3748">
        <f>MONTH(Table1[[#This Row],[Date]])</f>
        <v>4</v>
      </c>
      <c r="K3748">
        <f>DAY(Table1[[#This Row],[Date]])</f>
        <v>26</v>
      </c>
    </row>
    <row r="3749" spans="1:11" x14ac:dyDescent="0.3">
      <c r="A3749" t="s">
        <v>16</v>
      </c>
      <c r="B3749" s="1">
        <v>43215</v>
      </c>
      <c r="C3749">
        <v>707.06</v>
      </c>
      <c r="D3749">
        <v>707.06</v>
      </c>
      <c r="E3749">
        <v>600.21</v>
      </c>
      <c r="F3749">
        <v>615.41999999999996</v>
      </c>
      <c r="G3749">
        <v>4216140032</v>
      </c>
      <c r="H3749">
        <v>60955966711</v>
      </c>
      <c r="I3749">
        <f>YEAR(Table1[[#This Row],[Date]])</f>
        <v>2018</v>
      </c>
      <c r="J3749">
        <f>MONTH(Table1[[#This Row],[Date]])</f>
        <v>4</v>
      </c>
      <c r="K3749">
        <f>DAY(Table1[[#This Row],[Date]])</f>
        <v>25</v>
      </c>
    </row>
    <row r="3750" spans="1:11" x14ac:dyDescent="0.3">
      <c r="A3750" t="s">
        <v>16</v>
      </c>
      <c r="B3750" s="1">
        <v>43214</v>
      </c>
      <c r="C3750">
        <v>643.4</v>
      </c>
      <c r="D3750">
        <v>708.88</v>
      </c>
      <c r="E3750">
        <v>643.4</v>
      </c>
      <c r="F3750">
        <v>708.16</v>
      </c>
      <c r="G3750">
        <v>3581860096</v>
      </c>
      <c r="H3750">
        <v>70127342534</v>
      </c>
      <c r="I3750">
        <f>YEAR(Table1[[#This Row],[Date]])</f>
        <v>2018</v>
      </c>
      <c r="J3750">
        <f>MONTH(Table1[[#This Row],[Date]])</f>
        <v>4</v>
      </c>
      <c r="K3750">
        <f>DAY(Table1[[#This Row],[Date]])</f>
        <v>24</v>
      </c>
    </row>
    <row r="3751" spans="1:11" x14ac:dyDescent="0.3">
      <c r="A3751" t="s">
        <v>16</v>
      </c>
      <c r="B3751" s="1">
        <v>43213</v>
      </c>
      <c r="C3751">
        <v>621.20000000000005</v>
      </c>
      <c r="D3751">
        <v>646.70000000000005</v>
      </c>
      <c r="E3751">
        <v>621.03</v>
      </c>
      <c r="F3751">
        <v>642.54999999999995</v>
      </c>
      <c r="G3751">
        <v>2386830080</v>
      </c>
      <c r="H3751">
        <v>63617020167</v>
      </c>
      <c r="I3751">
        <f>YEAR(Table1[[#This Row],[Date]])</f>
        <v>2018</v>
      </c>
      <c r="J3751">
        <f>MONTH(Table1[[#This Row],[Date]])</f>
        <v>4</v>
      </c>
      <c r="K3751">
        <f>DAY(Table1[[#This Row],[Date]])</f>
        <v>23</v>
      </c>
    </row>
    <row r="3752" spans="1:11" x14ac:dyDescent="0.3">
      <c r="A3752" t="s">
        <v>16</v>
      </c>
      <c r="B3752" s="1">
        <v>43212</v>
      </c>
      <c r="C3752">
        <v>606.12</v>
      </c>
      <c r="D3752">
        <v>640.77</v>
      </c>
      <c r="E3752">
        <v>593.87</v>
      </c>
      <c r="F3752">
        <v>621.86</v>
      </c>
      <c r="G3752">
        <v>2426269952</v>
      </c>
      <c r="H3752">
        <v>61556034015</v>
      </c>
      <c r="I3752">
        <f>YEAR(Table1[[#This Row],[Date]])</f>
        <v>2018</v>
      </c>
      <c r="J3752">
        <f>MONTH(Table1[[#This Row],[Date]])</f>
        <v>4</v>
      </c>
      <c r="K3752">
        <f>DAY(Table1[[#This Row],[Date]])</f>
        <v>22</v>
      </c>
    </row>
    <row r="3753" spans="1:11" x14ac:dyDescent="0.3">
      <c r="A3753" t="s">
        <v>16</v>
      </c>
      <c r="B3753" s="1">
        <v>43211</v>
      </c>
      <c r="C3753">
        <v>616</v>
      </c>
      <c r="D3753">
        <v>621.89</v>
      </c>
      <c r="E3753">
        <v>578.54999999999995</v>
      </c>
      <c r="F3753">
        <v>605.4</v>
      </c>
      <c r="G3753">
        <v>2612460032</v>
      </c>
      <c r="H3753">
        <v>59913832194</v>
      </c>
      <c r="I3753">
        <f>YEAR(Table1[[#This Row],[Date]])</f>
        <v>2018</v>
      </c>
      <c r="J3753">
        <f>MONTH(Table1[[#This Row],[Date]])</f>
        <v>4</v>
      </c>
      <c r="K3753">
        <f>DAY(Table1[[#This Row],[Date]])</f>
        <v>21</v>
      </c>
    </row>
    <row r="3754" spans="1:11" x14ac:dyDescent="0.3">
      <c r="A3754" t="s">
        <v>16</v>
      </c>
      <c r="B3754" s="1">
        <v>43210</v>
      </c>
      <c r="C3754">
        <v>567.99</v>
      </c>
      <c r="D3754">
        <v>618.72</v>
      </c>
      <c r="E3754">
        <v>560.28</v>
      </c>
      <c r="F3754">
        <v>615.72</v>
      </c>
      <c r="G3754">
        <v>2849469952</v>
      </c>
      <c r="H3754">
        <v>60922818296</v>
      </c>
      <c r="I3754">
        <f>YEAR(Table1[[#This Row],[Date]])</f>
        <v>2018</v>
      </c>
      <c r="J3754">
        <f>MONTH(Table1[[#This Row],[Date]])</f>
        <v>4</v>
      </c>
      <c r="K3754">
        <f>DAY(Table1[[#This Row],[Date]])</f>
        <v>20</v>
      </c>
    </row>
    <row r="3755" spans="1:11" x14ac:dyDescent="0.3">
      <c r="A3755" t="s">
        <v>16</v>
      </c>
      <c r="B3755" s="1">
        <v>43209</v>
      </c>
      <c r="C3755">
        <v>524.04</v>
      </c>
      <c r="D3755">
        <v>567.89</v>
      </c>
      <c r="E3755">
        <v>523.26</v>
      </c>
      <c r="F3755">
        <v>567.89</v>
      </c>
      <c r="G3755">
        <v>2256869888</v>
      </c>
      <c r="H3755">
        <v>56178772001</v>
      </c>
      <c r="I3755">
        <f>YEAR(Table1[[#This Row],[Date]])</f>
        <v>2018</v>
      </c>
      <c r="J3755">
        <f>MONTH(Table1[[#This Row],[Date]])</f>
        <v>4</v>
      </c>
      <c r="K3755">
        <f>DAY(Table1[[#This Row],[Date]])</f>
        <v>19</v>
      </c>
    </row>
    <row r="3756" spans="1:11" x14ac:dyDescent="0.3">
      <c r="A3756" t="s">
        <v>16</v>
      </c>
      <c r="B3756" s="1">
        <v>43208</v>
      </c>
      <c r="C3756">
        <v>503.31</v>
      </c>
      <c r="D3756">
        <v>525.09</v>
      </c>
      <c r="E3756">
        <v>503.05</v>
      </c>
      <c r="F3756">
        <v>524.79</v>
      </c>
      <c r="G3756">
        <v>1762940032</v>
      </c>
      <c r="H3756">
        <v>51904227886</v>
      </c>
      <c r="I3756">
        <f>YEAR(Table1[[#This Row],[Date]])</f>
        <v>2018</v>
      </c>
      <c r="J3756">
        <f>MONTH(Table1[[#This Row],[Date]])</f>
        <v>4</v>
      </c>
      <c r="K3756">
        <f>DAY(Table1[[#This Row],[Date]])</f>
        <v>18</v>
      </c>
    </row>
    <row r="3757" spans="1:11" x14ac:dyDescent="0.3">
      <c r="A3757" t="s">
        <v>16</v>
      </c>
      <c r="B3757" s="1">
        <v>43207</v>
      </c>
      <c r="C3757">
        <v>511.14</v>
      </c>
      <c r="D3757">
        <v>518.03</v>
      </c>
      <c r="E3757">
        <v>502.56</v>
      </c>
      <c r="F3757">
        <v>502.89</v>
      </c>
      <c r="G3757">
        <v>1760359936</v>
      </c>
      <c r="H3757">
        <v>49728519115</v>
      </c>
      <c r="I3757">
        <f>YEAR(Table1[[#This Row],[Date]])</f>
        <v>2018</v>
      </c>
      <c r="J3757">
        <f>MONTH(Table1[[#This Row],[Date]])</f>
        <v>4</v>
      </c>
      <c r="K3757">
        <f>DAY(Table1[[#This Row],[Date]])</f>
        <v>17</v>
      </c>
    </row>
    <row r="3758" spans="1:11" x14ac:dyDescent="0.3">
      <c r="A3758" t="s">
        <v>16</v>
      </c>
      <c r="B3758" s="1">
        <v>43206</v>
      </c>
      <c r="C3758">
        <v>532.07000000000005</v>
      </c>
      <c r="D3758">
        <v>534.20000000000005</v>
      </c>
      <c r="E3758">
        <v>500.25</v>
      </c>
      <c r="F3758">
        <v>511.15</v>
      </c>
      <c r="G3758">
        <v>1758979968</v>
      </c>
      <c r="H3758">
        <v>50534185799</v>
      </c>
      <c r="I3758">
        <f>YEAR(Table1[[#This Row],[Date]])</f>
        <v>2018</v>
      </c>
      <c r="J3758">
        <f>MONTH(Table1[[#This Row],[Date]])</f>
        <v>4</v>
      </c>
      <c r="K3758">
        <f>DAY(Table1[[#This Row],[Date]])</f>
        <v>16</v>
      </c>
    </row>
    <row r="3759" spans="1:11" x14ac:dyDescent="0.3">
      <c r="A3759" t="s">
        <v>16</v>
      </c>
      <c r="B3759" s="1">
        <v>43205</v>
      </c>
      <c r="C3759">
        <v>502.88</v>
      </c>
      <c r="D3759">
        <v>531.70000000000005</v>
      </c>
      <c r="E3759">
        <v>502.88</v>
      </c>
      <c r="F3759">
        <v>531.70000000000005</v>
      </c>
      <c r="G3759">
        <v>1726089984</v>
      </c>
      <c r="H3759">
        <v>52555419462</v>
      </c>
      <c r="I3759">
        <f>YEAR(Table1[[#This Row],[Date]])</f>
        <v>2018</v>
      </c>
      <c r="J3759">
        <f>MONTH(Table1[[#This Row],[Date]])</f>
        <v>4</v>
      </c>
      <c r="K3759">
        <f>DAY(Table1[[#This Row],[Date]])</f>
        <v>15</v>
      </c>
    </row>
    <row r="3760" spans="1:11" x14ac:dyDescent="0.3">
      <c r="A3760" t="s">
        <v>16</v>
      </c>
      <c r="B3760" s="1">
        <v>43204</v>
      </c>
      <c r="C3760">
        <v>492.58</v>
      </c>
      <c r="D3760">
        <v>512.02</v>
      </c>
      <c r="E3760">
        <v>488.28</v>
      </c>
      <c r="F3760">
        <v>501.48</v>
      </c>
      <c r="G3760">
        <v>1519079936</v>
      </c>
      <c r="H3760">
        <v>49557725333</v>
      </c>
      <c r="I3760">
        <f>YEAR(Table1[[#This Row],[Date]])</f>
        <v>2018</v>
      </c>
      <c r="J3760">
        <f>MONTH(Table1[[#This Row],[Date]])</f>
        <v>4</v>
      </c>
      <c r="K3760">
        <f>DAY(Table1[[#This Row],[Date]])</f>
        <v>14</v>
      </c>
    </row>
    <row r="3761" spans="1:11" x14ac:dyDescent="0.3">
      <c r="A3761" t="s">
        <v>16</v>
      </c>
      <c r="B3761" s="1">
        <v>43203</v>
      </c>
      <c r="C3761">
        <v>493.16</v>
      </c>
      <c r="D3761">
        <v>526.47</v>
      </c>
      <c r="E3761">
        <v>482.66</v>
      </c>
      <c r="F3761">
        <v>492.73</v>
      </c>
      <c r="G3761">
        <v>2419249920</v>
      </c>
      <c r="H3761">
        <v>48683660481</v>
      </c>
      <c r="I3761">
        <f>YEAR(Table1[[#This Row],[Date]])</f>
        <v>2018</v>
      </c>
      <c r="J3761">
        <f>MONTH(Table1[[#This Row],[Date]])</f>
        <v>4</v>
      </c>
      <c r="K3761">
        <f>DAY(Table1[[#This Row],[Date]])</f>
        <v>13</v>
      </c>
    </row>
    <row r="3762" spans="1:11" x14ac:dyDescent="0.3">
      <c r="A3762" t="s">
        <v>16</v>
      </c>
      <c r="B3762" s="1">
        <v>43202</v>
      </c>
      <c r="C3762">
        <v>430.16</v>
      </c>
      <c r="D3762">
        <v>493.06</v>
      </c>
      <c r="E3762">
        <v>417.41</v>
      </c>
      <c r="F3762">
        <v>492.94</v>
      </c>
      <c r="G3762">
        <v>2519360000</v>
      </c>
      <c r="H3762">
        <v>48693844481</v>
      </c>
      <c r="I3762">
        <f>YEAR(Table1[[#This Row],[Date]])</f>
        <v>2018</v>
      </c>
      <c r="J3762">
        <f>MONTH(Table1[[#This Row],[Date]])</f>
        <v>4</v>
      </c>
      <c r="K3762">
        <f>DAY(Table1[[#This Row],[Date]])</f>
        <v>12</v>
      </c>
    </row>
    <row r="3763" spans="1:11" x14ac:dyDescent="0.3">
      <c r="A3763" t="s">
        <v>16</v>
      </c>
      <c r="B3763" s="1">
        <v>43201</v>
      </c>
      <c r="C3763">
        <v>415.02</v>
      </c>
      <c r="D3763">
        <v>430.54</v>
      </c>
      <c r="E3763">
        <v>412.47</v>
      </c>
      <c r="F3763">
        <v>430.54</v>
      </c>
      <c r="G3763">
        <v>1439040000</v>
      </c>
      <c r="H3763">
        <v>42521044920</v>
      </c>
      <c r="I3763">
        <f>YEAR(Table1[[#This Row],[Date]])</f>
        <v>2018</v>
      </c>
      <c r="J3763">
        <f>MONTH(Table1[[#This Row],[Date]])</f>
        <v>4</v>
      </c>
      <c r="K3763">
        <f>DAY(Table1[[#This Row],[Date]])</f>
        <v>11</v>
      </c>
    </row>
    <row r="3764" spans="1:11" x14ac:dyDescent="0.3">
      <c r="A3764" t="s">
        <v>16</v>
      </c>
      <c r="B3764" s="1">
        <v>43200</v>
      </c>
      <c r="C3764">
        <v>399.41</v>
      </c>
      <c r="D3764">
        <v>415.89</v>
      </c>
      <c r="E3764">
        <v>393.88</v>
      </c>
      <c r="F3764">
        <v>414.24</v>
      </c>
      <c r="G3764">
        <v>1196000000</v>
      </c>
      <c r="H3764">
        <v>40903130396</v>
      </c>
      <c r="I3764">
        <f>YEAR(Table1[[#This Row],[Date]])</f>
        <v>2018</v>
      </c>
      <c r="J3764">
        <f>MONTH(Table1[[#This Row],[Date]])</f>
        <v>4</v>
      </c>
      <c r="K3764">
        <f>DAY(Table1[[#This Row],[Date]])</f>
        <v>10</v>
      </c>
    </row>
    <row r="3765" spans="1:11" x14ac:dyDescent="0.3">
      <c r="A3765" t="s">
        <v>16</v>
      </c>
      <c r="B3765" s="1">
        <v>43199</v>
      </c>
      <c r="C3765">
        <v>400.86</v>
      </c>
      <c r="D3765">
        <v>429.25</v>
      </c>
      <c r="E3765">
        <v>390.61</v>
      </c>
      <c r="F3765">
        <v>398.53</v>
      </c>
      <c r="G3765">
        <v>1478390016</v>
      </c>
      <c r="H3765">
        <v>39343018191</v>
      </c>
      <c r="I3765">
        <f>YEAR(Table1[[#This Row],[Date]])</f>
        <v>2018</v>
      </c>
      <c r="J3765">
        <f>MONTH(Table1[[#This Row],[Date]])</f>
        <v>4</v>
      </c>
      <c r="K3765">
        <f>DAY(Table1[[#This Row],[Date]])</f>
        <v>9</v>
      </c>
    </row>
    <row r="3766" spans="1:11" x14ac:dyDescent="0.3">
      <c r="A3766" t="s">
        <v>16</v>
      </c>
      <c r="B3766" s="1">
        <v>43198</v>
      </c>
      <c r="C3766">
        <v>385.74</v>
      </c>
      <c r="D3766">
        <v>402.59</v>
      </c>
      <c r="E3766">
        <v>385.6</v>
      </c>
      <c r="F3766">
        <v>400.51</v>
      </c>
      <c r="G3766">
        <v>948488000</v>
      </c>
      <c r="H3766">
        <v>39530560784</v>
      </c>
      <c r="I3766">
        <f>YEAR(Table1[[#This Row],[Date]])</f>
        <v>2018</v>
      </c>
      <c r="J3766">
        <f>MONTH(Table1[[#This Row],[Date]])</f>
        <v>4</v>
      </c>
      <c r="K3766">
        <f>DAY(Table1[[#This Row],[Date]])</f>
        <v>8</v>
      </c>
    </row>
    <row r="3767" spans="1:11" x14ac:dyDescent="0.3">
      <c r="A3767" t="s">
        <v>16</v>
      </c>
      <c r="B3767" s="1">
        <v>43197</v>
      </c>
      <c r="C3767">
        <v>370.38</v>
      </c>
      <c r="D3767">
        <v>393.06</v>
      </c>
      <c r="E3767">
        <v>369.94</v>
      </c>
      <c r="F3767">
        <v>385.31</v>
      </c>
      <c r="G3767">
        <v>951475008</v>
      </c>
      <c r="H3767">
        <v>38023057371</v>
      </c>
      <c r="I3767">
        <f>YEAR(Table1[[#This Row],[Date]])</f>
        <v>2018</v>
      </c>
      <c r="J3767">
        <f>MONTH(Table1[[#This Row],[Date]])</f>
        <v>4</v>
      </c>
      <c r="K3767">
        <f>DAY(Table1[[#This Row],[Date]])</f>
        <v>7</v>
      </c>
    </row>
    <row r="3768" spans="1:11" x14ac:dyDescent="0.3">
      <c r="A3768" t="s">
        <v>16</v>
      </c>
      <c r="B3768" s="1">
        <v>43196</v>
      </c>
      <c r="C3768">
        <v>382.73</v>
      </c>
      <c r="D3768">
        <v>385.2</v>
      </c>
      <c r="E3768">
        <v>366.91</v>
      </c>
      <c r="F3768">
        <v>370.29</v>
      </c>
      <c r="G3768">
        <v>967105984</v>
      </c>
      <c r="H3768">
        <v>36532478896</v>
      </c>
      <c r="I3768">
        <f>YEAR(Table1[[#This Row],[Date]])</f>
        <v>2018</v>
      </c>
      <c r="J3768">
        <f>MONTH(Table1[[#This Row],[Date]])</f>
        <v>4</v>
      </c>
      <c r="K3768">
        <f>DAY(Table1[[#This Row],[Date]])</f>
        <v>6</v>
      </c>
    </row>
    <row r="3769" spans="1:11" x14ac:dyDescent="0.3">
      <c r="A3769" t="s">
        <v>16</v>
      </c>
      <c r="B3769" s="1">
        <v>43195</v>
      </c>
      <c r="C3769">
        <v>379.95</v>
      </c>
      <c r="D3769">
        <v>387.72</v>
      </c>
      <c r="E3769">
        <v>369.82</v>
      </c>
      <c r="F3769">
        <v>383.23</v>
      </c>
      <c r="G3769">
        <v>1210680064</v>
      </c>
      <c r="H3769">
        <v>37802008408</v>
      </c>
      <c r="I3769">
        <f>YEAR(Table1[[#This Row],[Date]])</f>
        <v>2018</v>
      </c>
      <c r="J3769">
        <f>MONTH(Table1[[#This Row],[Date]])</f>
        <v>4</v>
      </c>
      <c r="K3769">
        <f>DAY(Table1[[#This Row],[Date]])</f>
        <v>5</v>
      </c>
    </row>
    <row r="3770" spans="1:11" x14ac:dyDescent="0.3">
      <c r="A3770" t="s">
        <v>16</v>
      </c>
      <c r="B3770" s="1">
        <v>43194</v>
      </c>
      <c r="C3770">
        <v>416.48</v>
      </c>
      <c r="D3770">
        <v>417.47</v>
      </c>
      <c r="E3770">
        <v>375.31</v>
      </c>
      <c r="F3770">
        <v>380.54</v>
      </c>
      <c r="G3770">
        <v>1287730048</v>
      </c>
      <c r="H3770">
        <v>37528933631</v>
      </c>
      <c r="I3770">
        <f>YEAR(Table1[[#This Row],[Date]])</f>
        <v>2018</v>
      </c>
      <c r="J3770">
        <f>MONTH(Table1[[#This Row],[Date]])</f>
        <v>4</v>
      </c>
      <c r="K3770">
        <f>DAY(Table1[[#This Row],[Date]])</f>
        <v>4</v>
      </c>
    </row>
    <row r="3771" spans="1:11" x14ac:dyDescent="0.3">
      <c r="A3771" t="s">
        <v>16</v>
      </c>
      <c r="B3771" s="1">
        <v>43193</v>
      </c>
      <c r="C3771">
        <v>387.31</v>
      </c>
      <c r="D3771">
        <v>418.97</v>
      </c>
      <c r="E3771">
        <v>383.53</v>
      </c>
      <c r="F3771">
        <v>416.89</v>
      </c>
      <c r="G3771">
        <v>1363399936</v>
      </c>
      <c r="H3771">
        <v>41105280498</v>
      </c>
      <c r="I3771">
        <f>YEAR(Table1[[#This Row],[Date]])</f>
        <v>2018</v>
      </c>
      <c r="J3771">
        <f>MONTH(Table1[[#This Row],[Date]])</f>
        <v>4</v>
      </c>
      <c r="K3771">
        <f>DAY(Table1[[#This Row],[Date]])</f>
        <v>3</v>
      </c>
    </row>
    <row r="3772" spans="1:11" x14ac:dyDescent="0.3">
      <c r="A3772" t="s">
        <v>16</v>
      </c>
      <c r="B3772" s="1">
        <v>43192</v>
      </c>
      <c r="C3772">
        <v>379.7</v>
      </c>
      <c r="D3772">
        <v>395.17</v>
      </c>
      <c r="E3772">
        <v>377.59</v>
      </c>
      <c r="F3772">
        <v>386.42</v>
      </c>
      <c r="G3772">
        <v>1102259968</v>
      </c>
      <c r="H3772">
        <v>38093277842</v>
      </c>
      <c r="I3772">
        <f>YEAR(Table1[[#This Row],[Date]])</f>
        <v>2018</v>
      </c>
      <c r="J3772">
        <f>MONTH(Table1[[#This Row],[Date]])</f>
        <v>4</v>
      </c>
      <c r="K3772">
        <f>DAY(Table1[[#This Row],[Date]])</f>
        <v>2</v>
      </c>
    </row>
    <row r="3773" spans="1:11" x14ac:dyDescent="0.3">
      <c r="A3773" t="s">
        <v>16</v>
      </c>
      <c r="B3773" s="1">
        <v>43191</v>
      </c>
      <c r="C3773">
        <v>397.25</v>
      </c>
      <c r="D3773">
        <v>400.53</v>
      </c>
      <c r="E3773">
        <v>363.8</v>
      </c>
      <c r="F3773">
        <v>379.61</v>
      </c>
      <c r="G3773">
        <v>1256930048</v>
      </c>
      <c r="H3773">
        <v>37413407420</v>
      </c>
      <c r="I3773">
        <f>YEAR(Table1[[#This Row],[Date]])</f>
        <v>2018</v>
      </c>
      <c r="J3773">
        <f>MONTH(Table1[[#This Row],[Date]])</f>
        <v>4</v>
      </c>
      <c r="K3773">
        <f>DAY(Table1[[#This Row],[Date]])</f>
        <v>1</v>
      </c>
    </row>
    <row r="3774" spans="1:11" x14ac:dyDescent="0.3">
      <c r="A3774" t="s">
        <v>16</v>
      </c>
      <c r="B3774" s="1">
        <v>43190</v>
      </c>
      <c r="C3774">
        <v>395</v>
      </c>
      <c r="D3774">
        <v>418.47</v>
      </c>
      <c r="E3774">
        <v>392.95</v>
      </c>
      <c r="F3774">
        <v>396.46</v>
      </c>
      <c r="G3774">
        <v>1323920000</v>
      </c>
      <c r="H3774">
        <v>39066085342</v>
      </c>
      <c r="I3774">
        <f>YEAR(Table1[[#This Row],[Date]])</f>
        <v>2018</v>
      </c>
      <c r="J3774">
        <f>MONTH(Table1[[#This Row],[Date]])</f>
        <v>3</v>
      </c>
      <c r="K3774">
        <f>DAY(Table1[[#This Row],[Date]])</f>
        <v>31</v>
      </c>
    </row>
    <row r="3775" spans="1:11" x14ac:dyDescent="0.3">
      <c r="A3775" t="s">
        <v>16</v>
      </c>
      <c r="B3775" s="1">
        <v>43189</v>
      </c>
      <c r="C3775">
        <v>385.9</v>
      </c>
      <c r="D3775">
        <v>409.93</v>
      </c>
      <c r="E3775">
        <v>368.63</v>
      </c>
      <c r="F3775">
        <v>394.64</v>
      </c>
      <c r="G3775">
        <v>1878130048</v>
      </c>
      <c r="H3775">
        <v>38879465944</v>
      </c>
      <c r="I3775">
        <f>YEAR(Table1[[#This Row],[Date]])</f>
        <v>2018</v>
      </c>
      <c r="J3775">
        <f>MONTH(Table1[[#This Row],[Date]])</f>
        <v>3</v>
      </c>
      <c r="K3775">
        <f>DAY(Table1[[#This Row],[Date]])</f>
        <v>30</v>
      </c>
    </row>
    <row r="3776" spans="1:11" x14ac:dyDescent="0.3">
      <c r="A3776" t="s">
        <v>16</v>
      </c>
      <c r="B3776" s="1">
        <v>43188</v>
      </c>
      <c r="C3776">
        <v>448.08</v>
      </c>
      <c r="D3776">
        <v>450.81</v>
      </c>
      <c r="E3776">
        <v>385.81</v>
      </c>
      <c r="F3776">
        <v>385.97</v>
      </c>
      <c r="G3776">
        <v>1970230016</v>
      </c>
      <c r="H3776">
        <v>38016727209</v>
      </c>
      <c r="I3776">
        <f>YEAR(Table1[[#This Row],[Date]])</f>
        <v>2018</v>
      </c>
      <c r="J3776">
        <f>MONTH(Table1[[#This Row],[Date]])</f>
        <v>3</v>
      </c>
      <c r="K3776">
        <f>DAY(Table1[[#This Row],[Date]])</f>
        <v>29</v>
      </c>
    </row>
    <row r="3777" spans="1:11" x14ac:dyDescent="0.3">
      <c r="A3777" t="s">
        <v>16</v>
      </c>
      <c r="B3777" s="1">
        <v>43187</v>
      </c>
      <c r="C3777">
        <v>450.29</v>
      </c>
      <c r="D3777">
        <v>466.21</v>
      </c>
      <c r="E3777">
        <v>444.86</v>
      </c>
      <c r="F3777">
        <v>446.28</v>
      </c>
      <c r="G3777">
        <v>1514179968</v>
      </c>
      <c r="H3777">
        <v>43948072321</v>
      </c>
      <c r="I3777">
        <f>YEAR(Table1[[#This Row],[Date]])</f>
        <v>2018</v>
      </c>
      <c r="J3777">
        <f>MONTH(Table1[[#This Row],[Date]])</f>
        <v>3</v>
      </c>
      <c r="K3777">
        <f>DAY(Table1[[#This Row],[Date]])</f>
        <v>28</v>
      </c>
    </row>
    <row r="3778" spans="1:11" x14ac:dyDescent="0.3">
      <c r="A3778" t="s">
        <v>16</v>
      </c>
      <c r="B3778" s="1">
        <v>43186</v>
      </c>
      <c r="C3778">
        <v>489.59</v>
      </c>
      <c r="D3778">
        <v>491.46</v>
      </c>
      <c r="E3778">
        <v>449.97</v>
      </c>
      <c r="F3778">
        <v>450.12</v>
      </c>
      <c r="G3778">
        <v>1617939968</v>
      </c>
      <c r="H3778">
        <v>44316774118</v>
      </c>
      <c r="I3778">
        <f>YEAR(Table1[[#This Row],[Date]])</f>
        <v>2018</v>
      </c>
      <c r="J3778">
        <f>MONTH(Table1[[#This Row],[Date]])</f>
        <v>3</v>
      </c>
      <c r="K3778">
        <f>DAY(Table1[[#This Row],[Date]])</f>
        <v>27</v>
      </c>
    </row>
    <row r="3779" spans="1:11" x14ac:dyDescent="0.3">
      <c r="A3779" t="s">
        <v>16</v>
      </c>
      <c r="B3779" s="1">
        <v>43185</v>
      </c>
      <c r="C3779">
        <v>524.29</v>
      </c>
      <c r="D3779">
        <v>526.38</v>
      </c>
      <c r="E3779">
        <v>470.44</v>
      </c>
      <c r="F3779">
        <v>489.95</v>
      </c>
      <c r="G3779">
        <v>1638880000</v>
      </c>
      <c r="H3779">
        <v>48228842327</v>
      </c>
      <c r="I3779">
        <f>YEAR(Table1[[#This Row],[Date]])</f>
        <v>2018</v>
      </c>
      <c r="J3779">
        <f>MONTH(Table1[[#This Row],[Date]])</f>
        <v>3</v>
      </c>
      <c r="K3779">
        <f>DAY(Table1[[#This Row],[Date]])</f>
        <v>26</v>
      </c>
    </row>
    <row r="3780" spans="1:11" x14ac:dyDescent="0.3">
      <c r="A3780" t="s">
        <v>16</v>
      </c>
      <c r="B3780" s="1">
        <v>43184</v>
      </c>
      <c r="C3780">
        <v>522.70000000000005</v>
      </c>
      <c r="D3780">
        <v>535.82000000000005</v>
      </c>
      <c r="E3780">
        <v>515.66</v>
      </c>
      <c r="F3780">
        <v>524.29</v>
      </c>
      <c r="G3780">
        <v>1151170048</v>
      </c>
      <c r="H3780">
        <v>51598047955</v>
      </c>
      <c r="I3780">
        <f>YEAR(Table1[[#This Row],[Date]])</f>
        <v>2018</v>
      </c>
      <c r="J3780">
        <f>MONTH(Table1[[#This Row],[Date]])</f>
        <v>3</v>
      </c>
      <c r="K3780">
        <f>DAY(Table1[[#This Row],[Date]])</f>
        <v>25</v>
      </c>
    </row>
    <row r="3781" spans="1:11" x14ac:dyDescent="0.3">
      <c r="A3781" t="s">
        <v>16</v>
      </c>
      <c r="B3781" s="1">
        <v>43183</v>
      </c>
      <c r="C3781">
        <v>542.57000000000005</v>
      </c>
      <c r="D3781">
        <v>545.38</v>
      </c>
      <c r="E3781">
        <v>526.08000000000004</v>
      </c>
      <c r="F3781">
        <v>526.44000000000005</v>
      </c>
      <c r="G3781">
        <v>1300009984</v>
      </c>
      <c r="H3781">
        <v>51799123912</v>
      </c>
      <c r="I3781">
        <f>YEAR(Table1[[#This Row],[Date]])</f>
        <v>2018</v>
      </c>
      <c r="J3781">
        <f>MONTH(Table1[[#This Row],[Date]])</f>
        <v>3</v>
      </c>
      <c r="K3781">
        <f>DAY(Table1[[#This Row],[Date]])</f>
        <v>24</v>
      </c>
    </row>
    <row r="3782" spans="1:11" x14ac:dyDescent="0.3">
      <c r="A3782" t="s">
        <v>16</v>
      </c>
      <c r="B3782" s="1">
        <v>43182</v>
      </c>
      <c r="C3782">
        <v>539.86</v>
      </c>
      <c r="D3782">
        <v>540.49</v>
      </c>
      <c r="E3782">
        <v>512.13</v>
      </c>
      <c r="F3782">
        <v>539.62</v>
      </c>
      <c r="G3782">
        <v>1596349952</v>
      </c>
      <c r="H3782">
        <v>53084905906</v>
      </c>
      <c r="I3782">
        <f>YEAR(Table1[[#This Row],[Date]])</f>
        <v>2018</v>
      </c>
      <c r="J3782">
        <f>MONTH(Table1[[#This Row],[Date]])</f>
        <v>3</v>
      </c>
      <c r="K3782">
        <f>DAY(Table1[[#This Row],[Date]])</f>
        <v>23</v>
      </c>
    </row>
    <row r="3783" spans="1:11" x14ac:dyDescent="0.3">
      <c r="A3783" t="s">
        <v>16</v>
      </c>
      <c r="B3783" s="1">
        <v>43181</v>
      </c>
      <c r="C3783">
        <v>562.1</v>
      </c>
      <c r="D3783">
        <v>577.57000000000005</v>
      </c>
      <c r="E3783">
        <v>523.09</v>
      </c>
      <c r="F3783">
        <v>539.70000000000005</v>
      </c>
      <c r="G3783">
        <v>1523459968</v>
      </c>
      <c r="H3783">
        <v>53082150649</v>
      </c>
      <c r="I3783">
        <f>YEAR(Table1[[#This Row],[Date]])</f>
        <v>2018</v>
      </c>
      <c r="J3783">
        <f>MONTH(Table1[[#This Row],[Date]])</f>
        <v>3</v>
      </c>
      <c r="K3783">
        <f>DAY(Table1[[#This Row],[Date]])</f>
        <v>22</v>
      </c>
    </row>
    <row r="3784" spans="1:11" x14ac:dyDescent="0.3">
      <c r="A3784" t="s">
        <v>16</v>
      </c>
      <c r="B3784" s="1">
        <v>43180</v>
      </c>
      <c r="C3784">
        <v>559.1</v>
      </c>
      <c r="D3784">
        <v>589.61</v>
      </c>
      <c r="E3784">
        <v>550.57000000000005</v>
      </c>
      <c r="F3784">
        <v>561.73</v>
      </c>
      <c r="G3784">
        <v>1781270016</v>
      </c>
      <c r="H3784">
        <v>55237391316</v>
      </c>
      <c r="I3784">
        <f>YEAR(Table1[[#This Row],[Date]])</f>
        <v>2018</v>
      </c>
      <c r="J3784">
        <f>MONTH(Table1[[#This Row],[Date]])</f>
        <v>3</v>
      </c>
      <c r="K3784">
        <f>DAY(Table1[[#This Row],[Date]])</f>
        <v>21</v>
      </c>
    </row>
    <row r="3785" spans="1:11" x14ac:dyDescent="0.3">
      <c r="A3785" t="s">
        <v>16</v>
      </c>
      <c r="B3785" s="1">
        <v>43179</v>
      </c>
      <c r="C3785">
        <v>556.72</v>
      </c>
      <c r="D3785">
        <v>567.09</v>
      </c>
      <c r="E3785">
        <v>521.20000000000005</v>
      </c>
      <c r="F3785">
        <v>557.16999999999996</v>
      </c>
      <c r="G3785">
        <v>1833680000</v>
      </c>
      <c r="H3785">
        <v>54777982164</v>
      </c>
      <c r="I3785">
        <f>YEAR(Table1[[#This Row],[Date]])</f>
        <v>2018</v>
      </c>
      <c r="J3785">
        <f>MONTH(Table1[[#This Row],[Date]])</f>
        <v>3</v>
      </c>
      <c r="K3785">
        <f>DAY(Table1[[#This Row],[Date]])</f>
        <v>20</v>
      </c>
    </row>
    <row r="3786" spans="1:11" x14ac:dyDescent="0.3">
      <c r="A3786" t="s">
        <v>16</v>
      </c>
      <c r="B3786" s="1">
        <v>43178</v>
      </c>
      <c r="C3786">
        <v>546.63</v>
      </c>
      <c r="D3786">
        <v>558.1</v>
      </c>
      <c r="E3786">
        <v>519.12</v>
      </c>
      <c r="F3786">
        <v>556.73</v>
      </c>
      <c r="G3786">
        <v>2046790016</v>
      </c>
      <c r="H3786">
        <v>54722473140</v>
      </c>
      <c r="I3786">
        <f>YEAR(Table1[[#This Row],[Date]])</f>
        <v>2018</v>
      </c>
      <c r="J3786">
        <f>MONTH(Table1[[#This Row],[Date]])</f>
        <v>3</v>
      </c>
      <c r="K3786">
        <f>DAY(Table1[[#This Row],[Date]])</f>
        <v>19</v>
      </c>
    </row>
    <row r="3787" spans="1:11" x14ac:dyDescent="0.3">
      <c r="A3787" t="s">
        <v>16</v>
      </c>
      <c r="B3787" s="1">
        <v>43177</v>
      </c>
      <c r="C3787">
        <v>551.64</v>
      </c>
      <c r="D3787">
        <v>551.64</v>
      </c>
      <c r="E3787">
        <v>460.09</v>
      </c>
      <c r="F3787">
        <v>538.64</v>
      </c>
      <c r="G3787">
        <v>2685499904</v>
      </c>
      <c r="H3787">
        <v>52934184182</v>
      </c>
      <c r="I3787">
        <f>YEAR(Table1[[#This Row],[Date]])</f>
        <v>2018</v>
      </c>
      <c r="J3787">
        <f>MONTH(Table1[[#This Row],[Date]])</f>
        <v>3</v>
      </c>
      <c r="K3787">
        <f>DAY(Table1[[#This Row],[Date]])</f>
        <v>18</v>
      </c>
    </row>
    <row r="3788" spans="1:11" x14ac:dyDescent="0.3">
      <c r="A3788" t="s">
        <v>16</v>
      </c>
      <c r="B3788" s="1">
        <v>43176</v>
      </c>
      <c r="C3788">
        <v>601.67999999999995</v>
      </c>
      <c r="D3788">
        <v>609.15</v>
      </c>
      <c r="E3788">
        <v>549.1</v>
      </c>
      <c r="F3788">
        <v>552.78</v>
      </c>
      <c r="G3788">
        <v>1267810048</v>
      </c>
      <c r="H3788">
        <v>54312035489</v>
      </c>
      <c r="I3788">
        <f>YEAR(Table1[[#This Row],[Date]])</f>
        <v>2018</v>
      </c>
      <c r="J3788">
        <f>MONTH(Table1[[#This Row],[Date]])</f>
        <v>3</v>
      </c>
      <c r="K3788">
        <f>DAY(Table1[[#This Row],[Date]])</f>
        <v>17</v>
      </c>
    </row>
    <row r="3789" spans="1:11" x14ac:dyDescent="0.3">
      <c r="A3789" t="s">
        <v>16</v>
      </c>
      <c r="B3789" s="1">
        <v>43175</v>
      </c>
      <c r="C3789">
        <v>611.78</v>
      </c>
      <c r="D3789">
        <v>623.16999999999996</v>
      </c>
      <c r="E3789">
        <v>587.86</v>
      </c>
      <c r="F3789">
        <v>601.66999999999996</v>
      </c>
      <c r="G3789">
        <v>1417350016</v>
      </c>
      <c r="H3789">
        <v>59103031871</v>
      </c>
      <c r="I3789">
        <f>YEAR(Table1[[#This Row],[Date]])</f>
        <v>2018</v>
      </c>
      <c r="J3789">
        <f>MONTH(Table1[[#This Row],[Date]])</f>
        <v>3</v>
      </c>
      <c r="K3789">
        <f>DAY(Table1[[#This Row],[Date]])</f>
        <v>16</v>
      </c>
    </row>
    <row r="3790" spans="1:11" x14ac:dyDescent="0.3">
      <c r="A3790" t="s">
        <v>16</v>
      </c>
      <c r="B3790" s="1">
        <v>43174</v>
      </c>
      <c r="C3790">
        <v>614.84</v>
      </c>
      <c r="D3790">
        <v>620.62</v>
      </c>
      <c r="E3790">
        <v>579.51</v>
      </c>
      <c r="F3790">
        <v>611.29999999999995</v>
      </c>
      <c r="G3790">
        <v>1770460032</v>
      </c>
      <c r="H3790">
        <v>60037233577</v>
      </c>
      <c r="I3790">
        <f>YEAR(Table1[[#This Row],[Date]])</f>
        <v>2018</v>
      </c>
      <c r="J3790">
        <f>MONTH(Table1[[#This Row],[Date]])</f>
        <v>3</v>
      </c>
      <c r="K3790">
        <f>DAY(Table1[[#This Row],[Date]])</f>
        <v>15</v>
      </c>
    </row>
    <row r="3791" spans="1:11" x14ac:dyDescent="0.3">
      <c r="A3791" t="s">
        <v>16</v>
      </c>
      <c r="B3791" s="1">
        <v>43173</v>
      </c>
      <c r="C3791">
        <v>691.22</v>
      </c>
      <c r="D3791">
        <v>702.78</v>
      </c>
      <c r="E3791">
        <v>594.1</v>
      </c>
      <c r="F3791">
        <v>614.29</v>
      </c>
      <c r="G3791">
        <v>1810560000</v>
      </c>
      <c r="H3791">
        <v>60318025226</v>
      </c>
      <c r="I3791">
        <f>YEAR(Table1[[#This Row],[Date]])</f>
        <v>2018</v>
      </c>
      <c r="J3791">
        <f>MONTH(Table1[[#This Row],[Date]])</f>
        <v>3</v>
      </c>
      <c r="K3791">
        <f>DAY(Table1[[#This Row],[Date]])</f>
        <v>14</v>
      </c>
    </row>
    <row r="3792" spans="1:11" x14ac:dyDescent="0.3">
      <c r="A3792" t="s">
        <v>16</v>
      </c>
      <c r="B3792" s="1">
        <v>43172</v>
      </c>
      <c r="C3792">
        <v>698.15</v>
      </c>
      <c r="D3792">
        <v>713.73</v>
      </c>
      <c r="E3792">
        <v>682.35</v>
      </c>
      <c r="F3792">
        <v>690.83</v>
      </c>
      <c r="G3792">
        <v>1425959936</v>
      </c>
      <c r="H3792">
        <v>67819092121</v>
      </c>
      <c r="I3792">
        <f>YEAR(Table1[[#This Row],[Date]])</f>
        <v>2018</v>
      </c>
      <c r="J3792">
        <f>MONTH(Table1[[#This Row],[Date]])</f>
        <v>3</v>
      </c>
      <c r="K3792">
        <f>DAY(Table1[[#This Row],[Date]])</f>
        <v>13</v>
      </c>
    </row>
    <row r="3793" spans="1:11" x14ac:dyDescent="0.3">
      <c r="A3793" t="s">
        <v>16</v>
      </c>
      <c r="B3793" s="1">
        <v>43171</v>
      </c>
      <c r="C3793">
        <v>724.41</v>
      </c>
      <c r="D3793">
        <v>742.51</v>
      </c>
      <c r="E3793">
        <v>683.27</v>
      </c>
      <c r="F3793">
        <v>699.83</v>
      </c>
      <c r="G3793">
        <v>1764999936</v>
      </c>
      <c r="H3793">
        <v>68688764839</v>
      </c>
      <c r="I3793">
        <f>YEAR(Table1[[#This Row],[Date]])</f>
        <v>2018</v>
      </c>
      <c r="J3793">
        <f>MONTH(Table1[[#This Row],[Date]])</f>
        <v>3</v>
      </c>
      <c r="K3793">
        <f>DAY(Table1[[#This Row],[Date]])</f>
        <v>12</v>
      </c>
    </row>
    <row r="3794" spans="1:11" x14ac:dyDescent="0.3">
      <c r="A3794" t="s">
        <v>16</v>
      </c>
      <c r="B3794" s="1">
        <v>43170</v>
      </c>
      <c r="C3794">
        <v>685.31</v>
      </c>
      <c r="D3794">
        <v>735.83</v>
      </c>
      <c r="E3794">
        <v>668.12</v>
      </c>
      <c r="F3794">
        <v>723.34</v>
      </c>
      <c r="G3794">
        <v>1562680064</v>
      </c>
      <c r="H3794">
        <v>70981343639</v>
      </c>
      <c r="I3794">
        <f>YEAR(Table1[[#This Row],[Date]])</f>
        <v>2018</v>
      </c>
      <c r="J3794">
        <f>MONTH(Table1[[#This Row],[Date]])</f>
        <v>3</v>
      </c>
      <c r="K3794">
        <f>DAY(Table1[[#This Row],[Date]])</f>
        <v>11</v>
      </c>
    </row>
    <row r="3795" spans="1:11" x14ac:dyDescent="0.3">
      <c r="A3795" t="s">
        <v>16</v>
      </c>
      <c r="B3795" s="1">
        <v>43169</v>
      </c>
      <c r="C3795">
        <v>730.16</v>
      </c>
      <c r="D3795">
        <v>748.03</v>
      </c>
      <c r="E3795">
        <v>682.7</v>
      </c>
      <c r="F3795">
        <v>686.89</v>
      </c>
      <c r="G3795">
        <v>1532960000</v>
      </c>
      <c r="H3795">
        <v>67390487259</v>
      </c>
      <c r="I3795">
        <f>YEAR(Table1[[#This Row],[Date]])</f>
        <v>2018</v>
      </c>
      <c r="J3795">
        <f>MONTH(Table1[[#This Row],[Date]])</f>
        <v>3</v>
      </c>
      <c r="K3795">
        <f>DAY(Table1[[#This Row],[Date]])</f>
        <v>10</v>
      </c>
    </row>
    <row r="3796" spans="1:11" x14ac:dyDescent="0.3">
      <c r="A3796" t="s">
        <v>16</v>
      </c>
      <c r="B3796" s="1">
        <v>43168</v>
      </c>
      <c r="C3796">
        <v>702.2</v>
      </c>
      <c r="D3796">
        <v>729.16</v>
      </c>
      <c r="E3796">
        <v>648.11</v>
      </c>
      <c r="F3796">
        <v>728.92</v>
      </c>
      <c r="G3796">
        <v>2233019904</v>
      </c>
      <c r="H3796">
        <v>71498733754</v>
      </c>
      <c r="I3796">
        <f>YEAR(Table1[[#This Row],[Date]])</f>
        <v>2018</v>
      </c>
      <c r="J3796">
        <f>MONTH(Table1[[#This Row],[Date]])</f>
        <v>3</v>
      </c>
      <c r="K3796">
        <f>DAY(Table1[[#This Row],[Date]])</f>
        <v>9</v>
      </c>
    </row>
    <row r="3797" spans="1:11" x14ac:dyDescent="0.3">
      <c r="A3797" t="s">
        <v>16</v>
      </c>
      <c r="B3797" s="1">
        <v>43167</v>
      </c>
      <c r="C3797">
        <v>752.57</v>
      </c>
      <c r="D3797">
        <v>773.77</v>
      </c>
      <c r="E3797">
        <v>696.17</v>
      </c>
      <c r="F3797">
        <v>704.6</v>
      </c>
      <c r="G3797">
        <v>1891640064</v>
      </c>
      <c r="H3797">
        <v>69098851661</v>
      </c>
      <c r="I3797">
        <f>YEAR(Table1[[#This Row],[Date]])</f>
        <v>2018</v>
      </c>
      <c r="J3797">
        <f>MONTH(Table1[[#This Row],[Date]])</f>
        <v>3</v>
      </c>
      <c r="K3797">
        <f>DAY(Table1[[#This Row],[Date]])</f>
        <v>8</v>
      </c>
    </row>
    <row r="3798" spans="1:11" x14ac:dyDescent="0.3">
      <c r="A3798" t="s">
        <v>16</v>
      </c>
      <c r="B3798" s="1">
        <v>43166</v>
      </c>
      <c r="C3798">
        <v>816.27</v>
      </c>
      <c r="D3798">
        <v>825.61</v>
      </c>
      <c r="E3798">
        <v>726.55</v>
      </c>
      <c r="F3798">
        <v>752.83</v>
      </c>
      <c r="G3798">
        <v>2175419904</v>
      </c>
      <c r="H3798">
        <v>73813918307</v>
      </c>
      <c r="I3798">
        <f>YEAR(Table1[[#This Row],[Date]])</f>
        <v>2018</v>
      </c>
      <c r="J3798">
        <f>MONTH(Table1[[#This Row],[Date]])</f>
        <v>3</v>
      </c>
      <c r="K3798">
        <f>DAY(Table1[[#This Row],[Date]])</f>
        <v>7</v>
      </c>
    </row>
    <row r="3799" spans="1:11" x14ac:dyDescent="0.3">
      <c r="A3799" t="s">
        <v>16</v>
      </c>
      <c r="B3799" s="1">
        <v>43165</v>
      </c>
      <c r="C3799">
        <v>853.82</v>
      </c>
      <c r="D3799">
        <v>853.82</v>
      </c>
      <c r="E3799">
        <v>809.93</v>
      </c>
      <c r="F3799">
        <v>816.95</v>
      </c>
      <c r="G3799">
        <v>1943069952</v>
      </c>
      <c r="H3799">
        <v>80083929891</v>
      </c>
      <c r="I3799">
        <f>YEAR(Table1[[#This Row],[Date]])</f>
        <v>2018</v>
      </c>
      <c r="J3799">
        <f>MONTH(Table1[[#This Row],[Date]])</f>
        <v>3</v>
      </c>
      <c r="K3799">
        <f>DAY(Table1[[#This Row],[Date]])</f>
        <v>6</v>
      </c>
    </row>
    <row r="3800" spans="1:11" x14ac:dyDescent="0.3">
      <c r="A3800" t="s">
        <v>16</v>
      </c>
      <c r="B3800" s="1">
        <v>43164</v>
      </c>
      <c r="C3800">
        <v>866.85</v>
      </c>
      <c r="D3800">
        <v>869.92</v>
      </c>
      <c r="E3800">
        <v>853.52</v>
      </c>
      <c r="F3800">
        <v>853.68</v>
      </c>
      <c r="G3800">
        <v>1898489984</v>
      </c>
      <c r="H3800">
        <v>83667342992</v>
      </c>
      <c r="I3800">
        <f>YEAR(Table1[[#This Row],[Date]])</f>
        <v>2018</v>
      </c>
      <c r="J3800">
        <f>MONTH(Table1[[#This Row],[Date]])</f>
        <v>3</v>
      </c>
      <c r="K3800">
        <f>DAY(Table1[[#This Row],[Date]])</f>
        <v>5</v>
      </c>
    </row>
    <row r="3801" spans="1:11" x14ac:dyDescent="0.3">
      <c r="A3801" t="s">
        <v>16</v>
      </c>
      <c r="B3801" s="1">
        <v>43163</v>
      </c>
      <c r="C3801">
        <v>856.19</v>
      </c>
      <c r="D3801">
        <v>867.95</v>
      </c>
      <c r="E3801">
        <v>840.28</v>
      </c>
      <c r="F3801">
        <v>866.68</v>
      </c>
      <c r="G3801">
        <v>1697939968</v>
      </c>
      <c r="H3801">
        <v>84923240778</v>
      </c>
      <c r="I3801">
        <f>YEAR(Table1[[#This Row],[Date]])</f>
        <v>2018</v>
      </c>
      <c r="J3801">
        <f>MONTH(Table1[[#This Row],[Date]])</f>
        <v>3</v>
      </c>
      <c r="K3801">
        <f>DAY(Table1[[#This Row],[Date]])</f>
        <v>4</v>
      </c>
    </row>
    <row r="3802" spans="1:11" x14ac:dyDescent="0.3">
      <c r="A3802" t="s">
        <v>16</v>
      </c>
      <c r="B3802" s="1">
        <v>43162</v>
      </c>
      <c r="C3802">
        <v>856.71</v>
      </c>
      <c r="D3802">
        <v>868.45</v>
      </c>
      <c r="E3802">
        <v>855.21</v>
      </c>
      <c r="F3802">
        <v>857.22</v>
      </c>
      <c r="G3802">
        <v>1699369984</v>
      </c>
      <c r="H3802">
        <v>83979651073</v>
      </c>
      <c r="I3802">
        <f>YEAR(Table1[[#This Row],[Date]])</f>
        <v>2018</v>
      </c>
      <c r="J3802">
        <f>MONTH(Table1[[#This Row],[Date]])</f>
        <v>3</v>
      </c>
      <c r="K3802">
        <f>DAY(Table1[[#This Row],[Date]])</f>
        <v>3</v>
      </c>
    </row>
    <row r="3803" spans="1:11" x14ac:dyDescent="0.3">
      <c r="A3803" t="s">
        <v>16</v>
      </c>
      <c r="B3803" s="1">
        <v>43161</v>
      </c>
      <c r="C3803">
        <v>871.76</v>
      </c>
      <c r="D3803">
        <v>876.38</v>
      </c>
      <c r="E3803">
        <v>852.42</v>
      </c>
      <c r="F3803">
        <v>856.85</v>
      </c>
      <c r="G3803">
        <v>1894419968</v>
      </c>
      <c r="H3803">
        <v>83925690001</v>
      </c>
      <c r="I3803">
        <f>YEAR(Table1[[#This Row],[Date]])</f>
        <v>2018</v>
      </c>
      <c r="J3803">
        <f>MONTH(Table1[[#This Row],[Date]])</f>
        <v>3</v>
      </c>
      <c r="K3803">
        <f>DAY(Table1[[#This Row],[Date]])</f>
        <v>2</v>
      </c>
    </row>
    <row r="3804" spans="1:11" x14ac:dyDescent="0.3">
      <c r="A3804" t="s">
        <v>16</v>
      </c>
      <c r="B3804" s="1">
        <v>43160</v>
      </c>
      <c r="C3804">
        <v>856.01</v>
      </c>
      <c r="D3804">
        <v>880.3</v>
      </c>
      <c r="E3804">
        <v>851.92</v>
      </c>
      <c r="F3804">
        <v>872.2</v>
      </c>
      <c r="G3804">
        <v>1868519936</v>
      </c>
      <c r="H3804">
        <v>85410827047</v>
      </c>
      <c r="I3804">
        <f>YEAR(Table1[[#This Row],[Date]])</f>
        <v>2018</v>
      </c>
      <c r="J3804">
        <f>MONTH(Table1[[#This Row],[Date]])</f>
        <v>3</v>
      </c>
      <c r="K3804">
        <f>DAY(Table1[[#This Row],[Date]])</f>
        <v>1</v>
      </c>
    </row>
    <row r="3805" spans="1:11" x14ac:dyDescent="0.3">
      <c r="A3805" t="s">
        <v>16</v>
      </c>
      <c r="B3805" s="1">
        <v>43159</v>
      </c>
      <c r="C3805">
        <v>877.93</v>
      </c>
      <c r="D3805">
        <v>890.11</v>
      </c>
      <c r="E3805">
        <v>855.12</v>
      </c>
      <c r="F3805">
        <v>855.2</v>
      </c>
      <c r="G3805">
        <v>1963980032</v>
      </c>
      <c r="H3805">
        <v>83728564149</v>
      </c>
      <c r="I3805">
        <f>YEAR(Table1[[#This Row],[Date]])</f>
        <v>2018</v>
      </c>
      <c r="J3805">
        <f>MONTH(Table1[[#This Row],[Date]])</f>
        <v>2</v>
      </c>
      <c r="K3805">
        <f>DAY(Table1[[#This Row],[Date]])</f>
        <v>28</v>
      </c>
    </row>
    <row r="3806" spans="1:11" x14ac:dyDescent="0.3">
      <c r="A3806" t="s">
        <v>16</v>
      </c>
      <c r="B3806" s="1">
        <v>43158</v>
      </c>
      <c r="C3806">
        <v>870.36</v>
      </c>
      <c r="D3806">
        <v>896.26</v>
      </c>
      <c r="E3806">
        <v>867.1</v>
      </c>
      <c r="F3806">
        <v>878.27</v>
      </c>
      <c r="G3806">
        <v>2053980032</v>
      </c>
      <c r="H3806">
        <v>85968788108</v>
      </c>
      <c r="I3806">
        <f>YEAR(Table1[[#This Row],[Date]])</f>
        <v>2018</v>
      </c>
      <c r="J3806">
        <f>MONTH(Table1[[#This Row],[Date]])</f>
        <v>2</v>
      </c>
      <c r="K3806">
        <f>DAY(Table1[[#This Row],[Date]])</f>
        <v>27</v>
      </c>
    </row>
    <row r="3807" spans="1:11" x14ac:dyDescent="0.3">
      <c r="A3807" t="s">
        <v>16</v>
      </c>
      <c r="B3807" s="1">
        <v>43157</v>
      </c>
      <c r="C3807">
        <v>845.28</v>
      </c>
      <c r="D3807">
        <v>880.39</v>
      </c>
      <c r="E3807">
        <v>842.32</v>
      </c>
      <c r="F3807">
        <v>869.32</v>
      </c>
      <c r="G3807">
        <v>2044480000</v>
      </c>
      <c r="H3807">
        <v>85074973200</v>
      </c>
      <c r="I3807">
        <f>YEAR(Table1[[#This Row],[Date]])</f>
        <v>2018</v>
      </c>
      <c r="J3807">
        <f>MONTH(Table1[[#This Row],[Date]])</f>
        <v>2</v>
      </c>
      <c r="K3807">
        <f>DAY(Table1[[#This Row],[Date]])</f>
        <v>26</v>
      </c>
    </row>
    <row r="3808" spans="1:11" x14ac:dyDescent="0.3">
      <c r="A3808" t="s">
        <v>16</v>
      </c>
      <c r="B3808" s="1">
        <v>43156</v>
      </c>
      <c r="C3808">
        <v>839.46</v>
      </c>
      <c r="D3808">
        <v>853.15</v>
      </c>
      <c r="E3808">
        <v>822.38</v>
      </c>
      <c r="F3808">
        <v>844.81</v>
      </c>
      <c r="G3808">
        <v>1646960000</v>
      </c>
      <c r="H3808">
        <v>82659602549</v>
      </c>
      <c r="I3808">
        <f>YEAR(Table1[[#This Row],[Date]])</f>
        <v>2018</v>
      </c>
      <c r="J3808">
        <f>MONTH(Table1[[#This Row],[Date]])</f>
        <v>2</v>
      </c>
      <c r="K3808">
        <f>DAY(Table1[[#This Row],[Date]])</f>
        <v>25</v>
      </c>
    </row>
    <row r="3809" spans="1:11" x14ac:dyDescent="0.3">
      <c r="A3809" t="s">
        <v>16</v>
      </c>
      <c r="B3809" s="1">
        <v>43155</v>
      </c>
      <c r="C3809">
        <v>861.59</v>
      </c>
      <c r="D3809">
        <v>879.53</v>
      </c>
      <c r="E3809">
        <v>818.55</v>
      </c>
      <c r="F3809">
        <v>840.52</v>
      </c>
      <c r="G3809">
        <v>1926579968</v>
      </c>
      <c r="H3809">
        <v>82222377928</v>
      </c>
      <c r="I3809">
        <f>YEAR(Table1[[#This Row],[Date]])</f>
        <v>2018</v>
      </c>
      <c r="J3809">
        <f>MONTH(Table1[[#This Row],[Date]])</f>
        <v>2</v>
      </c>
      <c r="K3809">
        <f>DAY(Table1[[#This Row],[Date]])</f>
        <v>24</v>
      </c>
    </row>
    <row r="3810" spans="1:11" x14ac:dyDescent="0.3">
      <c r="A3810" t="s">
        <v>16</v>
      </c>
      <c r="B3810" s="1">
        <v>43154</v>
      </c>
      <c r="C3810">
        <v>811.59</v>
      </c>
      <c r="D3810">
        <v>886.32</v>
      </c>
      <c r="E3810">
        <v>794.79</v>
      </c>
      <c r="F3810">
        <v>864.19</v>
      </c>
      <c r="G3810">
        <v>2334820096</v>
      </c>
      <c r="H3810">
        <v>84520567485</v>
      </c>
      <c r="I3810">
        <f>YEAR(Table1[[#This Row],[Date]])</f>
        <v>2018</v>
      </c>
      <c r="J3810">
        <f>MONTH(Table1[[#This Row],[Date]])</f>
        <v>2</v>
      </c>
      <c r="K3810">
        <f>DAY(Table1[[#This Row],[Date]])</f>
        <v>23</v>
      </c>
    </row>
    <row r="3811" spans="1:11" x14ac:dyDescent="0.3">
      <c r="A3811" t="s">
        <v>16</v>
      </c>
      <c r="B3811" s="1">
        <v>43153</v>
      </c>
      <c r="C3811">
        <v>849.26</v>
      </c>
      <c r="D3811">
        <v>875.93</v>
      </c>
      <c r="E3811">
        <v>802.67</v>
      </c>
      <c r="F3811">
        <v>812.84</v>
      </c>
      <c r="G3811">
        <v>2150370048</v>
      </c>
      <c r="H3811">
        <v>79482140044</v>
      </c>
      <c r="I3811">
        <f>YEAR(Table1[[#This Row],[Date]])</f>
        <v>2018</v>
      </c>
      <c r="J3811">
        <f>MONTH(Table1[[#This Row],[Date]])</f>
        <v>2</v>
      </c>
      <c r="K3811">
        <f>DAY(Table1[[#This Row],[Date]])</f>
        <v>22</v>
      </c>
    </row>
    <row r="3812" spans="1:11" x14ac:dyDescent="0.3">
      <c r="A3812" t="s">
        <v>16</v>
      </c>
      <c r="B3812" s="1">
        <v>43152</v>
      </c>
      <c r="C3812">
        <v>894.14</v>
      </c>
      <c r="D3812">
        <v>912.38</v>
      </c>
      <c r="E3812">
        <v>830.56</v>
      </c>
      <c r="F3812">
        <v>849.97</v>
      </c>
      <c r="G3812">
        <v>2531729920</v>
      </c>
      <c r="H3812">
        <v>83095081059</v>
      </c>
      <c r="I3812">
        <f>YEAR(Table1[[#This Row],[Date]])</f>
        <v>2018</v>
      </c>
      <c r="J3812">
        <f>MONTH(Table1[[#This Row],[Date]])</f>
        <v>2</v>
      </c>
      <c r="K3812">
        <f>DAY(Table1[[#This Row],[Date]])</f>
        <v>21</v>
      </c>
    </row>
    <row r="3813" spans="1:11" x14ac:dyDescent="0.3">
      <c r="A3813" t="s">
        <v>16</v>
      </c>
      <c r="B3813" s="1">
        <v>43151</v>
      </c>
      <c r="C3813">
        <v>943.57</v>
      </c>
      <c r="D3813">
        <v>965.27</v>
      </c>
      <c r="E3813">
        <v>892.95</v>
      </c>
      <c r="F3813">
        <v>895.37</v>
      </c>
      <c r="G3813">
        <v>2545260032</v>
      </c>
      <c r="H3813">
        <v>87514997546</v>
      </c>
      <c r="I3813">
        <f>YEAR(Table1[[#This Row],[Date]])</f>
        <v>2018</v>
      </c>
      <c r="J3813">
        <f>MONTH(Table1[[#This Row],[Date]])</f>
        <v>2</v>
      </c>
      <c r="K3813">
        <f>DAY(Table1[[#This Row],[Date]])</f>
        <v>20</v>
      </c>
    </row>
    <row r="3814" spans="1:11" x14ac:dyDescent="0.3">
      <c r="A3814" t="s">
        <v>16</v>
      </c>
      <c r="B3814" s="1">
        <v>43150</v>
      </c>
      <c r="C3814">
        <v>921.67</v>
      </c>
      <c r="D3814">
        <v>957.78</v>
      </c>
      <c r="E3814">
        <v>921.55</v>
      </c>
      <c r="F3814">
        <v>943.86</v>
      </c>
      <c r="G3814">
        <v>2169019904</v>
      </c>
      <c r="H3814">
        <v>92235641556</v>
      </c>
      <c r="I3814">
        <f>YEAR(Table1[[#This Row],[Date]])</f>
        <v>2018</v>
      </c>
      <c r="J3814">
        <f>MONTH(Table1[[#This Row],[Date]])</f>
        <v>2</v>
      </c>
      <c r="K3814">
        <f>DAY(Table1[[#This Row],[Date]])</f>
        <v>19</v>
      </c>
    </row>
    <row r="3815" spans="1:11" x14ac:dyDescent="0.3">
      <c r="A3815" t="s">
        <v>16</v>
      </c>
      <c r="B3815" s="1">
        <v>43149</v>
      </c>
      <c r="C3815">
        <v>973.35</v>
      </c>
      <c r="D3815">
        <v>982.93</v>
      </c>
      <c r="E3815">
        <v>915.45</v>
      </c>
      <c r="F3815">
        <v>923.92</v>
      </c>
      <c r="G3815">
        <v>2567290112</v>
      </c>
      <c r="H3815">
        <v>90267805476</v>
      </c>
      <c r="I3815">
        <f>YEAR(Table1[[#This Row],[Date]])</f>
        <v>2018</v>
      </c>
      <c r="J3815">
        <f>MONTH(Table1[[#This Row],[Date]])</f>
        <v>2</v>
      </c>
      <c r="K3815">
        <f>DAY(Table1[[#This Row],[Date]])</f>
        <v>18</v>
      </c>
    </row>
    <row r="3816" spans="1:11" x14ac:dyDescent="0.3">
      <c r="A3816" t="s">
        <v>16</v>
      </c>
      <c r="B3816" s="1">
        <v>43148</v>
      </c>
      <c r="C3816">
        <v>944.75</v>
      </c>
      <c r="D3816">
        <v>976.59</v>
      </c>
      <c r="E3816">
        <v>940.75</v>
      </c>
      <c r="F3816">
        <v>974.11</v>
      </c>
      <c r="G3816">
        <v>2525720064</v>
      </c>
      <c r="H3816">
        <v>95151956513</v>
      </c>
      <c r="I3816">
        <f>YEAR(Table1[[#This Row],[Date]])</f>
        <v>2018</v>
      </c>
      <c r="J3816">
        <f>MONTH(Table1[[#This Row],[Date]])</f>
        <v>2</v>
      </c>
      <c r="K3816">
        <f>DAY(Table1[[#This Row],[Date]])</f>
        <v>17</v>
      </c>
    </row>
    <row r="3817" spans="1:11" x14ac:dyDescent="0.3">
      <c r="A3817" t="s">
        <v>16</v>
      </c>
      <c r="B3817" s="1">
        <v>43147</v>
      </c>
      <c r="C3817">
        <v>934.79</v>
      </c>
      <c r="D3817">
        <v>950.01</v>
      </c>
      <c r="E3817">
        <v>917.85</v>
      </c>
      <c r="F3817">
        <v>944.21</v>
      </c>
      <c r="G3817">
        <v>2369449984</v>
      </c>
      <c r="H3817">
        <v>92211437654</v>
      </c>
      <c r="I3817">
        <f>YEAR(Table1[[#This Row],[Date]])</f>
        <v>2018</v>
      </c>
      <c r="J3817">
        <f>MONTH(Table1[[#This Row],[Date]])</f>
        <v>2</v>
      </c>
      <c r="K3817">
        <f>DAY(Table1[[#This Row],[Date]])</f>
        <v>16</v>
      </c>
    </row>
    <row r="3818" spans="1:11" x14ac:dyDescent="0.3">
      <c r="A3818" t="s">
        <v>16</v>
      </c>
      <c r="B3818" s="1">
        <v>43146</v>
      </c>
      <c r="C3818">
        <v>923.73</v>
      </c>
      <c r="D3818">
        <v>951.95</v>
      </c>
      <c r="E3818">
        <v>911.11</v>
      </c>
      <c r="F3818">
        <v>936.98</v>
      </c>
      <c r="G3818">
        <v>2900100096</v>
      </c>
      <c r="H3818">
        <v>91485862822</v>
      </c>
      <c r="I3818">
        <f>YEAR(Table1[[#This Row],[Date]])</f>
        <v>2018</v>
      </c>
      <c r="J3818">
        <f>MONTH(Table1[[#This Row],[Date]])</f>
        <v>2</v>
      </c>
      <c r="K3818">
        <f>DAY(Table1[[#This Row],[Date]])</f>
        <v>15</v>
      </c>
    </row>
    <row r="3819" spans="1:11" x14ac:dyDescent="0.3">
      <c r="A3819" t="s">
        <v>16</v>
      </c>
      <c r="B3819" s="1">
        <v>43145</v>
      </c>
      <c r="C3819">
        <v>844.28</v>
      </c>
      <c r="D3819">
        <v>926.43</v>
      </c>
      <c r="E3819">
        <v>844.28</v>
      </c>
      <c r="F3819">
        <v>923.56</v>
      </c>
      <c r="G3819">
        <v>2818370048</v>
      </c>
      <c r="H3819">
        <v>90157005929</v>
      </c>
      <c r="I3819">
        <f>YEAR(Table1[[#This Row],[Date]])</f>
        <v>2018</v>
      </c>
      <c r="J3819">
        <f>MONTH(Table1[[#This Row],[Date]])</f>
        <v>2</v>
      </c>
      <c r="K3819">
        <f>DAY(Table1[[#This Row],[Date]])</f>
        <v>14</v>
      </c>
    </row>
    <row r="3820" spans="1:11" x14ac:dyDescent="0.3">
      <c r="A3820" t="s">
        <v>16</v>
      </c>
      <c r="B3820" s="1">
        <v>43144</v>
      </c>
      <c r="C3820">
        <v>869.29</v>
      </c>
      <c r="D3820">
        <v>870.71</v>
      </c>
      <c r="E3820">
        <v>828.84</v>
      </c>
      <c r="F3820">
        <v>845.26</v>
      </c>
      <c r="G3820">
        <v>2081170048</v>
      </c>
      <c r="H3820">
        <v>82496189206</v>
      </c>
      <c r="I3820">
        <f>YEAR(Table1[[#This Row],[Date]])</f>
        <v>2018</v>
      </c>
      <c r="J3820">
        <f>MONTH(Table1[[#This Row],[Date]])</f>
        <v>2</v>
      </c>
      <c r="K3820">
        <f>DAY(Table1[[#This Row],[Date]])</f>
        <v>13</v>
      </c>
    </row>
    <row r="3821" spans="1:11" x14ac:dyDescent="0.3">
      <c r="A3821" t="s">
        <v>16</v>
      </c>
      <c r="B3821" s="1">
        <v>43143</v>
      </c>
      <c r="C3821">
        <v>817.51</v>
      </c>
      <c r="D3821">
        <v>875.94</v>
      </c>
      <c r="E3821">
        <v>817.51</v>
      </c>
      <c r="F3821">
        <v>868.71</v>
      </c>
      <c r="G3821">
        <v>2243450112</v>
      </c>
      <c r="H3821">
        <v>84767037716</v>
      </c>
      <c r="I3821">
        <f>YEAR(Table1[[#This Row],[Date]])</f>
        <v>2018</v>
      </c>
      <c r="J3821">
        <f>MONTH(Table1[[#This Row],[Date]])</f>
        <v>2</v>
      </c>
      <c r="K3821">
        <f>DAY(Table1[[#This Row],[Date]])</f>
        <v>12</v>
      </c>
    </row>
    <row r="3822" spans="1:11" x14ac:dyDescent="0.3">
      <c r="A3822" t="s">
        <v>16</v>
      </c>
      <c r="B3822" s="1">
        <v>43142</v>
      </c>
      <c r="C3822">
        <v>859.29</v>
      </c>
      <c r="D3822">
        <v>859.29</v>
      </c>
      <c r="E3822">
        <v>788.22</v>
      </c>
      <c r="F3822">
        <v>814.66</v>
      </c>
      <c r="G3822">
        <v>2486650112</v>
      </c>
      <c r="H3822">
        <v>79476512347</v>
      </c>
      <c r="I3822">
        <f>YEAR(Table1[[#This Row],[Date]])</f>
        <v>2018</v>
      </c>
      <c r="J3822">
        <f>MONTH(Table1[[#This Row],[Date]])</f>
        <v>2</v>
      </c>
      <c r="K3822">
        <f>DAY(Table1[[#This Row],[Date]])</f>
        <v>11</v>
      </c>
    </row>
    <row r="3823" spans="1:11" x14ac:dyDescent="0.3">
      <c r="A3823" t="s">
        <v>16</v>
      </c>
      <c r="B3823" s="1">
        <v>43141</v>
      </c>
      <c r="C3823">
        <v>882.47</v>
      </c>
      <c r="D3823">
        <v>917.4</v>
      </c>
      <c r="E3823">
        <v>825.58</v>
      </c>
      <c r="F3823">
        <v>860.41</v>
      </c>
      <c r="G3823">
        <v>2930530048</v>
      </c>
      <c r="H3823">
        <v>83922989198</v>
      </c>
      <c r="I3823">
        <f>YEAR(Table1[[#This Row],[Date]])</f>
        <v>2018</v>
      </c>
      <c r="J3823">
        <f>MONTH(Table1[[#This Row],[Date]])</f>
        <v>2</v>
      </c>
      <c r="K3823">
        <f>DAY(Table1[[#This Row],[Date]])</f>
        <v>10</v>
      </c>
    </row>
    <row r="3824" spans="1:11" x14ac:dyDescent="0.3">
      <c r="A3824" t="s">
        <v>16</v>
      </c>
      <c r="B3824" s="1">
        <v>43140</v>
      </c>
      <c r="C3824">
        <v>818.48</v>
      </c>
      <c r="D3824">
        <v>884</v>
      </c>
      <c r="E3824">
        <v>788.83</v>
      </c>
      <c r="F3824">
        <v>883.86</v>
      </c>
      <c r="G3824">
        <v>2495820032</v>
      </c>
      <c r="H3824">
        <v>86191922699</v>
      </c>
      <c r="I3824">
        <f>YEAR(Table1[[#This Row],[Date]])</f>
        <v>2018</v>
      </c>
      <c r="J3824">
        <f>MONTH(Table1[[#This Row],[Date]])</f>
        <v>2</v>
      </c>
      <c r="K3824">
        <f>DAY(Table1[[#This Row],[Date]])</f>
        <v>9</v>
      </c>
    </row>
    <row r="3825" spans="1:11" x14ac:dyDescent="0.3">
      <c r="A3825" t="s">
        <v>16</v>
      </c>
      <c r="B3825" s="1">
        <v>43139</v>
      </c>
      <c r="C3825">
        <v>755.84</v>
      </c>
      <c r="D3825">
        <v>845.09</v>
      </c>
      <c r="E3825">
        <v>755.84</v>
      </c>
      <c r="F3825">
        <v>817.81</v>
      </c>
      <c r="G3825">
        <v>3708189952</v>
      </c>
      <c r="H3825">
        <v>79733609806</v>
      </c>
      <c r="I3825">
        <f>YEAR(Table1[[#This Row],[Date]])</f>
        <v>2018</v>
      </c>
      <c r="J3825">
        <f>MONTH(Table1[[#This Row],[Date]])</f>
        <v>2</v>
      </c>
      <c r="K3825">
        <f>DAY(Table1[[#This Row],[Date]])</f>
        <v>8</v>
      </c>
    </row>
    <row r="3826" spans="1:11" x14ac:dyDescent="0.3">
      <c r="A3826" t="s">
        <v>16</v>
      </c>
      <c r="B3826" s="1">
        <v>43138</v>
      </c>
      <c r="C3826">
        <v>790.43</v>
      </c>
      <c r="D3826">
        <v>851.2</v>
      </c>
      <c r="E3826">
        <v>723.43</v>
      </c>
      <c r="F3826">
        <v>757.07</v>
      </c>
      <c r="G3826">
        <v>3896179968</v>
      </c>
      <c r="H3826">
        <v>73796288509</v>
      </c>
      <c r="I3826">
        <f>YEAR(Table1[[#This Row],[Date]])</f>
        <v>2018</v>
      </c>
      <c r="J3826">
        <f>MONTH(Table1[[#This Row],[Date]])</f>
        <v>2</v>
      </c>
      <c r="K3826">
        <f>DAY(Table1[[#This Row],[Date]])</f>
        <v>7</v>
      </c>
    </row>
    <row r="3827" spans="1:11" x14ac:dyDescent="0.3">
      <c r="A3827" t="s">
        <v>16</v>
      </c>
      <c r="B3827" s="1">
        <v>43137</v>
      </c>
      <c r="C3827">
        <v>707.74</v>
      </c>
      <c r="D3827">
        <v>796.44</v>
      </c>
      <c r="E3827">
        <v>574.41999999999996</v>
      </c>
      <c r="F3827">
        <v>793.12</v>
      </c>
      <c r="G3827">
        <v>6518269952</v>
      </c>
      <c r="H3827">
        <v>77294507868</v>
      </c>
      <c r="I3827">
        <f>YEAR(Table1[[#This Row],[Date]])</f>
        <v>2018</v>
      </c>
      <c r="J3827">
        <f>MONTH(Table1[[#This Row],[Date]])</f>
        <v>2</v>
      </c>
      <c r="K3827">
        <f>DAY(Table1[[#This Row],[Date]])</f>
        <v>6</v>
      </c>
    </row>
    <row r="3828" spans="1:11" x14ac:dyDescent="0.3">
      <c r="A3828" t="s">
        <v>16</v>
      </c>
      <c r="B3828" s="1">
        <v>43136</v>
      </c>
      <c r="C3828">
        <v>834.96</v>
      </c>
      <c r="D3828">
        <v>856.65</v>
      </c>
      <c r="E3828">
        <v>644.6</v>
      </c>
      <c r="F3828">
        <v>697.95</v>
      </c>
      <c r="G3828">
        <v>4269530112</v>
      </c>
      <c r="H3828">
        <v>68005284183</v>
      </c>
      <c r="I3828">
        <f>YEAR(Table1[[#This Row],[Date]])</f>
        <v>2018</v>
      </c>
      <c r="J3828">
        <f>MONTH(Table1[[#This Row],[Date]])</f>
        <v>2</v>
      </c>
      <c r="K3828">
        <f>DAY(Table1[[#This Row],[Date]])</f>
        <v>5</v>
      </c>
    </row>
    <row r="3829" spans="1:11" x14ac:dyDescent="0.3">
      <c r="A3829" t="s">
        <v>16</v>
      </c>
      <c r="B3829" s="1">
        <v>43135</v>
      </c>
      <c r="C3829">
        <v>964.67</v>
      </c>
      <c r="D3829">
        <v>969.03</v>
      </c>
      <c r="E3829">
        <v>805.06</v>
      </c>
      <c r="F3829">
        <v>834.68</v>
      </c>
      <c r="G3829">
        <v>2997090048</v>
      </c>
      <c r="H3829">
        <v>81310521832</v>
      </c>
      <c r="I3829">
        <f>YEAR(Table1[[#This Row],[Date]])</f>
        <v>2018</v>
      </c>
      <c r="J3829">
        <f>MONTH(Table1[[#This Row],[Date]])</f>
        <v>2</v>
      </c>
      <c r="K3829">
        <f>DAY(Table1[[#This Row],[Date]])</f>
        <v>4</v>
      </c>
    </row>
    <row r="3830" spans="1:11" x14ac:dyDescent="0.3">
      <c r="A3830" t="s">
        <v>16</v>
      </c>
      <c r="B3830" s="1">
        <v>43134</v>
      </c>
      <c r="C3830">
        <v>919.21</v>
      </c>
      <c r="D3830">
        <v>991.94</v>
      </c>
      <c r="E3830">
        <v>847.69</v>
      </c>
      <c r="F3830">
        <v>964.02</v>
      </c>
      <c r="G3830">
        <v>3243480064</v>
      </c>
      <c r="H3830">
        <v>93890299032</v>
      </c>
      <c r="I3830">
        <f>YEAR(Table1[[#This Row],[Date]])</f>
        <v>2018</v>
      </c>
      <c r="J3830">
        <f>MONTH(Table1[[#This Row],[Date]])</f>
        <v>2</v>
      </c>
      <c r="K3830">
        <f>DAY(Table1[[#This Row],[Date]])</f>
        <v>3</v>
      </c>
    </row>
    <row r="3831" spans="1:11" x14ac:dyDescent="0.3">
      <c r="A3831" t="s">
        <v>16</v>
      </c>
      <c r="B3831" s="1">
        <v>43133</v>
      </c>
      <c r="C3831">
        <v>1035.77</v>
      </c>
      <c r="D3831">
        <v>1035.77</v>
      </c>
      <c r="E3831">
        <v>757.98</v>
      </c>
      <c r="F3831">
        <v>915.78</v>
      </c>
      <c r="G3831">
        <v>6713290240</v>
      </c>
      <c r="H3831">
        <v>89173962074</v>
      </c>
      <c r="I3831">
        <f>YEAR(Table1[[#This Row],[Date]])</f>
        <v>2018</v>
      </c>
      <c r="J3831">
        <f>MONTH(Table1[[#This Row],[Date]])</f>
        <v>2</v>
      </c>
      <c r="K3831">
        <f>DAY(Table1[[#This Row],[Date]])</f>
        <v>2</v>
      </c>
    </row>
    <row r="3832" spans="1:11" x14ac:dyDescent="0.3">
      <c r="A3832" t="s">
        <v>16</v>
      </c>
      <c r="B3832" s="1">
        <v>43132</v>
      </c>
      <c r="C3832">
        <v>1119.3699999999999</v>
      </c>
      <c r="D3832">
        <v>1161.3499999999999</v>
      </c>
      <c r="E3832">
        <v>984.82</v>
      </c>
      <c r="F3832">
        <v>1036.79</v>
      </c>
      <c r="G3832">
        <v>5261680128</v>
      </c>
      <c r="H3832">
        <v>100935354837</v>
      </c>
      <c r="I3832">
        <f>YEAR(Table1[[#This Row],[Date]])</f>
        <v>2018</v>
      </c>
      <c r="J3832">
        <f>MONTH(Table1[[#This Row],[Date]])</f>
        <v>2</v>
      </c>
      <c r="K3832">
        <f>DAY(Table1[[#This Row],[Date]])</f>
        <v>1</v>
      </c>
    </row>
    <row r="3833" spans="1:11" x14ac:dyDescent="0.3">
      <c r="A3833" t="s">
        <v>16</v>
      </c>
      <c r="B3833" s="1">
        <v>43131</v>
      </c>
      <c r="C3833">
        <v>1071.0899999999999</v>
      </c>
      <c r="D3833">
        <v>1128.6600000000001</v>
      </c>
      <c r="E3833">
        <v>1034.5</v>
      </c>
      <c r="F3833">
        <v>1118.31</v>
      </c>
      <c r="G3833">
        <v>3757560064</v>
      </c>
      <c r="H3833">
        <v>108848638400</v>
      </c>
      <c r="I3833">
        <f>YEAR(Table1[[#This Row],[Date]])</f>
        <v>2018</v>
      </c>
      <c r="J3833">
        <f>MONTH(Table1[[#This Row],[Date]])</f>
        <v>1</v>
      </c>
      <c r="K3833">
        <f>DAY(Table1[[#This Row],[Date]])</f>
        <v>31</v>
      </c>
    </row>
    <row r="3834" spans="1:11" x14ac:dyDescent="0.3">
      <c r="A3834" t="s">
        <v>16</v>
      </c>
      <c r="B3834" s="1">
        <v>43130</v>
      </c>
      <c r="C3834">
        <v>1184.1300000000001</v>
      </c>
      <c r="D3834">
        <v>1184.6300000000001</v>
      </c>
      <c r="E3834">
        <v>1058.97</v>
      </c>
      <c r="F3834">
        <v>1071.1300000000001</v>
      </c>
      <c r="G3834">
        <v>4107859968</v>
      </c>
      <c r="H3834">
        <v>104234481555</v>
      </c>
      <c r="I3834">
        <f>YEAR(Table1[[#This Row],[Date]])</f>
        <v>2018</v>
      </c>
      <c r="J3834">
        <f>MONTH(Table1[[#This Row],[Date]])</f>
        <v>1</v>
      </c>
      <c r="K3834">
        <f>DAY(Table1[[#This Row],[Date]])</f>
        <v>30</v>
      </c>
    </row>
    <row r="3835" spans="1:11" x14ac:dyDescent="0.3">
      <c r="A3835" t="s">
        <v>16</v>
      </c>
      <c r="B3835" s="1">
        <v>43129</v>
      </c>
      <c r="C3835">
        <v>1246.7</v>
      </c>
      <c r="D3835">
        <v>1256.7</v>
      </c>
      <c r="E3835">
        <v>1169.08</v>
      </c>
      <c r="F3835">
        <v>1182.3599999999999</v>
      </c>
      <c r="G3835">
        <v>3715079936</v>
      </c>
      <c r="H3835">
        <v>115034583684</v>
      </c>
      <c r="I3835">
        <f>YEAR(Table1[[#This Row],[Date]])</f>
        <v>2018</v>
      </c>
      <c r="J3835">
        <f>MONTH(Table1[[#This Row],[Date]])</f>
        <v>1</v>
      </c>
      <c r="K3835">
        <f>DAY(Table1[[#This Row],[Date]])</f>
        <v>29</v>
      </c>
    </row>
    <row r="3836" spans="1:11" x14ac:dyDescent="0.3">
      <c r="A3836" t="s">
        <v>16</v>
      </c>
      <c r="B3836" s="1">
        <v>43128</v>
      </c>
      <c r="C3836">
        <v>1111.78</v>
      </c>
      <c r="D3836">
        <v>1257.77</v>
      </c>
      <c r="E3836">
        <v>1111.78</v>
      </c>
      <c r="F3836">
        <v>1246.01</v>
      </c>
      <c r="G3836">
        <v>5372329984</v>
      </c>
      <c r="H3836">
        <v>121201618306</v>
      </c>
      <c r="I3836">
        <f>YEAR(Table1[[#This Row],[Date]])</f>
        <v>2018</v>
      </c>
      <c r="J3836">
        <f>MONTH(Table1[[#This Row],[Date]])</f>
        <v>1</v>
      </c>
      <c r="K3836">
        <f>DAY(Table1[[#This Row],[Date]])</f>
        <v>28</v>
      </c>
    </row>
    <row r="3837" spans="1:11" x14ac:dyDescent="0.3">
      <c r="A3837" t="s">
        <v>16</v>
      </c>
      <c r="B3837" s="1">
        <v>43127</v>
      </c>
      <c r="C3837">
        <v>1055.75</v>
      </c>
      <c r="D3837">
        <v>1121.98</v>
      </c>
      <c r="E3837">
        <v>1042.1199999999999</v>
      </c>
      <c r="F3837">
        <v>1107.07</v>
      </c>
      <c r="G3837">
        <v>3002870016</v>
      </c>
      <c r="H3837">
        <v>107663911307</v>
      </c>
      <c r="I3837">
        <f>YEAR(Table1[[#This Row],[Date]])</f>
        <v>2018</v>
      </c>
      <c r="J3837">
        <f>MONTH(Table1[[#This Row],[Date]])</f>
        <v>1</v>
      </c>
      <c r="K3837">
        <f>DAY(Table1[[#This Row],[Date]])</f>
        <v>27</v>
      </c>
    </row>
    <row r="3838" spans="1:11" x14ac:dyDescent="0.3">
      <c r="A3838" t="s">
        <v>16</v>
      </c>
      <c r="B3838" s="1">
        <v>43126</v>
      </c>
      <c r="C3838">
        <v>1052.7</v>
      </c>
      <c r="D3838">
        <v>1080.5999999999999</v>
      </c>
      <c r="E3838">
        <v>996.78</v>
      </c>
      <c r="F3838">
        <v>1055.17</v>
      </c>
      <c r="G3838">
        <v>3617690112</v>
      </c>
      <c r="H3838">
        <v>102595008990</v>
      </c>
      <c r="I3838">
        <f>YEAR(Table1[[#This Row],[Date]])</f>
        <v>2018</v>
      </c>
      <c r="J3838">
        <f>MONTH(Table1[[#This Row],[Date]])</f>
        <v>1</v>
      </c>
      <c r="K3838">
        <f>DAY(Table1[[#This Row],[Date]])</f>
        <v>26</v>
      </c>
    </row>
    <row r="3839" spans="1:11" x14ac:dyDescent="0.3">
      <c r="A3839" t="s">
        <v>16</v>
      </c>
      <c r="B3839" s="1">
        <v>43125</v>
      </c>
      <c r="C3839">
        <v>1063.22</v>
      </c>
      <c r="D3839">
        <v>1104.6600000000001</v>
      </c>
      <c r="E3839">
        <v>1034.74</v>
      </c>
      <c r="F3839">
        <v>1056.03</v>
      </c>
      <c r="G3839">
        <v>4050190080</v>
      </c>
      <c r="H3839">
        <v>102657059605</v>
      </c>
      <c r="I3839">
        <f>YEAR(Table1[[#This Row],[Date]])</f>
        <v>2018</v>
      </c>
      <c r="J3839">
        <f>MONTH(Table1[[#This Row],[Date]])</f>
        <v>1</v>
      </c>
      <c r="K3839">
        <f>DAY(Table1[[#This Row],[Date]])</f>
        <v>25</v>
      </c>
    </row>
    <row r="3840" spans="1:11" x14ac:dyDescent="0.3">
      <c r="A3840" t="s">
        <v>16</v>
      </c>
      <c r="B3840" s="1">
        <v>43124</v>
      </c>
      <c r="C3840">
        <v>987.48</v>
      </c>
      <c r="D3840">
        <v>1062.44</v>
      </c>
      <c r="E3840">
        <v>965.81</v>
      </c>
      <c r="F3840">
        <v>1058.78</v>
      </c>
      <c r="G3840">
        <v>3944039936</v>
      </c>
      <c r="H3840">
        <v>102902843882</v>
      </c>
      <c r="I3840">
        <f>YEAR(Table1[[#This Row],[Date]])</f>
        <v>2018</v>
      </c>
      <c r="J3840">
        <f>MONTH(Table1[[#This Row],[Date]])</f>
        <v>1</v>
      </c>
      <c r="K3840">
        <f>DAY(Table1[[#This Row],[Date]])</f>
        <v>24</v>
      </c>
    </row>
    <row r="3841" spans="1:11" x14ac:dyDescent="0.3">
      <c r="A3841" t="s">
        <v>16</v>
      </c>
      <c r="B3841" s="1">
        <v>43123</v>
      </c>
      <c r="C3841">
        <v>1004.17</v>
      </c>
      <c r="D3841">
        <v>1023.23</v>
      </c>
      <c r="E3841">
        <v>920.54</v>
      </c>
      <c r="F3841">
        <v>986.23</v>
      </c>
      <c r="G3841">
        <v>3556699904</v>
      </c>
      <c r="H3841">
        <v>95831359552</v>
      </c>
      <c r="I3841">
        <f>YEAR(Table1[[#This Row],[Date]])</f>
        <v>2018</v>
      </c>
      <c r="J3841">
        <f>MONTH(Table1[[#This Row],[Date]])</f>
        <v>1</v>
      </c>
      <c r="K3841">
        <f>DAY(Table1[[#This Row],[Date]])</f>
        <v>23</v>
      </c>
    </row>
    <row r="3842" spans="1:11" x14ac:dyDescent="0.3">
      <c r="A3842" t="s">
        <v>16</v>
      </c>
      <c r="B3842" s="1">
        <v>43122</v>
      </c>
      <c r="C3842">
        <v>1055.3499999999999</v>
      </c>
      <c r="D3842">
        <v>1089.0999999999999</v>
      </c>
      <c r="E3842">
        <v>930.74</v>
      </c>
      <c r="F3842">
        <v>1003.26</v>
      </c>
      <c r="G3842">
        <v>3810099968</v>
      </c>
      <c r="H3842">
        <v>97465684890</v>
      </c>
      <c r="I3842">
        <f>YEAR(Table1[[#This Row],[Date]])</f>
        <v>2018</v>
      </c>
      <c r="J3842">
        <f>MONTH(Table1[[#This Row],[Date]])</f>
        <v>1</v>
      </c>
      <c r="K3842">
        <f>DAY(Table1[[#This Row],[Date]])</f>
        <v>22</v>
      </c>
    </row>
    <row r="3843" spans="1:11" x14ac:dyDescent="0.3">
      <c r="A3843" t="s">
        <v>16</v>
      </c>
      <c r="B3843" s="1">
        <v>43121</v>
      </c>
      <c r="C3843">
        <v>1155.68</v>
      </c>
      <c r="D3843">
        <v>1155.68</v>
      </c>
      <c r="E3843">
        <v>1021.5</v>
      </c>
      <c r="F3843">
        <v>1049.58</v>
      </c>
      <c r="G3843">
        <v>3378089984</v>
      </c>
      <c r="H3843">
        <v>101943726022</v>
      </c>
      <c r="I3843">
        <f>YEAR(Table1[[#This Row],[Date]])</f>
        <v>2018</v>
      </c>
      <c r="J3843">
        <f>MONTH(Table1[[#This Row],[Date]])</f>
        <v>1</v>
      </c>
      <c r="K3843">
        <f>DAY(Table1[[#This Row],[Date]])</f>
        <v>21</v>
      </c>
    </row>
    <row r="3844" spans="1:11" x14ac:dyDescent="0.3">
      <c r="A3844" t="s">
        <v>16</v>
      </c>
      <c r="B3844" s="1">
        <v>43120</v>
      </c>
      <c r="C3844">
        <v>1044.95</v>
      </c>
      <c r="D3844">
        <v>1167.1099999999999</v>
      </c>
      <c r="E3844">
        <v>1044.95</v>
      </c>
      <c r="F3844">
        <v>1155.1500000000001</v>
      </c>
      <c r="G3844">
        <v>3975190016</v>
      </c>
      <c r="H3844">
        <v>112174461242</v>
      </c>
      <c r="I3844">
        <f>YEAR(Table1[[#This Row],[Date]])</f>
        <v>2018</v>
      </c>
      <c r="J3844">
        <f>MONTH(Table1[[#This Row],[Date]])</f>
        <v>1</v>
      </c>
      <c r="K3844">
        <f>DAY(Table1[[#This Row],[Date]])</f>
        <v>20</v>
      </c>
    </row>
    <row r="3845" spans="1:11" x14ac:dyDescent="0.3">
      <c r="A3845" t="s">
        <v>16</v>
      </c>
      <c r="B3845" s="1">
        <v>43119</v>
      </c>
      <c r="C3845">
        <v>1028.82</v>
      </c>
      <c r="D3845">
        <v>1093.22</v>
      </c>
      <c r="E3845">
        <v>1003.71</v>
      </c>
      <c r="F3845">
        <v>1039.0999999999999</v>
      </c>
      <c r="G3845">
        <v>4084450048</v>
      </c>
      <c r="H3845">
        <v>100883462786</v>
      </c>
      <c r="I3845">
        <f>YEAR(Table1[[#This Row],[Date]])</f>
        <v>2018</v>
      </c>
      <c r="J3845">
        <f>MONTH(Table1[[#This Row],[Date]])</f>
        <v>1</v>
      </c>
      <c r="K3845">
        <f>DAY(Table1[[#This Row],[Date]])</f>
        <v>19</v>
      </c>
    </row>
    <row r="3846" spans="1:11" x14ac:dyDescent="0.3">
      <c r="A3846" t="s">
        <v>16</v>
      </c>
      <c r="B3846" s="1">
        <v>43118</v>
      </c>
      <c r="C3846">
        <v>1016.44</v>
      </c>
      <c r="D3846">
        <v>1100.31</v>
      </c>
      <c r="E3846">
        <v>967.76</v>
      </c>
      <c r="F3846">
        <v>1036.28</v>
      </c>
      <c r="G3846">
        <v>5938319872</v>
      </c>
      <c r="H3846">
        <v>100588318055</v>
      </c>
      <c r="I3846">
        <f>YEAR(Table1[[#This Row],[Date]])</f>
        <v>2018</v>
      </c>
      <c r="J3846">
        <f>MONTH(Table1[[#This Row],[Date]])</f>
        <v>1</v>
      </c>
      <c r="K3846">
        <f>DAY(Table1[[#This Row],[Date]])</f>
        <v>18</v>
      </c>
    </row>
    <row r="3847" spans="1:11" x14ac:dyDescent="0.3">
      <c r="A3847" t="s">
        <v>16</v>
      </c>
      <c r="B3847" s="1">
        <v>43117</v>
      </c>
      <c r="C3847">
        <v>1061.3399999999999</v>
      </c>
      <c r="D3847">
        <v>1090.23</v>
      </c>
      <c r="E3847">
        <v>780.92</v>
      </c>
      <c r="F3847">
        <v>1014.25</v>
      </c>
      <c r="G3847">
        <v>8545160192</v>
      </c>
      <c r="H3847">
        <v>98429091487</v>
      </c>
      <c r="I3847">
        <f>YEAR(Table1[[#This Row],[Date]])</f>
        <v>2018</v>
      </c>
      <c r="J3847">
        <f>MONTH(Table1[[#This Row],[Date]])</f>
        <v>1</v>
      </c>
      <c r="K3847">
        <f>DAY(Table1[[#This Row],[Date]])</f>
        <v>17</v>
      </c>
    </row>
    <row r="3848" spans="1:11" x14ac:dyDescent="0.3">
      <c r="A3848" t="s">
        <v>16</v>
      </c>
      <c r="B3848" s="1">
        <v>43116</v>
      </c>
      <c r="C3848">
        <v>1292.6300000000001</v>
      </c>
      <c r="D3848">
        <v>1292.6300000000001</v>
      </c>
      <c r="E3848">
        <v>875.54</v>
      </c>
      <c r="F3848">
        <v>1053.69</v>
      </c>
      <c r="G3848">
        <v>8405139968</v>
      </c>
      <c r="H3848">
        <v>102231295311</v>
      </c>
      <c r="I3848">
        <f>YEAR(Table1[[#This Row],[Date]])</f>
        <v>2018</v>
      </c>
      <c r="J3848">
        <f>MONTH(Table1[[#This Row],[Date]])</f>
        <v>1</v>
      </c>
      <c r="K3848">
        <f>DAY(Table1[[#This Row],[Date]])</f>
        <v>16</v>
      </c>
    </row>
    <row r="3849" spans="1:11" x14ac:dyDescent="0.3">
      <c r="A3849" t="s">
        <v>16</v>
      </c>
      <c r="B3849" s="1">
        <v>43115</v>
      </c>
      <c r="C3849">
        <v>1365.21</v>
      </c>
      <c r="D3849">
        <v>1390.59</v>
      </c>
      <c r="E3849">
        <v>1290.5999999999999</v>
      </c>
      <c r="F3849">
        <v>1291.92</v>
      </c>
      <c r="G3849">
        <v>4781100032</v>
      </c>
      <c r="H3849">
        <v>125319766537</v>
      </c>
      <c r="I3849">
        <f>YEAR(Table1[[#This Row],[Date]])</f>
        <v>2018</v>
      </c>
      <c r="J3849">
        <f>MONTH(Table1[[#This Row],[Date]])</f>
        <v>1</v>
      </c>
      <c r="K3849">
        <f>DAY(Table1[[#This Row],[Date]])</f>
        <v>15</v>
      </c>
    </row>
    <row r="3850" spans="1:11" x14ac:dyDescent="0.3">
      <c r="A3850" t="s">
        <v>16</v>
      </c>
      <c r="B3850" s="1">
        <v>43114</v>
      </c>
      <c r="C3850">
        <v>1397.48</v>
      </c>
      <c r="D3850">
        <v>1400.56</v>
      </c>
      <c r="E3850">
        <v>1286.21</v>
      </c>
      <c r="F3850">
        <v>1366.77</v>
      </c>
      <c r="G3850">
        <v>4841630208</v>
      </c>
      <c r="H3850">
        <v>132554906162</v>
      </c>
      <c r="I3850">
        <f>YEAR(Table1[[#This Row],[Date]])</f>
        <v>2018</v>
      </c>
      <c r="J3850">
        <f>MONTH(Table1[[#This Row],[Date]])</f>
        <v>1</v>
      </c>
      <c r="K3850">
        <f>DAY(Table1[[#This Row],[Date]])</f>
        <v>14</v>
      </c>
    </row>
    <row r="3851" spans="1:11" x14ac:dyDescent="0.3">
      <c r="A3851" t="s">
        <v>16</v>
      </c>
      <c r="B3851" s="1">
        <v>43113</v>
      </c>
      <c r="C3851">
        <v>1270.47</v>
      </c>
      <c r="D3851">
        <v>1432.88</v>
      </c>
      <c r="E3851">
        <v>1270.47</v>
      </c>
      <c r="F3851">
        <v>1396.42</v>
      </c>
      <c r="G3851">
        <v>5746760192</v>
      </c>
      <c r="H3851">
        <v>135400735922</v>
      </c>
      <c r="I3851">
        <f>YEAR(Table1[[#This Row],[Date]])</f>
        <v>2018</v>
      </c>
      <c r="J3851">
        <f>MONTH(Table1[[#This Row],[Date]])</f>
        <v>1</v>
      </c>
      <c r="K3851">
        <f>DAY(Table1[[#This Row],[Date]])</f>
        <v>13</v>
      </c>
    </row>
    <row r="3852" spans="1:11" x14ac:dyDescent="0.3">
      <c r="A3852" t="s">
        <v>16</v>
      </c>
      <c r="B3852" s="1">
        <v>43112</v>
      </c>
      <c r="C3852">
        <v>1158.29</v>
      </c>
      <c r="D3852">
        <v>1296.04</v>
      </c>
      <c r="E3852">
        <v>1120.0899999999999</v>
      </c>
      <c r="F3852">
        <v>1273.2</v>
      </c>
      <c r="G3852">
        <v>5222300160</v>
      </c>
      <c r="H3852">
        <v>123426938667</v>
      </c>
      <c r="I3852">
        <f>YEAR(Table1[[#This Row],[Date]])</f>
        <v>2018</v>
      </c>
      <c r="J3852">
        <f>MONTH(Table1[[#This Row],[Date]])</f>
        <v>1</v>
      </c>
      <c r="K3852">
        <f>DAY(Table1[[#This Row],[Date]])</f>
        <v>12</v>
      </c>
    </row>
    <row r="3853" spans="1:11" x14ac:dyDescent="0.3">
      <c r="A3853" t="s">
        <v>16</v>
      </c>
      <c r="B3853" s="1">
        <v>43111</v>
      </c>
      <c r="C3853">
        <v>1268.0899999999999</v>
      </c>
      <c r="D3853">
        <v>1337.3</v>
      </c>
      <c r="E3853">
        <v>1135.17</v>
      </c>
      <c r="F3853">
        <v>1154.93</v>
      </c>
      <c r="G3853">
        <v>7235899904</v>
      </c>
      <c r="H3853">
        <v>111937424561</v>
      </c>
      <c r="I3853">
        <f>YEAR(Table1[[#This Row],[Date]])</f>
        <v>2018</v>
      </c>
      <c r="J3853">
        <f>MONTH(Table1[[#This Row],[Date]])</f>
        <v>1</v>
      </c>
      <c r="K3853">
        <f>DAY(Table1[[#This Row],[Date]])</f>
        <v>11</v>
      </c>
    </row>
    <row r="3854" spans="1:11" x14ac:dyDescent="0.3">
      <c r="A3854" t="s">
        <v>16</v>
      </c>
      <c r="B3854" s="1">
        <v>43110</v>
      </c>
      <c r="C3854">
        <v>1300.3399999999999</v>
      </c>
      <c r="D3854">
        <v>1417.38</v>
      </c>
      <c r="E3854">
        <v>1226.5999999999999</v>
      </c>
      <c r="F3854">
        <v>1255.82</v>
      </c>
      <c r="G3854">
        <v>9214950400</v>
      </c>
      <c r="H3854">
        <v>121689425203</v>
      </c>
      <c r="I3854">
        <f>YEAR(Table1[[#This Row],[Date]])</f>
        <v>2018</v>
      </c>
      <c r="J3854">
        <f>MONTH(Table1[[#This Row],[Date]])</f>
        <v>1</v>
      </c>
      <c r="K3854">
        <f>DAY(Table1[[#This Row],[Date]])</f>
        <v>10</v>
      </c>
    </row>
    <row r="3855" spans="1:11" x14ac:dyDescent="0.3">
      <c r="A3855" t="s">
        <v>16</v>
      </c>
      <c r="B3855" s="1">
        <v>43109</v>
      </c>
      <c r="C3855">
        <v>1146</v>
      </c>
      <c r="D3855">
        <v>1320.98</v>
      </c>
      <c r="E3855">
        <v>1145.49</v>
      </c>
      <c r="F3855">
        <v>1299.74</v>
      </c>
      <c r="G3855">
        <v>7965459968</v>
      </c>
      <c r="H3855">
        <v>125917925182</v>
      </c>
      <c r="I3855">
        <f>YEAR(Table1[[#This Row],[Date]])</f>
        <v>2018</v>
      </c>
      <c r="J3855">
        <f>MONTH(Table1[[#This Row],[Date]])</f>
        <v>1</v>
      </c>
      <c r="K3855">
        <f>DAY(Table1[[#This Row],[Date]])</f>
        <v>9</v>
      </c>
    </row>
    <row r="3856" spans="1:11" x14ac:dyDescent="0.3">
      <c r="A3856" t="s">
        <v>16</v>
      </c>
      <c r="B3856" s="1">
        <v>43108</v>
      </c>
      <c r="C3856">
        <v>1158.26</v>
      </c>
      <c r="D3856">
        <v>1266.93</v>
      </c>
      <c r="E3856">
        <v>1016.05</v>
      </c>
      <c r="F3856">
        <v>1148.53</v>
      </c>
      <c r="G3856">
        <v>8450970112</v>
      </c>
      <c r="H3856">
        <v>111244629093</v>
      </c>
      <c r="I3856">
        <f>YEAR(Table1[[#This Row],[Date]])</f>
        <v>2018</v>
      </c>
      <c r="J3856">
        <f>MONTH(Table1[[#This Row],[Date]])</f>
        <v>1</v>
      </c>
      <c r="K3856">
        <f>DAY(Table1[[#This Row],[Date]])</f>
        <v>8</v>
      </c>
    </row>
    <row r="3857" spans="1:11" x14ac:dyDescent="0.3">
      <c r="A3857" t="s">
        <v>16</v>
      </c>
      <c r="B3857" s="1">
        <v>43107</v>
      </c>
      <c r="C3857">
        <v>1043.01</v>
      </c>
      <c r="D3857">
        <v>1153.17</v>
      </c>
      <c r="E3857">
        <v>1043.01</v>
      </c>
      <c r="F3857">
        <v>1153.17</v>
      </c>
      <c r="G3857">
        <v>5569880064</v>
      </c>
      <c r="H3857">
        <v>111670667774</v>
      </c>
      <c r="I3857">
        <f>YEAR(Table1[[#This Row],[Date]])</f>
        <v>2018</v>
      </c>
      <c r="J3857">
        <f>MONTH(Table1[[#This Row],[Date]])</f>
        <v>1</v>
      </c>
      <c r="K3857">
        <f>DAY(Table1[[#This Row],[Date]])</f>
        <v>7</v>
      </c>
    </row>
    <row r="3858" spans="1:11" x14ac:dyDescent="0.3">
      <c r="A3858" t="s">
        <v>16</v>
      </c>
      <c r="B3858" s="1">
        <v>43106</v>
      </c>
      <c r="C3858">
        <v>995.15</v>
      </c>
      <c r="D3858">
        <v>1060.71</v>
      </c>
      <c r="E3858">
        <v>994.62</v>
      </c>
      <c r="F3858">
        <v>1041.68</v>
      </c>
      <c r="G3858">
        <v>4662219776</v>
      </c>
      <c r="H3858">
        <v>100852102738</v>
      </c>
      <c r="I3858">
        <f>YEAR(Table1[[#This Row],[Date]])</f>
        <v>2018</v>
      </c>
      <c r="J3858">
        <f>MONTH(Table1[[#This Row],[Date]])</f>
        <v>1</v>
      </c>
      <c r="K3858">
        <f>DAY(Table1[[#This Row],[Date]])</f>
        <v>6</v>
      </c>
    </row>
    <row r="3859" spans="1:11" x14ac:dyDescent="0.3">
      <c r="A3859" t="s">
        <v>16</v>
      </c>
      <c r="B3859" s="1">
        <v>43105</v>
      </c>
      <c r="C3859">
        <v>975.75</v>
      </c>
      <c r="D3859">
        <v>1075.3900000000001</v>
      </c>
      <c r="E3859">
        <v>956.33</v>
      </c>
      <c r="F3859">
        <v>997.72</v>
      </c>
      <c r="G3859">
        <v>6683149824</v>
      </c>
      <c r="H3859">
        <v>96574936368</v>
      </c>
      <c r="I3859">
        <f>YEAR(Table1[[#This Row],[Date]])</f>
        <v>2018</v>
      </c>
      <c r="J3859">
        <f>MONTH(Table1[[#This Row],[Date]])</f>
        <v>1</v>
      </c>
      <c r="K3859">
        <f>DAY(Table1[[#This Row],[Date]])</f>
        <v>5</v>
      </c>
    </row>
    <row r="3860" spans="1:11" x14ac:dyDescent="0.3">
      <c r="A3860" t="s">
        <v>16</v>
      </c>
      <c r="B3860" s="1">
        <v>43104</v>
      </c>
      <c r="C3860">
        <v>961.71</v>
      </c>
      <c r="D3860">
        <v>1045.08</v>
      </c>
      <c r="E3860">
        <v>946.09</v>
      </c>
      <c r="F3860">
        <v>980.92</v>
      </c>
      <c r="G3860">
        <v>6502859776</v>
      </c>
      <c r="H3860">
        <v>94924308783</v>
      </c>
      <c r="I3860">
        <f>YEAR(Table1[[#This Row],[Date]])</f>
        <v>2018</v>
      </c>
      <c r="J3860">
        <f>MONTH(Table1[[#This Row],[Date]])</f>
        <v>1</v>
      </c>
      <c r="K3860">
        <f>DAY(Table1[[#This Row],[Date]])</f>
        <v>4</v>
      </c>
    </row>
    <row r="3861" spans="1:11" x14ac:dyDescent="0.3">
      <c r="A3861" t="s">
        <v>16</v>
      </c>
      <c r="B3861" s="1">
        <v>43103</v>
      </c>
      <c r="C3861">
        <v>886</v>
      </c>
      <c r="D3861">
        <v>974.47</v>
      </c>
      <c r="E3861">
        <v>868.45</v>
      </c>
      <c r="F3861">
        <v>962.72</v>
      </c>
      <c r="G3861">
        <v>5093159936</v>
      </c>
      <c r="H3861">
        <v>93146829617</v>
      </c>
      <c r="I3861">
        <f>YEAR(Table1[[#This Row],[Date]])</f>
        <v>2018</v>
      </c>
      <c r="J3861">
        <f>MONTH(Table1[[#This Row],[Date]])</f>
        <v>1</v>
      </c>
      <c r="K3861">
        <f>DAY(Table1[[#This Row],[Date]])</f>
        <v>3</v>
      </c>
    </row>
    <row r="3862" spans="1:11" x14ac:dyDescent="0.3">
      <c r="A3862" t="s">
        <v>16</v>
      </c>
      <c r="B3862" s="1">
        <v>43102</v>
      </c>
      <c r="C3862">
        <v>772.35</v>
      </c>
      <c r="D3862">
        <v>914.83</v>
      </c>
      <c r="E3862">
        <v>772.35</v>
      </c>
      <c r="F3862">
        <v>884.44</v>
      </c>
      <c r="G3862">
        <v>5783349760</v>
      </c>
      <c r="H3862">
        <v>85552984077</v>
      </c>
      <c r="I3862">
        <f>YEAR(Table1[[#This Row],[Date]])</f>
        <v>2018</v>
      </c>
      <c r="J3862">
        <f>MONTH(Table1[[#This Row],[Date]])</f>
        <v>1</v>
      </c>
      <c r="K3862">
        <f>DAY(Table1[[#This Row],[Date]])</f>
        <v>2</v>
      </c>
    </row>
    <row r="3863" spans="1:11" x14ac:dyDescent="0.3">
      <c r="A3863" t="s">
        <v>16</v>
      </c>
      <c r="B3863" s="1">
        <v>43101</v>
      </c>
      <c r="C3863">
        <v>755.76</v>
      </c>
      <c r="D3863">
        <v>782.53</v>
      </c>
      <c r="E3863">
        <v>742</v>
      </c>
      <c r="F3863">
        <v>772.64</v>
      </c>
      <c r="G3863">
        <v>2595760128</v>
      </c>
      <c r="H3863">
        <v>74724233458</v>
      </c>
      <c r="I3863">
        <f>YEAR(Table1[[#This Row],[Date]])</f>
        <v>2018</v>
      </c>
      <c r="J3863">
        <f>MONTH(Table1[[#This Row],[Date]])</f>
        <v>1</v>
      </c>
      <c r="K3863">
        <f>DAY(Table1[[#This Row],[Date]])</f>
        <v>1</v>
      </c>
    </row>
    <row r="3864" spans="1:11" x14ac:dyDescent="0.3">
      <c r="A3864" t="s">
        <v>16</v>
      </c>
      <c r="B3864" s="1">
        <v>43100</v>
      </c>
      <c r="C3864">
        <v>712.21</v>
      </c>
      <c r="D3864">
        <v>760.35</v>
      </c>
      <c r="E3864">
        <v>710.12</v>
      </c>
      <c r="F3864">
        <v>756.73</v>
      </c>
      <c r="G3864">
        <v>2554269952</v>
      </c>
      <c r="H3864">
        <v>73170170967</v>
      </c>
      <c r="I3864">
        <f>YEAR(Table1[[#This Row],[Date]])</f>
        <v>2017</v>
      </c>
      <c r="J3864">
        <f>MONTH(Table1[[#This Row],[Date]])</f>
        <v>12</v>
      </c>
      <c r="K3864">
        <f>DAY(Table1[[#This Row],[Date]])</f>
        <v>31</v>
      </c>
    </row>
    <row r="3865" spans="1:11" x14ac:dyDescent="0.3">
      <c r="A3865" t="s">
        <v>16</v>
      </c>
      <c r="B3865" s="1">
        <v>43099</v>
      </c>
      <c r="C3865">
        <v>753.82</v>
      </c>
      <c r="D3865">
        <v>753.82</v>
      </c>
      <c r="E3865">
        <v>685.23</v>
      </c>
      <c r="F3865">
        <v>717.26</v>
      </c>
      <c r="G3865">
        <v>3187780096</v>
      </c>
      <c r="H3865">
        <v>69338470696</v>
      </c>
      <c r="I3865">
        <f>YEAR(Table1[[#This Row],[Date]])</f>
        <v>2017</v>
      </c>
      <c r="J3865">
        <f>MONTH(Table1[[#This Row],[Date]])</f>
        <v>12</v>
      </c>
      <c r="K3865">
        <f>DAY(Table1[[#This Row],[Date]])</f>
        <v>30</v>
      </c>
    </row>
    <row r="3866" spans="1:11" x14ac:dyDescent="0.3">
      <c r="A3866" t="s">
        <v>16</v>
      </c>
      <c r="B3866" s="1">
        <v>43098</v>
      </c>
      <c r="C3866">
        <v>740.39</v>
      </c>
      <c r="D3866">
        <v>770.12</v>
      </c>
      <c r="E3866">
        <v>729.61</v>
      </c>
      <c r="F3866">
        <v>753.59</v>
      </c>
      <c r="G3866">
        <v>2648969984</v>
      </c>
      <c r="H3866">
        <v>72835328712</v>
      </c>
      <c r="I3866">
        <f>YEAR(Table1[[#This Row],[Date]])</f>
        <v>2017</v>
      </c>
      <c r="J3866">
        <f>MONTH(Table1[[#This Row],[Date]])</f>
        <v>12</v>
      </c>
      <c r="K3866">
        <f>DAY(Table1[[#This Row],[Date]])</f>
        <v>29</v>
      </c>
    </row>
    <row r="3867" spans="1:11" x14ac:dyDescent="0.3">
      <c r="A3867" t="s">
        <v>16</v>
      </c>
      <c r="B3867" s="1">
        <v>43097</v>
      </c>
      <c r="C3867">
        <v>762.21</v>
      </c>
      <c r="D3867">
        <v>763.32</v>
      </c>
      <c r="E3867">
        <v>701.19</v>
      </c>
      <c r="F3867">
        <v>737.02</v>
      </c>
      <c r="G3867">
        <v>2389149952</v>
      </c>
      <c r="H3867">
        <v>71219054808</v>
      </c>
      <c r="I3867">
        <f>YEAR(Table1[[#This Row],[Date]])</f>
        <v>2017</v>
      </c>
      <c r="J3867">
        <f>MONTH(Table1[[#This Row],[Date]])</f>
        <v>12</v>
      </c>
      <c r="K3867">
        <f>DAY(Table1[[#This Row],[Date]])</f>
        <v>28</v>
      </c>
    </row>
    <row r="3868" spans="1:11" x14ac:dyDescent="0.3">
      <c r="A3868" t="s">
        <v>16</v>
      </c>
      <c r="B3868" s="1">
        <v>43096</v>
      </c>
      <c r="C3868">
        <v>774.97</v>
      </c>
      <c r="D3868">
        <v>789.25</v>
      </c>
      <c r="E3868">
        <v>738.41</v>
      </c>
      <c r="F3868">
        <v>762.84</v>
      </c>
      <c r="G3868">
        <v>2100029952</v>
      </c>
      <c r="H3868">
        <v>73698377070</v>
      </c>
      <c r="I3868">
        <f>YEAR(Table1[[#This Row],[Date]])</f>
        <v>2017</v>
      </c>
      <c r="J3868">
        <f>MONTH(Table1[[#This Row],[Date]])</f>
        <v>12</v>
      </c>
      <c r="K3868">
        <f>DAY(Table1[[#This Row],[Date]])</f>
        <v>27</v>
      </c>
    </row>
    <row r="3869" spans="1:11" x14ac:dyDescent="0.3">
      <c r="A3869" t="s">
        <v>16</v>
      </c>
      <c r="B3869" s="1">
        <v>43095</v>
      </c>
      <c r="C3869">
        <v>763.37</v>
      </c>
      <c r="D3869">
        <v>786.79</v>
      </c>
      <c r="E3869">
        <v>760.93</v>
      </c>
      <c r="F3869">
        <v>773.84</v>
      </c>
      <c r="G3869">
        <v>2201159936</v>
      </c>
      <c r="H3869">
        <v>74744613931</v>
      </c>
      <c r="I3869">
        <f>YEAR(Table1[[#This Row],[Date]])</f>
        <v>2017</v>
      </c>
      <c r="J3869">
        <f>MONTH(Table1[[#This Row],[Date]])</f>
        <v>12</v>
      </c>
      <c r="K3869">
        <f>DAY(Table1[[#This Row],[Date]])</f>
        <v>26</v>
      </c>
    </row>
    <row r="3870" spans="1:11" x14ac:dyDescent="0.3">
      <c r="A3870" t="s">
        <v>16</v>
      </c>
      <c r="B3870" s="1">
        <v>43094</v>
      </c>
      <c r="C3870">
        <v>698.87</v>
      </c>
      <c r="D3870">
        <v>782.52</v>
      </c>
      <c r="E3870">
        <v>698.87</v>
      </c>
      <c r="F3870">
        <v>765.83</v>
      </c>
      <c r="G3870">
        <v>2491760128</v>
      </c>
      <c r="H3870">
        <v>73955757349</v>
      </c>
      <c r="I3870">
        <f>YEAR(Table1[[#This Row],[Date]])</f>
        <v>2017</v>
      </c>
      <c r="J3870">
        <f>MONTH(Table1[[#This Row],[Date]])</f>
        <v>12</v>
      </c>
      <c r="K3870">
        <f>DAY(Table1[[#This Row],[Date]])</f>
        <v>25</v>
      </c>
    </row>
    <row r="3871" spans="1:11" x14ac:dyDescent="0.3">
      <c r="A3871" t="s">
        <v>16</v>
      </c>
      <c r="B3871" s="1">
        <v>43093</v>
      </c>
      <c r="C3871">
        <v>721.77</v>
      </c>
      <c r="D3871">
        <v>721.77</v>
      </c>
      <c r="E3871">
        <v>614.91999999999996</v>
      </c>
      <c r="F3871">
        <v>694.15</v>
      </c>
      <c r="G3871">
        <v>2300549888</v>
      </c>
      <c r="H3871">
        <v>67019237420</v>
      </c>
      <c r="I3871">
        <f>YEAR(Table1[[#This Row],[Date]])</f>
        <v>2017</v>
      </c>
      <c r="J3871">
        <f>MONTH(Table1[[#This Row],[Date]])</f>
        <v>12</v>
      </c>
      <c r="K3871">
        <f>DAY(Table1[[#This Row],[Date]])</f>
        <v>24</v>
      </c>
    </row>
    <row r="3872" spans="1:11" x14ac:dyDescent="0.3">
      <c r="A3872" t="s">
        <v>16</v>
      </c>
      <c r="B3872" s="1">
        <v>43092</v>
      </c>
      <c r="C3872">
        <v>681.32</v>
      </c>
      <c r="D3872">
        <v>763.9</v>
      </c>
      <c r="E3872">
        <v>679.73</v>
      </c>
      <c r="F3872">
        <v>719.39</v>
      </c>
      <c r="G3872">
        <v>2480339968</v>
      </c>
      <c r="H3872">
        <v>69441297649</v>
      </c>
      <c r="I3872">
        <f>YEAR(Table1[[#This Row],[Date]])</f>
        <v>2017</v>
      </c>
      <c r="J3872">
        <f>MONTH(Table1[[#This Row],[Date]])</f>
        <v>12</v>
      </c>
      <c r="K3872">
        <f>DAY(Table1[[#This Row],[Date]])</f>
        <v>23</v>
      </c>
    </row>
    <row r="3873" spans="1:11" x14ac:dyDescent="0.3">
      <c r="A3873" t="s">
        <v>16</v>
      </c>
      <c r="B3873" s="1">
        <v>43091</v>
      </c>
      <c r="C3873">
        <v>822.64</v>
      </c>
      <c r="D3873">
        <v>827.68</v>
      </c>
      <c r="E3873">
        <v>543.76</v>
      </c>
      <c r="F3873">
        <v>674.86</v>
      </c>
      <c r="G3873">
        <v>4977710080</v>
      </c>
      <c r="H3873">
        <v>65129109277</v>
      </c>
      <c r="I3873">
        <f>YEAR(Table1[[#This Row],[Date]])</f>
        <v>2017</v>
      </c>
      <c r="J3873">
        <f>MONTH(Table1[[#This Row],[Date]])</f>
        <v>12</v>
      </c>
      <c r="K3873">
        <f>DAY(Table1[[#This Row],[Date]])</f>
        <v>22</v>
      </c>
    </row>
    <row r="3874" spans="1:11" x14ac:dyDescent="0.3">
      <c r="A3874" t="s">
        <v>16</v>
      </c>
      <c r="B3874" s="1">
        <v>43090</v>
      </c>
      <c r="C3874">
        <v>820.24</v>
      </c>
      <c r="D3874">
        <v>880.54</v>
      </c>
      <c r="E3874">
        <v>792.69</v>
      </c>
      <c r="F3874">
        <v>821.06</v>
      </c>
      <c r="G3874">
        <v>3569060096</v>
      </c>
      <c r="H3874">
        <v>79221896341</v>
      </c>
      <c r="I3874">
        <f>YEAR(Table1[[#This Row],[Date]])</f>
        <v>2017</v>
      </c>
      <c r="J3874">
        <f>MONTH(Table1[[#This Row],[Date]])</f>
        <v>12</v>
      </c>
      <c r="K3874">
        <f>DAY(Table1[[#This Row],[Date]])</f>
        <v>21</v>
      </c>
    </row>
    <row r="3875" spans="1:11" x14ac:dyDescent="0.3">
      <c r="A3875" t="s">
        <v>16</v>
      </c>
      <c r="B3875" s="1">
        <v>43089</v>
      </c>
      <c r="C3875">
        <v>827.52</v>
      </c>
      <c r="D3875">
        <v>845.06</v>
      </c>
      <c r="E3875">
        <v>756</v>
      </c>
      <c r="F3875">
        <v>819.09</v>
      </c>
      <c r="G3875">
        <v>3969939968</v>
      </c>
      <c r="H3875">
        <v>79014430828</v>
      </c>
      <c r="I3875">
        <f>YEAR(Table1[[#This Row],[Date]])</f>
        <v>2017</v>
      </c>
      <c r="J3875">
        <f>MONTH(Table1[[#This Row],[Date]])</f>
        <v>12</v>
      </c>
      <c r="K3875">
        <f>DAY(Table1[[#This Row],[Date]])</f>
        <v>20</v>
      </c>
    </row>
    <row r="3876" spans="1:11" x14ac:dyDescent="0.3">
      <c r="A3876" t="s">
        <v>16</v>
      </c>
      <c r="B3876" s="1">
        <v>43088</v>
      </c>
      <c r="C3876">
        <v>793.9</v>
      </c>
      <c r="D3876">
        <v>881.94</v>
      </c>
      <c r="E3876">
        <v>785.34</v>
      </c>
      <c r="F3876">
        <v>826.82</v>
      </c>
      <c r="G3876">
        <v>4096549888</v>
      </c>
      <c r="H3876">
        <v>79743740362</v>
      </c>
      <c r="I3876">
        <f>YEAR(Table1[[#This Row],[Date]])</f>
        <v>2017</v>
      </c>
      <c r="J3876">
        <f>MONTH(Table1[[#This Row],[Date]])</f>
        <v>12</v>
      </c>
      <c r="K3876">
        <f>DAY(Table1[[#This Row],[Date]])</f>
        <v>19</v>
      </c>
    </row>
    <row r="3877" spans="1:11" x14ac:dyDescent="0.3">
      <c r="A3877" t="s">
        <v>16</v>
      </c>
      <c r="B3877" s="1">
        <v>43087</v>
      </c>
      <c r="C3877">
        <v>721.73</v>
      </c>
      <c r="D3877">
        <v>803.93</v>
      </c>
      <c r="E3877">
        <v>689.23</v>
      </c>
      <c r="F3877">
        <v>794.65</v>
      </c>
      <c r="G3877">
        <v>3249230080</v>
      </c>
      <c r="H3877">
        <v>76623897492</v>
      </c>
      <c r="I3877">
        <f>YEAR(Table1[[#This Row],[Date]])</f>
        <v>2017</v>
      </c>
      <c r="J3877">
        <f>MONTH(Table1[[#This Row],[Date]])</f>
        <v>12</v>
      </c>
      <c r="K3877">
        <f>DAY(Table1[[#This Row],[Date]])</f>
        <v>18</v>
      </c>
    </row>
    <row r="3878" spans="1:11" x14ac:dyDescent="0.3">
      <c r="A3878" t="s">
        <v>16</v>
      </c>
      <c r="B3878" s="1">
        <v>43086</v>
      </c>
      <c r="C3878">
        <v>696.24</v>
      </c>
      <c r="D3878">
        <v>735.83</v>
      </c>
      <c r="E3878">
        <v>696.24</v>
      </c>
      <c r="F3878">
        <v>719.97</v>
      </c>
      <c r="G3878">
        <v>2147389952</v>
      </c>
      <c r="H3878">
        <v>69409025338</v>
      </c>
      <c r="I3878">
        <f>YEAR(Table1[[#This Row],[Date]])</f>
        <v>2017</v>
      </c>
      <c r="J3878">
        <f>MONTH(Table1[[#This Row],[Date]])</f>
        <v>12</v>
      </c>
      <c r="K3878">
        <f>DAY(Table1[[#This Row],[Date]])</f>
        <v>17</v>
      </c>
    </row>
    <row r="3879" spans="1:11" x14ac:dyDescent="0.3">
      <c r="A3879" t="s">
        <v>16</v>
      </c>
      <c r="B3879" s="1">
        <v>43085</v>
      </c>
      <c r="C3879">
        <v>686.19</v>
      </c>
      <c r="D3879">
        <v>718.39</v>
      </c>
      <c r="E3879">
        <v>680.79</v>
      </c>
      <c r="F3879">
        <v>696.21</v>
      </c>
      <c r="G3879">
        <v>2165690112</v>
      </c>
      <c r="H3879">
        <v>67103695920</v>
      </c>
      <c r="I3879">
        <f>YEAR(Table1[[#This Row],[Date]])</f>
        <v>2017</v>
      </c>
      <c r="J3879">
        <f>MONTH(Table1[[#This Row],[Date]])</f>
        <v>12</v>
      </c>
      <c r="K3879">
        <f>DAY(Table1[[#This Row],[Date]])</f>
        <v>16</v>
      </c>
    </row>
    <row r="3880" spans="1:11" x14ac:dyDescent="0.3">
      <c r="A3880" t="s">
        <v>16</v>
      </c>
      <c r="B3880" s="1">
        <v>43084</v>
      </c>
      <c r="C3880">
        <v>696.38</v>
      </c>
      <c r="D3880">
        <v>697.13</v>
      </c>
      <c r="E3880">
        <v>621.05999999999995</v>
      </c>
      <c r="F3880">
        <v>684.45</v>
      </c>
      <c r="G3880">
        <v>2758710016</v>
      </c>
      <c r="H3880">
        <v>65956174321</v>
      </c>
      <c r="I3880">
        <f>YEAR(Table1[[#This Row],[Date]])</f>
        <v>2017</v>
      </c>
      <c r="J3880">
        <f>MONTH(Table1[[#This Row],[Date]])</f>
        <v>12</v>
      </c>
      <c r="K3880">
        <f>DAY(Table1[[#This Row],[Date]])</f>
        <v>15</v>
      </c>
    </row>
    <row r="3881" spans="1:11" x14ac:dyDescent="0.3">
      <c r="A3881" t="s">
        <v>16</v>
      </c>
      <c r="B3881" s="1">
        <v>43083</v>
      </c>
      <c r="C3881">
        <v>700.59</v>
      </c>
      <c r="D3881">
        <v>753.12</v>
      </c>
      <c r="E3881">
        <v>664.99</v>
      </c>
      <c r="F3881">
        <v>695.82</v>
      </c>
      <c r="G3881">
        <v>3821580032</v>
      </c>
      <c r="H3881">
        <v>67036917107</v>
      </c>
      <c r="I3881">
        <f>YEAR(Table1[[#This Row],[Date]])</f>
        <v>2017</v>
      </c>
      <c r="J3881">
        <f>MONTH(Table1[[#This Row],[Date]])</f>
        <v>12</v>
      </c>
      <c r="K3881">
        <f>DAY(Table1[[#This Row],[Date]])</f>
        <v>14</v>
      </c>
    </row>
    <row r="3882" spans="1:11" x14ac:dyDescent="0.3">
      <c r="A3882" t="s">
        <v>16</v>
      </c>
      <c r="B3882" s="1">
        <v>43082</v>
      </c>
      <c r="C3882">
        <v>644.91</v>
      </c>
      <c r="D3882">
        <v>747.99</v>
      </c>
      <c r="E3882">
        <v>597.79999999999995</v>
      </c>
      <c r="F3882">
        <v>702.77</v>
      </c>
      <c r="G3882">
        <v>4524539904</v>
      </c>
      <c r="H3882">
        <v>67692231422</v>
      </c>
      <c r="I3882">
        <f>YEAR(Table1[[#This Row],[Date]])</f>
        <v>2017</v>
      </c>
      <c r="J3882">
        <f>MONTH(Table1[[#This Row],[Date]])</f>
        <v>12</v>
      </c>
      <c r="K3882">
        <f>DAY(Table1[[#This Row],[Date]])</f>
        <v>13</v>
      </c>
    </row>
    <row r="3883" spans="1:11" x14ac:dyDescent="0.3">
      <c r="A3883" t="s">
        <v>16</v>
      </c>
      <c r="B3883" s="1">
        <v>43081</v>
      </c>
      <c r="C3883">
        <v>522.29</v>
      </c>
      <c r="D3883">
        <v>657.32</v>
      </c>
      <c r="E3883">
        <v>504.49</v>
      </c>
      <c r="F3883">
        <v>651.42999999999995</v>
      </c>
      <c r="G3883">
        <v>5179829760</v>
      </c>
      <c r="H3883">
        <v>62733982232</v>
      </c>
      <c r="I3883">
        <f>YEAR(Table1[[#This Row],[Date]])</f>
        <v>2017</v>
      </c>
      <c r="J3883">
        <f>MONTH(Table1[[#This Row],[Date]])</f>
        <v>12</v>
      </c>
      <c r="K3883">
        <f>DAY(Table1[[#This Row],[Date]])</f>
        <v>12</v>
      </c>
    </row>
    <row r="3884" spans="1:11" x14ac:dyDescent="0.3">
      <c r="A3884" t="s">
        <v>16</v>
      </c>
      <c r="B3884" s="1">
        <v>43080</v>
      </c>
      <c r="C3884">
        <v>440.36</v>
      </c>
      <c r="D3884">
        <v>516.97</v>
      </c>
      <c r="E3884">
        <v>439.1</v>
      </c>
      <c r="F3884">
        <v>515.14</v>
      </c>
      <c r="G3884">
        <v>1771440000</v>
      </c>
      <c r="H3884">
        <v>49597927198</v>
      </c>
      <c r="I3884">
        <f>YEAR(Table1[[#This Row],[Date]])</f>
        <v>2017</v>
      </c>
      <c r="J3884">
        <f>MONTH(Table1[[#This Row],[Date]])</f>
        <v>12</v>
      </c>
      <c r="K3884">
        <f>DAY(Table1[[#This Row],[Date]])</f>
        <v>11</v>
      </c>
    </row>
    <row r="3885" spans="1:11" x14ac:dyDescent="0.3">
      <c r="A3885" t="s">
        <v>16</v>
      </c>
      <c r="B3885" s="1">
        <v>43079</v>
      </c>
      <c r="C3885">
        <v>472.79</v>
      </c>
      <c r="D3885">
        <v>472.79</v>
      </c>
      <c r="E3885">
        <v>429.51</v>
      </c>
      <c r="F3885">
        <v>441.72</v>
      </c>
      <c r="G3885">
        <v>1404179968</v>
      </c>
      <c r="H3885">
        <v>42520479602</v>
      </c>
      <c r="I3885">
        <f>YEAR(Table1[[#This Row],[Date]])</f>
        <v>2017</v>
      </c>
      <c r="J3885">
        <f>MONTH(Table1[[#This Row],[Date]])</f>
        <v>12</v>
      </c>
      <c r="K3885">
        <f>DAY(Table1[[#This Row],[Date]])</f>
        <v>10</v>
      </c>
    </row>
    <row r="3886" spans="1:11" x14ac:dyDescent="0.3">
      <c r="A3886" t="s">
        <v>16</v>
      </c>
      <c r="B3886" s="1">
        <v>43078</v>
      </c>
      <c r="C3886">
        <v>457.34</v>
      </c>
      <c r="D3886">
        <v>504.15</v>
      </c>
      <c r="E3886">
        <v>456.25</v>
      </c>
      <c r="F3886">
        <v>473.5</v>
      </c>
      <c r="G3886">
        <v>2003849984</v>
      </c>
      <c r="H3886">
        <v>45570080683</v>
      </c>
      <c r="I3886">
        <f>YEAR(Table1[[#This Row],[Date]])</f>
        <v>2017</v>
      </c>
      <c r="J3886">
        <f>MONTH(Table1[[#This Row],[Date]])</f>
        <v>12</v>
      </c>
      <c r="K3886">
        <f>DAY(Table1[[#This Row],[Date]])</f>
        <v>9</v>
      </c>
    </row>
    <row r="3887" spans="1:11" x14ac:dyDescent="0.3">
      <c r="A3887" t="s">
        <v>16</v>
      </c>
      <c r="B3887" s="1">
        <v>43077</v>
      </c>
      <c r="C3887">
        <v>434.99</v>
      </c>
      <c r="D3887">
        <v>466.06</v>
      </c>
      <c r="E3887">
        <v>422.37</v>
      </c>
      <c r="F3887">
        <v>456.03</v>
      </c>
      <c r="G3887">
        <v>2336379904</v>
      </c>
      <c r="H3887">
        <v>43879256076</v>
      </c>
      <c r="I3887">
        <f>YEAR(Table1[[#This Row],[Date]])</f>
        <v>2017</v>
      </c>
      <c r="J3887">
        <f>MONTH(Table1[[#This Row],[Date]])</f>
        <v>12</v>
      </c>
      <c r="K3887">
        <f>DAY(Table1[[#This Row],[Date]])</f>
        <v>8</v>
      </c>
    </row>
    <row r="3888" spans="1:11" x14ac:dyDescent="0.3">
      <c r="A3888" t="s">
        <v>16</v>
      </c>
      <c r="B3888" s="1">
        <v>43076</v>
      </c>
      <c r="C3888">
        <v>426.37</v>
      </c>
      <c r="D3888">
        <v>441.4</v>
      </c>
      <c r="E3888">
        <v>414.41</v>
      </c>
      <c r="F3888">
        <v>434.41</v>
      </c>
      <c r="G3888">
        <v>2129570048</v>
      </c>
      <c r="H3888">
        <v>41789848007</v>
      </c>
      <c r="I3888">
        <f>YEAR(Table1[[#This Row],[Date]])</f>
        <v>2017</v>
      </c>
      <c r="J3888">
        <f>MONTH(Table1[[#This Row],[Date]])</f>
        <v>12</v>
      </c>
      <c r="K3888">
        <f>DAY(Table1[[#This Row],[Date]])</f>
        <v>7</v>
      </c>
    </row>
    <row r="3889" spans="1:11" x14ac:dyDescent="0.3">
      <c r="A3889" t="s">
        <v>16</v>
      </c>
      <c r="B3889" s="1">
        <v>43075</v>
      </c>
      <c r="C3889">
        <v>462.6</v>
      </c>
      <c r="D3889">
        <v>462.71</v>
      </c>
      <c r="E3889">
        <v>420.21</v>
      </c>
      <c r="F3889">
        <v>428.59</v>
      </c>
      <c r="G3889">
        <v>1998259968</v>
      </c>
      <c r="H3889">
        <v>41220997942</v>
      </c>
      <c r="I3889">
        <f>YEAR(Table1[[#This Row],[Date]])</f>
        <v>2017</v>
      </c>
      <c r="J3889">
        <f>MONTH(Table1[[#This Row],[Date]])</f>
        <v>12</v>
      </c>
      <c r="K3889">
        <f>DAY(Table1[[#This Row],[Date]])</f>
        <v>6</v>
      </c>
    </row>
    <row r="3890" spans="1:11" x14ac:dyDescent="0.3">
      <c r="A3890" t="s">
        <v>16</v>
      </c>
      <c r="B3890" s="1">
        <v>43074</v>
      </c>
      <c r="C3890">
        <v>470.29</v>
      </c>
      <c r="D3890">
        <v>473.56</v>
      </c>
      <c r="E3890">
        <v>457.66</v>
      </c>
      <c r="F3890">
        <v>463.28</v>
      </c>
      <c r="G3890">
        <v>1216720000</v>
      </c>
      <c r="H3890">
        <v>44548159326</v>
      </c>
      <c r="I3890">
        <f>YEAR(Table1[[#This Row],[Date]])</f>
        <v>2017</v>
      </c>
      <c r="J3890">
        <f>MONTH(Table1[[#This Row],[Date]])</f>
        <v>12</v>
      </c>
      <c r="K3890">
        <f>DAY(Table1[[#This Row],[Date]])</f>
        <v>5</v>
      </c>
    </row>
    <row r="3891" spans="1:11" x14ac:dyDescent="0.3">
      <c r="A3891" t="s">
        <v>16</v>
      </c>
      <c r="B3891" s="1">
        <v>43073</v>
      </c>
      <c r="C3891">
        <v>466.05</v>
      </c>
      <c r="D3891">
        <v>474.78</v>
      </c>
      <c r="E3891">
        <v>453.31</v>
      </c>
      <c r="F3891">
        <v>470.2</v>
      </c>
      <c r="G3891">
        <v>1005550016</v>
      </c>
      <c r="H3891">
        <v>45204145125</v>
      </c>
      <c r="I3891">
        <f>YEAR(Table1[[#This Row],[Date]])</f>
        <v>2017</v>
      </c>
      <c r="J3891">
        <f>MONTH(Table1[[#This Row],[Date]])</f>
        <v>12</v>
      </c>
      <c r="K3891">
        <f>DAY(Table1[[#This Row],[Date]])</f>
        <v>4</v>
      </c>
    </row>
    <row r="3892" spans="1:11" x14ac:dyDescent="0.3">
      <c r="A3892" t="s">
        <v>16</v>
      </c>
      <c r="B3892" s="1">
        <v>43072</v>
      </c>
      <c r="C3892">
        <v>463.7</v>
      </c>
      <c r="D3892">
        <v>482.81</v>
      </c>
      <c r="E3892">
        <v>451.85</v>
      </c>
      <c r="F3892">
        <v>465.85</v>
      </c>
      <c r="G3892">
        <v>990556992</v>
      </c>
      <c r="H3892">
        <v>44776362724</v>
      </c>
      <c r="I3892">
        <f>YEAR(Table1[[#This Row],[Date]])</f>
        <v>2017</v>
      </c>
      <c r="J3892">
        <f>MONTH(Table1[[#This Row],[Date]])</f>
        <v>12</v>
      </c>
      <c r="K3892">
        <f>DAY(Table1[[#This Row],[Date]])</f>
        <v>3</v>
      </c>
    </row>
    <row r="3893" spans="1:11" x14ac:dyDescent="0.3">
      <c r="A3893" t="s">
        <v>16</v>
      </c>
      <c r="B3893" s="1">
        <v>43071</v>
      </c>
      <c r="C3893">
        <v>466.85</v>
      </c>
      <c r="D3893">
        <v>476.24</v>
      </c>
      <c r="E3893">
        <v>456.65</v>
      </c>
      <c r="F3893">
        <v>463.45</v>
      </c>
      <c r="G3893">
        <v>943649984</v>
      </c>
      <c r="H3893">
        <v>44535863933</v>
      </c>
      <c r="I3893">
        <f>YEAR(Table1[[#This Row],[Date]])</f>
        <v>2017</v>
      </c>
      <c r="J3893">
        <f>MONTH(Table1[[#This Row],[Date]])</f>
        <v>12</v>
      </c>
      <c r="K3893">
        <f>DAY(Table1[[#This Row],[Date]])</f>
        <v>2</v>
      </c>
    </row>
    <row r="3894" spans="1:11" x14ac:dyDescent="0.3">
      <c r="A3894" t="s">
        <v>16</v>
      </c>
      <c r="B3894" s="1">
        <v>43070</v>
      </c>
      <c r="C3894">
        <v>445.21</v>
      </c>
      <c r="D3894">
        <v>472.61</v>
      </c>
      <c r="E3894">
        <v>428.31</v>
      </c>
      <c r="F3894">
        <v>466.54</v>
      </c>
      <c r="G3894">
        <v>1247879936</v>
      </c>
      <c r="H3894">
        <v>44823457369</v>
      </c>
      <c r="I3894">
        <f>YEAR(Table1[[#This Row],[Date]])</f>
        <v>2017</v>
      </c>
      <c r="J3894">
        <f>MONTH(Table1[[#This Row],[Date]])</f>
        <v>12</v>
      </c>
      <c r="K3894">
        <f>DAY(Table1[[#This Row],[Date]])</f>
        <v>1</v>
      </c>
    </row>
    <row r="3895" spans="1:11" x14ac:dyDescent="0.3">
      <c r="A3895" t="s">
        <v>16</v>
      </c>
      <c r="B3895" s="1">
        <v>43069</v>
      </c>
      <c r="C3895">
        <v>431.21</v>
      </c>
      <c r="D3895">
        <v>465.5</v>
      </c>
      <c r="E3895">
        <v>401.24</v>
      </c>
      <c r="F3895">
        <v>447.11</v>
      </c>
      <c r="G3895">
        <v>1903040000</v>
      </c>
      <c r="H3895">
        <v>42947937239</v>
      </c>
      <c r="I3895">
        <f>YEAR(Table1[[#This Row],[Date]])</f>
        <v>2017</v>
      </c>
      <c r="J3895">
        <f>MONTH(Table1[[#This Row],[Date]])</f>
        <v>11</v>
      </c>
      <c r="K3895">
        <f>DAY(Table1[[#This Row],[Date]])</f>
        <v>30</v>
      </c>
    </row>
    <row r="3896" spans="1:11" x14ac:dyDescent="0.3">
      <c r="A3896" t="s">
        <v>16</v>
      </c>
      <c r="B3896" s="1">
        <v>43068</v>
      </c>
      <c r="C3896">
        <v>473.28</v>
      </c>
      <c r="D3896">
        <v>522.30999999999995</v>
      </c>
      <c r="E3896">
        <v>425.07</v>
      </c>
      <c r="F3896">
        <v>427.52</v>
      </c>
      <c r="G3896">
        <v>2675940096</v>
      </c>
      <c r="H3896">
        <v>41057383009</v>
      </c>
      <c r="I3896">
        <f>YEAR(Table1[[#This Row],[Date]])</f>
        <v>2017</v>
      </c>
      <c r="J3896">
        <f>MONTH(Table1[[#This Row],[Date]])</f>
        <v>11</v>
      </c>
      <c r="K3896">
        <f>DAY(Table1[[#This Row],[Date]])</f>
        <v>29</v>
      </c>
    </row>
    <row r="3897" spans="1:11" x14ac:dyDescent="0.3">
      <c r="A3897" t="s">
        <v>16</v>
      </c>
      <c r="B3897" s="1">
        <v>43067</v>
      </c>
      <c r="C3897">
        <v>480.52</v>
      </c>
      <c r="D3897">
        <v>482.48</v>
      </c>
      <c r="E3897">
        <v>466.35</v>
      </c>
      <c r="F3897">
        <v>472.9</v>
      </c>
      <c r="G3897">
        <v>1346499968</v>
      </c>
      <c r="H3897">
        <v>45405717909</v>
      </c>
      <c r="I3897">
        <f>YEAR(Table1[[#This Row],[Date]])</f>
        <v>2017</v>
      </c>
      <c r="J3897">
        <f>MONTH(Table1[[#This Row],[Date]])</f>
        <v>11</v>
      </c>
      <c r="K3897">
        <f>DAY(Table1[[#This Row],[Date]])</f>
        <v>28</v>
      </c>
    </row>
    <row r="3898" spans="1:11" x14ac:dyDescent="0.3">
      <c r="A3898" t="s">
        <v>16</v>
      </c>
      <c r="B3898" s="1">
        <v>43066</v>
      </c>
      <c r="C3898">
        <v>471.53</v>
      </c>
      <c r="D3898">
        <v>493.4</v>
      </c>
      <c r="E3898">
        <v>468.48</v>
      </c>
      <c r="F3898">
        <v>480.36</v>
      </c>
      <c r="G3898">
        <v>1396480000</v>
      </c>
      <c r="H3898">
        <v>46111561438</v>
      </c>
      <c r="I3898">
        <f>YEAR(Table1[[#This Row],[Date]])</f>
        <v>2017</v>
      </c>
      <c r="J3898">
        <f>MONTH(Table1[[#This Row],[Date]])</f>
        <v>11</v>
      </c>
      <c r="K3898">
        <f>DAY(Table1[[#This Row],[Date]])</f>
        <v>27</v>
      </c>
    </row>
    <row r="3899" spans="1:11" x14ac:dyDescent="0.3">
      <c r="A3899" t="s">
        <v>16</v>
      </c>
      <c r="B3899" s="1">
        <v>43065</v>
      </c>
      <c r="C3899">
        <v>465.97</v>
      </c>
      <c r="D3899">
        <v>472.72</v>
      </c>
      <c r="E3899">
        <v>451.61</v>
      </c>
      <c r="F3899">
        <v>471.33</v>
      </c>
      <c r="G3899">
        <v>1197779968</v>
      </c>
      <c r="H3899">
        <v>45235644662</v>
      </c>
      <c r="I3899">
        <f>YEAR(Table1[[#This Row],[Date]])</f>
        <v>2017</v>
      </c>
      <c r="J3899">
        <f>MONTH(Table1[[#This Row],[Date]])</f>
        <v>11</v>
      </c>
      <c r="K3899">
        <f>DAY(Table1[[#This Row],[Date]])</f>
        <v>26</v>
      </c>
    </row>
    <row r="3900" spans="1:11" x14ac:dyDescent="0.3">
      <c r="A3900" t="s">
        <v>16</v>
      </c>
      <c r="B3900" s="1">
        <v>43064</v>
      </c>
      <c r="C3900">
        <v>475.68</v>
      </c>
      <c r="D3900">
        <v>485.19</v>
      </c>
      <c r="E3900">
        <v>461.05</v>
      </c>
      <c r="F3900">
        <v>466.28</v>
      </c>
      <c r="G3900">
        <v>1422080000</v>
      </c>
      <c r="H3900">
        <v>44741093552</v>
      </c>
      <c r="I3900">
        <f>YEAR(Table1[[#This Row],[Date]])</f>
        <v>2017</v>
      </c>
      <c r="J3900">
        <f>MONTH(Table1[[#This Row],[Date]])</f>
        <v>11</v>
      </c>
      <c r="K3900">
        <f>DAY(Table1[[#This Row],[Date]])</f>
        <v>25</v>
      </c>
    </row>
    <row r="3901" spans="1:11" x14ac:dyDescent="0.3">
      <c r="A3901" t="s">
        <v>16</v>
      </c>
      <c r="B3901" s="1">
        <v>43063</v>
      </c>
      <c r="C3901">
        <v>412.5</v>
      </c>
      <c r="D3901">
        <v>480.97</v>
      </c>
      <c r="E3901">
        <v>402.76</v>
      </c>
      <c r="F3901">
        <v>474.91</v>
      </c>
      <c r="G3901">
        <v>2292829952</v>
      </c>
      <c r="H3901">
        <v>45560021462</v>
      </c>
      <c r="I3901">
        <f>YEAR(Table1[[#This Row],[Date]])</f>
        <v>2017</v>
      </c>
      <c r="J3901">
        <f>MONTH(Table1[[#This Row],[Date]])</f>
        <v>11</v>
      </c>
      <c r="K3901">
        <f>DAY(Table1[[#This Row],[Date]])</f>
        <v>24</v>
      </c>
    </row>
    <row r="3902" spans="1:11" x14ac:dyDescent="0.3">
      <c r="A3902" t="s">
        <v>16</v>
      </c>
      <c r="B3902" s="1">
        <v>43062</v>
      </c>
      <c r="C3902">
        <v>381.44</v>
      </c>
      <c r="D3902">
        <v>425.55</v>
      </c>
      <c r="E3902">
        <v>376.09</v>
      </c>
      <c r="F3902">
        <v>410.17</v>
      </c>
      <c r="G3902">
        <v>1845680000</v>
      </c>
      <c r="H3902">
        <v>39340408036</v>
      </c>
      <c r="I3902">
        <f>YEAR(Table1[[#This Row],[Date]])</f>
        <v>2017</v>
      </c>
      <c r="J3902">
        <f>MONTH(Table1[[#This Row],[Date]])</f>
        <v>11</v>
      </c>
      <c r="K3902">
        <f>DAY(Table1[[#This Row],[Date]])</f>
        <v>23</v>
      </c>
    </row>
    <row r="3903" spans="1:11" x14ac:dyDescent="0.3">
      <c r="A3903" t="s">
        <v>16</v>
      </c>
      <c r="B3903" s="1">
        <v>43061</v>
      </c>
      <c r="C3903">
        <v>360.31</v>
      </c>
      <c r="D3903">
        <v>381.42</v>
      </c>
      <c r="E3903">
        <v>360.15</v>
      </c>
      <c r="F3903">
        <v>380.65</v>
      </c>
      <c r="G3903">
        <v>800819008</v>
      </c>
      <c r="H3903">
        <v>36501878925</v>
      </c>
      <c r="I3903">
        <f>YEAR(Table1[[#This Row],[Date]])</f>
        <v>2017</v>
      </c>
      <c r="J3903">
        <f>MONTH(Table1[[#This Row],[Date]])</f>
        <v>11</v>
      </c>
      <c r="K3903">
        <f>DAY(Table1[[#This Row],[Date]])</f>
        <v>22</v>
      </c>
    </row>
    <row r="3904" spans="1:11" x14ac:dyDescent="0.3">
      <c r="A3904" t="s">
        <v>16</v>
      </c>
      <c r="B3904" s="1">
        <v>43060</v>
      </c>
      <c r="C3904">
        <v>367.44</v>
      </c>
      <c r="D3904">
        <v>372.47</v>
      </c>
      <c r="E3904">
        <v>350.69</v>
      </c>
      <c r="F3904">
        <v>360.4</v>
      </c>
      <c r="G3904">
        <v>949912000</v>
      </c>
      <c r="H3904">
        <v>34552559750</v>
      </c>
      <c r="I3904">
        <f>YEAR(Table1[[#This Row],[Date]])</f>
        <v>2017</v>
      </c>
      <c r="J3904">
        <f>MONTH(Table1[[#This Row],[Date]])</f>
        <v>11</v>
      </c>
      <c r="K3904">
        <f>DAY(Table1[[#This Row],[Date]])</f>
        <v>21</v>
      </c>
    </row>
    <row r="3905" spans="1:11" x14ac:dyDescent="0.3">
      <c r="A3905" t="s">
        <v>16</v>
      </c>
      <c r="B3905" s="1">
        <v>43059</v>
      </c>
      <c r="C3905">
        <v>354.09</v>
      </c>
      <c r="D3905">
        <v>372.14</v>
      </c>
      <c r="E3905">
        <v>353.29</v>
      </c>
      <c r="F3905">
        <v>366.73</v>
      </c>
      <c r="G3905">
        <v>807027008</v>
      </c>
      <c r="H3905">
        <v>35151847933</v>
      </c>
      <c r="I3905">
        <f>YEAR(Table1[[#This Row],[Date]])</f>
        <v>2017</v>
      </c>
      <c r="J3905">
        <f>MONTH(Table1[[#This Row],[Date]])</f>
        <v>11</v>
      </c>
      <c r="K3905">
        <f>DAY(Table1[[#This Row],[Date]])</f>
        <v>20</v>
      </c>
    </row>
    <row r="3906" spans="1:11" x14ac:dyDescent="0.3">
      <c r="A3906" t="s">
        <v>16</v>
      </c>
      <c r="B3906" s="1">
        <v>43058</v>
      </c>
      <c r="C3906">
        <v>347.4</v>
      </c>
      <c r="D3906">
        <v>371.29</v>
      </c>
      <c r="E3906">
        <v>344.74</v>
      </c>
      <c r="F3906">
        <v>354.39</v>
      </c>
      <c r="G3906">
        <v>1181529984</v>
      </c>
      <c r="H3906">
        <v>33961430090</v>
      </c>
      <c r="I3906">
        <f>YEAR(Table1[[#This Row],[Date]])</f>
        <v>2017</v>
      </c>
      <c r="J3906">
        <f>MONTH(Table1[[#This Row],[Date]])</f>
        <v>11</v>
      </c>
      <c r="K3906">
        <f>DAY(Table1[[#This Row],[Date]])</f>
        <v>19</v>
      </c>
    </row>
    <row r="3907" spans="1:11" x14ac:dyDescent="0.3">
      <c r="A3907" t="s">
        <v>16</v>
      </c>
      <c r="B3907" s="1">
        <v>43057</v>
      </c>
      <c r="C3907">
        <v>331.98</v>
      </c>
      <c r="D3907">
        <v>349.62</v>
      </c>
      <c r="E3907">
        <v>327.69</v>
      </c>
      <c r="F3907">
        <v>347.61</v>
      </c>
      <c r="G3907">
        <v>649638976</v>
      </c>
      <c r="H3907">
        <v>33305160559</v>
      </c>
      <c r="I3907">
        <f>YEAR(Table1[[#This Row],[Date]])</f>
        <v>2017</v>
      </c>
      <c r="J3907">
        <f>MONTH(Table1[[#This Row],[Date]])</f>
        <v>11</v>
      </c>
      <c r="K3907">
        <f>DAY(Table1[[#This Row],[Date]])</f>
        <v>18</v>
      </c>
    </row>
    <row r="3908" spans="1:11" x14ac:dyDescent="0.3">
      <c r="A3908" t="s">
        <v>16</v>
      </c>
      <c r="B3908" s="1">
        <v>43056</v>
      </c>
      <c r="C3908">
        <v>330.17</v>
      </c>
      <c r="D3908">
        <v>334.96</v>
      </c>
      <c r="E3908">
        <v>327.52</v>
      </c>
      <c r="F3908">
        <v>332.39</v>
      </c>
      <c r="G3908">
        <v>621732992</v>
      </c>
      <c r="H3908">
        <v>31840349187</v>
      </c>
      <c r="I3908">
        <f>YEAR(Table1[[#This Row],[Date]])</f>
        <v>2017</v>
      </c>
      <c r="J3908">
        <f>MONTH(Table1[[#This Row],[Date]])</f>
        <v>11</v>
      </c>
      <c r="K3908">
        <f>DAY(Table1[[#This Row],[Date]])</f>
        <v>17</v>
      </c>
    </row>
    <row r="3909" spans="1:11" x14ac:dyDescent="0.3">
      <c r="A3909" t="s">
        <v>16</v>
      </c>
      <c r="B3909" s="1">
        <v>43055</v>
      </c>
      <c r="C3909">
        <v>333.44</v>
      </c>
      <c r="D3909">
        <v>336.16</v>
      </c>
      <c r="E3909">
        <v>323.61</v>
      </c>
      <c r="F3909">
        <v>330.92</v>
      </c>
      <c r="G3909">
        <v>797254016</v>
      </c>
      <c r="H3909">
        <v>31692795453</v>
      </c>
      <c r="I3909">
        <f>YEAR(Table1[[#This Row],[Date]])</f>
        <v>2017</v>
      </c>
      <c r="J3909">
        <f>MONTH(Table1[[#This Row],[Date]])</f>
        <v>11</v>
      </c>
      <c r="K3909">
        <f>DAY(Table1[[#This Row],[Date]])</f>
        <v>16</v>
      </c>
    </row>
    <row r="3910" spans="1:11" x14ac:dyDescent="0.3">
      <c r="A3910" t="s">
        <v>16</v>
      </c>
      <c r="B3910" s="1">
        <v>43054</v>
      </c>
      <c r="C3910">
        <v>337.96</v>
      </c>
      <c r="D3910">
        <v>340.91</v>
      </c>
      <c r="E3910">
        <v>329.81</v>
      </c>
      <c r="F3910">
        <v>333.36</v>
      </c>
      <c r="G3910">
        <v>722665984</v>
      </c>
      <c r="H3910">
        <v>31919060540</v>
      </c>
      <c r="I3910">
        <f>YEAR(Table1[[#This Row],[Date]])</f>
        <v>2017</v>
      </c>
      <c r="J3910">
        <f>MONTH(Table1[[#This Row],[Date]])</f>
        <v>11</v>
      </c>
      <c r="K3910">
        <f>DAY(Table1[[#This Row],[Date]])</f>
        <v>15</v>
      </c>
    </row>
    <row r="3911" spans="1:11" x14ac:dyDescent="0.3">
      <c r="A3911" t="s">
        <v>16</v>
      </c>
      <c r="B3911" s="1">
        <v>43053</v>
      </c>
      <c r="C3911">
        <v>316.76</v>
      </c>
      <c r="D3911">
        <v>340.18</v>
      </c>
      <c r="E3911">
        <v>316.76</v>
      </c>
      <c r="F3911">
        <v>337.63</v>
      </c>
      <c r="G3911">
        <v>1069680000</v>
      </c>
      <c r="H3911">
        <v>32321383639</v>
      </c>
      <c r="I3911">
        <f>YEAR(Table1[[#This Row],[Date]])</f>
        <v>2017</v>
      </c>
      <c r="J3911">
        <f>MONTH(Table1[[#This Row],[Date]])</f>
        <v>11</v>
      </c>
      <c r="K3911">
        <f>DAY(Table1[[#This Row],[Date]])</f>
        <v>14</v>
      </c>
    </row>
    <row r="3912" spans="1:11" x14ac:dyDescent="0.3">
      <c r="A3912" t="s">
        <v>16</v>
      </c>
      <c r="B3912" s="1">
        <v>43052</v>
      </c>
      <c r="C3912">
        <v>307.02</v>
      </c>
      <c r="D3912">
        <v>328.42</v>
      </c>
      <c r="E3912">
        <v>307.02</v>
      </c>
      <c r="F3912">
        <v>316.72000000000003</v>
      </c>
      <c r="G3912">
        <v>1041889984</v>
      </c>
      <c r="H3912">
        <v>30312834756</v>
      </c>
      <c r="I3912">
        <f>YEAR(Table1[[#This Row],[Date]])</f>
        <v>2017</v>
      </c>
      <c r="J3912">
        <f>MONTH(Table1[[#This Row],[Date]])</f>
        <v>11</v>
      </c>
      <c r="K3912">
        <f>DAY(Table1[[#This Row],[Date]])</f>
        <v>13</v>
      </c>
    </row>
    <row r="3913" spans="1:11" x14ac:dyDescent="0.3">
      <c r="A3913" t="s">
        <v>16</v>
      </c>
      <c r="B3913" s="1">
        <v>43051</v>
      </c>
      <c r="C3913">
        <v>314.69</v>
      </c>
      <c r="D3913">
        <v>319.14999999999998</v>
      </c>
      <c r="E3913">
        <v>298.51</v>
      </c>
      <c r="F3913">
        <v>307.91000000000003</v>
      </c>
      <c r="G3913">
        <v>1613479936</v>
      </c>
      <c r="H3913">
        <v>29463540579</v>
      </c>
      <c r="I3913">
        <f>YEAR(Table1[[#This Row],[Date]])</f>
        <v>2017</v>
      </c>
      <c r="J3913">
        <f>MONTH(Table1[[#This Row],[Date]])</f>
        <v>11</v>
      </c>
      <c r="K3913">
        <f>DAY(Table1[[#This Row],[Date]])</f>
        <v>12</v>
      </c>
    </row>
    <row r="3914" spans="1:11" x14ac:dyDescent="0.3">
      <c r="A3914" t="s">
        <v>16</v>
      </c>
      <c r="B3914" s="1">
        <v>43050</v>
      </c>
      <c r="C3914">
        <v>298.58999999999997</v>
      </c>
      <c r="D3914">
        <v>319.45</v>
      </c>
      <c r="E3914">
        <v>298.19</v>
      </c>
      <c r="F3914">
        <v>314.68</v>
      </c>
      <c r="G3914">
        <v>842300992</v>
      </c>
      <c r="H3914">
        <v>30105285828</v>
      </c>
      <c r="I3914">
        <f>YEAR(Table1[[#This Row],[Date]])</f>
        <v>2017</v>
      </c>
      <c r="J3914">
        <f>MONTH(Table1[[#This Row],[Date]])</f>
        <v>11</v>
      </c>
      <c r="K3914">
        <f>DAY(Table1[[#This Row],[Date]])</f>
        <v>11</v>
      </c>
    </row>
    <row r="3915" spans="1:11" x14ac:dyDescent="0.3">
      <c r="A3915" t="s">
        <v>16</v>
      </c>
      <c r="B3915" s="1">
        <v>43049</v>
      </c>
      <c r="C3915">
        <v>320.67</v>
      </c>
      <c r="D3915">
        <v>324.72000000000003</v>
      </c>
      <c r="E3915">
        <v>294.54000000000002</v>
      </c>
      <c r="F3915">
        <v>299.25</v>
      </c>
      <c r="G3915">
        <v>885985984</v>
      </c>
      <c r="H3915">
        <v>28623188738</v>
      </c>
      <c r="I3915">
        <f>YEAR(Table1[[#This Row],[Date]])</f>
        <v>2017</v>
      </c>
      <c r="J3915">
        <f>MONTH(Table1[[#This Row],[Date]])</f>
        <v>11</v>
      </c>
      <c r="K3915">
        <f>DAY(Table1[[#This Row],[Date]])</f>
        <v>10</v>
      </c>
    </row>
    <row r="3916" spans="1:11" x14ac:dyDescent="0.3">
      <c r="A3916" t="s">
        <v>16</v>
      </c>
      <c r="B3916" s="1">
        <v>43048</v>
      </c>
      <c r="C3916">
        <v>308.64</v>
      </c>
      <c r="D3916">
        <v>329.45</v>
      </c>
      <c r="E3916">
        <v>307.06</v>
      </c>
      <c r="F3916">
        <v>320.88</v>
      </c>
      <c r="G3916">
        <v>893249984</v>
      </c>
      <c r="H3916">
        <v>30685584327</v>
      </c>
      <c r="I3916">
        <f>YEAR(Table1[[#This Row],[Date]])</f>
        <v>2017</v>
      </c>
      <c r="J3916">
        <f>MONTH(Table1[[#This Row],[Date]])</f>
        <v>11</v>
      </c>
      <c r="K3916">
        <f>DAY(Table1[[#This Row],[Date]])</f>
        <v>9</v>
      </c>
    </row>
    <row r="3917" spans="1:11" x14ac:dyDescent="0.3">
      <c r="A3917" t="s">
        <v>16</v>
      </c>
      <c r="B3917" s="1">
        <v>43047</v>
      </c>
      <c r="C3917">
        <v>294.27</v>
      </c>
      <c r="D3917">
        <v>318.7</v>
      </c>
      <c r="E3917">
        <v>293.10000000000002</v>
      </c>
      <c r="F3917">
        <v>309.07</v>
      </c>
      <c r="G3917">
        <v>967955968</v>
      </c>
      <c r="H3917">
        <v>29549552409</v>
      </c>
      <c r="I3917">
        <f>YEAR(Table1[[#This Row],[Date]])</f>
        <v>2017</v>
      </c>
      <c r="J3917">
        <f>MONTH(Table1[[#This Row],[Date]])</f>
        <v>11</v>
      </c>
      <c r="K3917">
        <f>DAY(Table1[[#This Row],[Date]])</f>
        <v>8</v>
      </c>
    </row>
    <row r="3918" spans="1:11" x14ac:dyDescent="0.3">
      <c r="A3918" t="s">
        <v>16</v>
      </c>
      <c r="B3918" s="1">
        <v>43046</v>
      </c>
      <c r="C3918">
        <v>298.57</v>
      </c>
      <c r="D3918">
        <v>304.83999999999997</v>
      </c>
      <c r="E3918">
        <v>290.77</v>
      </c>
      <c r="F3918">
        <v>294.66000000000003</v>
      </c>
      <c r="G3918">
        <v>540766016</v>
      </c>
      <c r="H3918">
        <v>28165778801</v>
      </c>
      <c r="I3918">
        <f>YEAR(Table1[[#This Row],[Date]])</f>
        <v>2017</v>
      </c>
      <c r="J3918">
        <f>MONTH(Table1[[#This Row],[Date]])</f>
        <v>11</v>
      </c>
      <c r="K3918">
        <f>DAY(Table1[[#This Row],[Date]])</f>
        <v>7</v>
      </c>
    </row>
    <row r="3919" spans="1:11" x14ac:dyDescent="0.3">
      <c r="A3919" t="s">
        <v>16</v>
      </c>
      <c r="B3919" s="1">
        <v>43045</v>
      </c>
      <c r="C3919">
        <v>296.43</v>
      </c>
      <c r="D3919">
        <v>305.42</v>
      </c>
      <c r="E3919">
        <v>293.72000000000003</v>
      </c>
      <c r="F3919">
        <v>298.89</v>
      </c>
      <c r="G3919">
        <v>579358976</v>
      </c>
      <c r="H3919">
        <v>28564296472</v>
      </c>
      <c r="I3919">
        <f>YEAR(Table1[[#This Row],[Date]])</f>
        <v>2017</v>
      </c>
      <c r="J3919">
        <f>MONTH(Table1[[#This Row],[Date]])</f>
        <v>11</v>
      </c>
      <c r="K3919">
        <f>DAY(Table1[[#This Row],[Date]])</f>
        <v>6</v>
      </c>
    </row>
    <row r="3920" spans="1:11" x14ac:dyDescent="0.3">
      <c r="A3920" t="s">
        <v>16</v>
      </c>
      <c r="B3920" s="1">
        <v>43044</v>
      </c>
      <c r="C3920">
        <v>300.04000000000002</v>
      </c>
      <c r="D3920">
        <v>301.37</v>
      </c>
      <c r="E3920">
        <v>295.12</v>
      </c>
      <c r="F3920">
        <v>296.26</v>
      </c>
      <c r="G3920">
        <v>337657984</v>
      </c>
      <c r="H3920">
        <v>28307052341</v>
      </c>
      <c r="I3920">
        <f>YEAR(Table1[[#This Row],[Date]])</f>
        <v>2017</v>
      </c>
      <c r="J3920">
        <f>MONTH(Table1[[#This Row],[Date]])</f>
        <v>11</v>
      </c>
      <c r="K3920">
        <f>DAY(Table1[[#This Row],[Date]])</f>
        <v>5</v>
      </c>
    </row>
    <row r="3921" spans="1:11" x14ac:dyDescent="0.3">
      <c r="A3921" t="s">
        <v>16</v>
      </c>
      <c r="B3921" s="1">
        <v>43043</v>
      </c>
      <c r="C3921">
        <v>305.48</v>
      </c>
      <c r="D3921">
        <v>305.48</v>
      </c>
      <c r="E3921">
        <v>295.8</v>
      </c>
      <c r="F3921">
        <v>300.47000000000003</v>
      </c>
      <c r="G3921">
        <v>416479008</v>
      </c>
      <c r="H3921">
        <v>28702737365</v>
      </c>
      <c r="I3921">
        <f>YEAR(Table1[[#This Row],[Date]])</f>
        <v>2017</v>
      </c>
      <c r="J3921">
        <f>MONTH(Table1[[#This Row],[Date]])</f>
        <v>11</v>
      </c>
      <c r="K3921">
        <f>DAY(Table1[[#This Row],[Date]])</f>
        <v>4</v>
      </c>
    </row>
    <row r="3922" spans="1:11" x14ac:dyDescent="0.3">
      <c r="A3922" t="s">
        <v>16</v>
      </c>
      <c r="B3922" s="1">
        <v>43042</v>
      </c>
      <c r="C3922">
        <v>288.5</v>
      </c>
      <c r="D3922">
        <v>308.31</v>
      </c>
      <c r="E3922">
        <v>287.69</v>
      </c>
      <c r="F3922">
        <v>305.70999999999998</v>
      </c>
      <c r="G3922">
        <v>646339968</v>
      </c>
      <c r="H3922">
        <v>29197317355</v>
      </c>
      <c r="I3922">
        <f>YEAR(Table1[[#This Row],[Date]])</f>
        <v>2017</v>
      </c>
      <c r="J3922">
        <f>MONTH(Table1[[#This Row],[Date]])</f>
        <v>11</v>
      </c>
      <c r="K3922">
        <f>DAY(Table1[[#This Row],[Date]])</f>
        <v>3</v>
      </c>
    </row>
    <row r="3923" spans="1:11" x14ac:dyDescent="0.3">
      <c r="A3923" t="s">
        <v>16</v>
      </c>
      <c r="B3923" s="1">
        <v>43041</v>
      </c>
      <c r="C3923">
        <v>290.73</v>
      </c>
      <c r="D3923">
        <v>293.91000000000003</v>
      </c>
      <c r="E3923">
        <v>281.17</v>
      </c>
      <c r="F3923">
        <v>287.43</v>
      </c>
      <c r="G3923">
        <v>904900992</v>
      </c>
      <c r="H3923">
        <v>27445442368</v>
      </c>
      <c r="I3923">
        <f>YEAR(Table1[[#This Row],[Date]])</f>
        <v>2017</v>
      </c>
      <c r="J3923">
        <f>MONTH(Table1[[#This Row],[Date]])</f>
        <v>11</v>
      </c>
      <c r="K3923">
        <f>DAY(Table1[[#This Row],[Date]])</f>
        <v>2</v>
      </c>
    </row>
    <row r="3924" spans="1:11" x14ac:dyDescent="0.3">
      <c r="A3924" t="s">
        <v>16</v>
      </c>
      <c r="B3924" s="1">
        <v>43040</v>
      </c>
      <c r="C3924">
        <v>305.76</v>
      </c>
      <c r="D3924">
        <v>306.39999999999998</v>
      </c>
      <c r="E3924">
        <v>290.58</v>
      </c>
      <c r="F3924">
        <v>291.69</v>
      </c>
      <c r="G3924">
        <v>553864000</v>
      </c>
      <c r="H3924">
        <v>27846764494</v>
      </c>
      <c r="I3924">
        <f>YEAR(Table1[[#This Row],[Date]])</f>
        <v>2017</v>
      </c>
      <c r="J3924">
        <f>MONTH(Table1[[#This Row],[Date]])</f>
        <v>11</v>
      </c>
      <c r="K3924">
        <f>DAY(Table1[[#This Row],[Date]])</f>
        <v>1</v>
      </c>
    </row>
    <row r="3925" spans="1:11" x14ac:dyDescent="0.3">
      <c r="A3925" t="s">
        <v>16</v>
      </c>
      <c r="B3925" s="1">
        <v>43039</v>
      </c>
      <c r="C3925">
        <v>307.38</v>
      </c>
      <c r="D3925">
        <v>310.55</v>
      </c>
      <c r="E3925">
        <v>305.88</v>
      </c>
      <c r="F3925">
        <v>305.88</v>
      </c>
      <c r="G3925">
        <v>369583008</v>
      </c>
      <c r="H3925">
        <v>29194751985</v>
      </c>
      <c r="I3925">
        <f>YEAR(Table1[[#This Row],[Date]])</f>
        <v>2017</v>
      </c>
      <c r="J3925">
        <f>MONTH(Table1[[#This Row],[Date]])</f>
        <v>10</v>
      </c>
      <c r="K3925">
        <f>DAY(Table1[[#This Row],[Date]])</f>
        <v>31</v>
      </c>
    </row>
    <row r="3926" spans="1:11" x14ac:dyDescent="0.3">
      <c r="A3926" t="s">
        <v>16</v>
      </c>
      <c r="B3926" s="1">
        <v>43038</v>
      </c>
      <c r="C3926">
        <v>304.77999999999997</v>
      </c>
      <c r="D3926">
        <v>310.5</v>
      </c>
      <c r="E3926">
        <v>304.35000000000002</v>
      </c>
      <c r="F3926">
        <v>307.75</v>
      </c>
      <c r="G3926">
        <v>331441984</v>
      </c>
      <c r="H3926">
        <v>29367079933</v>
      </c>
      <c r="I3926">
        <f>YEAR(Table1[[#This Row],[Date]])</f>
        <v>2017</v>
      </c>
      <c r="J3926">
        <f>MONTH(Table1[[#This Row],[Date]])</f>
        <v>10</v>
      </c>
      <c r="K3926">
        <f>DAY(Table1[[#This Row],[Date]])</f>
        <v>30</v>
      </c>
    </row>
    <row r="3927" spans="1:11" x14ac:dyDescent="0.3">
      <c r="A3927" t="s">
        <v>16</v>
      </c>
      <c r="B3927" s="1">
        <v>43037</v>
      </c>
      <c r="C3927">
        <v>296.38</v>
      </c>
      <c r="D3927">
        <v>313.76</v>
      </c>
      <c r="E3927">
        <v>296.38</v>
      </c>
      <c r="F3927">
        <v>305.08999999999997</v>
      </c>
      <c r="G3927">
        <v>551752000</v>
      </c>
      <c r="H3927">
        <v>29106827254</v>
      </c>
      <c r="I3927">
        <f>YEAR(Table1[[#This Row],[Date]])</f>
        <v>2017</v>
      </c>
      <c r="J3927">
        <f>MONTH(Table1[[#This Row],[Date]])</f>
        <v>10</v>
      </c>
      <c r="K3927">
        <f>DAY(Table1[[#This Row],[Date]])</f>
        <v>29</v>
      </c>
    </row>
    <row r="3928" spans="1:11" x14ac:dyDescent="0.3">
      <c r="A3928" t="s">
        <v>16</v>
      </c>
      <c r="B3928" s="1">
        <v>43036</v>
      </c>
      <c r="C3928">
        <v>297.92</v>
      </c>
      <c r="D3928">
        <v>300.36</v>
      </c>
      <c r="E3928">
        <v>293.58</v>
      </c>
      <c r="F3928">
        <v>296.3</v>
      </c>
      <c r="G3928">
        <v>264424000</v>
      </c>
      <c r="H3928">
        <v>28262202960</v>
      </c>
      <c r="I3928">
        <f>YEAR(Table1[[#This Row],[Date]])</f>
        <v>2017</v>
      </c>
      <c r="J3928">
        <f>MONTH(Table1[[#This Row],[Date]])</f>
        <v>10</v>
      </c>
      <c r="K3928">
        <f>DAY(Table1[[#This Row],[Date]])</f>
        <v>28</v>
      </c>
    </row>
    <row r="3929" spans="1:11" x14ac:dyDescent="0.3">
      <c r="A3929" t="s">
        <v>16</v>
      </c>
      <c r="B3929" s="1">
        <v>43035</v>
      </c>
      <c r="C3929">
        <v>296.51</v>
      </c>
      <c r="D3929">
        <v>299.26</v>
      </c>
      <c r="E3929">
        <v>294.06</v>
      </c>
      <c r="F3929">
        <v>297.42</v>
      </c>
      <c r="G3929">
        <v>257168992</v>
      </c>
      <c r="H3929">
        <v>28363439564</v>
      </c>
      <c r="I3929">
        <f>YEAR(Table1[[#This Row],[Date]])</f>
        <v>2017</v>
      </c>
      <c r="J3929">
        <f>MONTH(Table1[[#This Row],[Date]])</f>
        <v>10</v>
      </c>
      <c r="K3929">
        <f>DAY(Table1[[#This Row],[Date]])</f>
        <v>27</v>
      </c>
    </row>
    <row r="3930" spans="1:11" x14ac:dyDescent="0.3">
      <c r="A3930" t="s">
        <v>16</v>
      </c>
      <c r="B3930" s="1">
        <v>43034</v>
      </c>
      <c r="C3930">
        <v>298.02</v>
      </c>
      <c r="D3930">
        <v>301.07</v>
      </c>
      <c r="E3930">
        <v>295.22000000000003</v>
      </c>
      <c r="F3930">
        <v>296.52999999999997</v>
      </c>
      <c r="G3930">
        <v>270272992</v>
      </c>
      <c r="H3930">
        <v>28271925666</v>
      </c>
      <c r="I3930">
        <f>YEAR(Table1[[#This Row],[Date]])</f>
        <v>2017</v>
      </c>
      <c r="J3930">
        <f>MONTH(Table1[[#This Row],[Date]])</f>
        <v>10</v>
      </c>
      <c r="K3930">
        <f>DAY(Table1[[#This Row],[Date]])</f>
        <v>26</v>
      </c>
    </row>
    <row r="3931" spans="1:11" x14ac:dyDescent="0.3">
      <c r="A3931" t="s">
        <v>16</v>
      </c>
      <c r="B3931" s="1">
        <v>43033</v>
      </c>
      <c r="C3931">
        <v>298.44</v>
      </c>
      <c r="D3931">
        <v>301.85000000000002</v>
      </c>
      <c r="E3931">
        <v>290.72000000000003</v>
      </c>
      <c r="F3931">
        <v>297.92</v>
      </c>
      <c r="G3931">
        <v>325040000</v>
      </c>
      <c r="H3931">
        <v>28399185652</v>
      </c>
      <c r="I3931">
        <f>YEAR(Table1[[#This Row],[Date]])</f>
        <v>2017</v>
      </c>
      <c r="J3931">
        <f>MONTH(Table1[[#This Row],[Date]])</f>
        <v>10</v>
      </c>
      <c r="K3931">
        <f>DAY(Table1[[#This Row],[Date]])</f>
        <v>25</v>
      </c>
    </row>
    <row r="3932" spans="1:11" x14ac:dyDescent="0.3">
      <c r="A3932" t="s">
        <v>16</v>
      </c>
      <c r="B3932" s="1">
        <v>43032</v>
      </c>
      <c r="C3932">
        <v>287.12</v>
      </c>
      <c r="D3932">
        <v>311.95999999999998</v>
      </c>
      <c r="E3932">
        <v>282.66000000000003</v>
      </c>
      <c r="F3932">
        <v>298.33</v>
      </c>
      <c r="G3932">
        <v>684281024</v>
      </c>
      <c r="H3932">
        <v>28431576038</v>
      </c>
      <c r="I3932">
        <f>YEAR(Table1[[#This Row],[Date]])</f>
        <v>2017</v>
      </c>
      <c r="J3932">
        <f>MONTH(Table1[[#This Row],[Date]])</f>
        <v>10</v>
      </c>
      <c r="K3932">
        <f>DAY(Table1[[#This Row],[Date]])</f>
        <v>24</v>
      </c>
    </row>
    <row r="3933" spans="1:11" x14ac:dyDescent="0.3">
      <c r="A3933" t="s">
        <v>16</v>
      </c>
      <c r="B3933" s="1">
        <v>43031</v>
      </c>
      <c r="C3933">
        <v>295.10000000000002</v>
      </c>
      <c r="D3933">
        <v>295.75</v>
      </c>
      <c r="E3933">
        <v>277.58</v>
      </c>
      <c r="F3933">
        <v>286.95</v>
      </c>
      <c r="G3933">
        <v>482336000</v>
      </c>
      <c r="H3933">
        <v>27341319876</v>
      </c>
      <c r="I3933">
        <f>YEAR(Table1[[#This Row],[Date]])</f>
        <v>2017</v>
      </c>
      <c r="J3933">
        <f>MONTH(Table1[[#This Row],[Date]])</f>
        <v>10</v>
      </c>
      <c r="K3933">
        <f>DAY(Table1[[#This Row],[Date]])</f>
        <v>23</v>
      </c>
    </row>
    <row r="3934" spans="1:11" x14ac:dyDescent="0.3">
      <c r="A3934" t="s">
        <v>16</v>
      </c>
      <c r="B3934" s="1">
        <v>43030</v>
      </c>
      <c r="C3934">
        <v>300.55</v>
      </c>
      <c r="D3934">
        <v>305.5</v>
      </c>
      <c r="E3934">
        <v>292.81</v>
      </c>
      <c r="F3934">
        <v>295.45</v>
      </c>
      <c r="G3934">
        <v>327387008</v>
      </c>
      <c r="H3934">
        <v>28144794782</v>
      </c>
      <c r="I3934">
        <f>YEAR(Table1[[#This Row],[Date]])</f>
        <v>2017</v>
      </c>
      <c r="J3934">
        <f>MONTH(Table1[[#This Row],[Date]])</f>
        <v>10</v>
      </c>
      <c r="K3934">
        <f>DAY(Table1[[#This Row],[Date]])</f>
        <v>22</v>
      </c>
    </row>
    <row r="3935" spans="1:11" x14ac:dyDescent="0.3">
      <c r="A3935" t="s">
        <v>16</v>
      </c>
      <c r="B3935" s="1">
        <v>43029</v>
      </c>
      <c r="C3935">
        <v>303.57</v>
      </c>
      <c r="D3935">
        <v>303.93</v>
      </c>
      <c r="E3935">
        <v>291.77</v>
      </c>
      <c r="F3935">
        <v>300.19</v>
      </c>
      <c r="G3935">
        <v>408014016</v>
      </c>
      <c r="H3935">
        <v>28590314194</v>
      </c>
      <c r="I3935">
        <f>YEAR(Table1[[#This Row],[Date]])</f>
        <v>2017</v>
      </c>
      <c r="J3935">
        <f>MONTH(Table1[[#This Row],[Date]])</f>
        <v>10</v>
      </c>
      <c r="K3935">
        <f>DAY(Table1[[#This Row],[Date]])</f>
        <v>21</v>
      </c>
    </row>
    <row r="3936" spans="1:11" x14ac:dyDescent="0.3">
      <c r="A3936" t="s">
        <v>16</v>
      </c>
      <c r="B3936" s="1">
        <v>43028</v>
      </c>
      <c r="C3936">
        <v>308.05</v>
      </c>
      <c r="D3936">
        <v>311.44</v>
      </c>
      <c r="E3936">
        <v>303.49</v>
      </c>
      <c r="F3936">
        <v>304.01</v>
      </c>
      <c r="G3936">
        <v>396672992</v>
      </c>
      <c r="H3936">
        <v>28947916800</v>
      </c>
      <c r="I3936">
        <f>YEAR(Table1[[#This Row],[Date]])</f>
        <v>2017</v>
      </c>
      <c r="J3936">
        <f>MONTH(Table1[[#This Row],[Date]])</f>
        <v>10</v>
      </c>
      <c r="K3936">
        <f>DAY(Table1[[#This Row],[Date]])</f>
        <v>20</v>
      </c>
    </row>
    <row r="3937" spans="1:11" x14ac:dyDescent="0.3">
      <c r="A3937" t="s">
        <v>16</v>
      </c>
      <c r="B3937" s="1">
        <v>43027</v>
      </c>
      <c r="C3937">
        <v>314.54000000000002</v>
      </c>
      <c r="D3937">
        <v>316.70999999999998</v>
      </c>
      <c r="E3937">
        <v>305.83</v>
      </c>
      <c r="F3937">
        <v>308.08999999999997</v>
      </c>
      <c r="G3937">
        <v>349830016</v>
      </c>
      <c r="H3937">
        <v>29330304837</v>
      </c>
      <c r="I3937">
        <f>YEAR(Table1[[#This Row],[Date]])</f>
        <v>2017</v>
      </c>
      <c r="J3937">
        <f>MONTH(Table1[[#This Row],[Date]])</f>
        <v>10</v>
      </c>
      <c r="K3937">
        <f>DAY(Table1[[#This Row],[Date]])</f>
        <v>19</v>
      </c>
    </row>
    <row r="3938" spans="1:11" x14ac:dyDescent="0.3">
      <c r="A3938" t="s">
        <v>16</v>
      </c>
      <c r="B3938" s="1">
        <v>43026</v>
      </c>
      <c r="C3938">
        <v>316.94</v>
      </c>
      <c r="D3938">
        <v>317.24</v>
      </c>
      <c r="E3938">
        <v>290.64</v>
      </c>
      <c r="F3938">
        <v>314.32</v>
      </c>
      <c r="G3938">
        <v>606113984</v>
      </c>
      <c r="H3938">
        <v>29917084625</v>
      </c>
      <c r="I3938">
        <f>YEAR(Table1[[#This Row],[Date]])</f>
        <v>2017</v>
      </c>
      <c r="J3938">
        <f>MONTH(Table1[[#This Row],[Date]])</f>
        <v>10</v>
      </c>
      <c r="K3938">
        <f>DAY(Table1[[#This Row],[Date]])</f>
        <v>18</v>
      </c>
    </row>
    <row r="3939" spans="1:11" x14ac:dyDescent="0.3">
      <c r="A3939" t="s">
        <v>16</v>
      </c>
      <c r="B3939" s="1">
        <v>43025</v>
      </c>
      <c r="C3939">
        <v>333.48</v>
      </c>
      <c r="D3939">
        <v>333.48</v>
      </c>
      <c r="E3939">
        <v>311.79000000000002</v>
      </c>
      <c r="F3939">
        <v>317.08</v>
      </c>
      <c r="G3939">
        <v>509924000</v>
      </c>
      <c r="H3939">
        <v>30173609812</v>
      </c>
      <c r="I3939">
        <f>YEAR(Table1[[#This Row],[Date]])</f>
        <v>2017</v>
      </c>
      <c r="J3939">
        <f>MONTH(Table1[[#This Row],[Date]])</f>
        <v>10</v>
      </c>
      <c r="K3939">
        <f>DAY(Table1[[#This Row],[Date]])</f>
        <v>17</v>
      </c>
    </row>
    <row r="3940" spans="1:11" x14ac:dyDescent="0.3">
      <c r="A3940" t="s">
        <v>16</v>
      </c>
      <c r="B3940" s="1">
        <v>43024</v>
      </c>
      <c r="C3940">
        <v>336.71</v>
      </c>
      <c r="D3940">
        <v>349.35</v>
      </c>
      <c r="E3940">
        <v>332.04</v>
      </c>
      <c r="F3940">
        <v>333.38</v>
      </c>
      <c r="G3940">
        <v>692884992</v>
      </c>
      <c r="H3940">
        <v>31718200756</v>
      </c>
      <c r="I3940">
        <f>YEAR(Table1[[#This Row],[Date]])</f>
        <v>2017</v>
      </c>
      <c r="J3940">
        <f>MONTH(Table1[[#This Row],[Date]])</f>
        <v>10</v>
      </c>
      <c r="K3940">
        <f>DAY(Table1[[#This Row],[Date]])</f>
        <v>16</v>
      </c>
    </row>
    <row r="3941" spans="1:11" x14ac:dyDescent="0.3">
      <c r="A3941" t="s">
        <v>16</v>
      </c>
      <c r="B3941" s="1">
        <v>43023</v>
      </c>
      <c r="C3941">
        <v>339.53</v>
      </c>
      <c r="D3941">
        <v>342.72</v>
      </c>
      <c r="E3941">
        <v>320.43</v>
      </c>
      <c r="F3941">
        <v>336.6</v>
      </c>
      <c r="G3941">
        <v>635406976</v>
      </c>
      <c r="H3941">
        <v>32018244067</v>
      </c>
      <c r="I3941">
        <f>YEAR(Table1[[#This Row],[Date]])</f>
        <v>2017</v>
      </c>
      <c r="J3941">
        <f>MONTH(Table1[[#This Row],[Date]])</f>
        <v>10</v>
      </c>
      <c r="K3941">
        <f>DAY(Table1[[#This Row],[Date]])</f>
        <v>15</v>
      </c>
    </row>
    <row r="3942" spans="1:11" x14ac:dyDescent="0.3">
      <c r="A3942" t="s">
        <v>16</v>
      </c>
      <c r="B3942" s="1">
        <v>43022</v>
      </c>
      <c r="C3942">
        <v>338.85</v>
      </c>
      <c r="D3942">
        <v>347.98</v>
      </c>
      <c r="E3942">
        <v>334.7</v>
      </c>
      <c r="F3942">
        <v>339.63</v>
      </c>
      <c r="G3942">
        <v>516561984</v>
      </c>
      <c r="H3942">
        <v>32301459659</v>
      </c>
      <c r="I3942">
        <f>YEAR(Table1[[#This Row],[Date]])</f>
        <v>2017</v>
      </c>
      <c r="J3942">
        <f>MONTH(Table1[[#This Row],[Date]])</f>
        <v>10</v>
      </c>
      <c r="K3942">
        <f>DAY(Table1[[#This Row],[Date]])</f>
        <v>14</v>
      </c>
    </row>
    <row r="3943" spans="1:11" x14ac:dyDescent="0.3">
      <c r="A3943" t="s">
        <v>16</v>
      </c>
      <c r="B3943" s="1">
        <v>43021</v>
      </c>
      <c r="C3943">
        <v>304.08</v>
      </c>
      <c r="D3943">
        <v>348.6</v>
      </c>
      <c r="E3943">
        <v>299.66000000000003</v>
      </c>
      <c r="F3943">
        <v>338.76</v>
      </c>
      <c r="G3943">
        <v>1304359936</v>
      </c>
      <c r="H3943">
        <v>32213441854</v>
      </c>
      <c r="I3943">
        <f>YEAR(Table1[[#This Row],[Date]])</f>
        <v>2017</v>
      </c>
      <c r="J3943">
        <f>MONTH(Table1[[#This Row],[Date]])</f>
        <v>10</v>
      </c>
      <c r="K3943">
        <f>DAY(Table1[[#This Row],[Date]])</f>
        <v>13</v>
      </c>
    </row>
    <row r="3944" spans="1:11" x14ac:dyDescent="0.3">
      <c r="A3944" t="s">
        <v>16</v>
      </c>
      <c r="B3944" s="1">
        <v>43020</v>
      </c>
      <c r="C3944">
        <v>303.5</v>
      </c>
      <c r="D3944">
        <v>309.14999999999998</v>
      </c>
      <c r="E3944">
        <v>303.29000000000002</v>
      </c>
      <c r="F3944">
        <v>304.14</v>
      </c>
      <c r="G3944">
        <v>527556992</v>
      </c>
      <c r="H3944">
        <v>28916525240</v>
      </c>
      <c r="I3944">
        <f>YEAR(Table1[[#This Row],[Date]])</f>
        <v>2017</v>
      </c>
      <c r="J3944">
        <f>MONTH(Table1[[#This Row],[Date]])</f>
        <v>10</v>
      </c>
      <c r="K3944">
        <f>DAY(Table1[[#This Row],[Date]])</f>
        <v>12</v>
      </c>
    </row>
    <row r="3945" spans="1:11" x14ac:dyDescent="0.3">
      <c r="A3945" t="s">
        <v>16</v>
      </c>
      <c r="B3945" s="1">
        <v>43019</v>
      </c>
      <c r="C3945">
        <v>301.18</v>
      </c>
      <c r="D3945">
        <v>304.39</v>
      </c>
      <c r="E3945">
        <v>299.10000000000002</v>
      </c>
      <c r="F3945">
        <v>303.45999999999998</v>
      </c>
      <c r="G3945">
        <v>264146000</v>
      </c>
      <c r="H3945">
        <v>28847211568</v>
      </c>
      <c r="I3945">
        <f>YEAR(Table1[[#This Row],[Date]])</f>
        <v>2017</v>
      </c>
      <c r="J3945">
        <f>MONTH(Table1[[#This Row],[Date]])</f>
        <v>10</v>
      </c>
      <c r="K3945">
        <f>DAY(Table1[[#This Row],[Date]])</f>
        <v>11</v>
      </c>
    </row>
    <row r="3946" spans="1:11" x14ac:dyDescent="0.3">
      <c r="A3946" t="s">
        <v>16</v>
      </c>
      <c r="B3946" s="1">
        <v>43018</v>
      </c>
      <c r="C3946">
        <v>297.60000000000002</v>
      </c>
      <c r="D3946">
        <v>306.14999999999998</v>
      </c>
      <c r="E3946">
        <v>293.17</v>
      </c>
      <c r="F3946">
        <v>299.87</v>
      </c>
      <c r="G3946">
        <v>359705984</v>
      </c>
      <c r="H3946">
        <v>28501667385</v>
      </c>
      <c r="I3946">
        <f>YEAR(Table1[[#This Row],[Date]])</f>
        <v>2017</v>
      </c>
      <c r="J3946">
        <f>MONTH(Table1[[#This Row],[Date]])</f>
        <v>10</v>
      </c>
      <c r="K3946">
        <f>DAY(Table1[[#This Row],[Date]])</f>
        <v>10</v>
      </c>
    </row>
    <row r="3947" spans="1:11" x14ac:dyDescent="0.3">
      <c r="A3947" t="s">
        <v>16</v>
      </c>
      <c r="B3947" s="1">
        <v>43017</v>
      </c>
      <c r="C3947">
        <v>308.67</v>
      </c>
      <c r="D3947">
        <v>309.31</v>
      </c>
      <c r="E3947">
        <v>288.18</v>
      </c>
      <c r="F3947">
        <v>297.39</v>
      </c>
      <c r="G3947">
        <v>559467008</v>
      </c>
      <c r="H3947">
        <v>28261533648</v>
      </c>
      <c r="I3947">
        <f>YEAR(Table1[[#This Row],[Date]])</f>
        <v>2017</v>
      </c>
      <c r="J3947">
        <f>MONTH(Table1[[#This Row],[Date]])</f>
        <v>10</v>
      </c>
      <c r="K3947">
        <f>DAY(Table1[[#This Row],[Date]])</f>
        <v>9</v>
      </c>
    </row>
    <row r="3948" spans="1:11" x14ac:dyDescent="0.3">
      <c r="A3948" t="s">
        <v>16</v>
      </c>
      <c r="B3948" s="1">
        <v>43016</v>
      </c>
      <c r="C3948">
        <v>311.06</v>
      </c>
      <c r="D3948">
        <v>312.54000000000002</v>
      </c>
      <c r="E3948">
        <v>308.02999999999997</v>
      </c>
      <c r="F3948">
        <v>308.61</v>
      </c>
      <c r="G3948">
        <v>293167008</v>
      </c>
      <c r="H3948">
        <v>29322710612</v>
      </c>
      <c r="I3948">
        <f>YEAR(Table1[[#This Row],[Date]])</f>
        <v>2017</v>
      </c>
      <c r="J3948">
        <f>MONTH(Table1[[#This Row],[Date]])</f>
        <v>10</v>
      </c>
      <c r="K3948">
        <f>DAY(Table1[[#This Row],[Date]])</f>
        <v>8</v>
      </c>
    </row>
    <row r="3949" spans="1:11" x14ac:dyDescent="0.3">
      <c r="A3949" t="s">
        <v>16</v>
      </c>
      <c r="B3949" s="1">
        <v>43015</v>
      </c>
      <c r="C3949">
        <v>308.89</v>
      </c>
      <c r="D3949">
        <v>313.13</v>
      </c>
      <c r="E3949">
        <v>304.98</v>
      </c>
      <c r="F3949">
        <v>311.12</v>
      </c>
      <c r="G3949">
        <v>342204992</v>
      </c>
      <c r="H3949">
        <v>29557048403</v>
      </c>
      <c r="I3949">
        <f>YEAR(Table1[[#This Row],[Date]])</f>
        <v>2017</v>
      </c>
      <c r="J3949">
        <f>MONTH(Table1[[#This Row],[Date]])</f>
        <v>10</v>
      </c>
      <c r="K3949">
        <f>DAY(Table1[[#This Row],[Date]])</f>
        <v>7</v>
      </c>
    </row>
    <row r="3950" spans="1:11" x14ac:dyDescent="0.3">
      <c r="A3950" t="s">
        <v>16</v>
      </c>
      <c r="B3950" s="1">
        <v>43014</v>
      </c>
      <c r="C3950">
        <v>295.14999999999998</v>
      </c>
      <c r="D3950">
        <v>308.83999999999997</v>
      </c>
      <c r="E3950">
        <v>294.95</v>
      </c>
      <c r="F3950">
        <v>308.58999999999997</v>
      </c>
      <c r="G3950">
        <v>318664000</v>
      </c>
      <c r="H3950">
        <v>29311483315</v>
      </c>
      <c r="I3950">
        <f>YEAR(Table1[[#This Row],[Date]])</f>
        <v>2017</v>
      </c>
      <c r="J3950">
        <f>MONTH(Table1[[#This Row],[Date]])</f>
        <v>10</v>
      </c>
      <c r="K3950">
        <f>DAY(Table1[[#This Row],[Date]])</f>
        <v>6</v>
      </c>
    </row>
    <row r="3951" spans="1:11" x14ac:dyDescent="0.3">
      <c r="A3951" t="s">
        <v>16</v>
      </c>
      <c r="B3951" s="1">
        <v>43013</v>
      </c>
      <c r="C3951">
        <v>292.77</v>
      </c>
      <c r="D3951">
        <v>298.04000000000002</v>
      </c>
      <c r="E3951">
        <v>288.83999999999997</v>
      </c>
      <c r="F3951">
        <v>295.86</v>
      </c>
      <c r="G3951">
        <v>253747008</v>
      </c>
      <c r="H3951">
        <v>28098336333</v>
      </c>
      <c r="I3951">
        <f>YEAR(Table1[[#This Row],[Date]])</f>
        <v>2017</v>
      </c>
      <c r="J3951">
        <f>MONTH(Table1[[#This Row],[Date]])</f>
        <v>10</v>
      </c>
      <c r="K3951">
        <f>DAY(Table1[[#This Row],[Date]])</f>
        <v>5</v>
      </c>
    </row>
    <row r="3952" spans="1:11" x14ac:dyDescent="0.3">
      <c r="A3952" t="s">
        <v>16</v>
      </c>
      <c r="B3952" s="1">
        <v>43012</v>
      </c>
      <c r="C3952">
        <v>292.75</v>
      </c>
      <c r="D3952">
        <v>299.39</v>
      </c>
      <c r="E3952">
        <v>290.89</v>
      </c>
      <c r="F3952">
        <v>292.66000000000003</v>
      </c>
      <c r="G3952">
        <v>257906000</v>
      </c>
      <c r="H3952">
        <v>27789444567</v>
      </c>
      <c r="I3952">
        <f>YEAR(Table1[[#This Row],[Date]])</f>
        <v>2017</v>
      </c>
      <c r="J3952">
        <f>MONTH(Table1[[#This Row],[Date]])</f>
        <v>10</v>
      </c>
      <c r="K3952">
        <f>DAY(Table1[[#This Row],[Date]])</f>
        <v>4</v>
      </c>
    </row>
    <row r="3953" spans="1:11" x14ac:dyDescent="0.3">
      <c r="A3953" t="s">
        <v>16</v>
      </c>
      <c r="B3953" s="1">
        <v>43011</v>
      </c>
      <c r="C3953">
        <v>297.48</v>
      </c>
      <c r="D3953">
        <v>300.11</v>
      </c>
      <c r="E3953">
        <v>288.13</v>
      </c>
      <c r="F3953">
        <v>292.45999999999998</v>
      </c>
      <c r="G3953">
        <v>321680000</v>
      </c>
      <c r="H3953">
        <v>27766443809</v>
      </c>
      <c r="I3953">
        <f>YEAR(Table1[[#This Row],[Date]])</f>
        <v>2017</v>
      </c>
      <c r="J3953">
        <f>MONTH(Table1[[#This Row],[Date]])</f>
        <v>10</v>
      </c>
      <c r="K3953">
        <f>DAY(Table1[[#This Row],[Date]])</f>
        <v>3</v>
      </c>
    </row>
    <row r="3954" spans="1:11" x14ac:dyDescent="0.3">
      <c r="A3954" t="s">
        <v>16</v>
      </c>
      <c r="B3954" s="1">
        <v>43010</v>
      </c>
      <c r="C3954">
        <v>302.48</v>
      </c>
      <c r="D3954">
        <v>302.92</v>
      </c>
      <c r="E3954">
        <v>294.58</v>
      </c>
      <c r="F3954">
        <v>297.48</v>
      </c>
      <c r="G3954">
        <v>339443008</v>
      </c>
      <c r="H3954">
        <v>28237763674</v>
      </c>
      <c r="I3954">
        <f>YEAR(Table1[[#This Row],[Date]])</f>
        <v>2017</v>
      </c>
      <c r="J3954">
        <f>MONTH(Table1[[#This Row],[Date]])</f>
        <v>10</v>
      </c>
      <c r="K3954">
        <f>DAY(Table1[[#This Row],[Date]])</f>
        <v>2</v>
      </c>
    </row>
    <row r="3955" spans="1:11" x14ac:dyDescent="0.3">
      <c r="A3955" t="s">
        <v>16</v>
      </c>
      <c r="B3955" s="1">
        <v>43009</v>
      </c>
      <c r="C3955">
        <v>301.55</v>
      </c>
      <c r="D3955">
        <v>303.19</v>
      </c>
      <c r="E3955">
        <v>295.06</v>
      </c>
      <c r="F3955">
        <v>302.33999999999997</v>
      </c>
      <c r="G3955">
        <v>306184992</v>
      </c>
      <c r="H3955">
        <v>28694730559</v>
      </c>
      <c r="I3955">
        <f>YEAR(Table1[[#This Row],[Date]])</f>
        <v>2017</v>
      </c>
      <c r="J3955">
        <f>MONTH(Table1[[#This Row],[Date]])</f>
        <v>10</v>
      </c>
      <c r="K3955">
        <f>DAY(Table1[[#This Row],[Date]])</f>
        <v>1</v>
      </c>
    </row>
    <row r="3956" spans="1:11" x14ac:dyDescent="0.3">
      <c r="A3956" t="s">
        <v>16</v>
      </c>
      <c r="B3956" s="1">
        <v>43008</v>
      </c>
      <c r="C3956">
        <v>291.48</v>
      </c>
      <c r="D3956">
        <v>303.95999999999998</v>
      </c>
      <c r="E3956">
        <v>291.11</v>
      </c>
      <c r="F3956">
        <v>301.45999999999998</v>
      </c>
      <c r="G3956">
        <v>332439008</v>
      </c>
      <c r="H3956">
        <v>28607406298</v>
      </c>
      <c r="I3956">
        <f>YEAR(Table1[[#This Row],[Date]])</f>
        <v>2017</v>
      </c>
      <c r="J3956">
        <f>MONTH(Table1[[#This Row],[Date]])</f>
        <v>9</v>
      </c>
      <c r="K3956">
        <f>DAY(Table1[[#This Row],[Date]])</f>
        <v>30</v>
      </c>
    </row>
    <row r="3957" spans="1:11" x14ac:dyDescent="0.3">
      <c r="A3957" t="s">
        <v>16</v>
      </c>
      <c r="B3957" s="1">
        <v>43007</v>
      </c>
      <c r="C3957">
        <v>299.12</v>
      </c>
      <c r="D3957">
        <v>299.92</v>
      </c>
      <c r="E3957">
        <v>279.77</v>
      </c>
      <c r="F3957">
        <v>291.47000000000003</v>
      </c>
      <c r="G3957">
        <v>541374976</v>
      </c>
      <c r="H3957">
        <v>27654290280</v>
      </c>
      <c r="I3957">
        <f>YEAR(Table1[[#This Row],[Date]])</f>
        <v>2017</v>
      </c>
      <c r="J3957">
        <f>MONTH(Table1[[#This Row],[Date]])</f>
        <v>9</v>
      </c>
      <c r="K3957">
        <f>DAY(Table1[[#This Row],[Date]])</f>
        <v>29</v>
      </c>
    </row>
    <row r="3958" spans="1:11" x14ac:dyDescent="0.3">
      <c r="A3958" t="s">
        <v>16</v>
      </c>
      <c r="B3958" s="1">
        <v>43006</v>
      </c>
      <c r="C3958">
        <v>306.47000000000003</v>
      </c>
      <c r="D3958">
        <v>307.2</v>
      </c>
      <c r="E3958">
        <v>295.47000000000003</v>
      </c>
      <c r="F3958">
        <v>299.14999999999998</v>
      </c>
      <c r="G3958">
        <v>501894016</v>
      </c>
      <c r="H3958">
        <v>28379292201</v>
      </c>
      <c r="I3958">
        <f>YEAR(Table1[[#This Row],[Date]])</f>
        <v>2017</v>
      </c>
      <c r="J3958">
        <f>MONTH(Table1[[#This Row],[Date]])</f>
        <v>9</v>
      </c>
      <c r="K3958">
        <f>DAY(Table1[[#This Row],[Date]])</f>
        <v>28</v>
      </c>
    </row>
    <row r="3959" spans="1:11" x14ac:dyDescent="0.3">
      <c r="A3959" t="s">
        <v>16</v>
      </c>
      <c r="B3959" s="1">
        <v>43005</v>
      </c>
      <c r="C3959">
        <v>287.02</v>
      </c>
      <c r="D3959">
        <v>308.02</v>
      </c>
      <c r="E3959">
        <v>286.82</v>
      </c>
      <c r="F3959">
        <v>306.47000000000003</v>
      </c>
      <c r="G3959">
        <v>550243968</v>
      </c>
      <c r="H3959">
        <v>29068342956</v>
      </c>
      <c r="I3959">
        <f>YEAR(Table1[[#This Row],[Date]])</f>
        <v>2017</v>
      </c>
      <c r="J3959">
        <f>MONTH(Table1[[#This Row],[Date]])</f>
        <v>9</v>
      </c>
      <c r="K3959">
        <f>DAY(Table1[[#This Row],[Date]])</f>
        <v>27</v>
      </c>
    </row>
    <row r="3960" spans="1:11" x14ac:dyDescent="0.3">
      <c r="A3960" t="s">
        <v>16</v>
      </c>
      <c r="B3960" s="1">
        <v>43004</v>
      </c>
      <c r="C3960">
        <v>292.35000000000002</v>
      </c>
      <c r="D3960">
        <v>293.75</v>
      </c>
      <c r="E3960">
        <v>287.02</v>
      </c>
      <c r="F3960">
        <v>287.44</v>
      </c>
      <c r="G3960">
        <v>345800992</v>
      </c>
      <c r="H3960">
        <v>27259015800</v>
      </c>
      <c r="I3960">
        <f>YEAR(Table1[[#This Row],[Date]])</f>
        <v>2017</v>
      </c>
      <c r="J3960">
        <f>MONTH(Table1[[#This Row],[Date]])</f>
        <v>9</v>
      </c>
      <c r="K3960">
        <f>DAY(Table1[[#This Row],[Date]])</f>
        <v>26</v>
      </c>
    </row>
    <row r="3961" spans="1:11" x14ac:dyDescent="0.3">
      <c r="A3961" t="s">
        <v>16</v>
      </c>
      <c r="B3961" s="1">
        <v>43003</v>
      </c>
      <c r="C3961">
        <v>282.22000000000003</v>
      </c>
      <c r="D3961">
        <v>293.52</v>
      </c>
      <c r="E3961">
        <v>281.88</v>
      </c>
      <c r="F3961">
        <v>292.33</v>
      </c>
      <c r="G3961">
        <v>483160992</v>
      </c>
      <c r="H3961">
        <v>27718684465</v>
      </c>
      <c r="I3961">
        <f>YEAR(Table1[[#This Row],[Date]])</f>
        <v>2017</v>
      </c>
      <c r="J3961">
        <f>MONTH(Table1[[#This Row],[Date]])</f>
        <v>9</v>
      </c>
      <c r="K3961">
        <f>DAY(Table1[[#This Row],[Date]])</f>
        <v>25</v>
      </c>
    </row>
    <row r="3962" spans="1:11" x14ac:dyDescent="0.3">
      <c r="A3962" t="s">
        <v>16</v>
      </c>
      <c r="B3962" s="1">
        <v>43002</v>
      </c>
      <c r="C3962">
        <v>286.20999999999998</v>
      </c>
      <c r="D3962">
        <v>292.95</v>
      </c>
      <c r="E3962">
        <v>278.13</v>
      </c>
      <c r="F3962">
        <v>282.48</v>
      </c>
      <c r="G3962">
        <v>571411008</v>
      </c>
      <c r="H3962">
        <v>26780610986</v>
      </c>
      <c r="I3962">
        <f>YEAR(Table1[[#This Row],[Date]])</f>
        <v>2017</v>
      </c>
      <c r="J3962">
        <f>MONTH(Table1[[#This Row],[Date]])</f>
        <v>9</v>
      </c>
      <c r="K3962">
        <f>DAY(Table1[[#This Row],[Date]])</f>
        <v>24</v>
      </c>
    </row>
    <row r="3963" spans="1:11" x14ac:dyDescent="0.3">
      <c r="A3963" t="s">
        <v>16</v>
      </c>
      <c r="B3963" s="1">
        <v>43001</v>
      </c>
      <c r="C3963">
        <v>264.60000000000002</v>
      </c>
      <c r="D3963">
        <v>286.17</v>
      </c>
      <c r="E3963">
        <v>261.12</v>
      </c>
      <c r="F3963">
        <v>286.17</v>
      </c>
      <c r="G3963">
        <v>450934016</v>
      </c>
      <c r="H3963">
        <v>27125537826</v>
      </c>
      <c r="I3963">
        <f>YEAR(Table1[[#This Row],[Date]])</f>
        <v>2017</v>
      </c>
      <c r="J3963">
        <f>MONTH(Table1[[#This Row],[Date]])</f>
        <v>9</v>
      </c>
      <c r="K3963">
        <f>DAY(Table1[[#This Row],[Date]])</f>
        <v>23</v>
      </c>
    </row>
    <row r="3964" spans="1:11" x14ac:dyDescent="0.3">
      <c r="A3964" t="s">
        <v>16</v>
      </c>
      <c r="B3964" s="1">
        <v>43000</v>
      </c>
      <c r="C3964">
        <v>258.11</v>
      </c>
      <c r="D3964">
        <v>270.54000000000002</v>
      </c>
      <c r="E3964">
        <v>256.22000000000003</v>
      </c>
      <c r="F3964">
        <v>264.31</v>
      </c>
      <c r="G3964">
        <v>430080992</v>
      </c>
      <c r="H3964">
        <v>25049676632</v>
      </c>
      <c r="I3964">
        <f>YEAR(Table1[[#This Row],[Date]])</f>
        <v>2017</v>
      </c>
      <c r="J3964">
        <f>MONTH(Table1[[#This Row],[Date]])</f>
        <v>9</v>
      </c>
      <c r="K3964">
        <f>DAY(Table1[[#This Row],[Date]])</f>
        <v>22</v>
      </c>
    </row>
    <row r="3965" spans="1:11" x14ac:dyDescent="0.3">
      <c r="A3965" t="s">
        <v>16</v>
      </c>
      <c r="B3965" s="1">
        <v>42999</v>
      </c>
      <c r="C3965">
        <v>283.26</v>
      </c>
      <c r="D3965">
        <v>286.61</v>
      </c>
      <c r="E3965">
        <v>255.02</v>
      </c>
      <c r="F3965">
        <v>258.58</v>
      </c>
      <c r="G3965">
        <v>601265984</v>
      </c>
      <c r="H3965">
        <v>24502550354</v>
      </c>
      <c r="I3965">
        <f>YEAR(Table1[[#This Row],[Date]])</f>
        <v>2017</v>
      </c>
      <c r="J3965">
        <f>MONTH(Table1[[#This Row],[Date]])</f>
        <v>9</v>
      </c>
      <c r="K3965">
        <f>DAY(Table1[[#This Row],[Date]])</f>
        <v>21</v>
      </c>
    </row>
    <row r="3966" spans="1:11" x14ac:dyDescent="0.3">
      <c r="A3966" t="s">
        <v>16</v>
      </c>
      <c r="B3966" s="1">
        <v>42998</v>
      </c>
      <c r="C3966">
        <v>282.02</v>
      </c>
      <c r="D3966">
        <v>290.89</v>
      </c>
      <c r="E3966">
        <v>278.05</v>
      </c>
      <c r="F3966">
        <v>283.74</v>
      </c>
      <c r="G3966">
        <v>421404000</v>
      </c>
      <c r="H3966">
        <v>26881372918</v>
      </c>
      <c r="I3966">
        <f>YEAR(Table1[[#This Row],[Date]])</f>
        <v>2017</v>
      </c>
      <c r="J3966">
        <f>MONTH(Table1[[#This Row],[Date]])</f>
        <v>9</v>
      </c>
      <c r="K3966">
        <f>DAY(Table1[[#This Row],[Date]])</f>
        <v>20</v>
      </c>
    </row>
    <row r="3967" spans="1:11" x14ac:dyDescent="0.3">
      <c r="A3967" t="s">
        <v>16</v>
      </c>
      <c r="B3967" s="1">
        <v>42997</v>
      </c>
      <c r="C3967">
        <v>293.66000000000003</v>
      </c>
      <c r="D3967">
        <v>295.77</v>
      </c>
      <c r="E3967">
        <v>274.48</v>
      </c>
      <c r="F3967">
        <v>282.8</v>
      </c>
      <c r="G3967">
        <v>646908992</v>
      </c>
      <c r="H3967">
        <v>26787085258</v>
      </c>
      <c r="I3967">
        <f>YEAR(Table1[[#This Row],[Date]])</f>
        <v>2017</v>
      </c>
      <c r="J3967">
        <f>MONTH(Table1[[#This Row],[Date]])</f>
        <v>9</v>
      </c>
      <c r="K3967">
        <f>DAY(Table1[[#This Row],[Date]])</f>
        <v>19</v>
      </c>
    </row>
    <row r="3968" spans="1:11" x14ac:dyDescent="0.3">
      <c r="A3968" t="s">
        <v>16</v>
      </c>
      <c r="B3968" s="1">
        <v>42996</v>
      </c>
      <c r="C3968">
        <v>252.23</v>
      </c>
      <c r="D3968">
        <v>293.5</v>
      </c>
      <c r="E3968">
        <v>252.23</v>
      </c>
      <c r="F3968">
        <v>293.5</v>
      </c>
      <c r="G3968">
        <v>1127750016</v>
      </c>
      <c r="H3968">
        <v>27794233413</v>
      </c>
      <c r="I3968">
        <f>YEAR(Table1[[#This Row],[Date]])</f>
        <v>2017</v>
      </c>
      <c r="J3968">
        <f>MONTH(Table1[[#This Row],[Date]])</f>
        <v>9</v>
      </c>
      <c r="K3968">
        <f>DAY(Table1[[#This Row],[Date]])</f>
        <v>18</v>
      </c>
    </row>
    <row r="3969" spans="1:11" x14ac:dyDescent="0.3">
      <c r="A3969" t="s">
        <v>16</v>
      </c>
      <c r="B3969" s="1">
        <v>42995</v>
      </c>
      <c r="C3969">
        <v>245.85</v>
      </c>
      <c r="D3969">
        <v>257</v>
      </c>
      <c r="E3969">
        <v>235.24</v>
      </c>
      <c r="F3969">
        <v>251.75</v>
      </c>
      <c r="G3969">
        <v>427452000</v>
      </c>
      <c r="H3969">
        <v>23835888183</v>
      </c>
      <c r="I3969">
        <f>YEAR(Table1[[#This Row],[Date]])</f>
        <v>2017</v>
      </c>
      <c r="J3969">
        <f>MONTH(Table1[[#This Row],[Date]])</f>
        <v>9</v>
      </c>
      <c r="K3969">
        <f>DAY(Table1[[#This Row],[Date]])</f>
        <v>17</v>
      </c>
    </row>
    <row r="3970" spans="1:11" x14ac:dyDescent="0.3">
      <c r="A3970" t="s">
        <v>16</v>
      </c>
      <c r="B3970" s="1">
        <v>42994</v>
      </c>
      <c r="C3970">
        <v>250.87</v>
      </c>
      <c r="D3970">
        <v>262.58999999999997</v>
      </c>
      <c r="E3970">
        <v>238.22</v>
      </c>
      <c r="F3970">
        <v>246.52</v>
      </c>
      <c r="G3970">
        <v>711737024</v>
      </c>
      <c r="H3970">
        <v>23336257868</v>
      </c>
      <c r="I3970">
        <f>YEAR(Table1[[#This Row],[Date]])</f>
        <v>2017</v>
      </c>
      <c r="J3970">
        <f>MONTH(Table1[[#This Row],[Date]])</f>
        <v>9</v>
      </c>
      <c r="K3970">
        <f>DAY(Table1[[#This Row],[Date]])</f>
        <v>16</v>
      </c>
    </row>
    <row r="3971" spans="1:11" x14ac:dyDescent="0.3">
      <c r="A3971" t="s">
        <v>16</v>
      </c>
      <c r="B3971" s="1">
        <v>42993</v>
      </c>
      <c r="C3971">
        <v>215.22</v>
      </c>
      <c r="D3971">
        <v>258.64999999999998</v>
      </c>
      <c r="E3971">
        <v>195.04</v>
      </c>
      <c r="F3971">
        <v>250.46</v>
      </c>
      <c r="G3971">
        <v>1935699968</v>
      </c>
      <c r="H3971">
        <v>23704566170</v>
      </c>
      <c r="I3971">
        <f>YEAR(Table1[[#This Row],[Date]])</f>
        <v>2017</v>
      </c>
      <c r="J3971">
        <f>MONTH(Table1[[#This Row],[Date]])</f>
        <v>9</v>
      </c>
      <c r="K3971">
        <f>DAY(Table1[[#This Row],[Date]])</f>
        <v>15</v>
      </c>
    </row>
    <row r="3972" spans="1:11" x14ac:dyDescent="0.3">
      <c r="A3972" t="s">
        <v>16</v>
      </c>
      <c r="B3972" s="1">
        <v>42992</v>
      </c>
      <c r="C3972">
        <v>276.58999999999997</v>
      </c>
      <c r="D3972">
        <v>280.83999999999997</v>
      </c>
      <c r="E3972">
        <v>213.91</v>
      </c>
      <c r="F3972">
        <v>213.91</v>
      </c>
      <c r="G3972">
        <v>1184589952</v>
      </c>
      <c r="H3972">
        <v>20240633669</v>
      </c>
      <c r="I3972">
        <f>YEAR(Table1[[#This Row],[Date]])</f>
        <v>2017</v>
      </c>
      <c r="J3972">
        <f>MONTH(Table1[[#This Row],[Date]])</f>
        <v>9</v>
      </c>
      <c r="K3972">
        <f>DAY(Table1[[#This Row],[Date]])</f>
        <v>14</v>
      </c>
    </row>
    <row r="3973" spans="1:11" x14ac:dyDescent="0.3">
      <c r="A3973" t="s">
        <v>16</v>
      </c>
      <c r="B3973" s="1">
        <v>42991</v>
      </c>
      <c r="C3973">
        <v>291.12</v>
      </c>
      <c r="D3973">
        <v>291.12</v>
      </c>
      <c r="E3973">
        <v>260.61</v>
      </c>
      <c r="F3973">
        <v>277.11</v>
      </c>
      <c r="G3973">
        <v>921692032</v>
      </c>
      <c r="H3973">
        <v>26215830135</v>
      </c>
      <c r="I3973">
        <f>YEAR(Table1[[#This Row],[Date]])</f>
        <v>2017</v>
      </c>
      <c r="J3973">
        <f>MONTH(Table1[[#This Row],[Date]])</f>
        <v>9</v>
      </c>
      <c r="K3973">
        <f>DAY(Table1[[#This Row],[Date]])</f>
        <v>13</v>
      </c>
    </row>
    <row r="3974" spans="1:11" x14ac:dyDescent="0.3">
      <c r="A3974" t="s">
        <v>16</v>
      </c>
      <c r="B3974" s="1">
        <v>42990</v>
      </c>
      <c r="C3974">
        <v>294.63</v>
      </c>
      <c r="D3974">
        <v>311.2</v>
      </c>
      <c r="E3974">
        <v>287.23</v>
      </c>
      <c r="F3974">
        <v>291.45999999999998</v>
      </c>
      <c r="G3974">
        <v>753144000</v>
      </c>
      <c r="H3974">
        <v>27568017613</v>
      </c>
      <c r="I3974">
        <f>YEAR(Table1[[#This Row],[Date]])</f>
        <v>2017</v>
      </c>
      <c r="J3974">
        <f>MONTH(Table1[[#This Row],[Date]])</f>
        <v>9</v>
      </c>
      <c r="K3974">
        <f>DAY(Table1[[#This Row],[Date]])</f>
        <v>12</v>
      </c>
    </row>
    <row r="3975" spans="1:11" x14ac:dyDescent="0.3">
      <c r="A3975" t="s">
        <v>16</v>
      </c>
      <c r="B3975" s="1">
        <v>42989</v>
      </c>
      <c r="C3975">
        <v>289.74</v>
      </c>
      <c r="D3975">
        <v>300.69</v>
      </c>
      <c r="E3975">
        <v>286.68</v>
      </c>
      <c r="F3975">
        <v>294.52999999999997</v>
      </c>
      <c r="G3975">
        <v>571307008</v>
      </c>
      <c r="H3975">
        <v>27852586150</v>
      </c>
      <c r="I3975">
        <f>YEAR(Table1[[#This Row],[Date]])</f>
        <v>2017</v>
      </c>
      <c r="J3975">
        <f>MONTH(Table1[[#This Row],[Date]])</f>
        <v>9</v>
      </c>
      <c r="K3975">
        <f>DAY(Table1[[#This Row],[Date]])</f>
        <v>11</v>
      </c>
    </row>
    <row r="3976" spans="1:11" x14ac:dyDescent="0.3">
      <c r="A3976" t="s">
        <v>16</v>
      </c>
      <c r="B3976" s="1">
        <v>42988</v>
      </c>
      <c r="C3976">
        <v>294.06</v>
      </c>
      <c r="D3976">
        <v>294.76</v>
      </c>
      <c r="E3976">
        <v>268.97000000000003</v>
      </c>
      <c r="F3976">
        <v>288.75</v>
      </c>
      <c r="G3976">
        <v>698326016</v>
      </c>
      <c r="H3976">
        <v>27300089799</v>
      </c>
      <c r="I3976">
        <f>YEAR(Table1[[#This Row],[Date]])</f>
        <v>2017</v>
      </c>
      <c r="J3976">
        <f>MONTH(Table1[[#This Row],[Date]])</f>
        <v>9</v>
      </c>
      <c r="K3976">
        <f>DAY(Table1[[#This Row],[Date]])</f>
        <v>10</v>
      </c>
    </row>
    <row r="3977" spans="1:11" x14ac:dyDescent="0.3">
      <c r="A3977" t="s">
        <v>16</v>
      </c>
      <c r="B3977" s="1">
        <v>42987</v>
      </c>
      <c r="C3977">
        <v>296.17</v>
      </c>
      <c r="D3977">
        <v>299.89</v>
      </c>
      <c r="E3977">
        <v>287.22000000000003</v>
      </c>
      <c r="F3977">
        <v>294.39999999999998</v>
      </c>
      <c r="G3977">
        <v>528620992</v>
      </c>
      <c r="H3977">
        <v>27829435118</v>
      </c>
      <c r="I3977">
        <f>YEAR(Table1[[#This Row],[Date]])</f>
        <v>2017</v>
      </c>
      <c r="J3977">
        <f>MONTH(Table1[[#This Row],[Date]])</f>
        <v>9</v>
      </c>
      <c r="K3977">
        <f>DAY(Table1[[#This Row],[Date]])</f>
        <v>9</v>
      </c>
    </row>
    <row r="3978" spans="1:11" x14ac:dyDescent="0.3">
      <c r="A3978" t="s">
        <v>16</v>
      </c>
      <c r="B3978" s="1">
        <v>42986</v>
      </c>
      <c r="C3978">
        <v>329.64</v>
      </c>
      <c r="D3978">
        <v>329.64</v>
      </c>
      <c r="E3978">
        <v>285.16000000000003</v>
      </c>
      <c r="F3978">
        <v>296.5</v>
      </c>
      <c r="G3978">
        <v>1098780032</v>
      </c>
      <c r="H3978">
        <v>28021550341</v>
      </c>
      <c r="I3978">
        <f>YEAR(Table1[[#This Row],[Date]])</f>
        <v>2017</v>
      </c>
      <c r="J3978">
        <f>MONTH(Table1[[#This Row],[Date]])</f>
        <v>9</v>
      </c>
      <c r="K3978">
        <f>DAY(Table1[[#This Row],[Date]])</f>
        <v>8</v>
      </c>
    </row>
    <row r="3979" spans="1:11" x14ac:dyDescent="0.3">
      <c r="A3979" t="s">
        <v>16</v>
      </c>
      <c r="B3979" s="1">
        <v>42985</v>
      </c>
      <c r="C3979">
        <v>333.52</v>
      </c>
      <c r="D3979">
        <v>333.52</v>
      </c>
      <c r="E3979">
        <v>319.94</v>
      </c>
      <c r="F3979">
        <v>329.43</v>
      </c>
      <c r="G3979">
        <v>718624000</v>
      </c>
      <c r="H3979">
        <v>31127463390</v>
      </c>
      <c r="I3979">
        <f>YEAR(Table1[[#This Row],[Date]])</f>
        <v>2017</v>
      </c>
      <c r="J3979">
        <f>MONTH(Table1[[#This Row],[Date]])</f>
        <v>9</v>
      </c>
      <c r="K3979">
        <f>DAY(Table1[[#This Row],[Date]])</f>
        <v>7</v>
      </c>
    </row>
    <row r="3980" spans="1:11" x14ac:dyDescent="0.3">
      <c r="A3980" t="s">
        <v>16</v>
      </c>
      <c r="B3980" s="1">
        <v>42984</v>
      </c>
      <c r="C3980">
        <v>313.8</v>
      </c>
      <c r="D3980">
        <v>334.66</v>
      </c>
      <c r="E3980">
        <v>313.49</v>
      </c>
      <c r="F3980">
        <v>334.34</v>
      </c>
      <c r="G3980">
        <v>1058830016</v>
      </c>
      <c r="H3980">
        <v>31584914370</v>
      </c>
      <c r="I3980">
        <f>YEAR(Table1[[#This Row],[Date]])</f>
        <v>2017</v>
      </c>
      <c r="J3980">
        <f>MONTH(Table1[[#This Row],[Date]])</f>
        <v>9</v>
      </c>
      <c r="K3980">
        <f>DAY(Table1[[#This Row],[Date]])</f>
        <v>6</v>
      </c>
    </row>
    <row r="3981" spans="1:11" x14ac:dyDescent="0.3">
      <c r="A3981" t="s">
        <v>16</v>
      </c>
      <c r="B3981" s="1">
        <v>42983</v>
      </c>
      <c r="C3981">
        <v>297.57</v>
      </c>
      <c r="D3981">
        <v>318.57</v>
      </c>
      <c r="E3981">
        <v>268.29000000000002</v>
      </c>
      <c r="F3981">
        <v>312.99</v>
      </c>
      <c r="G3981">
        <v>1551049984</v>
      </c>
      <c r="H3981">
        <v>29562162666</v>
      </c>
      <c r="I3981">
        <f>YEAR(Table1[[#This Row],[Date]])</f>
        <v>2017</v>
      </c>
      <c r="J3981">
        <f>MONTH(Table1[[#This Row],[Date]])</f>
        <v>9</v>
      </c>
      <c r="K3981">
        <f>DAY(Table1[[#This Row],[Date]])</f>
        <v>5</v>
      </c>
    </row>
    <row r="3982" spans="1:11" x14ac:dyDescent="0.3">
      <c r="A3982" t="s">
        <v>16</v>
      </c>
      <c r="B3982" s="1">
        <v>42982</v>
      </c>
      <c r="C3982">
        <v>347.13</v>
      </c>
      <c r="D3982">
        <v>347.13</v>
      </c>
      <c r="E3982">
        <v>279.94</v>
      </c>
      <c r="F3982">
        <v>295.17</v>
      </c>
      <c r="G3982">
        <v>1801689984</v>
      </c>
      <c r="H3982">
        <v>27873682151</v>
      </c>
      <c r="I3982">
        <f>YEAR(Table1[[#This Row],[Date]])</f>
        <v>2017</v>
      </c>
      <c r="J3982">
        <f>MONTH(Table1[[#This Row],[Date]])</f>
        <v>9</v>
      </c>
      <c r="K3982">
        <f>DAY(Table1[[#This Row],[Date]])</f>
        <v>4</v>
      </c>
    </row>
    <row r="3983" spans="1:11" x14ac:dyDescent="0.3">
      <c r="A3983" t="s">
        <v>16</v>
      </c>
      <c r="B3983" s="1">
        <v>42981</v>
      </c>
      <c r="C3983">
        <v>350.23</v>
      </c>
      <c r="D3983">
        <v>366.49</v>
      </c>
      <c r="E3983">
        <v>332.23</v>
      </c>
      <c r="F3983">
        <v>347.48</v>
      </c>
      <c r="G3983">
        <v>986265984</v>
      </c>
      <c r="H3983">
        <v>32807142041</v>
      </c>
      <c r="I3983">
        <f>YEAR(Table1[[#This Row],[Date]])</f>
        <v>2017</v>
      </c>
      <c r="J3983">
        <f>MONTH(Table1[[#This Row],[Date]])</f>
        <v>9</v>
      </c>
      <c r="K3983">
        <f>DAY(Table1[[#This Row],[Date]])</f>
        <v>3</v>
      </c>
    </row>
    <row r="3984" spans="1:11" x14ac:dyDescent="0.3">
      <c r="A3984" t="s">
        <v>16</v>
      </c>
      <c r="B3984" s="1">
        <v>42980</v>
      </c>
      <c r="C3984">
        <v>387.82</v>
      </c>
      <c r="D3984">
        <v>389.35</v>
      </c>
      <c r="E3984">
        <v>328.1</v>
      </c>
      <c r="F3984">
        <v>348.98</v>
      </c>
      <c r="G3984">
        <v>1483600000</v>
      </c>
      <c r="H3984">
        <v>32942250738</v>
      </c>
      <c r="I3984">
        <f>YEAR(Table1[[#This Row],[Date]])</f>
        <v>2017</v>
      </c>
      <c r="J3984">
        <f>MONTH(Table1[[#This Row],[Date]])</f>
        <v>9</v>
      </c>
      <c r="K3984">
        <f>DAY(Table1[[#This Row],[Date]])</f>
        <v>2</v>
      </c>
    </row>
    <row r="3985" spans="1:11" x14ac:dyDescent="0.3">
      <c r="A3985" t="s">
        <v>16</v>
      </c>
      <c r="B3985" s="1">
        <v>42979</v>
      </c>
      <c r="C3985">
        <v>383.47</v>
      </c>
      <c r="D3985">
        <v>390.04</v>
      </c>
      <c r="E3985">
        <v>383.47</v>
      </c>
      <c r="F3985">
        <v>387.74</v>
      </c>
      <c r="G3985">
        <v>874222016</v>
      </c>
      <c r="H3985">
        <v>36593410761</v>
      </c>
      <c r="I3985">
        <f>YEAR(Table1[[#This Row],[Date]])</f>
        <v>2017</v>
      </c>
      <c r="J3985">
        <f>MONTH(Table1[[#This Row],[Date]])</f>
        <v>9</v>
      </c>
      <c r="K3985">
        <f>DAY(Table1[[#This Row],[Date]])</f>
        <v>1</v>
      </c>
    </row>
    <row r="3986" spans="1:11" x14ac:dyDescent="0.3">
      <c r="A3986" t="s">
        <v>16</v>
      </c>
      <c r="B3986" s="1">
        <v>42978</v>
      </c>
      <c r="C3986">
        <v>378.44</v>
      </c>
      <c r="D3986">
        <v>386.14</v>
      </c>
      <c r="E3986">
        <v>376.35</v>
      </c>
      <c r="F3986">
        <v>383.04</v>
      </c>
      <c r="G3986">
        <v>706254016</v>
      </c>
      <c r="H3986">
        <v>36142706814</v>
      </c>
      <c r="I3986">
        <f>YEAR(Table1[[#This Row],[Date]])</f>
        <v>2017</v>
      </c>
      <c r="J3986">
        <f>MONTH(Table1[[#This Row],[Date]])</f>
        <v>8</v>
      </c>
      <c r="K3986">
        <f>DAY(Table1[[#This Row],[Date]])</f>
        <v>31</v>
      </c>
    </row>
    <row r="3987" spans="1:11" x14ac:dyDescent="0.3">
      <c r="A3987" t="s">
        <v>16</v>
      </c>
      <c r="B3987" s="1">
        <v>42977</v>
      </c>
      <c r="C3987">
        <v>369.47</v>
      </c>
      <c r="D3987">
        <v>388.75</v>
      </c>
      <c r="E3987">
        <v>361.97</v>
      </c>
      <c r="F3987">
        <v>378.48</v>
      </c>
      <c r="G3987">
        <v>1333319936</v>
      </c>
      <c r="H3987">
        <v>35705639885</v>
      </c>
      <c r="I3987">
        <f>YEAR(Table1[[#This Row],[Date]])</f>
        <v>2017</v>
      </c>
      <c r="J3987">
        <f>MONTH(Table1[[#This Row],[Date]])</f>
        <v>8</v>
      </c>
      <c r="K3987">
        <f>DAY(Table1[[#This Row],[Date]])</f>
        <v>30</v>
      </c>
    </row>
    <row r="3988" spans="1:11" x14ac:dyDescent="0.3">
      <c r="A3988" t="s">
        <v>16</v>
      </c>
      <c r="B3988" s="1">
        <v>42976</v>
      </c>
      <c r="C3988">
        <v>347.96</v>
      </c>
      <c r="D3988">
        <v>373.76</v>
      </c>
      <c r="E3988">
        <v>347.79</v>
      </c>
      <c r="F3988">
        <v>370.67</v>
      </c>
      <c r="G3988">
        <v>1220029952</v>
      </c>
      <c r="H3988">
        <v>34961063278</v>
      </c>
      <c r="I3988">
        <f>YEAR(Table1[[#This Row],[Date]])</f>
        <v>2017</v>
      </c>
      <c r="J3988">
        <f>MONTH(Table1[[#This Row],[Date]])</f>
        <v>8</v>
      </c>
      <c r="K3988">
        <f>DAY(Table1[[#This Row],[Date]])</f>
        <v>29</v>
      </c>
    </row>
    <row r="3989" spans="1:11" x14ac:dyDescent="0.3">
      <c r="A3989" t="s">
        <v>16</v>
      </c>
      <c r="B3989" s="1">
        <v>42975</v>
      </c>
      <c r="C3989">
        <v>350.04</v>
      </c>
      <c r="D3989">
        <v>352.05</v>
      </c>
      <c r="E3989">
        <v>338.41</v>
      </c>
      <c r="F3989">
        <v>347.75</v>
      </c>
      <c r="G3989">
        <v>854318976</v>
      </c>
      <c r="H3989">
        <v>32792635350</v>
      </c>
      <c r="I3989">
        <f>YEAR(Table1[[#This Row],[Date]])</f>
        <v>2017</v>
      </c>
      <c r="J3989">
        <f>MONTH(Table1[[#This Row],[Date]])</f>
        <v>8</v>
      </c>
      <c r="K3989">
        <f>DAY(Table1[[#This Row],[Date]])</f>
        <v>28</v>
      </c>
    </row>
    <row r="3990" spans="1:11" x14ac:dyDescent="0.3">
      <c r="A3990" t="s">
        <v>16</v>
      </c>
      <c r="B3990" s="1">
        <v>42974</v>
      </c>
      <c r="C3990">
        <v>334.36</v>
      </c>
      <c r="D3990">
        <v>347.89</v>
      </c>
      <c r="E3990">
        <v>334.36</v>
      </c>
      <c r="F3990">
        <v>347.89</v>
      </c>
      <c r="G3990">
        <v>633369984</v>
      </c>
      <c r="H3990">
        <v>32799991739</v>
      </c>
      <c r="I3990">
        <f>YEAR(Table1[[#This Row],[Date]])</f>
        <v>2017</v>
      </c>
      <c r="J3990">
        <f>MONTH(Table1[[#This Row],[Date]])</f>
        <v>8</v>
      </c>
      <c r="K3990">
        <f>DAY(Table1[[#This Row],[Date]])</f>
        <v>27</v>
      </c>
    </row>
    <row r="3991" spans="1:11" x14ac:dyDescent="0.3">
      <c r="A3991" t="s">
        <v>16</v>
      </c>
      <c r="B3991" s="1">
        <v>42973</v>
      </c>
      <c r="C3991">
        <v>331.99</v>
      </c>
      <c r="D3991">
        <v>334.98</v>
      </c>
      <c r="E3991">
        <v>327.92</v>
      </c>
      <c r="F3991">
        <v>333.88</v>
      </c>
      <c r="G3991">
        <v>514180992</v>
      </c>
      <c r="H3991">
        <v>31472781162</v>
      </c>
      <c r="I3991">
        <f>YEAR(Table1[[#This Row],[Date]])</f>
        <v>2017</v>
      </c>
      <c r="J3991">
        <f>MONTH(Table1[[#This Row],[Date]])</f>
        <v>8</v>
      </c>
      <c r="K3991">
        <f>DAY(Table1[[#This Row],[Date]])</f>
        <v>26</v>
      </c>
    </row>
    <row r="3992" spans="1:11" x14ac:dyDescent="0.3">
      <c r="A3992" t="s">
        <v>16</v>
      </c>
      <c r="B3992" s="1">
        <v>42972</v>
      </c>
      <c r="C3992">
        <v>326.11</v>
      </c>
      <c r="D3992">
        <v>336.4</v>
      </c>
      <c r="E3992">
        <v>325.8</v>
      </c>
      <c r="F3992">
        <v>331.92</v>
      </c>
      <c r="G3992">
        <v>760329024</v>
      </c>
      <c r="H3992">
        <v>31281210162</v>
      </c>
      <c r="I3992">
        <f>YEAR(Table1[[#This Row],[Date]])</f>
        <v>2017</v>
      </c>
      <c r="J3992">
        <f>MONTH(Table1[[#This Row],[Date]])</f>
        <v>8</v>
      </c>
      <c r="K3992">
        <f>DAY(Table1[[#This Row],[Date]])</f>
        <v>25</v>
      </c>
    </row>
    <row r="3993" spans="1:11" x14ac:dyDescent="0.3">
      <c r="A3993" t="s">
        <v>16</v>
      </c>
      <c r="B3993" s="1">
        <v>42971</v>
      </c>
      <c r="C3993">
        <v>317.45</v>
      </c>
      <c r="D3993">
        <v>327.96</v>
      </c>
      <c r="E3993">
        <v>317.08</v>
      </c>
      <c r="F3993">
        <v>325.61</v>
      </c>
      <c r="G3993">
        <v>697665024</v>
      </c>
      <c r="H3993">
        <v>30680964300</v>
      </c>
      <c r="I3993">
        <f>YEAR(Table1[[#This Row],[Date]])</f>
        <v>2017</v>
      </c>
      <c r="J3993">
        <f>MONTH(Table1[[#This Row],[Date]])</f>
        <v>8</v>
      </c>
      <c r="K3993">
        <f>DAY(Table1[[#This Row],[Date]])</f>
        <v>24</v>
      </c>
    </row>
    <row r="3994" spans="1:11" x14ac:dyDescent="0.3">
      <c r="A3994" t="s">
        <v>16</v>
      </c>
      <c r="B3994" s="1">
        <v>42970</v>
      </c>
      <c r="C3994">
        <v>315.27</v>
      </c>
      <c r="D3994">
        <v>324.20999999999998</v>
      </c>
      <c r="E3994">
        <v>314.54000000000002</v>
      </c>
      <c r="F3994">
        <v>317.52</v>
      </c>
      <c r="G3994">
        <v>811990016</v>
      </c>
      <c r="H3994">
        <v>29911326162</v>
      </c>
      <c r="I3994">
        <f>YEAR(Table1[[#This Row],[Date]])</f>
        <v>2017</v>
      </c>
      <c r="J3994">
        <f>MONTH(Table1[[#This Row],[Date]])</f>
        <v>8</v>
      </c>
      <c r="K3994">
        <f>DAY(Table1[[#This Row],[Date]])</f>
        <v>23</v>
      </c>
    </row>
    <row r="3995" spans="1:11" x14ac:dyDescent="0.3">
      <c r="A3995" t="s">
        <v>16</v>
      </c>
      <c r="B3995" s="1">
        <v>42969</v>
      </c>
      <c r="C3995">
        <v>321.05</v>
      </c>
      <c r="D3995">
        <v>327.36</v>
      </c>
      <c r="E3995">
        <v>297.91000000000003</v>
      </c>
      <c r="F3995">
        <v>314.79000000000002</v>
      </c>
      <c r="G3995">
        <v>1336400000</v>
      </c>
      <c r="H3995">
        <v>29646659314</v>
      </c>
      <c r="I3995">
        <f>YEAR(Table1[[#This Row],[Date]])</f>
        <v>2017</v>
      </c>
      <c r="J3995">
        <f>MONTH(Table1[[#This Row],[Date]])</f>
        <v>8</v>
      </c>
      <c r="K3995">
        <f>DAY(Table1[[#This Row],[Date]])</f>
        <v>22</v>
      </c>
    </row>
    <row r="3996" spans="1:11" x14ac:dyDescent="0.3">
      <c r="A3996" t="s">
        <v>16</v>
      </c>
      <c r="B3996" s="1">
        <v>42968</v>
      </c>
      <c r="C3996">
        <v>300.48</v>
      </c>
      <c r="D3996">
        <v>347.05</v>
      </c>
      <c r="E3996">
        <v>297.23</v>
      </c>
      <c r="F3996">
        <v>321.58999999999997</v>
      </c>
      <c r="G3996">
        <v>2448969984</v>
      </c>
      <c r="H3996">
        <v>30280406340</v>
      </c>
      <c r="I3996">
        <f>YEAR(Table1[[#This Row],[Date]])</f>
        <v>2017</v>
      </c>
      <c r="J3996">
        <f>MONTH(Table1[[#This Row],[Date]])</f>
        <v>8</v>
      </c>
      <c r="K3996">
        <f>DAY(Table1[[#This Row],[Date]])</f>
        <v>21</v>
      </c>
    </row>
    <row r="3997" spans="1:11" x14ac:dyDescent="0.3">
      <c r="A3997" t="s">
        <v>16</v>
      </c>
      <c r="B3997" s="1">
        <v>42967</v>
      </c>
      <c r="C3997">
        <v>296.64</v>
      </c>
      <c r="D3997">
        <v>301.43</v>
      </c>
      <c r="E3997">
        <v>291.58</v>
      </c>
      <c r="F3997">
        <v>301.43</v>
      </c>
      <c r="G3997">
        <v>571947008</v>
      </c>
      <c r="H3997">
        <v>28375046491</v>
      </c>
      <c r="I3997">
        <f>YEAR(Table1[[#This Row],[Date]])</f>
        <v>2017</v>
      </c>
      <c r="J3997">
        <f>MONTH(Table1[[#This Row],[Date]])</f>
        <v>8</v>
      </c>
      <c r="K3997">
        <f>DAY(Table1[[#This Row],[Date]])</f>
        <v>20</v>
      </c>
    </row>
    <row r="3998" spans="1:11" x14ac:dyDescent="0.3">
      <c r="A3998" t="s">
        <v>16</v>
      </c>
      <c r="B3998" s="1">
        <v>42966</v>
      </c>
      <c r="C3998">
        <v>296.18</v>
      </c>
      <c r="D3998">
        <v>301.67</v>
      </c>
      <c r="E3998">
        <v>286.18</v>
      </c>
      <c r="F3998">
        <v>297.47000000000003</v>
      </c>
      <c r="G3998">
        <v>860201984</v>
      </c>
      <c r="H3998">
        <v>27995885731</v>
      </c>
      <c r="I3998">
        <f>YEAR(Table1[[#This Row],[Date]])</f>
        <v>2017</v>
      </c>
      <c r="J3998">
        <f>MONTH(Table1[[#This Row],[Date]])</f>
        <v>8</v>
      </c>
      <c r="K3998">
        <f>DAY(Table1[[#This Row],[Date]])</f>
        <v>19</v>
      </c>
    </row>
    <row r="3999" spans="1:11" x14ac:dyDescent="0.3">
      <c r="A3999" t="s">
        <v>16</v>
      </c>
      <c r="B3999" s="1">
        <v>42965</v>
      </c>
      <c r="C3999">
        <v>301.7</v>
      </c>
      <c r="D3999">
        <v>307.95999999999998</v>
      </c>
      <c r="E3999">
        <v>292.5</v>
      </c>
      <c r="F3999">
        <v>295.58999999999997</v>
      </c>
      <c r="G3999">
        <v>936160000</v>
      </c>
      <c r="H3999">
        <v>27812276026</v>
      </c>
      <c r="I3999">
        <f>YEAR(Table1[[#This Row],[Date]])</f>
        <v>2017</v>
      </c>
      <c r="J3999">
        <f>MONTH(Table1[[#This Row],[Date]])</f>
        <v>8</v>
      </c>
      <c r="K3999">
        <f>DAY(Table1[[#This Row],[Date]])</f>
        <v>18</v>
      </c>
    </row>
    <row r="4000" spans="1:11" x14ac:dyDescent="0.3">
      <c r="A4000" t="s">
        <v>16</v>
      </c>
      <c r="B4000" s="1">
        <v>42964</v>
      </c>
      <c r="C4000">
        <v>302.8</v>
      </c>
      <c r="D4000">
        <v>311.02999999999997</v>
      </c>
      <c r="E4000">
        <v>300.25</v>
      </c>
      <c r="F4000">
        <v>301.45999999999998</v>
      </c>
      <c r="G4000">
        <v>909494016</v>
      </c>
      <c r="H4000">
        <v>28357573570</v>
      </c>
      <c r="I4000">
        <f>YEAR(Table1[[#This Row],[Date]])</f>
        <v>2017</v>
      </c>
      <c r="J4000">
        <f>MONTH(Table1[[#This Row],[Date]])</f>
        <v>8</v>
      </c>
      <c r="K4000">
        <f>DAY(Table1[[#This Row],[Date]])</f>
        <v>17</v>
      </c>
    </row>
    <row r="4001" spans="1:11" x14ac:dyDescent="0.3">
      <c r="A4001" t="s">
        <v>16</v>
      </c>
      <c r="B4001" s="1">
        <v>42963</v>
      </c>
      <c r="C4001">
        <v>289.82</v>
      </c>
      <c r="D4001">
        <v>303.41000000000003</v>
      </c>
      <c r="E4001">
        <v>285.39</v>
      </c>
      <c r="F4001">
        <v>302.27</v>
      </c>
      <c r="G4001">
        <v>967643008</v>
      </c>
      <c r="H4001">
        <v>28426961863</v>
      </c>
      <c r="I4001">
        <f>YEAR(Table1[[#This Row],[Date]])</f>
        <v>2017</v>
      </c>
      <c r="J4001">
        <f>MONTH(Table1[[#This Row],[Date]])</f>
        <v>8</v>
      </c>
      <c r="K4001">
        <f>DAY(Table1[[#This Row],[Date]])</f>
        <v>16</v>
      </c>
    </row>
    <row r="4002" spans="1:11" x14ac:dyDescent="0.3">
      <c r="A4002" t="s">
        <v>16</v>
      </c>
      <c r="B4002" s="1">
        <v>42962</v>
      </c>
      <c r="C4002">
        <v>299.95</v>
      </c>
      <c r="D4002">
        <v>300.41000000000003</v>
      </c>
      <c r="E4002">
        <v>279.33</v>
      </c>
      <c r="F4002">
        <v>289.82</v>
      </c>
      <c r="G4002">
        <v>1051800000</v>
      </c>
      <c r="H4002">
        <v>27249639651</v>
      </c>
      <c r="I4002">
        <f>YEAR(Table1[[#This Row],[Date]])</f>
        <v>2017</v>
      </c>
      <c r="J4002">
        <f>MONTH(Table1[[#This Row],[Date]])</f>
        <v>8</v>
      </c>
      <c r="K4002">
        <f>DAY(Table1[[#This Row],[Date]])</f>
        <v>15</v>
      </c>
    </row>
    <row r="4003" spans="1:11" x14ac:dyDescent="0.3">
      <c r="A4003" t="s">
        <v>16</v>
      </c>
      <c r="B4003" s="1">
        <v>42961</v>
      </c>
      <c r="C4003">
        <v>298.02999999999997</v>
      </c>
      <c r="D4003">
        <v>306.81</v>
      </c>
      <c r="E4003">
        <v>296.41000000000003</v>
      </c>
      <c r="F4003">
        <v>300.10000000000002</v>
      </c>
      <c r="G4003">
        <v>864390976</v>
      </c>
      <c r="H4003">
        <v>28209451117</v>
      </c>
      <c r="I4003">
        <f>YEAR(Table1[[#This Row],[Date]])</f>
        <v>2017</v>
      </c>
      <c r="J4003">
        <f>MONTH(Table1[[#This Row],[Date]])</f>
        <v>8</v>
      </c>
      <c r="K4003">
        <f>DAY(Table1[[#This Row],[Date]])</f>
        <v>14</v>
      </c>
    </row>
    <row r="4004" spans="1:11" x14ac:dyDescent="0.3">
      <c r="A4004" t="s">
        <v>16</v>
      </c>
      <c r="B4004" s="1">
        <v>42960</v>
      </c>
      <c r="C4004">
        <v>310.37</v>
      </c>
      <c r="D4004">
        <v>310.82</v>
      </c>
      <c r="E4004">
        <v>289.31</v>
      </c>
      <c r="F4004">
        <v>298.06</v>
      </c>
      <c r="G4004">
        <v>1369369984</v>
      </c>
      <c r="H4004">
        <v>28011760531</v>
      </c>
      <c r="I4004">
        <f>YEAR(Table1[[#This Row],[Date]])</f>
        <v>2017</v>
      </c>
      <c r="J4004">
        <f>MONTH(Table1[[#This Row],[Date]])</f>
        <v>8</v>
      </c>
      <c r="K4004">
        <f>DAY(Table1[[#This Row],[Date]])</f>
        <v>13</v>
      </c>
    </row>
    <row r="4005" spans="1:11" x14ac:dyDescent="0.3">
      <c r="A4005" t="s">
        <v>16</v>
      </c>
      <c r="B4005" s="1">
        <v>42959</v>
      </c>
      <c r="C4005">
        <v>308.70999999999998</v>
      </c>
      <c r="D4005">
        <v>317.56</v>
      </c>
      <c r="E4005">
        <v>307.89999999999998</v>
      </c>
      <c r="F4005">
        <v>310.60000000000002</v>
      </c>
      <c r="G4005">
        <v>1111650048</v>
      </c>
      <c r="H4005">
        <v>29183139234</v>
      </c>
      <c r="I4005">
        <f>YEAR(Table1[[#This Row],[Date]])</f>
        <v>2017</v>
      </c>
      <c r="J4005">
        <f>MONTH(Table1[[#This Row],[Date]])</f>
        <v>8</v>
      </c>
      <c r="K4005">
        <f>DAY(Table1[[#This Row],[Date]])</f>
        <v>12</v>
      </c>
    </row>
    <row r="4006" spans="1:11" x14ac:dyDescent="0.3">
      <c r="A4006" t="s">
        <v>16</v>
      </c>
      <c r="B4006" s="1">
        <v>42958</v>
      </c>
      <c r="C4006">
        <v>294.49</v>
      </c>
      <c r="D4006">
        <v>309.20999999999998</v>
      </c>
      <c r="E4006">
        <v>294.49</v>
      </c>
      <c r="F4006">
        <v>308.86</v>
      </c>
      <c r="G4006">
        <v>953576000</v>
      </c>
      <c r="H4006">
        <v>29013166489</v>
      </c>
      <c r="I4006">
        <f>YEAR(Table1[[#This Row],[Date]])</f>
        <v>2017</v>
      </c>
      <c r="J4006">
        <f>MONTH(Table1[[#This Row],[Date]])</f>
        <v>8</v>
      </c>
      <c r="K4006">
        <f>DAY(Table1[[#This Row],[Date]])</f>
        <v>11</v>
      </c>
    </row>
    <row r="4007" spans="1:11" x14ac:dyDescent="0.3">
      <c r="A4007" t="s">
        <v>16</v>
      </c>
      <c r="B4007" s="1">
        <v>42957</v>
      </c>
      <c r="C4007">
        <v>296.95999999999998</v>
      </c>
      <c r="D4007">
        <v>306.58999999999997</v>
      </c>
      <c r="E4007">
        <v>289.93</v>
      </c>
      <c r="F4007">
        <v>295.89</v>
      </c>
      <c r="G4007">
        <v>1076819968</v>
      </c>
      <c r="H4007">
        <v>27788165832</v>
      </c>
      <c r="I4007">
        <f>YEAR(Table1[[#This Row],[Date]])</f>
        <v>2017</v>
      </c>
      <c r="J4007">
        <f>MONTH(Table1[[#This Row],[Date]])</f>
        <v>8</v>
      </c>
      <c r="K4007">
        <f>DAY(Table1[[#This Row],[Date]])</f>
        <v>10</v>
      </c>
    </row>
    <row r="4008" spans="1:11" x14ac:dyDescent="0.3">
      <c r="A4008" t="s">
        <v>16</v>
      </c>
      <c r="B4008" s="1">
        <v>42956</v>
      </c>
      <c r="C4008">
        <v>297.63</v>
      </c>
      <c r="D4008">
        <v>318.72000000000003</v>
      </c>
      <c r="E4008">
        <v>276.69</v>
      </c>
      <c r="F4008">
        <v>296.02999999999997</v>
      </c>
      <c r="G4008">
        <v>2638579968</v>
      </c>
      <c r="H4008">
        <v>27794475648</v>
      </c>
      <c r="I4008">
        <f>YEAR(Table1[[#This Row],[Date]])</f>
        <v>2017</v>
      </c>
      <c r="J4008">
        <f>MONTH(Table1[[#This Row],[Date]])</f>
        <v>8</v>
      </c>
      <c r="K4008">
        <f>DAY(Table1[[#This Row],[Date]])</f>
        <v>9</v>
      </c>
    </row>
    <row r="4009" spans="1:11" x14ac:dyDescent="0.3">
      <c r="A4009" t="s">
        <v>16</v>
      </c>
      <c r="B4009" s="1">
        <v>42955</v>
      </c>
      <c r="C4009">
        <v>269.10000000000002</v>
      </c>
      <c r="D4009">
        <v>298.91000000000003</v>
      </c>
      <c r="E4009">
        <v>266.8</v>
      </c>
      <c r="F4009">
        <v>296.77</v>
      </c>
      <c r="G4009">
        <v>1502409984</v>
      </c>
      <c r="H4009">
        <v>27857712299</v>
      </c>
      <c r="I4009">
        <f>YEAR(Table1[[#This Row],[Date]])</f>
        <v>2017</v>
      </c>
      <c r="J4009">
        <f>MONTH(Table1[[#This Row],[Date]])</f>
        <v>8</v>
      </c>
      <c r="K4009">
        <f>DAY(Table1[[#This Row],[Date]])</f>
        <v>8</v>
      </c>
    </row>
    <row r="4010" spans="1:11" x14ac:dyDescent="0.3">
      <c r="A4010" t="s">
        <v>16</v>
      </c>
      <c r="B4010" s="1">
        <v>42954</v>
      </c>
      <c r="C4010">
        <v>261.24</v>
      </c>
      <c r="D4010">
        <v>271.95999999999998</v>
      </c>
      <c r="E4010">
        <v>256.69</v>
      </c>
      <c r="F4010">
        <v>269.18</v>
      </c>
      <c r="G4010">
        <v>935726976</v>
      </c>
      <c r="H4010">
        <v>25262099071</v>
      </c>
      <c r="I4010">
        <f>YEAR(Table1[[#This Row],[Date]])</f>
        <v>2017</v>
      </c>
      <c r="J4010">
        <f>MONTH(Table1[[#This Row],[Date]])</f>
        <v>8</v>
      </c>
      <c r="K4010">
        <f>DAY(Table1[[#This Row],[Date]])</f>
        <v>7</v>
      </c>
    </row>
    <row r="4011" spans="1:11" x14ac:dyDescent="0.3">
      <c r="A4011" t="s">
        <v>16</v>
      </c>
      <c r="B4011" s="1">
        <v>42953</v>
      </c>
      <c r="C4011">
        <v>256.42</v>
      </c>
      <c r="D4011">
        <v>271.05</v>
      </c>
      <c r="E4011">
        <v>252.85</v>
      </c>
      <c r="F4011">
        <v>261.57</v>
      </c>
      <c r="G4011">
        <v>1482979968</v>
      </c>
      <c r="H4011">
        <v>24541904159</v>
      </c>
      <c r="I4011">
        <f>YEAR(Table1[[#This Row],[Date]])</f>
        <v>2017</v>
      </c>
      <c r="J4011">
        <f>MONTH(Table1[[#This Row],[Date]])</f>
        <v>8</v>
      </c>
      <c r="K4011">
        <f>DAY(Table1[[#This Row],[Date]])</f>
        <v>6</v>
      </c>
    </row>
    <row r="4012" spans="1:11" x14ac:dyDescent="0.3">
      <c r="A4012" t="s">
        <v>16</v>
      </c>
      <c r="B4012" s="1">
        <v>42952</v>
      </c>
      <c r="C4012">
        <v>222.85</v>
      </c>
      <c r="D4012">
        <v>256.51</v>
      </c>
      <c r="E4012">
        <v>221.95</v>
      </c>
      <c r="F4012">
        <v>256.51</v>
      </c>
      <c r="G4012">
        <v>1332999936</v>
      </c>
      <c r="H4012">
        <v>24061766194</v>
      </c>
      <c r="I4012">
        <f>YEAR(Table1[[#This Row],[Date]])</f>
        <v>2017</v>
      </c>
      <c r="J4012">
        <f>MONTH(Table1[[#This Row],[Date]])</f>
        <v>8</v>
      </c>
      <c r="K4012">
        <f>DAY(Table1[[#This Row],[Date]])</f>
        <v>5</v>
      </c>
    </row>
    <row r="4013" spans="1:11" x14ac:dyDescent="0.3">
      <c r="A4013" t="s">
        <v>16</v>
      </c>
      <c r="B4013" s="1">
        <v>42951</v>
      </c>
      <c r="C4013">
        <v>225.31</v>
      </c>
      <c r="D4013">
        <v>227.62</v>
      </c>
      <c r="E4013">
        <v>222.06</v>
      </c>
      <c r="F4013">
        <v>223.07</v>
      </c>
      <c r="G4013">
        <v>539782976</v>
      </c>
      <c r="H4013">
        <v>20920682038</v>
      </c>
      <c r="I4013">
        <f>YEAR(Table1[[#This Row],[Date]])</f>
        <v>2017</v>
      </c>
      <c r="J4013">
        <f>MONTH(Table1[[#This Row],[Date]])</f>
        <v>8</v>
      </c>
      <c r="K4013">
        <f>DAY(Table1[[#This Row],[Date]])</f>
        <v>4</v>
      </c>
    </row>
    <row r="4014" spans="1:11" x14ac:dyDescent="0.3">
      <c r="A4014" t="s">
        <v>16</v>
      </c>
      <c r="B4014" s="1">
        <v>42950</v>
      </c>
      <c r="C4014">
        <v>220.18</v>
      </c>
      <c r="D4014">
        <v>228.29</v>
      </c>
      <c r="E4014">
        <v>219.89</v>
      </c>
      <c r="F4014">
        <v>225.34</v>
      </c>
      <c r="G4014">
        <v>557217024</v>
      </c>
      <c r="H4014">
        <v>21128736918</v>
      </c>
      <c r="I4014">
        <f>YEAR(Table1[[#This Row],[Date]])</f>
        <v>2017</v>
      </c>
      <c r="J4014">
        <f>MONTH(Table1[[#This Row],[Date]])</f>
        <v>8</v>
      </c>
      <c r="K4014">
        <f>DAY(Table1[[#This Row],[Date]])</f>
        <v>3</v>
      </c>
    </row>
    <row r="4015" spans="1:11" x14ac:dyDescent="0.3">
      <c r="A4015" t="s">
        <v>16</v>
      </c>
      <c r="B4015" s="1">
        <v>42949</v>
      </c>
      <c r="C4015">
        <v>227.01</v>
      </c>
      <c r="D4015">
        <v>229.51</v>
      </c>
      <c r="E4015">
        <v>218.12</v>
      </c>
      <c r="F4015">
        <v>219.95</v>
      </c>
      <c r="G4015">
        <v>632606016</v>
      </c>
      <c r="H4015">
        <v>20618746852</v>
      </c>
      <c r="I4015">
        <f>YEAR(Table1[[#This Row],[Date]])</f>
        <v>2017</v>
      </c>
      <c r="J4015">
        <f>MONTH(Table1[[#This Row],[Date]])</f>
        <v>8</v>
      </c>
      <c r="K4015">
        <f>DAY(Table1[[#This Row],[Date]])</f>
        <v>2</v>
      </c>
    </row>
    <row r="4016" spans="1:11" x14ac:dyDescent="0.3">
      <c r="A4016" t="s">
        <v>16</v>
      </c>
      <c r="B4016" s="1">
        <v>42948</v>
      </c>
      <c r="C4016">
        <v>204.69</v>
      </c>
      <c r="D4016">
        <v>227.74</v>
      </c>
      <c r="E4016">
        <v>204.69</v>
      </c>
      <c r="F4016">
        <v>226.77</v>
      </c>
      <c r="G4016">
        <v>1585330048</v>
      </c>
      <c r="H4016">
        <v>21252988047</v>
      </c>
      <c r="I4016">
        <f>YEAR(Table1[[#This Row],[Date]])</f>
        <v>2017</v>
      </c>
      <c r="J4016">
        <f>MONTH(Table1[[#This Row],[Date]])</f>
        <v>8</v>
      </c>
      <c r="K4016">
        <f>DAY(Table1[[#This Row],[Date]])</f>
        <v>1</v>
      </c>
    </row>
    <row r="4017" spans="1:11" x14ac:dyDescent="0.3">
      <c r="A4017" t="s">
        <v>16</v>
      </c>
      <c r="B4017" s="1">
        <v>42947</v>
      </c>
      <c r="C4017">
        <v>197.4</v>
      </c>
      <c r="D4017">
        <v>203.87</v>
      </c>
      <c r="E4017">
        <v>193.41</v>
      </c>
      <c r="F4017">
        <v>203.87</v>
      </c>
      <c r="G4017">
        <v>569414016</v>
      </c>
      <c r="H4017">
        <v>19102596755</v>
      </c>
      <c r="I4017">
        <f>YEAR(Table1[[#This Row],[Date]])</f>
        <v>2017</v>
      </c>
      <c r="J4017">
        <f>MONTH(Table1[[#This Row],[Date]])</f>
        <v>7</v>
      </c>
      <c r="K4017">
        <f>DAY(Table1[[#This Row],[Date]])</f>
        <v>31</v>
      </c>
    </row>
    <row r="4018" spans="1:11" x14ac:dyDescent="0.3">
      <c r="A4018" t="s">
        <v>16</v>
      </c>
      <c r="B4018" s="1">
        <v>42946</v>
      </c>
      <c r="C4018">
        <v>206.74</v>
      </c>
      <c r="D4018">
        <v>208.54</v>
      </c>
      <c r="E4018">
        <v>196.15</v>
      </c>
      <c r="F4018">
        <v>197.98</v>
      </c>
      <c r="G4018">
        <v>596233984</v>
      </c>
      <c r="H4018">
        <v>18545669554</v>
      </c>
      <c r="I4018">
        <f>YEAR(Table1[[#This Row],[Date]])</f>
        <v>2017</v>
      </c>
      <c r="J4018">
        <f>MONTH(Table1[[#This Row],[Date]])</f>
        <v>7</v>
      </c>
      <c r="K4018">
        <f>DAY(Table1[[#This Row],[Date]])</f>
        <v>30</v>
      </c>
    </row>
    <row r="4019" spans="1:11" x14ac:dyDescent="0.3">
      <c r="A4019" t="s">
        <v>16</v>
      </c>
      <c r="B4019" s="1">
        <v>42945</v>
      </c>
      <c r="C4019">
        <v>193.34</v>
      </c>
      <c r="D4019">
        <v>208.68</v>
      </c>
      <c r="E4019">
        <v>179.65</v>
      </c>
      <c r="F4019">
        <v>205.79</v>
      </c>
      <c r="G4019">
        <v>824355008</v>
      </c>
      <c r="H4019">
        <v>19272280500</v>
      </c>
      <c r="I4019">
        <f>YEAR(Table1[[#This Row],[Date]])</f>
        <v>2017</v>
      </c>
      <c r="J4019">
        <f>MONTH(Table1[[#This Row],[Date]])</f>
        <v>7</v>
      </c>
      <c r="K4019">
        <f>DAY(Table1[[#This Row],[Date]])</f>
        <v>29</v>
      </c>
    </row>
    <row r="4020" spans="1:11" x14ac:dyDescent="0.3">
      <c r="A4020" t="s">
        <v>16</v>
      </c>
      <c r="B4020" s="1">
        <v>42944</v>
      </c>
      <c r="C4020">
        <v>204.32</v>
      </c>
      <c r="D4020">
        <v>204.9</v>
      </c>
      <c r="E4020">
        <v>192.3</v>
      </c>
      <c r="F4020">
        <v>193.12</v>
      </c>
      <c r="G4020">
        <v>562571008</v>
      </c>
      <c r="H4020">
        <v>18081289103</v>
      </c>
      <c r="I4020">
        <f>YEAR(Table1[[#This Row],[Date]])</f>
        <v>2017</v>
      </c>
      <c r="J4020">
        <f>MONTH(Table1[[#This Row],[Date]])</f>
        <v>7</v>
      </c>
      <c r="K4020">
        <f>DAY(Table1[[#This Row],[Date]])</f>
        <v>28</v>
      </c>
    </row>
    <row r="4021" spans="1:11" x14ac:dyDescent="0.3">
      <c r="A4021" t="s">
        <v>16</v>
      </c>
      <c r="B4021" s="1">
        <v>42943</v>
      </c>
      <c r="C4021">
        <v>204.86</v>
      </c>
      <c r="D4021">
        <v>206.44</v>
      </c>
      <c r="E4021">
        <v>201.26</v>
      </c>
      <c r="F4021">
        <v>204.32</v>
      </c>
      <c r="G4021">
        <v>393283008</v>
      </c>
      <c r="H4021">
        <v>19124468250</v>
      </c>
      <c r="I4021">
        <f>YEAR(Table1[[#This Row],[Date]])</f>
        <v>2017</v>
      </c>
      <c r="J4021">
        <f>MONTH(Table1[[#This Row],[Date]])</f>
        <v>7</v>
      </c>
      <c r="K4021">
        <f>DAY(Table1[[#This Row],[Date]])</f>
        <v>27</v>
      </c>
    </row>
    <row r="4022" spans="1:11" x14ac:dyDescent="0.3">
      <c r="A4022" t="s">
        <v>16</v>
      </c>
      <c r="B4022" s="1">
        <v>42942</v>
      </c>
      <c r="C4022">
        <v>207.09</v>
      </c>
      <c r="D4022">
        <v>210.77</v>
      </c>
      <c r="E4022">
        <v>194.78</v>
      </c>
      <c r="F4022">
        <v>203.95</v>
      </c>
      <c r="G4022">
        <v>717692032</v>
      </c>
      <c r="H4022">
        <v>19085332800</v>
      </c>
      <c r="I4022">
        <f>YEAR(Table1[[#This Row],[Date]])</f>
        <v>2017</v>
      </c>
      <c r="J4022">
        <f>MONTH(Table1[[#This Row],[Date]])</f>
        <v>7</v>
      </c>
      <c r="K4022">
        <f>DAY(Table1[[#This Row],[Date]])</f>
        <v>26</v>
      </c>
    </row>
    <row r="4023" spans="1:11" x14ac:dyDescent="0.3">
      <c r="A4023" t="s">
        <v>16</v>
      </c>
      <c r="B4023" s="1">
        <v>42941</v>
      </c>
      <c r="C4023">
        <v>224.37</v>
      </c>
      <c r="D4023">
        <v>225.32</v>
      </c>
      <c r="E4023">
        <v>195.85</v>
      </c>
      <c r="F4023">
        <v>206.71</v>
      </c>
      <c r="G4023">
        <v>1095760000</v>
      </c>
      <c r="H4023">
        <v>19338262506</v>
      </c>
      <c r="I4023">
        <f>YEAR(Table1[[#This Row],[Date]])</f>
        <v>2017</v>
      </c>
      <c r="J4023">
        <f>MONTH(Table1[[#This Row],[Date]])</f>
        <v>7</v>
      </c>
      <c r="K4023">
        <f>DAY(Table1[[#This Row],[Date]])</f>
        <v>25</v>
      </c>
    </row>
    <row r="4024" spans="1:11" x14ac:dyDescent="0.3">
      <c r="A4024" t="s">
        <v>16</v>
      </c>
      <c r="B4024" s="1">
        <v>42940</v>
      </c>
      <c r="C4024">
        <v>226.29</v>
      </c>
      <c r="D4024">
        <v>227.54</v>
      </c>
      <c r="E4024">
        <v>222.45</v>
      </c>
      <c r="F4024">
        <v>224.71</v>
      </c>
      <c r="G4024">
        <v>431691008</v>
      </c>
      <c r="H4024">
        <v>21016755177</v>
      </c>
      <c r="I4024">
        <f>YEAR(Table1[[#This Row],[Date]])</f>
        <v>2017</v>
      </c>
      <c r="J4024">
        <f>MONTH(Table1[[#This Row],[Date]])</f>
        <v>7</v>
      </c>
      <c r="K4024">
        <f>DAY(Table1[[#This Row],[Date]])</f>
        <v>24</v>
      </c>
    </row>
    <row r="4025" spans="1:11" x14ac:dyDescent="0.3">
      <c r="A4025" t="s">
        <v>16</v>
      </c>
      <c r="B4025" s="1">
        <v>42939</v>
      </c>
      <c r="C4025">
        <v>229.12</v>
      </c>
      <c r="D4025">
        <v>231.68</v>
      </c>
      <c r="E4025">
        <v>217.72</v>
      </c>
      <c r="F4025">
        <v>225.95</v>
      </c>
      <c r="G4025">
        <v>649614976</v>
      </c>
      <c r="H4025">
        <v>21127295409</v>
      </c>
      <c r="I4025">
        <f>YEAR(Table1[[#This Row],[Date]])</f>
        <v>2017</v>
      </c>
      <c r="J4025">
        <f>MONTH(Table1[[#This Row],[Date]])</f>
        <v>7</v>
      </c>
      <c r="K4025">
        <f>DAY(Table1[[#This Row],[Date]])</f>
        <v>23</v>
      </c>
    </row>
    <row r="4026" spans="1:11" x14ac:dyDescent="0.3">
      <c r="A4026" t="s">
        <v>16</v>
      </c>
      <c r="B4026" s="1">
        <v>42938</v>
      </c>
      <c r="C4026">
        <v>217.86</v>
      </c>
      <c r="D4026">
        <v>232.7</v>
      </c>
      <c r="E4026">
        <v>216.87</v>
      </c>
      <c r="F4026">
        <v>229.48</v>
      </c>
      <c r="G4026">
        <v>618259968</v>
      </c>
      <c r="H4026">
        <v>21451273566</v>
      </c>
      <c r="I4026">
        <f>YEAR(Table1[[#This Row],[Date]])</f>
        <v>2017</v>
      </c>
      <c r="J4026">
        <f>MONTH(Table1[[#This Row],[Date]])</f>
        <v>7</v>
      </c>
      <c r="K4026">
        <f>DAY(Table1[[#This Row],[Date]])</f>
        <v>22</v>
      </c>
    </row>
    <row r="4027" spans="1:11" x14ac:dyDescent="0.3">
      <c r="A4027" t="s">
        <v>16</v>
      </c>
      <c r="B4027" s="1">
        <v>42937</v>
      </c>
      <c r="C4027">
        <v>226.06</v>
      </c>
      <c r="D4027">
        <v>235.12</v>
      </c>
      <c r="E4027">
        <v>213.01</v>
      </c>
      <c r="F4027">
        <v>218.3</v>
      </c>
      <c r="G4027">
        <v>1006129984</v>
      </c>
      <c r="H4027">
        <v>20401709506</v>
      </c>
      <c r="I4027">
        <f>YEAR(Table1[[#This Row],[Date]])</f>
        <v>2017</v>
      </c>
      <c r="J4027">
        <f>MONTH(Table1[[#This Row],[Date]])</f>
        <v>7</v>
      </c>
      <c r="K4027">
        <f>DAY(Table1[[#This Row],[Date]])</f>
        <v>21</v>
      </c>
    </row>
    <row r="4028" spans="1:11" x14ac:dyDescent="0.3">
      <c r="A4028" t="s">
        <v>16</v>
      </c>
      <c r="B4028" s="1">
        <v>42936</v>
      </c>
      <c r="C4028">
        <v>205.42</v>
      </c>
      <c r="D4028">
        <v>233.9</v>
      </c>
      <c r="E4028">
        <v>203.22</v>
      </c>
      <c r="F4028">
        <v>227.26</v>
      </c>
      <c r="G4028">
        <v>2224999936</v>
      </c>
      <c r="H4028">
        <v>21233651866</v>
      </c>
      <c r="I4028">
        <f>YEAR(Table1[[#This Row],[Date]])</f>
        <v>2017</v>
      </c>
      <c r="J4028">
        <f>MONTH(Table1[[#This Row],[Date]])</f>
        <v>7</v>
      </c>
      <c r="K4028">
        <f>DAY(Table1[[#This Row],[Date]])</f>
        <v>20</v>
      </c>
    </row>
    <row r="4029" spans="1:11" x14ac:dyDescent="0.3">
      <c r="A4029" t="s">
        <v>16</v>
      </c>
      <c r="B4029" s="1">
        <v>42935</v>
      </c>
      <c r="C4029">
        <v>234.94</v>
      </c>
      <c r="D4029">
        <v>245.65</v>
      </c>
      <c r="E4029">
        <v>191.74</v>
      </c>
      <c r="F4029">
        <v>199.7</v>
      </c>
      <c r="G4029">
        <v>2328790016</v>
      </c>
      <c r="H4029">
        <v>18653610729</v>
      </c>
      <c r="I4029">
        <f>YEAR(Table1[[#This Row],[Date]])</f>
        <v>2017</v>
      </c>
      <c r="J4029">
        <f>MONTH(Table1[[#This Row],[Date]])</f>
        <v>7</v>
      </c>
      <c r="K4029">
        <f>DAY(Table1[[#This Row],[Date]])</f>
        <v>19</v>
      </c>
    </row>
    <row r="4030" spans="1:11" x14ac:dyDescent="0.3">
      <c r="A4030" t="s">
        <v>16</v>
      </c>
      <c r="B4030" s="1">
        <v>42934</v>
      </c>
      <c r="C4030">
        <v>195.03</v>
      </c>
      <c r="D4030">
        <v>267.99</v>
      </c>
      <c r="E4030">
        <v>182.06</v>
      </c>
      <c r="F4030">
        <v>234.39</v>
      </c>
      <c r="G4030">
        <v>2709260032</v>
      </c>
      <c r="H4030">
        <v>21887962776</v>
      </c>
      <c r="I4030">
        <f>YEAR(Table1[[#This Row],[Date]])</f>
        <v>2017</v>
      </c>
      <c r="J4030">
        <f>MONTH(Table1[[#This Row],[Date]])</f>
        <v>7</v>
      </c>
      <c r="K4030">
        <f>DAY(Table1[[#This Row],[Date]])</f>
        <v>18</v>
      </c>
    </row>
    <row r="4031" spans="1:11" x14ac:dyDescent="0.3">
      <c r="A4031" t="s">
        <v>16</v>
      </c>
      <c r="B4031" s="1">
        <v>42933</v>
      </c>
      <c r="C4031">
        <v>159.99</v>
      </c>
      <c r="D4031">
        <v>194.75</v>
      </c>
      <c r="E4031">
        <v>158.04</v>
      </c>
      <c r="F4031">
        <v>193.42</v>
      </c>
      <c r="G4031">
        <v>1669500032</v>
      </c>
      <c r="H4031">
        <v>18057735704</v>
      </c>
      <c r="I4031">
        <f>YEAR(Table1[[#This Row],[Date]])</f>
        <v>2017</v>
      </c>
      <c r="J4031">
        <f>MONTH(Table1[[#This Row],[Date]])</f>
        <v>7</v>
      </c>
      <c r="K4031">
        <f>DAY(Table1[[#This Row],[Date]])</f>
        <v>17</v>
      </c>
    </row>
    <row r="4032" spans="1:11" x14ac:dyDescent="0.3">
      <c r="A4032" t="s">
        <v>16</v>
      </c>
      <c r="B4032" s="1">
        <v>42932</v>
      </c>
      <c r="C4032">
        <v>169.57</v>
      </c>
      <c r="D4032">
        <v>172.01</v>
      </c>
      <c r="E4032">
        <v>133.72</v>
      </c>
      <c r="F4032">
        <v>157.36000000000001</v>
      </c>
      <c r="G4032">
        <v>1516889984</v>
      </c>
      <c r="H4032">
        <v>14687441605</v>
      </c>
      <c r="I4032">
        <f>YEAR(Table1[[#This Row],[Date]])</f>
        <v>2017</v>
      </c>
      <c r="J4032">
        <f>MONTH(Table1[[#This Row],[Date]])</f>
        <v>7</v>
      </c>
      <c r="K4032">
        <f>DAY(Table1[[#This Row],[Date]])</f>
        <v>16</v>
      </c>
    </row>
    <row r="4033" spans="1:11" x14ac:dyDescent="0.3">
      <c r="A4033" t="s">
        <v>16</v>
      </c>
      <c r="B4033" s="1">
        <v>42931</v>
      </c>
      <c r="C4033">
        <v>199.71</v>
      </c>
      <c r="D4033">
        <v>200.16</v>
      </c>
      <c r="E4033">
        <v>170.65</v>
      </c>
      <c r="F4033">
        <v>170.65</v>
      </c>
      <c r="G4033">
        <v>810451968</v>
      </c>
      <c r="H4033">
        <v>15923953593</v>
      </c>
      <c r="I4033">
        <f>YEAR(Table1[[#This Row],[Date]])</f>
        <v>2017</v>
      </c>
      <c r="J4033">
        <f>MONTH(Table1[[#This Row],[Date]])</f>
        <v>7</v>
      </c>
      <c r="K4033">
        <f>DAY(Table1[[#This Row],[Date]])</f>
        <v>15</v>
      </c>
    </row>
    <row r="4034" spans="1:11" x14ac:dyDescent="0.3">
      <c r="A4034" t="s">
        <v>16</v>
      </c>
      <c r="B4034" s="1">
        <v>42930</v>
      </c>
      <c r="C4034">
        <v>209.53</v>
      </c>
      <c r="D4034">
        <v>211.1</v>
      </c>
      <c r="E4034">
        <v>187.37</v>
      </c>
      <c r="F4034">
        <v>199.66</v>
      </c>
      <c r="G4034">
        <v>749382016</v>
      </c>
      <c r="H4034">
        <v>18625794688</v>
      </c>
      <c r="I4034">
        <f>YEAR(Table1[[#This Row],[Date]])</f>
        <v>2017</v>
      </c>
      <c r="J4034">
        <f>MONTH(Table1[[#This Row],[Date]])</f>
        <v>7</v>
      </c>
      <c r="K4034">
        <f>DAY(Table1[[#This Row],[Date]])</f>
        <v>14</v>
      </c>
    </row>
    <row r="4035" spans="1:11" x14ac:dyDescent="0.3">
      <c r="A4035" t="s">
        <v>16</v>
      </c>
      <c r="B4035" s="1">
        <v>42929</v>
      </c>
      <c r="C4035">
        <v>231.81</v>
      </c>
      <c r="D4035">
        <v>231.81</v>
      </c>
      <c r="E4035">
        <v>200.07</v>
      </c>
      <c r="F4035">
        <v>209.73</v>
      </c>
      <c r="G4035">
        <v>828489024</v>
      </c>
      <c r="H4035">
        <v>19560300930</v>
      </c>
      <c r="I4035">
        <f>YEAR(Table1[[#This Row],[Date]])</f>
        <v>2017</v>
      </c>
      <c r="J4035">
        <f>MONTH(Table1[[#This Row],[Date]])</f>
        <v>7</v>
      </c>
      <c r="K4035">
        <f>DAY(Table1[[#This Row],[Date]])</f>
        <v>13</v>
      </c>
    </row>
    <row r="4036" spans="1:11" x14ac:dyDescent="0.3">
      <c r="A4036" t="s">
        <v>16</v>
      </c>
      <c r="B4036" s="1">
        <v>42928</v>
      </c>
      <c r="C4036">
        <v>197.15</v>
      </c>
      <c r="D4036">
        <v>230.77</v>
      </c>
      <c r="E4036">
        <v>189.59</v>
      </c>
      <c r="F4036">
        <v>230.77</v>
      </c>
      <c r="G4036">
        <v>1241190016</v>
      </c>
      <c r="H4036">
        <v>21517152174</v>
      </c>
      <c r="I4036">
        <f>YEAR(Table1[[#This Row],[Date]])</f>
        <v>2017</v>
      </c>
      <c r="J4036">
        <f>MONTH(Table1[[#This Row],[Date]])</f>
        <v>7</v>
      </c>
      <c r="K4036">
        <f>DAY(Table1[[#This Row],[Date]])</f>
        <v>12</v>
      </c>
    </row>
    <row r="4037" spans="1:11" x14ac:dyDescent="0.3">
      <c r="A4037" t="s">
        <v>16</v>
      </c>
      <c r="B4037" s="1">
        <v>42927</v>
      </c>
      <c r="C4037">
        <v>211.52</v>
      </c>
      <c r="D4037">
        <v>220.29</v>
      </c>
      <c r="E4037">
        <v>183.39</v>
      </c>
      <c r="F4037">
        <v>197.4</v>
      </c>
      <c r="G4037">
        <v>1440950016</v>
      </c>
      <c r="H4037">
        <v>18401040701</v>
      </c>
      <c r="I4037">
        <f>YEAR(Table1[[#This Row],[Date]])</f>
        <v>2017</v>
      </c>
      <c r="J4037">
        <f>MONTH(Table1[[#This Row],[Date]])</f>
        <v>7</v>
      </c>
      <c r="K4037">
        <f>DAY(Table1[[#This Row],[Date]])</f>
        <v>11</v>
      </c>
    </row>
    <row r="4038" spans="1:11" x14ac:dyDescent="0.3">
      <c r="A4038" t="s">
        <v>16</v>
      </c>
      <c r="B4038" s="1">
        <v>42926</v>
      </c>
      <c r="C4038">
        <v>243.01</v>
      </c>
      <c r="D4038">
        <v>243.07</v>
      </c>
      <c r="E4038">
        <v>196.96</v>
      </c>
      <c r="F4038">
        <v>215.36</v>
      </c>
      <c r="G4038">
        <v>937219008</v>
      </c>
      <c r="H4038">
        <v>20069373698</v>
      </c>
      <c r="I4038">
        <f>YEAR(Table1[[#This Row],[Date]])</f>
        <v>2017</v>
      </c>
      <c r="J4038">
        <f>MONTH(Table1[[#This Row],[Date]])</f>
        <v>7</v>
      </c>
      <c r="K4038">
        <f>DAY(Table1[[#This Row],[Date]])</f>
        <v>10</v>
      </c>
    </row>
    <row r="4039" spans="1:11" x14ac:dyDescent="0.3">
      <c r="A4039" t="s">
        <v>16</v>
      </c>
      <c r="B4039" s="1">
        <v>42925</v>
      </c>
      <c r="C4039">
        <v>251.82</v>
      </c>
      <c r="D4039">
        <v>255.1</v>
      </c>
      <c r="E4039">
        <v>242.14</v>
      </c>
      <c r="F4039">
        <v>242.14</v>
      </c>
      <c r="G4039">
        <v>505118016</v>
      </c>
      <c r="H4039">
        <v>22559120946</v>
      </c>
      <c r="I4039">
        <f>YEAR(Table1[[#This Row],[Date]])</f>
        <v>2017</v>
      </c>
      <c r="J4039">
        <f>MONTH(Table1[[#This Row],[Date]])</f>
        <v>7</v>
      </c>
      <c r="K4039">
        <f>DAY(Table1[[#This Row],[Date]])</f>
        <v>9</v>
      </c>
    </row>
    <row r="4040" spans="1:11" x14ac:dyDescent="0.3">
      <c r="A4040" t="s">
        <v>16</v>
      </c>
      <c r="B4040" s="1">
        <v>42924</v>
      </c>
      <c r="C4040">
        <v>245.89</v>
      </c>
      <c r="D4040">
        <v>273.48</v>
      </c>
      <c r="E4040">
        <v>236.55</v>
      </c>
      <c r="F4040">
        <v>251.7</v>
      </c>
      <c r="G4040">
        <v>754958016</v>
      </c>
      <c r="H4040">
        <v>23443013086</v>
      </c>
      <c r="I4040">
        <f>YEAR(Table1[[#This Row],[Date]])</f>
        <v>2017</v>
      </c>
      <c r="J4040">
        <f>MONTH(Table1[[#This Row],[Date]])</f>
        <v>7</v>
      </c>
      <c r="K4040">
        <f>DAY(Table1[[#This Row],[Date]])</f>
        <v>8</v>
      </c>
    </row>
    <row r="4041" spans="1:11" x14ac:dyDescent="0.3">
      <c r="A4041" t="s">
        <v>16</v>
      </c>
      <c r="B4041" s="1">
        <v>42923</v>
      </c>
      <c r="C4041">
        <v>270.35000000000002</v>
      </c>
      <c r="D4041">
        <v>273.94</v>
      </c>
      <c r="E4041">
        <v>244.17</v>
      </c>
      <c r="F4041">
        <v>245.99</v>
      </c>
      <c r="G4041">
        <v>687251968</v>
      </c>
      <c r="H4041">
        <v>22900134646</v>
      </c>
      <c r="I4041">
        <f>YEAR(Table1[[#This Row],[Date]])</f>
        <v>2017</v>
      </c>
      <c r="J4041">
        <f>MONTH(Table1[[#This Row],[Date]])</f>
        <v>7</v>
      </c>
      <c r="K4041">
        <f>DAY(Table1[[#This Row],[Date]])</f>
        <v>7</v>
      </c>
    </row>
    <row r="4042" spans="1:11" x14ac:dyDescent="0.3">
      <c r="A4042" t="s">
        <v>16</v>
      </c>
      <c r="B4042" s="1">
        <v>42922</v>
      </c>
      <c r="C4042">
        <v>268.86</v>
      </c>
      <c r="D4042">
        <v>278.48</v>
      </c>
      <c r="E4042">
        <v>265.51</v>
      </c>
      <c r="F4042">
        <v>270.55</v>
      </c>
      <c r="G4042">
        <v>623080000</v>
      </c>
      <c r="H4042">
        <v>25179348911</v>
      </c>
      <c r="I4042">
        <f>YEAR(Table1[[#This Row],[Date]])</f>
        <v>2017</v>
      </c>
      <c r="J4042">
        <f>MONTH(Table1[[#This Row],[Date]])</f>
        <v>7</v>
      </c>
      <c r="K4042">
        <f>DAY(Table1[[#This Row],[Date]])</f>
        <v>6</v>
      </c>
    </row>
    <row r="4043" spans="1:11" x14ac:dyDescent="0.3">
      <c r="A4043" t="s">
        <v>16</v>
      </c>
      <c r="B4043" s="1">
        <v>42921</v>
      </c>
      <c r="C4043">
        <v>273.10000000000002</v>
      </c>
      <c r="D4043">
        <v>275.13</v>
      </c>
      <c r="E4043">
        <v>261.45</v>
      </c>
      <c r="F4043">
        <v>268.77</v>
      </c>
      <c r="G4043">
        <v>790256000</v>
      </c>
      <c r="H4043">
        <v>25011710285</v>
      </c>
      <c r="I4043">
        <f>YEAR(Table1[[#This Row],[Date]])</f>
        <v>2017</v>
      </c>
      <c r="J4043">
        <f>MONTH(Table1[[#This Row],[Date]])</f>
        <v>7</v>
      </c>
      <c r="K4043">
        <f>DAY(Table1[[#This Row],[Date]])</f>
        <v>5</v>
      </c>
    </row>
    <row r="4044" spans="1:11" x14ac:dyDescent="0.3">
      <c r="A4044" t="s">
        <v>16</v>
      </c>
      <c r="B4044" s="1">
        <v>42920</v>
      </c>
      <c r="C4044">
        <v>282.19</v>
      </c>
      <c r="D4044">
        <v>287.39</v>
      </c>
      <c r="E4044">
        <v>273.11</v>
      </c>
      <c r="F4044">
        <v>273.3</v>
      </c>
      <c r="G4044">
        <v>687691008</v>
      </c>
      <c r="H4044">
        <v>25425860777</v>
      </c>
      <c r="I4044">
        <f>YEAR(Table1[[#This Row],[Date]])</f>
        <v>2017</v>
      </c>
      <c r="J4044">
        <f>MONTH(Table1[[#This Row],[Date]])</f>
        <v>7</v>
      </c>
      <c r="K4044">
        <f>DAY(Table1[[#This Row],[Date]])</f>
        <v>4</v>
      </c>
    </row>
    <row r="4045" spans="1:11" x14ac:dyDescent="0.3">
      <c r="A4045" t="s">
        <v>16</v>
      </c>
      <c r="B4045" s="1">
        <v>42919</v>
      </c>
      <c r="C4045">
        <v>288.41000000000003</v>
      </c>
      <c r="D4045">
        <v>291.10000000000002</v>
      </c>
      <c r="E4045">
        <v>281.18</v>
      </c>
      <c r="F4045">
        <v>282.89999999999998</v>
      </c>
      <c r="G4045">
        <v>851408000</v>
      </c>
      <c r="H4045">
        <v>26310761677</v>
      </c>
      <c r="I4045">
        <f>YEAR(Table1[[#This Row],[Date]])</f>
        <v>2017</v>
      </c>
      <c r="J4045">
        <f>MONTH(Table1[[#This Row],[Date]])</f>
        <v>7</v>
      </c>
      <c r="K4045">
        <f>DAY(Table1[[#This Row],[Date]])</f>
        <v>3</v>
      </c>
    </row>
    <row r="4046" spans="1:11" x14ac:dyDescent="0.3">
      <c r="A4046" t="s">
        <v>16</v>
      </c>
      <c r="B4046" s="1">
        <v>42918</v>
      </c>
      <c r="C4046">
        <v>275.12</v>
      </c>
      <c r="D4046">
        <v>295.51</v>
      </c>
      <c r="E4046">
        <v>262.52</v>
      </c>
      <c r="F4046">
        <v>287.99</v>
      </c>
      <c r="G4046">
        <v>1123330048</v>
      </c>
      <c r="H4046">
        <v>26776243984</v>
      </c>
      <c r="I4046">
        <f>YEAR(Table1[[#This Row],[Date]])</f>
        <v>2017</v>
      </c>
      <c r="J4046">
        <f>MONTH(Table1[[#This Row],[Date]])</f>
        <v>7</v>
      </c>
      <c r="K4046">
        <f>DAY(Table1[[#This Row],[Date]])</f>
        <v>2</v>
      </c>
    </row>
    <row r="4047" spans="1:11" x14ac:dyDescent="0.3">
      <c r="A4047" t="s">
        <v>16</v>
      </c>
      <c r="B4047" s="1">
        <v>42917</v>
      </c>
      <c r="C4047">
        <v>293.35000000000002</v>
      </c>
      <c r="D4047">
        <v>293.75</v>
      </c>
      <c r="E4047">
        <v>268.62</v>
      </c>
      <c r="F4047">
        <v>274.60000000000002</v>
      </c>
      <c r="G4047">
        <v>1089200000</v>
      </c>
      <c r="H4047">
        <v>25524313603</v>
      </c>
      <c r="I4047">
        <f>YEAR(Table1[[#This Row],[Date]])</f>
        <v>2017</v>
      </c>
      <c r="J4047">
        <f>MONTH(Table1[[#This Row],[Date]])</f>
        <v>7</v>
      </c>
      <c r="K4047">
        <f>DAY(Table1[[#This Row],[Date]])</f>
        <v>1</v>
      </c>
    </row>
    <row r="4048" spans="1:11" x14ac:dyDescent="0.3">
      <c r="A4048" t="s">
        <v>16</v>
      </c>
      <c r="B4048" s="1">
        <v>42916</v>
      </c>
      <c r="C4048">
        <v>303.14999999999998</v>
      </c>
      <c r="D4048">
        <v>315.17</v>
      </c>
      <c r="E4048">
        <v>288.44</v>
      </c>
      <c r="F4048">
        <v>294.92</v>
      </c>
      <c r="G4048">
        <v>1011800000</v>
      </c>
      <c r="H4048">
        <v>27404731861</v>
      </c>
      <c r="I4048">
        <f>YEAR(Table1[[#This Row],[Date]])</f>
        <v>2017</v>
      </c>
      <c r="J4048">
        <f>MONTH(Table1[[#This Row],[Date]])</f>
        <v>6</v>
      </c>
      <c r="K4048">
        <f>DAY(Table1[[#This Row],[Date]])</f>
        <v>30</v>
      </c>
    </row>
    <row r="4049" spans="1:11" x14ac:dyDescent="0.3">
      <c r="A4049" t="s">
        <v>16</v>
      </c>
      <c r="B4049" s="1">
        <v>42915</v>
      </c>
      <c r="C4049">
        <v>328.37</v>
      </c>
      <c r="D4049">
        <v>330.71</v>
      </c>
      <c r="E4049">
        <v>297.37</v>
      </c>
      <c r="F4049">
        <v>302.88</v>
      </c>
      <c r="G4049">
        <v>1508579968</v>
      </c>
      <c r="H4049">
        <v>28136918558</v>
      </c>
      <c r="I4049">
        <f>YEAR(Table1[[#This Row],[Date]])</f>
        <v>2017</v>
      </c>
      <c r="J4049">
        <f>MONTH(Table1[[#This Row],[Date]])</f>
        <v>6</v>
      </c>
      <c r="K4049">
        <f>DAY(Table1[[#This Row],[Date]])</f>
        <v>29</v>
      </c>
    </row>
    <row r="4050" spans="1:11" x14ac:dyDescent="0.3">
      <c r="A4050" t="s">
        <v>16</v>
      </c>
      <c r="B4050" s="1">
        <v>42914</v>
      </c>
      <c r="C4050">
        <v>293.04000000000002</v>
      </c>
      <c r="D4050">
        <v>333.1</v>
      </c>
      <c r="E4050">
        <v>276.41000000000003</v>
      </c>
      <c r="F4050">
        <v>327.93</v>
      </c>
      <c r="G4050">
        <v>2056550016</v>
      </c>
      <c r="H4050">
        <v>30454577323</v>
      </c>
      <c r="I4050">
        <f>YEAR(Table1[[#This Row],[Date]])</f>
        <v>2017</v>
      </c>
      <c r="J4050">
        <f>MONTH(Table1[[#This Row],[Date]])</f>
        <v>6</v>
      </c>
      <c r="K4050">
        <f>DAY(Table1[[#This Row],[Date]])</f>
        <v>28</v>
      </c>
    </row>
    <row r="4051" spans="1:11" x14ac:dyDescent="0.3">
      <c r="A4051" t="s">
        <v>16</v>
      </c>
      <c r="B4051" s="1">
        <v>42913</v>
      </c>
      <c r="C4051">
        <v>272.69</v>
      </c>
      <c r="D4051">
        <v>293.08999999999997</v>
      </c>
      <c r="E4051">
        <v>227.14</v>
      </c>
      <c r="F4051">
        <v>293.08999999999997</v>
      </c>
      <c r="G4051">
        <v>1973869952</v>
      </c>
      <c r="H4051">
        <v>27211279055</v>
      </c>
      <c r="I4051">
        <f>YEAR(Table1[[#This Row],[Date]])</f>
        <v>2017</v>
      </c>
      <c r="J4051">
        <f>MONTH(Table1[[#This Row],[Date]])</f>
        <v>6</v>
      </c>
      <c r="K4051">
        <f>DAY(Table1[[#This Row],[Date]])</f>
        <v>27</v>
      </c>
    </row>
    <row r="4052" spans="1:11" x14ac:dyDescent="0.3">
      <c r="A4052" t="s">
        <v>16</v>
      </c>
      <c r="B4052" s="1">
        <v>42912</v>
      </c>
      <c r="C4052">
        <v>302.95</v>
      </c>
      <c r="D4052">
        <v>311.45999999999998</v>
      </c>
      <c r="E4052">
        <v>238.65</v>
      </c>
      <c r="F4052">
        <v>272.69</v>
      </c>
      <c r="G4052">
        <v>2081810048</v>
      </c>
      <c r="H4052">
        <v>25309759968</v>
      </c>
      <c r="I4052">
        <f>YEAR(Table1[[#This Row],[Date]])</f>
        <v>2017</v>
      </c>
      <c r="J4052">
        <f>MONTH(Table1[[#This Row],[Date]])</f>
        <v>6</v>
      </c>
      <c r="K4052">
        <f>DAY(Table1[[#This Row],[Date]])</f>
        <v>26</v>
      </c>
    </row>
    <row r="4053" spans="1:11" x14ac:dyDescent="0.3">
      <c r="A4053" t="s">
        <v>16</v>
      </c>
      <c r="B4053" s="1">
        <v>42911</v>
      </c>
      <c r="C4053">
        <v>323.47000000000003</v>
      </c>
      <c r="D4053">
        <v>332.79</v>
      </c>
      <c r="E4053">
        <v>284.64999999999998</v>
      </c>
      <c r="F4053">
        <v>303.25</v>
      </c>
      <c r="G4053">
        <v>1186880000</v>
      </c>
      <c r="H4053">
        <v>28138409364</v>
      </c>
      <c r="I4053">
        <f>YEAR(Table1[[#This Row],[Date]])</f>
        <v>2017</v>
      </c>
      <c r="J4053">
        <f>MONTH(Table1[[#This Row],[Date]])</f>
        <v>6</v>
      </c>
      <c r="K4053">
        <f>DAY(Table1[[#This Row],[Date]])</f>
        <v>25</v>
      </c>
    </row>
    <row r="4054" spans="1:11" x14ac:dyDescent="0.3">
      <c r="A4054" t="s">
        <v>16</v>
      </c>
      <c r="B4054" s="1">
        <v>42910</v>
      </c>
      <c r="C4054">
        <v>341.63</v>
      </c>
      <c r="D4054">
        <v>343.62</v>
      </c>
      <c r="E4054">
        <v>322.08999999999997</v>
      </c>
      <c r="F4054">
        <v>323.7</v>
      </c>
      <c r="G4054">
        <v>673585024</v>
      </c>
      <c r="H4054">
        <v>30027238696</v>
      </c>
      <c r="I4054">
        <f>YEAR(Table1[[#This Row],[Date]])</f>
        <v>2017</v>
      </c>
      <c r="J4054">
        <f>MONTH(Table1[[#This Row],[Date]])</f>
        <v>6</v>
      </c>
      <c r="K4054">
        <f>DAY(Table1[[#This Row],[Date]])</f>
        <v>24</v>
      </c>
    </row>
    <row r="4055" spans="1:11" x14ac:dyDescent="0.3">
      <c r="A4055" t="s">
        <v>16</v>
      </c>
      <c r="B4055" s="1">
        <v>42909</v>
      </c>
      <c r="C4055">
        <v>336.48</v>
      </c>
      <c r="D4055">
        <v>348.01</v>
      </c>
      <c r="E4055">
        <v>334.99</v>
      </c>
      <c r="F4055">
        <v>341.74</v>
      </c>
      <c r="G4055">
        <v>593206976</v>
      </c>
      <c r="H4055">
        <v>31691908924</v>
      </c>
      <c r="I4055">
        <f>YEAR(Table1[[#This Row],[Date]])</f>
        <v>2017</v>
      </c>
      <c r="J4055">
        <f>MONTH(Table1[[#This Row],[Date]])</f>
        <v>6</v>
      </c>
      <c r="K4055">
        <f>DAY(Table1[[#This Row],[Date]])</f>
        <v>23</v>
      </c>
    </row>
    <row r="4056" spans="1:11" x14ac:dyDescent="0.3">
      <c r="A4056" t="s">
        <v>16</v>
      </c>
      <c r="B4056" s="1">
        <v>42908</v>
      </c>
      <c r="C4056">
        <v>337.73</v>
      </c>
      <c r="D4056">
        <v>342.03</v>
      </c>
      <c r="E4056">
        <v>330.62</v>
      </c>
      <c r="F4056">
        <v>336.37</v>
      </c>
      <c r="G4056">
        <v>925766976</v>
      </c>
      <c r="H4056">
        <v>31185326164</v>
      </c>
      <c r="I4056">
        <f>YEAR(Table1[[#This Row],[Date]])</f>
        <v>2017</v>
      </c>
      <c r="J4056">
        <f>MONTH(Table1[[#This Row],[Date]])</f>
        <v>6</v>
      </c>
      <c r="K4056">
        <f>DAY(Table1[[#This Row],[Date]])</f>
        <v>22</v>
      </c>
    </row>
    <row r="4057" spans="1:11" x14ac:dyDescent="0.3">
      <c r="A4057" t="s">
        <v>16</v>
      </c>
      <c r="B4057" s="1">
        <v>42907</v>
      </c>
      <c r="C4057">
        <v>359.54</v>
      </c>
      <c r="D4057">
        <v>361.34</v>
      </c>
      <c r="E4057">
        <v>319.48</v>
      </c>
      <c r="F4057">
        <v>336.87</v>
      </c>
      <c r="G4057">
        <v>1420130048</v>
      </c>
      <c r="H4057">
        <v>31222823000</v>
      </c>
      <c r="I4057">
        <f>YEAR(Table1[[#This Row],[Date]])</f>
        <v>2017</v>
      </c>
      <c r="J4057">
        <f>MONTH(Table1[[#This Row],[Date]])</f>
        <v>6</v>
      </c>
      <c r="K4057">
        <f>DAY(Table1[[#This Row],[Date]])</f>
        <v>21</v>
      </c>
    </row>
    <row r="4058" spans="1:11" x14ac:dyDescent="0.3">
      <c r="A4058" t="s">
        <v>16</v>
      </c>
      <c r="B4058" s="1">
        <v>42906</v>
      </c>
      <c r="C4058">
        <v>370.33</v>
      </c>
      <c r="D4058">
        <v>377.97</v>
      </c>
      <c r="E4058">
        <v>350.94</v>
      </c>
      <c r="F4058">
        <v>359.01</v>
      </c>
      <c r="G4058">
        <v>1020390016</v>
      </c>
      <c r="H4058">
        <v>33260958885</v>
      </c>
      <c r="I4058">
        <f>YEAR(Table1[[#This Row],[Date]])</f>
        <v>2017</v>
      </c>
      <c r="J4058">
        <f>MONTH(Table1[[#This Row],[Date]])</f>
        <v>6</v>
      </c>
      <c r="K4058">
        <f>DAY(Table1[[#This Row],[Date]])</f>
        <v>20</v>
      </c>
    </row>
    <row r="4059" spans="1:11" x14ac:dyDescent="0.3">
      <c r="A4059" t="s">
        <v>16</v>
      </c>
      <c r="B4059" s="1">
        <v>42905</v>
      </c>
      <c r="C4059">
        <v>371.86</v>
      </c>
      <c r="D4059">
        <v>377.11</v>
      </c>
      <c r="E4059">
        <v>369.76</v>
      </c>
      <c r="F4059">
        <v>370.06</v>
      </c>
      <c r="G4059">
        <v>685171968</v>
      </c>
      <c r="H4059">
        <v>34278915230</v>
      </c>
      <c r="I4059">
        <f>YEAR(Table1[[#This Row],[Date]])</f>
        <v>2017</v>
      </c>
      <c r="J4059">
        <f>MONTH(Table1[[#This Row],[Date]])</f>
        <v>6</v>
      </c>
      <c r="K4059">
        <f>DAY(Table1[[#This Row],[Date]])</f>
        <v>19</v>
      </c>
    </row>
    <row r="4060" spans="1:11" x14ac:dyDescent="0.3">
      <c r="A4060" t="s">
        <v>16</v>
      </c>
      <c r="B4060" s="1">
        <v>42904</v>
      </c>
      <c r="C4060">
        <v>379.52</v>
      </c>
      <c r="D4060">
        <v>390.58</v>
      </c>
      <c r="E4060">
        <v>368.84</v>
      </c>
      <c r="F4060">
        <v>371.46</v>
      </c>
      <c r="G4060">
        <v>904702976</v>
      </c>
      <c r="H4060">
        <v>34398150201</v>
      </c>
      <c r="I4060">
        <f>YEAR(Table1[[#This Row],[Date]])</f>
        <v>2017</v>
      </c>
      <c r="J4060">
        <f>MONTH(Table1[[#This Row],[Date]])</f>
        <v>6</v>
      </c>
      <c r="K4060">
        <f>DAY(Table1[[#This Row],[Date]])</f>
        <v>18</v>
      </c>
    </row>
    <row r="4061" spans="1:11" x14ac:dyDescent="0.3">
      <c r="A4061" t="s">
        <v>16</v>
      </c>
      <c r="B4061" s="1">
        <v>42903</v>
      </c>
      <c r="C4061">
        <v>369.88</v>
      </c>
      <c r="D4061">
        <v>379.41</v>
      </c>
      <c r="E4061">
        <v>364</v>
      </c>
      <c r="F4061">
        <v>379.41</v>
      </c>
      <c r="G4061">
        <v>904652992</v>
      </c>
      <c r="H4061">
        <v>35124053707</v>
      </c>
      <c r="I4061">
        <f>YEAR(Table1[[#This Row],[Date]])</f>
        <v>2017</v>
      </c>
      <c r="J4061">
        <f>MONTH(Table1[[#This Row],[Date]])</f>
        <v>6</v>
      </c>
      <c r="K4061">
        <f>DAY(Table1[[#This Row],[Date]])</f>
        <v>17</v>
      </c>
    </row>
    <row r="4062" spans="1:11" x14ac:dyDescent="0.3">
      <c r="A4062" t="s">
        <v>16</v>
      </c>
      <c r="B4062" s="1">
        <v>42902</v>
      </c>
      <c r="C4062">
        <v>361.18</v>
      </c>
      <c r="D4062">
        <v>373.05</v>
      </c>
      <c r="E4062">
        <v>341.42</v>
      </c>
      <c r="F4062">
        <v>370.23</v>
      </c>
      <c r="G4062">
        <v>1096280064</v>
      </c>
      <c r="H4062">
        <v>34263095462</v>
      </c>
      <c r="I4062">
        <f>YEAR(Table1[[#This Row],[Date]])</f>
        <v>2017</v>
      </c>
      <c r="J4062">
        <f>MONTH(Table1[[#This Row],[Date]])</f>
        <v>6</v>
      </c>
      <c r="K4062">
        <f>DAY(Table1[[#This Row],[Date]])</f>
        <v>16</v>
      </c>
    </row>
    <row r="4063" spans="1:11" x14ac:dyDescent="0.3">
      <c r="A4063" t="s">
        <v>16</v>
      </c>
      <c r="B4063" s="1">
        <v>42901</v>
      </c>
      <c r="C4063">
        <v>358.51</v>
      </c>
      <c r="D4063">
        <v>364.44</v>
      </c>
      <c r="E4063">
        <v>300.7</v>
      </c>
      <c r="F4063">
        <v>361.93</v>
      </c>
      <c r="G4063">
        <v>2463450112</v>
      </c>
      <c r="H4063">
        <v>33485258152</v>
      </c>
      <c r="I4063">
        <f>YEAR(Table1[[#This Row],[Date]])</f>
        <v>2017</v>
      </c>
      <c r="J4063">
        <f>MONTH(Table1[[#This Row],[Date]])</f>
        <v>6</v>
      </c>
      <c r="K4063">
        <f>DAY(Table1[[#This Row],[Date]])</f>
        <v>15</v>
      </c>
    </row>
    <row r="4064" spans="1:11" x14ac:dyDescent="0.3">
      <c r="A4064" t="s">
        <v>16</v>
      </c>
      <c r="B4064" s="1">
        <v>42900</v>
      </c>
      <c r="C4064">
        <v>397.59</v>
      </c>
      <c r="D4064">
        <v>399.32</v>
      </c>
      <c r="E4064">
        <v>342.21</v>
      </c>
      <c r="F4064">
        <v>359.05</v>
      </c>
      <c r="G4064">
        <v>1272579968</v>
      </c>
      <c r="H4064">
        <v>33208658542</v>
      </c>
      <c r="I4064">
        <f>YEAR(Table1[[#This Row],[Date]])</f>
        <v>2017</v>
      </c>
      <c r="J4064">
        <f>MONTH(Table1[[#This Row],[Date]])</f>
        <v>6</v>
      </c>
      <c r="K4064">
        <f>DAY(Table1[[#This Row],[Date]])</f>
        <v>14</v>
      </c>
    </row>
    <row r="4065" spans="1:11" x14ac:dyDescent="0.3">
      <c r="A4065" t="s">
        <v>16</v>
      </c>
      <c r="B4065" s="1">
        <v>42899</v>
      </c>
      <c r="C4065">
        <v>395.69</v>
      </c>
      <c r="D4065">
        <v>411.18</v>
      </c>
      <c r="E4065">
        <v>370.06</v>
      </c>
      <c r="F4065">
        <v>397.54</v>
      </c>
      <c r="G4065">
        <v>1717379968</v>
      </c>
      <c r="H4065">
        <v>36756801123</v>
      </c>
      <c r="I4065">
        <f>YEAR(Table1[[#This Row],[Date]])</f>
        <v>2017</v>
      </c>
      <c r="J4065">
        <f>MONTH(Table1[[#This Row],[Date]])</f>
        <v>6</v>
      </c>
      <c r="K4065">
        <f>DAY(Table1[[#This Row],[Date]])</f>
        <v>13</v>
      </c>
    </row>
    <row r="4066" spans="1:11" x14ac:dyDescent="0.3">
      <c r="A4066" t="s">
        <v>16</v>
      </c>
      <c r="B4066" s="1">
        <v>42898</v>
      </c>
      <c r="C4066">
        <v>341.16</v>
      </c>
      <c r="D4066">
        <v>414.76</v>
      </c>
      <c r="E4066">
        <v>341.16</v>
      </c>
      <c r="F4066">
        <v>401.49</v>
      </c>
      <c r="G4066">
        <v>2882650112</v>
      </c>
      <c r="H4066">
        <v>37110948644</v>
      </c>
      <c r="I4066">
        <f>YEAR(Table1[[#This Row],[Date]])</f>
        <v>2017</v>
      </c>
      <c r="J4066">
        <f>MONTH(Table1[[#This Row],[Date]])</f>
        <v>6</v>
      </c>
      <c r="K4066">
        <f>DAY(Table1[[#This Row],[Date]])</f>
        <v>12</v>
      </c>
    </row>
    <row r="4067" spans="1:11" x14ac:dyDescent="0.3">
      <c r="A4067" t="s">
        <v>16</v>
      </c>
      <c r="B4067" s="1">
        <v>42897</v>
      </c>
      <c r="C4067">
        <v>338.79</v>
      </c>
      <c r="D4067">
        <v>353.01</v>
      </c>
      <c r="E4067">
        <v>318.17</v>
      </c>
      <c r="F4067">
        <v>340.61</v>
      </c>
      <c r="G4067">
        <v>1373219968</v>
      </c>
      <c r="H4067">
        <v>31473965821</v>
      </c>
      <c r="I4067">
        <f>YEAR(Table1[[#This Row],[Date]])</f>
        <v>2017</v>
      </c>
      <c r="J4067">
        <f>MONTH(Table1[[#This Row],[Date]])</f>
        <v>6</v>
      </c>
      <c r="K4067">
        <f>DAY(Table1[[#This Row],[Date]])</f>
        <v>11</v>
      </c>
    </row>
    <row r="4068" spans="1:11" x14ac:dyDescent="0.3">
      <c r="A4068" t="s">
        <v>16</v>
      </c>
      <c r="B4068" s="1">
        <v>42896</v>
      </c>
      <c r="C4068">
        <v>282.01</v>
      </c>
      <c r="D4068">
        <v>350.26</v>
      </c>
      <c r="E4068">
        <v>282.01</v>
      </c>
      <c r="F4068">
        <v>337.67</v>
      </c>
      <c r="G4068">
        <v>1611629952</v>
      </c>
      <c r="H4068">
        <v>31192780483</v>
      </c>
      <c r="I4068">
        <f>YEAR(Table1[[#This Row],[Date]])</f>
        <v>2017</v>
      </c>
      <c r="J4068">
        <f>MONTH(Table1[[#This Row],[Date]])</f>
        <v>6</v>
      </c>
      <c r="K4068">
        <f>DAY(Table1[[#This Row],[Date]])</f>
        <v>10</v>
      </c>
    </row>
    <row r="4069" spans="1:11" x14ac:dyDescent="0.3">
      <c r="A4069" t="s">
        <v>16</v>
      </c>
      <c r="B4069" s="1">
        <v>42895</v>
      </c>
      <c r="C4069">
        <v>261.75</v>
      </c>
      <c r="D4069">
        <v>282.76</v>
      </c>
      <c r="E4069">
        <v>261.75</v>
      </c>
      <c r="F4069">
        <v>281.74</v>
      </c>
      <c r="G4069">
        <v>557985984</v>
      </c>
      <c r="H4069">
        <v>26018098658</v>
      </c>
      <c r="I4069">
        <f>YEAR(Table1[[#This Row],[Date]])</f>
        <v>2017</v>
      </c>
      <c r="J4069">
        <f>MONTH(Table1[[#This Row],[Date]])</f>
        <v>6</v>
      </c>
      <c r="K4069">
        <f>DAY(Table1[[#This Row],[Date]])</f>
        <v>9</v>
      </c>
    </row>
    <row r="4070" spans="1:11" x14ac:dyDescent="0.3">
      <c r="A4070" t="s">
        <v>16</v>
      </c>
      <c r="B4070" s="1">
        <v>42894</v>
      </c>
      <c r="C4070">
        <v>257.99</v>
      </c>
      <c r="D4070">
        <v>262.25</v>
      </c>
      <c r="E4070">
        <v>253.98</v>
      </c>
      <c r="F4070">
        <v>261.67</v>
      </c>
      <c r="G4070">
        <v>385494016</v>
      </c>
      <c r="H4070">
        <v>24157329921</v>
      </c>
      <c r="I4070">
        <f>YEAR(Table1[[#This Row],[Date]])</f>
        <v>2017</v>
      </c>
      <c r="J4070">
        <f>MONTH(Table1[[#This Row],[Date]])</f>
        <v>6</v>
      </c>
      <c r="K4070">
        <f>DAY(Table1[[#This Row],[Date]])</f>
        <v>8</v>
      </c>
    </row>
    <row r="4071" spans="1:11" x14ac:dyDescent="0.3">
      <c r="A4071" t="s">
        <v>16</v>
      </c>
      <c r="B4071" s="1">
        <v>42893</v>
      </c>
      <c r="C4071">
        <v>264.26</v>
      </c>
      <c r="D4071">
        <v>264.67</v>
      </c>
      <c r="E4071">
        <v>254.04</v>
      </c>
      <c r="F4071">
        <v>258.07</v>
      </c>
      <c r="G4071">
        <v>461648992</v>
      </c>
      <c r="H4071">
        <v>23818300202</v>
      </c>
      <c r="I4071">
        <f>YEAR(Table1[[#This Row],[Date]])</f>
        <v>2017</v>
      </c>
      <c r="J4071">
        <f>MONTH(Table1[[#This Row],[Date]])</f>
        <v>6</v>
      </c>
      <c r="K4071">
        <f>DAY(Table1[[#This Row],[Date]])</f>
        <v>7</v>
      </c>
    </row>
    <row r="4072" spans="1:11" x14ac:dyDescent="0.3">
      <c r="A4072" t="s">
        <v>16</v>
      </c>
      <c r="B4072" s="1">
        <v>42892</v>
      </c>
      <c r="C4072">
        <v>248.6</v>
      </c>
      <c r="D4072">
        <v>267.51</v>
      </c>
      <c r="E4072">
        <v>246.84</v>
      </c>
      <c r="F4072">
        <v>264.47000000000003</v>
      </c>
      <c r="G4072">
        <v>741553024</v>
      </c>
      <c r="H4072">
        <v>24401181121</v>
      </c>
      <c r="I4072">
        <f>YEAR(Table1[[#This Row],[Date]])</f>
        <v>2017</v>
      </c>
      <c r="J4072">
        <f>MONTH(Table1[[#This Row],[Date]])</f>
        <v>6</v>
      </c>
      <c r="K4072">
        <f>DAY(Table1[[#This Row],[Date]])</f>
        <v>6</v>
      </c>
    </row>
    <row r="4073" spans="1:11" x14ac:dyDescent="0.3">
      <c r="A4073" t="s">
        <v>16</v>
      </c>
      <c r="B4073" s="1">
        <v>42891</v>
      </c>
      <c r="C4073">
        <v>245.26</v>
      </c>
      <c r="D4073">
        <v>249.47</v>
      </c>
      <c r="E4073">
        <v>243.05</v>
      </c>
      <c r="F4073">
        <v>248.46</v>
      </c>
      <c r="G4073">
        <v>435660000</v>
      </c>
      <c r="H4073">
        <v>22917910489</v>
      </c>
      <c r="I4073">
        <f>YEAR(Table1[[#This Row],[Date]])</f>
        <v>2017</v>
      </c>
      <c r="J4073">
        <f>MONTH(Table1[[#This Row],[Date]])</f>
        <v>6</v>
      </c>
      <c r="K4073">
        <f>DAY(Table1[[#This Row],[Date]])</f>
        <v>5</v>
      </c>
    </row>
    <row r="4074" spans="1:11" x14ac:dyDescent="0.3">
      <c r="A4074" t="s">
        <v>16</v>
      </c>
      <c r="B4074" s="1">
        <v>42890</v>
      </c>
      <c r="C4074">
        <v>224.12</v>
      </c>
      <c r="D4074">
        <v>250.41</v>
      </c>
      <c r="E4074">
        <v>223.98</v>
      </c>
      <c r="F4074">
        <v>245.33</v>
      </c>
      <c r="G4074">
        <v>753820032</v>
      </c>
      <c r="H4074">
        <v>22622207553</v>
      </c>
      <c r="I4074">
        <f>YEAR(Table1[[#This Row],[Date]])</f>
        <v>2017</v>
      </c>
      <c r="J4074">
        <f>MONTH(Table1[[#This Row],[Date]])</f>
        <v>6</v>
      </c>
      <c r="K4074">
        <f>DAY(Table1[[#This Row],[Date]])</f>
        <v>4</v>
      </c>
    </row>
    <row r="4075" spans="1:11" x14ac:dyDescent="0.3">
      <c r="A4075" t="s">
        <v>16</v>
      </c>
      <c r="B4075" s="1">
        <v>42889</v>
      </c>
      <c r="C4075">
        <v>223.46</v>
      </c>
      <c r="D4075">
        <v>225.97</v>
      </c>
      <c r="E4075">
        <v>219.42</v>
      </c>
      <c r="F4075">
        <v>224.38</v>
      </c>
      <c r="G4075">
        <v>427896000</v>
      </c>
      <c r="H4075">
        <v>20683715605</v>
      </c>
      <c r="I4075">
        <f>YEAR(Table1[[#This Row],[Date]])</f>
        <v>2017</v>
      </c>
      <c r="J4075">
        <f>MONTH(Table1[[#This Row],[Date]])</f>
        <v>6</v>
      </c>
      <c r="K4075">
        <f>DAY(Table1[[#This Row],[Date]])</f>
        <v>3</v>
      </c>
    </row>
    <row r="4076" spans="1:11" x14ac:dyDescent="0.3">
      <c r="A4076" t="s">
        <v>16</v>
      </c>
      <c r="B4076" s="1">
        <v>42888</v>
      </c>
      <c r="C4076">
        <v>222.29</v>
      </c>
      <c r="D4076">
        <v>229.41</v>
      </c>
      <c r="E4076">
        <v>219.58</v>
      </c>
      <c r="F4076">
        <v>223.77</v>
      </c>
      <c r="G4076">
        <v>469532000</v>
      </c>
      <c r="H4076">
        <v>20622162299</v>
      </c>
      <c r="I4076">
        <f>YEAR(Table1[[#This Row],[Date]])</f>
        <v>2017</v>
      </c>
      <c r="J4076">
        <f>MONTH(Table1[[#This Row],[Date]])</f>
        <v>6</v>
      </c>
      <c r="K4076">
        <f>DAY(Table1[[#This Row],[Date]])</f>
        <v>2</v>
      </c>
    </row>
    <row r="4077" spans="1:11" x14ac:dyDescent="0.3">
      <c r="A4077" t="s">
        <v>16</v>
      </c>
      <c r="B4077" s="1">
        <v>42887</v>
      </c>
      <c r="C4077">
        <v>230.89</v>
      </c>
      <c r="D4077">
        <v>236.22</v>
      </c>
      <c r="E4077">
        <v>214.48</v>
      </c>
      <c r="F4077">
        <v>222.24</v>
      </c>
      <c r="G4077">
        <v>812924032</v>
      </c>
      <c r="H4077">
        <v>20474652879</v>
      </c>
      <c r="I4077">
        <f>YEAR(Table1[[#This Row],[Date]])</f>
        <v>2017</v>
      </c>
      <c r="J4077">
        <f>MONTH(Table1[[#This Row],[Date]])</f>
        <v>6</v>
      </c>
      <c r="K4077">
        <f>DAY(Table1[[#This Row],[Date]])</f>
        <v>1</v>
      </c>
    </row>
    <row r="4078" spans="1:11" x14ac:dyDescent="0.3">
      <c r="A4078" t="s">
        <v>16</v>
      </c>
      <c r="B4078" s="1">
        <v>42886</v>
      </c>
      <c r="C4078">
        <v>231.58</v>
      </c>
      <c r="D4078">
        <v>236.96</v>
      </c>
      <c r="E4078">
        <v>215.57</v>
      </c>
      <c r="F4078">
        <v>230.67</v>
      </c>
      <c r="G4078">
        <v>1271600000</v>
      </c>
      <c r="H4078">
        <v>21244817139</v>
      </c>
      <c r="I4078">
        <f>YEAR(Table1[[#This Row],[Date]])</f>
        <v>2017</v>
      </c>
      <c r="J4078">
        <f>MONTH(Table1[[#This Row],[Date]])</f>
        <v>5</v>
      </c>
      <c r="K4078">
        <f>DAY(Table1[[#This Row],[Date]])</f>
        <v>31</v>
      </c>
    </row>
    <row r="4079" spans="1:11" x14ac:dyDescent="0.3">
      <c r="A4079" t="s">
        <v>16</v>
      </c>
      <c r="B4079" s="1">
        <v>42885</v>
      </c>
      <c r="C4079">
        <v>195.61</v>
      </c>
      <c r="D4079">
        <v>233.71</v>
      </c>
      <c r="E4079">
        <v>189.29</v>
      </c>
      <c r="F4079">
        <v>231.91</v>
      </c>
      <c r="G4079">
        <v>1586669952</v>
      </c>
      <c r="H4079">
        <v>21352550184</v>
      </c>
      <c r="I4079">
        <f>YEAR(Table1[[#This Row],[Date]])</f>
        <v>2017</v>
      </c>
      <c r="J4079">
        <f>MONTH(Table1[[#This Row],[Date]])</f>
        <v>5</v>
      </c>
      <c r="K4079">
        <f>DAY(Table1[[#This Row],[Date]])</f>
        <v>30</v>
      </c>
    </row>
    <row r="4080" spans="1:11" x14ac:dyDescent="0.3">
      <c r="A4080" t="s">
        <v>16</v>
      </c>
      <c r="B4080" s="1">
        <v>42884</v>
      </c>
      <c r="C4080">
        <v>170.13</v>
      </c>
      <c r="D4080">
        <v>197.13</v>
      </c>
      <c r="E4080">
        <v>164.53</v>
      </c>
      <c r="F4080">
        <v>194.91</v>
      </c>
      <c r="G4080">
        <v>718828032</v>
      </c>
      <c r="H4080">
        <v>17939882189</v>
      </c>
      <c r="I4080">
        <f>YEAR(Table1[[#This Row],[Date]])</f>
        <v>2017</v>
      </c>
      <c r="J4080">
        <f>MONTH(Table1[[#This Row],[Date]])</f>
        <v>5</v>
      </c>
      <c r="K4080">
        <f>DAY(Table1[[#This Row],[Date]])</f>
        <v>29</v>
      </c>
    </row>
    <row r="4081" spans="1:11" x14ac:dyDescent="0.3">
      <c r="A4081" t="s">
        <v>16</v>
      </c>
      <c r="B4081" s="1">
        <v>42883</v>
      </c>
      <c r="C4081">
        <v>158.82</v>
      </c>
      <c r="D4081">
        <v>179.93</v>
      </c>
      <c r="E4081">
        <v>157.6</v>
      </c>
      <c r="F4081">
        <v>170.51</v>
      </c>
      <c r="G4081">
        <v>717971008</v>
      </c>
      <c r="H4081">
        <v>15689192548</v>
      </c>
      <c r="I4081">
        <f>YEAR(Table1[[#This Row],[Date]])</f>
        <v>2017</v>
      </c>
      <c r="J4081">
        <f>MONTH(Table1[[#This Row],[Date]])</f>
        <v>5</v>
      </c>
      <c r="K4081">
        <f>DAY(Table1[[#This Row],[Date]])</f>
        <v>28</v>
      </c>
    </row>
    <row r="4082" spans="1:11" x14ac:dyDescent="0.3">
      <c r="A4082" t="s">
        <v>16</v>
      </c>
      <c r="B4082" s="1">
        <v>42882</v>
      </c>
      <c r="C4082">
        <v>159.82</v>
      </c>
      <c r="D4082">
        <v>166.95</v>
      </c>
      <c r="E4082">
        <v>120.44</v>
      </c>
      <c r="F4082">
        <v>157.76</v>
      </c>
      <c r="G4082">
        <v>1217059968</v>
      </c>
      <c r="H4082">
        <v>14511207045</v>
      </c>
      <c r="I4082">
        <f>YEAR(Table1[[#This Row],[Date]])</f>
        <v>2017</v>
      </c>
      <c r="J4082">
        <f>MONTH(Table1[[#This Row],[Date]])</f>
        <v>5</v>
      </c>
      <c r="K4082">
        <f>DAY(Table1[[#This Row],[Date]])</f>
        <v>27</v>
      </c>
    </row>
    <row r="4083" spans="1:11" x14ac:dyDescent="0.3">
      <c r="A4083" t="s">
        <v>16</v>
      </c>
      <c r="B4083" s="1">
        <v>42881</v>
      </c>
      <c r="C4083">
        <v>175.22</v>
      </c>
      <c r="D4083">
        <v>193.69</v>
      </c>
      <c r="E4083">
        <v>150.28</v>
      </c>
      <c r="F4083">
        <v>160.4</v>
      </c>
      <c r="G4083">
        <v>792457984</v>
      </c>
      <c r="H4083">
        <v>14749889600</v>
      </c>
      <c r="I4083">
        <f>YEAR(Table1[[#This Row],[Date]])</f>
        <v>2017</v>
      </c>
      <c r="J4083">
        <f>MONTH(Table1[[#This Row],[Date]])</f>
        <v>5</v>
      </c>
      <c r="K4083">
        <f>DAY(Table1[[#This Row],[Date]])</f>
        <v>26</v>
      </c>
    </row>
    <row r="4084" spans="1:11" x14ac:dyDescent="0.3">
      <c r="A4084" t="s">
        <v>16</v>
      </c>
      <c r="B4084" s="1">
        <v>42880</v>
      </c>
      <c r="C4084">
        <v>189.85</v>
      </c>
      <c r="D4084">
        <v>210.98</v>
      </c>
      <c r="E4084">
        <v>170.51</v>
      </c>
      <c r="F4084">
        <v>174.45</v>
      </c>
      <c r="G4084">
        <v>943636992</v>
      </c>
      <c r="H4084">
        <v>16036165877</v>
      </c>
      <c r="I4084">
        <f>YEAR(Table1[[#This Row],[Date]])</f>
        <v>2017</v>
      </c>
      <c r="J4084">
        <f>MONTH(Table1[[#This Row],[Date]])</f>
        <v>5</v>
      </c>
      <c r="K4084">
        <f>DAY(Table1[[#This Row],[Date]])</f>
        <v>25</v>
      </c>
    </row>
    <row r="4085" spans="1:11" x14ac:dyDescent="0.3">
      <c r="A4085" t="s">
        <v>16</v>
      </c>
      <c r="B4085" s="1">
        <v>42879</v>
      </c>
      <c r="C4085">
        <v>182.65</v>
      </c>
      <c r="D4085">
        <v>228.37</v>
      </c>
      <c r="E4085">
        <v>182.45</v>
      </c>
      <c r="F4085">
        <v>190.05</v>
      </c>
      <c r="G4085">
        <v>561014016</v>
      </c>
      <c r="H4085">
        <v>17464735543</v>
      </c>
      <c r="I4085">
        <f>YEAR(Table1[[#This Row],[Date]])</f>
        <v>2017</v>
      </c>
      <c r="J4085">
        <f>MONTH(Table1[[#This Row],[Date]])</f>
        <v>5</v>
      </c>
      <c r="K4085">
        <f>DAY(Table1[[#This Row],[Date]])</f>
        <v>24</v>
      </c>
    </row>
    <row r="4086" spans="1:11" x14ac:dyDescent="0.3">
      <c r="A4086" t="s">
        <v>16</v>
      </c>
      <c r="B4086" s="1">
        <v>42878</v>
      </c>
      <c r="C4086">
        <v>170.82</v>
      </c>
      <c r="D4086">
        <v>183.55</v>
      </c>
      <c r="E4086">
        <v>169.93</v>
      </c>
      <c r="F4086">
        <v>181.95</v>
      </c>
      <c r="G4086">
        <v>530708992</v>
      </c>
      <c r="H4086">
        <v>16715702521</v>
      </c>
      <c r="I4086">
        <f>YEAR(Table1[[#This Row],[Date]])</f>
        <v>2017</v>
      </c>
      <c r="J4086">
        <f>MONTH(Table1[[#This Row],[Date]])</f>
        <v>5</v>
      </c>
      <c r="K4086">
        <f>DAY(Table1[[#This Row],[Date]])</f>
        <v>23</v>
      </c>
    </row>
    <row r="4087" spans="1:11" x14ac:dyDescent="0.3">
      <c r="A4087" t="s">
        <v>16</v>
      </c>
      <c r="B4087" s="1">
        <v>42877</v>
      </c>
      <c r="C4087">
        <v>158.16999999999999</v>
      </c>
      <c r="D4087">
        <v>201.75</v>
      </c>
      <c r="E4087">
        <v>152.47</v>
      </c>
      <c r="F4087">
        <v>174.26</v>
      </c>
      <c r="G4087">
        <v>1188909952</v>
      </c>
      <c r="H4087">
        <v>16004156112</v>
      </c>
      <c r="I4087">
        <f>YEAR(Table1[[#This Row],[Date]])</f>
        <v>2017</v>
      </c>
      <c r="J4087">
        <f>MONTH(Table1[[#This Row],[Date]])</f>
        <v>5</v>
      </c>
      <c r="K4087">
        <f>DAY(Table1[[#This Row],[Date]])</f>
        <v>22</v>
      </c>
    </row>
    <row r="4088" spans="1:11" x14ac:dyDescent="0.3">
      <c r="A4088" t="s">
        <v>16</v>
      </c>
      <c r="B4088" s="1">
        <v>42876</v>
      </c>
      <c r="C4088">
        <v>127.54</v>
      </c>
      <c r="D4088">
        <v>159.03</v>
      </c>
      <c r="E4088">
        <v>125.89</v>
      </c>
      <c r="F4088">
        <v>157.94</v>
      </c>
      <c r="G4088">
        <v>570361024</v>
      </c>
      <c r="H4088">
        <v>14500421529</v>
      </c>
      <c r="I4088">
        <f>YEAR(Table1[[#This Row],[Date]])</f>
        <v>2017</v>
      </c>
      <c r="J4088">
        <f>MONTH(Table1[[#This Row],[Date]])</f>
        <v>5</v>
      </c>
      <c r="K4088">
        <f>DAY(Table1[[#This Row],[Date]])</f>
        <v>21</v>
      </c>
    </row>
    <row r="4089" spans="1:11" x14ac:dyDescent="0.3">
      <c r="A4089" t="s">
        <v>16</v>
      </c>
      <c r="B4089" s="1">
        <v>42875</v>
      </c>
      <c r="C4089">
        <v>129.22</v>
      </c>
      <c r="D4089">
        <v>133.63999999999999</v>
      </c>
      <c r="E4089">
        <v>124.7</v>
      </c>
      <c r="F4089">
        <v>126.52</v>
      </c>
      <c r="G4089">
        <v>331455008</v>
      </c>
      <c r="H4089">
        <v>11612447946</v>
      </c>
      <c r="I4089">
        <f>YEAR(Table1[[#This Row],[Date]])</f>
        <v>2017</v>
      </c>
      <c r="J4089">
        <f>MONTH(Table1[[#This Row],[Date]])</f>
        <v>5</v>
      </c>
      <c r="K4089">
        <f>DAY(Table1[[#This Row],[Date]])</f>
        <v>20</v>
      </c>
    </row>
    <row r="4090" spans="1:11" x14ac:dyDescent="0.3">
      <c r="A4090" t="s">
        <v>16</v>
      </c>
      <c r="B4090" s="1">
        <v>42874</v>
      </c>
      <c r="C4090">
        <v>97.05</v>
      </c>
      <c r="D4090">
        <v>133.56</v>
      </c>
      <c r="E4090">
        <v>97.05</v>
      </c>
      <c r="F4090">
        <v>129.53</v>
      </c>
      <c r="G4090">
        <v>626945024</v>
      </c>
      <c r="H4090">
        <v>11884632930</v>
      </c>
      <c r="I4090">
        <f>YEAR(Table1[[#This Row],[Date]])</f>
        <v>2017</v>
      </c>
      <c r="J4090">
        <f>MONTH(Table1[[#This Row],[Date]])</f>
        <v>5</v>
      </c>
      <c r="K4090">
        <f>DAY(Table1[[#This Row],[Date]])</f>
        <v>19</v>
      </c>
    </row>
    <row r="4091" spans="1:11" x14ac:dyDescent="0.3">
      <c r="A4091" t="s">
        <v>16</v>
      </c>
      <c r="B4091" s="1">
        <v>42873</v>
      </c>
      <c r="C4091">
        <v>89.84</v>
      </c>
      <c r="D4091">
        <v>97.37</v>
      </c>
      <c r="E4091">
        <v>89.84</v>
      </c>
      <c r="F4091">
        <v>96.91</v>
      </c>
      <c r="G4091">
        <v>196236992</v>
      </c>
      <c r="H4091">
        <v>8888797357</v>
      </c>
      <c r="I4091">
        <f>YEAR(Table1[[#This Row],[Date]])</f>
        <v>2017</v>
      </c>
      <c r="J4091">
        <f>MONTH(Table1[[#This Row],[Date]])</f>
        <v>5</v>
      </c>
      <c r="K4091">
        <f>DAY(Table1[[#This Row],[Date]])</f>
        <v>18</v>
      </c>
    </row>
    <row r="4092" spans="1:11" x14ac:dyDescent="0.3">
      <c r="A4092" t="s">
        <v>16</v>
      </c>
      <c r="B4092" s="1">
        <v>42872</v>
      </c>
      <c r="C4092">
        <v>89.25</v>
      </c>
      <c r="D4092">
        <v>91.27</v>
      </c>
      <c r="E4092">
        <v>84.43</v>
      </c>
      <c r="F4092">
        <v>89.86</v>
      </c>
      <c r="G4092">
        <v>183031008</v>
      </c>
      <c r="H4092">
        <v>8239948169</v>
      </c>
      <c r="I4092">
        <f>YEAR(Table1[[#This Row],[Date]])</f>
        <v>2017</v>
      </c>
      <c r="J4092">
        <f>MONTH(Table1[[#This Row],[Date]])</f>
        <v>5</v>
      </c>
      <c r="K4092">
        <f>DAY(Table1[[#This Row],[Date]])</f>
        <v>17</v>
      </c>
    </row>
    <row r="4093" spans="1:11" x14ac:dyDescent="0.3">
      <c r="A4093" t="s">
        <v>16</v>
      </c>
      <c r="B4093" s="1">
        <v>42871</v>
      </c>
      <c r="C4093">
        <v>92.39</v>
      </c>
      <c r="D4093">
        <v>93.56</v>
      </c>
      <c r="E4093">
        <v>89.12</v>
      </c>
      <c r="F4093">
        <v>89.44</v>
      </c>
      <c r="G4093">
        <v>152284992</v>
      </c>
      <c r="H4093">
        <v>8198722531</v>
      </c>
      <c r="I4093">
        <f>YEAR(Table1[[#This Row],[Date]])</f>
        <v>2017</v>
      </c>
      <c r="J4093">
        <f>MONTH(Table1[[#This Row],[Date]])</f>
        <v>5</v>
      </c>
      <c r="K4093">
        <f>DAY(Table1[[#This Row],[Date]])</f>
        <v>16</v>
      </c>
    </row>
    <row r="4094" spans="1:11" x14ac:dyDescent="0.3">
      <c r="A4094" t="s">
        <v>16</v>
      </c>
      <c r="B4094" s="1">
        <v>42870</v>
      </c>
      <c r="C4094">
        <v>90.78</v>
      </c>
      <c r="D4094">
        <v>95.43</v>
      </c>
      <c r="E4094">
        <v>86.83</v>
      </c>
      <c r="F4094">
        <v>92.41</v>
      </c>
      <c r="G4094">
        <v>170999008</v>
      </c>
      <c r="H4094">
        <v>8468960166</v>
      </c>
      <c r="I4094">
        <f>YEAR(Table1[[#This Row],[Date]])</f>
        <v>2017</v>
      </c>
      <c r="J4094">
        <f>MONTH(Table1[[#This Row],[Date]])</f>
        <v>5</v>
      </c>
      <c r="K4094">
        <f>DAY(Table1[[#This Row],[Date]])</f>
        <v>15</v>
      </c>
    </row>
    <row r="4095" spans="1:11" x14ac:dyDescent="0.3">
      <c r="A4095" t="s">
        <v>16</v>
      </c>
      <c r="B4095" s="1">
        <v>42869</v>
      </c>
      <c r="C4095">
        <v>90.87</v>
      </c>
      <c r="D4095">
        <v>91.25</v>
      </c>
      <c r="E4095">
        <v>89.61</v>
      </c>
      <c r="F4095">
        <v>90.79</v>
      </c>
      <c r="G4095">
        <v>66046600</v>
      </c>
      <c r="H4095">
        <v>8317148601</v>
      </c>
      <c r="I4095">
        <f>YEAR(Table1[[#This Row],[Date]])</f>
        <v>2017</v>
      </c>
      <c r="J4095">
        <f>MONTH(Table1[[#This Row],[Date]])</f>
        <v>5</v>
      </c>
      <c r="K4095">
        <f>DAY(Table1[[#This Row],[Date]])</f>
        <v>14</v>
      </c>
    </row>
    <row r="4096" spans="1:11" x14ac:dyDescent="0.3">
      <c r="A4096" t="s">
        <v>16</v>
      </c>
      <c r="B4096" s="1">
        <v>42868</v>
      </c>
      <c r="C4096">
        <v>88.69</v>
      </c>
      <c r="D4096">
        <v>93.81</v>
      </c>
      <c r="E4096">
        <v>86.66</v>
      </c>
      <c r="F4096">
        <v>90.84</v>
      </c>
      <c r="G4096">
        <v>88742200</v>
      </c>
      <c r="H4096">
        <v>8319066651</v>
      </c>
      <c r="I4096">
        <f>YEAR(Table1[[#This Row],[Date]])</f>
        <v>2017</v>
      </c>
      <c r="J4096">
        <f>MONTH(Table1[[#This Row],[Date]])</f>
        <v>5</v>
      </c>
      <c r="K4096">
        <f>DAY(Table1[[#This Row],[Date]])</f>
        <v>13</v>
      </c>
    </row>
    <row r="4097" spans="1:11" x14ac:dyDescent="0.3">
      <c r="A4097" t="s">
        <v>16</v>
      </c>
      <c r="B4097" s="1">
        <v>42867</v>
      </c>
      <c r="C4097">
        <v>89.43</v>
      </c>
      <c r="D4097">
        <v>93.12</v>
      </c>
      <c r="E4097">
        <v>88.66</v>
      </c>
      <c r="F4097">
        <v>88.66</v>
      </c>
      <c r="G4097">
        <v>145824992</v>
      </c>
      <c r="H4097">
        <v>8116816184</v>
      </c>
      <c r="I4097">
        <f>YEAR(Table1[[#This Row],[Date]])</f>
        <v>2017</v>
      </c>
      <c r="J4097">
        <f>MONTH(Table1[[#This Row],[Date]])</f>
        <v>5</v>
      </c>
      <c r="K4097">
        <f>DAY(Table1[[#This Row],[Date]])</f>
        <v>12</v>
      </c>
    </row>
    <row r="4098" spans="1:11" x14ac:dyDescent="0.3">
      <c r="A4098" t="s">
        <v>16</v>
      </c>
      <c r="B4098" s="1">
        <v>42866</v>
      </c>
      <c r="C4098">
        <v>89.77</v>
      </c>
      <c r="D4098">
        <v>102.55</v>
      </c>
      <c r="E4098">
        <v>88.48</v>
      </c>
      <c r="F4098">
        <v>89.88</v>
      </c>
      <c r="G4098">
        <v>132722000</v>
      </c>
      <c r="H4098">
        <v>8226220249</v>
      </c>
      <c r="I4098">
        <f>YEAR(Table1[[#This Row],[Date]])</f>
        <v>2017</v>
      </c>
      <c r="J4098">
        <f>MONTH(Table1[[#This Row],[Date]])</f>
        <v>5</v>
      </c>
      <c r="K4098">
        <f>DAY(Table1[[#This Row],[Date]])</f>
        <v>11</v>
      </c>
    </row>
    <row r="4099" spans="1:11" x14ac:dyDescent="0.3">
      <c r="A4099" t="s">
        <v>16</v>
      </c>
      <c r="B4099" s="1">
        <v>42865</v>
      </c>
      <c r="C4099">
        <v>91.15</v>
      </c>
      <c r="D4099">
        <v>92.85</v>
      </c>
      <c r="E4099">
        <v>85.29</v>
      </c>
      <c r="F4099">
        <v>89.52</v>
      </c>
      <c r="G4099">
        <v>145602000</v>
      </c>
      <c r="H4099">
        <v>8191083680</v>
      </c>
      <c r="I4099">
        <f>YEAR(Table1[[#This Row],[Date]])</f>
        <v>2017</v>
      </c>
      <c r="J4099">
        <f>MONTH(Table1[[#This Row],[Date]])</f>
        <v>5</v>
      </c>
      <c r="K4099">
        <f>DAY(Table1[[#This Row],[Date]])</f>
        <v>10</v>
      </c>
    </row>
    <row r="4100" spans="1:11" x14ac:dyDescent="0.3">
      <c r="A4100" t="s">
        <v>16</v>
      </c>
      <c r="B4100" s="1">
        <v>42864</v>
      </c>
      <c r="C4100">
        <v>91.23</v>
      </c>
      <c r="D4100">
        <v>93.06</v>
      </c>
      <c r="E4100">
        <v>80.39</v>
      </c>
      <c r="F4100">
        <v>91.16</v>
      </c>
      <c r="G4100">
        <v>363433984</v>
      </c>
      <c r="H4100">
        <v>8338258352</v>
      </c>
      <c r="I4100">
        <f>YEAR(Table1[[#This Row],[Date]])</f>
        <v>2017</v>
      </c>
      <c r="J4100">
        <f>MONTH(Table1[[#This Row],[Date]])</f>
        <v>5</v>
      </c>
      <c r="K4100">
        <f>DAY(Table1[[#This Row],[Date]])</f>
        <v>9</v>
      </c>
    </row>
    <row r="4101" spans="1:11" x14ac:dyDescent="0.3">
      <c r="A4101" t="s">
        <v>16</v>
      </c>
      <c r="B4101" s="1">
        <v>42863</v>
      </c>
      <c r="C4101">
        <v>93.75</v>
      </c>
      <c r="D4101">
        <v>95.14</v>
      </c>
      <c r="E4101">
        <v>89.51</v>
      </c>
      <c r="F4101">
        <v>91.42</v>
      </c>
      <c r="G4101">
        <v>231344000</v>
      </c>
      <c r="H4101">
        <v>8359085414</v>
      </c>
      <c r="I4101">
        <f>YEAR(Table1[[#This Row],[Date]])</f>
        <v>2017</v>
      </c>
      <c r="J4101">
        <f>MONTH(Table1[[#This Row],[Date]])</f>
        <v>5</v>
      </c>
      <c r="K4101">
        <f>DAY(Table1[[#This Row],[Date]])</f>
        <v>8</v>
      </c>
    </row>
    <row r="4102" spans="1:11" x14ac:dyDescent="0.3">
      <c r="A4102" t="s">
        <v>16</v>
      </c>
      <c r="B4102" s="1">
        <v>42862</v>
      </c>
      <c r="C4102">
        <v>97.87</v>
      </c>
      <c r="D4102">
        <v>98.24</v>
      </c>
      <c r="E4102">
        <v>89.87</v>
      </c>
      <c r="F4102">
        <v>94.01</v>
      </c>
      <c r="G4102">
        <v>183295008</v>
      </c>
      <c r="H4102">
        <v>8592854298</v>
      </c>
      <c r="I4102">
        <f>YEAR(Table1[[#This Row],[Date]])</f>
        <v>2017</v>
      </c>
      <c r="J4102">
        <f>MONTH(Table1[[#This Row],[Date]])</f>
        <v>5</v>
      </c>
      <c r="K4102">
        <f>DAY(Table1[[#This Row],[Date]])</f>
        <v>7</v>
      </c>
    </row>
    <row r="4103" spans="1:11" x14ac:dyDescent="0.3">
      <c r="A4103" t="s">
        <v>16</v>
      </c>
      <c r="B4103" s="1">
        <v>42861</v>
      </c>
      <c r="C4103">
        <v>94.91</v>
      </c>
      <c r="D4103">
        <v>97.88</v>
      </c>
      <c r="E4103">
        <v>90.95</v>
      </c>
      <c r="F4103">
        <v>97.81</v>
      </c>
      <c r="G4103">
        <v>151462000</v>
      </c>
      <c r="H4103">
        <v>8937843151</v>
      </c>
      <c r="I4103">
        <f>YEAR(Table1[[#This Row],[Date]])</f>
        <v>2017</v>
      </c>
      <c r="J4103">
        <f>MONTH(Table1[[#This Row],[Date]])</f>
        <v>5</v>
      </c>
      <c r="K4103">
        <f>DAY(Table1[[#This Row],[Date]])</f>
        <v>6</v>
      </c>
    </row>
    <row r="4104" spans="1:11" x14ac:dyDescent="0.3">
      <c r="A4104" t="s">
        <v>16</v>
      </c>
      <c r="B4104" s="1">
        <v>42860</v>
      </c>
      <c r="C4104">
        <v>96.73</v>
      </c>
      <c r="D4104">
        <v>103.23</v>
      </c>
      <c r="E4104">
        <v>92.22</v>
      </c>
      <c r="F4104">
        <v>94.4</v>
      </c>
      <c r="G4104">
        <v>331928000</v>
      </c>
      <c r="H4104">
        <v>8622992171</v>
      </c>
      <c r="I4104">
        <f>YEAR(Table1[[#This Row],[Date]])</f>
        <v>2017</v>
      </c>
      <c r="J4104">
        <f>MONTH(Table1[[#This Row],[Date]])</f>
        <v>5</v>
      </c>
      <c r="K4104">
        <f>DAY(Table1[[#This Row],[Date]])</f>
        <v>5</v>
      </c>
    </row>
    <row r="4105" spans="1:11" x14ac:dyDescent="0.3">
      <c r="A4105" t="s">
        <v>16</v>
      </c>
      <c r="B4105" s="1">
        <v>42859</v>
      </c>
      <c r="C4105">
        <v>79.72</v>
      </c>
      <c r="D4105">
        <v>97.56</v>
      </c>
      <c r="E4105">
        <v>79.430000000000007</v>
      </c>
      <c r="F4105">
        <v>96.98</v>
      </c>
      <c r="G4105">
        <v>366847008</v>
      </c>
      <c r="H4105">
        <v>8856050446</v>
      </c>
      <c r="I4105">
        <f>YEAR(Table1[[#This Row],[Date]])</f>
        <v>2017</v>
      </c>
      <c r="J4105">
        <f>MONTH(Table1[[#This Row],[Date]])</f>
        <v>5</v>
      </c>
      <c r="K4105">
        <f>DAY(Table1[[#This Row],[Date]])</f>
        <v>4</v>
      </c>
    </row>
    <row r="4106" spans="1:11" x14ac:dyDescent="0.3">
      <c r="A4106" t="s">
        <v>16</v>
      </c>
      <c r="B4106" s="1">
        <v>42858</v>
      </c>
      <c r="C4106">
        <v>77.25</v>
      </c>
      <c r="D4106">
        <v>80.099999999999994</v>
      </c>
      <c r="E4106">
        <v>75.760000000000005</v>
      </c>
      <c r="F4106">
        <v>79.72</v>
      </c>
      <c r="G4106">
        <v>141922000</v>
      </c>
      <c r="H4106">
        <v>7277279246</v>
      </c>
      <c r="I4106">
        <f>YEAR(Table1[[#This Row],[Date]])</f>
        <v>2017</v>
      </c>
      <c r="J4106">
        <f>MONTH(Table1[[#This Row],[Date]])</f>
        <v>5</v>
      </c>
      <c r="K4106">
        <f>DAY(Table1[[#This Row],[Date]])</f>
        <v>3</v>
      </c>
    </row>
    <row r="4107" spans="1:11" x14ac:dyDescent="0.3">
      <c r="A4107" t="s">
        <v>16</v>
      </c>
      <c r="B4107" s="1">
        <v>42857</v>
      </c>
      <c r="C4107">
        <v>76.650000000000006</v>
      </c>
      <c r="D4107">
        <v>79.349999999999994</v>
      </c>
      <c r="E4107">
        <v>74.38</v>
      </c>
      <c r="F4107">
        <v>77.260000000000005</v>
      </c>
      <c r="G4107">
        <v>193772992</v>
      </c>
      <c r="H4107">
        <v>7050941746</v>
      </c>
      <c r="I4107">
        <f>YEAR(Table1[[#This Row],[Date]])</f>
        <v>2017</v>
      </c>
      <c r="J4107">
        <f>MONTH(Table1[[#This Row],[Date]])</f>
        <v>5</v>
      </c>
      <c r="K4107">
        <f>DAY(Table1[[#This Row],[Date]])</f>
        <v>2</v>
      </c>
    </row>
    <row r="4108" spans="1:11" x14ac:dyDescent="0.3">
      <c r="A4108" t="s">
        <v>16</v>
      </c>
      <c r="B4108" s="1">
        <v>42856</v>
      </c>
      <c r="C4108">
        <v>79.319999999999993</v>
      </c>
      <c r="D4108">
        <v>82.52</v>
      </c>
      <c r="E4108">
        <v>73.09</v>
      </c>
      <c r="F4108">
        <v>76.3</v>
      </c>
      <c r="G4108">
        <v>376841984</v>
      </c>
      <c r="H4108">
        <v>6960466482</v>
      </c>
      <c r="I4108">
        <f>YEAR(Table1[[#This Row],[Date]])</f>
        <v>2017</v>
      </c>
      <c r="J4108">
        <f>MONTH(Table1[[#This Row],[Date]])</f>
        <v>5</v>
      </c>
      <c r="K4108">
        <f>DAY(Table1[[#This Row],[Date]])</f>
        <v>1</v>
      </c>
    </row>
    <row r="4109" spans="1:11" x14ac:dyDescent="0.3">
      <c r="A4109" t="s">
        <v>16</v>
      </c>
      <c r="B4109" s="1">
        <v>42855</v>
      </c>
      <c r="C4109">
        <v>68.540000000000006</v>
      </c>
      <c r="D4109">
        <v>79.02</v>
      </c>
      <c r="E4109">
        <v>68.349999999999994</v>
      </c>
      <c r="F4109">
        <v>79.02</v>
      </c>
      <c r="G4109">
        <v>229944992</v>
      </c>
      <c r="H4109">
        <v>7206669917</v>
      </c>
      <c r="I4109">
        <f>YEAR(Table1[[#This Row],[Date]])</f>
        <v>2017</v>
      </c>
      <c r="J4109">
        <f>MONTH(Table1[[#This Row],[Date]])</f>
        <v>4</v>
      </c>
      <c r="K4109">
        <f>DAY(Table1[[#This Row],[Date]])</f>
        <v>30</v>
      </c>
    </row>
    <row r="4110" spans="1:11" x14ac:dyDescent="0.3">
      <c r="A4110" t="s">
        <v>16</v>
      </c>
      <c r="B4110" s="1">
        <v>42854</v>
      </c>
      <c r="C4110">
        <v>71.39</v>
      </c>
      <c r="D4110">
        <v>71.900000000000006</v>
      </c>
      <c r="E4110">
        <v>66.78</v>
      </c>
      <c r="F4110">
        <v>68.38</v>
      </c>
      <c r="G4110">
        <v>165448000</v>
      </c>
      <c r="H4110">
        <v>6233911088</v>
      </c>
      <c r="I4110">
        <f>YEAR(Table1[[#This Row],[Date]])</f>
        <v>2017</v>
      </c>
      <c r="J4110">
        <f>MONTH(Table1[[#This Row],[Date]])</f>
        <v>4</v>
      </c>
      <c r="K4110">
        <f>DAY(Table1[[#This Row],[Date]])</f>
        <v>29</v>
      </c>
    </row>
    <row r="4111" spans="1:11" x14ac:dyDescent="0.3">
      <c r="A4111" t="s">
        <v>16</v>
      </c>
      <c r="B4111" s="1">
        <v>42853</v>
      </c>
      <c r="C4111">
        <v>62.23</v>
      </c>
      <c r="D4111">
        <v>70.849999999999994</v>
      </c>
      <c r="E4111">
        <v>62.13</v>
      </c>
      <c r="F4111">
        <v>70.16</v>
      </c>
      <c r="G4111">
        <v>346545984</v>
      </c>
      <c r="H4111">
        <v>6394355247</v>
      </c>
      <c r="I4111">
        <f>YEAR(Table1[[#This Row],[Date]])</f>
        <v>2017</v>
      </c>
      <c r="J4111">
        <f>MONTH(Table1[[#This Row],[Date]])</f>
        <v>4</v>
      </c>
      <c r="K4111">
        <f>DAY(Table1[[#This Row],[Date]])</f>
        <v>28</v>
      </c>
    </row>
    <row r="4112" spans="1:11" x14ac:dyDescent="0.3">
      <c r="A4112" t="s">
        <v>16</v>
      </c>
      <c r="B4112" s="1">
        <v>42852</v>
      </c>
      <c r="C4112">
        <v>52.81</v>
      </c>
      <c r="D4112">
        <v>62.17</v>
      </c>
      <c r="E4112">
        <v>52.29</v>
      </c>
      <c r="F4112">
        <v>62.17</v>
      </c>
      <c r="G4112">
        <v>246775008</v>
      </c>
      <c r="H4112">
        <v>5664157655</v>
      </c>
      <c r="I4112">
        <f>YEAR(Table1[[#This Row],[Date]])</f>
        <v>2017</v>
      </c>
      <c r="J4112">
        <f>MONTH(Table1[[#This Row],[Date]])</f>
        <v>4</v>
      </c>
      <c r="K4112">
        <f>DAY(Table1[[#This Row],[Date]])</f>
        <v>27</v>
      </c>
    </row>
    <row r="4113" spans="1:11" x14ac:dyDescent="0.3">
      <c r="A4113" t="s">
        <v>16</v>
      </c>
      <c r="B4113" s="1">
        <v>42851</v>
      </c>
      <c r="C4113">
        <v>49.91</v>
      </c>
      <c r="D4113">
        <v>53.44</v>
      </c>
      <c r="E4113">
        <v>49.91</v>
      </c>
      <c r="F4113">
        <v>52.72</v>
      </c>
      <c r="G4113">
        <v>104884000</v>
      </c>
      <c r="H4113">
        <v>4801851008</v>
      </c>
      <c r="I4113">
        <f>YEAR(Table1[[#This Row],[Date]])</f>
        <v>2017</v>
      </c>
      <c r="J4113">
        <f>MONTH(Table1[[#This Row],[Date]])</f>
        <v>4</v>
      </c>
      <c r="K4113">
        <f>DAY(Table1[[#This Row],[Date]])</f>
        <v>26</v>
      </c>
    </row>
    <row r="4114" spans="1:11" x14ac:dyDescent="0.3">
      <c r="A4114" t="s">
        <v>16</v>
      </c>
      <c r="B4114" s="1">
        <v>42850</v>
      </c>
      <c r="C4114">
        <v>50.07</v>
      </c>
      <c r="D4114">
        <v>50.3</v>
      </c>
      <c r="E4114">
        <v>49.81</v>
      </c>
      <c r="F4114">
        <v>49.89</v>
      </c>
      <c r="G4114">
        <v>38264600</v>
      </c>
      <c r="H4114">
        <v>4542708761</v>
      </c>
      <c r="I4114">
        <f>YEAR(Table1[[#This Row],[Date]])</f>
        <v>2017</v>
      </c>
      <c r="J4114">
        <f>MONTH(Table1[[#This Row],[Date]])</f>
        <v>4</v>
      </c>
      <c r="K4114">
        <f>DAY(Table1[[#This Row],[Date]])</f>
        <v>25</v>
      </c>
    </row>
    <row r="4115" spans="1:11" x14ac:dyDescent="0.3">
      <c r="A4115" t="s">
        <v>16</v>
      </c>
      <c r="B4115" s="1">
        <v>42849</v>
      </c>
      <c r="C4115">
        <v>48.87</v>
      </c>
      <c r="D4115">
        <v>50.18</v>
      </c>
      <c r="E4115">
        <v>48.87</v>
      </c>
      <c r="F4115">
        <v>50.03</v>
      </c>
      <c r="G4115">
        <v>55580600</v>
      </c>
      <c r="H4115">
        <v>4553943109</v>
      </c>
      <c r="I4115">
        <f>YEAR(Table1[[#This Row],[Date]])</f>
        <v>2017</v>
      </c>
      <c r="J4115">
        <f>MONTH(Table1[[#This Row],[Date]])</f>
        <v>4</v>
      </c>
      <c r="K4115">
        <f>DAY(Table1[[#This Row],[Date]])</f>
        <v>24</v>
      </c>
    </row>
    <row r="4116" spans="1:11" x14ac:dyDescent="0.3">
      <c r="A4116" t="s">
        <v>16</v>
      </c>
      <c r="B4116" s="1">
        <v>42848</v>
      </c>
      <c r="C4116">
        <v>48.59</v>
      </c>
      <c r="D4116">
        <v>48.89</v>
      </c>
      <c r="E4116">
        <v>48.17</v>
      </c>
      <c r="F4116">
        <v>48.49</v>
      </c>
      <c r="G4116">
        <v>36234000</v>
      </c>
      <c r="H4116">
        <v>4412126295</v>
      </c>
      <c r="I4116">
        <f>YEAR(Table1[[#This Row],[Date]])</f>
        <v>2017</v>
      </c>
      <c r="J4116">
        <f>MONTH(Table1[[#This Row],[Date]])</f>
        <v>4</v>
      </c>
      <c r="K4116">
        <f>DAY(Table1[[#This Row],[Date]])</f>
        <v>23</v>
      </c>
    </row>
    <row r="4117" spans="1:11" x14ac:dyDescent="0.3">
      <c r="A4117" t="s">
        <v>16</v>
      </c>
      <c r="B4117" s="1">
        <v>42847</v>
      </c>
      <c r="C4117">
        <v>48.18</v>
      </c>
      <c r="D4117">
        <v>48.74</v>
      </c>
      <c r="E4117">
        <v>48.17</v>
      </c>
      <c r="F4117">
        <v>48.55</v>
      </c>
      <c r="G4117">
        <v>37357600</v>
      </c>
      <c r="H4117">
        <v>4416442028</v>
      </c>
      <c r="I4117">
        <f>YEAR(Table1[[#This Row],[Date]])</f>
        <v>2017</v>
      </c>
      <c r="J4117">
        <f>MONTH(Table1[[#This Row],[Date]])</f>
        <v>4</v>
      </c>
      <c r="K4117">
        <f>DAY(Table1[[#This Row],[Date]])</f>
        <v>22</v>
      </c>
    </row>
    <row r="4118" spans="1:11" x14ac:dyDescent="0.3">
      <c r="A4118" t="s">
        <v>16</v>
      </c>
      <c r="B4118" s="1">
        <v>42846</v>
      </c>
      <c r="C4118">
        <v>49.64</v>
      </c>
      <c r="D4118">
        <v>49.66</v>
      </c>
      <c r="E4118">
        <v>48.14</v>
      </c>
      <c r="F4118">
        <v>48.22</v>
      </c>
      <c r="G4118">
        <v>45048300</v>
      </c>
      <c r="H4118">
        <v>4385105012</v>
      </c>
      <c r="I4118">
        <f>YEAR(Table1[[#This Row],[Date]])</f>
        <v>2017</v>
      </c>
      <c r="J4118">
        <f>MONTH(Table1[[#This Row],[Date]])</f>
        <v>4</v>
      </c>
      <c r="K4118">
        <f>DAY(Table1[[#This Row],[Date]])</f>
        <v>21</v>
      </c>
    </row>
    <row r="4119" spans="1:11" x14ac:dyDescent="0.3">
      <c r="A4119" t="s">
        <v>16</v>
      </c>
      <c r="B4119" s="1">
        <v>42845</v>
      </c>
      <c r="C4119">
        <v>48.13</v>
      </c>
      <c r="D4119">
        <v>49.99</v>
      </c>
      <c r="E4119">
        <v>48.13</v>
      </c>
      <c r="F4119">
        <v>49.67</v>
      </c>
      <c r="G4119">
        <v>79600896</v>
      </c>
      <c r="H4119">
        <v>4515241563</v>
      </c>
      <c r="I4119">
        <f>YEAR(Table1[[#This Row],[Date]])</f>
        <v>2017</v>
      </c>
      <c r="J4119">
        <f>MONTH(Table1[[#This Row],[Date]])</f>
        <v>4</v>
      </c>
      <c r="K4119">
        <f>DAY(Table1[[#This Row],[Date]])</f>
        <v>20</v>
      </c>
    </row>
    <row r="4120" spans="1:11" x14ac:dyDescent="0.3">
      <c r="A4120" t="s">
        <v>16</v>
      </c>
      <c r="B4120" s="1">
        <v>42844</v>
      </c>
      <c r="C4120">
        <v>50.73</v>
      </c>
      <c r="D4120">
        <v>50.95</v>
      </c>
      <c r="E4120">
        <v>47.26</v>
      </c>
      <c r="F4120">
        <v>48.31</v>
      </c>
      <c r="G4120">
        <v>76281000</v>
      </c>
      <c r="H4120">
        <v>4389519738</v>
      </c>
      <c r="I4120">
        <f>YEAR(Table1[[#This Row],[Date]])</f>
        <v>2017</v>
      </c>
      <c r="J4120">
        <f>MONTH(Table1[[#This Row],[Date]])</f>
        <v>4</v>
      </c>
      <c r="K4120">
        <f>DAY(Table1[[#This Row],[Date]])</f>
        <v>19</v>
      </c>
    </row>
    <row r="4121" spans="1:11" x14ac:dyDescent="0.3">
      <c r="A4121" t="s">
        <v>16</v>
      </c>
      <c r="B4121" s="1">
        <v>42843</v>
      </c>
      <c r="C4121">
        <v>48.32</v>
      </c>
      <c r="D4121">
        <v>51.03</v>
      </c>
      <c r="E4121">
        <v>48.3</v>
      </c>
      <c r="F4121">
        <v>50.71</v>
      </c>
      <c r="G4121">
        <v>78748496</v>
      </c>
      <c r="H4121">
        <v>4606307174</v>
      </c>
      <c r="I4121">
        <f>YEAR(Table1[[#This Row],[Date]])</f>
        <v>2017</v>
      </c>
      <c r="J4121">
        <f>MONTH(Table1[[#This Row],[Date]])</f>
        <v>4</v>
      </c>
      <c r="K4121">
        <f>DAY(Table1[[#This Row],[Date]])</f>
        <v>18</v>
      </c>
    </row>
    <row r="4122" spans="1:11" x14ac:dyDescent="0.3">
      <c r="A4122" t="s">
        <v>16</v>
      </c>
      <c r="B4122" s="1">
        <v>42842</v>
      </c>
      <c r="C4122">
        <v>48.66</v>
      </c>
      <c r="D4122">
        <v>48.75</v>
      </c>
      <c r="E4122">
        <v>48.05</v>
      </c>
      <c r="F4122">
        <v>48.3</v>
      </c>
      <c r="G4122">
        <v>44013300</v>
      </c>
      <c r="H4122">
        <v>4386552041</v>
      </c>
      <c r="I4122">
        <f>YEAR(Table1[[#This Row],[Date]])</f>
        <v>2017</v>
      </c>
      <c r="J4122">
        <f>MONTH(Table1[[#This Row],[Date]])</f>
        <v>4</v>
      </c>
      <c r="K4122">
        <f>DAY(Table1[[#This Row],[Date]])</f>
        <v>17</v>
      </c>
    </row>
    <row r="4123" spans="1:11" x14ac:dyDescent="0.3">
      <c r="A4123" t="s">
        <v>16</v>
      </c>
      <c r="B4123" s="1">
        <v>42841</v>
      </c>
      <c r="C4123">
        <v>49.04</v>
      </c>
      <c r="D4123">
        <v>49.14</v>
      </c>
      <c r="E4123">
        <v>48.19</v>
      </c>
      <c r="F4123">
        <v>48.72</v>
      </c>
      <c r="G4123">
        <v>31343800</v>
      </c>
      <c r="H4123">
        <v>4422644315</v>
      </c>
      <c r="I4123">
        <f>YEAR(Table1[[#This Row],[Date]])</f>
        <v>2017</v>
      </c>
      <c r="J4123">
        <f>MONTH(Table1[[#This Row],[Date]])</f>
        <v>4</v>
      </c>
      <c r="K4123">
        <f>DAY(Table1[[#This Row],[Date]])</f>
        <v>16</v>
      </c>
    </row>
    <row r="4124" spans="1:11" x14ac:dyDescent="0.3">
      <c r="A4124" t="s">
        <v>16</v>
      </c>
      <c r="B4124" s="1">
        <v>42840</v>
      </c>
      <c r="C4124">
        <v>47.65</v>
      </c>
      <c r="D4124">
        <v>49.57</v>
      </c>
      <c r="E4124">
        <v>47.18</v>
      </c>
      <c r="F4124">
        <v>49.1</v>
      </c>
      <c r="G4124">
        <v>66207800</v>
      </c>
      <c r="H4124">
        <v>4455916490</v>
      </c>
      <c r="I4124">
        <f>YEAR(Table1[[#This Row],[Date]])</f>
        <v>2017</v>
      </c>
      <c r="J4124">
        <f>MONTH(Table1[[#This Row],[Date]])</f>
        <v>4</v>
      </c>
      <c r="K4124">
        <f>DAY(Table1[[#This Row],[Date]])</f>
        <v>15</v>
      </c>
    </row>
    <row r="4125" spans="1:11" x14ac:dyDescent="0.3">
      <c r="A4125" t="s">
        <v>16</v>
      </c>
      <c r="B4125" s="1">
        <v>42839</v>
      </c>
      <c r="C4125">
        <v>49.97</v>
      </c>
      <c r="D4125">
        <v>50.05</v>
      </c>
      <c r="E4125">
        <v>46.76</v>
      </c>
      <c r="F4125">
        <v>47.57</v>
      </c>
      <c r="G4125">
        <v>91674400</v>
      </c>
      <c r="H4125">
        <v>4315878957</v>
      </c>
      <c r="I4125">
        <f>YEAR(Table1[[#This Row],[Date]])</f>
        <v>2017</v>
      </c>
      <c r="J4125">
        <f>MONTH(Table1[[#This Row],[Date]])</f>
        <v>4</v>
      </c>
      <c r="K4125">
        <f>DAY(Table1[[#This Row],[Date]])</f>
        <v>14</v>
      </c>
    </row>
    <row r="4126" spans="1:11" x14ac:dyDescent="0.3">
      <c r="A4126" t="s">
        <v>16</v>
      </c>
      <c r="B4126" s="1">
        <v>42838</v>
      </c>
      <c r="C4126">
        <v>46.31</v>
      </c>
      <c r="D4126">
        <v>50.91</v>
      </c>
      <c r="E4126">
        <v>46.31</v>
      </c>
      <c r="F4126">
        <v>50.22</v>
      </c>
      <c r="G4126">
        <v>157200000</v>
      </c>
      <c r="H4126">
        <v>4554299452</v>
      </c>
      <c r="I4126">
        <f>YEAR(Table1[[#This Row],[Date]])</f>
        <v>2017</v>
      </c>
      <c r="J4126">
        <f>MONTH(Table1[[#This Row],[Date]])</f>
        <v>4</v>
      </c>
      <c r="K4126">
        <f>DAY(Table1[[#This Row],[Date]])</f>
        <v>13</v>
      </c>
    </row>
    <row r="4127" spans="1:11" x14ac:dyDescent="0.3">
      <c r="A4127" t="s">
        <v>16</v>
      </c>
      <c r="B4127" s="1">
        <v>42837</v>
      </c>
      <c r="C4127">
        <v>43.46</v>
      </c>
      <c r="D4127">
        <v>47.23</v>
      </c>
      <c r="E4127">
        <v>43.11</v>
      </c>
      <c r="F4127">
        <v>46.29</v>
      </c>
      <c r="G4127">
        <v>88045696</v>
      </c>
      <c r="H4127">
        <v>4196302994</v>
      </c>
      <c r="I4127">
        <f>YEAR(Table1[[#This Row],[Date]])</f>
        <v>2017</v>
      </c>
      <c r="J4127">
        <f>MONTH(Table1[[#This Row],[Date]])</f>
        <v>4</v>
      </c>
      <c r="K4127">
        <f>DAY(Table1[[#This Row],[Date]])</f>
        <v>12</v>
      </c>
    </row>
    <row r="4128" spans="1:11" x14ac:dyDescent="0.3">
      <c r="A4128" t="s">
        <v>16</v>
      </c>
      <c r="B4128" s="1">
        <v>42836</v>
      </c>
      <c r="C4128">
        <v>43.5</v>
      </c>
      <c r="D4128">
        <v>44.25</v>
      </c>
      <c r="E4128">
        <v>43.3</v>
      </c>
      <c r="F4128">
        <v>43.41</v>
      </c>
      <c r="G4128">
        <v>38303300</v>
      </c>
      <c r="H4128">
        <v>3933886291</v>
      </c>
      <c r="I4128">
        <f>YEAR(Table1[[#This Row],[Date]])</f>
        <v>2017</v>
      </c>
      <c r="J4128">
        <f>MONTH(Table1[[#This Row],[Date]])</f>
        <v>4</v>
      </c>
      <c r="K4128">
        <f>DAY(Table1[[#This Row],[Date]])</f>
        <v>11</v>
      </c>
    </row>
    <row r="4129" spans="1:11" x14ac:dyDescent="0.3">
      <c r="A4129" t="s">
        <v>16</v>
      </c>
      <c r="B4129" s="1">
        <v>42835</v>
      </c>
      <c r="C4129">
        <v>43.28</v>
      </c>
      <c r="D4129">
        <v>44.14</v>
      </c>
      <c r="E4129">
        <v>42.42</v>
      </c>
      <c r="F4129">
        <v>43.44</v>
      </c>
      <c r="G4129">
        <v>44061500</v>
      </c>
      <c r="H4129">
        <v>3935103268</v>
      </c>
      <c r="I4129">
        <f>YEAR(Table1[[#This Row],[Date]])</f>
        <v>2017</v>
      </c>
      <c r="J4129">
        <f>MONTH(Table1[[#This Row],[Date]])</f>
        <v>4</v>
      </c>
      <c r="K4129">
        <f>DAY(Table1[[#This Row],[Date]])</f>
        <v>10</v>
      </c>
    </row>
    <row r="4130" spans="1:11" x14ac:dyDescent="0.3">
      <c r="A4130" t="s">
        <v>16</v>
      </c>
      <c r="B4130" s="1">
        <v>42834</v>
      </c>
      <c r="C4130">
        <v>44.28</v>
      </c>
      <c r="D4130">
        <v>44.49</v>
      </c>
      <c r="E4130">
        <v>42.89</v>
      </c>
      <c r="F4130">
        <v>43.27</v>
      </c>
      <c r="G4130">
        <v>55143000</v>
      </c>
      <c r="H4130">
        <v>3918563431</v>
      </c>
      <c r="I4130">
        <f>YEAR(Table1[[#This Row],[Date]])</f>
        <v>2017</v>
      </c>
      <c r="J4130">
        <f>MONTH(Table1[[#This Row],[Date]])</f>
        <v>4</v>
      </c>
      <c r="K4130">
        <f>DAY(Table1[[#This Row],[Date]])</f>
        <v>9</v>
      </c>
    </row>
    <row r="4131" spans="1:11" x14ac:dyDescent="0.3">
      <c r="A4131" t="s">
        <v>16</v>
      </c>
      <c r="B4131" s="1">
        <v>42833</v>
      </c>
      <c r="C4131">
        <v>41.8</v>
      </c>
      <c r="D4131">
        <v>45.21</v>
      </c>
      <c r="E4131">
        <v>41.73</v>
      </c>
      <c r="F4131">
        <v>44.31</v>
      </c>
      <c r="G4131">
        <v>74138800</v>
      </c>
      <c r="H4131">
        <v>4011422381</v>
      </c>
      <c r="I4131">
        <f>YEAR(Table1[[#This Row],[Date]])</f>
        <v>2017</v>
      </c>
      <c r="J4131">
        <f>MONTH(Table1[[#This Row],[Date]])</f>
        <v>4</v>
      </c>
      <c r="K4131">
        <f>DAY(Table1[[#This Row],[Date]])</f>
        <v>8</v>
      </c>
    </row>
    <row r="4132" spans="1:11" x14ac:dyDescent="0.3">
      <c r="A4132" t="s">
        <v>16</v>
      </c>
      <c r="B4132" s="1">
        <v>42832</v>
      </c>
      <c r="C4132">
        <v>42.87</v>
      </c>
      <c r="D4132">
        <v>44.04</v>
      </c>
      <c r="E4132">
        <v>41.65</v>
      </c>
      <c r="F4132">
        <v>42.16</v>
      </c>
      <c r="G4132">
        <v>81474704</v>
      </c>
      <c r="H4132">
        <v>3815963046</v>
      </c>
      <c r="I4132">
        <f>YEAR(Table1[[#This Row],[Date]])</f>
        <v>2017</v>
      </c>
      <c r="J4132">
        <f>MONTH(Table1[[#This Row],[Date]])</f>
        <v>4</v>
      </c>
      <c r="K4132">
        <f>DAY(Table1[[#This Row],[Date]])</f>
        <v>7</v>
      </c>
    </row>
    <row r="4133" spans="1:11" x14ac:dyDescent="0.3">
      <c r="A4133" t="s">
        <v>16</v>
      </c>
      <c r="B4133" s="1">
        <v>42831</v>
      </c>
      <c r="C4133">
        <v>45.22</v>
      </c>
      <c r="D4133">
        <v>45.64</v>
      </c>
      <c r="E4133">
        <v>40.9</v>
      </c>
      <c r="F4133">
        <v>43.24</v>
      </c>
      <c r="G4133">
        <v>147120000</v>
      </c>
      <c r="H4133">
        <v>3912317959</v>
      </c>
      <c r="I4133">
        <f>YEAR(Table1[[#This Row],[Date]])</f>
        <v>2017</v>
      </c>
      <c r="J4133">
        <f>MONTH(Table1[[#This Row],[Date]])</f>
        <v>4</v>
      </c>
      <c r="K4133">
        <f>DAY(Table1[[#This Row],[Date]])</f>
        <v>6</v>
      </c>
    </row>
    <row r="4134" spans="1:11" x14ac:dyDescent="0.3">
      <c r="A4134" t="s">
        <v>16</v>
      </c>
      <c r="B4134" s="1">
        <v>42830</v>
      </c>
      <c r="C4134">
        <v>44.66</v>
      </c>
      <c r="D4134">
        <v>47.84</v>
      </c>
      <c r="E4134">
        <v>44.54</v>
      </c>
      <c r="F4134">
        <v>45.3</v>
      </c>
      <c r="G4134">
        <v>119733000</v>
      </c>
      <c r="H4134">
        <v>4097477788</v>
      </c>
      <c r="I4134">
        <f>YEAR(Table1[[#This Row],[Date]])</f>
        <v>2017</v>
      </c>
      <c r="J4134">
        <f>MONTH(Table1[[#This Row],[Date]])</f>
        <v>4</v>
      </c>
      <c r="K4134">
        <f>DAY(Table1[[#This Row],[Date]])</f>
        <v>5</v>
      </c>
    </row>
    <row r="4135" spans="1:11" x14ac:dyDescent="0.3">
      <c r="A4135" t="s">
        <v>16</v>
      </c>
      <c r="B4135" s="1">
        <v>42829</v>
      </c>
      <c r="C4135">
        <v>43.92</v>
      </c>
      <c r="D4135">
        <v>45.74</v>
      </c>
      <c r="E4135">
        <v>41.72</v>
      </c>
      <c r="F4135">
        <v>44.64</v>
      </c>
      <c r="G4135">
        <v>157568000</v>
      </c>
      <c r="H4135">
        <v>4036201194</v>
      </c>
      <c r="I4135">
        <f>YEAR(Table1[[#This Row],[Date]])</f>
        <v>2017</v>
      </c>
      <c r="J4135">
        <f>MONTH(Table1[[#This Row],[Date]])</f>
        <v>4</v>
      </c>
      <c r="K4135">
        <f>DAY(Table1[[#This Row],[Date]])</f>
        <v>4</v>
      </c>
    </row>
    <row r="4136" spans="1:11" x14ac:dyDescent="0.3">
      <c r="A4136" t="s">
        <v>16</v>
      </c>
      <c r="B4136" s="1">
        <v>42828</v>
      </c>
      <c r="C4136">
        <v>48.82</v>
      </c>
      <c r="D4136">
        <v>48.82</v>
      </c>
      <c r="E4136">
        <v>43.41</v>
      </c>
      <c r="F4136">
        <v>44.36</v>
      </c>
      <c r="G4136">
        <v>190512992</v>
      </c>
      <c r="H4136">
        <v>4009009196</v>
      </c>
      <c r="I4136">
        <f>YEAR(Table1[[#This Row],[Date]])</f>
        <v>2017</v>
      </c>
      <c r="J4136">
        <f>MONTH(Table1[[#This Row],[Date]])</f>
        <v>4</v>
      </c>
      <c r="K4136">
        <f>DAY(Table1[[#This Row],[Date]])</f>
        <v>3</v>
      </c>
    </row>
    <row r="4137" spans="1:11" x14ac:dyDescent="0.3">
      <c r="A4137" t="s">
        <v>16</v>
      </c>
      <c r="B4137" s="1">
        <v>42827</v>
      </c>
      <c r="C4137">
        <v>50.74</v>
      </c>
      <c r="D4137">
        <v>51.27</v>
      </c>
      <c r="E4137">
        <v>45.43</v>
      </c>
      <c r="F4137">
        <v>48.75</v>
      </c>
      <c r="G4137">
        <v>134604000</v>
      </c>
      <c r="H4137">
        <v>4404475423</v>
      </c>
      <c r="I4137">
        <f>YEAR(Table1[[#This Row],[Date]])</f>
        <v>2017</v>
      </c>
      <c r="J4137">
        <f>MONTH(Table1[[#This Row],[Date]])</f>
        <v>4</v>
      </c>
      <c r="K4137">
        <f>DAY(Table1[[#This Row],[Date]])</f>
        <v>2</v>
      </c>
    </row>
    <row r="4138" spans="1:11" x14ac:dyDescent="0.3">
      <c r="A4138" t="s">
        <v>16</v>
      </c>
      <c r="B4138" s="1">
        <v>42826</v>
      </c>
      <c r="C4138">
        <v>50.03</v>
      </c>
      <c r="D4138">
        <v>51.93</v>
      </c>
      <c r="E4138">
        <v>48.88</v>
      </c>
      <c r="F4138">
        <v>50.7</v>
      </c>
      <c r="G4138">
        <v>92461904</v>
      </c>
      <c r="H4138">
        <v>4579187936</v>
      </c>
      <c r="I4138">
        <f>YEAR(Table1[[#This Row],[Date]])</f>
        <v>2017</v>
      </c>
      <c r="J4138">
        <f>MONTH(Table1[[#This Row],[Date]])</f>
        <v>4</v>
      </c>
      <c r="K4138">
        <f>DAY(Table1[[#This Row],[Date]])</f>
        <v>1</v>
      </c>
    </row>
    <row r="4139" spans="1:11" x14ac:dyDescent="0.3">
      <c r="A4139" t="s">
        <v>16</v>
      </c>
      <c r="B4139" s="1">
        <v>42825</v>
      </c>
      <c r="C4139">
        <v>51.75</v>
      </c>
      <c r="D4139">
        <v>51.77</v>
      </c>
      <c r="E4139">
        <v>47.38</v>
      </c>
      <c r="F4139">
        <v>50.04</v>
      </c>
      <c r="G4139">
        <v>151416000</v>
      </c>
      <c r="H4139">
        <v>4517835716</v>
      </c>
      <c r="I4139">
        <f>YEAR(Table1[[#This Row],[Date]])</f>
        <v>2017</v>
      </c>
      <c r="J4139">
        <f>MONTH(Table1[[#This Row],[Date]])</f>
        <v>3</v>
      </c>
      <c r="K4139">
        <f>DAY(Table1[[#This Row],[Date]])</f>
        <v>31</v>
      </c>
    </row>
    <row r="4140" spans="1:11" x14ac:dyDescent="0.3">
      <c r="A4140" t="s">
        <v>16</v>
      </c>
      <c r="B4140" s="1">
        <v>42824</v>
      </c>
      <c r="C4140">
        <v>53.12</v>
      </c>
      <c r="D4140">
        <v>53.31</v>
      </c>
      <c r="E4140">
        <v>51.87</v>
      </c>
      <c r="F4140">
        <v>52.21</v>
      </c>
      <c r="G4140">
        <v>86885696</v>
      </c>
      <c r="H4140">
        <v>4711996588</v>
      </c>
      <c r="I4140">
        <f>YEAR(Table1[[#This Row],[Date]])</f>
        <v>2017</v>
      </c>
      <c r="J4140">
        <f>MONTH(Table1[[#This Row],[Date]])</f>
        <v>3</v>
      </c>
      <c r="K4140">
        <f>DAY(Table1[[#This Row],[Date]])</f>
        <v>30</v>
      </c>
    </row>
    <row r="4141" spans="1:11" x14ac:dyDescent="0.3">
      <c r="A4141" t="s">
        <v>16</v>
      </c>
      <c r="B4141" s="1">
        <v>42823</v>
      </c>
      <c r="C4141">
        <v>50.57</v>
      </c>
      <c r="D4141">
        <v>53.87</v>
      </c>
      <c r="E4141">
        <v>50.55</v>
      </c>
      <c r="F4141">
        <v>53.13</v>
      </c>
      <c r="G4141">
        <v>144998000</v>
      </c>
      <c r="H4141">
        <v>4793424049</v>
      </c>
      <c r="I4141">
        <f>YEAR(Table1[[#This Row],[Date]])</f>
        <v>2017</v>
      </c>
      <c r="J4141">
        <f>MONTH(Table1[[#This Row],[Date]])</f>
        <v>3</v>
      </c>
      <c r="K4141">
        <f>DAY(Table1[[#This Row],[Date]])</f>
        <v>29</v>
      </c>
    </row>
    <row r="4142" spans="1:11" x14ac:dyDescent="0.3">
      <c r="A4142" t="s">
        <v>16</v>
      </c>
      <c r="B4142" s="1">
        <v>42822</v>
      </c>
      <c r="C4142">
        <v>49.71</v>
      </c>
      <c r="D4142">
        <v>50.96</v>
      </c>
      <c r="E4142">
        <v>49.15</v>
      </c>
      <c r="F4142">
        <v>50.77</v>
      </c>
      <c r="G4142">
        <v>97745296</v>
      </c>
      <c r="H4142">
        <v>4579693493</v>
      </c>
      <c r="I4142">
        <f>YEAR(Table1[[#This Row],[Date]])</f>
        <v>2017</v>
      </c>
      <c r="J4142">
        <f>MONTH(Table1[[#This Row],[Date]])</f>
        <v>3</v>
      </c>
      <c r="K4142">
        <f>DAY(Table1[[#This Row],[Date]])</f>
        <v>28</v>
      </c>
    </row>
    <row r="4143" spans="1:11" x14ac:dyDescent="0.3">
      <c r="A4143" t="s">
        <v>16</v>
      </c>
      <c r="B4143" s="1">
        <v>42821</v>
      </c>
      <c r="C4143">
        <v>51.31</v>
      </c>
      <c r="D4143">
        <v>52.46</v>
      </c>
      <c r="E4143">
        <v>48.93</v>
      </c>
      <c r="F4143">
        <v>49.67</v>
      </c>
      <c r="G4143">
        <v>118978000</v>
      </c>
      <c r="H4143">
        <v>4478238274</v>
      </c>
      <c r="I4143">
        <f>YEAR(Table1[[#This Row],[Date]])</f>
        <v>2017</v>
      </c>
      <c r="J4143">
        <f>MONTH(Table1[[#This Row],[Date]])</f>
        <v>3</v>
      </c>
      <c r="K4143">
        <f>DAY(Table1[[#This Row],[Date]])</f>
        <v>27</v>
      </c>
    </row>
    <row r="4144" spans="1:11" x14ac:dyDescent="0.3">
      <c r="A4144" t="s">
        <v>16</v>
      </c>
      <c r="B4144" s="1">
        <v>42820</v>
      </c>
      <c r="C4144">
        <v>50.77</v>
      </c>
      <c r="D4144">
        <v>51.8</v>
      </c>
      <c r="E4144">
        <v>49.28</v>
      </c>
      <c r="F4144">
        <v>50.52</v>
      </c>
      <c r="G4144">
        <v>106859000</v>
      </c>
      <c r="H4144">
        <v>4553738462</v>
      </c>
      <c r="I4144">
        <f>YEAR(Table1[[#This Row],[Date]])</f>
        <v>2017</v>
      </c>
      <c r="J4144">
        <f>MONTH(Table1[[#This Row],[Date]])</f>
        <v>3</v>
      </c>
      <c r="K4144">
        <f>DAY(Table1[[#This Row],[Date]])</f>
        <v>26</v>
      </c>
    </row>
    <row r="4145" spans="1:11" x14ac:dyDescent="0.3">
      <c r="A4145" t="s">
        <v>16</v>
      </c>
      <c r="B4145" s="1">
        <v>42819</v>
      </c>
      <c r="C4145">
        <v>53.58</v>
      </c>
      <c r="D4145">
        <v>53.58</v>
      </c>
      <c r="E4145">
        <v>48.31</v>
      </c>
      <c r="F4145">
        <v>51.25</v>
      </c>
      <c r="G4145">
        <v>223059008</v>
      </c>
      <c r="H4145">
        <v>4617794703</v>
      </c>
      <c r="I4145">
        <f>YEAR(Table1[[#This Row],[Date]])</f>
        <v>2017</v>
      </c>
      <c r="J4145">
        <f>MONTH(Table1[[#This Row],[Date]])</f>
        <v>3</v>
      </c>
      <c r="K4145">
        <f>DAY(Table1[[#This Row],[Date]])</f>
        <v>25</v>
      </c>
    </row>
    <row r="4146" spans="1:11" x14ac:dyDescent="0.3">
      <c r="A4146" t="s">
        <v>16</v>
      </c>
      <c r="B4146" s="1">
        <v>42818</v>
      </c>
      <c r="C4146">
        <v>43.64</v>
      </c>
      <c r="D4146">
        <v>54.14</v>
      </c>
      <c r="E4146">
        <v>43.21</v>
      </c>
      <c r="F4146">
        <v>53.11</v>
      </c>
      <c r="G4146">
        <v>297046016</v>
      </c>
      <c r="H4146">
        <v>4783511280</v>
      </c>
      <c r="I4146">
        <f>YEAR(Table1[[#This Row],[Date]])</f>
        <v>2017</v>
      </c>
      <c r="J4146">
        <f>MONTH(Table1[[#This Row],[Date]])</f>
        <v>3</v>
      </c>
      <c r="K4146">
        <f>DAY(Table1[[#This Row],[Date]])</f>
        <v>24</v>
      </c>
    </row>
    <row r="4147" spans="1:11" x14ac:dyDescent="0.3">
      <c r="A4147" t="s">
        <v>16</v>
      </c>
      <c r="B4147" s="1">
        <v>42817</v>
      </c>
      <c r="C4147">
        <v>42.57</v>
      </c>
      <c r="D4147">
        <v>44.75</v>
      </c>
      <c r="E4147">
        <v>41.3</v>
      </c>
      <c r="F4147">
        <v>43.68</v>
      </c>
      <c r="G4147">
        <v>100724000</v>
      </c>
      <c r="H4147">
        <v>3932863932</v>
      </c>
      <c r="I4147">
        <f>YEAR(Table1[[#This Row],[Date]])</f>
        <v>2017</v>
      </c>
      <c r="J4147">
        <f>MONTH(Table1[[#This Row],[Date]])</f>
        <v>3</v>
      </c>
      <c r="K4147">
        <f>DAY(Table1[[#This Row],[Date]])</f>
        <v>23</v>
      </c>
    </row>
    <row r="4148" spans="1:11" x14ac:dyDescent="0.3">
      <c r="A4148" t="s">
        <v>16</v>
      </c>
      <c r="B4148" s="1">
        <v>42816</v>
      </c>
      <c r="C4148">
        <v>43.12</v>
      </c>
      <c r="D4148">
        <v>43.52</v>
      </c>
      <c r="E4148">
        <v>39.69</v>
      </c>
      <c r="F4148">
        <v>42.34</v>
      </c>
      <c r="G4148">
        <v>113952000</v>
      </c>
      <c r="H4148">
        <v>3811229796</v>
      </c>
      <c r="I4148">
        <f>YEAR(Table1[[#This Row],[Date]])</f>
        <v>2017</v>
      </c>
      <c r="J4148">
        <f>MONTH(Table1[[#This Row],[Date]])</f>
        <v>3</v>
      </c>
      <c r="K4148">
        <f>DAY(Table1[[#This Row],[Date]])</f>
        <v>22</v>
      </c>
    </row>
    <row r="4149" spans="1:11" x14ac:dyDescent="0.3">
      <c r="A4149" t="s">
        <v>16</v>
      </c>
      <c r="B4149" s="1">
        <v>42815</v>
      </c>
      <c r="C4149">
        <v>43.51</v>
      </c>
      <c r="D4149">
        <v>44.26</v>
      </c>
      <c r="E4149">
        <v>42.37</v>
      </c>
      <c r="F4149">
        <v>43.15</v>
      </c>
      <c r="G4149">
        <v>91265400</v>
      </c>
      <c r="H4149">
        <v>3882154700</v>
      </c>
      <c r="I4149">
        <f>YEAR(Table1[[#This Row],[Date]])</f>
        <v>2017</v>
      </c>
      <c r="J4149">
        <f>MONTH(Table1[[#This Row],[Date]])</f>
        <v>3</v>
      </c>
      <c r="K4149">
        <f>DAY(Table1[[#This Row],[Date]])</f>
        <v>21</v>
      </c>
    </row>
    <row r="4150" spans="1:11" x14ac:dyDescent="0.3">
      <c r="A4150" t="s">
        <v>16</v>
      </c>
      <c r="B4150" s="1">
        <v>42814</v>
      </c>
      <c r="C4150">
        <v>44.83</v>
      </c>
      <c r="D4150">
        <v>46.23</v>
      </c>
      <c r="E4150">
        <v>42.44</v>
      </c>
      <c r="F4150">
        <v>43.39</v>
      </c>
      <c r="G4150">
        <v>154700992</v>
      </c>
      <c r="H4150">
        <v>3902862599</v>
      </c>
      <c r="I4150">
        <f>YEAR(Table1[[#This Row],[Date]])</f>
        <v>2017</v>
      </c>
      <c r="J4150">
        <f>MONTH(Table1[[#This Row],[Date]])</f>
        <v>3</v>
      </c>
      <c r="K4150">
        <f>DAY(Table1[[#This Row],[Date]])</f>
        <v>20</v>
      </c>
    </row>
    <row r="4151" spans="1:11" x14ac:dyDescent="0.3">
      <c r="A4151" t="s">
        <v>16</v>
      </c>
      <c r="B4151" s="1">
        <v>42813</v>
      </c>
      <c r="C4151">
        <v>35.53</v>
      </c>
      <c r="D4151">
        <v>47</v>
      </c>
      <c r="E4151">
        <v>35.340000000000003</v>
      </c>
      <c r="F4151">
        <v>44.74</v>
      </c>
      <c r="G4151">
        <v>239430000</v>
      </c>
      <c r="H4151">
        <v>4022867100</v>
      </c>
      <c r="I4151">
        <f>YEAR(Table1[[#This Row],[Date]])</f>
        <v>2017</v>
      </c>
      <c r="J4151">
        <f>MONTH(Table1[[#This Row],[Date]])</f>
        <v>3</v>
      </c>
      <c r="K4151">
        <f>DAY(Table1[[#This Row],[Date]])</f>
        <v>19</v>
      </c>
    </row>
    <row r="4152" spans="1:11" x14ac:dyDescent="0.3">
      <c r="A4152" t="s">
        <v>16</v>
      </c>
      <c r="B4152" s="1">
        <v>42812</v>
      </c>
      <c r="C4152">
        <v>46.87</v>
      </c>
      <c r="D4152">
        <v>46.87</v>
      </c>
      <c r="E4152">
        <v>31.7</v>
      </c>
      <c r="F4152">
        <v>34.159999999999997</v>
      </c>
      <c r="G4152">
        <v>262180000</v>
      </c>
      <c r="H4152">
        <v>3070500515</v>
      </c>
      <c r="I4152">
        <f>YEAR(Table1[[#This Row],[Date]])</f>
        <v>2017</v>
      </c>
      <c r="J4152">
        <f>MONTH(Table1[[#This Row],[Date]])</f>
        <v>3</v>
      </c>
      <c r="K4152">
        <f>DAY(Table1[[#This Row],[Date]])</f>
        <v>18</v>
      </c>
    </row>
    <row r="4153" spans="1:11" x14ac:dyDescent="0.3">
      <c r="A4153" t="s">
        <v>16</v>
      </c>
      <c r="B4153" s="1">
        <v>42811</v>
      </c>
      <c r="C4153">
        <v>45.93</v>
      </c>
      <c r="D4153">
        <v>55.11</v>
      </c>
      <c r="E4153">
        <v>38.21</v>
      </c>
      <c r="F4153">
        <v>46.83</v>
      </c>
      <c r="G4153">
        <v>497534016</v>
      </c>
      <c r="H4153">
        <v>4207676009</v>
      </c>
      <c r="I4153">
        <f>YEAR(Table1[[#This Row],[Date]])</f>
        <v>2017</v>
      </c>
      <c r="J4153">
        <f>MONTH(Table1[[#This Row],[Date]])</f>
        <v>3</v>
      </c>
      <c r="K4153">
        <f>DAY(Table1[[#This Row],[Date]])</f>
        <v>17</v>
      </c>
    </row>
    <row r="4154" spans="1:11" x14ac:dyDescent="0.3">
      <c r="A4154" t="s">
        <v>16</v>
      </c>
      <c r="B4154" s="1">
        <v>42810</v>
      </c>
      <c r="C4154">
        <v>35.36</v>
      </c>
      <c r="D4154">
        <v>47.17</v>
      </c>
      <c r="E4154">
        <v>35.36</v>
      </c>
      <c r="F4154">
        <v>46.35</v>
      </c>
      <c r="G4154">
        <v>454417984</v>
      </c>
      <c r="H4154">
        <v>4162873752</v>
      </c>
      <c r="I4154">
        <f>YEAR(Table1[[#This Row],[Date]])</f>
        <v>2017</v>
      </c>
      <c r="J4154">
        <f>MONTH(Table1[[#This Row],[Date]])</f>
        <v>3</v>
      </c>
      <c r="K4154">
        <f>DAY(Table1[[#This Row],[Date]])</f>
        <v>16</v>
      </c>
    </row>
    <row r="4155" spans="1:11" x14ac:dyDescent="0.3">
      <c r="A4155" t="s">
        <v>16</v>
      </c>
      <c r="B4155" s="1">
        <v>42809</v>
      </c>
      <c r="C4155">
        <v>28.65</v>
      </c>
      <c r="D4155">
        <v>35.06</v>
      </c>
      <c r="E4155">
        <v>28.43</v>
      </c>
      <c r="F4155">
        <v>35.06</v>
      </c>
      <c r="G4155">
        <v>170344000</v>
      </c>
      <c r="H4155">
        <v>3147689118</v>
      </c>
      <c r="I4155">
        <f>YEAR(Table1[[#This Row],[Date]])</f>
        <v>2017</v>
      </c>
      <c r="J4155">
        <f>MONTH(Table1[[#This Row],[Date]])</f>
        <v>3</v>
      </c>
      <c r="K4155">
        <f>DAY(Table1[[#This Row],[Date]])</f>
        <v>15</v>
      </c>
    </row>
    <row r="4156" spans="1:11" x14ac:dyDescent="0.3">
      <c r="A4156" t="s">
        <v>16</v>
      </c>
      <c r="B4156" s="1">
        <v>42808</v>
      </c>
      <c r="C4156">
        <v>28.57</v>
      </c>
      <c r="D4156">
        <v>29.93</v>
      </c>
      <c r="E4156">
        <v>27.32</v>
      </c>
      <c r="F4156">
        <v>28.65</v>
      </c>
      <c r="G4156">
        <v>101797000</v>
      </c>
      <c r="H4156">
        <v>2572014998</v>
      </c>
      <c r="I4156">
        <f>YEAR(Table1[[#This Row],[Date]])</f>
        <v>2017</v>
      </c>
      <c r="J4156">
        <f>MONTH(Table1[[#This Row],[Date]])</f>
        <v>3</v>
      </c>
      <c r="K4156">
        <f>DAY(Table1[[#This Row],[Date]])</f>
        <v>14</v>
      </c>
    </row>
    <row r="4157" spans="1:11" x14ac:dyDescent="0.3">
      <c r="A4157" t="s">
        <v>16</v>
      </c>
      <c r="B4157" s="1">
        <v>42807</v>
      </c>
      <c r="C4157">
        <v>23.5</v>
      </c>
      <c r="D4157">
        <v>30.6</v>
      </c>
      <c r="E4157">
        <v>23.5</v>
      </c>
      <c r="F4157">
        <v>28.59</v>
      </c>
      <c r="G4157">
        <v>255488000</v>
      </c>
      <c r="H4157">
        <v>2565583285</v>
      </c>
      <c r="I4157">
        <f>YEAR(Table1[[#This Row],[Date]])</f>
        <v>2017</v>
      </c>
      <c r="J4157">
        <f>MONTH(Table1[[#This Row],[Date]])</f>
        <v>3</v>
      </c>
      <c r="K4157">
        <f>DAY(Table1[[#This Row],[Date]])</f>
        <v>13</v>
      </c>
    </row>
    <row r="4158" spans="1:11" x14ac:dyDescent="0.3">
      <c r="A4158" t="s">
        <v>16</v>
      </c>
      <c r="B4158" s="1">
        <v>42806</v>
      </c>
      <c r="C4158">
        <v>21.46</v>
      </c>
      <c r="D4158">
        <v>23.44</v>
      </c>
      <c r="E4158">
        <v>21.38</v>
      </c>
      <c r="F4158">
        <v>23.44</v>
      </c>
      <c r="G4158">
        <v>74628896</v>
      </c>
      <c r="H4158">
        <v>2102276260</v>
      </c>
      <c r="I4158">
        <f>YEAR(Table1[[#This Row],[Date]])</f>
        <v>2017</v>
      </c>
      <c r="J4158">
        <f>MONTH(Table1[[#This Row],[Date]])</f>
        <v>3</v>
      </c>
      <c r="K4158">
        <f>DAY(Table1[[#This Row],[Date]])</f>
        <v>12</v>
      </c>
    </row>
    <row r="4159" spans="1:11" x14ac:dyDescent="0.3">
      <c r="A4159" t="s">
        <v>16</v>
      </c>
      <c r="B4159" s="1">
        <v>42805</v>
      </c>
      <c r="C4159">
        <v>19.37</v>
      </c>
      <c r="D4159">
        <v>21.59</v>
      </c>
      <c r="E4159">
        <v>19.010000000000002</v>
      </c>
      <c r="F4159">
        <v>21.47</v>
      </c>
      <c r="G4159">
        <v>69150096</v>
      </c>
      <c r="H4159">
        <v>1925342939</v>
      </c>
      <c r="I4159">
        <f>YEAR(Table1[[#This Row],[Date]])</f>
        <v>2017</v>
      </c>
      <c r="J4159">
        <f>MONTH(Table1[[#This Row],[Date]])</f>
        <v>3</v>
      </c>
      <c r="K4159">
        <f>DAY(Table1[[#This Row],[Date]])</f>
        <v>11</v>
      </c>
    </row>
    <row r="4160" spans="1:11" x14ac:dyDescent="0.3">
      <c r="A4160" t="s">
        <v>16</v>
      </c>
      <c r="B4160" s="1">
        <v>42804</v>
      </c>
      <c r="C4160">
        <v>17.739999999999998</v>
      </c>
      <c r="D4160">
        <v>19.66</v>
      </c>
      <c r="E4160">
        <v>17.68</v>
      </c>
      <c r="F4160">
        <v>19.329999999999998</v>
      </c>
      <c r="G4160">
        <v>87506800</v>
      </c>
      <c r="H4160">
        <v>1732837145</v>
      </c>
      <c r="I4160">
        <f>YEAR(Table1[[#This Row],[Date]])</f>
        <v>2017</v>
      </c>
      <c r="J4160">
        <f>MONTH(Table1[[#This Row],[Date]])</f>
        <v>3</v>
      </c>
      <c r="K4160">
        <f>DAY(Table1[[#This Row],[Date]])</f>
        <v>10</v>
      </c>
    </row>
    <row r="4161" spans="1:11" x14ac:dyDescent="0.3">
      <c r="A4161" t="s">
        <v>16</v>
      </c>
      <c r="B4161" s="1">
        <v>42803</v>
      </c>
      <c r="C4161">
        <v>16.64</v>
      </c>
      <c r="D4161">
        <v>17.87</v>
      </c>
      <c r="E4161">
        <v>16.37</v>
      </c>
      <c r="F4161">
        <v>17.75</v>
      </c>
      <c r="G4161">
        <v>31418400</v>
      </c>
      <c r="H4161">
        <v>1590879625</v>
      </c>
      <c r="I4161">
        <f>YEAR(Table1[[#This Row],[Date]])</f>
        <v>2017</v>
      </c>
      <c r="J4161">
        <f>MONTH(Table1[[#This Row],[Date]])</f>
        <v>3</v>
      </c>
      <c r="K4161">
        <f>DAY(Table1[[#This Row],[Date]])</f>
        <v>9</v>
      </c>
    </row>
    <row r="4162" spans="1:11" x14ac:dyDescent="0.3">
      <c r="A4162" t="s">
        <v>16</v>
      </c>
      <c r="B4162" s="1">
        <v>42802</v>
      </c>
      <c r="C4162">
        <v>18.88</v>
      </c>
      <c r="D4162">
        <v>18.88</v>
      </c>
      <c r="E4162">
        <v>16.649999999999999</v>
      </c>
      <c r="F4162">
        <v>16.649999999999999</v>
      </c>
      <c r="G4162">
        <v>44304600</v>
      </c>
      <c r="H4162">
        <v>1491498830</v>
      </c>
      <c r="I4162">
        <f>YEAR(Table1[[#This Row],[Date]])</f>
        <v>2017</v>
      </c>
      <c r="J4162">
        <f>MONTH(Table1[[#This Row],[Date]])</f>
        <v>3</v>
      </c>
      <c r="K4162">
        <f>DAY(Table1[[#This Row],[Date]])</f>
        <v>8</v>
      </c>
    </row>
    <row r="4163" spans="1:11" x14ac:dyDescent="0.3">
      <c r="A4163" t="s">
        <v>16</v>
      </c>
      <c r="B4163" s="1">
        <v>42801</v>
      </c>
      <c r="C4163">
        <v>19.579999999999998</v>
      </c>
      <c r="D4163">
        <v>19.63</v>
      </c>
      <c r="E4163">
        <v>18.64</v>
      </c>
      <c r="F4163">
        <v>18.89</v>
      </c>
      <c r="G4163">
        <v>37972200</v>
      </c>
      <c r="H4163">
        <v>1691307055</v>
      </c>
      <c r="I4163">
        <f>YEAR(Table1[[#This Row],[Date]])</f>
        <v>2017</v>
      </c>
      <c r="J4163">
        <f>MONTH(Table1[[#This Row],[Date]])</f>
        <v>3</v>
      </c>
      <c r="K4163">
        <f>DAY(Table1[[#This Row],[Date]])</f>
        <v>7</v>
      </c>
    </row>
    <row r="4164" spans="1:11" x14ac:dyDescent="0.3">
      <c r="A4164" t="s">
        <v>16</v>
      </c>
      <c r="B4164" s="1">
        <v>42800</v>
      </c>
      <c r="C4164">
        <v>19.28</v>
      </c>
      <c r="D4164">
        <v>20.100000000000001</v>
      </c>
      <c r="E4164">
        <v>19.11</v>
      </c>
      <c r="F4164">
        <v>19.61</v>
      </c>
      <c r="G4164">
        <v>32432700</v>
      </c>
      <c r="H4164">
        <v>1754907794</v>
      </c>
      <c r="I4164">
        <f>YEAR(Table1[[#This Row],[Date]])</f>
        <v>2017</v>
      </c>
      <c r="J4164">
        <f>MONTH(Table1[[#This Row],[Date]])</f>
        <v>3</v>
      </c>
      <c r="K4164">
        <f>DAY(Table1[[#This Row],[Date]])</f>
        <v>6</v>
      </c>
    </row>
    <row r="4165" spans="1:11" x14ac:dyDescent="0.3">
      <c r="A4165" t="s">
        <v>16</v>
      </c>
      <c r="B4165" s="1">
        <v>42799</v>
      </c>
      <c r="C4165">
        <v>18.5</v>
      </c>
      <c r="D4165">
        <v>19.420000000000002</v>
      </c>
      <c r="E4165">
        <v>18.23</v>
      </c>
      <c r="F4165">
        <v>19.3</v>
      </c>
      <c r="G4165">
        <v>26816300</v>
      </c>
      <c r="H4165">
        <v>1727148626</v>
      </c>
      <c r="I4165">
        <f>YEAR(Table1[[#This Row],[Date]])</f>
        <v>2017</v>
      </c>
      <c r="J4165">
        <f>MONTH(Table1[[#This Row],[Date]])</f>
        <v>3</v>
      </c>
      <c r="K4165">
        <f>DAY(Table1[[#This Row],[Date]])</f>
        <v>5</v>
      </c>
    </row>
    <row r="4166" spans="1:11" x14ac:dyDescent="0.3">
      <c r="A4166" t="s">
        <v>16</v>
      </c>
      <c r="B4166" s="1">
        <v>42798</v>
      </c>
      <c r="C4166">
        <v>19.52</v>
      </c>
      <c r="D4166">
        <v>20.059999999999999</v>
      </c>
      <c r="E4166">
        <v>18.62</v>
      </c>
      <c r="F4166">
        <v>18.62</v>
      </c>
      <c r="G4166">
        <v>27341900</v>
      </c>
      <c r="H4166">
        <v>1665411583</v>
      </c>
      <c r="I4166">
        <f>YEAR(Table1[[#This Row],[Date]])</f>
        <v>2017</v>
      </c>
      <c r="J4166">
        <f>MONTH(Table1[[#This Row],[Date]])</f>
        <v>3</v>
      </c>
      <c r="K4166">
        <f>DAY(Table1[[#This Row],[Date]])</f>
        <v>4</v>
      </c>
    </row>
    <row r="4167" spans="1:11" x14ac:dyDescent="0.3">
      <c r="A4167" t="s">
        <v>16</v>
      </c>
      <c r="B4167" s="1">
        <v>42797</v>
      </c>
      <c r="C4167">
        <v>19.04</v>
      </c>
      <c r="D4167">
        <v>20.67</v>
      </c>
      <c r="E4167">
        <v>18.41</v>
      </c>
      <c r="F4167">
        <v>19.46</v>
      </c>
      <c r="G4167">
        <v>95863400</v>
      </c>
      <c r="H4167">
        <v>1739949803</v>
      </c>
      <c r="I4167">
        <f>YEAR(Table1[[#This Row],[Date]])</f>
        <v>2017</v>
      </c>
      <c r="J4167">
        <f>MONTH(Table1[[#This Row],[Date]])</f>
        <v>3</v>
      </c>
      <c r="K4167">
        <f>DAY(Table1[[#This Row],[Date]])</f>
        <v>3</v>
      </c>
    </row>
    <row r="4168" spans="1:11" x14ac:dyDescent="0.3">
      <c r="A4168" t="s">
        <v>16</v>
      </c>
      <c r="B4168" s="1">
        <v>42796</v>
      </c>
      <c r="C4168">
        <v>17.36</v>
      </c>
      <c r="D4168">
        <v>19.350000000000001</v>
      </c>
      <c r="E4168">
        <v>16.95</v>
      </c>
      <c r="F4168">
        <v>19.03</v>
      </c>
      <c r="G4168">
        <v>83627104</v>
      </c>
      <c r="H4168">
        <v>1701011948</v>
      </c>
      <c r="I4168">
        <f>YEAR(Table1[[#This Row],[Date]])</f>
        <v>2017</v>
      </c>
      <c r="J4168">
        <f>MONTH(Table1[[#This Row],[Date]])</f>
        <v>3</v>
      </c>
      <c r="K4168">
        <f>DAY(Table1[[#This Row],[Date]])</f>
        <v>2</v>
      </c>
    </row>
    <row r="4169" spans="1:11" x14ac:dyDescent="0.3">
      <c r="A4169" t="s">
        <v>16</v>
      </c>
      <c r="B4169" s="1">
        <v>42795</v>
      </c>
      <c r="C4169">
        <v>15.85</v>
      </c>
      <c r="D4169">
        <v>17.37</v>
      </c>
      <c r="E4169">
        <v>15.56</v>
      </c>
      <c r="F4169">
        <v>17.350000000000001</v>
      </c>
      <c r="G4169">
        <v>44927500</v>
      </c>
      <c r="H4169">
        <v>1550251865</v>
      </c>
      <c r="I4169">
        <f>YEAR(Table1[[#This Row],[Date]])</f>
        <v>2017</v>
      </c>
      <c r="J4169">
        <f>MONTH(Table1[[#This Row],[Date]])</f>
        <v>3</v>
      </c>
      <c r="K4169">
        <f>DAY(Table1[[#This Row],[Date]])</f>
        <v>1</v>
      </c>
    </row>
    <row r="4170" spans="1:11" x14ac:dyDescent="0.3">
      <c r="A4170" t="s">
        <v>16</v>
      </c>
      <c r="B4170" s="1">
        <v>42794</v>
      </c>
      <c r="C4170">
        <v>15.45</v>
      </c>
      <c r="D4170">
        <v>16.059999999999999</v>
      </c>
      <c r="E4170">
        <v>15.12</v>
      </c>
      <c r="F4170">
        <v>15.82</v>
      </c>
      <c r="G4170">
        <v>65478900</v>
      </c>
      <c r="H4170">
        <v>1412825288</v>
      </c>
      <c r="I4170">
        <f>YEAR(Table1[[#This Row],[Date]])</f>
        <v>2017</v>
      </c>
      <c r="J4170">
        <f>MONTH(Table1[[#This Row],[Date]])</f>
        <v>2</v>
      </c>
      <c r="K4170">
        <f>DAY(Table1[[#This Row],[Date]])</f>
        <v>28</v>
      </c>
    </row>
    <row r="4171" spans="1:11" x14ac:dyDescent="0.3">
      <c r="A4171" t="s">
        <v>16</v>
      </c>
      <c r="B4171" s="1">
        <v>42793</v>
      </c>
      <c r="C4171">
        <v>14.51</v>
      </c>
      <c r="D4171">
        <v>15.68</v>
      </c>
      <c r="E4171">
        <v>14.27</v>
      </c>
      <c r="F4171">
        <v>15.4</v>
      </c>
      <c r="G4171">
        <v>31667000</v>
      </c>
      <c r="H4171">
        <v>1374757041</v>
      </c>
      <c r="I4171">
        <f>YEAR(Table1[[#This Row],[Date]])</f>
        <v>2017</v>
      </c>
      <c r="J4171">
        <f>MONTH(Table1[[#This Row],[Date]])</f>
        <v>2</v>
      </c>
      <c r="K4171">
        <f>DAY(Table1[[#This Row],[Date]])</f>
        <v>27</v>
      </c>
    </row>
    <row r="4172" spans="1:11" x14ac:dyDescent="0.3">
      <c r="A4172" t="s">
        <v>16</v>
      </c>
      <c r="B4172" s="1">
        <v>42792</v>
      </c>
      <c r="C4172">
        <v>13.52</v>
      </c>
      <c r="D4172">
        <v>14.54</v>
      </c>
      <c r="E4172">
        <v>13.4</v>
      </c>
      <c r="F4172">
        <v>14.52</v>
      </c>
      <c r="G4172">
        <v>20307500</v>
      </c>
      <c r="H4172">
        <v>1296040794</v>
      </c>
      <c r="I4172">
        <f>YEAR(Table1[[#This Row],[Date]])</f>
        <v>2017</v>
      </c>
      <c r="J4172">
        <f>MONTH(Table1[[#This Row],[Date]])</f>
        <v>2</v>
      </c>
      <c r="K4172">
        <f>DAY(Table1[[#This Row],[Date]])</f>
        <v>26</v>
      </c>
    </row>
    <row r="4173" spans="1:11" x14ac:dyDescent="0.3">
      <c r="A4173" t="s">
        <v>16</v>
      </c>
      <c r="B4173" s="1">
        <v>42791</v>
      </c>
      <c r="C4173">
        <v>13.06</v>
      </c>
      <c r="D4173">
        <v>13.72</v>
      </c>
      <c r="E4173">
        <v>12.98</v>
      </c>
      <c r="F4173">
        <v>13.55</v>
      </c>
      <c r="G4173">
        <v>18533900</v>
      </c>
      <c r="H4173">
        <v>1208911983</v>
      </c>
      <c r="I4173">
        <f>YEAR(Table1[[#This Row],[Date]])</f>
        <v>2017</v>
      </c>
      <c r="J4173">
        <f>MONTH(Table1[[#This Row],[Date]])</f>
        <v>2</v>
      </c>
      <c r="K4173">
        <f>DAY(Table1[[#This Row],[Date]])</f>
        <v>25</v>
      </c>
    </row>
    <row r="4174" spans="1:11" x14ac:dyDescent="0.3">
      <c r="A4174" t="s">
        <v>16</v>
      </c>
      <c r="B4174" s="1">
        <v>42790</v>
      </c>
      <c r="C4174">
        <v>13.13</v>
      </c>
      <c r="D4174">
        <v>13.23</v>
      </c>
      <c r="E4174">
        <v>12.88</v>
      </c>
      <c r="F4174">
        <v>13.07</v>
      </c>
      <c r="G4174">
        <v>19574400</v>
      </c>
      <c r="H4174">
        <v>1165715765</v>
      </c>
      <c r="I4174">
        <f>YEAR(Table1[[#This Row],[Date]])</f>
        <v>2017</v>
      </c>
      <c r="J4174">
        <f>MONTH(Table1[[#This Row],[Date]])</f>
        <v>2</v>
      </c>
      <c r="K4174">
        <f>DAY(Table1[[#This Row],[Date]])</f>
        <v>24</v>
      </c>
    </row>
    <row r="4175" spans="1:11" x14ac:dyDescent="0.3">
      <c r="A4175" t="s">
        <v>16</v>
      </c>
      <c r="B4175" s="1">
        <v>42789</v>
      </c>
      <c r="C4175">
        <v>12.6</v>
      </c>
      <c r="D4175">
        <v>13.21</v>
      </c>
      <c r="E4175">
        <v>12.56</v>
      </c>
      <c r="F4175">
        <v>13.12</v>
      </c>
      <c r="G4175">
        <v>14522300</v>
      </c>
      <c r="H4175">
        <v>1169783161</v>
      </c>
      <c r="I4175">
        <f>YEAR(Table1[[#This Row],[Date]])</f>
        <v>2017</v>
      </c>
      <c r="J4175">
        <f>MONTH(Table1[[#This Row],[Date]])</f>
        <v>2</v>
      </c>
      <c r="K4175">
        <f>DAY(Table1[[#This Row],[Date]])</f>
        <v>23</v>
      </c>
    </row>
    <row r="4176" spans="1:11" x14ac:dyDescent="0.3">
      <c r="A4176" t="s">
        <v>16</v>
      </c>
      <c r="B4176" s="1">
        <v>42788</v>
      </c>
      <c r="C4176">
        <v>12.69</v>
      </c>
      <c r="D4176">
        <v>12.76</v>
      </c>
      <c r="E4176">
        <v>12.55</v>
      </c>
      <c r="F4176">
        <v>12.6</v>
      </c>
      <c r="G4176">
        <v>10360900</v>
      </c>
      <c r="H4176">
        <v>1123050433</v>
      </c>
      <c r="I4176">
        <f>YEAR(Table1[[#This Row],[Date]])</f>
        <v>2017</v>
      </c>
      <c r="J4176">
        <f>MONTH(Table1[[#This Row],[Date]])</f>
        <v>2</v>
      </c>
      <c r="K4176">
        <f>DAY(Table1[[#This Row],[Date]])</f>
        <v>22</v>
      </c>
    </row>
    <row r="4177" spans="1:11" x14ac:dyDescent="0.3">
      <c r="A4177" t="s">
        <v>16</v>
      </c>
      <c r="B4177" s="1">
        <v>42787</v>
      </c>
      <c r="C4177">
        <v>12.34</v>
      </c>
      <c r="D4177">
        <v>12.77</v>
      </c>
      <c r="E4177">
        <v>12.21</v>
      </c>
      <c r="F4177">
        <v>12.67</v>
      </c>
      <c r="G4177">
        <v>15183300</v>
      </c>
      <c r="H4177">
        <v>1128781640</v>
      </c>
      <c r="I4177">
        <f>YEAR(Table1[[#This Row],[Date]])</f>
        <v>2017</v>
      </c>
      <c r="J4177">
        <f>MONTH(Table1[[#This Row],[Date]])</f>
        <v>2</v>
      </c>
      <c r="K4177">
        <f>DAY(Table1[[#This Row],[Date]])</f>
        <v>21</v>
      </c>
    </row>
    <row r="4178" spans="1:11" x14ac:dyDescent="0.3">
      <c r="A4178" t="s">
        <v>16</v>
      </c>
      <c r="B4178" s="1">
        <v>42786</v>
      </c>
      <c r="C4178">
        <v>12.77</v>
      </c>
      <c r="D4178">
        <v>12.9</v>
      </c>
      <c r="E4178">
        <v>12.43</v>
      </c>
      <c r="F4178">
        <v>12.43</v>
      </c>
      <c r="G4178">
        <v>12994400</v>
      </c>
      <c r="H4178">
        <v>1107158285</v>
      </c>
      <c r="I4178">
        <f>YEAR(Table1[[#This Row],[Date]])</f>
        <v>2017</v>
      </c>
      <c r="J4178">
        <f>MONTH(Table1[[#This Row],[Date]])</f>
        <v>2</v>
      </c>
      <c r="K4178">
        <f>DAY(Table1[[#This Row],[Date]])</f>
        <v>20</v>
      </c>
    </row>
    <row r="4179" spans="1:11" x14ac:dyDescent="0.3">
      <c r="A4179" t="s">
        <v>16</v>
      </c>
      <c r="B4179" s="1">
        <v>42785</v>
      </c>
      <c r="C4179">
        <v>12.82</v>
      </c>
      <c r="D4179">
        <v>12.87</v>
      </c>
      <c r="E4179">
        <v>12.71</v>
      </c>
      <c r="F4179">
        <v>12.76</v>
      </c>
      <c r="G4179">
        <v>7799740</v>
      </c>
      <c r="H4179">
        <v>1136008890</v>
      </c>
      <c r="I4179">
        <f>YEAR(Table1[[#This Row],[Date]])</f>
        <v>2017</v>
      </c>
      <c r="J4179">
        <f>MONTH(Table1[[#This Row],[Date]])</f>
        <v>2</v>
      </c>
      <c r="K4179">
        <f>DAY(Table1[[#This Row],[Date]])</f>
        <v>19</v>
      </c>
    </row>
    <row r="4180" spans="1:11" x14ac:dyDescent="0.3">
      <c r="A4180" t="s">
        <v>16</v>
      </c>
      <c r="B4180" s="1">
        <v>42784</v>
      </c>
      <c r="C4180">
        <v>12.71</v>
      </c>
      <c r="D4180">
        <v>12.83</v>
      </c>
      <c r="E4180">
        <v>12.68</v>
      </c>
      <c r="F4180">
        <v>12.81</v>
      </c>
      <c r="G4180">
        <v>9370010</v>
      </c>
      <c r="H4180">
        <v>1140211197</v>
      </c>
      <c r="I4180">
        <f>YEAR(Table1[[#This Row],[Date]])</f>
        <v>2017</v>
      </c>
      <c r="J4180">
        <f>MONTH(Table1[[#This Row],[Date]])</f>
        <v>2</v>
      </c>
      <c r="K4180">
        <f>DAY(Table1[[#This Row],[Date]])</f>
        <v>18</v>
      </c>
    </row>
    <row r="4181" spans="1:11" x14ac:dyDescent="0.3">
      <c r="A4181" t="s">
        <v>16</v>
      </c>
      <c r="B4181" s="1">
        <v>42783</v>
      </c>
      <c r="C4181">
        <v>12.9</v>
      </c>
      <c r="D4181">
        <v>12.91</v>
      </c>
      <c r="E4181">
        <v>12.66</v>
      </c>
      <c r="F4181">
        <v>12.68</v>
      </c>
      <c r="G4181">
        <v>11636500</v>
      </c>
      <c r="H4181">
        <v>1127915204</v>
      </c>
      <c r="I4181">
        <f>YEAR(Table1[[#This Row],[Date]])</f>
        <v>2017</v>
      </c>
      <c r="J4181">
        <f>MONTH(Table1[[#This Row],[Date]])</f>
        <v>2</v>
      </c>
      <c r="K4181">
        <f>DAY(Table1[[#This Row],[Date]])</f>
        <v>17</v>
      </c>
    </row>
    <row r="4182" spans="1:11" x14ac:dyDescent="0.3">
      <c r="A4182" t="s">
        <v>16</v>
      </c>
      <c r="B4182" s="1">
        <v>42782</v>
      </c>
      <c r="C4182">
        <v>12.92</v>
      </c>
      <c r="D4182">
        <v>12.92</v>
      </c>
      <c r="E4182">
        <v>12.54</v>
      </c>
      <c r="F4182">
        <v>12.9</v>
      </c>
      <c r="G4182">
        <v>38002600</v>
      </c>
      <c r="H4182">
        <v>1147726668</v>
      </c>
      <c r="I4182">
        <f>YEAR(Table1[[#This Row],[Date]])</f>
        <v>2017</v>
      </c>
      <c r="J4182">
        <f>MONTH(Table1[[#This Row],[Date]])</f>
        <v>2</v>
      </c>
      <c r="K4182">
        <f>DAY(Table1[[#This Row],[Date]])</f>
        <v>16</v>
      </c>
    </row>
    <row r="4183" spans="1:11" x14ac:dyDescent="0.3">
      <c r="A4183" t="s">
        <v>16</v>
      </c>
      <c r="B4183" s="1">
        <v>42781</v>
      </c>
      <c r="C4183">
        <v>13.04</v>
      </c>
      <c r="D4183">
        <v>13.04</v>
      </c>
      <c r="E4183">
        <v>12.64</v>
      </c>
      <c r="F4183">
        <v>12.92</v>
      </c>
      <c r="G4183">
        <v>18464700</v>
      </c>
      <c r="H4183">
        <v>1148742628</v>
      </c>
      <c r="I4183">
        <f>YEAR(Table1[[#This Row],[Date]])</f>
        <v>2017</v>
      </c>
      <c r="J4183">
        <f>MONTH(Table1[[#This Row],[Date]])</f>
        <v>2</v>
      </c>
      <c r="K4183">
        <f>DAY(Table1[[#This Row],[Date]])</f>
        <v>15</v>
      </c>
    </row>
    <row r="4184" spans="1:11" x14ac:dyDescent="0.3">
      <c r="A4184" t="s">
        <v>16</v>
      </c>
      <c r="B4184" s="1">
        <v>42780</v>
      </c>
      <c r="C4184">
        <v>11.29</v>
      </c>
      <c r="D4184">
        <v>13.33</v>
      </c>
      <c r="E4184">
        <v>11.29</v>
      </c>
      <c r="F4184">
        <v>13.03</v>
      </c>
      <c r="G4184">
        <v>42911500</v>
      </c>
      <c r="H4184">
        <v>1157709435</v>
      </c>
      <c r="I4184">
        <f>YEAR(Table1[[#This Row],[Date]])</f>
        <v>2017</v>
      </c>
      <c r="J4184">
        <f>MONTH(Table1[[#This Row],[Date]])</f>
        <v>2</v>
      </c>
      <c r="K4184">
        <f>DAY(Table1[[#This Row],[Date]])</f>
        <v>14</v>
      </c>
    </row>
    <row r="4185" spans="1:11" x14ac:dyDescent="0.3">
      <c r="A4185" t="s">
        <v>16</v>
      </c>
      <c r="B4185" s="1">
        <v>42779</v>
      </c>
      <c r="C4185">
        <v>11.38</v>
      </c>
      <c r="D4185">
        <v>11.39</v>
      </c>
      <c r="E4185">
        <v>11.17</v>
      </c>
      <c r="F4185">
        <v>11.27</v>
      </c>
      <c r="G4185">
        <v>7216520</v>
      </c>
      <c r="H4185">
        <v>1001304093</v>
      </c>
      <c r="I4185">
        <f>YEAR(Table1[[#This Row],[Date]])</f>
        <v>2017</v>
      </c>
      <c r="J4185">
        <f>MONTH(Table1[[#This Row],[Date]])</f>
        <v>2</v>
      </c>
      <c r="K4185">
        <f>DAY(Table1[[#This Row],[Date]])</f>
        <v>13</v>
      </c>
    </row>
    <row r="4186" spans="1:11" x14ac:dyDescent="0.3">
      <c r="A4186" t="s">
        <v>16</v>
      </c>
      <c r="B4186" s="1">
        <v>42778</v>
      </c>
      <c r="C4186">
        <v>11.35</v>
      </c>
      <c r="D4186">
        <v>11.4</v>
      </c>
      <c r="E4186">
        <v>11.3</v>
      </c>
      <c r="F4186">
        <v>11.4</v>
      </c>
      <c r="G4186">
        <v>6264900</v>
      </c>
      <c r="H4186">
        <v>1012466457</v>
      </c>
      <c r="I4186">
        <f>YEAR(Table1[[#This Row],[Date]])</f>
        <v>2017</v>
      </c>
      <c r="J4186">
        <f>MONTH(Table1[[#This Row],[Date]])</f>
        <v>2</v>
      </c>
      <c r="K4186">
        <f>DAY(Table1[[#This Row],[Date]])</f>
        <v>12</v>
      </c>
    </row>
    <row r="4187" spans="1:11" x14ac:dyDescent="0.3">
      <c r="A4187" t="s">
        <v>16</v>
      </c>
      <c r="B4187" s="1">
        <v>42777</v>
      </c>
      <c r="C4187">
        <v>11.29</v>
      </c>
      <c r="D4187">
        <v>11.43</v>
      </c>
      <c r="E4187">
        <v>11.24</v>
      </c>
      <c r="F4187">
        <v>11.35</v>
      </c>
      <c r="G4187">
        <v>7544520</v>
      </c>
      <c r="H4187">
        <v>1007694076</v>
      </c>
      <c r="I4187">
        <f>YEAR(Table1[[#This Row],[Date]])</f>
        <v>2017</v>
      </c>
      <c r="J4187">
        <f>MONTH(Table1[[#This Row],[Date]])</f>
        <v>2</v>
      </c>
      <c r="K4187">
        <f>DAY(Table1[[#This Row],[Date]])</f>
        <v>11</v>
      </c>
    </row>
    <row r="4188" spans="1:11" x14ac:dyDescent="0.3">
      <c r="A4188" t="s">
        <v>16</v>
      </c>
      <c r="B4188" s="1">
        <v>42776</v>
      </c>
      <c r="C4188">
        <v>11.05</v>
      </c>
      <c r="D4188">
        <v>11.34</v>
      </c>
      <c r="E4188">
        <v>10.78</v>
      </c>
      <c r="F4188">
        <v>11.28</v>
      </c>
      <c r="G4188">
        <v>11914200</v>
      </c>
      <c r="H4188">
        <v>1001069228</v>
      </c>
      <c r="I4188">
        <f>YEAR(Table1[[#This Row],[Date]])</f>
        <v>2017</v>
      </c>
      <c r="J4188">
        <f>MONTH(Table1[[#This Row],[Date]])</f>
        <v>2</v>
      </c>
      <c r="K4188">
        <f>DAY(Table1[[#This Row],[Date]])</f>
        <v>10</v>
      </c>
    </row>
    <row r="4189" spans="1:11" x14ac:dyDescent="0.3">
      <c r="A4189" t="s">
        <v>16</v>
      </c>
      <c r="B4189" s="1">
        <v>42775</v>
      </c>
      <c r="C4189">
        <v>11.44</v>
      </c>
      <c r="D4189">
        <v>11.6</v>
      </c>
      <c r="E4189">
        <v>10.67</v>
      </c>
      <c r="F4189">
        <v>11.03</v>
      </c>
      <c r="G4189">
        <v>18400300</v>
      </c>
      <c r="H4189">
        <v>978825690</v>
      </c>
      <c r="I4189">
        <f>YEAR(Table1[[#This Row],[Date]])</f>
        <v>2017</v>
      </c>
      <c r="J4189">
        <f>MONTH(Table1[[#This Row],[Date]])</f>
        <v>2</v>
      </c>
      <c r="K4189">
        <f>DAY(Table1[[#This Row],[Date]])</f>
        <v>9</v>
      </c>
    </row>
    <row r="4190" spans="1:11" x14ac:dyDescent="0.3">
      <c r="A4190" t="s">
        <v>16</v>
      </c>
      <c r="B4190" s="1">
        <v>42774</v>
      </c>
      <c r="C4190">
        <v>11.54</v>
      </c>
      <c r="D4190">
        <v>11.63</v>
      </c>
      <c r="E4190">
        <v>11.24</v>
      </c>
      <c r="F4190">
        <v>11.43</v>
      </c>
      <c r="G4190">
        <v>9688630</v>
      </c>
      <c r="H4190">
        <v>1013867331</v>
      </c>
      <c r="I4190">
        <f>YEAR(Table1[[#This Row],[Date]])</f>
        <v>2017</v>
      </c>
      <c r="J4190">
        <f>MONTH(Table1[[#This Row],[Date]])</f>
        <v>2</v>
      </c>
      <c r="K4190">
        <f>DAY(Table1[[#This Row],[Date]])</f>
        <v>8</v>
      </c>
    </row>
    <row r="4191" spans="1:11" x14ac:dyDescent="0.3">
      <c r="A4191" t="s">
        <v>16</v>
      </c>
      <c r="B4191" s="1">
        <v>42773</v>
      </c>
      <c r="C4191">
        <v>11.43</v>
      </c>
      <c r="D4191">
        <v>11.61</v>
      </c>
      <c r="E4191">
        <v>11.41</v>
      </c>
      <c r="F4191">
        <v>11.52</v>
      </c>
      <c r="G4191">
        <v>7629640</v>
      </c>
      <c r="H4191">
        <v>1020961130</v>
      </c>
      <c r="I4191">
        <f>YEAR(Table1[[#This Row],[Date]])</f>
        <v>2017</v>
      </c>
      <c r="J4191">
        <f>MONTH(Table1[[#This Row],[Date]])</f>
        <v>2</v>
      </c>
      <c r="K4191">
        <f>DAY(Table1[[#This Row],[Date]])</f>
        <v>7</v>
      </c>
    </row>
    <row r="4192" spans="1:11" x14ac:dyDescent="0.3">
      <c r="A4192" t="s">
        <v>16</v>
      </c>
      <c r="B4192" s="1">
        <v>42772</v>
      </c>
      <c r="C4192">
        <v>11.35</v>
      </c>
      <c r="D4192">
        <v>11.48</v>
      </c>
      <c r="E4192">
        <v>11.34</v>
      </c>
      <c r="F4192">
        <v>11.39</v>
      </c>
      <c r="G4192">
        <v>5695440</v>
      </c>
      <c r="H4192">
        <v>1009440330</v>
      </c>
      <c r="I4192">
        <f>YEAR(Table1[[#This Row],[Date]])</f>
        <v>2017</v>
      </c>
      <c r="J4192">
        <f>MONTH(Table1[[#This Row],[Date]])</f>
        <v>2</v>
      </c>
      <c r="K4192">
        <f>DAY(Table1[[#This Row],[Date]])</f>
        <v>6</v>
      </c>
    </row>
    <row r="4193" spans="1:11" x14ac:dyDescent="0.3">
      <c r="A4193" t="s">
        <v>16</v>
      </c>
      <c r="B4193" s="1">
        <v>42771</v>
      </c>
      <c r="C4193">
        <v>11.44</v>
      </c>
      <c r="D4193">
        <v>11.49</v>
      </c>
      <c r="E4193">
        <v>11.32</v>
      </c>
      <c r="F4193">
        <v>11.35</v>
      </c>
      <c r="G4193">
        <v>5942960</v>
      </c>
      <c r="H4193">
        <v>1005855021</v>
      </c>
      <c r="I4193">
        <f>YEAR(Table1[[#This Row],[Date]])</f>
        <v>2017</v>
      </c>
      <c r="J4193">
        <f>MONTH(Table1[[#This Row],[Date]])</f>
        <v>2</v>
      </c>
      <c r="K4193">
        <f>DAY(Table1[[#This Row],[Date]])</f>
        <v>5</v>
      </c>
    </row>
    <row r="4194" spans="1:11" x14ac:dyDescent="0.3">
      <c r="A4194" t="s">
        <v>16</v>
      </c>
      <c r="B4194" s="1">
        <v>42770</v>
      </c>
      <c r="C4194">
        <v>11.13</v>
      </c>
      <c r="D4194">
        <v>11.5</v>
      </c>
      <c r="E4194">
        <v>11.13</v>
      </c>
      <c r="F4194">
        <v>11.43</v>
      </c>
      <c r="G4194">
        <v>14139500</v>
      </c>
      <c r="H4194">
        <v>1012625893</v>
      </c>
      <c r="I4194">
        <f>YEAR(Table1[[#This Row],[Date]])</f>
        <v>2017</v>
      </c>
      <c r="J4194">
        <f>MONTH(Table1[[#This Row],[Date]])</f>
        <v>2</v>
      </c>
      <c r="K4194">
        <f>DAY(Table1[[#This Row],[Date]])</f>
        <v>4</v>
      </c>
    </row>
    <row r="4195" spans="1:11" x14ac:dyDescent="0.3">
      <c r="A4195" t="s">
        <v>16</v>
      </c>
      <c r="B4195" s="1">
        <v>42769</v>
      </c>
      <c r="C4195">
        <v>10.81</v>
      </c>
      <c r="D4195">
        <v>11.11</v>
      </c>
      <c r="E4195">
        <v>10.76</v>
      </c>
      <c r="F4195">
        <v>11.11</v>
      </c>
      <c r="G4195">
        <v>12897800</v>
      </c>
      <c r="H4195">
        <v>984019776</v>
      </c>
      <c r="I4195">
        <f>YEAR(Table1[[#This Row],[Date]])</f>
        <v>2017</v>
      </c>
      <c r="J4195">
        <f>MONTH(Table1[[#This Row],[Date]])</f>
        <v>2</v>
      </c>
      <c r="K4195">
        <f>DAY(Table1[[#This Row],[Date]])</f>
        <v>3</v>
      </c>
    </row>
    <row r="4196" spans="1:11" x14ac:dyDescent="0.3">
      <c r="A4196" t="s">
        <v>16</v>
      </c>
      <c r="B4196" s="1">
        <v>42768</v>
      </c>
      <c r="C4196">
        <v>10.74</v>
      </c>
      <c r="D4196">
        <v>10.89</v>
      </c>
      <c r="E4196">
        <v>10.55</v>
      </c>
      <c r="F4196">
        <v>10.82</v>
      </c>
      <c r="G4196">
        <v>10172500</v>
      </c>
      <c r="H4196">
        <v>957731836</v>
      </c>
      <c r="I4196">
        <f>YEAR(Table1[[#This Row],[Date]])</f>
        <v>2017</v>
      </c>
      <c r="J4196">
        <f>MONTH(Table1[[#This Row],[Date]])</f>
        <v>2</v>
      </c>
      <c r="K4196">
        <f>DAY(Table1[[#This Row],[Date]])</f>
        <v>2</v>
      </c>
    </row>
    <row r="4197" spans="1:11" x14ac:dyDescent="0.3">
      <c r="A4197" t="s">
        <v>16</v>
      </c>
      <c r="B4197" s="1">
        <v>42767</v>
      </c>
      <c r="C4197">
        <v>10.74</v>
      </c>
      <c r="D4197">
        <v>10.85</v>
      </c>
      <c r="E4197">
        <v>10.56</v>
      </c>
      <c r="F4197">
        <v>10.73</v>
      </c>
      <c r="G4197">
        <v>12852200</v>
      </c>
      <c r="H4197">
        <v>949491718</v>
      </c>
      <c r="I4197">
        <f>YEAR(Table1[[#This Row],[Date]])</f>
        <v>2017</v>
      </c>
      <c r="J4197">
        <f>MONTH(Table1[[#This Row],[Date]])</f>
        <v>2</v>
      </c>
      <c r="K4197">
        <f>DAY(Table1[[#This Row],[Date]])</f>
        <v>1</v>
      </c>
    </row>
    <row r="4198" spans="1:11" x14ac:dyDescent="0.3">
      <c r="A4198" t="s">
        <v>16</v>
      </c>
      <c r="B4198" s="1">
        <v>42766</v>
      </c>
      <c r="C4198">
        <v>10.56</v>
      </c>
      <c r="D4198">
        <v>10.75</v>
      </c>
      <c r="E4198">
        <v>10.55</v>
      </c>
      <c r="F4198">
        <v>10.73</v>
      </c>
      <c r="G4198">
        <v>11648700</v>
      </c>
      <c r="H4198">
        <v>948748952</v>
      </c>
      <c r="I4198">
        <f>YEAR(Table1[[#This Row],[Date]])</f>
        <v>2017</v>
      </c>
      <c r="J4198">
        <f>MONTH(Table1[[#This Row],[Date]])</f>
        <v>1</v>
      </c>
      <c r="K4198">
        <f>DAY(Table1[[#This Row],[Date]])</f>
        <v>31</v>
      </c>
    </row>
    <row r="4199" spans="1:11" x14ac:dyDescent="0.3">
      <c r="A4199" t="s">
        <v>16</v>
      </c>
      <c r="B4199" s="1">
        <v>42765</v>
      </c>
      <c r="C4199">
        <v>10.49</v>
      </c>
      <c r="D4199">
        <v>10.71</v>
      </c>
      <c r="E4199">
        <v>10.47</v>
      </c>
      <c r="F4199">
        <v>10.57</v>
      </c>
      <c r="G4199">
        <v>8042180</v>
      </c>
      <c r="H4199">
        <v>934593362</v>
      </c>
      <c r="I4199">
        <f>YEAR(Table1[[#This Row],[Date]])</f>
        <v>2017</v>
      </c>
      <c r="J4199">
        <f>MONTH(Table1[[#This Row],[Date]])</f>
        <v>1</v>
      </c>
      <c r="K4199">
        <f>DAY(Table1[[#This Row],[Date]])</f>
        <v>30</v>
      </c>
    </row>
    <row r="4200" spans="1:11" x14ac:dyDescent="0.3">
      <c r="A4200" t="s">
        <v>16</v>
      </c>
      <c r="B4200" s="1">
        <v>42764</v>
      </c>
      <c r="C4200">
        <v>10.56</v>
      </c>
      <c r="D4200">
        <v>10.57</v>
      </c>
      <c r="E4200">
        <v>10.45</v>
      </c>
      <c r="F4200">
        <v>10.48</v>
      </c>
      <c r="G4200">
        <v>4689950</v>
      </c>
      <c r="H4200">
        <v>926548657</v>
      </c>
      <c r="I4200">
        <f>YEAR(Table1[[#This Row],[Date]])</f>
        <v>2017</v>
      </c>
      <c r="J4200">
        <f>MONTH(Table1[[#This Row],[Date]])</f>
        <v>1</v>
      </c>
      <c r="K4200">
        <f>DAY(Table1[[#This Row],[Date]])</f>
        <v>29</v>
      </c>
    </row>
    <row r="4201" spans="1:11" x14ac:dyDescent="0.3">
      <c r="A4201" t="s">
        <v>16</v>
      </c>
      <c r="B4201" s="1">
        <v>42763</v>
      </c>
      <c r="C4201">
        <v>10.54</v>
      </c>
      <c r="D4201">
        <v>10.58</v>
      </c>
      <c r="E4201">
        <v>10.43</v>
      </c>
      <c r="F4201">
        <v>10.56</v>
      </c>
      <c r="G4201">
        <v>6580700</v>
      </c>
      <c r="H4201">
        <v>933378690</v>
      </c>
      <c r="I4201">
        <f>YEAR(Table1[[#This Row],[Date]])</f>
        <v>2017</v>
      </c>
      <c r="J4201">
        <f>MONTH(Table1[[#This Row],[Date]])</f>
        <v>1</v>
      </c>
      <c r="K4201">
        <f>DAY(Table1[[#This Row],[Date]])</f>
        <v>28</v>
      </c>
    </row>
    <row r="4202" spans="1:11" x14ac:dyDescent="0.3">
      <c r="A4202" t="s">
        <v>16</v>
      </c>
      <c r="B4202" s="1">
        <v>42762</v>
      </c>
      <c r="C4202">
        <v>10.58</v>
      </c>
      <c r="D4202">
        <v>10.61</v>
      </c>
      <c r="E4202">
        <v>10.44</v>
      </c>
      <c r="F4202">
        <v>10.54</v>
      </c>
      <c r="G4202">
        <v>7189170</v>
      </c>
      <c r="H4202">
        <v>930599699</v>
      </c>
      <c r="I4202">
        <f>YEAR(Table1[[#This Row],[Date]])</f>
        <v>2017</v>
      </c>
      <c r="J4202">
        <f>MONTH(Table1[[#This Row],[Date]])</f>
        <v>1</v>
      </c>
      <c r="K4202">
        <f>DAY(Table1[[#This Row],[Date]])</f>
        <v>27</v>
      </c>
    </row>
    <row r="4203" spans="1:11" x14ac:dyDescent="0.3">
      <c r="A4203" t="s">
        <v>16</v>
      </c>
      <c r="B4203" s="1">
        <v>42761</v>
      </c>
      <c r="C4203">
        <v>10.57</v>
      </c>
      <c r="D4203">
        <v>10.67</v>
      </c>
      <c r="E4203">
        <v>10.51</v>
      </c>
      <c r="F4203">
        <v>10.59</v>
      </c>
      <c r="G4203">
        <v>8465020</v>
      </c>
      <c r="H4203">
        <v>934844928</v>
      </c>
      <c r="I4203">
        <f>YEAR(Table1[[#This Row],[Date]])</f>
        <v>2017</v>
      </c>
      <c r="J4203">
        <f>MONTH(Table1[[#This Row],[Date]])</f>
        <v>1</v>
      </c>
      <c r="K4203">
        <f>DAY(Table1[[#This Row],[Date]])</f>
        <v>26</v>
      </c>
    </row>
    <row r="4204" spans="1:11" x14ac:dyDescent="0.3">
      <c r="A4204" t="s">
        <v>16</v>
      </c>
      <c r="B4204" s="1">
        <v>42760</v>
      </c>
      <c r="C4204">
        <v>10.62</v>
      </c>
      <c r="D4204">
        <v>10.62</v>
      </c>
      <c r="E4204">
        <v>10.48</v>
      </c>
      <c r="F4204">
        <v>10.57</v>
      </c>
      <c r="G4204">
        <v>6751450</v>
      </c>
      <c r="H4204">
        <v>932866678</v>
      </c>
      <c r="I4204">
        <f>YEAR(Table1[[#This Row],[Date]])</f>
        <v>2017</v>
      </c>
      <c r="J4204">
        <f>MONTH(Table1[[#This Row],[Date]])</f>
        <v>1</v>
      </c>
      <c r="K4204">
        <f>DAY(Table1[[#This Row],[Date]])</f>
        <v>25</v>
      </c>
    </row>
    <row r="4205" spans="1:11" x14ac:dyDescent="0.3">
      <c r="A4205" t="s">
        <v>16</v>
      </c>
      <c r="B4205" s="1">
        <v>42759</v>
      </c>
      <c r="C4205">
        <v>10.73</v>
      </c>
      <c r="D4205">
        <v>10.77</v>
      </c>
      <c r="E4205">
        <v>10.57</v>
      </c>
      <c r="F4205">
        <v>10.63</v>
      </c>
      <c r="G4205">
        <v>8327330</v>
      </c>
      <c r="H4205">
        <v>938004330</v>
      </c>
      <c r="I4205">
        <f>YEAR(Table1[[#This Row],[Date]])</f>
        <v>2017</v>
      </c>
      <c r="J4205">
        <f>MONTH(Table1[[#This Row],[Date]])</f>
        <v>1</v>
      </c>
      <c r="K4205">
        <f>DAY(Table1[[#This Row],[Date]])</f>
        <v>24</v>
      </c>
    </row>
    <row r="4206" spans="1:11" x14ac:dyDescent="0.3">
      <c r="A4206" t="s">
        <v>16</v>
      </c>
      <c r="B4206" s="1">
        <v>42758</v>
      </c>
      <c r="C4206">
        <v>10.71</v>
      </c>
      <c r="D4206">
        <v>10.84</v>
      </c>
      <c r="E4206">
        <v>10.67</v>
      </c>
      <c r="F4206">
        <v>10.82</v>
      </c>
      <c r="G4206">
        <v>7267210</v>
      </c>
      <c r="H4206">
        <v>954275900</v>
      </c>
      <c r="I4206">
        <f>YEAR(Table1[[#This Row],[Date]])</f>
        <v>2017</v>
      </c>
      <c r="J4206">
        <f>MONTH(Table1[[#This Row],[Date]])</f>
        <v>1</v>
      </c>
      <c r="K4206">
        <f>DAY(Table1[[#This Row],[Date]])</f>
        <v>23</v>
      </c>
    </row>
    <row r="4207" spans="1:11" x14ac:dyDescent="0.3">
      <c r="A4207" t="s">
        <v>16</v>
      </c>
      <c r="B4207" s="1">
        <v>42757</v>
      </c>
      <c r="C4207">
        <v>10.91</v>
      </c>
      <c r="D4207">
        <v>10.97</v>
      </c>
      <c r="E4207">
        <v>10.58</v>
      </c>
      <c r="F4207">
        <v>10.7</v>
      </c>
      <c r="G4207">
        <v>8678620</v>
      </c>
      <c r="H4207">
        <v>943567856</v>
      </c>
      <c r="I4207">
        <f>YEAR(Table1[[#This Row],[Date]])</f>
        <v>2017</v>
      </c>
      <c r="J4207">
        <f>MONTH(Table1[[#This Row],[Date]])</f>
        <v>1</v>
      </c>
      <c r="K4207">
        <f>DAY(Table1[[#This Row],[Date]])</f>
        <v>22</v>
      </c>
    </row>
    <row r="4208" spans="1:11" x14ac:dyDescent="0.3">
      <c r="A4208" t="s">
        <v>16</v>
      </c>
      <c r="B4208" s="1">
        <v>42756</v>
      </c>
      <c r="C4208">
        <v>10.6</v>
      </c>
      <c r="D4208">
        <v>10.98</v>
      </c>
      <c r="E4208">
        <v>10.58</v>
      </c>
      <c r="F4208">
        <v>10.91</v>
      </c>
      <c r="G4208">
        <v>11937600</v>
      </c>
      <c r="H4208">
        <v>961383820</v>
      </c>
      <c r="I4208">
        <f>YEAR(Table1[[#This Row],[Date]])</f>
        <v>2017</v>
      </c>
      <c r="J4208">
        <f>MONTH(Table1[[#This Row],[Date]])</f>
        <v>1</v>
      </c>
      <c r="K4208">
        <f>DAY(Table1[[#This Row],[Date]])</f>
        <v>21</v>
      </c>
    </row>
    <row r="4209" spans="1:11" x14ac:dyDescent="0.3">
      <c r="A4209" t="s">
        <v>16</v>
      </c>
      <c r="B4209" s="1">
        <v>42755</v>
      </c>
      <c r="C4209">
        <v>10.39</v>
      </c>
      <c r="D4209">
        <v>10.76</v>
      </c>
      <c r="E4209">
        <v>10.35</v>
      </c>
      <c r="F4209">
        <v>10.6</v>
      </c>
      <c r="G4209">
        <v>10992800</v>
      </c>
      <c r="H4209">
        <v>933854252</v>
      </c>
      <c r="I4209">
        <f>YEAR(Table1[[#This Row],[Date]])</f>
        <v>2017</v>
      </c>
      <c r="J4209">
        <f>MONTH(Table1[[#This Row],[Date]])</f>
        <v>1</v>
      </c>
      <c r="K4209">
        <f>DAY(Table1[[#This Row],[Date]])</f>
        <v>20</v>
      </c>
    </row>
    <row r="4210" spans="1:11" x14ac:dyDescent="0.3">
      <c r="A4210" t="s">
        <v>16</v>
      </c>
      <c r="B4210" s="1">
        <v>42754</v>
      </c>
      <c r="C4210">
        <v>10.24</v>
      </c>
      <c r="D4210">
        <v>10.44</v>
      </c>
      <c r="E4210">
        <v>10.18</v>
      </c>
      <c r="F4210">
        <v>10.4</v>
      </c>
      <c r="G4210">
        <v>8347550</v>
      </c>
      <c r="H4210">
        <v>915611849</v>
      </c>
      <c r="I4210">
        <f>YEAR(Table1[[#This Row],[Date]])</f>
        <v>2017</v>
      </c>
      <c r="J4210">
        <f>MONTH(Table1[[#This Row],[Date]])</f>
        <v>1</v>
      </c>
      <c r="K4210">
        <f>DAY(Table1[[#This Row],[Date]])</f>
        <v>19</v>
      </c>
    </row>
    <row r="4211" spans="1:11" x14ac:dyDescent="0.3">
      <c r="A4211" t="s">
        <v>16</v>
      </c>
      <c r="B4211" s="1">
        <v>42753</v>
      </c>
      <c r="C4211">
        <v>10.3</v>
      </c>
      <c r="D4211">
        <v>10.52</v>
      </c>
      <c r="E4211">
        <v>9.94</v>
      </c>
      <c r="F4211">
        <v>10.23</v>
      </c>
      <c r="G4211">
        <v>10788200</v>
      </c>
      <c r="H4211">
        <v>900365728</v>
      </c>
      <c r="I4211">
        <f>YEAR(Table1[[#This Row],[Date]])</f>
        <v>2017</v>
      </c>
      <c r="J4211">
        <f>MONTH(Table1[[#This Row],[Date]])</f>
        <v>1</v>
      </c>
      <c r="K4211">
        <f>DAY(Table1[[#This Row],[Date]])</f>
        <v>18</v>
      </c>
    </row>
    <row r="4212" spans="1:11" x14ac:dyDescent="0.3">
      <c r="A4212" t="s">
        <v>16</v>
      </c>
      <c r="B4212" s="1">
        <v>42752</v>
      </c>
      <c r="C4212">
        <v>9.64</v>
      </c>
      <c r="D4212">
        <v>10.61</v>
      </c>
      <c r="E4212">
        <v>9.5399999999999991</v>
      </c>
      <c r="F4212">
        <v>10.3</v>
      </c>
      <c r="G4212">
        <v>18391900</v>
      </c>
      <c r="H4212">
        <v>906597925</v>
      </c>
      <c r="I4212">
        <f>YEAR(Table1[[#This Row],[Date]])</f>
        <v>2017</v>
      </c>
      <c r="J4212">
        <f>MONTH(Table1[[#This Row],[Date]])</f>
        <v>1</v>
      </c>
      <c r="K4212">
        <f>DAY(Table1[[#This Row],[Date]])</f>
        <v>17</v>
      </c>
    </row>
    <row r="4213" spans="1:11" x14ac:dyDescent="0.3">
      <c r="A4213" t="s">
        <v>16</v>
      </c>
      <c r="B4213" s="1">
        <v>42751</v>
      </c>
      <c r="C4213">
        <v>9.8800000000000008</v>
      </c>
      <c r="D4213">
        <v>9.93</v>
      </c>
      <c r="E4213">
        <v>9.58</v>
      </c>
      <c r="F4213">
        <v>9.64</v>
      </c>
      <c r="G4213">
        <v>14937400</v>
      </c>
      <c r="H4213">
        <v>847706513</v>
      </c>
      <c r="I4213">
        <f>YEAR(Table1[[#This Row],[Date]])</f>
        <v>2017</v>
      </c>
      <c r="J4213">
        <f>MONTH(Table1[[#This Row],[Date]])</f>
        <v>1</v>
      </c>
      <c r="K4213">
        <f>DAY(Table1[[#This Row],[Date]])</f>
        <v>16</v>
      </c>
    </row>
    <row r="4214" spans="1:11" x14ac:dyDescent="0.3">
      <c r="A4214" t="s">
        <v>16</v>
      </c>
      <c r="B4214" s="1">
        <v>42750</v>
      </c>
      <c r="C4214">
        <v>9.83</v>
      </c>
      <c r="D4214">
        <v>10</v>
      </c>
      <c r="E4214">
        <v>9.6</v>
      </c>
      <c r="F4214">
        <v>9.9</v>
      </c>
      <c r="G4214">
        <v>14837900</v>
      </c>
      <c r="H4214">
        <v>870948977</v>
      </c>
      <c r="I4214">
        <f>YEAR(Table1[[#This Row],[Date]])</f>
        <v>2017</v>
      </c>
      <c r="J4214">
        <f>MONTH(Table1[[#This Row],[Date]])</f>
        <v>1</v>
      </c>
      <c r="K4214">
        <f>DAY(Table1[[#This Row],[Date]])</f>
        <v>15</v>
      </c>
    </row>
    <row r="4215" spans="1:11" x14ac:dyDescent="0.3">
      <c r="A4215" t="s">
        <v>16</v>
      </c>
      <c r="B4215" s="1">
        <v>42749</v>
      </c>
      <c r="C4215">
        <v>9.7899999999999991</v>
      </c>
      <c r="D4215">
        <v>9.89</v>
      </c>
      <c r="E4215">
        <v>9.44</v>
      </c>
      <c r="F4215">
        <v>9.65</v>
      </c>
      <c r="G4215">
        <v>20085800</v>
      </c>
      <c r="H4215">
        <v>847990590</v>
      </c>
      <c r="I4215">
        <f>YEAR(Table1[[#This Row],[Date]])</f>
        <v>2017</v>
      </c>
      <c r="J4215">
        <f>MONTH(Table1[[#This Row],[Date]])</f>
        <v>1</v>
      </c>
      <c r="K4215">
        <f>DAY(Table1[[#This Row],[Date]])</f>
        <v>14</v>
      </c>
    </row>
    <row r="4216" spans="1:11" x14ac:dyDescent="0.3">
      <c r="A4216" t="s">
        <v>16</v>
      </c>
      <c r="B4216" s="1">
        <v>42748</v>
      </c>
      <c r="C4216">
        <v>9.83</v>
      </c>
      <c r="D4216">
        <v>9.85</v>
      </c>
      <c r="E4216">
        <v>9.51</v>
      </c>
      <c r="F4216">
        <v>9.77</v>
      </c>
      <c r="G4216">
        <v>25066600</v>
      </c>
      <c r="H4216">
        <v>858481082</v>
      </c>
      <c r="I4216">
        <f>YEAR(Table1[[#This Row],[Date]])</f>
        <v>2017</v>
      </c>
      <c r="J4216">
        <f>MONTH(Table1[[#This Row],[Date]])</f>
        <v>1</v>
      </c>
      <c r="K4216">
        <f>DAY(Table1[[#This Row],[Date]])</f>
        <v>13</v>
      </c>
    </row>
    <row r="4217" spans="1:11" x14ac:dyDescent="0.3">
      <c r="A4217" t="s">
        <v>16</v>
      </c>
      <c r="B4217" s="1">
        <v>42747</v>
      </c>
      <c r="C4217">
        <v>9.7200000000000006</v>
      </c>
      <c r="D4217">
        <v>10.08</v>
      </c>
      <c r="E4217">
        <v>9.18</v>
      </c>
      <c r="F4217">
        <v>9.86</v>
      </c>
      <c r="G4217">
        <v>30453800</v>
      </c>
      <c r="H4217">
        <v>866237622</v>
      </c>
      <c r="I4217">
        <f>YEAR(Table1[[#This Row],[Date]])</f>
        <v>2017</v>
      </c>
      <c r="J4217">
        <f>MONTH(Table1[[#This Row],[Date]])</f>
        <v>1</v>
      </c>
      <c r="K4217">
        <f>DAY(Table1[[#This Row],[Date]])</f>
        <v>12</v>
      </c>
    </row>
    <row r="4218" spans="1:11" x14ac:dyDescent="0.3">
      <c r="A4218" t="s">
        <v>16</v>
      </c>
      <c r="B4218" s="1">
        <v>42746</v>
      </c>
      <c r="C4218">
        <v>10.54</v>
      </c>
      <c r="D4218">
        <v>10.66</v>
      </c>
      <c r="E4218">
        <v>9.4600000000000009</v>
      </c>
      <c r="F4218">
        <v>9.7200000000000006</v>
      </c>
      <c r="G4218">
        <v>26823500</v>
      </c>
      <c r="H4218">
        <v>853319722</v>
      </c>
      <c r="I4218">
        <f>YEAR(Table1[[#This Row],[Date]])</f>
        <v>2017</v>
      </c>
      <c r="J4218">
        <f>MONTH(Table1[[#This Row],[Date]])</f>
        <v>1</v>
      </c>
      <c r="K4218">
        <f>DAY(Table1[[#This Row],[Date]])</f>
        <v>11</v>
      </c>
    </row>
    <row r="4219" spans="1:11" x14ac:dyDescent="0.3">
      <c r="A4219" t="s">
        <v>16</v>
      </c>
      <c r="B4219" s="1">
        <v>42745</v>
      </c>
      <c r="C4219">
        <v>10.37</v>
      </c>
      <c r="D4219">
        <v>10.69</v>
      </c>
      <c r="E4219">
        <v>10.29</v>
      </c>
      <c r="F4219">
        <v>10.55</v>
      </c>
      <c r="G4219">
        <v>10879700</v>
      </c>
      <c r="H4219">
        <v>926031183</v>
      </c>
      <c r="I4219">
        <f>YEAR(Table1[[#This Row],[Date]])</f>
        <v>2017</v>
      </c>
      <c r="J4219">
        <f>MONTH(Table1[[#This Row],[Date]])</f>
        <v>1</v>
      </c>
      <c r="K4219">
        <f>DAY(Table1[[#This Row],[Date]])</f>
        <v>10</v>
      </c>
    </row>
    <row r="4220" spans="1:11" x14ac:dyDescent="0.3">
      <c r="A4220" t="s">
        <v>16</v>
      </c>
      <c r="B4220" s="1">
        <v>42744</v>
      </c>
      <c r="C4220">
        <v>10.31</v>
      </c>
      <c r="D4220">
        <v>10.78</v>
      </c>
      <c r="E4220">
        <v>10.14</v>
      </c>
      <c r="F4220">
        <v>10.33</v>
      </c>
      <c r="G4220">
        <v>25718300</v>
      </c>
      <c r="H4220">
        <v>906044584</v>
      </c>
      <c r="I4220">
        <f>YEAR(Table1[[#This Row],[Date]])</f>
        <v>2017</v>
      </c>
      <c r="J4220">
        <f>MONTH(Table1[[#This Row],[Date]])</f>
        <v>1</v>
      </c>
      <c r="K4220">
        <f>DAY(Table1[[#This Row],[Date]])</f>
        <v>9</v>
      </c>
    </row>
    <row r="4221" spans="1:11" x14ac:dyDescent="0.3">
      <c r="A4221" t="s">
        <v>16</v>
      </c>
      <c r="B4221" s="1">
        <v>42743</v>
      </c>
      <c r="C4221">
        <v>9.8699999999999992</v>
      </c>
      <c r="D4221">
        <v>10.39</v>
      </c>
      <c r="E4221">
        <v>9.83</v>
      </c>
      <c r="F4221">
        <v>10.29</v>
      </c>
      <c r="G4221">
        <v>16676600</v>
      </c>
      <c r="H4221">
        <v>902576769</v>
      </c>
      <c r="I4221">
        <f>YEAR(Table1[[#This Row],[Date]])</f>
        <v>2017</v>
      </c>
      <c r="J4221">
        <f>MONTH(Table1[[#This Row],[Date]])</f>
        <v>1</v>
      </c>
      <c r="K4221">
        <f>DAY(Table1[[#This Row],[Date]])</f>
        <v>8</v>
      </c>
    </row>
    <row r="4222" spans="1:11" x14ac:dyDescent="0.3">
      <c r="A4222" t="s">
        <v>16</v>
      </c>
      <c r="B4222" s="1">
        <v>42742</v>
      </c>
      <c r="C4222">
        <v>10.24</v>
      </c>
      <c r="D4222">
        <v>10.28</v>
      </c>
      <c r="E4222">
        <v>9.59</v>
      </c>
      <c r="F4222">
        <v>9.8699999999999992</v>
      </c>
      <c r="G4222">
        <v>23153600</v>
      </c>
      <c r="H4222">
        <v>865194523</v>
      </c>
      <c r="I4222">
        <f>YEAR(Table1[[#This Row],[Date]])</f>
        <v>2017</v>
      </c>
      <c r="J4222">
        <f>MONTH(Table1[[#This Row],[Date]])</f>
        <v>1</v>
      </c>
      <c r="K4222">
        <f>DAY(Table1[[#This Row],[Date]])</f>
        <v>7</v>
      </c>
    </row>
    <row r="4223" spans="1:11" x14ac:dyDescent="0.3">
      <c r="A4223" t="s">
        <v>16</v>
      </c>
      <c r="B4223" s="1">
        <v>42741</v>
      </c>
      <c r="C4223">
        <v>10.29</v>
      </c>
      <c r="D4223">
        <v>10.63</v>
      </c>
      <c r="E4223">
        <v>9.6300000000000008</v>
      </c>
      <c r="F4223">
        <v>10.25</v>
      </c>
      <c r="G4223">
        <v>29471800</v>
      </c>
      <c r="H4223">
        <v>898845928</v>
      </c>
      <c r="I4223">
        <f>YEAR(Table1[[#This Row],[Date]])</f>
        <v>2017</v>
      </c>
      <c r="J4223">
        <f>MONTH(Table1[[#This Row],[Date]])</f>
        <v>1</v>
      </c>
      <c r="K4223">
        <f>DAY(Table1[[#This Row],[Date]])</f>
        <v>6</v>
      </c>
    </row>
    <row r="4224" spans="1:11" x14ac:dyDescent="0.3">
      <c r="A4224" t="s">
        <v>16</v>
      </c>
      <c r="B4224" s="1">
        <v>42740</v>
      </c>
      <c r="C4224">
        <v>11.29</v>
      </c>
      <c r="D4224">
        <v>11.89</v>
      </c>
      <c r="E4224">
        <v>9.4</v>
      </c>
      <c r="F4224">
        <v>10.25</v>
      </c>
      <c r="G4224">
        <v>41557400</v>
      </c>
      <c r="H4224">
        <v>898497892</v>
      </c>
      <c r="I4224">
        <f>YEAR(Table1[[#This Row],[Date]])</f>
        <v>2017</v>
      </c>
      <c r="J4224">
        <f>MONTH(Table1[[#This Row],[Date]])</f>
        <v>1</v>
      </c>
      <c r="K4224">
        <f>DAY(Table1[[#This Row],[Date]])</f>
        <v>5</v>
      </c>
    </row>
    <row r="4225" spans="1:11" x14ac:dyDescent="0.3">
      <c r="A4225" t="s">
        <v>16</v>
      </c>
      <c r="B4225" s="1">
        <v>42739</v>
      </c>
      <c r="C4225">
        <v>9.7100000000000009</v>
      </c>
      <c r="D4225">
        <v>11.28</v>
      </c>
      <c r="E4225">
        <v>9.56</v>
      </c>
      <c r="F4225">
        <v>11.25</v>
      </c>
      <c r="G4225">
        <v>41051200</v>
      </c>
      <c r="H4225">
        <v>985515893</v>
      </c>
      <c r="I4225">
        <f>YEAR(Table1[[#This Row],[Date]])</f>
        <v>2017</v>
      </c>
      <c r="J4225">
        <f>MONTH(Table1[[#This Row],[Date]])</f>
        <v>1</v>
      </c>
      <c r="K4225">
        <f>DAY(Table1[[#This Row],[Date]])</f>
        <v>4</v>
      </c>
    </row>
    <row r="4226" spans="1:11" x14ac:dyDescent="0.3">
      <c r="A4226" t="s">
        <v>16</v>
      </c>
      <c r="B4226" s="1">
        <v>42738</v>
      </c>
      <c r="C4226">
        <v>8.3699999999999992</v>
      </c>
      <c r="D4226">
        <v>10</v>
      </c>
      <c r="E4226">
        <v>8.32</v>
      </c>
      <c r="F4226">
        <v>9.73</v>
      </c>
      <c r="G4226">
        <v>33625200</v>
      </c>
      <c r="H4226">
        <v>851512055</v>
      </c>
      <c r="I4226">
        <f>YEAR(Table1[[#This Row],[Date]])</f>
        <v>2017</v>
      </c>
      <c r="J4226">
        <f>MONTH(Table1[[#This Row],[Date]])</f>
        <v>1</v>
      </c>
      <c r="K4226">
        <f>DAY(Table1[[#This Row],[Date]])</f>
        <v>3</v>
      </c>
    </row>
    <row r="4227" spans="1:11" x14ac:dyDescent="0.3">
      <c r="A4227" t="s">
        <v>16</v>
      </c>
      <c r="B4227" s="1">
        <v>42737</v>
      </c>
      <c r="C4227">
        <v>8.17</v>
      </c>
      <c r="D4227">
        <v>8.44</v>
      </c>
      <c r="E4227">
        <v>8.0500000000000007</v>
      </c>
      <c r="F4227">
        <v>8.3800000000000008</v>
      </c>
      <c r="G4227">
        <v>14579600</v>
      </c>
      <c r="H4227">
        <v>733331654</v>
      </c>
      <c r="I4227">
        <f>YEAR(Table1[[#This Row],[Date]])</f>
        <v>2017</v>
      </c>
      <c r="J4227">
        <f>MONTH(Table1[[#This Row],[Date]])</f>
        <v>1</v>
      </c>
      <c r="K4227">
        <f>DAY(Table1[[#This Row],[Date]])</f>
        <v>2</v>
      </c>
    </row>
    <row r="4228" spans="1:11" x14ac:dyDescent="0.3">
      <c r="A4228" t="s">
        <v>16</v>
      </c>
      <c r="B4228" s="1">
        <v>42736</v>
      </c>
      <c r="C4228">
        <v>7.98</v>
      </c>
      <c r="D4228">
        <v>8.4700000000000006</v>
      </c>
      <c r="E4228">
        <v>7.98</v>
      </c>
      <c r="F4228">
        <v>8.17</v>
      </c>
      <c r="G4228">
        <v>14731700</v>
      </c>
      <c r="H4228">
        <v>715049208</v>
      </c>
      <c r="I4228">
        <f>YEAR(Table1[[#This Row],[Date]])</f>
        <v>2017</v>
      </c>
      <c r="J4228">
        <f>MONTH(Table1[[#This Row],[Date]])</f>
        <v>1</v>
      </c>
      <c r="K4228">
        <f>DAY(Table1[[#This Row],[Date]])</f>
        <v>1</v>
      </c>
    </row>
    <row r="4229" spans="1:11" x14ac:dyDescent="0.3">
      <c r="A4229" t="s">
        <v>16</v>
      </c>
      <c r="B4229" s="1">
        <v>42735</v>
      </c>
      <c r="C4229">
        <v>8.15</v>
      </c>
      <c r="D4229">
        <v>8.16</v>
      </c>
      <c r="E4229">
        <v>7.91</v>
      </c>
      <c r="F4229">
        <v>7.97</v>
      </c>
      <c r="G4229">
        <v>9066800</v>
      </c>
      <c r="H4229">
        <v>696993600</v>
      </c>
      <c r="I4229">
        <f>YEAR(Table1[[#This Row],[Date]])</f>
        <v>2016</v>
      </c>
      <c r="J4229">
        <f>MONTH(Table1[[#This Row],[Date]])</f>
        <v>12</v>
      </c>
      <c r="K4229">
        <f>DAY(Table1[[#This Row],[Date]])</f>
        <v>31</v>
      </c>
    </row>
    <row r="4230" spans="1:11" x14ac:dyDescent="0.3">
      <c r="A4230" t="s">
        <v>16</v>
      </c>
      <c r="B4230" s="1">
        <v>42734</v>
      </c>
      <c r="C4230">
        <v>8.2899999999999991</v>
      </c>
      <c r="D4230">
        <v>8.4700000000000006</v>
      </c>
      <c r="E4230">
        <v>8.0500000000000007</v>
      </c>
      <c r="F4230">
        <v>8.16</v>
      </c>
      <c r="G4230">
        <v>13909900</v>
      </c>
      <c r="H4230">
        <v>713433620</v>
      </c>
      <c r="I4230">
        <f>YEAR(Table1[[#This Row],[Date]])</f>
        <v>2016</v>
      </c>
      <c r="J4230">
        <f>MONTH(Table1[[#This Row],[Date]])</f>
        <v>12</v>
      </c>
      <c r="K4230">
        <f>DAY(Table1[[#This Row],[Date]])</f>
        <v>30</v>
      </c>
    </row>
    <row r="4231" spans="1:11" x14ac:dyDescent="0.3">
      <c r="A4231" t="s">
        <v>16</v>
      </c>
      <c r="B4231" s="1">
        <v>42733</v>
      </c>
      <c r="C4231">
        <v>7.54</v>
      </c>
      <c r="D4231">
        <v>8.5299999999999994</v>
      </c>
      <c r="E4231">
        <v>7.54</v>
      </c>
      <c r="F4231">
        <v>8.2799999999999994</v>
      </c>
      <c r="G4231">
        <v>27543800</v>
      </c>
      <c r="H4231">
        <v>724028107</v>
      </c>
      <c r="I4231">
        <f>YEAR(Table1[[#This Row],[Date]])</f>
        <v>2016</v>
      </c>
      <c r="J4231">
        <f>MONTH(Table1[[#This Row],[Date]])</f>
        <v>12</v>
      </c>
      <c r="K4231">
        <f>DAY(Table1[[#This Row],[Date]])</f>
        <v>29</v>
      </c>
    </row>
    <row r="4232" spans="1:11" x14ac:dyDescent="0.3">
      <c r="A4232" t="s">
        <v>16</v>
      </c>
      <c r="B4232" s="1">
        <v>42732</v>
      </c>
      <c r="C4232">
        <v>7.15</v>
      </c>
      <c r="D4232">
        <v>7.62</v>
      </c>
      <c r="E4232">
        <v>7.08</v>
      </c>
      <c r="F4232">
        <v>7.52</v>
      </c>
      <c r="G4232">
        <v>17453300</v>
      </c>
      <c r="H4232">
        <v>657011884</v>
      </c>
      <c r="I4232">
        <f>YEAR(Table1[[#This Row],[Date]])</f>
        <v>2016</v>
      </c>
      <c r="J4232">
        <f>MONTH(Table1[[#This Row],[Date]])</f>
        <v>12</v>
      </c>
      <c r="K4232">
        <f>DAY(Table1[[#This Row],[Date]])</f>
        <v>28</v>
      </c>
    </row>
    <row r="4233" spans="1:11" x14ac:dyDescent="0.3">
      <c r="A4233" t="s">
        <v>16</v>
      </c>
      <c r="B4233" s="1">
        <v>42731</v>
      </c>
      <c r="C4233">
        <v>7.28</v>
      </c>
      <c r="D4233">
        <v>7.32</v>
      </c>
      <c r="E4233">
        <v>7.09</v>
      </c>
      <c r="F4233">
        <v>7.17</v>
      </c>
      <c r="G4233">
        <v>8778610</v>
      </c>
      <c r="H4233">
        <v>626268701</v>
      </c>
      <c r="I4233">
        <f>YEAR(Table1[[#This Row],[Date]])</f>
        <v>2016</v>
      </c>
      <c r="J4233">
        <f>MONTH(Table1[[#This Row],[Date]])</f>
        <v>12</v>
      </c>
      <c r="K4233">
        <f>DAY(Table1[[#This Row],[Date]])</f>
        <v>27</v>
      </c>
    </row>
    <row r="4234" spans="1:11" x14ac:dyDescent="0.3">
      <c r="A4234" t="s">
        <v>16</v>
      </c>
      <c r="B4234" s="1">
        <v>42730</v>
      </c>
      <c r="C4234">
        <v>7.13</v>
      </c>
      <c r="D4234">
        <v>7.33</v>
      </c>
      <c r="E4234">
        <v>7.05</v>
      </c>
      <c r="F4234">
        <v>7.27</v>
      </c>
      <c r="G4234">
        <v>5836810</v>
      </c>
      <c r="H4234">
        <v>635060699</v>
      </c>
      <c r="I4234">
        <f>YEAR(Table1[[#This Row],[Date]])</f>
        <v>2016</v>
      </c>
      <c r="J4234">
        <f>MONTH(Table1[[#This Row],[Date]])</f>
        <v>12</v>
      </c>
      <c r="K4234">
        <f>DAY(Table1[[#This Row],[Date]])</f>
        <v>26</v>
      </c>
    </row>
    <row r="4235" spans="1:11" x14ac:dyDescent="0.3">
      <c r="A4235" t="s">
        <v>16</v>
      </c>
      <c r="B4235" s="1">
        <v>42729</v>
      </c>
      <c r="C4235">
        <v>7.26</v>
      </c>
      <c r="D4235">
        <v>7.34</v>
      </c>
      <c r="E4235">
        <v>7.14</v>
      </c>
      <c r="F4235">
        <v>7.18</v>
      </c>
      <c r="G4235">
        <v>8671840</v>
      </c>
      <c r="H4235">
        <v>626189631</v>
      </c>
      <c r="I4235">
        <f>YEAR(Table1[[#This Row],[Date]])</f>
        <v>2016</v>
      </c>
      <c r="J4235">
        <f>MONTH(Table1[[#This Row],[Date]])</f>
        <v>12</v>
      </c>
      <c r="K4235">
        <f>DAY(Table1[[#This Row],[Date]])</f>
        <v>25</v>
      </c>
    </row>
    <row r="4236" spans="1:11" x14ac:dyDescent="0.3">
      <c r="A4236" t="s">
        <v>16</v>
      </c>
      <c r="B4236" s="1">
        <v>42728</v>
      </c>
      <c r="C4236">
        <v>7.15</v>
      </c>
      <c r="D4236">
        <v>7.41</v>
      </c>
      <c r="E4236">
        <v>7.15</v>
      </c>
      <c r="F4236">
        <v>7.27</v>
      </c>
      <c r="G4236">
        <v>7626020</v>
      </c>
      <c r="H4236">
        <v>633871896</v>
      </c>
      <c r="I4236">
        <f>YEAR(Table1[[#This Row],[Date]])</f>
        <v>2016</v>
      </c>
      <c r="J4236">
        <f>MONTH(Table1[[#This Row],[Date]])</f>
        <v>12</v>
      </c>
      <c r="K4236">
        <f>DAY(Table1[[#This Row],[Date]])</f>
        <v>24</v>
      </c>
    </row>
    <row r="4237" spans="1:11" x14ac:dyDescent="0.3">
      <c r="A4237" t="s">
        <v>16</v>
      </c>
      <c r="B4237" s="1">
        <v>42727</v>
      </c>
      <c r="C4237">
        <v>7.58</v>
      </c>
      <c r="D4237">
        <v>7.69</v>
      </c>
      <c r="E4237">
        <v>7.16</v>
      </c>
      <c r="F4237">
        <v>7.17</v>
      </c>
      <c r="G4237">
        <v>19613100</v>
      </c>
      <c r="H4237">
        <v>624956487</v>
      </c>
      <c r="I4237">
        <f>YEAR(Table1[[#This Row],[Date]])</f>
        <v>2016</v>
      </c>
      <c r="J4237">
        <f>MONTH(Table1[[#This Row],[Date]])</f>
        <v>12</v>
      </c>
      <c r="K4237">
        <f>DAY(Table1[[#This Row],[Date]])</f>
        <v>23</v>
      </c>
    </row>
    <row r="4238" spans="1:11" x14ac:dyDescent="0.3">
      <c r="A4238" t="s">
        <v>16</v>
      </c>
      <c r="B4238" s="1">
        <v>42726</v>
      </c>
      <c r="C4238">
        <v>7.9</v>
      </c>
      <c r="D4238">
        <v>7.91</v>
      </c>
      <c r="E4238">
        <v>7.5</v>
      </c>
      <c r="F4238">
        <v>7.59</v>
      </c>
      <c r="G4238">
        <v>16376700</v>
      </c>
      <c r="H4238">
        <v>661247899</v>
      </c>
      <c r="I4238">
        <f>YEAR(Table1[[#This Row],[Date]])</f>
        <v>2016</v>
      </c>
      <c r="J4238">
        <f>MONTH(Table1[[#This Row],[Date]])</f>
        <v>12</v>
      </c>
      <c r="K4238">
        <f>DAY(Table1[[#This Row],[Date]])</f>
        <v>22</v>
      </c>
    </row>
    <row r="4239" spans="1:11" x14ac:dyDescent="0.3">
      <c r="A4239" t="s">
        <v>16</v>
      </c>
      <c r="B4239" s="1">
        <v>42725</v>
      </c>
      <c r="C4239">
        <v>7.66</v>
      </c>
      <c r="D4239">
        <v>7.94</v>
      </c>
      <c r="E4239">
        <v>7.66</v>
      </c>
      <c r="F4239">
        <v>7.91</v>
      </c>
      <c r="G4239">
        <v>9393550</v>
      </c>
      <c r="H4239">
        <v>689718972</v>
      </c>
      <c r="I4239">
        <f>YEAR(Table1[[#This Row],[Date]])</f>
        <v>2016</v>
      </c>
      <c r="J4239">
        <f>MONTH(Table1[[#This Row],[Date]])</f>
        <v>12</v>
      </c>
      <c r="K4239">
        <f>DAY(Table1[[#This Row],[Date]])</f>
        <v>21</v>
      </c>
    </row>
    <row r="4240" spans="1:11" x14ac:dyDescent="0.3">
      <c r="A4240" t="s">
        <v>16</v>
      </c>
      <c r="B4240" s="1">
        <v>42724</v>
      </c>
      <c r="C4240">
        <v>7.63</v>
      </c>
      <c r="D4240">
        <v>7.75</v>
      </c>
      <c r="E4240">
        <v>7.57</v>
      </c>
      <c r="F4240">
        <v>7.66</v>
      </c>
      <c r="G4240">
        <v>6313550</v>
      </c>
      <c r="H4240">
        <v>667309961</v>
      </c>
      <c r="I4240">
        <f>YEAR(Table1[[#This Row],[Date]])</f>
        <v>2016</v>
      </c>
      <c r="J4240">
        <f>MONTH(Table1[[#This Row],[Date]])</f>
        <v>12</v>
      </c>
      <c r="K4240">
        <f>DAY(Table1[[#This Row],[Date]])</f>
        <v>20</v>
      </c>
    </row>
    <row r="4241" spans="1:11" x14ac:dyDescent="0.3">
      <c r="A4241" t="s">
        <v>16</v>
      </c>
      <c r="B4241" s="1">
        <v>42723</v>
      </c>
      <c r="C4241">
        <v>7.87</v>
      </c>
      <c r="D4241">
        <v>7.87</v>
      </c>
      <c r="E4241">
        <v>7.63</v>
      </c>
      <c r="F4241">
        <v>7.64</v>
      </c>
      <c r="G4241">
        <v>5894760</v>
      </c>
      <c r="H4241">
        <v>665654987</v>
      </c>
      <c r="I4241">
        <f>YEAR(Table1[[#This Row],[Date]])</f>
        <v>2016</v>
      </c>
      <c r="J4241">
        <f>MONTH(Table1[[#This Row],[Date]])</f>
        <v>12</v>
      </c>
      <c r="K4241">
        <f>DAY(Table1[[#This Row],[Date]])</f>
        <v>19</v>
      </c>
    </row>
    <row r="4242" spans="1:11" x14ac:dyDescent="0.3">
      <c r="A4242" t="s">
        <v>16</v>
      </c>
      <c r="B4242" s="1">
        <v>42722</v>
      </c>
      <c r="C4242">
        <v>7.86</v>
      </c>
      <c r="D4242">
        <v>7.93</v>
      </c>
      <c r="E4242">
        <v>7.72</v>
      </c>
      <c r="F4242">
        <v>7.87</v>
      </c>
      <c r="G4242">
        <v>5890020</v>
      </c>
      <c r="H4242">
        <v>684696555</v>
      </c>
      <c r="I4242">
        <f>YEAR(Table1[[#This Row],[Date]])</f>
        <v>2016</v>
      </c>
      <c r="J4242">
        <f>MONTH(Table1[[#This Row],[Date]])</f>
        <v>12</v>
      </c>
      <c r="K4242">
        <f>DAY(Table1[[#This Row],[Date]])</f>
        <v>18</v>
      </c>
    </row>
    <row r="4243" spans="1:11" x14ac:dyDescent="0.3">
      <c r="A4243" t="s">
        <v>16</v>
      </c>
      <c r="B4243" s="1">
        <v>42721</v>
      </c>
      <c r="C4243">
        <v>7.86</v>
      </c>
      <c r="D4243">
        <v>7.9</v>
      </c>
      <c r="E4243">
        <v>7.52</v>
      </c>
      <c r="F4243">
        <v>7.88</v>
      </c>
      <c r="G4243">
        <v>8502620</v>
      </c>
      <c r="H4243">
        <v>685426528</v>
      </c>
      <c r="I4243">
        <f>YEAR(Table1[[#This Row],[Date]])</f>
        <v>2016</v>
      </c>
      <c r="J4243">
        <f>MONTH(Table1[[#This Row],[Date]])</f>
        <v>12</v>
      </c>
      <c r="K4243">
        <f>DAY(Table1[[#This Row],[Date]])</f>
        <v>17</v>
      </c>
    </row>
    <row r="4244" spans="1:11" x14ac:dyDescent="0.3">
      <c r="A4244" t="s">
        <v>16</v>
      </c>
      <c r="B4244" s="1">
        <v>42720</v>
      </c>
      <c r="C4244">
        <v>7.86</v>
      </c>
      <c r="D4244">
        <v>7.93</v>
      </c>
      <c r="E4244">
        <v>7.8</v>
      </c>
      <c r="F4244">
        <v>7.86</v>
      </c>
      <c r="G4244">
        <v>5178610</v>
      </c>
      <c r="H4244">
        <v>683575806</v>
      </c>
      <c r="I4244">
        <f>YEAR(Table1[[#This Row],[Date]])</f>
        <v>2016</v>
      </c>
      <c r="J4244">
        <f>MONTH(Table1[[#This Row],[Date]])</f>
        <v>12</v>
      </c>
      <c r="K4244">
        <f>DAY(Table1[[#This Row],[Date]])</f>
        <v>16</v>
      </c>
    </row>
    <row r="4245" spans="1:11" x14ac:dyDescent="0.3">
      <c r="A4245" t="s">
        <v>16</v>
      </c>
      <c r="B4245" s="1">
        <v>42719</v>
      </c>
      <c r="C4245">
        <v>8.24</v>
      </c>
      <c r="D4245">
        <v>8.24</v>
      </c>
      <c r="E4245">
        <v>7.72</v>
      </c>
      <c r="F4245">
        <v>7.83</v>
      </c>
      <c r="G4245">
        <v>13184400</v>
      </c>
      <c r="H4245">
        <v>680740349</v>
      </c>
      <c r="I4245">
        <f>YEAR(Table1[[#This Row],[Date]])</f>
        <v>2016</v>
      </c>
      <c r="J4245">
        <f>MONTH(Table1[[#This Row],[Date]])</f>
        <v>12</v>
      </c>
      <c r="K4245">
        <f>DAY(Table1[[#This Row],[Date]])</f>
        <v>15</v>
      </c>
    </row>
    <row r="4246" spans="1:11" x14ac:dyDescent="0.3">
      <c r="A4246" t="s">
        <v>16</v>
      </c>
      <c r="B4246" s="1">
        <v>42718</v>
      </c>
      <c r="C4246">
        <v>8.4499999999999993</v>
      </c>
      <c r="D4246">
        <v>8.52</v>
      </c>
      <c r="E4246">
        <v>8.25</v>
      </c>
      <c r="F4246">
        <v>8.27</v>
      </c>
      <c r="G4246">
        <v>7337220</v>
      </c>
      <c r="H4246">
        <v>718460239</v>
      </c>
      <c r="I4246">
        <f>YEAR(Table1[[#This Row],[Date]])</f>
        <v>2016</v>
      </c>
      <c r="J4246">
        <f>MONTH(Table1[[#This Row],[Date]])</f>
        <v>12</v>
      </c>
      <c r="K4246">
        <f>DAY(Table1[[#This Row],[Date]])</f>
        <v>14</v>
      </c>
    </row>
    <row r="4247" spans="1:11" x14ac:dyDescent="0.3">
      <c r="A4247" t="s">
        <v>16</v>
      </c>
      <c r="B4247" s="1">
        <v>42717</v>
      </c>
      <c r="C4247">
        <v>8.52</v>
      </c>
      <c r="D4247">
        <v>8.5299999999999994</v>
      </c>
      <c r="E4247">
        <v>8.35</v>
      </c>
      <c r="F4247">
        <v>8.42</v>
      </c>
      <c r="G4247">
        <v>4486190</v>
      </c>
      <c r="H4247">
        <v>731892846</v>
      </c>
      <c r="I4247">
        <f>YEAR(Table1[[#This Row],[Date]])</f>
        <v>2016</v>
      </c>
      <c r="J4247">
        <f>MONTH(Table1[[#This Row],[Date]])</f>
        <v>12</v>
      </c>
      <c r="K4247">
        <f>DAY(Table1[[#This Row],[Date]])</f>
        <v>13</v>
      </c>
    </row>
    <row r="4248" spans="1:11" x14ac:dyDescent="0.3">
      <c r="A4248" t="s">
        <v>16</v>
      </c>
      <c r="B4248" s="1">
        <v>42716</v>
      </c>
      <c r="C4248">
        <v>8.19</v>
      </c>
      <c r="D4248">
        <v>8.61</v>
      </c>
      <c r="E4248">
        <v>8.17</v>
      </c>
      <c r="F4248">
        <v>8.52</v>
      </c>
      <c r="G4248">
        <v>9119700</v>
      </c>
      <c r="H4248">
        <v>740255866</v>
      </c>
      <c r="I4248">
        <f>YEAR(Table1[[#This Row],[Date]])</f>
        <v>2016</v>
      </c>
      <c r="J4248">
        <f>MONTH(Table1[[#This Row],[Date]])</f>
        <v>12</v>
      </c>
      <c r="K4248">
        <f>DAY(Table1[[#This Row],[Date]])</f>
        <v>12</v>
      </c>
    </row>
    <row r="4249" spans="1:11" x14ac:dyDescent="0.3">
      <c r="A4249" t="s">
        <v>16</v>
      </c>
      <c r="B4249" s="1">
        <v>42715</v>
      </c>
      <c r="C4249">
        <v>8.1300000000000008</v>
      </c>
      <c r="D4249">
        <v>8.27</v>
      </c>
      <c r="E4249">
        <v>8.1</v>
      </c>
      <c r="F4249">
        <v>8.19</v>
      </c>
      <c r="G4249">
        <v>5545500</v>
      </c>
      <c r="H4249">
        <v>711457159</v>
      </c>
      <c r="I4249">
        <f>YEAR(Table1[[#This Row],[Date]])</f>
        <v>2016</v>
      </c>
      <c r="J4249">
        <f>MONTH(Table1[[#This Row],[Date]])</f>
        <v>12</v>
      </c>
      <c r="K4249">
        <f>DAY(Table1[[#This Row],[Date]])</f>
        <v>11</v>
      </c>
    </row>
    <row r="4250" spans="1:11" x14ac:dyDescent="0.3">
      <c r="A4250" t="s">
        <v>16</v>
      </c>
      <c r="B4250" s="1">
        <v>42714</v>
      </c>
      <c r="C4250">
        <v>8.44</v>
      </c>
      <c r="D4250">
        <v>8.5299999999999994</v>
      </c>
      <c r="E4250">
        <v>8.02</v>
      </c>
      <c r="F4250">
        <v>8.1300000000000008</v>
      </c>
      <c r="G4250">
        <v>8108370</v>
      </c>
      <c r="H4250">
        <v>705254561</v>
      </c>
      <c r="I4250">
        <f>YEAR(Table1[[#This Row],[Date]])</f>
        <v>2016</v>
      </c>
      <c r="J4250">
        <f>MONTH(Table1[[#This Row],[Date]])</f>
        <v>12</v>
      </c>
      <c r="K4250">
        <f>DAY(Table1[[#This Row],[Date]])</f>
        <v>10</v>
      </c>
    </row>
    <row r="4251" spans="1:11" x14ac:dyDescent="0.3">
      <c r="A4251" t="s">
        <v>16</v>
      </c>
      <c r="B4251" s="1">
        <v>42713</v>
      </c>
      <c r="C4251">
        <v>8.17</v>
      </c>
      <c r="D4251">
        <v>8.67</v>
      </c>
      <c r="E4251">
        <v>8.0500000000000007</v>
      </c>
      <c r="F4251">
        <v>8.4499999999999993</v>
      </c>
      <c r="G4251">
        <v>12916300</v>
      </c>
      <c r="H4251">
        <v>732836297</v>
      </c>
      <c r="I4251">
        <f>YEAR(Table1[[#This Row],[Date]])</f>
        <v>2016</v>
      </c>
      <c r="J4251">
        <f>MONTH(Table1[[#This Row],[Date]])</f>
        <v>12</v>
      </c>
      <c r="K4251">
        <f>DAY(Table1[[#This Row],[Date]])</f>
        <v>9</v>
      </c>
    </row>
    <row r="4252" spans="1:11" x14ac:dyDescent="0.3">
      <c r="A4252" t="s">
        <v>16</v>
      </c>
      <c r="B4252" s="1">
        <v>42712</v>
      </c>
      <c r="C4252">
        <v>8.3800000000000008</v>
      </c>
      <c r="D4252">
        <v>8.86</v>
      </c>
      <c r="E4252">
        <v>8.23</v>
      </c>
      <c r="F4252">
        <v>8.23</v>
      </c>
      <c r="G4252">
        <v>16042700</v>
      </c>
      <c r="H4252">
        <v>713877391</v>
      </c>
      <c r="I4252">
        <f>YEAR(Table1[[#This Row],[Date]])</f>
        <v>2016</v>
      </c>
      <c r="J4252">
        <f>MONTH(Table1[[#This Row],[Date]])</f>
        <v>12</v>
      </c>
      <c r="K4252">
        <f>DAY(Table1[[#This Row],[Date]])</f>
        <v>8</v>
      </c>
    </row>
    <row r="4253" spans="1:11" x14ac:dyDescent="0.3">
      <c r="A4253" t="s">
        <v>16</v>
      </c>
      <c r="B4253" s="1">
        <v>42711</v>
      </c>
      <c r="C4253">
        <v>7.89</v>
      </c>
      <c r="D4253">
        <v>8.5399999999999991</v>
      </c>
      <c r="E4253">
        <v>7.33</v>
      </c>
      <c r="F4253">
        <v>8.3800000000000008</v>
      </c>
      <c r="G4253">
        <v>22229600</v>
      </c>
      <c r="H4253">
        <v>726702380</v>
      </c>
      <c r="I4253">
        <f>YEAR(Table1[[#This Row],[Date]])</f>
        <v>2016</v>
      </c>
      <c r="J4253">
        <f>MONTH(Table1[[#This Row],[Date]])</f>
        <v>12</v>
      </c>
      <c r="K4253">
        <f>DAY(Table1[[#This Row],[Date]])</f>
        <v>7</v>
      </c>
    </row>
    <row r="4254" spans="1:11" x14ac:dyDescent="0.3">
      <c r="A4254" t="s">
        <v>16</v>
      </c>
      <c r="B4254" s="1">
        <v>42710</v>
      </c>
      <c r="C4254">
        <v>6.8</v>
      </c>
      <c r="D4254">
        <v>7.92</v>
      </c>
      <c r="E4254">
        <v>5.98</v>
      </c>
      <c r="F4254">
        <v>7.87</v>
      </c>
      <c r="G4254">
        <v>50671200</v>
      </c>
      <c r="H4254">
        <v>682013454</v>
      </c>
      <c r="I4254">
        <f>YEAR(Table1[[#This Row],[Date]])</f>
        <v>2016</v>
      </c>
      <c r="J4254">
        <f>MONTH(Table1[[#This Row],[Date]])</f>
        <v>12</v>
      </c>
      <c r="K4254">
        <f>DAY(Table1[[#This Row],[Date]])</f>
        <v>6</v>
      </c>
    </row>
    <row r="4255" spans="1:11" x14ac:dyDescent="0.3">
      <c r="A4255" t="s">
        <v>16</v>
      </c>
      <c r="B4255" s="1">
        <v>42709</v>
      </c>
      <c r="C4255">
        <v>7.41</v>
      </c>
      <c r="D4255">
        <v>7.64</v>
      </c>
      <c r="E4255">
        <v>6.66</v>
      </c>
      <c r="F4255">
        <v>6.82</v>
      </c>
      <c r="G4255">
        <v>17344500</v>
      </c>
      <c r="H4255">
        <v>591026579</v>
      </c>
      <c r="I4255">
        <f>YEAR(Table1[[#This Row],[Date]])</f>
        <v>2016</v>
      </c>
      <c r="J4255">
        <f>MONTH(Table1[[#This Row],[Date]])</f>
        <v>12</v>
      </c>
      <c r="K4255">
        <f>DAY(Table1[[#This Row],[Date]])</f>
        <v>5</v>
      </c>
    </row>
    <row r="4256" spans="1:11" x14ac:dyDescent="0.3">
      <c r="A4256" t="s">
        <v>16</v>
      </c>
      <c r="B4256" s="1">
        <v>42708</v>
      </c>
      <c r="C4256">
        <v>7.9</v>
      </c>
      <c r="D4256">
        <v>7.95</v>
      </c>
      <c r="E4256">
        <v>7.44</v>
      </c>
      <c r="F4256">
        <v>7.44</v>
      </c>
      <c r="G4256">
        <v>8450790</v>
      </c>
      <c r="H4256">
        <v>644685715</v>
      </c>
      <c r="I4256">
        <f>YEAR(Table1[[#This Row],[Date]])</f>
        <v>2016</v>
      </c>
      <c r="J4256">
        <f>MONTH(Table1[[#This Row],[Date]])</f>
        <v>12</v>
      </c>
      <c r="K4256">
        <f>DAY(Table1[[#This Row],[Date]])</f>
        <v>4</v>
      </c>
    </row>
    <row r="4257" spans="1:11" x14ac:dyDescent="0.3">
      <c r="A4257" t="s">
        <v>16</v>
      </c>
      <c r="B4257" s="1">
        <v>42707</v>
      </c>
      <c r="C4257">
        <v>7.77</v>
      </c>
      <c r="D4257">
        <v>8.15</v>
      </c>
      <c r="E4257">
        <v>7.67</v>
      </c>
      <c r="F4257">
        <v>7.92</v>
      </c>
      <c r="G4257">
        <v>12112100</v>
      </c>
      <c r="H4257">
        <v>685808136</v>
      </c>
      <c r="I4257">
        <f>YEAR(Table1[[#This Row],[Date]])</f>
        <v>2016</v>
      </c>
      <c r="J4257">
        <f>MONTH(Table1[[#This Row],[Date]])</f>
        <v>12</v>
      </c>
      <c r="K4257">
        <f>DAY(Table1[[#This Row],[Date]])</f>
        <v>3</v>
      </c>
    </row>
    <row r="4258" spans="1:11" x14ac:dyDescent="0.3">
      <c r="A4258" t="s">
        <v>16</v>
      </c>
      <c r="B4258" s="1">
        <v>42706</v>
      </c>
      <c r="C4258">
        <v>8.4600000000000009</v>
      </c>
      <c r="D4258">
        <v>8.4600000000000009</v>
      </c>
      <c r="E4258">
        <v>7.42</v>
      </c>
      <c r="F4258">
        <v>7.76</v>
      </c>
      <c r="G4258">
        <v>18579800</v>
      </c>
      <c r="H4258">
        <v>671587252</v>
      </c>
      <c r="I4258">
        <f>YEAR(Table1[[#This Row],[Date]])</f>
        <v>2016</v>
      </c>
      <c r="J4258">
        <f>MONTH(Table1[[#This Row],[Date]])</f>
        <v>12</v>
      </c>
      <c r="K4258">
        <f>DAY(Table1[[#This Row],[Date]])</f>
        <v>2</v>
      </c>
    </row>
    <row r="4259" spans="1:11" x14ac:dyDescent="0.3">
      <c r="A4259" t="s">
        <v>16</v>
      </c>
      <c r="B4259" s="1">
        <v>42705</v>
      </c>
      <c r="C4259">
        <v>8.6</v>
      </c>
      <c r="D4259">
        <v>8.65</v>
      </c>
      <c r="E4259">
        <v>8.36</v>
      </c>
      <c r="F4259">
        <v>8.4499999999999993</v>
      </c>
      <c r="G4259">
        <v>5882340</v>
      </c>
      <c r="H4259">
        <v>731254342</v>
      </c>
      <c r="I4259">
        <f>YEAR(Table1[[#This Row],[Date]])</f>
        <v>2016</v>
      </c>
      <c r="J4259">
        <f>MONTH(Table1[[#This Row],[Date]])</f>
        <v>12</v>
      </c>
      <c r="K4259">
        <f>DAY(Table1[[#This Row],[Date]])</f>
        <v>1</v>
      </c>
    </row>
    <row r="4260" spans="1:11" x14ac:dyDescent="0.3">
      <c r="A4260" t="s">
        <v>16</v>
      </c>
      <c r="B4260" s="1">
        <v>42704</v>
      </c>
      <c r="C4260">
        <v>8.16</v>
      </c>
      <c r="D4260">
        <v>8.75</v>
      </c>
      <c r="E4260">
        <v>8.16</v>
      </c>
      <c r="F4260">
        <v>8.59</v>
      </c>
      <c r="G4260">
        <v>10626600</v>
      </c>
      <c r="H4260">
        <v>742664775</v>
      </c>
      <c r="I4260">
        <f>YEAR(Table1[[#This Row],[Date]])</f>
        <v>2016</v>
      </c>
      <c r="J4260">
        <f>MONTH(Table1[[#This Row],[Date]])</f>
        <v>11</v>
      </c>
      <c r="K4260">
        <f>DAY(Table1[[#This Row],[Date]])</f>
        <v>30</v>
      </c>
    </row>
    <row r="4261" spans="1:11" x14ac:dyDescent="0.3">
      <c r="A4261" t="s">
        <v>16</v>
      </c>
      <c r="B4261" s="1">
        <v>42703</v>
      </c>
      <c r="C4261">
        <v>8.73</v>
      </c>
      <c r="D4261">
        <v>8.74</v>
      </c>
      <c r="E4261">
        <v>7.88</v>
      </c>
      <c r="F4261">
        <v>8.17</v>
      </c>
      <c r="G4261">
        <v>17000400</v>
      </c>
      <c r="H4261">
        <v>706651179</v>
      </c>
      <c r="I4261">
        <f>YEAR(Table1[[#This Row],[Date]])</f>
        <v>2016</v>
      </c>
      <c r="J4261">
        <f>MONTH(Table1[[#This Row],[Date]])</f>
        <v>11</v>
      </c>
      <c r="K4261">
        <f>DAY(Table1[[#This Row],[Date]])</f>
        <v>29</v>
      </c>
    </row>
    <row r="4262" spans="1:11" x14ac:dyDescent="0.3">
      <c r="A4262" t="s">
        <v>16</v>
      </c>
      <c r="B4262" s="1">
        <v>42702</v>
      </c>
      <c r="C4262">
        <v>9</v>
      </c>
      <c r="D4262">
        <v>9.01</v>
      </c>
      <c r="E4262">
        <v>8.7200000000000006</v>
      </c>
      <c r="F4262">
        <v>8.7200000000000006</v>
      </c>
      <c r="G4262">
        <v>6046890</v>
      </c>
      <c r="H4262">
        <v>753971438</v>
      </c>
      <c r="I4262">
        <f>YEAR(Table1[[#This Row],[Date]])</f>
        <v>2016</v>
      </c>
      <c r="J4262">
        <f>MONTH(Table1[[#This Row],[Date]])</f>
        <v>11</v>
      </c>
      <c r="K4262">
        <f>DAY(Table1[[#This Row],[Date]])</f>
        <v>28</v>
      </c>
    </row>
    <row r="4263" spans="1:11" x14ac:dyDescent="0.3">
      <c r="A4263" t="s">
        <v>16</v>
      </c>
      <c r="B4263" s="1">
        <v>42701</v>
      </c>
      <c r="C4263">
        <v>9.31</v>
      </c>
      <c r="D4263">
        <v>9.33</v>
      </c>
      <c r="E4263">
        <v>8.7799999999999994</v>
      </c>
      <c r="F4263">
        <v>9</v>
      </c>
      <c r="G4263">
        <v>8707660</v>
      </c>
      <c r="H4263">
        <v>777313922</v>
      </c>
      <c r="I4263">
        <f>YEAR(Table1[[#This Row],[Date]])</f>
        <v>2016</v>
      </c>
      <c r="J4263">
        <f>MONTH(Table1[[#This Row],[Date]])</f>
        <v>11</v>
      </c>
      <c r="K4263">
        <f>DAY(Table1[[#This Row],[Date]])</f>
        <v>27</v>
      </c>
    </row>
    <row r="4264" spans="1:11" x14ac:dyDescent="0.3">
      <c r="A4264" t="s">
        <v>16</v>
      </c>
      <c r="B4264" s="1">
        <v>42700</v>
      </c>
      <c r="C4264">
        <v>9.42</v>
      </c>
      <c r="D4264">
        <v>9.5</v>
      </c>
      <c r="E4264">
        <v>9.31</v>
      </c>
      <c r="F4264">
        <v>9.33</v>
      </c>
      <c r="G4264">
        <v>3505990</v>
      </c>
      <c r="H4264">
        <v>805474198</v>
      </c>
      <c r="I4264">
        <f>YEAR(Table1[[#This Row],[Date]])</f>
        <v>2016</v>
      </c>
      <c r="J4264">
        <f>MONTH(Table1[[#This Row],[Date]])</f>
        <v>11</v>
      </c>
      <c r="K4264">
        <f>DAY(Table1[[#This Row],[Date]])</f>
        <v>26</v>
      </c>
    </row>
    <row r="4265" spans="1:11" x14ac:dyDescent="0.3">
      <c r="A4265" t="s">
        <v>16</v>
      </c>
      <c r="B4265" s="1">
        <v>42699</v>
      </c>
      <c r="C4265">
        <v>9.23</v>
      </c>
      <c r="D4265">
        <v>9.75</v>
      </c>
      <c r="E4265">
        <v>9.2100000000000009</v>
      </c>
      <c r="F4265">
        <v>9.4</v>
      </c>
      <c r="G4265">
        <v>7669720</v>
      </c>
      <c r="H4265">
        <v>811553949</v>
      </c>
      <c r="I4265">
        <f>YEAR(Table1[[#This Row],[Date]])</f>
        <v>2016</v>
      </c>
      <c r="J4265">
        <f>MONTH(Table1[[#This Row],[Date]])</f>
        <v>11</v>
      </c>
      <c r="K4265">
        <f>DAY(Table1[[#This Row],[Date]])</f>
        <v>25</v>
      </c>
    </row>
    <row r="4266" spans="1:11" x14ac:dyDescent="0.3">
      <c r="A4266" t="s">
        <v>16</v>
      </c>
      <c r="B4266" s="1">
        <v>42698</v>
      </c>
      <c r="C4266">
        <v>9.85</v>
      </c>
      <c r="D4266">
        <v>9.85</v>
      </c>
      <c r="E4266">
        <v>8.93</v>
      </c>
      <c r="F4266">
        <v>9.23</v>
      </c>
      <c r="G4266">
        <v>15987800</v>
      </c>
      <c r="H4266">
        <v>796538442</v>
      </c>
      <c r="I4266">
        <f>YEAR(Table1[[#This Row],[Date]])</f>
        <v>2016</v>
      </c>
      <c r="J4266">
        <f>MONTH(Table1[[#This Row],[Date]])</f>
        <v>11</v>
      </c>
      <c r="K4266">
        <f>DAY(Table1[[#This Row],[Date]])</f>
        <v>24</v>
      </c>
    </row>
    <row r="4267" spans="1:11" x14ac:dyDescent="0.3">
      <c r="A4267" t="s">
        <v>16</v>
      </c>
      <c r="B4267" s="1">
        <v>42697</v>
      </c>
      <c r="C4267">
        <v>9.92</v>
      </c>
      <c r="D4267">
        <v>9.9600000000000009</v>
      </c>
      <c r="E4267">
        <v>9.76</v>
      </c>
      <c r="F4267">
        <v>9.84</v>
      </c>
      <c r="G4267">
        <v>4812310</v>
      </c>
      <c r="H4267">
        <v>849020680</v>
      </c>
      <c r="I4267">
        <f>YEAR(Table1[[#This Row],[Date]])</f>
        <v>2016</v>
      </c>
      <c r="J4267">
        <f>MONTH(Table1[[#This Row],[Date]])</f>
        <v>11</v>
      </c>
      <c r="K4267">
        <f>DAY(Table1[[#This Row],[Date]])</f>
        <v>23</v>
      </c>
    </row>
    <row r="4268" spans="1:11" x14ac:dyDescent="0.3">
      <c r="A4268" t="s">
        <v>16</v>
      </c>
      <c r="B4268" s="1">
        <v>42696</v>
      </c>
      <c r="C4268">
        <v>9.6300000000000008</v>
      </c>
      <c r="D4268">
        <v>10.24</v>
      </c>
      <c r="E4268">
        <v>9.59</v>
      </c>
      <c r="F4268">
        <v>9.91</v>
      </c>
      <c r="G4268">
        <v>11284400</v>
      </c>
      <c r="H4268">
        <v>854053528</v>
      </c>
      <c r="I4268">
        <f>YEAR(Table1[[#This Row],[Date]])</f>
        <v>2016</v>
      </c>
      <c r="J4268">
        <f>MONTH(Table1[[#This Row],[Date]])</f>
        <v>11</v>
      </c>
      <c r="K4268">
        <f>DAY(Table1[[#This Row],[Date]])</f>
        <v>22</v>
      </c>
    </row>
    <row r="4269" spans="1:11" x14ac:dyDescent="0.3">
      <c r="A4269" t="s">
        <v>16</v>
      </c>
      <c r="B4269" s="1">
        <v>42695</v>
      </c>
      <c r="C4269">
        <v>9.58</v>
      </c>
      <c r="D4269">
        <v>9.64</v>
      </c>
      <c r="E4269">
        <v>9.5399999999999991</v>
      </c>
      <c r="F4269">
        <v>9.6199999999999992</v>
      </c>
      <c r="G4269">
        <v>3663210</v>
      </c>
      <c r="H4269">
        <v>829190391</v>
      </c>
      <c r="I4269">
        <f>YEAR(Table1[[#This Row],[Date]])</f>
        <v>2016</v>
      </c>
      <c r="J4269">
        <f>MONTH(Table1[[#This Row],[Date]])</f>
        <v>11</v>
      </c>
      <c r="K4269">
        <f>DAY(Table1[[#This Row],[Date]])</f>
        <v>21</v>
      </c>
    </row>
    <row r="4270" spans="1:11" x14ac:dyDescent="0.3">
      <c r="A4270" t="s">
        <v>16</v>
      </c>
      <c r="B4270" s="1">
        <v>42694</v>
      </c>
      <c r="C4270">
        <v>9.66</v>
      </c>
      <c r="D4270">
        <v>9.7100000000000009</v>
      </c>
      <c r="E4270">
        <v>9.52</v>
      </c>
      <c r="F4270">
        <v>9.58</v>
      </c>
      <c r="G4270">
        <v>5173420</v>
      </c>
      <c r="H4270">
        <v>825305262</v>
      </c>
      <c r="I4270">
        <f>YEAR(Table1[[#This Row],[Date]])</f>
        <v>2016</v>
      </c>
      <c r="J4270">
        <f>MONTH(Table1[[#This Row],[Date]])</f>
        <v>11</v>
      </c>
      <c r="K4270">
        <f>DAY(Table1[[#This Row],[Date]])</f>
        <v>20</v>
      </c>
    </row>
    <row r="4271" spans="1:11" x14ac:dyDescent="0.3">
      <c r="A4271" t="s">
        <v>16</v>
      </c>
      <c r="B4271" s="1">
        <v>42693</v>
      </c>
      <c r="C4271">
        <v>9.48</v>
      </c>
      <c r="D4271">
        <v>9.75</v>
      </c>
      <c r="E4271">
        <v>9.48</v>
      </c>
      <c r="F4271">
        <v>9.66</v>
      </c>
      <c r="G4271">
        <v>5186540</v>
      </c>
      <c r="H4271">
        <v>832183861</v>
      </c>
      <c r="I4271">
        <f>YEAR(Table1[[#This Row],[Date]])</f>
        <v>2016</v>
      </c>
      <c r="J4271">
        <f>MONTH(Table1[[#This Row],[Date]])</f>
        <v>11</v>
      </c>
      <c r="K4271">
        <f>DAY(Table1[[#This Row],[Date]])</f>
        <v>19</v>
      </c>
    </row>
    <row r="4272" spans="1:11" x14ac:dyDescent="0.3">
      <c r="A4272" t="s">
        <v>16</v>
      </c>
      <c r="B4272" s="1">
        <v>42692</v>
      </c>
      <c r="C4272">
        <v>9.99</v>
      </c>
      <c r="D4272">
        <v>10.01</v>
      </c>
      <c r="E4272">
        <v>9.48</v>
      </c>
      <c r="F4272">
        <v>9.48</v>
      </c>
      <c r="G4272">
        <v>10816100</v>
      </c>
      <c r="H4272">
        <v>815806832</v>
      </c>
      <c r="I4272">
        <f>YEAR(Table1[[#This Row],[Date]])</f>
        <v>2016</v>
      </c>
      <c r="J4272">
        <f>MONTH(Table1[[#This Row],[Date]])</f>
        <v>11</v>
      </c>
      <c r="K4272">
        <f>DAY(Table1[[#This Row],[Date]])</f>
        <v>18</v>
      </c>
    </row>
    <row r="4273" spans="1:11" x14ac:dyDescent="0.3">
      <c r="A4273" t="s">
        <v>16</v>
      </c>
      <c r="B4273" s="1">
        <v>42691</v>
      </c>
      <c r="C4273">
        <v>10.06</v>
      </c>
      <c r="D4273">
        <v>10.19</v>
      </c>
      <c r="E4273">
        <v>9.92</v>
      </c>
      <c r="F4273">
        <v>9.99</v>
      </c>
      <c r="G4273">
        <v>6984700</v>
      </c>
      <c r="H4273">
        <v>859814328</v>
      </c>
      <c r="I4273">
        <f>YEAR(Table1[[#This Row],[Date]])</f>
        <v>2016</v>
      </c>
      <c r="J4273">
        <f>MONTH(Table1[[#This Row],[Date]])</f>
        <v>11</v>
      </c>
      <c r="K4273">
        <f>DAY(Table1[[#This Row],[Date]])</f>
        <v>17</v>
      </c>
    </row>
    <row r="4274" spans="1:11" x14ac:dyDescent="0.3">
      <c r="A4274" t="s">
        <v>16</v>
      </c>
      <c r="B4274" s="1">
        <v>42690</v>
      </c>
      <c r="C4274">
        <v>10.220000000000001</v>
      </c>
      <c r="D4274">
        <v>10.33</v>
      </c>
      <c r="E4274">
        <v>9.93</v>
      </c>
      <c r="F4274">
        <v>10.06</v>
      </c>
      <c r="G4274">
        <v>9533550</v>
      </c>
      <c r="H4274">
        <v>865349966</v>
      </c>
      <c r="I4274">
        <f>YEAR(Table1[[#This Row],[Date]])</f>
        <v>2016</v>
      </c>
      <c r="J4274">
        <f>MONTH(Table1[[#This Row],[Date]])</f>
        <v>11</v>
      </c>
      <c r="K4274">
        <f>DAY(Table1[[#This Row],[Date]])</f>
        <v>16</v>
      </c>
    </row>
    <row r="4275" spans="1:11" x14ac:dyDescent="0.3">
      <c r="A4275" t="s">
        <v>16</v>
      </c>
      <c r="B4275" s="1">
        <v>42689</v>
      </c>
      <c r="C4275">
        <v>9.9700000000000006</v>
      </c>
      <c r="D4275">
        <v>10.32</v>
      </c>
      <c r="E4275">
        <v>9.85</v>
      </c>
      <c r="F4275">
        <v>10.220000000000001</v>
      </c>
      <c r="G4275">
        <v>6557550</v>
      </c>
      <c r="H4275">
        <v>878653067</v>
      </c>
      <c r="I4275">
        <f>YEAR(Table1[[#This Row],[Date]])</f>
        <v>2016</v>
      </c>
      <c r="J4275">
        <f>MONTH(Table1[[#This Row],[Date]])</f>
        <v>11</v>
      </c>
      <c r="K4275">
        <f>DAY(Table1[[#This Row],[Date]])</f>
        <v>15</v>
      </c>
    </row>
    <row r="4276" spans="1:11" x14ac:dyDescent="0.3">
      <c r="A4276" t="s">
        <v>16</v>
      </c>
      <c r="B4276" s="1">
        <v>42688</v>
      </c>
      <c r="C4276">
        <v>10.1</v>
      </c>
      <c r="D4276">
        <v>10.16</v>
      </c>
      <c r="E4276">
        <v>9.9600000000000009</v>
      </c>
      <c r="F4276">
        <v>9.9700000000000006</v>
      </c>
      <c r="G4276">
        <v>3573250</v>
      </c>
      <c r="H4276">
        <v>856753361</v>
      </c>
      <c r="I4276">
        <f>YEAR(Table1[[#This Row],[Date]])</f>
        <v>2016</v>
      </c>
      <c r="J4276">
        <f>MONTH(Table1[[#This Row],[Date]])</f>
        <v>11</v>
      </c>
      <c r="K4276">
        <f>DAY(Table1[[#This Row],[Date]])</f>
        <v>14</v>
      </c>
    </row>
    <row r="4277" spans="1:11" x14ac:dyDescent="0.3">
      <c r="A4277" t="s">
        <v>16</v>
      </c>
      <c r="B4277" s="1">
        <v>42687</v>
      </c>
      <c r="C4277">
        <v>9.89</v>
      </c>
      <c r="D4277">
        <v>10.41</v>
      </c>
      <c r="E4277">
        <v>9.84</v>
      </c>
      <c r="F4277">
        <v>10.1</v>
      </c>
      <c r="G4277">
        <v>8227770</v>
      </c>
      <c r="H4277">
        <v>868038290</v>
      </c>
      <c r="I4277">
        <f>YEAR(Table1[[#This Row],[Date]])</f>
        <v>2016</v>
      </c>
      <c r="J4277">
        <f>MONTH(Table1[[#This Row],[Date]])</f>
        <v>11</v>
      </c>
      <c r="K4277">
        <f>DAY(Table1[[#This Row],[Date]])</f>
        <v>13</v>
      </c>
    </row>
    <row r="4278" spans="1:11" x14ac:dyDescent="0.3">
      <c r="A4278" t="s">
        <v>16</v>
      </c>
      <c r="B4278" s="1">
        <v>42686</v>
      </c>
      <c r="C4278">
        <v>10.29</v>
      </c>
      <c r="D4278">
        <v>10.34</v>
      </c>
      <c r="E4278">
        <v>9.6999999999999993</v>
      </c>
      <c r="F4278">
        <v>9.8800000000000008</v>
      </c>
      <c r="G4278">
        <v>10052500</v>
      </c>
      <c r="H4278">
        <v>848509382</v>
      </c>
      <c r="I4278">
        <f>YEAR(Table1[[#This Row],[Date]])</f>
        <v>2016</v>
      </c>
      <c r="J4278">
        <f>MONTH(Table1[[#This Row],[Date]])</f>
        <v>11</v>
      </c>
      <c r="K4278">
        <f>DAY(Table1[[#This Row],[Date]])</f>
        <v>12</v>
      </c>
    </row>
    <row r="4279" spans="1:11" x14ac:dyDescent="0.3">
      <c r="A4279" t="s">
        <v>16</v>
      </c>
      <c r="B4279" s="1">
        <v>42685</v>
      </c>
      <c r="C4279">
        <v>10.51</v>
      </c>
      <c r="D4279">
        <v>10.57</v>
      </c>
      <c r="E4279">
        <v>10.26</v>
      </c>
      <c r="F4279">
        <v>10.29</v>
      </c>
      <c r="G4279">
        <v>6056300</v>
      </c>
      <c r="H4279">
        <v>883565427</v>
      </c>
      <c r="I4279">
        <f>YEAR(Table1[[#This Row],[Date]])</f>
        <v>2016</v>
      </c>
      <c r="J4279">
        <f>MONTH(Table1[[#This Row],[Date]])</f>
        <v>11</v>
      </c>
      <c r="K4279">
        <f>DAY(Table1[[#This Row],[Date]])</f>
        <v>11</v>
      </c>
    </row>
    <row r="4280" spans="1:11" x14ac:dyDescent="0.3">
      <c r="A4280" t="s">
        <v>16</v>
      </c>
      <c r="B4280" s="1">
        <v>42684</v>
      </c>
      <c r="C4280">
        <v>10.67</v>
      </c>
      <c r="D4280">
        <v>10.68</v>
      </c>
      <c r="E4280">
        <v>10.51</v>
      </c>
      <c r="F4280">
        <v>10.52</v>
      </c>
      <c r="G4280">
        <v>4253980</v>
      </c>
      <c r="H4280">
        <v>903380024</v>
      </c>
      <c r="I4280">
        <f>YEAR(Table1[[#This Row],[Date]])</f>
        <v>2016</v>
      </c>
      <c r="J4280">
        <f>MONTH(Table1[[#This Row],[Date]])</f>
        <v>11</v>
      </c>
      <c r="K4280">
        <f>DAY(Table1[[#This Row],[Date]])</f>
        <v>10</v>
      </c>
    </row>
    <row r="4281" spans="1:11" x14ac:dyDescent="0.3">
      <c r="A4281" t="s">
        <v>16</v>
      </c>
      <c r="B4281" s="1">
        <v>42683</v>
      </c>
      <c r="C4281">
        <v>10.82</v>
      </c>
      <c r="D4281">
        <v>10.83</v>
      </c>
      <c r="E4281">
        <v>10.220000000000001</v>
      </c>
      <c r="F4281">
        <v>10.66</v>
      </c>
      <c r="G4281">
        <v>14606600</v>
      </c>
      <c r="H4281">
        <v>914292103</v>
      </c>
      <c r="I4281">
        <f>YEAR(Table1[[#This Row],[Date]])</f>
        <v>2016</v>
      </c>
      <c r="J4281">
        <f>MONTH(Table1[[#This Row],[Date]])</f>
        <v>11</v>
      </c>
      <c r="K4281">
        <f>DAY(Table1[[#This Row],[Date]])</f>
        <v>9</v>
      </c>
    </row>
    <row r="4282" spans="1:11" x14ac:dyDescent="0.3">
      <c r="A4282" t="s">
        <v>16</v>
      </c>
      <c r="B4282" s="1">
        <v>42682</v>
      </c>
      <c r="C4282">
        <v>10.85</v>
      </c>
      <c r="D4282">
        <v>10.92</v>
      </c>
      <c r="E4282">
        <v>10.74</v>
      </c>
      <c r="F4282">
        <v>10.83</v>
      </c>
      <c r="G4282">
        <v>6258150</v>
      </c>
      <c r="H4282">
        <v>929246807</v>
      </c>
      <c r="I4282">
        <f>YEAR(Table1[[#This Row],[Date]])</f>
        <v>2016</v>
      </c>
      <c r="J4282">
        <f>MONTH(Table1[[#This Row],[Date]])</f>
        <v>11</v>
      </c>
      <c r="K4282">
        <f>DAY(Table1[[#This Row],[Date]])</f>
        <v>8</v>
      </c>
    </row>
    <row r="4283" spans="1:11" x14ac:dyDescent="0.3">
      <c r="A4283" t="s">
        <v>16</v>
      </c>
      <c r="B4283" s="1">
        <v>42681</v>
      </c>
      <c r="C4283">
        <v>10.9</v>
      </c>
      <c r="D4283">
        <v>10.96</v>
      </c>
      <c r="E4283">
        <v>10.78</v>
      </c>
      <c r="F4283">
        <v>10.81</v>
      </c>
      <c r="G4283">
        <v>5992480</v>
      </c>
      <c r="H4283">
        <v>926761430</v>
      </c>
      <c r="I4283">
        <f>YEAR(Table1[[#This Row],[Date]])</f>
        <v>2016</v>
      </c>
      <c r="J4283">
        <f>MONTH(Table1[[#This Row],[Date]])</f>
        <v>11</v>
      </c>
      <c r="K4283">
        <f>DAY(Table1[[#This Row],[Date]])</f>
        <v>7</v>
      </c>
    </row>
    <row r="4284" spans="1:11" x14ac:dyDescent="0.3">
      <c r="A4284" t="s">
        <v>16</v>
      </c>
      <c r="B4284" s="1">
        <v>42680</v>
      </c>
      <c r="C4284">
        <v>10.99</v>
      </c>
      <c r="D4284">
        <v>11.25</v>
      </c>
      <c r="E4284">
        <v>10.85</v>
      </c>
      <c r="F4284">
        <v>10.87</v>
      </c>
      <c r="G4284">
        <v>5688710</v>
      </c>
      <c r="H4284">
        <v>931947467</v>
      </c>
      <c r="I4284">
        <f>YEAR(Table1[[#This Row],[Date]])</f>
        <v>2016</v>
      </c>
      <c r="J4284">
        <f>MONTH(Table1[[#This Row],[Date]])</f>
        <v>11</v>
      </c>
      <c r="K4284">
        <f>DAY(Table1[[#This Row],[Date]])</f>
        <v>6</v>
      </c>
    </row>
    <row r="4285" spans="1:11" x14ac:dyDescent="0.3">
      <c r="A4285" t="s">
        <v>16</v>
      </c>
      <c r="B4285" s="1">
        <v>42679</v>
      </c>
      <c r="C4285">
        <v>11.09</v>
      </c>
      <c r="D4285">
        <v>11.24</v>
      </c>
      <c r="E4285">
        <v>10.88</v>
      </c>
      <c r="F4285">
        <v>11</v>
      </c>
      <c r="G4285">
        <v>5502670</v>
      </c>
      <c r="H4285">
        <v>942653972</v>
      </c>
      <c r="I4285">
        <f>YEAR(Table1[[#This Row],[Date]])</f>
        <v>2016</v>
      </c>
      <c r="J4285">
        <f>MONTH(Table1[[#This Row],[Date]])</f>
        <v>11</v>
      </c>
      <c r="K4285">
        <f>DAY(Table1[[#This Row],[Date]])</f>
        <v>5</v>
      </c>
    </row>
    <row r="4286" spans="1:11" x14ac:dyDescent="0.3">
      <c r="A4286" t="s">
        <v>16</v>
      </c>
      <c r="B4286" s="1">
        <v>42678</v>
      </c>
      <c r="C4286">
        <v>10.82</v>
      </c>
      <c r="D4286">
        <v>11.12</v>
      </c>
      <c r="E4286">
        <v>10.82</v>
      </c>
      <c r="F4286">
        <v>11.09</v>
      </c>
      <c r="G4286">
        <v>9958040</v>
      </c>
      <c r="H4286">
        <v>949862035</v>
      </c>
      <c r="I4286">
        <f>YEAR(Table1[[#This Row],[Date]])</f>
        <v>2016</v>
      </c>
      <c r="J4286">
        <f>MONTH(Table1[[#This Row],[Date]])</f>
        <v>11</v>
      </c>
      <c r="K4286">
        <f>DAY(Table1[[#This Row],[Date]])</f>
        <v>4</v>
      </c>
    </row>
    <row r="4287" spans="1:11" x14ac:dyDescent="0.3">
      <c r="A4287" t="s">
        <v>16</v>
      </c>
      <c r="B4287" s="1">
        <v>42677</v>
      </c>
      <c r="C4287">
        <v>10.8</v>
      </c>
      <c r="D4287">
        <v>11.11</v>
      </c>
      <c r="E4287">
        <v>10.76</v>
      </c>
      <c r="F4287">
        <v>10.8</v>
      </c>
      <c r="G4287">
        <v>15228600</v>
      </c>
      <c r="H4287">
        <v>924716659</v>
      </c>
      <c r="I4287">
        <f>YEAR(Table1[[#This Row],[Date]])</f>
        <v>2016</v>
      </c>
      <c r="J4287">
        <f>MONTH(Table1[[#This Row],[Date]])</f>
        <v>11</v>
      </c>
      <c r="K4287">
        <f>DAY(Table1[[#This Row],[Date]])</f>
        <v>3</v>
      </c>
    </row>
    <row r="4288" spans="1:11" x14ac:dyDescent="0.3">
      <c r="A4288" t="s">
        <v>16</v>
      </c>
      <c r="B4288" s="1">
        <v>42676</v>
      </c>
      <c r="C4288">
        <v>10.77</v>
      </c>
      <c r="D4288">
        <v>11.16</v>
      </c>
      <c r="E4288">
        <v>10.69</v>
      </c>
      <c r="F4288">
        <v>10.75</v>
      </c>
      <c r="G4288">
        <v>11691700</v>
      </c>
      <c r="H4288">
        <v>920236997</v>
      </c>
      <c r="I4288">
        <f>YEAR(Table1[[#This Row],[Date]])</f>
        <v>2016</v>
      </c>
      <c r="J4288">
        <f>MONTH(Table1[[#This Row],[Date]])</f>
        <v>11</v>
      </c>
      <c r="K4288">
        <f>DAY(Table1[[#This Row],[Date]])</f>
        <v>2</v>
      </c>
    </row>
    <row r="4289" spans="1:11" x14ac:dyDescent="0.3">
      <c r="A4289" t="s">
        <v>16</v>
      </c>
      <c r="B4289" s="1">
        <v>42675</v>
      </c>
      <c r="C4289">
        <v>10.96</v>
      </c>
      <c r="D4289">
        <v>11.18</v>
      </c>
      <c r="E4289">
        <v>10.3</v>
      </c>
      <c r="F4289">
        <v>10.77</v>
      </c>
      <c r="G4289">
        <v>22901300</v>
      </c>
      <c r="H4289">
        <v>921057444</v>
      </c>
      <c r="I4289">
        <f>YEAR(Table1[[#This Row],[Date]])</f>
        <v>2016</v>
      </c>
      <c r="J4289">
        <f>MONTH(Table1[[#This Row],[Date]])</f>
        <v>11</v>
      </c>
      <c r="K4289">
        <f>DAY(Table1[[#This Row],[Date]])</f>
        <v>1</v>
      </c>
    </row>
    <row r="4290" spans="1:11" x14ac:dyDescent="0.3">
      <c r="A4290" t="s">
        <v>16</v>
      </c>
      <c r="B4290" s="1">
        <v>42674</v>
      </c>
      <c r="C4290">
        <v>11.23</v>
      </c>
      <c r="D4290">
        <v>11.5</v>
      </c>
      <c r="E4290">
        <v>10.94</v>
      </c>
      <c r="F4290">
        <v>11</v>
      </c>
      <c r="G4290">
        <v>13393900</v>
      </c>
      <c r="H4290">
        <v>940578264</v>
      </c>
      <c r="I4290">
        <f>YEAR(Table1[[#This Row],[Date]])</f>
        <v>2016</v>
      </c>
      <c r="J4290">
        <f>MONTH(Table1[[#This Row],[Date]])</f>
        <v>10</v>
      </c>
      <c r="K4290">
        <f>DAY(Table1[[#This Row],[Date]])</f>
        <v>31</v>
      </c>
    </row>
    <row r="4291" spans="1:11" x14ac:dyDescent="0.3">
      <c r="A4291" t="s">
        <v>16</v>
      </c>
      <c r="B4291" s="1">
        <v>42673</v>
      </c>
      <c r="C4291">
        <v>10.43</v>
      </c>
      <c r="D4291">
        <v>11.45</v>
      </c>
      <c r="E4291">
        <v>10.29</v>
      </c>
      <c r="F4291">
        <v>11.18</v>
      </c>
      <c r="G4291">
        <v>16694900</v>
      </c>
      <c r="H4291">
        <v>956007454</v>
      </c>
      <c r="I4291">
        <f>YEAR(Table1[[#This Row],[Date]])</f>
        <v>2016</v>
      </c>
      <c r="J4291">
        <f>MONTH(Table1[[#This Row],[Date]])</f>
        <v>10</v>
      </c>
      <c r="K4291">
        <f>DAY(Table1[[#This Row],[Date]])</f>
        <v>30</v>
      </c>
    </row>
    <row r="4292" spans="1:11" x14ac:dyDescent="0.3">
      <c r="A4292" t="s">
        <v>16</v>
      </c>
      <c r="B4292" s="1">
        <v>42672</v>
      </c>
      <c r="C4292">
        <v>11.1</v>
      </c>
      <c r="D4292">
        <v>11.2</v>
      </c>
      <c r="E4292">
        <v>9.56</v>
      </c>
      <c r="F4292">
        <v>10.44</v>
      </c>
      <c r="G4292">
        <v>27070400</v>
      </c>
      <c r="H4292">
        <v>892565736</v>
      </c>
      <c r="I4292">
        <f>YEAR(Table1[[#This Row],[Date]])</f>
        <v>2016</v>
      </c>
      <c r="J4292">
        <f>MONTH(Table1[[#This Row],[Date]])</f>
        <v>10</v>
      </c>
      <c r="K4292">
        <f>DAY(Table1[[#This Row],[Date]])</f>
        <v>29</v>
      </c>
    </row>
    <row r="4293" spans="1:11" x14ac:dyDescent="0.3">
      <c r="A4293" t="s">
        <v>16</v>
      </c>
      <c r="B4293" s="1">
        <v>42671</v>
      </c>
      <c r="C4293">
        <v>11.47</v>
      </c>
      <c r="D4293">
        <v>11.58</v>
      </c>
      <c r="E4293">
        <v>10.95</v>
      </c>
      <c r="F4293">
        <v>11.09</v>
      </c>
      <c r="G4293">
        <v>13971500</v>
      </c>
      <c r="H4293">
        <v>946972469</v>
      </c>
      <c r="I4293">
        <f>YEAR(Table1[[#This Row],[Date]])</f>
        <v>2016</v>
      </c>
      <c r="J4293">
        <f>MONTH(Table1[[#This Row],[Date]])</f>
        <v>10</v>
      </c>
      <c r="K4293">
        <f>DAY(Table1[[#This Row],[Date]])</f>
        <v>28</v>
      </c>
    </row>
    <row r="4294" spans="1:11" x14ac:dyDescent="0.3">
      <c r="A4294" t="s">
        <v>16</v>
      </c>
      <c r="B4294" s="1">
        <v>42670</v>
      </c>
      <c r="C4294">
        <v>11.53</v>
      </c>
      <c r="D4294">
        <v>11.61</v>
      </c>
      <c r="E4294">
        <v>11.26</v>
      </c>
      <c r="F4294">
        <v>11.5</v>
      </c>
      <c r="G4294">
        <v>13255400</v>
      </c>
      <c r="H4294">
        <v>982033774</v>
      </c>
      <c r="I4294">
        <f>YEAR(Table1[[#This Row],[Date]])</f>
        <v>2016</v>
      </c>
      <c r="J4294">
        <f>MONTH(Table1[[#This Row],[Date]])</f>
        <v>10</v>
      </c>
      <c r="K4294">
        <f>DAY(Table1[[#This Row],[Date]])</f>
        <v>27</v>
      </c>
    </row>
    <row r="4295" spans="1:11" x14ac:dyDescent="0.3">
      <c r="A4295" t="s">
        <v>16</v>
      </c>
      <c r="B4295" s="1">
        <v>42669</v>
      </c>
      <c r="C4295">
        <v>11.38</v>
      </c>
      <c r="D4295">
        <v>11.66</v>
      </c>
      <c r="E4295">
        <v>11.38</v>
      </c>
      <c r="F4295">
        <v>11.53</v>
      </c>
      <c r="G4295">
        <v>10221800</v>
      </c>
      <c r="H4295">
        <v>984429110</v>
      </c>
      <c r="I4295">
        <f>YEAR(Table1[[#This Row],[Date]])</f>
        <v>2016</v>
      </c>
      <c r="J4295">
        <f>MONTH(Table1[[#This Row],[Date]])</f>
        <v>10</v>
      </c>
      <c r="K4295">
        <f>DAY(Table1[[#This Row],[Date]])</f>
        <v>26</v>
      </c>
    </row>
    <row r="4296" spans="1:11" x14ac:dyDescent="0.3">
      <c r="A4296" t="s">
        <v>16</v>
      </c>
      <c r="B4296" s="1">
        <v>42668</v>
      </c>
      <c r="C4296">
        <v>11.97</v>
      </c>
      <c r="D4296">
        <v>11.99</v>
      </c>
      <c r="E4296">
        <v>11.15</v>
      </c>
      <c r="F4296">
        <v>11.41</v>
      </c>
      <c r="G4296">
        <v>19316000</v>
      </c>
      <c r="H4296">
        <v>973991742</v>
      </c>
      <c r="I4296">
        <f>YEAR(Table1[[#This Row],[Date]])</f>
        <v>2016</v>
      </c>
      <c r="J4296">
        <f>MONTH(Table1[[#This Row],[Date]])</f>
        <v>10</v>
      </c>
      <c r="K4296">
        <f>DAY(Table1[[#This Row],[Date]])</f>
        <v>25</v>
      </c>
    </row>
    <row r="4297" spans="1:11" x14ac:dyDescent="0.3">
      <c r="A4297" t="s">
        <v>16</v>
      </c>
      <c r="B4297" s="1">
        <v>42667</v>
      </c>
      <c r="C4297">
        <v>12.04</v>
      </c>
      <c r="D4297">
        <v>12.1</v>
      </c>
      <c r="E4297">
        <v>11.91</v>
      </c>
      <c r="F4297">
        <v>11.97</v>
      </c>
      <c r="G4297">
        <v>5739690</v>
      </c>
      <c r="H4297">
        <v>1020971991</v>
      </c>
      <c r="I4297">
        <f>YEAR(Table1[[#This Row],[Date]])</f>
        <v>2016</v>
      </c>
      <c r="J4297">
        <f>MONTH(Table1[[#This Row],[Date]])</f>
        <v>10</v>
      </c>
      <c r="K4297">
        <f>DAY(Table1[[#This Row],[Date]])</f>
        <v>24</v>
      </c>
    </row>
    <row r="4298" spans="1:11" x14ac:dyDescent="0.3">
      <c r="A4298" t="s">
        <v>16</v>
      </c>
      <c r="B4298" s="1">
        <v>42666</v>
      </c>
      <c r="C4298">
        <v>12.13</v>
      </c>
      <c r="D4298">
        <v>12.14</v>
      </c>
      <c r="E4298">
        <v>11.94</v>
      </c>
      <c r="F4298">
        <v>12.04</v>
      </c>
      <c r="G4298">
        <v>5774660</v>
      </c>
      <c r="H4298">
        <v>1026301229</v>
      </c>
      <c r="I4298">
        <f>YEAR(Table1[[#This Row],[Date]])</f>
        <v>2016</v>
      </c>
      <c r="J4298">
        <f>MONTH(Table1[[#This Row],[Date]])</f>
        <v>10</v>
      </c>
      <c r="K4298">
        <f>DAY(Table1[[#This Row],[Date]])</f>
        <v>23</v>
      </c>
    </row>
    <row r="4299" spans="1:11" x14ac:dyDescent="0.3">
      <c r="A4299" t="s">
        <v>16</v>
      </c>
      <c r="B4299" s="1">
        <v>42665</v>
      </c>
      <c r="C4299">
        <v>12.18</v>
      </c>
      <c r="D4299">
        <v>12.19</v>
      </c>
      <c r="E4299">
        <v>11.95</v>
      </c>
      <c r="F4299">
        <v>12.07</v>
      </c>
      <c r="G4299">
        <v>7583820</v>
      </c>
      <c r="H4299">
        <v>1028949804</v>
      </c>
      <c r="I4299">
        <f>YEAR(Table1[[#This Row],[Date]])</f>
        <v>2016</v>
      </c>
      <c r="J4299">
        <f>MONTH(Table1[[#This Row],[Date]])</f>
        <v>10</v>
      </c>
      <c r="K4299">
        <f>DAY(Table1[[#This Row],[Date]])</f>
        <v>22</v>
      </c>
    </row>
    <row r="4300" spans="1:11" x14ac:dyDescent="0.3">
      <c r="A4300" t="s">
        <v>16</v>
      </c>
      <c r="B4300" s="1">
        <v>42664</v>
      </c>
      <c r="C4300">
        <v>12.13</v>
      </c>
      <c r="D4300">
        <v>12.21</v>
      </c>
      <c r="E4300">
        <v>12.02</v>
      </c>
      <c r="F4300">
        <v>12.18</v>
      </c>
      <c r="G4300">
        <v>5676920</v>
      </c>
      <c r="H4300">
        <v>1037420190</v>
      </c>
      <c r="I4300">
        <f>YEAR(Table1[[#This Row],[Date]])</f>
        <v>2016</v>
      </c>
      <c r="J4300">
        <f>MONTH(Table1[[#This Row],[Date]])</f>
        <v>10</v>
      </c>
      <c r="K4300">
        <f>DAY(Table1[[#This Row],[Date]])</f>
        <v>21</v>
      </c>
    </row>
    <row r="4301" spans="1:11" x14ac:dyDescent="0.3">
      <c r="A4301" t="s">
        <v>16</v>
      </c>
      <c r="B4301" s="1">
        <v>42663</v>
      </c>
      <c r="C4301">
        <v>12.05</v>
      </c>
      <c r="D4301">
        <v>12.29</v>
      </c>
      <c r="E4301">
        <v>12</v>
      </c>
      <c r="F4301">
        <v>12.1</v>
      </c>
      <c r="G4301">
        <v>8170760</v>
      </c>
      <c r="H4301">
        <v>1030522234</v>
      </c>
      <c r="I4301">
        <f>YEAR(Table1[[#This Row],[Date]])</f>
        <v>2016</v>
      </c>
      <c r="J4301">
        <f>MONTH(Table1[[#This Row],[Date]])</f>
        <v>10</v>
      </c>
      <c r="K4301">
        <f>DAY(Table1[[#This Row],[Date]])</f>
        <v>20</v>
      </c>
    </row>
    <row r="4302" spans="1:11" x14ac:dyDescent="0.3">
      <c r="A4302" t="s">
        <v>16</v>
      </c>
      <c r="B4302" s="1">
        <v>42662</v>
      </c>
      <c r="C4302">
        <v>12.59</v>
      </c>
      <c r="D4302">
        <v>12.62</v>
      </c>
      <c r="E4302">
        <v>11.91</v>
      </c>
      <c r="F4302">
        <v>12.02</v>
      </c>
      <c r="G4302">
        <v>10576200</v>
      </c>
      <c r="H4302">
        <v>1023599502</v>
      </c>
      <c r="I4302">
        <f>YEAR(Table1[[#This Row],[Date]])</f>
        <v>2016</v>
      </c>
      <c r="J4302">
        <f>MONTH(Table1[[#This Row],[Date]])</f>
        <v>10</v>
      </c>
      <c r="K4302">
        <f>DAY(Table1[[#This Row],[Date]])</f>
        <v>19</v>
      </c>
    </row>
    <row r="4303" spans="1:11" x14ac:dyDescent="0.3">
      <c r="A4303" t="s">
        <v>16</v>
      </c>
      <c r="B4303" s="1">
        <v>42661</v>
      </c>
      <c r="C4303">
        <v>12</v>
      </c>
      <c r="D4303">
        <v>12.93</v>
      </c>
      <c r="E4303">
        <v>12</v>
      </c>
      <c r="F4303">
        <v>12.59</v>
      </c>
      <c r="G4303">
        <v>18864200</v>
      </c>
      <c r="H4303">
        <v>1071362741</v>
      </c>
      <c r="I4303">
        <f>YEAR(Table1[[#This Row],[Date]])</f>
        <v>2016</v>
      </c>
      <c r="J4303">
        <f>MONTH(Table1[[#This Row],[Date]])</f>
        <v>10</v>
      </c>
      <c r="K4303">
        <f>DAY(Table1[[#This Row],[Date]])</f>
        <v>18</v>
      </c>
    </row>
    <row r="4304" spans="1:11" x14ac:dyDescent="0.3">
      <c r="A4304" t="s">
        <v>16</v>
      </c>
      <c r="B4304" s="1">
        <v>42660</v>
      </c>
      <c r="C4304">
        <v>11.96</v>
      </c>
      <c r="D4304">
        <v>12.03</v>
      </c>
      <c r="E4304">
        <v>11.86</v>
      </c>
      <c r="F4304">
        <v>12.01</v>
      </c>
      <c r="G4304">
        <v>5724440</v>
      </c>
      <c r="H4304">
        <v>1021302744</v>
      </c>
      <c r="I4304">
        <f>YEAR(Table1[[#This Row],[Date]])</f>
        <v>2016</v>
      </c>
      <c r="J4304">
        <f>MONTH(Table1[[#This Row],[Date]])</f>
        <v>10</v>
      </c>
      <c r="K4304">
        <f>DAY(Table1[[#This Row],[Date]])</f>
        <v>17</v>
      </c>
    </row>
    <row r="4305" spans="1:11" x14ac:dyDescent="0.3">
      <c r="A4305" t="s">
        <v>16</v>
      </c>
      <c r="B4305" s="1">
        <v>42659</v>
      </c>
      <c r="C4305">
        <v>11.98</v>
      </c>
      <c r="D4305">
        <v>12.01</v>
      </c>
      <c r="E4305">
        <v>11.93</v>
      </c>
      <c r="F4305">
        <v>11.95</v>
      </c>
      <c r="G4305">
        <v>3617280</v>
      </c>
      <c r="H4305">
        <v>1016373308</v>
      </c>
      <c r="I4305">
        <f>YEAR(Table1[[#This Row],[Date]])</f>
        <v>2016</v>
      </c>
      <c r="J4305">
        <f>MONTH(Table1[[#This Row],[Date]])</f>
        <v>10</v>
      </c>
      <c r="K4305">
        <f>DAY(Table1[[#This Row],[Date]])</f>
        <v>16</v>
      </c>
    </row>
    <row r="4306" spans="1:11" x14ac:dyDescent="0.3">
      <c r="A4306" t="s">
        <v>16</v>
      </c>
      <c r="B4306" s="1">
        <v>42658</v>
      </c>
      <c r="C4306">
        <v>11.94</v>
      </c>
      <c r="D4306">
        <v>12</v>
      </c>
      <c r="E4306">
        <v>11.78</v>
      </c>
      <c r="F4306">
        <v>11.98</v>
      </c>
      <c r="G4306">
        <v>4991840</v>
      </c>
      <c r="H4306">
        <v>1018682988</v>
      </c>
      <c r="I4306">
        <f>YEAR(Table1[[#This Row],[Date]])</f>
        <v>2016</v>
      </c>
      <c r="J4306">
        <f>MONTH(Table1[[#This Row],[Date]])</f>
        <v>10</v>
      </c>
      <c r="K4306">
        <f>DAY(Table1[[#This Row],[Date]])</f>
        <v>15</v>
      </c>
    </row>
    <row r="4307" spans="1:11" x14ac:dyDescent="0.3">
      <c r="A4307" t="s">
        <v>16</v>
      </c>
      <c r="B4307" s="1">
        <v>42657</v>
      </c>
      <c r="C4307">
        <v>11.99</v>
      </c>
      <c r="D4307">
        <v>12.07</v>
      </c>
      <c r="E4307">
        <v>11.9</v>
      </c>
      <c r="F4307">
        <v>11.94</v>
      </c>
      <c r="G4307">
        <v>4333510</v>
      </c>
      <c r="H4307">
        <v>1014456176</v>
      </c>
      <c r="I4307">
        <f>YEAR(Table1[[#This Row],[Date]])</f>
        <v>2016</v>
      </c>
      <c r="J4307">
        <f>MONTH(Table1[[#This Row],[Date]])</f>
        <v>10</v>
      </c>
      <c r="K4307">
        <f>DAY(Table1[[#This Row],[Date]])</f>
        <v>14</v>
      </c>
    </row>
    <row r="4308" spans="1:11" x14ac:dyDescent="0.3">
      <c r="A4308" t="s">
        <v>16</v>
      </c>
      <c r="B4308" s="1">
        <v>42656</v>
      </c>
      <c r="C4308">
        <v>11.91</v>
      </c>
      <c r="D4308">
        <v>12.13</v>
      </c>
      <c r="E4308">
        <v>11.78</v>
      </c>
      <c r="F4308">
        <v>11.96</v>
      </c>
      <c r="G4308">
        <v>8665190</v>
      </c>
      <c r="H4308">
        <v>1016169767</v>
      </c>
      <c r="I4308">
        <f>YEAR(Table1[[#This Row],[Date]])</f>
        <v>2016</v>
      </c>
      <c r="J4308">
        <f>MONTH(Table1[[#This Row],[Date]])</f>
        <v>10</v>
      </c>
      <c r="K4308">
        <f>DAY(Table1[[#This Row],[Date]])</f>
        <v>13</v>
      </c>
    </row>
    <row r="4309" spans="1:11" x14ac:dyDescent="0.3">
      <c r="A4309" t="s">
        <v>16</v>
      </c>
      <c r="B4309" s="1">
        <v>42655</v>
      </c>
      <c r="C4309">
        <v>11.78</v>
      </c>
      <c r="D4309">
        <v>12.07</v>
      </c>
      <c r="E4309">
        <v>11.71</v>
      </c>
      <c r="F4309">
        <v>11.93</v>
      </c>
      <c r="G4309">
        <v>9694640</v>
      </c>
      <c r="H4309">
        <v>1013248317</v>
      </c>
      <c r="I4309">
        <f>YEAR(Table1[[#This Row],[Date]])</f>
        <v>2016</v>
      </c>
      <c r="J4309">
        <f>MONTH(Table1[[#This Row],[Date]])</f>
        <v>10</v>
      </c>
      <c r="K4309">
        <f>DAY(Table1[[#This Row],[Date]])</f>
        <v>12</v>
      </c>
    </row>
    <row r="4310" spans="1:11" x14ac:dyDescent="0.3">
      <c r="A4310" t="s">
        <v>16</v>
      </c>
      <c r="B4310" s="1">
        <v>42654</v>
      </c>
      <c r="C4310">
        <v>11.76</v>
      </c>
      <c r="D4310">
        <v>12.16</v>
      </c>
      <c r="E4310">
        <v>11.75</v>
      </c>
      <c r="F4310">
        <v>11.79</v>
      </c>
      <c r="G4310">
        <v>11727700</v>
      </c>
      <c r="H4310">
        <v>1000308761</v>
      </c>
      <c r="I4310">
        <f>YEAR(Table1[[#This Row],[Date]])</f>
        <v>2016</v>
      </c>
      <c r="J4310">
        <f>MONTH(Table1[[#This Row],[Date]])</f>
        <v>10</v>
      </c>
      <c r="K4310">
        <f>DAY(Table1[[#This Row],[Date]])</f>
        <v>11</v>
      </c>
    </row>
    <row r="4311" spans="1:11" x14ac:dyDescent="0.3">
      <c r="A4311" t="s">
        <v>16</v>
      </c>
      <c r="B4311" s="1">
        <v>42653</v>
      </c>
      <c r="C4311">
        <v>12.06</v>
      </c>
      <c r="D4311">
        <v>12.06</v>
      </c>
      <c r="E4311">
        <v>11.62</v>
      </c>
      <c r="F4311">
        <v>11.76</v>
      </c>
      <c r="G4311">
        <v>10809200</v>
      </c>
      <c r="H4311">
        <v>997363895</v>
      </c>
      <c r="I4311">
        <f>YEAR(Table1[[#This Row],[Date]])</f>
        <v>2016</v>
      </c>
      <c r="J4311">
        <f>MONTH(Table1[[#This Row],[Date]])</f>
        <v>10</v>
      </c>
      <c r="K4311">
        <f>DAY(Table1[[#This Row],[Date]])</f>
        <v>10</v>
      </c>
    </row>
    <row r="4312" spans="1:11" x14ac:dyDescent="0.3">
      <c r="A4312" t="s">
        <v>16</v>
      </c>
      <c r="B4312" s="1">
        <v>42652</v>
      </c>
      <c r="C4312">
        <v>12.22</v>
      </c>
      <c r="D4312">
        <v>12.36</v>
      </c>
      <c r="E4312">
        <v>11.98</v>
      </c>
      <c r="F4312">
        <v>12.05</v>
      </c>
      <c r="G4312">
        <v>7208480</v>
      </c>
      <c r="H4312">
        <v>1022264082</v>
      </c>
      <c r="I4312">
        <f>YEAR(Table1[[#This Row],[Date]])</f>
        <v>2016</v>
      </c>
      <c r="J4312">
        <f>MONTH(Table1[[#This Row],[Date]])</f>
        <v>10</v>
      </c>
      <c r="K4312">
        <f>DAY(Table1[[#This Row],[Date]])</f>
        <v>9</v>
      </c>
    </row>
    <row r="4313" spans="1:11" x14ac:dyDescent="0.3">
      <c r="A4313" t="s">
        <v>16</v>
      </c>
      <c r="B4313" s="1">
        <v>42651</v>
      </c>
      <c r="C4313">
        <v>12.67</v>
      </c>
      <c r="D4313">
        <v>12.69</v>
      </c>
      <c r="E4313">
        <v>12.05</v>
      </c>
      <c r="F4313">
        <v>12.22</v>
      </c>
      <c r="G4313">
        <v>11611200</v>
      </c>
      <c r="H4313">
        <v>1035883228</v>
      </c>
      <c r="I4313">
        <f>YEAR(Table1[[#This Row],[Date]])</f>
        <v>2016</v>
      </c>
      <c r="J4313">
        <f>MONTH(Table1[[#This Row],[Date]])</f>
        <v>10</v>
      </c>
      <c r="K4313">
        <f>DAY(Table1[[#This Row],[Date]])</f>
        <v>8</v>
      </c>
    </row>
    <row r="4314" spans="1:11" x14ac:dyDescent="0.3">
      <c r="A4314" t="s">
        <v>16</v>
      </c>
      <c r="B4314" s="1">
        <v>42650</v>
      </c>
      <c r="C4314">
        <v>12.85</v>
      </c>
      <c r="D4314">
        <v>12.99</v>
      </c>
      <c r="E4314">
        <v>12.53</v>
      </c>
      <c r="F4314">
        <v>12.67</v>
      </c>
      <c r="G4314">
        <v>8933050</v>
      </c>
      <c r="H4314">
        <v>1073405275</v>
      </c>
      <c r="I4314">
        <f>YEAR(Table1[[#This Row],[Date]])</f>
        <v>2016</v>
      </c>
      <c r="J4314">
        <f>MONTH(Table1[[#This Row],[Date]])</f>
        <v>10</v>
      </c>
      <c r="K4314">
        <f>DAY(Table1[[#This Row],[Date]])</f>
        <v>7</v>
      </c>
    </row>
    <row r="4315" spans="1:11" x14ac:dyDescent="0.3">
      <c r="A4315" t="s">
        <v>16</v>
      </c>
      <c r="B4315" s="1">
        <v>42649</v>
      </c>
      <c r="C4315">
        <v>13.03</v>
      </c>
      <c r="D4315">
        <v>13.14</v>
      </c>
      <c r="E4315">
        <v>12.69</v>
      </c>
      <c r="F4315">
        <v>12.85</v>
      </c>
      <c r="G4315">
        <v>12044800</v>
      </c>
      <c r="H4315">
        <v>1088798918</v>
      </c>
      <c r="I4315">
        <f>YEAR(Table1[[#This Row],[Date]])</f>
        <v>2016</v>
      </c>
      <c r="J4315">
        <f>MONTH(Table1[[#This Row],[Date]])</f>
        <v>10</v>
      </c>
      <c r="K4315">
        <f>DAY(Table1[[#This Row],[Date]])</f>
        <v>6</v>
      </c>
    </row>
    <row r="4316" spans="1:11" x14ac:dyDescent="0.3">
      <c r="A4316" t="s">
        <v>16</v>
      </c>
      <c r="B4316" s="1">
        <v>42648</v>
      </c>
      <c r="C4316">
        <v>13.28</v>
      </c>
      <c r="D4316">
        <v>13.35</v>
      </c>
      <c r="E4316">
        <v>13.04</v>
      </c>
      <c r="F4316">
        <v>13.04</v>
      </c>
      <c r="G4316">
        <v>9881370</v>
      </c>
      <c r="H4316">
        <v>1103736600</v>
      </c>
      <c r="I4316">
        <f>YEAR(Table1[[#This Row],[Date]])</f>
        <v>2016</v>
      </c>
      <c r="J4316">
        <f>MONTH(Table1[[#This Row],[Date]])</f>
        <v>10</v>
      </c>
      <c r="K4316">
        <f>DAY(Table1[[#This Row],[Date]])</f>
        <v>5</v>
      </c>
    </row>
    <row r="4317" spans="1:11" x14ac:dyDescent="0.3">
      <c r="A4317" t="s">
        <v>16</v>
      </c>
      <c r="B4317" s="1">
        <v>42647</v>
      </c>
      <c r="C4317">
        <v>13.45</v>
      </c>
      <c r="D4317">
        <v>13.53</v>
      </c>
      <c r="E4317">
        <v>13.21</v>
      </c>
      <c r="F4317">
        <v>13.28</v>
      </c>
      <c r="G4317">
        <v>8348280</v>
      </c>
      <c r="H4317">
        <v>1123727868</v>
      </c>
      <c r="I4317">
        <f>YEAR(Table1[[#This Row],[Date]])</f>
        <v>2016</v>
      </c>
      <c r="J4317">
        <f>MONTH(Table1[[#This Row],[Date]])</f>
        <v>10</v>
      </c>
      <c r="K4317">
        <f>DAY(Table1[[#This Row],[Date]])</f>
        <v>4</v>
      </c>
    </row>
    <row r="4318" spans="1:11" x14ac:dyDescent="0.3">
      <c r="A4318" t="s">
        <v>16</v>
      </c>
      <c r="B4318" s="1">
        <v>42646</v>
      </c>
      <c r="C4318">
        <v>13.2</v>
      </c>
      <c r="D4318">
        <v>13.49</v>
      </c>
      <c r="E4318">
        <v>13.19</v>
      </c>
      <c r="F4318">
        <v>13.45</v>
      </c>
      <c r="G4318">
        <v>7458320</v>
      </c>
      <c r="H4318">
        <v>1138142255</v>
      </c>
      <c r="I4318">
        <f>YEAR(Table1[[#This Row],[Date]])</f>
        <v>2016</v>
      </c>
      <c r="J4318">
        <f>MONTH(Table1[[#This Row],[Date]])</f>
        <v>10</v>
      </c>
      <c r="K4318">
        <f>DAY(Table1[[#This Row],[Date]])</f>
        <v>3</v>
      </c>
    </row>
    <row r="4319" spans="1:11" x14ac:dyDescent="0.3">
      <c r="A4319" t="s">
        <v>16</v>
      </c>
      <c r="B4319" s="1">
        <v>42645</v>
      </c>
      <c r="C4319">
        <v>13.18</v>
      </c>
      <c r="D4319">
        <v>13.3</v>
      </c>
      <c r="E4319">
        <v>13.14</v>
      </c>
      <c r="F4319">
        <v>13.2</v>
      </c>
      <c r="G4319">
        <v>4079660</v>
      </c>
      <c r="H4319">
        <v>1116323115</v>
      </c>
      <c r="I4319">
        <f>YEAR(Table1[[#This Row],[Date]])</f>
        <v>2016</v>
      </c>
      <c r="J4319">
        <f>MONTH(Table1[[#This Row],[Date]])</f>
        <v>10</v>
      </c>
      <c r="K4319">
        <f>DAY(Table1[[#This Row],[Date]])</f>
        <v>2</v>
      </c>
    </row>
    <row r="4320" spans="1:11" x14ac:dyDescent="0.3">
      <c r="A4320" t="s">
        <v>16</v>
      </c>
      <c r="B4320" s="1">
        <v>42644</v>
      </c>
      <c r="C4320">
        <v>13.2</v>
      </c>
      <c r="D4320">
        <v>13.31</v>
      </c>
      <c r="E4320">
        <v>13.05</v>
      </c>
      <c r="F4320">
        <v>13.17</v>
      </c>
      <c r="G4320">
        <v>6331160</v>
      </c>
      <c r="H4320">
        <v>1113568557</v>
      </c>
      <c r="I4320">
        <f>YEAR(Table1[[#This Row],[Date]])</f>
        <v>2016</v>
      </c>
      <c r="J4320">
        <f>MONTH(Table1[[#This Row],[Date]])</f>
        <v>10</v>
      </c>
      <c r="K4320">
        <f>DAY(Table1[[#This Row],[Date]])</f>
        <v>1</v>
      </c>
    </row>
    <row r="4321" spans="1:11" x14ac:dyDescent="0.3">
      <c r="A4321" t="s">
        <v>16</v>
      </c>
      <c r="B4321" s="1">
        <v>42643</v>
      </c>
      <c r="C4321">
        <v>13.08</v>
      </c>
      <c r="D4321">
        <v>13.34</v>
      </c>
      <c r="E4321">
        <v>13.02</v>
      </c>
      <c r="F4321">
        <v>13.22</v>
      </c>
      <c r="G4321">
        <v>5950840</v>
      </c>
      <c r="H4321">
        <v>1117517388</v>
      </c>
      <c r="I4321">
        <f>YEAR(Table1[[#This Row],[Date]])</f>
        <v>2016</v>
      </c>
      <c r="J4321">
        <f>MONTH(Table1[[#This Row],[Date]])</f>
        <v>9</v>
      </c>
      <c r="K4321">
        <f>DAY(Table1[[#This Row],[Date]])</f>
        <v>30</v>
      </c>
    </row>
    <row r="4322" spans="1:11" x14ac:dyDescent="0.3">
      <c r="A4322" t="s">
        <v>16</v>
      </c>
      <c r="B4322" s="1">
        <v>42642</v>
      </c>
      <c r="C4322">
        <v>13.28</v>
      </c>
      <c r="D4322">
        <v>13.34</v>
      </c>
      <c r="E4322">
        <v>13.07</v>
      </c>
      <c r="F4322">
        <v>13.07</v>
      </c>
      <c r="G4322">
        <v>5990630</v>
      </c>
      <c r="H4322">
        <v>1104310043</v>
      </c>
      <c r="I4322">
        <f>YEAR(Table1[[#This Row],[Date]])</f>
        <v>2016</v>
      </c>
      <c r="J4322">
        <f>MONTH(Table1[[#This Row],[Date]])</f>
        <v>9</v>
      </c>
      <c r="K4322">
        <f>DAY(Table1[[#This Row],[Date]])</f>
        <v>29</v>
      </c>
    </row>
    <row r="4323" spans="1:11" x14ac:dyDescent="0.3">
      <c r="A4323" t="s">
        <v>16</v>
      </c>
      <c r="B4323" s="1">
        <v>42641</v>
      </c>
      <c r="C4323">
        <v>13.11</v>
      </c>
      <c r="D4323">
        <v>13.48</v>
      </c>
      <c r="E4323">
        <v>13.08</v>
      </c>
      <c r="F4323">
        <v>13.27</v>
      </c>
      <c r="G4323">
        <v>10239000</v>
      </c>
      <c r="H4323">
        <v>1120893441</v>
      </c>
      <c r="I4323">
        <f>YEAR(Table1[[#This Row],[Date]])</f>
        <v>2016</v>
      </c>
      <c r="J4323">
        <f>MONTH(Table1[[#This Row],[Date]])</f>
        <v>9</v>
      </c>
      <c r="K4323">
        <f>DAY(Table1[[#This Row],[Date]])</f>
        <v>28</v>
      </c>
    </row>
    <row r="4324" spans="1:11" x14ac:dyDescent="0.3">
      <c r="A4324" t="s">
        <v>16</v>
      </c>
      <c r="B4324" s="1">
        <v>42640</v>
      </c>
      <c r="C4324">
        <v>12.86</v>
      </c>
      <c r="D4324">
        <v>13.21</v>
      </c>
      <c r="E4324">
        <v>12.86</v>
      </c>
      <c r="F4324">
        <v>13.1</v>
      </c>
      <c r="G4324">
        <v>6831070</v>
      </c>
      <c r="H4324">
        <v>1105565483</v>
      </c>
      <c r="I4324">
        <f>YEAR(Table1[[#This Row],[Date]])</f>
        <v>2016</v>
      </c>
      <c r="J4324">
        <f>MONTH(Table1[[#This Row],[Date]])</f>
        <v>9</v>
      </c>
      <c r="K4324">
        <f>DAY(Table1[[#This Row],[Date]])</f>
        <v>27</v>
      </c>
    </row>
    <row r="4325" spans="1:11" x14ac:dyDescent="0.3">
      <c r="A4325" t="s">
        <v>16</v>
      </c>
      <c r="B4325" s="1">
        <v>42639</v>
      </c>
      <c r="C4325">
        <v>13.17</v>
      </c>
      <c r="D4325">
        <v>13.17</v>
      </c>
      <c r="E4325">
        <v>12.74</v>
      </c>
      <c r="F4325">
        <v>12.82</v>
      </c>
      <c r="G4325">
        <v>7213070</v>
      </c>
      <c r="H4325">
        <v>1081884909</v>
      </c>
      <c r="I4325">
        <f>YEAR(Table1[[#This Row],[Date]])</f>
        <v>2016</v>
      </c>
      <c r="J4325">
        <f>MONTH(Table1[[#This Row],[Date]])</f>
        <v>9</v>
      </c>
      <c r="K4325">
        <f>DAY(Table1[[#This Row],[Date]])</f>
        <v>26</v>
      </c>
    </row>
    <row r="4326" spans="1:11" x14ac:dyDescent="0.3">
      <c r="A4326" t="s">
        <v>16</v>
      </c>
      <c r="B4326" s="1">
        <v>42638</v>
      </c>
      <c r="C4326">
        <v>12.85</v>
      </c>
      <c r="D4326">
        <v>13.11</v>
      </c>
      <c r="E4326">
        <v>12.8</v>
      </c>
      <c r="F4326">
        <v>13.1</v>
      </c>
      <c r="G4326">
        <v>5283440</v>
      </c>
      <c r="H4326">
        <v>1104901553</v>
      </c>
      <c r="I4326">
        <f>YEAR(Table1[[#This Row],[Date]])</f>
        <v>2016</v>
      </c>
      <c r="J4326">
        <f>MONTH(Table1[[#This Row],[Date]])</f>
        <v>9</v>
      </c>
      <c r="K4326">
        <f>DAY(Table1[[#This Row],[Date]])</f>
        <v>25</v>
      </c>
    </row>
    <row r="4327" spans="1:11" x14ac:dyDescent="0.3">
      <c r="A4327" t="s">
        <v>16</v>
      </c>
      <c r="B4327" s="1">
        <v>42637</v>
      </c>
      <c r="C4327">
        <v>13.32</v>
      </c>
      <c r="D4327">
        <v>13.34</v>
      </c>
      <c r="E4327">
        <v>12.68</v>
      </c>
      <c r="F4327">
        <v>12.88</v>
      </c>
      <c r="G4327">
        <v>9824880</v>
      </c>
      <c r="H4327">
        <v>1085651021</v>
      </c>
      <c r="I4327">
        <f>YEAR(Table1[[#This Row],[Date]])</f>
        <v>2016</v>
      </c>
      <c r="J4327">
        <f>MONTH(Table1[[#This Row],[Date]])</f>
        <v>9</v>
      </c>
      <c r="K4327">
        <f>DAY(Table1[[#This Row],[Date]])</f>
        <v>24</v>
      </c>
    </row>
    <row r="4328" spans="1:11" x14ac:dyDescent="0.3">
      <c r="A4328" t="s">
        <v>16</v>
      </c>
      <c r="B4328" s="1">
        <v>42636</v>
      </c>
      <c r="C4328">
        <v>13.21</v>
      </c>
      <c r="D4328">
        <v>13.45</v>
      </c>
      <c r="E4328">
        <v>13.1</v>
      </c>
      <c r="F4328">
        <v>13.33</v>
      </c>
      <c r="G4328">
        <v>9166430</v>
      </c>
      <c r="H4328">
        <v>1123430818</v>
      </c>
      <c r="I4328">
        <f>YEAR(Table1[[#This Row],[Date]])</f>
        <v>2016</v>
      </c>
      <c r="J4328">
        <f>MONTH(Table1[[#This Row],[Date]])</f>
        <v>9</v>
      </c>
      <c r="K4328">
        <f>DAY(Table1[[#This Row],[Date]])</f>
        <v>23</v>
      </c>
    </row>
    <row r="4329" spans="1:11" x14ac:dyDescent="0.3">
      <c r="A4329" t="s">
        <v>16</v>
      </c>
      <c r="B4329" s="1">
        <v>42635</v>
      </c>
      <c r="C4329">
        <v>13.66</v>
      </c>
      <c r="D4329">
        <v>13.66</v>
      </c>
      <c r="E4329">
        <v>12.48</v>
      </c>
      <c r="F4329">
        <v>13.25</v>
      </c>
      <c r="G4329">
        <v>27382800</v>
      </c>
      <c r="H4329">
        <v>1115922936</v>
      </c>
      <c r="I4329">
        <f>YEAR(Table1[[#This Row],[Date]])</f>
        <v>2016</v>
      </c>
      <c r="J4329">
        <f>MONTH(Table1[[#This Row],[Date]])</f>
        <v>9</v>
      </c>
      <c r="K4329">
        <f>DAY(Table1[[#This Row],[Date]])</f>
        <v>22</v>
      </c>
    </row>
    <row r="4330" spans="1:11" x14ac:dyDescent="0.3">
      <c r="A4330" t="s">
        <v>16</v>
      </c>
      <c r="B4330" s="1">
        <v>42634</v>
      </c>
      <c r="C4330">
        <v>14.43</v>
      </c>
      <c r="D4330">
        <v>14.43</v>
      </c>
      <c r="E4330">
        <v>13.17</v>
      </c>
      <c r="F4330">
        <v>13.77</v>
      </c>
      <c r="G4330">
        <v>28645000</v>
      </c>
      <c r="H4330">
        <v>1159365902</v>
      </c>
      <c r="I4330">
        <f>YEAR(Table1[[#This Row],[Date]])</f>
        <v>2016</v>
      </c>
      <c r="J4330">
        <f>MONTH(Table1[[#This Row],[Date]])</f>
        <v>9</v>
      </c>
      <c r="K4330">
        <f>DAY(Table1[[#This Row],[Date]])</f>
        <v>21</v>
      </c>
    </row>
    <row r="4331" spans="1:11" x14ac:dyDescent="0.3">
      <c r="A4331" t="s">
        <v>16</v>
      </c>
      <c r="B4331" s="1">
        <v>42633</v>
      </c>
      <c r="C4331">
        <v>13.21</v>
      </c>
      <c r="D4331">
        <v>14.43</v>
      </c>
      <c r="E4331">
        <v>13.12</v>
      </c>
      <c r="F4331">
        <v>14.43</v>
      </c>
      <c r="G4331">
        <v>31929100</v>
      </c>
      <c r="H4331">
        <v>1214629780</v>
      </c>
      <c r="I4331">
        <f>YEAR(Table1[[#This Row],[Date]])</f>
        <v>2016</v>
      </c>
      <c r="J4331">
        <f>MONTH(Table1[[#This Row],[Date]])</f>
        <v>9</v>
      </c>
      <c r="K4331">
        <f>DAY(Table1[[#This Row],[Date]])</f>
        <v>20</v>
      </c>
    </row>
    <row r="4332" spans="1:11" x14ac:dyDescent="0.3">
      <c r="A4332" t="s">
        <v>16</v>
      </c>
      <c r="B4332" s="1">
        <v>42632</v>
      </c>
      <c r="C4332">
        <v>12.44</v>
      </c>
      <c r="D4332">
        <v>13.19</v>
      </c>
      <c r="E4332">
        <v>12.42</v>
      </c>
      <c r="F4332">
        <v>13.19</v>
      </c>
      <c r="G4332">
        <v>13838800</v>
      </c>
      <c r="H4332">
        <v>1109717807</v>
      </c>
      <c r="I4332">
        <f>YEAR(Table1[[#This Row],[Date]])</f>
        <v>2016</v>
      </c>
      <c r="J4332">
        <f>MONTH(Table1[[#This Row],[Date]])</f>
        <v>9</v>
      </c>
      <c r="K4332">
        <f>DAY(Table1[[#This Row],[Date]])</f>
        <v>19</v>
      </c>
    </row>
    <row r="4333" spans="1:11" x14ac:dyDescent="0.3">
      <c r="A4333" t="s">
        <v>16</v>
      </c>
      <c r="B4333" s="1">
        <v>42631</v>
      </c>
      <c r="C4333">
        <v>12.69</v>
      </c>
      <c r="D4333">
        <v>12.99</v>
      </c>
      <c r="E4333">
        <v>12.16</v>
      </c>
      <c r="F4333">
        <v>12.43</v>
      </c>
      <c r="G4333">
        <v>22433300</v>
      </c>
      <c r="H4333">
        <v>1045462817</v>
      </c>
      <c r="I4333">
        <f>YEAR(Table1[[#This Row],[Date]])</f>
        <v>2016</v>
      </c>
      <c r="J4333">
        <f>MONTH(Table1[[#This Row],[Date]])</f>
        <v>9</v>
      </c>
      <c r="K4333">
        <f>DAY(Table1[[#This Row],[Date]])</f>
        <v>18</v>
      </c>
    </row>
    <row r="4334" spans="1:11" x14ac:dyDescent="0.3">
      <c r="A4334" t="s">
        <v>16</v>
      </c>
      <c r="B4334" s="1">
        <v>42630</v>
      </c>
      <c r="C4334">
        <v>12.56</v>
      </c>
      <c r="D4334">
        <v>12.76</v>
      </c>
      <c r="E4334">
        <v>12.44</v>
      </c>
      <c r="F4334">
        <v>12.7</v>
      </c>
      <c r="G4334">
        <v>7446610</v>
      </c>
      <c r="H4334">
        <v>1067645133</v>
      </c>
      <c r="I4334">
        <f>YEAR(Table1[[#This Row],[Date]])</f>
        <v>2016</v>
      </c>
      <c r="J4334">
        <f>MONTH(Table1[[#This Row],[Date]])</f>
        <v>9</v>
      </c>
      <c r="K4334">
        <f>DAY(Table1[[#This Row],[Date]])</f>
        <v>17</v>
      </c>
    </row>
    <row r="4335" spans="1:11" x14ac:dyDescent="0.3">
      <c r="A4335" t="s">
        <v>16</v>
      </c>
      <c r="B4335" s="1">
        <v>42629</v>
      </c>
      <c r="C4335">
        <v>11.96</v>
      </c>
      <c r="D4335">
        <v>12.75</v>
      </c>
      <c r="E4335">
        <v>11.9</v>
      </c>
      <c r="F4335">
        <v>12.56</v>
      </c>
      <c r="G4335">
        <v>17421500</v>
      </c>
      <c r="H4335">
        <v>1055235487</v>
      </c>
      <c r="I4335">
        <f>YEAR(Table1[[#This Row],[Date]])</f>
        <v>2016</v>
      </c>
      <c r="J4335">
        <f>MONTH(Table1[[#This Row],[Date]])</f>
        <v>9</v>
      </c>
      <c r="K4335">
        <f>DAY(Table1[[#This Row],[Date]])</f>
        <v>16</v>
      </c>
    </row>
    <row r="4336" spans="1:11" x14ac:dyDescent="0.3">
      <c r="A4336" t="s">
        <v>16</v>
      </c>
      <c r="B4336" s="1">
        <v>42628</v>
      </c>
      <c r="C4336">
        <v>11.94</v>
      </c>
      <c r="D4336">
        <v>12.14</v>
      </c>
      <c r="E4336">
        <v>11.92</v>
      </c>
      <c r="F4336">
        <v>11.94</v>
      </c>
      <c r="G4336">
        <v>7309090</v>
      </c>
      <c r="H4336">
        <v>1002844845</v>
      </c>
      <c r="I4336">
        <f>YEAR(Table1[[#This Row],[Date]])</f>
        <v>2016</v>
      </c>
      <c r="J4336">
        <f>MONTH(Table1[[#This Row],[Date]])</f>
        <v>9</v>
      </c>
      <c r="K4336">
        <f>DAY(Table1[[#This Row],[Date]])</f>
        <v>15</v>
      </c>
    </row>
    <row r="4337" spans="1:11" x14ac:dyDescent="0.3">
      <c r="A4337" t="s">
        <v>16</v>
      </c>
      <c r="B4337" s="1">
        <v>42627</v>
      </c>
      <c r="C4337">
        <v>11.9</v>
      </c>
      <c r="D4337">
        <v>12</v>
      </c>
      <c r="E4337">
        <v>11.86</v>
      </c>
      <c r="F4337">
        <v>11.92</v>
      </c>
      <c r="G4337">
        <v>5694820</v>
      </c>
      <c r="H4337">
        <v>1001301306</v>
      </c>
      <c r="I4337">
        <f>YEAR(Table1[[#This Row],[Date]])</f>
        <v>2016</v>
      </c>
      <c r="J4337">
        <f>MONTH(Table1[[#This Row],[Date]])</f>
        <v>9</v>
      </c>
      <c r="K4337">
        <f>DAY(Table1[[#This Row],[Date]])</f>
        <v>14</v>
      </c>
    </row>
    <row r="4338" spans="1:11" x14ac:dyDescent="0.3">
      <c r="A4338" t="s">
        <v>16</v>
      </c>
      <c r="B4338" s="1">
        <v>42626</v>
      </c>
      <c r="C4338">
        <v>11.89</v>
      </c>
      <c r="D4338">
        <v>12.09</v>
      </c>
      <c r="E4338">
        <v>11.88</v>
      </c>
      <c r="F4338">
        <v>11.92</v>
      </c>
      <c r="G4338">
        <v>11704300</v>
      </c>
      <c r="H4338">
        <v>1000535934</v>
      </c>
      <c r="I4338">
        <f>YEAR(Table1[[#This Row],[Date]])</f>
        <v>2016</v>
      </c>
      <c r="J4338">
        <f>MONTH(Table1[[#This Row],[Date]])</f>
        <v>9</v>
      </c>
      <c r="K4338">
        <f>DAY(Table1[[#This Row],[Date]])</f>
        <v>13</v>
      </c>
    </row>
    <row r="4339" spans="1:11" x14ac:dyDescent="0.3">
      <c r="A4339" t="s">
        <v>16</v>
      </c>
      <c r="B4339" s="1">
        <v>42625</v>
      </c>
      <c r="C4339">
        <v>11.64</v>
      </c>
      <c r="D4339">
        <v>11.95</v>
      </c>
      <c r="E4339">
        <v>11.61</v>
      </c>
      <c r="F4339">
        <v>11.89</v>
      </c>
      <c r="G4339">
        <v>7478080</v>
      </c>
      <c r="H4339">
        <v>998057810</v>
      </c>
      <c r="I4339">
        <f>YEAR(Table1[[#This Row],[Date]])</f>
        <v>2016</v>
      </c>
      <c r="J4339">
        <f>MONTH(Table1[[#This Row],[Date]])</f>
        <v>9</v>
      </c>
      <c r="K4339">
        <f>DAY(Table1[[#This Row],[Date]])</f>
        <v>12</v>
      </c>
    </row>
    <row r="4340" spans="1:11" x14ac:dyDescent="0.3">
      <c r="A4340" t="s">
        <v>16</v>
      </c>
      <c r="B4340" s="1">
        <v>42624</v>
      </c>
      <c r="C4340">
        <v>12.21</v>
      </c>
      <c r="D4340">
        <v>12.21</v>
      </c>
      <c r="E4340">
        <v>11.59</v>
      </c>
      <c r="F4340">
        <v>11.64</v>
      </c>
      <c r="G4340">
        <v>8791180</v>
      </c>
      <c r="H4340">
        <v>976259356</v>
      </c>
      <c r="I4340">
        <f>YEAR(Table1[[#This Row],[Date]])</f>
        <v>2016</v>
      </c>
      <c r="J4340">
        <f>MONTH(Table1[[#This Row],[Date]])</f>
        <v>9</v>
      </c>
      <c r="K4340">
        <f>DAY(Table1[[#This Row],[Date]])</f>
        <v>11</v>
      </c>
    </row>
    <row r="4341" spans="1:11" x14ac:dyDescent="0.3">
      <c r="A4341" t="s">
        <v>16</v>
      </c>
      <c r="B4341" s="1">
        <v>42623</v>
      </c>
      <c r="C4341">
        <v>11.66</v>
      </c>
      <c r="D4341">
        <v>12.22</v>
      </c>
      <c r="E4341">
        <v>11.54</v>
      </c>
      <c r="F4341">
        <v>12.17</v>
      </c>
      <c r="G4341">
        <v>7220300</v>
      </c>
      <c r="H4341">
        <v>1020331771</v>
      </c>
      <c r="I4341">
        <f>YEAR(Table1[[#This Row],[Date]])</f>
        <v>2016</v>
      </c>
      <c r="J4341">
        <f>MONTH(Table1[[#This Row],[Date]])</f>
        <v>9</v>
      </c>
      <c r="K4341">
        <f>DAY(Table1[[#This Row],[Date]])</f>
        <v>10</v>
      </c>
    </row>
    <row r="4342" spans="1:11" x14ac:dyDescent="0.3">
      <c r="A4342" t="s">
        <v>16</v>
      </c>
      <c r="B4342" s="1">
        <v>42622</v>
      </c>
      <c r="C4342">
        <v>11.41</v>
      </c>
      <c r="D4342">
        <v>11.68</v>
      </c>
      <c r="E4342">
        <v>11.39</v>
      </c>
      <c r="F4342">
        <v>11.65</v>
      </c>
      <c r="G4342">
        <v>6109200</v>
      </c>
      <c r="H4342">
        <v>976718524</v>
      </c>
      <c r="I4342">
        <f>YEAR(Table1[[#This Row],[Date]])</f>
        <v>2016</v>
      </c>
      <c r="J4342">
        <f>MONTH(Table1[[#This Row],[Date]])</f>
        <v>9</v>
      </c>
      <c r="K4342">
        <f>DAY(Table1[[#This Row],[Date]])</f>
        <v>9</v>
      </c>
    </row>
    <row r="4343" spans="1:11" x14ac:dyDescent="0.3">
      <c r="A4343" t="s">
        <v>16</v>
      </c>
      <c r="B4343" s="1">
        <v>42621</v>
      </c>
      <c r="C4343">
        <v>11.55</v>
      </c>
      <c r="D4343">
        <v>11.7</v>
      </c>
      <c r="E4343">
        <v>11.25</v>
      </c>
      <c r="F4343">
        <v>11.35</v>
      </c>
      <c r="G4343">
        <v>11535000</v>
      </c>
      <c r="H4343">
        <v>950629714</v>
      </c>
      <c r="I4343">
        <f>YEAR(Table1[[#This Row],[Date]])</f>
        <v>2016</v>
      </c>
      <c r="J4343">
        <f>MONTH(Table1[[#This Row],[Date]])</f>
        <v>9</v>
      </c>
      <c r="K4343">
        <f>DAY(Table1[[#This Row],[Date]])</f>
        <v>8</v>
      </c>
    </row>
    <row r="4344" spans="1:11" x14ac:dyDescent="0.3">
      <c r="A4344" t="s">
        <v>16</v>
      </c>
      <c r="B4344" s="1">
        <v>42620</v>
      </c>
      <c r="C4344">
        <v>11.69</v>
      </c>
      <c r="D4344">
        <v>11.73</v>
      </c>
      <c r="E4344">
        <v>11.52</v>
      </c>
      <c r="F4344">
        <v>11.55</v>
      </c>
      <c r="G4344">
        <v>6115050</v>
      </c>
      <c r="H4344">
        <v>967186182</v>
      </c>
      <c r="I4344">
        <f>YEAR(Table1[[#This Row],[Date]])</f>
        <v>2016</v>
      </c>
      <c r="J4344">
        <f>MONTH(Table1[[#This Row],[Date]])</f>
        <v>9</v>
      </c>
      <c r="K4344">
        <f>DAY(Table1[[#This Row],[Date]])</f>
        <v>7</v>
      </c>
    </row>
    <row r="4345" spans="1:11" x14ac:dyDescent="0.3">
      <c r="A4345" t="s">
        <v>16</v>
      </c>
      <c r="B4345" s="1">
        <v>42619</v>
      </c>
      <c r="C4345">
        <v>11.73</v>
      </c>
      <c r="D4345">
        <v>11.73</v>
      </c>
      <c r="E4345">
        <v>11.47</v>
      </c>
      <c r="F4345">
        <v>11.69</v>
      </c>
      <c r="G4345">
        <v>6346330</v>
      </c>
      <c r="H4345">
        <v>978635238</v>
      </c>
      <c r="I4345">
        <f>YEAR(Table1[[#This Row],[Date]])</f>
        <v>2016</v>
      </c>
      <c r="J4345">
        <f>MONTH(Table1[[#This Row],[Date]])</f>
        <v>9</v>
      </c>
      <c r="K4345">
        <f>DAY(Table1[[#This Row],[Date]])</f>
        <v>6</v>
      </c>
    </row>
    <row r="4346" spans="1:11" x14ac:dyDescent="0.3">
      <c r="A4346" t="s">
        <v>16</v>
      </c>
      <c r="B4346" s="1">
        <v>42618</v>
      </c>
      <c r="C4346">
        <v>11.68</v>
      </c>
      <c r="D4346">
        <v>11.81</v>
      </c>
      <c r="E4346">
        <v>11.59</v>
      </c>
      <c r="F4346">
        <v>11.72</v>
      </c>
      <c r="G4346">
        <v>5724100</v>
      </c>
      <c r="H4346">
        <v>980599518</v>
      </c>
      <c r="I4346">
        <f>YEAR(Table1[[#This Row],[Date]])</f>
        <v>2016</v>
      </c>
      <c r="J4346">
        <f>MONTH(Table1[[#This Row],[Date]])</f>
        <v>9</v>
      </c>
      <c r="K4346">
        <f>DAY(Table1[[#This Row],[Date]])</f>
        <v>5</v>
      </c>
    </row>
    <row r="4347" spans="1:11" x14ac:dyDescent="0.3">
      <c r="A4347" t="s">
        <v>16</v>
      </c>
      <c r="B4347" s="1">
        <v>42617</v>
      </c>
      <c r="C4347">
        <v>11.75</v>
      </c>
      <c r="D4347">
        <v>11.79</v>
      </c>
      <c r="E4347">
        <v>11.47</v>
      </c>
      <c r="F4347">
        <v>11.68</v>
      </c>
      <c r="G4347">
        <v>7220550</v>
      </c>
      <c r="H4347">
        <v>977118527</v>
      </c>
      <c r="I4347">
        <f>YEAR(Table1[[#This Row],[Date]])</f>
        <v>2016</v>
      </c>
      <c r="J4347">
        <f>MONTH(Table1[[#This Row],[Date]])</f>
        <v>9</v>
      </c>
      <c r="K4347">
        <f>DAY(Table1[[#This Row],[Date]])</f>
        <v>4</v>
      </c>
    </row>
    <row r="4348" spans="1:11" x14ac:dyDescent="0.3">
      <c r="A4348" t="s">
        <v>16</v>
      </c>
      <c r="B4348" s="1">
        <v>42616</v>
      </c>
      <c r="C4348">
        <v>12.11</v>
      </c>
      <c r="D4348">
        <v>12.36</v>
      </c>
      <c r="E4348">
        <v>11.35</v>
      </c>
      <c r="F4348">
        <v>11.76</v>
      </c>
      <c r="G4348">
        <v>13358800</v>
      </c>
      <c r="H4348">
        <v>983336326</v>
      </c>
      <c r="I4348">
        <f>YEAR(Table1[[#This Row],[Date]])</f>
        <v>2016</v>
      </c>
      <c r="J4348">
        <f>MONTH(Table1[[#This Row],[Date]])</f>
        <v>9</v>
      </c>
      <c r="K4348">
        <f>DAY(Table1[[#This Row],[Date]])</f>
        <v>3</v>
      </c>
    </row>
    <row r="4349" spans="1:11" x14ac:dyDescent="0.3">
      <c r="A4349" t="s">
        <v>16</v>
      </c>
      <c r="B4349" s="1">
        <v>42615</v>
      </c>
      <c r="C4349">
        <v>11.96</v>
      </c>
      <c r="D4349">
        <v>12.31</v>
      </c>
      <c r="E4349">
        <v>11.88</v>
      </c>
      <c r="F4349">
        <v>12.11</v>
      </c>
      <c r="G4349">
        <v>9368300</v>
      </c>
      <c r="H4349">
        <v>1012583470</v>
      </c>
      <c r="I4349">
        <f>YEAR(Table1[[#This Row],[Date]])</f>
        <v>2016</v>
      </c>
      <c r="J4349">
        <f>MONTH(Table1[[#This Row],[Date]])</f>
        <v>9</v>
      </c>
      <c r="K4349">
        <f>DAY(Table1[[#This Row],[Date]])</f>
        <v>2</v>
      </c>
    </row>
    <row r="4350" spans="1:11" x14ac:dyDescent="0.3">
      <c r="A4350" t="s">
        <v>16</v>
      </c>
      <c r="B4350" s="1">
        <v>42614</v>
      </c>
      <c r="C4350">
        <v>11.67</v>
      </c>
      <c r="D4350">
        <v>12.58</v>
      </c>
      <c r="E4350">
        <v>11.65</v>
      </c>
      <c r="F4350">
        <v>11.99</v>
      </c>
      <c r="G4350">
        <v>24051500</v>
      </c>
      <c r="H4350">
        <v>1002322694</v>
      </c>
      <c r="I4350">
        <f>YEAR(Table1[[#This Row],[Date]])</f>
        <v>2016</v>
      </c>
      <c r="J4350">
        <f>MONTH(Table1[[#This Row],[Date]])</f>
        <v>9</v>
      </c>
      <c r="K4350">
        <f>DAY(Table1[[#This Row],[Date]])</f>
        <v>1</v>
      </c>
    </row>
    <row r="4351" spans="1:11" x14ac:dyDescent="0.3">
      <c r="A4351" t="s">
        <v>16</v>
      </c>
      <c r="B4351" s="1">
        <v>42613</v>
      </c>
      <c r="C4351">
        <v>11.24</v>
      </c>
      <c r="D4351">
        <v>11.68</v>
      </c>
      <c r="E4351">
        <v>11.18</v>
      </c>
      <c r="F4351">
        <v>11.67</v>
      </c>
      <c r="G4351">
        <v>11073700</v>
      </c>
      <c r="H4351">
        <v>975003119</v>
      </c>
      <c r="I4351">
        <f>YEAR(Table1[[#This Row],[Date]])</f>
        <v>2016</v>
      </c>
      <c r="J4351">
        <f>MONTH(Table1[[#This Row],[Date]])</f>
        <v>8</v>
      </c>
      <c r="K4351">
        <f>DAY(Table1[[#This Row],[Date]])</f>
        <v>31</v>
      </c>
    </row>
    <row r="4352" spans="1:11" x14ac:dyDescent="0.3">
      <c r="A4352" t="s">
        <v>16</v>
      </c>
      <c r="B4352" s="1">
        <v>42612</v>
      </c>
      <c r="C4352">
        <v>10.99</v>
      </c>
      <c r="D4352">
        <v>11.3</v>
      </c>
      <c r="E4352">
        <v>10.96</v>
      </c>
      <c r="F4352">
        <v>11.23</v>
      </c>
      <c r="G4352">
        <v>7221260</v>
      </c>
      <c r="H4352">
        <v>937596563</v>
      </c>
      <c r="I4352">
        <f>YEAR(Table1[[#This Row],[Date]])</f>
        <v>2016</v>
      </c>
      <c r="J4352">
        <f>MONTH(Table1[[#This Row],[Date]])</f>
        <v>8</v>
      </c>
      <c r="K4352">
        <f>DAY(Table1[[#This Row],[Date]])</f>
        <v>30</v>
      </c>
    </row>
    <row r="4353" spans="1:11" x14ac:dyDescent="0.3">
      <c r="A4353" t="s">
        <v>16</v>
      </c>
      <c r="B4353" s="1">
        <v>42611</v>
      </c>
      <c r="C4353">
        <v>10.92</v>
      </c>
      <c r="D4353">
        <v>11.15</v>
      </c>
      <c r="E4353">
        <v>10.79</v>
      </c>
      <c r="F4353">
        <v>10.98</v>
      </c>
      <c r="G4353">
        <v>8130540</v>
      </c>
      <c r="H4353">
        <v>916781161</v>
      </c>
      <c r="I4353">
        <f>YEAR(Table1[[#This Row],[Date]])</f>
        <v>2016</v>
      </c>
      <c r="J4353">
        <f>MONTH(Table1[[#This Row],[Date]])</f>
        <v>8</v>
      </c>
      <c r="K4353">
        <f>DAY(Table1[[#This Row],[Date]])</f>
        <v>29</v>
      </c>
    </row>
    <row r="4354" spans="1:11" x14ac:dyDescent="0.3">
      <c r="A4354" t="s">
        <v>16</v>
      </c>
      <c r="B4354" s="1">
        <v>42610</v>
      </c>
      <c r="C4354">
        <v>11.15</v>
      </c>
      <c r="D4354">
        <v>11.15</v>
      </c>
      <c r="E4354">
        <v>10.92</v>
      </c>
      <c r="F4354">
        <v>10.93</v>
      </c>
      <c r="G4354">
        <v>5303040</v>
      </c>
      <c r="H4354">
        <v>911883241</v>
      </c>
      <c r="I4354">
        <f>YEAR(Table1[[#This Row],[Date]])</f>
        <v>2016</v>
      </c>
      <c r="J4354">
        <f>MONTH(Table1[[#This Row],[Date]])</f>
        <v>8</v>
      </c>
      <c r="K4354">
        <f>DAY(Table1[[#This Row],[Date]])</f>
        <v>28</v>
      </c>
    </row>
    <row r="4355" spans="1:11" x14ac:dyDescent="0.3">
      <c r="A4355" t="s">
        <v>16</v>
      </c>
      <c r="B4355" s="1">
        <v>42609</v>
      </c>
      <c r="C4355">
        <v>11.29</v>
      </c>
      <c r="D4355">
        <v>11.29</v>
      </c>
      <c r="E4355">
        <v>11.14</v>
      </c>
      <c r="F4355">
        <v>11.15</v>
      </c>
      <c r="G4355">
        <v>15108400</v>
      </c>
      <c r="H4355">
        <v>929789646</v>
      </c>
      <c r="I4355">
        <f>YEAR(Table1[[#This Row],[Date]])</f>
        <v>2016</v>
      </c>
      <c r="J4355">
        <f>MONTH(Table1[[#This Row],[Date]])</f>
        <v>8</v>
      </c>
      <c r="K4355">
        <f>DAY(Table1[[#This Row],[Date]])</f>
        <v>27</v>
      </c>
    </row>
    <row r="4356" spans="1:11" x14ac:dyDescent="0.3">
      <c r="A4356" t="s">
        <v>16</v>
      </c>
      <c r="B4356" s="1">
        <v>42608</v>
      </c>
      <c r="C4356">
        <v>11.35</v>
      </c>
      <c r="D4356">
        <v>11.45</v>
      </c>
      <c r="E4356">
        <v>11.21</v>
      </c>
      <c r="F4356">
        <v>11.3</v>
      </c>
      <c r="G4356">
        <v>5857850</v>
      </c>
      <c r="H4356">
        <v>941701926</v>
      </c>
      <c r="I4356">
        <f>YEAR(Table1[[#This Row],[Date]])</f>
        <v>2016</v>
      </c>
      <c r="J4356">
        <f>MONTH(Table1[[#This Row],[Date]])</f>
        <v>8</v>
      </c>
      <c r="K4356">
        <f>DAY(Table1[[#This Row],[Date]])</f>
        <v>26</v>
      </c>
    </row>
    <row r="4357" spans="1:11" x14ac:dyDescent="0.3">
      <c r="A4357" t="s">
        <v>16</v>
      </c>
      <c r="B4357" s="1">
        <v>42607</v>
      </c>
      <c r="C4357">
        <v>11.03</v>
      </c>
      <c r="D4357">
        <v>11.39</v>
      </c>
      <c r="E4357">
        <v>11.02</v>
      </c>
      <c r="F4357">
        <v>11.36</v>
      </c>
      <c r="G4357">
        <v>8552380</v>
      </c>
      <c r="H4357">
        <v>946508890</v>
      </c>
      <c r="I4357">
        <f>YEAR(Table1[[#This Row],[Date]])</f>
        <v>2016</v>
      </c>
      <c r="J4357">
        <f>MONTH(Table1[[#This Row],[Date]])</f>
        <v>8</v>
      </c>
      <c r="K4357">
        <f>DAY(Table1[[#This Row],[Date]])</f>
        <v>25</v>
      </c>
    </row>
    <row r="4358" spans="1:11" x14ac:dyDescent="0.3">
      <c r="A4358" t="s">
        <v>16</v>
      </c>
      <c r="B4358" s="1">
        <v>42606</v>
      </c>
      <c r="C4358">
        <v>11.02</v>
      </c>
      <c r="D4358">
        <v>11.15</v>
      </c>
      <c r="E4358">
        <v>11.01</v>
      </c>
      <c r="F4358">
        <v>11.04</v>
      </c>
      <c r="G4358">
        <v>4423420</v>
      </c>
      <c r="H4358">
        <v>919368975</v>
      </c>
      <c r="I4358">
        <f>YEAR(Table1[[#This Row],[Date]])</f>
        <v>2016</v>
      </c>
      <c r="J4358">
        <f>MONTH(Table1[[#This Row],[Date]])</f>
        <v>8</v>
      </c>
      <c r="K4358">
        <f>DAY(Table1[[#This Row],[Date]])</f>
        <v>24</v>
      </c>
    </row>
    <row r="4359" spans="1:11" x14ac:dyDescent="0.3">
      <c r="A4359" t="s">
        <v>16</v>
      </c>
      <c r="B4359" s="1">
        <v>42605</v>
      </c>
      <c r="C4359">
        <v>11.14</v>
      </c>
      <c r="D4359">
        <v>11.23</v>
      </c>
      <c r="E4359">
        <v>10.9</v>
      </c>
      <c r="F4359">
        <v>11.03</v>
      </c>
      <c r="G4359">
        <v>6489380</v>
      </c>
      <c r="H4359">
        <v>918563334</v>
      </c>
      <c r="I4359">
        <f>YEAR(Table1[[#This Row],[Date]])</f>
        <v>2016</v>
      </c>
      <c r="J4359">
        <f>MONTH(Table1[[#This Row],[Date]])</f>
        <v>8</v>
      </c>
      <c r="K4359">
        <f>DAY(Table1[[#This Row],[Date]])</f>
        <v>23</v>
      </c>
    </row>
    <row r="4360" spans="1:11" x14ac:dyDescent="0.3">
      <c r="A4360" t="s">
        <v>16</v>
      </c>
      <c r="B4360" s="1">
        <v>42604</v>
      </c>
      <c r="C4360">
        <v>11.19</v>
      </c>
      <c r="D4360">
        <v>11.34</v>
      </c>
      <c r="E4360">
        <v>11.07</v>
      </c>
      <c r="F4360">
        <v>11.12</v>
      </c>
      <c r="G4360">
        <v>6588920</v>
      </c>
      <c r="H4360">
        <v>925725247</v>
      </c>
      <c r="I4360">
        <f>YEAR(Table1[[#This Row],[Date]])</f>
        <v>2016</v>
      </c>
      <c r="J4360">
        <f>MONTH(Table1[[#This Row],[Date]])</f>
        <v>8</v>
      </c>
      <c r="K4360">
        <f>DAY(Table1[[#This Row],[Date]])</f>
        <v>22</v>
      </c>
    </row>
    <row r="4361" spans="1:11" x14ac:dyDescent="0.3">
      <c r="A4361" t="s">
        <v>16</v>
      </c>
      <c r="B4361" s="1">
        <v>42603</v>
      </c>
      <c r="C4361">
        <v>11.25</v>
      </c>
      <c r="D4361">
        <v>11.25</v>
      </c>
      <c r="E4361">
        <v>10.99</v>
      </c>
      <c r="F4361">
        <v>11.18</v>
      </c>
      <c r="G4361">
        <v>4355660</v>
      </c>
      <c r="H4361">
        <v>930217061</v>
      </c>
      <c r="I4361">
        <f>YEAR(Table1[[#This Row],[Date]])</f>
        <v>2016</v>
      </c>
      <c r="J4361">
        <f>MONTH(Table1[[#This Row],[Date]])</f>
        <v>8</v>
      </c>
      <c r="K4361">
        <f>DAY(Table1[[#This Row],[Date]])</f>
        <v>21</v>
      </c>
    </row>
    <row r="4362" spans="1:11" x14ac:dyDescent="0.3">
      <c r="A4362" t="s">
        <v>16</v>
      </c>
      <c r="B4362" s="1">
        <v>42602</v>
      </c>
      <c r="C4362">
        <v>10.75</v>
      </c>
      <c r="D4362">
        <v>11.3</v>
      </c>
      <c r="E4362">
        <v>10.75</v>
      </c>
      <c r="F4362">
        <v>11.25</v>
      </c>
      <c r="G4362">
        <v>7443540</v>
      </c>
      <c r="H4362">
        <v>935523908</v>
      </c>
      <c r="I4362">
        <f>YEAR(Table1[[#This Row],[Date]])</f>
        <v>2016</v>
      </c>
      <c r="J4362">
        <f>MONTH(Table1[[#This Row],[Date]])</f>
        <v>8</v>
      </c>
      <c r="K4362">
        <f>DAY(Table1[[#This Row],[Date]])</f>
        <v>20</v>
      </c>
    </row>
    <row r="4363" spans="1:11" x14ac:dyDescent="0.3">
      <c r="A4363" t="s">
        <v>16</v>
      </c>
      <c r="B4363" s="1">
        <v>42601</v>
      </c>
      <c r="C4363">
        <v>10.75</v>
      </c>
      <c r="D4363">
        <v>10.8</v>
      </c>
      <c r="E4363">
        <v>10.73</v>
      </c>
      <c r="F4363">
        <v>10.75</v>
      </c>
      <c r="G4363">
        <v>5390850</v>
      </c>
      <c r="H4363">
        <v>893697474</v>
      </c>
      <c r="I4363">
        <f>YEAR(Table1[[#This Row],[Date]])</f>
        <v>2016</v>
      </c>
      <c r="J4363">
        <f>MONTH(Table1[[#This Row],[Date]])</f>
        <v>8</v>
      </c>
      <c r="K4363">
        <f>DAY(Table1[[#This Row],[Date]])</f>
        <v>19</v>
      </c>
    </row>
    <row r="4364" spans="1:11" x14ac:dyDescent="0.3">
      <c r="A4364" t="s">
        <v>16</v>
      </c>
      <c r="B4364" s="1">
        <v>42600</v>
      </c>
      <c r="C4364">
        <v>10.75</v>
      </c>
      <c r="D4364">
        <v>11.01</v>
      </c>
      <c r="E4364">
        <v>10.74</v>
      </c>
      <c r="F4364">
        <v>10.76</v>
      </c>
      <c r="G4364">
        <v>6935800</v>
      </c>
      <c r="H4364">
        <v>893970119</v>
      </c>
      <c r="I4364">
        <f>YEAR(Table1[[#This Row],[Date]])</f>
        <v>2016</v>
      </c>
      <c r="J4364">
        <f>MONTH(Table1[[#This Row],[Date]])</f>
        <v>8</v>
      </c>
      <c r="K4364">
        <f>DAY(Table1[[#This Row],[Date]])</f>
        <v>18</v>
      </c>
    </row>
    <row r="4365" spans="1:11" x14ac:dyDescent="0.3">
      <c r="A4365" t="s">
        <v>16</v>
      </c>
      <c r="B4365" s="1">
        <v>42599</v>
      </c>
      <c r="C4365">
        <v>11.13</v>
      </c>
      <c r="D4365">
        <v>11.15</v>
      </c>
      <c r="E4365">
        <v>10.75</v>
      </c>
      <c r="F4365">
        <v>10.75</v>
      </c>
      <c r="G4365">
        <v>8833760</v>
      </c>
      <c r="H4365">
        <v>893343056</v>
      </c>
      <c r="I4365">
        <f>YEAR(Table1[[#This Row],[Date]])</f>
        <v>2016</v>
      </c>
      <c r="J4365">
        <f>MONTH(Table1[[#This Row],[Date]])</f>
        <v>8</v>
      </c>
      <c r="K4365">
        <f>DAY(Table1[[#This Row],[Date]])</f>
        <v>17</v>
      </c>
    </row>
    <row r="4366" spans="1:11" x14ac:dyDescent="0.3">
      <c r="A4366" t="s">
        <v>16</v>
      </c>
      <c r="B4366" s="1">
        <v>42598</v>
      </c>
      <c r="C4366">
        <v>11.23</v>
      </c>
      <c r="D4366">
        <v>11.24</v>
      </c>
      <c r="E4366">
        <v>11</v>
      </c>
      <c r="F4366">
        <v>11.14</v>
      </c>
      <c r="G4366">
        <v>7051510</v>
      </c>
      <c r="H4366">
        <v>925130735</v>
      </c>
      <c r="I4366">
        <f>YEAR(Table1[[#This Row],[Date]])</f>
        <v>2016</v>
      </c>
      <c r="J4366">
        <f>MONTH(Table1[[#This Row],[Date]])</f>
        <v>8</v>
      </c>
      <c r="K4366">
        <f>DAY(Table1[[#This Row],[Date]])</f>
        <v>16</v>
      </c>
    </row>
    <row r="4367" spans="1:11" x14ac:dyDescent="0.3">
      <c r="A4367" t="s">
        <v>16</v>
      </c>
      <c r="B4367" s="1">
        <v>42597</v>
      </c>
      <c r="C4367">
        <v>11.2</v>
      </c>
      <c r="D4367">
        <v>11.31</v>
      </c>
      <c r="E4367">
        <v>11</v>
      </c>
      <c r="F4367">
        <v>11.22</v>
      </c>
      <c r="G4367">
        <v>7500840</v>
      </c>
      <c r="H4367">
        <v>931306989</v>
      </c>
      <c r="I4367">
        <f>YEAR(Table1[[#This Row],[Date]])</f>
        <v>2016</v>
      </c>
      <c r="J4367">
        <f>MONTH(Table1[[#This Row],[Date]])</f>
        <v>8</v>
      </c>
      <c r="K4367">
        <f>DAY(Table1[[#This Row],[Date]])</f>
        <v>15</v>
      </c>
    </row>
    <row r="4368" spans="1:11" x14ac:dyDescent="0.3">
      <c r="A4368" t="s">
        <v>16</v>
      </c>
      <c r="B4368" s="1">
        <v>42596</v>
      </c>
      <c r="C4368">
        <v>11.58</v>
      </c>
      <c r="D4368">
        <v>11.69</v>
      </c>
      <c r="E4368">
        <v>11.1</v>
      </c>
      <c r="F4368">
        <v>11.19</v>
      </c>
      <c r="G4368">
        <v>8680160</v>
      </c>
      <c r="H4368">
        <v>928985642</v>
      </c>
      <c r="I4368">
        <f>YEAR(Table1[[#This Row],[Date]])</f>
        <v>2016</v>
      </c>
      <c r="J4368">
        <f>MONTH(Table1[[#This Row],[Date]])</f>
        <v>8</v>
      </c>
      <c r="K4368">
        <f>DAY(Table1[[#This Row],[Date]])</f>
        <v>14</v>
      </c>
    </row>
    <row r="4369" spans="1:11" x14ac:dyDescent="0.3">
      <c r="A4369" t="s">
        <v>16</v>
      </c>
      <c r="B4369" s="1">
        <v>42595</v>
      </c>
      <c r="C4369">
        <v>11.77</v>
      </c>
      <c r="D4369">
        <v>11.79</v>
      </c>
      <c r="E4369">
        <v>11.51</v>
      </c>
      <c r="F4369">
        <v>11.57</v>
      </c>
      <c r="G4369">
        <v>7539490</v>
      </c>
      <c r="H4369">
        <v>959859186</v>
      </c>
      <c r="I4369">
        <f>YEAR(Table1[[#This Row],[Date]])</f>
        <v>2016</v>
      </c>
      <c r="J4369">
        <f>MONTH(Table1[[#This Row],[Date]])</f>
        <v>8</v>
      </c>
      <c r="K4369">
        <f>DAY(Table1[[#This Row],[Date]])</f>
        <v>13</v>
      </c>
    </row>
    <row r="4370" spans="1:11" x14ac:dyDescent="0.3">
      <c r="A4370" t="s">
        <v>16</v>
      </c>
      <c r="B4370" s="1">
        <v>42594</v>
      </c>
      <c r="C4370">
        <v>11.69</v>
      </c>
      <c r="D4370">
        <v>12.04</v>
      </c>
      <c r="E4370">
        <v>11.64</v>
      </c>
      <c r="F4370">
        <v>11.78</v>
      </c>
      <c r="G4370">
        <v>13690100</v>
      </c>
      <c r="H4370">
        <v>976670290</v>
      </c>
      <c r="I4370">
        <f>YEAR(Table1[[#This Row],[Date]])</f>
        <v>2016</v>
      </c>
      <c r="J4370">
        <f>MONTH(Table1[[#This Row],[Date]])</f>
        <v>8</v>
      </c>
      <c r="K4370">
        <f>DAY(Table1[[#This Row],[Date]])</f>
        <v>12</v>
      </c>
    </row>
    <row r="4371" spans="1:11" x14ac:dyDescent="0.3">
      <c r="A4371" t="s">
        <v>16</v>
      </c>
      <c r="B4371" s="1">
        <v>42593</v>
      </c>
      <c r="C4371">
        <v>12.14</v>
      </c>
      <c r="D4371">
        <v>12.27</v>
      </c>
      <c r="E4371">
        <v>11.63</v>
      </c>
      <c r="F4371">
        <v>11.69</v>
      </c>
      <c r="G4371">
        <v>17505000</v>
      </c>
      <c r="H4371">
        <v>969030731</v>
      </c>
      <c r="I4371">
        <f>YEAR(Table1[[#This Row],[Date]])</f>
        <v>2016</v>
      </c>
      <c r="J4371">
        <f>MONTH(Table1[[#This Row],[Date]])</f>
        <v>8</v>
      </c>
      <c r="K4371">
        <f>DAY(Table1[[#This Row],[Date]])</f>
        <v>11</v>
      </c>
    </row>
    <row r="4372" spans="1:11" x14ac:dyDescent="0.3">
      <c r="A4372" t="s">
        <v>16</v>
      </c>
      <c r="B4372" s="1">
        <v>42592</v>
      </c>
      <c r="C4372">
        <v>12.23</v>
      </c>
      <c r="D4372">
        <v>12.46</v>
      </c>
      <c r="E4372">
        <v>11.98</v>
      </c>
      <c r="F4372">
        <v>12.14</v>
      </c>
      <c r="G4372">
        <v>28096300</v>
      </c>
      <c r="H4372">
        <v>1006130318</v>
      </c>
      <c r="I4372">
        <f>YEAR(Table1[[#This Row],[Date]])</f>
        <v>2016</v>
      </c>
      <c r="J4372">
        <f>MONTH(Table1[[#This Row],[Date]])</f>
        <v>8</v>
      </c>
      <c r="K4372">
        <f>DAY(Table1[[#This Row],[Date]])</f>
        <v>10</v>
      </c>
    </row>
    <row r="4373" spans="1:11" x14ac:dyDescent="0.3">
      <c r="A4373" t="s">
        <v>16</v>
      </c>
      <c r="B4373" s="1">
        <v>42591</v>
      </c>
      <c r="C4373">
        <v>11.27</v>
      </c>
      <c r="D4373">
        <v>12.45</v>
      </c>
      <c r="E4373">
        <v>11.2</v>
      </c>
      <c r="F4373">
        <v>12.24</v>
      </c>
      <c r="G4373">
        <v>36656600</v>
      </c>
      <c r="H4373">
        <v>1014113084</v>
      </c>
      <c r="I4373">
        <f>YEAR(Table1[[#This Row],[Date]])</f>
        <v>2016</v>
      </c>
      <c r="J4373">
        <f>MONTH(Table1[[#This Row],[Date]])</f>
        <v>8</v>
      </c>
      <c r="K4373">
        <f>DAY(Table1[[#This Row],[Date]])</f>
        <v>9</v>
      </c>
    </row>
    <row r="4374" spans="1:11" x14ac:dyDescent="0.3">
      <c r="A4374" t="s">
        <v>16</v>
      </c>
      <c r="B4374" s="1">
        <v>42590</v>
      </c>
      <c r="C4374">
        <v>10.91</v>
      </c>
      <c r="D4374">
        <v>11.33</v>
      </c>
      <c r="E4374">
        <v>10.86</v>
      </c>
      <c r="F4374">
        <v>11.25</v>
      </c>
      <c r="G4374">
        <v>14956700</v>
      </c>
      <c r="H4374">
        <v>931013385</v>
      </c>
      <c r="I4374">
        <f>YEAR(Table1[[#This Row],[Date]])</f>
        <v>2016</v>
      </c>
      <c r="J4374">
        <f>MONTH(Table1[[#This Row],[Date]])</f>
        <v>8</v>
      </c>
      <c r="K4374">
        <f>DAY(Table1[[#This Row],[Date]])</f>
        <v>8</v>
      </c>
    </row>
    <row r="4375" spans="1:11" x14ac:dyDescent="0.3">
      <c r="A4375" t="s">
        <v>16</v>
      </c>
      <c r="B4375" s="1">
        <v>42589</v>
      </c>
      <c r="C4375">
        <v>10.86</v>
      </c>
      <c r="D4375">
        <v>11.09</v>
      </c>
      <c r="E4375">
        <v>10.78</v>
      </c>
      <c r="F4375">
        <v>10.91</v>
      </c>
      <c r="G4375">
        <v>16551000</v>
      </c>
      <c r="H4375">
        <v>903026897</v>
      </c>
      <c r="I4375">
        <f>YEAR(Table1[[#This Row],[Date]])</f>
        <v>2016</v>
      </c>
      <c r="J4375">
        <f>MONTH(Table1[[#This Row],[Date]])</f>
        <v>8</v>
      </c>
      <c r="K4375">
        <f>DAY(Table1[[#This Row],[Date]])</f>
        <v>7</v>
      </c>
    </row>
    <row r="4376" spans="1:11" x14ac:dyDescent="0.3">
      <c r="A4376" t="s">
        <v>16</v>
      </c>
      <c r="B4376" s="1">
        <v>42588</v>
      </c>
      <c r="C4376">
        <v>10.92</v>
      </c>
      <c r="D4376">
        <v>10.94</v>
      </c>
      <c r="E4376">
        <v>10.29</v>
      </c>
      <c r="F4376">
        <v>10.88</v>
      </c>
      <c r="G4376">
        <v>16712600</v>
      </c>
      <c r="H4376">
        <v>900151688</v>
      </c>
      <c r="I4376">
        <f>YEAR(Table1[[#This Row],[Date]])</f>
        <v>2016</v>
      </c>
      <c r="J4376">
        <f>MONTH(Table1[[#This Row],[Date]])</f>
        <v>8</v>
      </c>
      <c r="K4376">
        <f>DAY(Table1[[#This Row],[Date]])</f>
        <v>6</v>
      </c>
    </row>
    <row r="4377" spans="1:11" x14ac:dyDescent="0.3">
      <c r="A4377" t="s">
        <v>16</v>
      </c>
      <c r="B4377" s="1">
        <v>42587</v>
      </c>
      <c r="C4377">
        <v>11.02</v>
      </c>
      <c r="D4377">
        <v>11.18</v>
      </c>
      <c r="E4377">
        <v>10.76</v>
      </c>
      <c r="F4377">
        <v>10.93</v>
      </c>
      <c r="G4377">
        <v>15487900</v>
      </c>
      <c r="H4377">
        <v>903471435</v>
      </c>
      <c r="I4377">
        <f>YEAR(Table1[[#This Row],[Date]])</f>
        <v>2016</v>
      </c>
      <c r="J4377">
        <f>MONTH(Table1[[#This Row],[Date]])</f>
        <v>8</v>
      </c>
      <c r="K4377">
        <f>DAY(Table1[[#This Row],[Date]])</f>
        <v>5</v>
      </c>
    </row>
    <row r="4378" spans="1:11" x14ac:dyDescent="0.3">
      <c r="A4378" t="s">
        <v>16</v>
      </c>
      <c r="B4378" s="1">
        <v>42586</v>
      </c>
      <c r="C4378">
        <v>10.31</v>
      </c>
      <c r="D4378">
        <v>11.29</v>
      </c>
      <c r="E4378">
        <v>10.16</v>
      </c>
      <c r="F4378">
        <v>11.04</v>
      </c>
      <c r="G4378">
        <v>38151400</v>
      </c>
      <c r="H4378">
        <v>912823135</v>
      </c>
      <c r="I4378">
        <f>YEAR(Table1[[#This Row],[Date]])</f>
        <v>2016</v>
      </c>
      <c r="J4378">
        <f>MONTH(Table1[[#This Row],[Date]])</f>
        <v>8</v>
      </c>
      <c r="K4378">
        <f>DAY(Table1[[#This Row],[Date]])</f>
        <v>4</v>
      </c>
    </row>
    <row r="4379" spans="1:11" x14ac:dyDescent="0.3">
      <c r="A4379" t="s">
        <v>16</v>
      </c>
      <c r="B4379" s="1">
        <v>42585</v>
      </c>
      <c r="C4379">
        <v>8.8800000000000008</v>
      </c>
      <c r="D4379">
        <v>10.42</v>
      </c>
      <c r="E4379">
        <v>8.8800000000000008</v>
      </c>
      <c r="F4379">
        <v>10.29</v>
      </c>
      <c r="G4379">
        <v>53979400</v>
      </c>
      <c r="H4379">
        <v>850578647</v>
      </c>
      <c r="I4379">
        <f>YEAR(Table1[[#This Row],[Date]])</f>
        <v>2016</v>
      </c>
      <c r="J4379">
        <f>MONTH(Table1[[#This Row],[Date]])</f>
        <v>8</v>
      </c>
      <c r="K4379">
        <f>DAY(Table1[[#This Row],[Date]])</f>
        <v>3</v>
      </c>
    </row>
    <row r="4380" spans="1:11" x14ac:dyDescent="0.3">
      <c r="A4380" t="s">
        <v>16</v>
      </c>
      <c r="B4380" s="1">
        <v>42584</v>
      </c>
      <c r="C4380">
        <v>10.95</v>
      </c>
      <c r="D4380">
        <v>11.14</v>
      </c>
      <c r="E4380">
        <v>8.1999999999999993</v>
      </c>
      <c r="F4380">
        <v>8.7899999999999991</v>
      </c>
      <c r="G4380">
        <v>88803296</v>
      </c>
      <c r="H4380">
        <v>725809584</v>
      </c>
      <c r="I4380">
        <f>YEAR(Table1[[#This Row],[Date]])</f>
        <v>2016</v>
      </c>
      <c r="J4380">
        <f>MONTH(Table1[[#This Row],[Date]])</f>
        <v>8</v>
      </c>
      <c r="K4380">
        <f>DAY(Table1[[#This Row],[Date]])</f>
        <v>2</v>
      </c>
    </row>
    <row r="4381" spans="1:11" x14ac:dyDescent="0.3">
      <c r="A4381" t="s">
        <v>16</v>
      </c>
      <c r="B4381" s="1">
        <v>42583</v>
      </c>
      <c r="C4381">
        <v>11.89</v>
      </c>
      <c r="D4381">
        <v>12.01</v>
      </c>
      <c r="E4381">
        <v>10.94</v>
      </c>
      <c r="F4381">
        <v>10.94</v>
      </c>
      <c r="G4381">
        <v>23999500</v>
      </c>
      <c r="H4381">
        <v>903408507</v>
      </c>
      <c r="I4381">
        <f>YEAR(Table1[[#This Row],[Date]])</f>
        <v>2016</v>
      </c>
      <c r="J4381">
        <f>MONTH(Table1[[#This Row],[Date]])</f>
        <v>8</v>
      </c>
      <c r="K4381">
        <f>DAY(Table1[[#This Row],[Date]])</f>
        <v>1</v>
      </c>
    </row>
    <row r="4382" spans="1:11" x14ac:dyDescent="0.3">
      <c r="A4382" t="s">
        <v>16</v>
      </c>
      <c r="B4382" s="1">
        <v>42582</v>
      </c>
      <c r="C4382">
        <v>12.44</v>
      </c>
      <c r="D4382">
        <v>12.51</v>
      </c>
      <c r="E4382">
        <v>11.55</v>
      </c>
      <c r="F4382">
        <v>11.88</v>
      </c>
      <c r="G4382">
        <v>25441400</v>
      </c>
      <c r="H4382">
        <v>980174931</v>
      </c>
      <c r="I4382">
        <f>YEAR(Table1[[#This Row],[Date]])</f>
        <v>2016</v>
      </c>
      <c r="J4382">
        <f>MONTH(Table1[[#This Row],[Date]])</f>
        <v>7</v>
      </c>
      <c r="K4382">
        <f>DAY(Table1[[#This Row],[Date]])</f>
        <v>31</v>
      </c>
    </row>
    <row r="4383" spans="1:11" x14ac:dyDescent="0.3">
      <c r="A4383" t="s">
        <v>16</v>
      </c>
      <c r="B4383" s="1">
        <v>42581</v>
      </c>
      <c r="C4383">
        <v>12.8</v>
      </c>
      <c r="D4383">
        <v>12.8</v>
      </c>
      <c r="E4383">
        <v>12.46</v>
      </c>
      <c r="F4383">
        <v>12.46</v>
      </c>
      <c r="G4383">
        <v>9047810</v>
      </c>
      <c r="H4383">
        <v>1028064459</v>
      </c>
      <c r="I4383">
        <f>YEAR(Table1[[#This Row],[Date]])</f>
        <v>2016</v>
      </c>
      <c r="J4383">
        <f>MONTH(Table1[[#This Row],[Date]])</f>
        <v>7</v>
      </c>
      <c r="K4383">
        <f>DAY(Table1[[#This Row],[Date]])</f>
        <v>30</v>
      </c>
    </row>
    <row r="4384" spans="1:11" x14ac:dyDescent="0.3">
      <c r="A4384" t="s">
        <v>16</v>
      </c>
      <c r="B4384" s="1">
        <v>42580</v>
      </c>
      <c r="C4384">
        <v>12.84</v>
      </c>
      <c r="D4384">
        <v>12.87</v>
      </c>
      <c r="E4384">
        <v>12.55</v>
      </c>
      <c r="F4384">
        <v>12.79</v>
      </c>
      <c r="G4384">
        <v>14082300</v>
      </c>
      <c r="H4384">
        <v>1055182413</v>
      </c>
      <c r="I4384">
        <f>YEAR(Table1[[#This Row],[Date]])</f>
        <v>2016</v>
      </c>
      <c r="J4384">
        <f>MONTH(Table1[[#This Row],[Date]])</f>
        <v>7</v>
      </c>
      <c r="K4384">
        <f>DAY(Table1[[#This Row],[Date]])</f>
        <v>29</v>
      </c>
    </row>
    <row r="4385" spans="1:11" x14ac:dyDescent="0.3">
      <c r="A4385" t="s">
        <v>16</v>
      </c>
      <c r="B4385" s="1">
        <v>42579</v>
      </c>
      <c r="C4385">
        <v>12.98</v>
      </c>
      <c r="D4385">
        <v>12.99</v>
      </c>
      <c r="E4385">
        <v>12.49</v>
      </c>
      <c r="F4385">
        <v>12.84</v>
      </c>
      <c r="G4385">
        <v>24603900</v>
      </c>
      <c r="H4385">
        <v>1058813509</v>
      </c>
      <c r="I4385">
        <f>YEAR(Table1[[#This Row],[Date]])</f>
        <v>2016</v>
      </c>
      <c r="J4385">
        <f>MONTH(Table1[[#This Row],[Date]])</f>
        <v>7</v>
      </c>
      <c r="K4385">
        <f>DAY(Table1[[#This Row],[Date]])</f>
        <v>28</v>
      </c>
    </row>
    <row r="4386" spans="1:11" x14ac:dyDescent="0.3">
      <c r="A4386" t="s">
        <v>16</v>
      </c>
      <c r="B4386" s="1">
        <v>42578</v>
      </c>
      <c r="C4386">
        <v>12.05</v>
      </c>
      <c r="D4386">
        <v>13.31</v>
      </c>
      <c r="E4386">
        <v>11.84</v>
      </c>
      <c r="F4386">
        <v>12.97</v>
      </c>
      <c r="G4386">
        <v>58278800</v>
      </c>
      <c r="H4386">
        <v>1069044527</v>
      </c>
      <c r="I4386">
        <f>YEAR(Table1[[#This Row],[Date]])</f>
        <v>2016</v>
      </c>
      <c r="J4386">
        <f>MONTH(Table1[[#This Row],[Date]])</f>
        <v>7</v>
      </c>
      <c r="K4386">
        <f>DAY(Table1[[#This Row],[Date]])</f>
        <v>27</v>
      </c>
    </row>
    <row r="4387" spans="1:11" x14ac:dyDescent="0.3">
      <c r="A4387" t="s">
        <v>16</v>
      </c>
      <c r="B4387" s="1">
        <v>42577</v>
      </c>
      <c r="C4387">
        <v>13.82</v>
      </c>
      <c r="D4387">
        <v>13.85</v>
      </c>
      <c r="E4387">
        <v>11.73</v>
      </c>
      <c r="F4387">
        <v>11.99</v>
      </c>
      <c r="G4387">
        <v>94428800</v>
      </c>
      <c r="H4387">
        <v>987619812</v>
      </c>
      <c r="I4387">
        <f>YEAR(Table1[[#This Row],[Date]])</f>
        <v>2016</v>
      </c>
      <c r="J4387">
        <f>MONTH(Table1[[#This Row],[Date]])</f>
        <v>7</v>
      </c>
      <c r="K4387">
        <f>DAY(Table1[[#This Row],[Date]])</f>
        <v>26</v>
      </c>
    </row>
    <row r="4388" spans="1:11" x14ac:dyDescent="0.3">
      <c r="A4388" t="s">
        <v>16</v>
      </c>
      <c r="B4388" s="1">
        <v>42576</v>
      </c>
      <c r="C4388">
        <v>12.74</v>
      </c>
      <c r="D4388">
        <v>13.86</v>
      </c>
      <c r="E4388">
        <v>12.68</v>
      </c>
      <c r="F4388">
        <v>13.84</v>
      </c>
      <c r="G4388">
        <v>36673800</v>
      </c>
      <c r="H4388">
        <v>1139304848</v>
      </c>
      <c r="I4388">
        <f>YEAR(Table1[[#This Row],[Date]])</f>
        <v>2016</v>
      </c>
      <c r="J4388">
        <f>MONTH(Table1[[#This Row],[Date]])</f>
        <v>7</v>
      </c>
      <c r="K4388">
        <f>DAY(Table1[[#This Row],[Date]])</f>
        <v>25</v>
      </c>
    </row>
    <row r="4389" spans="1:11" x14ac:dyDescent="0.3">
      <c r="A4389" t="s">
        <v>16</v>
      </c>
      <c r="B4389" s="1">
        <v>42575</v>
      </c>
      <c r="C4389">
        <v>14.3</v>
      </c>
      <c r="D4389">
        <v>14.44</v>
      </c>
      <c r="E4389">
        <v>12.32</v>
      </c>
      <c r="F4389">
        <v>12.75</v>
      </c>
      <c r="G4389">
        <v>77750800</v>
      </c>
      <c r="H4389">
        <v>1049423539</v>
      </c>
      <c r="I4389">
        <f>YEAR(Table1[[#This Row],[Date]])</f>
        <v>2016</v>
      </c>
      <c r="J4389">
        <f>MONTH(Table1[[#This Row],[Date]])</f>
        <v>7</v>
      </c>
      <c r="K4389">
        <f>DAY(Table1[[#This Row],[Date]])</f>
        <v>24</v>
      </c>
    </row>
    <row r="4390" spans="1:11" x14ac:dyDescent="0.3">
      <c r="A4390" t="s">
        <v>16</v>
      </c>
      <c r="B4390" s="1">
        <v>42574</v>
      </c>
      <c r="C4390">
        <v>14.67</v>
      </c>
      <c r="D4390">
        <v>14.9</v>
      </c>
      <c r="E4390">
        <v>14.05</v>
      </c>
      <c r="F4390">
        <v>14.3</v>
      </c>
      <c r="G4390">
        <v>32489700</v>
      </c>
      <c r="H4390">
        <v>1176571490</v>
      </c>
      <c r="I4390">
        <f>YEAR(Table1[[#This Row],[Date]])</f>
        <v>2016</v>
      </c>
      <c r="J4390">
        <f>MONTH(Table1[[#This Row],[Date]])</f>
        <v>7</v>
      </c>
      <c r="K4390">
        <f>DAY(Table1[[#This Row],[Date]])</f>
        <v>23</v>
      </c>
    </row>
    <row r="4391" spans="1:11" x14ac:dyDescent="0.3">
      <c r="A4391" t="s">
        <v>16</v>
      </c>
      <c r="B4391" s="1">
        <v>42573</v>
      </c>
      <c r="C4391">
        <v>12.66</v>
      </c>
      <c r="D4391">
        <v>14.81</v>
      </c>
      <c r="E4391">
        <v>12.54</v>
      </c>
      <c r="F4391">
        <v>14.66</v>
      </c>
      <c r="G4391">
        <v>74779504</v>
      </c>
      <c r="H4391">
        <v>1205898353</v>
      </c>
      <c r="I4391">
        <f>YEAR(Table1[[#This Row],[Date]])</f>
        <v>2016</v>
      </c>
      <c r="J4391">
        <f>MONTH(Table1[[#This Row],[Date]])</f>
        <v>7</v>
      </c>
      <c r="K4391">
        <f>DAY(Table1[[#This Row],[Date]])</f>
        <v>22</v>
      </c>
    </row>
    <row r="4392" spans="1:11" x14ac:dyDescent="0.3">
      <c r="A4392" t="s">
        <v>16</v>
      </c>
      <c r="B4392" s="1">
        <v>42572</v>
      </c>
      <c r="C4392">
        <v>12.46</v>
      </c>
      <c r="D4392">
        <v>12.71</v>
      </c>
      <c r="E4392">
        <v>11.99</v>
      </c>
      <c r="F4392">
        <v>12.65</v>
      </c>
      <c r="G4392">
        <v>24636900</v>
      </c>
      <c r="H4392">
        <v>1040082090</v>
      </c>
      <c r="I4392">
        <f>YEAR(Table1[[#This Row],[Date]])</f>
        <v>2016</v>
      </c>
      <c r="J4392">
        <f>MONTH(Table1[[#This Row],[Date]])</f>
        <v>7</v>
      </c>
      <c r="K4392">
        <f>DAY(Table1[[#This Row],[Date]])</f>
        <v>21</v>
      </c>
    </row>
    <row r="4393" spans="1:11" x14ac:dyDescent="0.3">
      <c r="A4393" t="s">
        <v>16</v>
      </c>
      <c r="B4393" s="1">
        <v>42571</v>
      </c>
      <c r="C4393">
        <v>11.59</v>
      </c>
      <c r="D4393">
        <v>12.99</v>
      </c>
      <c r="E4393">
        <v>11.57</v>
      </c>
      <c r="F4393">
        <v>12.45</v>
      </c>
      <c r="G4393">
        <v>60226100</v>
      </c>
      <c r="H4393">
        <v>1023222624</v>
      </c>
      <c r="I4393">
        <f>YEAR(Table1[[#This Row],[Date]])</f>
        <v>2016</v>
      </c>
      <c r="J4393">
        <f>MONTH(Table1[[#This Row],[Date]])</f>
        <v>7</v>
      </c>
      <c r="K4393">
        <f>DAY(Table1[[#This Row],[Date]])</f>
        <v>20</v>
      </c>
    </row>
    <row r="4394" spans="1:11" x14ac:dyDescent="0.3">
      <c r="A4394" t="s">
        <v>16</v>
      </c>
      <c r="B4394" s="1">
        <v>42570</v>
      </c>
      <c r="C4394">
        <v>11.05</v>
      </c>
      <c r="D4394">
        <v>12.01</v>
      </c>
      <c r="E4394">
        <v>11.01</v>
      </c>
      <c r="F4394">
        <v>11.62</v>
      </c>
      <c r="G4394">
        <v>21730000</v>
      </c>
      <c r="H4394">
        <v>954516828</v>
      </c>
      <c r="I4394">
        <f>YEAR(Table1[[#This Row],[Date]])</f>
        <v>2016</v>
      </c>
      <c r="J4394">
        <f>MONTH(Table1[[#This Row],[Date]])</f>
        <v>7</v>
      </c>
      <c r="K4394">
        <f>DAY(Table1[[#This Row],[Date]])</f>
        <v>19</v>
      </c>
    </row>
    <row r="4395" spans="1:11" x14ac:dyDescent="0.3">
      <c r="A4395" t="s">
        <v>16</v>
      </c>
      <c r="B4395" s="1">
        <v>42569</v>
      </c>
      <c r="C4395">
        <v>11.17</v>
      </c>
      <c r="D4395">
        <v>11.61</v>
      </c>
      <c r="E4395">
        <v>10.95</v>
      </c>
      <c r="F4395">
        <v>11.03</v>
      </c>
      <c r="G4395">
        <v>15931900</v>
      </c>
      <c r="H4395">
        <v>906133047</v>
      </c>
      <c r="I4395">
        <f>YEAR(Table1[[#This Row],[Date]])</f>
        <v>2016</v>
      </c>
      <c r="J4395">
        <f>MONTH(Table1[[#This Row],[Date]])</f>
        <v>7</v>
      </c>
      <c r="K4395">
        <f>DAY(Table1[[#This Row],[Date]])</f>
        <v>18</v>
      </c>
    </row>
    <row r="4396" spans="1:11" x14ac:dyDescent="0.3">
      <c r="A4396" t="s">
        <v>16</v>
      </c>
      <c r="B4396" s="1">
        <v>42568</v>
      </c>
      <c r="C4396">
        <v>11.62</v>
      </c>
      <c r="D4396">
        <v>11.67</v>
      </c>
      <c r="E4396">
        <v>11.01</v>
      </c>
      <c r="F4396">
        <v>11.16</v>
      </c>
      <c r="G4396">
        <v>17921600</v>
      </c>
      <c r="H4396">
        <v>915977475</v>
      </c>
      <c r="I4396">
        <f>YEAR(Table1[[#This Row],[Date]])</f>
        <v>2016</v>
      </c>
      <c r="J4396">
        <f>MONTH(Table1[[#This Row],[Date]])</f>
        <v>7</v>
      </c>
      <c r="K4396">
        <f>DAY(Table1[[#This Row],[Date]])</f>
        <v>17</v>
      </c>
    </row>
    <row r="4397" spans="1:11" x14ac:dyDescent="0.3">
      <c r="A4397" t="s">
        <v>16</v>
      </c>
      <c r="B4397" s="1">
        <v>42567</v>
      </c>
      <c r="C4397">
        <v>11.92</v>
      </c>
      <c r="D4397">
        <v>11.94</v>
      </c>
      <c r="E4397">
        <v>11.59</v>
      </c>
      <c r="F4397">
        <v>11.65</v>
      </c>
      <c r="G4397">
        <v>10445700</v>
      </c>
      <c r="H4397">
        <v>956165958</v>
      </c>
      <c r="I4397">
        <f>YEAR(Table1[[#This Row],[Date]])</f>
        <v>2016</v>
      </c>
      <c r="J4397">
        <f>MONTH(Table1[[#This Row],[Date]])</f>
        <v>7</v>
      </c>
      <c r="K4397">
        <f>DAY(Table1[[#This Row],[Date]])</f>
        <v>16</v>
      </c>
    </row>
    <row r="4398" spans="1:11" x14ac:dyDescent="0.3">
      <c r="A4398" t="s">
        <v>16</v>
      </c>
      <c r="B4398" s="1">
        <v>42566</v>
      </c>
      <c r="C4398">
        <v>11.5</v>
      </c>
      <c r="D4398">
        <v>12.43</v>
      </c>
      <c r="E4398">
        <v>11.49</v>
      </c>
      <c r="F4398">
        <v>11.95</v>
      </c>
      <c r="G4398">
        <v>26838900</v>
      </c>
      <c r="H4398">
        <v>980299532</v>
      </c>
      <c r="I4398">
        <f>YEAR(Table1[[#This Row],[Date]])</f>
        <v>2016</v>
      </c>
      <c r="J4398">
        <f>MONTH(Table1[[#This Row],[Date]])</f>
        <v>7</v>
      </c>
      <c r="K4398">
        <f>DAY(Table1[[#This Row],[Date]])</f>
        <v>15</v>
      </c>
    </row>
    <row r="4399" spans="1:11" x14ac:dyDescent="0.3">
      <c r="A4399" t="s">
        <v>16</v>
      </c>
      <c r="B4399" s="1">
        <v>42565</v>
      </c>
      <c r="C4399">
        <v>10.6</v>
      </c>
      <c r="D4399">
        <v>11.68</v>
      </c>
      <c r="E4399">
        <v>10.6</v>
      </c>
      <c r="F4399">
        <v>11.51</v>
      </c>
      <c r="G4399">
        <v>23621900</v>
      </c>
      <c r="H4399">
        <v>943973547</v>
      </c>
      <c r="I4399">
        <f>YEAR(Table1[[#This Row],[Date]])</f>
        <v>2016</v>
      </c>
      <c r="J4399">
        <f>MONTH(Table1[[#This Row],[Date]])</f>
        <v>7</v>
      </c>
      <c r="K4399">
        <f>DAY(Table1[[#This Row],[Date]])</f>
        <v>14</v>
      </c>
    </row>
    <row r="4400" spans="1:11" x14ac:dyDescent="0.3">
      <c r="A4400" t="s">
        <v>16</v>
      </c>
      <c r="B4400" s="1">
        <v>42564</v>
      </c>
      <c r="C4400">
        <v>10.51</v>
      </c>
      <c r="D4400">
        <v>10.59</v>
      </c>
      <c r="E4400">
        <v>10.4</v>
      </c>
      <c r="F4400">
        <v>10.5</v>
      </c>
      <c r="G4400">
        <v>6715660</v>
      </c>
      <c r="H4400">
        <v>860607720</v>
      </c>
      <c r="I4400">
        <f>YEAR(Table1[[#This Row],[Date]])</f>
        <v>2016</v>
      </c>
      <c r="J4400">
        <f>MONTH(Table1[[#This Row],[Date]])</f>
        <v>7</v>
      </c>
      <c r="K4400">
        <f>DAY(Table1[[#This Row],[Date]])</f>
        <v>13</v>
      </c>
    </row>
    <row r="4401" spans="1:11" x14ac:dyDescent="0.3">
      <c r="A4401" t="s">
        <v>16</v>
      </c>
      <c r="B4401" s="1">
        <v>42563</v>
      </c>
      <c r="C4401">
        <v>10.45</v>
      </c>
      <c r="D4401">
        <v>10.76</v>
      </c>
      <c r="E4401">
        <v>10.43</v>
      </c>
      <c r="F4401">
        <v>10.52</v>
      </c>
      <c r="G4401">
        <v>11127700</v>
      </c>
      <c r="H4401">
        <v>861548337</v>
      </c>
      <c r="I4401">
        <f>YEAR(Table1[[#This Row],[Date]])</f>
        <v>2016</v>
      </c>
      <c r="J4401">
        <f>MONTH(Table1[[#This Row],[Date]])</f>
        <v>7</v>
      </c>
      <c r="K4401">
        <f>DAY(Table1[[#This Row],[Date]])</f>
        <v>12</v>
      </c>
    </row>
    <row r="4402" spans="1:11" x14ac:dyDescent="0.3">
      <c r="A4402" t="s">
        <v>16</v>
      </c>
      <c r="B4402" s="1">
        <v>42562</v>
      </c>
      <c r="C4402">
        <v>10.94</v>
      </c>
      <c r="D4402">
        <v>11.01</v>
      </c>
      <c r="E4402">
        <v>10.26</v>
      </c>
      <c r="F4402">
        <v>10.46</v>
      </c>
      <c r="G4402">
        <v>13098000</v>
      </c>
      <c r="H4402">
        <v>856538034</v>
      </c>
      <c r="I4402">
        <f>YEAR(Table1[[#This Row],[Date]])</f>
        <v>2016</v>
      </c>
      <c r="J4402">
        <f>MONTH(Table1[[#This Row],[Date]])</f>
        <v>7</v>
      </c>
      <c r="K4402">
        <f>DAY(Table1[[#This Row],[Date]])</f>
        <v>11</v>
      </c>
    </row>
    <row r="4403" spans="1:11" x14ac:dyDescent="0.3">
      <c r="A4403" t="s">
        <v>16</v>
      </c>
      <c r="B4403" s="1">
        <v>42561</v>
      </c>
      <c r="C4403">
        <v>10.96</v>
      </c>
      <c r="D4403">
        <v>11.01</v>
      </c>
      <c r="E4403">
        <v>10.78</v>
      </c>
      <c r="F4403">
        <v>10.95</v>
      </c>
      <c r="G4403">
        <v>5479240</v>
      </c>
      <c r="H4403">
        <v>896201853</v>
      </c>
      <c r="I4403">
        <f>YEAR(Table1[[#This Row],[Date]])</f>
        <v>2016</v>
      </c>
      <c r="J4403">
        <f>MONTH(Table1[[#This Row],[Date]])</f>
        <v>7</v>
      </c>
      <c r="K4403">
        <f>DAY(Table1[[#This Row],[Date]])</f>
        <v>10</v>
      </c>
    </row>
    <row r="4404" spans="1:11" x14ac:dyDescent="0.3">
      <c r="A4404" t="s">
        <v>16</v>
      </c>
      <c r="B4404" s="1">
        <v>42560</v>
      </c>
      <c r="C4404">
        <v>11.42</v>
      </c>
      <c r="D4404">
        <v>11.46</v>
      </c>
      <c r="E4404">
        <v>10.73</v>
      </c>
      <c r="F4404">
        <v>10.97</v>
      </c>
      <c r="G4404">
        <v>17254800</v>
      </c>
      <c r="H4404">
        <v>897316512</v>
      </c>
      <c r="I4404">
        <f>YEAR(Table1[[#This Row],[Date]])</f>
        <v>2016</v>
      </c>
      <c r="J4404">
        <f>MONTH(Table1[[#This Row],[Date]])</f>
        <v>7</v>
      </c>
      <c r="K4404">
        <f>DAY(Table1[[#This Row],[Date]])</f>
        <v>9</v>
      </c>
    </row>
    <row r="4405" spans="1:11" x14ac:dyDescent="0.3">
      <c r="A4405" t="s">
        <v>16</v>
      </c>
      <c r="B4405" s="1">
        <v>42559</v>
      </c>
      <c r="C4405">
        <v>10.119999999999999</v>
      </c>
      <c r="D4405">
        <v>11.52</v>
      </c>
      <c r="E4405">
        <v>9.9600000000000009</v>
      </c>
      <c r="F4405">
        <v>11.39</v>
      </c>
      <c r="G4405">
        <v>20039800</v>
      </c>
      <c r="H4405">
        <v>932056896</v>
      </c>
      <c r="I4405">
        <f>YEAR(Table1[[#This Row],[Date]])</f>
        <v>2016</v>
      </c>
      <c r="J4405">
        <f>MONTH(Table1[[#This Row],[Date]])</f>
        <v>7</v>
      </c>
      <c r="K4405">
        <f>DAY(Table1[[#This Row],[Date]])</f>
        <v>8</v>
      </c>
    </row>
    <row r="4406" spans="1:11" x14ac:dyDescent="0.3">
      <c r="A4406" t="s">
        <v>16</v>
      </c>
      <c r="B4406" s="1">
        <v>42558</v>
      </c>
      <c r="C4406">
        <v>10.54</v>
      </c>
      <c r="D4406">
        <v>10.57</v>
      </c>
      <c r="E4406">
        <v>9.8000000000000007</v>
      </c>
      <c r="F4406">
        <v>10.11</v>
      </c>
      <c r="G4406">
        <v>15407200</v>
      </c>
      <c r="H4406">
        <v>826607193</v>
      </c>
      <c r="I4406">
        <f>YEAR(Table1[[#This Row],[Date]])</f>
        <v>2016</v>
      </c>
      <c r="J4406">
        <f>MONTH(Table1[[#This Row],[Date]])</f>
        <v>7</v>
      </c>
      <c r="K4406">
        <f>DAY(Table1[[#This Row],[Date]])</f>
        <v>7</v>
      </c>
    </row>
    <row r="4407" spans="1:11" x14ac:dyDescent="0.3">
      <c r="A4407" t="s">
        <v>16</v>
      </c>
      <c r="B4407" s="1">
        <v>42557</v>
      </c>
      <c r="C4407">
        <v>10.58</v>
      </c>
      <c r="D4407">
        <v>11.11</v>
      </c>
      <c r="E4407">
        <v>10.28</v>
      </c>
      <c r="F4407">
        <v>10.53</v>
      </c>
      <c r="G4407">
        <v>18137300</v>
      </c>
      <c r="H4407">
        <v>860571470</v>
      </c>
      <c r="I4407">
        <f>YEAR(Table1[[#This Row],[Date]])</f>
        <v>2016</v>
      </c>
      <c r="J4407">
        <f>MONTH(Table1[[#This Row],[Date]])</f>
        <v>7</v>
      </c>
      <c r="K4407">
        <f>DAY(Table1[[#This Row],[Date]])</f>
        <v>6</v>
      </c>
    </row>
    <row r="4408" spans="1:11" x14ac:dyDescent="0.3">
      <c r="A4408" t="s">
        <v>16</v>
      </c>
      <c r="B4408" s="1">
        <v>42556</v>
      </c>
      <c r="C4408">
        <v>11.46</v>
      </c>
      <c r="D4408">
        <v>11.52</v>
      </c>
      <c r="E4408">
        <v>9.58</v>
      </c>
      <c r="F4408">
        <v>10.61</v>
      </c>
      <c r="G4408">
        <v>45526900</v>
      </c>
      <c r="H4408">
        <v>866971680</v>
      </c>
      <c r="I4408">
        <f>YEAR(Table1[[#This Row],[Date]])</f>
        <v>2016</v>
      </c>
      <c r="J4408">
        <f>MONTH(Table1[[#This Row],[Date]])</f>
        <v>7</v>
      </c>
      <c r="K4408">
        <f>DAY(Table1[[#This Row],[Date]])</f>
        <v>5</v>
      </c>
    </row>
    <row r="4409" spans="1:11" x14ac:dyDescent="0.3">
      <c r="A4409" t="s">
        <v>16</v>
      </c>
      <c r="B4409" s="1">
        <v>42555</v>
      </c>
      <c r="C4409">
        <v>11.7</v>
      </c>
      <c r="D4409">
        <v>11.88</v>
      </c>
      <c r="E4409">
        <v>11.39</v>
      </c>
      <c r="F4409">
        <v>11.47</v>
      </c>
      <c r="G4409">
        <v>12943500</v>
      </c>
      <c r="H4409">
        <v>936840410</v>
      </c>
      <c r="I4409">
        <f>YEAR(Table1[[#This Row],[Date]])</f>
        <v>2016</v>
      </c>
      <c r="J4409">
        <f>MONTH(Table1[[#This Row],[Date]])</f>
        <v>7</v>
      </c>
      <c r="K4409">
        <f>DAY(Table1[[#This Row],[Date]])</f>
        <v>4</v>
      </c>
    </row>
    <row r="4410" spans="1:11" x14ac:dyDescent="0.3">
      <c r="A4410" t="s">
        <v>16</v>
      </c>
      <c r="B4410" s="1">
        <v>42554</v>
      </c>
      <c r="C4410">
        <v>12.12</v>
      </c>
      <c r="D4410">
        <v>12.15</v>
      </c>
      <c r="E4410">
        <v>11.59</v>
      </c>
      <c r="F4410">
        <v>11.72</v>
      </c>
      <c r="G4410">
        <v>10588700</v>
      </c>
      <c r="H4410">
        <v>956815986</v>
      </c>
      <c r="I4410">
        <f>YEAR(Table1[[#This Row],[Date]])</f>
        <v>2016</v>
      </c>
      <c r="J4410">
        <f>MONTH(Table1[[#This Row],[Date]])</f>
        <v>7</v>
      </c>
      <c r="K4410">
        <f>DAY(Table1[[#This Row],[Date]])</f>
        <v>3</v>
      </c>
    </row>
    <row r="4411" spans="1:11" x14ac:dyDescent="0.3">
      <c r="A4411" t="s">
        <v>16</v>
      </c>
      <c r="B4411" s="1">
        <v>42553</v>
      </c>
      <c r="C4411">
        <v>12.22</v>
      </c>
      <c r="D4411">
        <v>12.22</v>
      </c>
      <c r="E4411">
        <v>11.95</v>
      </c>
      <c r="F4411">
        <v>12.13</v>
      </c>
      <c r="G4411">
        <v>8987070</v>
      </c>
      <c r="H4411">
        <v>989751702</v>
      </c>
      <c r="I4411">
        <f>YEAR(Table1[[#This Row],[Date]])</f>
        <v>2016</v>
      </c>
      <c r="J4411">
        <f>MONTH(Table1[[#This Row],[Date]])</f>
        <v>7</v>
      </c>
      <c r="K4411">
        <f>DAY(Table1[[#This Row],[Date]])</f>
        <v>2</v>
      </c>
    </row>
    <row r="4412" spans="1:11" x14ac:dyDescent="0.3">
      <c r="A4412" t="s">
        <v>16</v>
      </c>
      <c r="B4412" s="1">
        <v>42552</v>
      </c>
      <c r="C4412">
        <v>12.44</v>
      </c>
      <c r="D4412">
        <v>12.49</v>
      </c>
      <c r="E4412">
        <v>11.73</v>
      </c>
      <c r="F4412">
        <v>12.2</v>
      </c>
      <c r="G4412">
        <v>17236500</v>
      </c>
      <c r="H4412">
        <v>995164390</v>
      </c>
      <c r="I4412">
        <f>YEAR(Table1[[#This Row],[Date]])</f>
        <v>2016</v>
      </c>
      <c r="J4412">
        <f>MONTH(Table1[[#This Row],[Date]])</f>
        <v>7</v>
      </c>
      <c r="K4412">
        <f>DAY(Table1[[#This Row],[Date]])</f>
        <v>1</v>
      </c>
    </row>
    <row r="4413" spans="1:11" x14ac:dyDescent="0.3">
      <c r="A4413" t="s">
        <v>16</v>
      </c>
      <c r="B4413" s="1">
        <v>42551</v>
      </c>
      <c r="C4413">
        <v>12.6</v>
      </c>
      <c r="D4413">
        <v>12.74</v>
      </c>
      <c r="E4413">
        <v>12.25</v>
      </c>
      <c r="F4413">
        <v>12.46</v>
      </c>
      <c r="G4413">
        <v>15801300</v>
      </c>
      <c r="H4413">
        <v>1016130567</v>
      </c>
      <c r="I4413">
        <f>YEAR(Table1[[#This Row],[Date]])</f>
        <v>2016</v>
      </c>
      <c r="J4413">
        <f>MONTH(Table1[[#This Row],[Date]])</f>
        <v>6</v>
      </c>
      <c r="K4413">
        <f>DAY(Table1[[#This Row],[Date]])</f>
        <v>30</v>
      </c>
    </row>
    <row r="4414" spans="1:11" x14ac:dyDescent="0.3">
      <c r="A4414" t="s">
        <v>16</v>
      </c>
      <c r="B4414" s="1">
        <v>42550</v>
      </c>
      <c r="C4414">
        <v>12.17</v>
      </c>
      <c r="D4414">
        <v>13.04</v>
      </c>
      <c r="E4414">
        <v>11.69</v>
      </c>
      <c r="F4414">
        <v>12.61</v>
      </c>
      <c r="G4414">
        <v>26982800</v>
      </c>
      <c r="H4414">
        <v>1027934140</v>
      </c>
      <c r="I4414">
        <f>YEAR(Table1[[#This Row],[Date]])</f>
        <v>2016</v>
      </c>
      <c r="J4414">
        <f>MONTH(Table1[[#This Row],[Date]])</f>
        <v>6</v>
      </c>
      <c r="K4414">
        <f>DAY(Table1[[#This Row],[Date]])</f>
        <v>29</v>
      </c>
    </row>
    <row r="4415" spans="1:11" x14ac:dyDescent="0.3">
      <c r="A4415" t="s">
        <v>16</v>
      </c>
      <c r="B4415" s="1">
        <v>42549</v>
      </c>
      <c r="C4415">
        <v>13.93</v>
      </c>
      <c r="D4415">
        <v>13.98</v>
      </c>
      <c r="E4415">
        <v>11.72</v>
      </c>
      <c r="F4415">
        <v>12.18</v>
      </c>
      <c r="G4415">
        <v>43436600</v>
      </c>
      <c r="H4415">
        <v>992040075</v>
      </c>
      <c r="I4415">
        <f>YEAR(Table1[[#This Row],[Date]])</f>
        <v>2016</v>
      </c>
      <c r="J4415">
        <f>MONTH(Table1[[#This Row],[Date]])</f>
        <v>6</v>
      </c>
      <c r="K4415">
        <f>DAY(Table1[[#This Row],[Date]])</f>
        <v>28</v>
      </c>
    </row>
    <row r="4416" spans="1:11" x14ac:dyDescent="0.3">
      <c r="A4416" t="s">
        <v>16</v>
      </c>
      <c r="B4416" s="1">
        <v>42548</v>
      </c>
      <c r="C4416">
        <v>13.81</v>
      </c>
      <c r="D4416">
        <v>14.12</v>
      </c>
      <c r="E4416">
        <v>13.75</v>
      </c>
      <c r="F4416">
        <v>13.88</v>
      </c>
      <c r="G4416">
        <v>10994700</v>
      </c>
      <c r="H4416">
        <v>1130782777</v>
      </c>
      <c r="I4416">
        <f>YEAR(Table1[[#This Row],[Date]])</f>
        <v>2016</v>
      </c>
      <c r="J4416">
        <f>MONTH(Table1[[#This Row],[Date]])</f>
        <v>6</v>
      </c>
      <c r="K4416">
        <f>DAY(Table1[[#This Row],[Date]])</f>
        <v>27</v>
      </c>
    </row>
    <row r="4417" spans="1:11" x14ac:dyDescent="0.3">
      <c r="A4417" t="s">
        <v>16</v>
      </c>
      <c r="B4417" s="1">
        <v>42547</v>
      </c>
      <c r="C4417">
        <v>14.26</v>
      </c>
      <c r="D4417">
        <v>14.37</v>
      </c>
      <c r="E4417">
        <v>13.66</v>
      </c>
      <c r="F4417">
        <v>13.85</v>
      </c>
      <c r="G4417">
        <v>14747600</v>
      </c>
      <c r="H4417">
        <v>1127593040</v>
      </c>
      <c r="I4417">
        <f>YEAR(Table1[[#This Row],[Date]])</f>
        <v>2016</v>
      </c>
      <c r="J4417">
        <f>MONTH(Table1[[#This Row],[Date]])</f>
        <v>6</v>
      </c>
      <c r="K4417">
        <f>DAY(Table1[[#This Row],[Date]])</f>
        <v>26</v>
      </c>
    </row>
    <row r="4418" spans="1:11" x14ac:dyDescent="0.3">
      <c r="A4418" t="s">
        <v>16</v>
      </c>
      <c r="B4418" s="1">
        <v>42546</v>
      </c>
      <c r="C4418">
        <v>14.3</v>
      </c>
      <c r="D4418">
        <v>14.58</v>
      </c>
      <c r="E4418">
        <v>14.02</v>
      </c>
      <c r="F4418">
        <v>14.28</v>
      </c>
      <c r="G4418">
        <v>15383100</v>
      </c>
      <c r="H4418">
        <v>1162367709</v>
      </c>
      <c r="I4418">
        <f>YEAR(Table1[[#This Row],[Date]])</f>
        <v>2016</v>
      </c>
      <c r="J4418">
        <f>MONTH(Table1[[#This Row],[Date]])</f>
        <v>6</v>
      </c>
      <c r="K4418">
        <f>DAY(Table1[[#This Row],[Date]])</f>
        <v>25</v>
      </c>
    </row>
    <row r="4419" spans="1:11" x14ac:dyDescent="0.3">
      <c r="A4419" t="s">
        <v>16</v>
      </c>
      <c r="B4419" s="1">
        <v>42545</v>
      </c>
      <c r="C4419">
        <v>13.68</v>
      </c>
      <c r="D4419">
        <v>14.57</v>
      </c>
      <c r="E4419">
        <v>13.22</v>
      </c>
      <c r="F4419">
        <v>14.33</v>
      </c>
      <c r="G4419">
        <v>33332900</v>
      </c>
      <c r="H4419">
        <v>1165908840</v>
      </c>
      <c r="I4419">
        <f>YEAR(Table1[[#This Row],[Date]])</f>
        <v>2016</v>
      </c>
      <c r="J4419">
        <f>MONTH(Table1[[#This Row],[Date]])</f>
        <v>6</v>
      </c>
      <c r="K4419">
        <f>DAY(Table1[[#This Row],[Date]])</f>
        <v>24</v>
      </c>
    </row>
    <row r="4420" spans="1:11" x14ac:dyDescent="0.3">
      <c r="A4420" t="s">
        <v>16</v>
      </c>
      <c r="B4420" s="1">
        <v>42544</v>
      </c>
      <c r="C4420">
        <v>13.22</v>
      </c>
      <c r="D4420">
        <v>13.79</v>
      </c>
      <c r="E4420">
        <v>12.56</v>
      </c>
      <c r="F4420">
        <v>13.68</v>
      </c>
      <c r="G4420">
        <v>30806400</v>
      </c>
      <c r="H4420">
        <v>1112111665</v>
      </c>
      <c r="I4420">
        <f>YEAR(Table1[[#This Row],[Date]])</f>
        <v>2016</v>
      </c>
      <c r="J4420">
        <f>MONTH(Table1[[#This Row],[Date]])</f>
        <v>6</v>
      </c>
      <c r="K4420">
        <f>DAY(Table1[[#This Row],[Date]])</f>
        <v>23</v>
      </c>
    </row>
    <row r="4421" spans="1:11" x14ac:dyDescent="0.3">
      <c r="A4421" t="s">
        <v>16</v>
      </c>
      <c r="B4421" s="1">
        <v>42543</v>
      </c>
      <c r="C4421">
        <v>13.2</v>
      </c>
      <c r="D4421">
        <v>15.79</v>
      </c>
      <c r="E4421">
        <v>13.1</v>
      </c>
      <c r="F4421">
        <v>13.1</v>
      </c>
      <c r="G4421">
        <v>96994096</v>
      </c>
      <c r="H4421">
        <v>1064441461</v>
      </c>
      <c r="I4421">
        <f>YEAR(Table1[[#This Row],[Date]])</f>
        <v>2016</v>
      </c>
      <c r="J4421">
        <f>MONTH(Table1[[#This Row],[Date]])</f>
        <v>6</v>
      </c>
      <c r="K4421">
        <f>DAY(Table1[[#This Row],[Date]])</f>
        <v>22</v>
      </c>
    </row>
    <row r="4422" spans="1:11" x14ac:dyDescent="0.3">
      <c r="A4422" t="s">
        <v>16</v>
      </c>
      <c r="B4422" s="1">
        <v>42542</v>
      </c>
      <c r="C4422">
        <v>11.82</v>
      </c>
      <c r="D4422">
        <v>13.42</v>
      </c>
      <c r="E4422">
        <v>11.29</v>
      </c>
      <c r="F4422">
        <v>13.31</v>
      </c>
      <c r="G4422">
        <v>69245600</v>
      </c>
      <c r="H4422">
        <v>1081206507</v>
      </c>
      <c r="I4422">
        <f>YEAR(Table1[[#This Row],[Date]])</f>
        <v>2016</v>
      </c>
      <c r="J4422">
        <f>MONTH(Table1[[#This Row],[Date]])</f>
        <v>6</v>
      </c>
      <c r="K4422">
        <f>DAY(Table1[[#This Row],[Date]])</f>
        <v>21</v>
      </c>
    </row>
    <row r="4423" spans="1:11" x14ac:dyDescent="0.3">
      <c r="A4423" t="s">
        <v>16</v>
      </c>
      <c r="B4423" s="1">
        <v>42541</v>
      </c>
      <c r="C4423">
        <v>12.24</v>
      </c>
      <c r="D4423">
        <v>12.45</v>
      </c>
      <c r="E4423">
        <v>10.52</v>
      </c>
      <c r="F4423">
        <v>11.84</v>
      </c>
      <c r="G4423">
        <v>58143600</v>
      </c>
      <c r="H4423">
        <v>961613934</v>
      </c>
      <c r="I4423">
        <f>YEAR(Table1[[#This Row],[Date]])</f>
        <v>2016</v>
      </c>
      <c r="J4423">
        <f>MONTH(Table1[[#This Row],[Date]])</f>
        <v>6</v>
      </c>
      <c r="K4423">
        <f>DAY(Table1[[#This Row],[Date]])</f>
        <v>20</v>
      </c>
    </row>
    <row r="4424" spans="1:11" x14ac:dyDescent="0.3">
      <c r="A4424" t="s">
        <v>16</v>
      </c>
      <c r="B4424" s="1">
        <v>42540</v>
      </c>
      <c r="C4424">
        <v>11.17</v>
      </c>
      <c r="D4424">
        <v>13.18</v>
      </c>
      <c r="E4424">
        <v>10.64</v>
      </c>
      <c r="F4424">
        <v>12.23</v>
      </c>
      <c r="G4424">
        <v>69783600</v>
      </c>
      <c r="H4424">
        <v>993283674</v>
      </c>
      <c r="I4424">
        <f>YEAR(Table1[[#This Row],[Date]])</f>
        <v>2016</v>
      </c>
      <c r="J4424">
        <f>MONTH(Table1[[#This Row],[Date]])</f>
        <v>6</v>
      </c>
      <c r="K4424">
        <f>DAY(Table1[[#This Row],[Date]])</f>
        <v>19</v>
      </c>
    </row>
    <row r="4425" spans="1:11" x14ac:dyDescent="0.3">
      <c r="A4425" t="s">
        <v>16</v>
      </c>
      <c r="B4425" s="1">
        <v>42539</v>
      </c>
      <c r="C4425">
        <v>15.38</v>
      </c>
      <c r="D4425">
        <v>15.38</v>
      </c>
      <c r="E4425">
        <v>9.9600000000000009</v>
      </c>
      <c r="F4425">
        <v>11.33</v>
      </c>
      <c r="G4425">
        <v>133937000</v>
      </c>
      <c r="H4425">
        <v>919553125</v>
      </c>
      <c r="I4425">
        <f>YEAR(Table1[[#This Row],[Date]])</f>
        <v>2016</v>
      </c>
      <c r="J4425">
        <f>MONTH(Table1[[#This Row],[Date]])</f>
        <v>6</v>
      </c>
      <c r="K4425">
        <f>DAY(Table1[[#This Row],[Date]])</f>
        <v>18</v>
      </c>
    </row>
    <row r="4426" spans="1:11" x14ac:dyDescent="0.3">
      <c r="A4426" t="s">
        <v>16</v>
      </c>
      <c r="B4426" s="1">
        <v>42538</v>
      </c>
      <c r="C4426">
        <v>20.65</v>
      </c>
      <c r="D4426">
        <v>21.52</v>
      </c>
      <c r="E4426">
        <v>13.57</v>
      </c>
      <c r="F4426">
        <v>15.38</v>
      </c>
      <c r="G4426">
        <v>199408000</v>
      </c>
      <c r="H4426">
        <v>1247381862</v>
      </c>
      <c r="I4426">
        <f>YEAR(Table1[[#This Row],[Date]])</f>
        <v>2016</v>
      </c>
      <c r="J4426">
        <f>MONTH(Table1[[#This Row],[Date]])</f>
        <v>6</v>
      </c>
      <c r="K4426">
        <f>DAY(Table1[[#This Row],[Date]])</f>
        <v>17</v>
      </c>
    </row>
    <row r="4427" spans="1:11" x14ac:dyDescent="0.3">
      <c r="A4427" t="s">
        <v>16</v>
      </c>
      <c r="B4427" s="1">
        <v>42537</v>
      </c>
      <c r="C4427">
        <v>18.36</v>
      </c>
      <c r="D4427">
        <v>20.83</v>
      </c>
      <c r="E4427">
        <v>18.36</v>
      </c>
      <c r="F4427">
        <v>20.59</v>
      </c>
      <c r="G4427">
        <v>38531000</v>
      </c>
      <c r="H4427">
        <v>1669490450</v>
      </c>
      <c r="I4427">
        <f>YEAR(Table1[[#This Row],[Date]])</f>
        <v>2016</v>
      </c>
      <c r="J4427">
        <f>MONTH(Table1[[#This Row],[Date]])</f>
        <v>6</v>
      </c>
      <c r="K4427">
        <f>DAY(Table1[[#This Row],[Date]])</f>
        <v>16</v>
      </c>
    </row>
    <row r="4428" spans="1:11" x14ac:dyDescent="0.3">
      <c r="A4428" t="s">
        <v>16</v>
      </c>
      <c r="B4428" s="1">
        <v>42536</v>
      </c>
      <c r="C4428">
        <v>18.91</v>
      </c>
      <c r="D4428">
        <v>18.91</v>
      </c>
      <c r="E4428">
        <v>17.71</v>
      </c>
      <c r="F4428">
        <v>18.350000000000001</v>
      </c>
      <c r="G4428">
        <v>19393400</v>
      </c>
      <c r="H4428">
        <v>1487730475</v>
      </c>
      <c r="I4428">
        <f>YEAR(Table1[[#This Row],[Date]])</f>
        <v>2016</v>
      </c>
      <c r="J4428">
        <f>MONTH(Table1[[#This Row],[Date]])</f>
        <v>6</v>
      </c>
      <c r="K4428">
        <f>DAY(Table1[[#This Row],[Date]])</f>
        <v>15</v>
      </c>
    </row>
    <row r="4429" spans="1:11" x14ac:dyDescent="0.3">
      <c r="A4429" t="s">
        <v>16</v>
      </c>
      <c r="B4429" s="1">
        <v>42535</v>
      </c>
      <c r="C4429">
        <v>17.61</v>
      </c>
      <c r="D4429">
        <v>19.27</v>
      </c>
      <c r="E4429">
        <v>17.3</v>
      </c>
      <c r="F4429">
        <v>18.89</v>
      </c>
      <c r="G4429">
        <v>64412200</v>
      </c>
      <c r="H4429">
        <v>1530808958</v>
      </c>
      <c r="I4429">
        <f>YEAR(Table1[[#This Row],[Date]])</f>
        <v>2016</v>
      </c>
      <c r="J4429">
        <f>MONTH(Table1[[#This Row],[Date]])</f>
        <v>6</v>
      </c>
      <c r="K4429">
        <f>DAY(Table1[[#This Row],[Date]])</f>
        <v>14</v>
      </c>
    </row>
    <row r="4430" spans="1:11" x14ac:dyDescent="0.3">
      <c r="A4430" t="s">
        <v>16</v>
      </c>
      <c r="B4430" s="1">
        <v>42534</v>
      </c>
      <c r="C4430">
        <v>15.77</v>
      </c>
      <c r="D4430">
        <v>17.64</v>
      </c>
      <c r="E4430">
        <v>15.72</v>
      </c>
      <c r="F4430">
        <v>17.600000000000001</v>
      </c>
      <c r="G4430">
        <v>38023400</v>
      </c>
      <c r="H4430">
        <v>1425681023</v>
      </c>
      <c r="I4430">
        <f>YEAR(Table1[[#This Row],[Date]])</f>
        <v>2016</v>
      </c>
      <c r="J4430">
        <f>MONTH(Table1[[#This Row],[Date]])</f>
        <v>6</v>
      </c>
      <c r="K4430">
        <f>DAY(Table1[[#This Row],[Date]])</f>
        <v>13</v>
      </c>
    </row>
    <row r="4431" spans="1:11" x14ac:dyDescent="0.3">
      <c r="A4431" t="s">
        <v>16</v>
      </c>
      <c r="B4431" s="1">
        <v>42533</v>
      </c>
      <c r="C4431">
        <v>14.19</v>
      </c>
      <c r="D4431">
        <v>15.9</v>
      </c>
      <c r="E4431">
        <v>14.19</v>
      </c>
      <c r="F4431">
        <v>15.74</v>
      </c>
      <c r="G4431">
        <v>38210300</v>
      </c>
      <c r="H4431">
        <v>1274609697</v>
      </c>
      <c r="I4431">
        <f>YEAR(Table1[[#This Row],[Date]])</f>
        <v>2016</v>
      </c>
      <c r="J4431">
        <f>MONTH(Table1[[#This Row],[Date]])</f>
        <v>6</v>
      </c>
      <c r="K4431">
        <f>DAY(Table1[[#This Row],[Date]])</f>
        <v>12</v>
      </c>
    </row>
    <row r="4432" spans="1:11" x14ac:dyDescent="0.3">
      <c r="A4432" t="s">
        <v>16</v>
      </c>
      <c r="B4432" s="1">
        <v>42532</v>
      </c>
      <c r="C4432">
        <v>13.91</v>
      </c>
      <c r="D4432">
        <v>14.19</v>
      </c>
      <c r="E4432">
        <v>13.72</v>
      </c>
      <c r="F4432">
        <v>14.19</v>
      </c>
      <c r="G4432">
        <v>12176500</v>
      </c>
      <c r="H4432">
        <v>1148494818</v>
      </c>
      <c r="I4432">
        <f>YEAR(Table1[[#This Row],[Date]])</f>
        <v>2016</v>
      </c>
      <c r="J4432">
        <f>MONTH(Table1[[#This Row],[Date]])</f>
        <v>6</v>
      </c>
      <c r="K4432">
        <f>DAY(Table1[[#This Row],[Date]])</f>
        <v>11</v>
      </c>
    </row>
    <row r="4433" spans="1:11" x14ac:dyDescent="0.3">
      <c r="A4433" t="s">
        <v>16</v>
      </c>
      <c r="B4433" s="1">
        <v>42531</v>
      </c>
      <c r="C4433">
        <v>14.38</v>
      </c>
      <c r="D4433">
        <v>14.43</v>
      </c>
      <c r="E4433">
        <v>13.82</v>
      </c>
      <c r="F4433">
        <v>13.91</v>
      </c>
      <c r="G4433">
        <v>11312900</v>
      </c>
      <c r="H4433">
        <v>1125141726</v>
      </c>
      <c r="I4433">
        <f>YEAR(Table1[[#This Row],[Date]])</f>
        <v>2016</v>
      </c>
      <c r="J4433">
        <f>MONTH(Table1[[#This Row],[Date]])</f>
        <v>6</v>
      </c>
      <c r="K4433">
        <f>DAY(Table1[[#This Row],[Date]])</f>
        <v>10</v>
      </c>
    </row>
    <row r="4434" spans="1:11" x14ac:dyDescent="0.3">
      <c r="A4434" t="s">
        <v>16</v>
      </c>
      <c r="B4434" s="1">
        <v>42530</v>
      </c>
      <c r="C4434">
        <v>14.43</v>
      </c>
      <c r="D4434">
        <v>14.57</v>
      </c>
      <c r="E4434">
        <v>14.34</v>
      </c>
      <c r="F4434">
        <v>14.4</v>
      </c>
      <c r="G4434">
        <v>8256830</v>
      </c>
      <c r="H4434">
        <v>1164331165</v>
      </c>
      <c r="I4434">
        <f>YEAR(Table1[[#This Row],[Date]])</f>
        <v>2016</v>
      </c>
      <c r="J4434">
        <f>MONTH(Table1[[#This Row],[Date]])</f>
        <v>6</v>
      </c>
      <c r="K4434">
        <f>DAY(Table1[[#This Row],[Date]])</f>
        <v>9</v>
      </c>
    </row>
    <row r="4435" spans="1:11" x14ac:dyDescent="0.3">
      <c r="A4435" t="s">
        <v>16</v>
      </c>
      <c r="B4435" s="1">
        <v>42529</v>
      </c>
      <c r="C4435">
        <v>14.51</v>
      </c>
      <c r="D4435">
        <v>14.78</v>
      </c>
      <c r="E4435">
        <v>14.28</v>
      </c>
      <c r="F4435">
        <v>14.42</v>
      </c>
      <c r="G4435">
        <v>16941800</v>
      </c>
      <c r="H4435">
        <v>1165411416</v>
      </c>
      <c r="I4435">
        <f>YEAR(Table1[[#This Row],[Date]])</f>
        <v>2016</v>
      </c>
      <c r="J4435">
        <f>MONTH(Table1[[#This Row],[Date]])</f>
        <v>6</v>
      </c>
      <c r="K4435">
        <f>DAY(Table1[[#This Row],[Date]])</f>
        <v>8</v>
      </c>
    </row>
    <row r="4436" spans="1:11" x14ac:dyDescent="0.3">
      <c r="A4436" t="s">
        <v>16</v>
      </c>
      <c r="B4436" s="1">
        <v>42528</v>
      </c>
      <c r="C4436">
        <v>13.95</v>
      </c>
      <c r="D4436">
        <v>14.51</v>
      </c>
      <c r="E4436">
        <v>13.81</v>
      </c>
      <c r="F4436">
        <v>14.51</v>
      </c>
      <c r="G4436">
        <v>21421600</v>
      </c>
      <c r="H4436">
        <v>1172565099</v>
      </c>
      <c r="I4436">
        <f>YEAR(Table1[[#This Row],[Date]])</f>
        <v>2016</v>
      </c>
      <c r="J4436">
        <f>MONTH(Table1[[#This Row],[Date]])</f>
        <v>6</v>
      </c>
      <c r="K4436">
        <f>DAY(Table1[[#This Row],[Date]])</f>
        <v>7</v>
      </c>
    </row>
    <row r="4437" spans="1:11" x14ac:dyDescent="0.3">
      <c r="A4437" t="s">
        <v>16</v>
      </c>
      <c r="B4437" s="1">
        <v>42527</v>
      </c>
      <c r="C4437">
        <v>14</v>
      </c>
      <c r="D4437">
        <v>14.06</v>
      </c>
      <c r="E4437">
        <v>13.73</v>
      </c>
      <c r="F4437">
        <v>13.93</v>
      </c>
      <c r="G4437">
        <v>8720400</v>
      </c>
      <c r="H4437">
        <v>1125426017</v>
      </c>
      <c r="I4437">
        <f>YEAR(Table1[[#This Row],[Date]])</f>
        <v>2016</v>
      </c>
      <c r="J4437">
        <f>MONTH(Table1[[#This Row],[Date]])</f>
        <v>6</v>
      </c>
      <c r="K4437">
        <f>DAY(Table1[[#This Row],[Date]])</f>
        <v>6</v>
      </c>
    </row>
    <row r="4438" spans="1:11" x14ac:dyDescent="0.3">
      <c r="A4438" t="s">
        <v>16</v>
      </c>
      <c r="B4438" s="1">
        <v>42526</v>
      </c>
      <c r="C4438">
        <v>13.76</v>
      </c>
      <c r="D4438">
        <v>14.07</v>
      </c>
      <c r="E4438">
        <v>13.57</v>
      </c>
      <c r="F4438">
        <v>13.98</v>
      </c>
      <c r="G4438">
        <v>11088400</v>
      </c>
      <c r="H4438">
        <v>1128276672</v>
      </c>
      <c r="I4438">
        <f>YEAR(Table1[[#This Row],[Date]])</f>
        <v>2016</v>
      </c>
      <c r="J4438">
        <f>MONTH(Table1[[#This Row],[Date]])</f>
        <v>6</v>
      </c>
      <c r="K4438">
        <f>DAY(Table1[[#This Row],[Date]])</f>
        <v>5</v>
      </c>
    </row>
    <row r="4439" spans="1:11" x14ac:dyDescent="0.3">
      <c r="A4439" t="s">
        <v>16</v>
      </c>
      <c r="B4439" s="1">
        <v>42525</v>
      </c>
      <c r="C4439">
        <v>13.86</v>
      </c>
      <c r="D4439">
        <v>13.95</v>
      </c>
      <c r="E4439">
        <v>13.42</v>
      </c>
      <c r="F4439">
        <v>13.74</v>
      </c>
      <c r="G4439">
        <v>15792400</v>
      </c>
      <c r="H4439">
        <v>1108902326</v>
      </c>
      <c r="I4439">
        <f>YEAR(Table1[[#This Row],[Date]])</f>
        <v>2016</v>
      </c>
      <c r="J4439">
        <f>MONTH(Table1[[#This Row],[Date]])</f>
        <v>6</v>
      </c>
      <c r="K4439">
        <f>DAY(Table1[[#This Row],[Date]])</f>
        <v>4</v>
      </c>
    </row>
    <row r="4440" spans="1:11" x14ac:dyDescent="0.3">
      <c r="A4440" t="s">
        <v>16</v>
      </c>
      <c r="B4440" s="1">
        <v>42524</v>
      </c>
      <c r="C4440">
        <v>13.74</v>
      </c>
      <c r="D4440">
        <v>13.87</v>
      </c>
      <c r="E4440">
        <v>13.25</v>
      </c>
      <c r="F4440">
        <v>13.85</v>
      </c>
      <c r="G4440">
        <v>22981500</v>
      </c>
      <c r="H4440">
        <v>1117035879</v>
      </c>
      <c r="I4440">
        <f>YEAR(Table1[[#This Row],[Date]])</f>
        <v>2016</v>
      </c>
      <c r="J4440">
        <f>MONTH(Table1[[#This Row],[Date]])</f>
        <v>6</v>
      </c>
      <c r="K4440">
        <f>DAY(Table1[[#This Row],[Date]])</f>
        <v>3</v>
      </c>
    </row>
    <row r="4441" spans="1:11" x14ac:dyDescent="0.3">
      <c r="A4441" t="s">
        <v>16</v>
      </c>
      <c r="B4441" s="1">
        <v>42523</v>
      </c>
      <c r="C4441">
        <v>13.99</v>
      </c>
      <c r="D4441">
        <v>14.05</v>
      </c>
      <c r="E4441">
        <v>13.63</v>
      </c>
      <c r="F4441">
        <v>13.74</v>
      </c>
      <c r="G4441">
        <v>10477200</v>
      </c>
      <c r="H4441">
        <v>1107823663</v>
      </c>
      <c r="I4441">
        <f>YEAR(Table1[[#This Row],[Date]])</f>
        <v>2016</v>
      </c>
      <c r="J4441">
        <f>MONTH(Table1[[#This Row],[Date]])</f>
        <v>6</v>
      </c>
      <c r="K4441">
        <f>DAY(Table1[[#This Row],[Date]])</f>
        <v>2</v>
      </c>
    </row>
    <row r="4442" spans="1:11" x14ac:dyDescent="0.3">
      <c r="A4442" t="s">
        <v>16</v>
      </c>
      <c r="B4442" s="1">
        <v>42522</v>
      </c>
      <c r="C4442">
        <v>14.11</v>
      </c>
      <c r="D4442">
        <v>14.32</v>
      </c>
      <c r="E4442">
        <v>13.44</v>
      </c>
      <c r="F4442">
        <v>14</v>
      </c>
      <c r="G4442">
        <v>22471300</v>
      </c>
      <c r="H4442">
        <v>1128621280</v>
      </c>
      <c r="I4442">
        <f>YEAR(Table1[[#This Row],[Date]])</f>
        <v>2016</v>
      </c>
      <c r="J4442">
        <f>MONTH(Table1[[#This Row],[Date]])</f>
        <v>6</v>
      </c>
      <c r="K4442">
        <f>DAY(Table1[[#This Row],[Date]])</f>
        <v>1</v>
      </c>
    </row>
    <row r="4443" spans="1:11" x14ac:dyDescent="0.3">
      <c r="A4443" t="s">
        <v>16</v>
      </c>
      <c r="B4443" s="1">
        <v>42521</v>
      </c>
      <c r="C4443">
        <v>12.74</v>
      </c>
      <c r="D4443">
        <v>14.27</v>
      </c>
      <c r="E4443">
        <v>12.64</v>
      </c>
      <c r="F4443">
        <v>14.08</v>
      </c>
      <c r="G4443">
        <v>42433400</v>
      </c>
      <c r="H4443">
        <v>1134278934</v>
      </c>
      <c r="I4443">
        <f>YEAR(Table1[[#This Row],[Date]])</f>
        <v>2016</v>
      </c>
      <c r="J4443">
        <f>MONTH(Table1[[#This Row],[Date]])</f>
        <v>5</v>
      </c>
      <c r="K4443">
        <f>DAY(Table1[[#This Row],[Date]])</f>
        <v>31</v>
      </c>
    </row>
    <row r="4444" spans="1:11" x14ac:dyDescent="0.3">
      <c r="A4444" t="s">
        <v>16</v>
      </c>
      <c r="B4444" s="1">
        <v>42520</v>
      </c>
      <c r="C4444">
        <v>12.33</v>
      </c>
      <c r="D4444">
        <v>12.88</v>
      </c>
      <c r="E4444">
        <v>12.27</v>
      </c>
      <c r="F4444">
        <v>12.73</v>
      </c>
      <c r="G4444">
        <v>14733800</v>
      </c>
      <c r="H4444">
        <v>1024940354</v>
      </c>
      <c r="I4444">
        <f>YEAR(Table1[[#This Row],[Date]])</f>
        <v>2016</v>
      </c>
      <c r="J4444">
        <f>MONTH(Table1[[#This Row],[Date]])</f>
        <v>5</v>
      </c>
      <c r="K4444">
        <f>DAY(Table1[[#This Row],[Date]])</f>
        <v>30</v>
      </c>
    </row>
    <row r="4445" spans="1:11" x14ac:dyDescent="0.3">
      <c r="A4445" t="s">
        <v>16</v>
      </c>
      <c r="B4445" s="1">
        <v>42519</v>
      </c>
      <c r="C4445">
        <v>12.11</v>
      </c>
      <c r="D4445">
        <v>12.69</v>
      </c>
      <c r="E4445">
        <v>11.78</v>
      </c>
      <c r="F4445">
        <v>12.35</v>
      </c>
      <c r="G4445">
        <v>28598400</v>
      </c>
      <c r="H4445">
        <v>994349367</v>
      </c>
      <c r="I4445">
        <f>YEAR(Table1[[#This Row],[Date]])</f>
        <v>2016</v>
      </c>
      <c r="J4445">
        <f>MONTH(Table1[[#This Row],[Date]])</f>
        <v>5</v>
      </c>
      <c r="K4445">
        <f>DAY(Table1[[#This Row],[Date]])</f>
        <v>29</v>
      </c>
    </row>
    <row r="4446" spans="1:11" x14ac:dyDescent="0.3">
      <c r="A4446" t="s">
        <v>16</v>
      </c>
      <c r="B4446" s="1">
        <v>42518</v>
      </c>
      <c r="C4446">
        <v>11.33</v>
      </c>
      <c r="D4446">
        <v>12.36</v>
      </c>
      <c r="E4446">
        <v>10.37</v>
      </c>
      <c r="F4446">
        <v>11.89</v>
      </c>
      <c r="G4446">
        <v>47274800</v>
      </c>
      <c r="H4446">
        <v>957134590</v>
      </c>
      <c r="I4446">
        <f>YEAR(Table1[[#This Row],[Date]])</f>
        <v>2016</v>
      </c>
      <c r="J4446">
        <f>MONTH(Table1[[#This Row],[Date]])</f>
        <v>5</v>
      </c>
      <c r="K4446">
        <f>DAY(Table1[[#This Row],[Date]])</f>
        <v>28</v>
      </c>
    </row>
    <row r="4447" spans="1:11" x14ac:dyDescent="0.3">
      <c r="A4447" t="s">
        <v>16</v>
      </c>
      <c r="B4447" s="1">
        <v>42517</v>
      </c>
      <c r="C4447">
        <v>12.39</v>
      </c>
      <c r="D4447">
        <v>12.39</v>
      </c>
      <c r="E4447">
        <v>10.5</v>
      </c>
      <c r="F4447">
        <v>11.3</v>
      </c>
      <c r="G4447">
        <v>57496400</v>
      </c>
      <c r="H4447">
        <v>908715671</v>
      </c>
      <c r="I4447">
        <f>YEAR(Table1[[#This Row],[Date]])</f>
        <v>2016</v>
      </c>
      <c r="J4447">
        <f>MONTH(Table1[[#This Row],[Date]])</f>
        <v>5</v>
      </c>
      <c r="K4447">
        <f>DAY(Table1[[#This Row],[Date]])</f>
        <v>27</v>
      </c>
    </row>
    <row r="4448" spans="1:11" x14ac:dyDescent="0.3">
      <c r="A4448" t="s">
        <v>16</v>
      </c>
      <c r="B4448" s="1">
        <v>42516</v>
      </c>
      <c r="C4448">
        <v>12.52</v>
      </c>
      <c r="D4448">
        <v>12.99</v>
      </c>
      <c r="E4448">
        <v>12.06</v>
      </c>
      <c r="F4448">
        <v>12.43</v>
      </c>
      <c r="G4448">
        <v>20764000</v>
      </c>
      <c r="H4448">
        <v>999589702</v>
      </c>
      <c r="I4448">
        <f>YEAR(Table1[[#This Row],[Date]])</f>
        <v>2016</v>
      </c>
      <c r="J4448">
        <f>MONTH(Table1[[#This Row],[Date]])</f>
        <v>5</v>
      </c>
      <c r="K4448">
        <f>DAY(Table1[[#This Row],[Date]])</f>
        <v>26</v>
      </c>
    </row>
    <row r="4449" spans="1:11" x14ac:dyDescent="0.3">
      <c r="A4449" t="s">
        <v>16</v>
      </c>
      <c r="B4449" s="1">
        <v>42515</v>
      </c>
      <c r="C4449">
        <v>12.79</v>
      </c>
      <c r="D4449">
        <v>12.9</v>
      </c>
      <c r="E4449">
        <v>11.77</v>
      </c>
      <c r="F4449">
        <v>12.53</v>
      </c>
      <c r="G4449">
        <v>27444700</v>
      </c>
      <c r="H4449">
        <v>1006875564</v>
      </c>
      <c r="I4449">
        <f>YEAR(Table1[[#This Row],[Date]])</f>
        <v>2016</v>
      </c>
      <c r="J4449">
        <f>MONTH(Table1[[#This Row],[Date]])</f>
        <v>5</v>
      </c>
      <c r="K4449">
        <f>DAY(Table1[[#This Row],[Date]])</f>
        <v>25</v>
      </c>
    </row>
    <row r="4450" spans="1:11" x14ac:dyDescent="0.3">
      <c r="A4450" t="s">
        <v>16</v>
      </c>
      <c r="B4450" s="1">
        <v>42514</v>
      </c>
      <c r="C4450">
        <v>13.31</v>
      </c>
      <c r="D4450">
        <v>13.77</v>
      </c>
      <c r="E4450">
        <v>12.01</v>
      </c>
      <c r="F4450">
        <v>12.73</v>
      </c>
      <c r="G4450">
        <v>41560600</v>
      </c>
      <c r="H4450">
        <v>1023046506</v>
      </c>
      <c r="I4450">
        <f>YEAR(Table1[[#This Row],[Date]])</f>
        <v>2016</v>
      </c>
      <c r="J4450">
        <f>MONTH(Table1[[#This Row],[Date]])</f>
        <v>5</v>
      </c>
      <c r="K4450">
        <f>DAY(Table1[[#This Row],[Date]])</f>
        <v>24</v>
      </c>
    </row>
    <row r="4451" spans="1:11" x14ac:dyDescent="0.3">
      <c r="A4451" t="s">
        <v>16</v>
      </c>
      <c r="B4451" s="1">
        <v>42513</v>
      </c>
      <c r="C4451">
        <v>14.28</v>
      </c>
      <c r="D4451">
        <v>14.49</v>
      </c>
      <c r="E4451">
        <v>13.19</v>
      </c>
      <c r="F4451">
        <v>13.46</v>
      </c>
      <c r="G4451">
        <v>23842800</v>
      </c>
      <c r="H4451">
        <v>1081207347</v>
      </c>
      <c r="I4451">
        <f>YEAR(Table1[[#This Row],[Date]])</f>
        <v>2016</v>
      </c>
      <c r="J4451">
        <f>MONTH(Table1[[#This Row],[Date]])</f>
        <v>5</v>
      </c>
      <c r="K4451">
        <f>DAY(Table1[[#This Row],[Date]])</f>
        <v>23</v>
      </c>
    </row>
    <row r="4452" spans="1:11" x14ac:dyDescent="0.3">
      <c r="A4452" t="s">
        <v>16</v>
      </c>
      <c r="B4452" s="1">
        <v>42512</v>
      </c>
      <c r="C4452">
        <v>14.04</v>
      </c>
      <c r="D4452">
        <v>14.35</v>
      </c>
      <c r="E4452">
        <v>13.77</v>
      </c>
      <c r="F4452">
        <v>14.29</v>
      </c>
      <c r="G4452">
        <v>17938900</v>
      </c>
      <c r="H4452">
        <v>1146979484</v>
      </c>
      <c r="I4452">
        <f>YEAR(Table1[[#This Row],[Date]])</f>
        <v>2016</v>
      </c>
      <c r="J4452">
        <f>MONTH(Table1[[#This Row],[Date]])</f>
        <v>5</v>
      </c>
      <c r="K4452">
        <f>DAY(Table1[[#This Row],[Date]])</f>
        <v>22</v>
      </c>
    </row>
    <row r="4453" spans="1:11" x14ac:dyDescent="0.3">
      <c r="A4453" t="s">
        <v>16</v>
      </c>
      <c r="B4453" s="1">
        <v>42511</v>
      </c>
      <c r="C4453">
        <v>13.69</v>
      </c>
      <c r="D4453">
        <v>14.05</v>
      </c>
      <c r="E4453">
        <v>13.12</v>
      </c>
      <c r="F4453">
        <v>14.02</v>
      </c>
      <c r="G4453">
        <v>24648400</v>
      </c>
      <c r="H4453">
        <v>1124761560</v>
      </c>
      <c r="I4453">
        <f>YEAR(Table1[[#This Row],[Date]])</f>
        <v>2016</v>
      </c>
      <c r="J4453">
        <f>MONTH(Table1[[#This Row],[Date]])</f>
        <v>5</v>
      </c>
      <c r="K4453">
        <f>DAY(Table1[[#This Row],[Date]])</f>
        <v>21</v>
      </c>
    </row>
    <row r="4454" spans="1:11" x14ac:dyDescent="0.3">
      <c r="A4454" t="s">
        <v>16</v>
      </c>
      <c r="B4454" s="1">
        <v>42510</v>
      </c>
      <c r="C4454">
        <v>14.85</v>
      </c>
      <c r="D4454">
        <v>15.05</v>
      </c>
      <c r="E4454">
        <v>13.38</v>
      </c>
      <c r="F4454">
        <v>13.64</v>
      </c>
      <c r="G4454">
        <v>50544100</v>
      </c>
      <c r="H4454">
        <v>1093879433</v>
      </c>
      <c r="I4454">
        <f>YEAR(Table1[[#This Row],[Date]])</f>
        <v>2016</v>
      </c>
      <c r="J4454">
        <f>MONTH(Table1[[#This Row],[Date]])</f>
        <v>5</v>
      </c>
      <c r="K4454">
        <f>DAY(Table1[[#This Row],[Date]])</f>
        <v>20</v>
      </c>
    </row>
    <row r="4455" spans="1:11" x14ac:dyDescent="0.3">
      <c r="A4455" t="s">
        <v>16</v>
      </c>
      <c r="B4455" s="1">
        <v>42509</v>
      </c>
      <c r="C4455">
        <v>13.54</v>
      </c>
      <c r="D4455">
        <v>14.87</v>
      </c>
      <c r="E4455">
        <v>13.34</v>
      </c>
      <c r="F4455">
        <v>14.77</v>
      </c>
      <c r="G4455">
        <v>53757500</v>
      </c>
      <c r="H4455">
        <v>1184385765</v>
      </c>
      <c r="I4455">
        <f>YEAR(Table1[[#This Row],[Date]])</f>
        <v>2016</v>
      </c>
      <c r="J4455">
        <f>MONTH(Table1[[#This Row],[Date]])</f>
        <v>5</v>
      </c>
      <c r="K4455">
        <f>DAY(Table1[[#This Row],[Date]])</f>
        <v>19</v>
      </c>
    </row>
    <row r="4456" spans="1:11" x14ac:dyDescent="0.3">
      <c r="A4456" t="s">
        <v>16</v>
      </c>
      <c r="B4456" s="1">
        <v>42508</v>
      </c>
      <c r="C4456">
        <v>12.18</v>
      </c>
      <c r="D4456">
        <v>14.26</v>
      </c>
      <c r="E4456">
        <v>12.18</v>
      </c>
      <c r="F4456">
        <v>13.56</v>
      </c>
      <c r="G4456">
        <v>65389900</v>
      </c>
      <c r="H4456">
        <v>1086834954</v>
      </c>
      <c r="I4456">
        <f>YEAR(Table1[[#This Row],[Date]])</f>
        <v>2016</v>
      </c>
      <c r="J4456">
        <f>MONTH(Table1[[#This Row],[Date]])</f>
        <v>5</v>
      </c>
      <c r="K4456">
        <f>DAY(Table1[[#This Row],[Date]])</f>
        <v>18</v>
      </c>
    </row>
    <row r="4457" spans="1:11" x14ac:dyDescent="0.3">
      <c r="A4457" t="s">
        <v>16</v>
      </c>
      <c r="B4457" s="1">
        <v>42507</v>
      </c>
      <c r="C4457">
        <v>11.19</v>
      </c>
      <c r="D4457">
        <v>12.49</v>
      </c>
      <c r="E4457">
        <v>11.15</v>
      </c>
      <c r="F4457">
        <v>12.2</v>
      </c>
      <c r="G4457">
        <v>37198700</v>
      </c>
      <c r="H4457">
        <v>977439936</v>
      </c>
      <c r="I4457">
        <f>YEAR(Table1[[#This Row],[Date]])</f>
        <v>2016</v>
      </c>
      <c r="J4457">
        <f>MONTH(Table1[[#This Row],[Date]])</f>
        <v>5</v>
      </c>
      <c r="K4457">
        <f>DAY(Table1[[#This Row],[Date]])</f>
        <v>17</v>
      </c>
    </row>
    <row r="4458" spans="1:11" x14ac:dyDescent="0.3">
      <c r="A4458" t="s">
        <v>16</v>
      </c>
      <c r="B4458" s="1">
        <v>42506</v>
      </c>
      <c r="C4458">
        <v>9.9700000000000006</v>
      </c>
      <c r="D4458">
        <v>11.44</v>
      </c>
      <c r="E4458">
        <v>9.9700000000000006</v>
      </c>
      <c r="F4458">
        <v>11.17</v>
      </c>
      <c r="G4458">
        <v>29079900</v>
      </c>
      <c r="H4458">
        <v>894750992</v>
      </c>
      <c r="I4458">
        <f>YEAR(Table1[[#This Row],[Date]])</f>
        <v>2016</v>
      </c>
      <c r="J4458">
        <f>MONTH(Table1[[#This Row],[Date]])</f>
        <v>5</v>
      </c>
      <c r="K4458">
        <f>DAY(Table1[[#This Row],[Date]])</f>
        <v>16</v>
      </c>
    </row>
    <row r="4459" spans="1:11" x14ac:dyDescent="0.3">
      <c r="A4459" t="s">
        <v>16</v>
      </c>
      <c r="B4459" s="1">
        <v>42505</v>
      </c>
      <c r="C4459">
        <v>10.24</v>
      </c>
      <c r="D4459">
        <v>10.44</v>
      </c>
      <c r="E4459">
        <v>9.93</v>
      </c>
      <c r="F4459">
        <v>9.9600000000000009</v>
      </c>
      <c r="G4459">
        <v>9218400</v>
      </c>
      <c r="H4459">
        <v>797607883</v>
      </c>
      <c r="I4459">
        <f>YEAR(Table1[[#This Row],[Date]])</f>
        <v>2016</v>
      </c>
      <c r="J4459">
        <f>MONTH(Table1[[#This Row],[Date]])</f>
        <v>5</v>
      </c>
      <c r="K4459">
        <f>DAY(Table1[[#This Row],[Date]])</f>
        <v>15</v>
      </c>
    </row>
    <row r="4460" spans="1:11" x14ac:dyDescent="0.3">
      <c r="A4460" t="s">
        <v>16</v>
      </c>
      <c r="B4460" s="1">
        <v>42504</v>
      </c>
      <c r="C4460">
        <v>10.51</v>
      </c>
      <c r="D4460">
        <v>10.61</v>
      </c>
      <c r="E4460">
        <v>9.81</v>
      </c>
      <c r="F4460">
        <v>10.24</v>
      </c>
      <c r="G4460">
        <v>18808000</v>
      </c>
      <c r="H4460">
        <v>819487228</v>
      </c>
      <c r="I4460">
        <f>YEAR(Table1[[#This Row],[Date]])</f>
        <v>2016</v>
      </c>
      <c r="J4460">
        <f>MONTH(Table1[[#This Row],[Date]])</f>
        <v>5</v>
      </c>
      <c r="K4460">
        <f>DAY(Table1[[#This Row],[Date]])</f>
        <v>14</v>
      </c>
    </row>
    <row r="4461" spans="1:11" x14ac:dyDescent="0.3">
      <c r="A4461" t="s">
        <v>16</v>
      </c>
      <c r="B4461" s="1">
        <v>42503</v>
      </c>
      <c r="C4461">
        <v>10.06</v>
      </c>
      <c r="D4461">
        <v>11.05</v>
      </c>
      <c r="E4461">
        <v>10.02</v>
      </c>
      <c r="F4461">
        <v>10.51</v>
      </c>
      <c r="G4461">
        <v>31276900</v>
      </c>
      <c r="H4461">
        <v>840514936</v>
      </c>
      <c r="I4461">
        <f>YEAR(Table1[[#This Row],[Date]])</f>
        <v>2016</v>
      </c>
      <c r="J4461">
        <f>MONTH(Table1[[#This Row],[Date]])</f>
        <v>5</v>
      </c>
      <c r="K4461">
        <f>DAY(Table1[[#This Row],[Date]])</f>
        <v>13</v>
      </c>
    </row>
    <row r="4462" spans="1:11" x14ac:dyDescent="0.3">
      <c r="A4462" t="s">
        <v>16</v>
      </c>
      <c r="B4462" s="1">
        <v>42502</v>
      </c>
      <c r="C4462">
        <v>10</v>
      </c>
      <c r="D4462">
        <v>10.51</v>
      </c>
      <c r="E4462">
        <v>9.86</v>
      </c>
      <c r="F4462">
        <v>10.06</v>
      </c>
      <c r="G4462">
        <v>24137700</v>
      </c>
      <c r="H4462">
        <v>804287196</v>
      </c>
      <c r="I4462">
        <f>YEAR(Table1[[#This Row],[Date]])</f>
        <v>2016</v>
      </c>
      <c r="J4462">
        <f>MONTH(Table1[[#This Row],[Date]])</f>
        <v>5</v>
      </c>
      <c r="K4462">
        <f>DAY(Table1[[#This Row],[Date]])</f>
        <v>12</v>
      </c>
    </row>
    <row r="4463" spans="1:11" x14ac:dyDescent="0.3">
      <c r="A4463" t="s">
        <v>16</v>
      </c>
      <c r="B4463" s="1">
        <v>42501</v>
      </c>
      <c r="C4463">
        <v>9.43</v>
      </c>
      <c r="D4463">
        <v>10.01</v>
      </c>
      <c r="E4463">
        <v>9.39</v>
      </c>
      <c r="F4463">
        <v>10</v>
      </c>
      <c r="G4463">
        <v>15267500</v>
      </c>
      <c r="H4463">
        <v>799045673</v>
      </c>
      <c r="I4463">
        <f>YEAR(Table1[[#This Row],[Date]])</f>
        <v>2016</v>
      </c>
      <c r="J4463">
        <f>MONTH(Table1[[#This Row],[Date]])</f>
        <v>5</v>
      </c>
      <c r="K4463">
        <f>DAY(Table1[[#This Row],[Date]])</f>
        <v>11</v>
      </c>
    </row>
    <row r="4464" spans="1:11" x14ac:dyDescent="0.3">
      <c r="A4464" t="s">
        <v>16</v>
      </c>
      <c r="B4464" s="1">
        <v>42500</v>
      </c>
      <c r="C4464">
        <v>9.2799999999999994</v>
      </c>
      <c r="D4464">
        <v>9.48</v>
      </c>
      <c r="E4464">
        <v>9.26</v>
      </c>
      <c r="F4464">
        <v>9.36</v>
      </c>
      <c r="G4464">
        <v>9321790</v>
      </c>
      <c r="H4464">
        <v>748013846</v>
      </c>
      <c r="I4464">
        <f>YEAR(Table1[[#This Row],[Date]])</f>
        <v>2016</v>
      </c>
      <c r="J4464">
        <f>MONTH(Table1[[#This Row],[Date]])</f>
        <v>5</v>
      </c>
      <c r="K4464">
        <f>DAY(Table1[[#This Row],[Date]])</f>
        <v>10</v>
      </c>
    </row>
    <row r="4465" spans="1:11" x14ac:dyDescent="0.3">
      <c r="A4465" t="s">
        <v>16</v>
      </c>
      <c r="B4465" s="1">
        <v>42499</v>
      </c>
      <c r="C4465">
        <v>9.49</v>
      </c>
      <c r="D4465">
        <v>9.64</v>
      </c>
      <c r="E4465">
        <v>9.1999999999999993</v>
      </c>
      <c r="F4465">
        <v>9.3000000000000007</v>
      </c>
      <c r="G4465">
        <v>13085300</v>
      </c>
      <c r="H4465">
        <v>742621899</v>
      </c>
      <c r="I4465">
        <f>YEAR(Table1[[#This Row],[Date]])</f>
        <v>2016</v>
      </c>
      <c r="J4465">
        <f>MONTH(Table1[[#This Row],[Date]])</f>
        <v>5</v>
      </c>
      <c r="K4465">
        <f>DAY(Table1[[#This Row],[Date]])</f>
        <v>9</v>
      </c>
    </row>
    <row r="4466" spans="1:11" x14ac:dyDescent="0.3">
      <c r="A4466" t="s">
        <v>16</v>
      </c>
      <c r="B4466" s="1">
        <v>42498</v>
      </c>
      <c r="C4466">
        <v>9.3699999999999992</v>
      </c>
      <c r="D4466">
        <v>9.6</v>
      </c>
      <c r="E4466">
        <v>8.93</v>
      </c>
      <c r="F4466">
        <v>9.48</v>
      </c>
      <c r="G4466">
        <v>15031000</v>
      </c>
      <c r="H4466">
        <v>757112769</v>
      </c>
      <c r="I4466">
        <f>YEAR(Table1[[#This Row],[Date]])</f>
        <v>2016</v>
      </c>
      <c r="J4466">
        <f>MONTH(Table1[[#This Row],[Date]])</f>
        <v>5</v>
      </c>
      <c r="K4466">
        <f>DAY(Table1[[#This Row],[Date]])</f>
        <v>8</v>
      </c>
    </row>
    <row r="4467" spans="1:11" x14ac:dyDescent="0.3">
      <c r="A4467" t="s">
        <v>16</v>
      </c>
      <c r="B4467" s="1">
        <v>42497</v>
      </c>
      <c r="C4467">
        <v>9.32</v>
      </c>
      <c r="D4467">
        <v>9.48</v>
      </c>
      <c r="E4467">
        <v>9.2100000000000009</v>
      </c>
      <c r="F4467">
        <v>9.3699999999999992</v>
      </c>
      <c r="G4467">
        <v>10806500</v>
      </c>
      <c r="H4467">
        <v>747838842</v>
      </c>
      <c r="I4467">
        <f>YEAR(Table1[[#This Row],[Date]])</f>
        <v>2016</v>
      </c>
      <c r="J4467">
        <f>MONTH(Table1[[#This Row],[Date]])</f>
        <v>5</v>
      </c>
      <c r="K4467">
        <f>DAY(Table1[[#This Row],[Date]])</f>
        <v>7</v>
      </c>
    </row>
    <row r="4468" spans="1:11" x14ac:dyDescent="0.3">
      <c r="A4468" t="s">
        <v>16</v>
      </c>
      <c r="B4468" s="1">
        <v>42496</v>
      </c>
      <c r="C4468">
        <v>9.81</v>
      </c>
      <c r="D4468">
        <v>9.9499999999999993</v>
      </c>
      <c r="E4468">
        <v>9.0399999999999991</v>
      </c>
      <c r="F4468">
        <v>9.35</v>
      </c>
      <c r="G4468">
        <v>21510600</v>
      </c>
      <c r="H4468">
        <v>745638476</v>
      </c>
      <c r="I4468">
        <f>YEAR(Table1[[#This Row],[Date]])</f>
        <v>2016</v>
      </c>
      <c r="J4468">
        <f>MONTH(Table1[[#This Row],[Date]])</f>
        <v>5</v>
      </c>
      <c r="K4468">
        <f>DAY(Table1[[#This Row],[Date]])</f>
        <v>6</v>
      </c>
    </row>
    <row r="4469" spans="1:11" x14ac:dyDescent="0.3">
      <c r="A4469" t="s">
        <v>16</v>
      </c>
      <c r="B4469" s="1">
        <v>42495</v>
      </c>
      <c r="C4469">
        <v>9.4</v>
      </c>
      <c r="D4469">
        <v>10.050000000000001</v>
      </c>
      <c r="E4469">
        <v>9.2899999999999991</v>
      </c>
      <c r="F4469">
        <v>9.83</v>
      </c>
      <c r="G4469">
        <v>18296200</v>
      </c>
      <c r="H4469">
        <v>783576042</v>
      </c>
      <c r="I4469">
        <f>YEAR(Table1[[#This Row],[Date]])</f>
        <v>2016</v>
      </c>
      <c r="J4469">
        <f>MONTH(Table1[[#This Row],[Date]])</f>
        <v>5</v>
      </c>
      <c r="K4469">
        <f>DAY(Table1[[#This Row],[Date]])</f>
        <v>5</v>
      </c>
    </row>
    <row r="4470" spans="1:11" x14ac:dyDescent="0.3">
      <c r="A4470" t="s">
        <v>16</v>
      </c>
      <c r="B4470" s="1">
        <v>42494</v>
      </c>
      <c r="C4470">
        <v>9.3800000000000008</v>
      </c>
      <c r="D4470">
        <v>10.029999999999999</v>
      </c>
      <c r="E4470">
        <v>9.27</v>
      </c>
      <c r="F4470">
        <v>9.41</v>
      </c>
      <c r="G4470">
        <v>17622400</v>
      </c>
      <c r="H4470">
        <v>750396087</v>
      </c>
      <c r="I4470">
        <f>YEAR(Table1[[#This Row],[Date]])</f>
        <v>2016</v>
      </c>
      <c r="J4470">
        <f>MONTH(Table1[[#This Row],[Date]])</f>
        <v>5</v>
      </c>
      <c r="K4470">
        <f>DAY(Table1[[#This Row],[Date]])</f>
        <v>4</v>
      </c>
    </row>
    <row r="4471" spans="1:11" x14ac:dyDescent="0.3">
      <c r="A4471" t="s">
        <v>16</v>
      </c>
      <c r="B4471" s="1">
        <v>42493</v>
      </c>
      <c r="C4471">
        <v>10.17</v>
      </c>
      <c r="D4471">
        <v>10.17</v>
      </c>
      <c r="E4471">
        <v>9.2799999999999994</v>
      </c>
      <c r="F4471">
        <v>9.31</v>
      </c>
      <c r="G4471">
        <v>21463900</v>
      </c>
      <c r="H4471">
        <v>741932869</v>
      </c>
      <c r="I4471">
        <f>YEAR(Table1[[#This Row],[Date]])</f>
        <v>2016</v>
      </c>
      <c r="J4471">
        <f>MONTH(Table1[[#This Row],[Date]])</f>
        <v>5</v>
      </c>
      <c r="K4471">
        <f>DAY(Table1[[#This Row],[Date]])</f>
        <v>3</v>
      </c>
    </row>
    <row r="4472" spans="1:11" x14ac:dyDescent="0.3">
      <c r="A4472" t="s">
        <v>16</v>
      </c>
      <c r="B4472" s="1">
        <v>42492</v>
      </c>
      <c r="C4472">
        <v>8.89</v>
      </c>
      <c r="D4472">
        <v>10.32</v>
      </c>
      <c r="E4472">
        <v>8.85</v>
      </c>
      <c r="F4472">
        <v>10.16</v>
      </c>
      <c r="G4472">
        <v>41019200</v>
      </c>
      <c r="H4472">
        <v>809492236</v>
      </c>
      <c r="I4472">
        <f>YEAR(Table1[[#This Row],[Date]])</f>
        <v>2016</v>
      </c>
      <c r="J4472">
        <f>MONTH(Table1[[#This Row],[Date]])</f>
        <v>5</v>
      </c>
      <c r="K4472">
        <f>DAY(Table1[[#This Row],[Date]])</f>
        <v>2</v>
      </c>
    </row>
    <row r="4473" spans="1:11" x14ac:dyDescent="0.3">
      <c r="A4473" t="s">
        <v>16</v>
      </c>
      <c r="B4473" s="1">
        <v>42491</v>
      </c>
      <c r="C4473">
        <v>8.7799999999999994</v>
      </c>
      <c r="D4473">
        <v>9.01</v>
      </c>
      <c r="E4473">
        <v>8.43</v>
      </c>
      <c r="F4473">
        <v>8.85</v>
      </c>
      <c r="G4473">
        <v>16713800</v>
      </c>
      <c r="H4473">
        <v>704335725</v>
      </c>
      <c r="I4473">
        <f>YEAR(Table1[[#This Row],[Date]])</f>
        <v>2016</v>
      </c>
      <c r="J4473">
        <f>MONTH(Table1[[#This Row],[Date]])</f>
        <v>5</v>
      </c>
      <c r="K4473">
        <f>DAY(Table1[[#This Row],[Date]])</f>
        <v>1</v>
      </c>
    </row>
    <row r="4474" spans="1:11" x14ac:dyDescent="0.3">
      <c r="A4474" t="s">
        <v>16</v>
      </c>
      <c r="B4474" s="1">
        <v>42490</v>
      </c>
      <c r="C4474">
        <v>7.45</v>
      </c>
      <c r="D4474">
        <v>9.3699999999999992</v>
      </c>
      <c r="E4474">
        <v>7.45</v>
      </c>
      <c r="F4474">
        <v>8.81</v>
      </c>
      <c r="G4474">
        <v>36573300</v>
      </c>
      <c r="H4474">
        <v>701473017</v>
      </c>
      <c r="I4474">
        <f>YEAR(Table1[[#This Row],[Date]])</f>
        <v>2016</v>
      </c>
      <c r="J4474">
        <f>MONTH(Table1[[#This Row],[Date]])</f>
        <v>4</v>
      </c>
      <c r="K4474">
        <f>DAY(Table1[[#This Row],[Date]])</f>
        <v>30</v>
      </c>
    </row>
    <row r="4475" spans="1:11" x14ac:dyDescent="0.3">
      <c r="A4475" t="s">
        <v>16</v>
      </c>
      <c r="B4475" s="1">
        <v>42489</v>
      </c>
      <c r="C4475">
        <v>7.21</v>
      </c>
      <c r="D4475">
        <v>7.73</v>
      </c>
      <c r="E4475">
        <v>7.17</v>
      </c>
      <c r="F4475">
        <v>7.46</v>
      </c>
      <c r="G4475">
        <v>8762080</v>
      </c>
      <c r="H4475">
        <v>593261114</v>
      </c>
      <c r="I4475">
        <f>YEAR(Table1[[#This Row],[Date]])</f>
        <v>2016</v>
      </c>
      <c r="J4475">
        <f>MONTH(Table1[[#This Row],[Date]])</f>
        <v>4</v>
      </c>
      <c r="K4475">
        <f>DAY(Table1[[#This Row],[Date]])</f>
        <v>29</v>
      </c>
    </row>
    <row r="4476" spans="1:11" x14ac:dyDescent="0.3">
      <c r="A4476" t="s">
        <v>16</v>
      </c>
      <c r="B4476" s="1">
        <v>42488</v>
      </c>
      <c r="C4476">
        <v>7.74</v>
      </c>
      <c r="D4476">
        <v>7.91</v>
      </c>
      <c r="E4476">
        <v>7.17</v>
      </c>
      <c r="F4476">
        <v>7.17</v>
      </c>
      <c r="G4476">
        <v>11576000</v>
      </c>
      <c r="H4476">
        <v>570380061</v>
      </c>
      <c r="I4476">
        <f>YEAR(Table1[[#This Row],[Date]])</f>
        <v>2016</v>
      </c>
      <c r="J4476">
        <f>MONTH(Table1[[#This Row],[Date]])</f>
        <v>4</v>
      </c>
      <c r="K4476">
        <f>DAY(Table1[[#This Row],[Date]])</f>
        <v>28</v>
      </c>
    </row>
    <row r="4477" spans="1:11" x14ac:dyDescent="0.3">
      <c r="A4477" t="s">
        <v>16</v>
      </c>
      <c r="B4477" s="1">
        <v>42487</v>
      </c>
      <c r="C4477">
        <v>7.39</v>
      </c>
      <c r="D4477">
        <v>7.97</v>
      </c>
      <c r="E4477">
        <v>7.32</v>
      </c>
      <c r="F4477">
        <v>7.76</v>
      </c>
      <c r="G4477">
        <v>19254500</v>
      </c>
      <c r="H4477">
        <v>616849026</v>
      </c>
      <c r="I4477">
        <f>YEAR(Table1[[#This Row],[Date]])</f>
        <v>2016</v>
      </c>
      <c r="J4477">
        <f>MONTH(Table1[[#This Row],[Date]])</f>
        <v>4</v>
      </c>
      <c r="K4477">
        <f>DAY(Table1[[#This Row],[Date]])</f>
        <v>27</v>
      </c>
    </row>
    <row r="4478" spans="1:11" x14ac:dyDescent="0.3">
      <c r="A4478" t="s">
        <v>16</v>
      </c>
      <c r="B4478" s="1">
        <v>42486</v>
      </c>
      <c r="C4478">
        <v>7.53</v>
      </c>
      <c r="D4478">
        <v>7.55</v>
      </c>
      <c r="E4478">
        <v>7.06</v>
      </c>
      <c r="F4478">
        <v>7.4</v>
      </c>
      <c r="G4478">
        <v>17667300</v>
      </c>
      <c r="H4478">
        <v>587763650</v>
      </c>
      <c r="I4478">
        <f>YEAR(Table1[[#This Row],[Date]])</f>
        <v>2016</v>
      </c>
      <c r="J4478">
        <f>MONTH(Table1[[#This Row],[Date]])</f>
        <v>4</v>
      </c>
      <c r="K4478">
        <f>DAY(Table1[[#This Row],[Date]])</f>
        <v>26</v>
      </c>
    </row>
    <row r="4479" spans="1:11" x14ac:dyDescent="0.3">
      <c r="A4479" t="s">
        <v>16</v>
      </c>
      <c r="B4479" s="1">
        <v>42485</v>
      </c>
      <c r="C4479">
        <v>8.01</v>
      </c>
      <c r="D4479">
        <v>8.09</v>
      </c>
      <c r="E4479">
        <v>7.24</v>
      </c>
      <c r="F4479">
        <v>7.55</v>
      </c>
      <c r="G4479">
        <v>18239900</v>
      </c>
      <c r="H4479">
        <v>600026226</v>
      </c>
      <c r="I4479">
        <f>YEAR(Table1[[#This Row],[Date]])</f>
        <v>2016</v>
      </c>
      <c r="J4479">
        <f>MONTH(Table1[[#This Row],[Date]])</f>
        <v>4</v>
      </c>
      <c r="K4479">
        <f>DAY(Table1[[#This Row],[Date]])</f>
        <v>25</v>
      </c>
    </row>
    <row r="4480" spans="1:11" x14ac:dyDescent="0.3">
      <c r="A4480" t="s">
        <v>16</v>
      </c>
      <c r="B4480" s="1">
        <v>42484</v>
      </c>
      <c r="C4480">
        <v>8.2899999999999991</v>
      </c>
      <c r="D4480">
        <v>8.4700000000000006</v>
      </c>
      <c r="E4480">
        <v>7.96</v>
      </c>
      <c r="F4480">
        <v>8</v>
      </c>
      <c r="G4480">
        <v>10786400</v>
      </c>
      <c r="H4480">
        <v>635274078</v>
      </c>
      <c r="I4480">
        <f>YEAR(Table1[[#This Row],[Date]])</f>
        <v>2016</v>
      </c>
      <c r="J4480">
        <f>MONTH(Table1[[#This Row],[Date]])</f>
        <v>4</v>
      </c>
      <c r="K4480">
        <f>DAY(Table1[[#This Row],[Date]])</f>
        <v>24</v>
      </c>
    </row>
    <row r="4481" spans="1:11" x14ac:dyDescent="0.3">
      <c r="A4481" t="s">
        <v>16</v>
      </c>
      <c r="B4481" s="1">
        <v>42483</v>
      </c>
      <c r="C4481">
        <v>7.79</v>
      </c>
      <c r="D4481">
        <v>8.5500000000000007</v>
      </c>
      <c r="E4481">
        <v>7.74</v>
      </c>
      <c r="F4481">
        <v>8.2899999999999991</v>
      </c>
      <c r="G4481">
        <v>14565200</v>
      </c>
      <c r="H4481">
        <v>658310822</v>
      </c>
      <c r="I4481">
        <f>YEAR(Table1[[#This Row],[Date]])</f>
        <v>2016</v>
      </c>
      <c r="J4481">
        <f>MONTH(Table1[[#This Row],[Date]])</f>
        <v>4</v>
      </c>
      <c r="K4481">
        <f>DAY(Table1[[#This Row],[Date]])</f>
        <v>23</v>
      </c>
    </row>
    <row r="4482" spans="1:11" x14ac:dyDescent="0.3">
      <c r="A4482" t="s">
        <v>16</v>
      </c>
      <c r="B4482" s="1">
        <v>42482</v>
      </c>
      <c r="C4482">
        <v>8.15</v>
      </c>
      <c r="D4482">
        <v>8.27</v>
      </c>
      <c r="E4482">
        <v>7.67</v>
      </c>
      <c r="F4482">
        <v>7.82</v>
      </c>
      <c r="G4482">
        <v>13309300</v>
      </c>
      <c r="H4482">
        <v>620481616</v>
      </c>
      <c r="I4482">
        <f>YEAR(Table1[[#This Row],[Date]])</f>
        <v>2016</v>
      </c>
      <c r="J4482">
        <f>MONTH(Table1[[#This Row],[Date]])</f>
        <v>4</v>
      </c>
      <c r="K4482">
        <f>DAY(Table1[[#This Row],[Date]])</f>
        <v>22</v>
      </c>
    </row>
    <row r="4483" spans="1:11" x14ac:dyDescent="0.3">
      <c r="A4483" t="s">
        <v>16</v>
      </c>
      <c r="B4483" s="1">
        <v>42481</v>
      </c>
      <c r="C4483">
        <v>8.4499999999999993</v>
      </c>
      <c r="D4483">
        <v>8.7200000000000006</v>
      </c>
      <c r="E4483">
        <v>7.96</v>
      </c>
      <c r="F4483">
        <v>8.1</v>
      </c>
      <c r="G4483">
        <v>13355400</v>
      </c>
      <c r="H4483">
        <v>642511137</v>
      </c>
      <c r="I4483">
        <f>YEAR(Table1[[#This Row],[Date]])</f>
        <v>2016</v>
      </c>
      <c r="J4483">
        <f>MONTH(Table1[[#This Row],[Date]])</f>
        <v>4</v>
      </c>
      <c r="K4483">
        <f>DAY(Table1[[#This Row],[Date]])</f>
        <v>21</v>
      </c>
    </row>
    <row r="4484" spans="1:11" x14ac:dyDescent="0.3">
      <c r="A4484" t="s">
        <v>16</v>
      </c>
      <c r="B4484" s="1">
        <v>42480</v>
      </c>
      <c r="C4484">
        <v>8.69</v>
      </c>
      <c r="D4484">
        <v>8.83</v>
      </c>
      <c r="E4484">
        <v>8.31</v>
      </c>
      <c r="F4484">
        <v>8.4700000000000006</v>
      </c>
      <c r="G4484">
        <v>15634700</v>
      </c>
      <c r="H4484">
        <v>671081004</v>
      </c>
      <c r="I4484">
        <f>YEAR(Table1[[#This Row],[Date]])</f>
        <v>2016</v>
      </c>
      <c r="J4484">
        <f>MONTH(Table1[[#This Row],[Date]])</f>
        <v>4</v>
      </c>
      <c r="K4484">
        <f>DAY(Table1[[#This Row],[Date]])</f>
        <v>20</v>
      </c>
    </row>
    <row r="4485" spans="1:11" x14ac:dyDescent="0.3">
      <c r="A4485" t="s">
        <v>16</v>
      </c>
      <c r="B4485" s="1">
        <v>42479</v>
      </c>
      <c r="C4485">
        <v>9.08</v>
      </c>
      <c r="D4485">
        <v>9.31</v>
      </c>
      <c r="E4485">
        <v>8.6</v>
      </c>
      <c r="F4485">
        <v>8.7100000000000009</v>
      </c>
      <c r="G4485">
        <v>12899100</v>
      </c>
      <c r="H4485">
        <v>690548723</v>
      </c>
      <c r="I4485">
        <f>YEAR(Table1[[#This Row],[Date]])</f>
        <v>2016</v>
      </c>
      <c r="J4485">
        <f>MONTH(Table1[[#This Row],[Date]])</f>
        <v>4</v>
      </c>
      <c r="K4485">
        <f>DAY(Table1[[#This Row],[Date]])</f>
        <v>19</v>
      </c>
    </row>
    <row r="4486" spans="1:11" x14ac:dyDescent="0.3">
      <c r="A4486" t="s">
        <v>16</v>
      </c>
      <c r="B4486" s="1">
        <v>42478</v>
      </c>
      <c r="C4486">
        <v>9.33</v>
      </c>
      <c r="D4486">
        <v>9.51</v>
      </c>
      <c r="E4486">
        <v>8.5</v>
      </c>
      <c r="F4486">
        <v>9.0399999999999991</v>
      </c>
      <c r="G4486">
        <v>21084100</v>
      </c>
      <c r="H4486">
        <v>715710193</v>
      </c>
      <c r="I4486">
        <f>YEAR(Table1[[#This Row],[Date]])</f>
        <v>2016</v>
      </c>
      <c r="J4486">
        <f>MONTH(Table1[[#This Row],[Date]])</f>
        <v>4</v>
      </c>
      <c r="K4486">
        <f>DAY(Table1[[#This Row],[Date]])</f>
        <v>18</v>
      </c>
    </row>
    <row r="4487" spans="1:11" x14ac:dyDescent="0.3">
      <c r="A4487" t="s">
        <v>16</v>
      </c>
      <c r="B4487" s="1">
        <v>42477</v>
      </c>
      <c r="C4487">
        <v>8.6199999999999992</v>
      </c>
      <c r="D4487">
        <v>9.6999999999999993</v>
      </c>
      <c r="E4487">
        <v>8.56</v>
      </c>
      <c r="F4487">
        <v>9.31</v>
      </c>
      <c r="G4487">
        <v>24619600</v>
      </c>
      <c r="H4487">
        <v>737045140</v>
      </c>
      <c r="I4487">
        <f>YEAR(Table1[[#This Row],[Date]])</f>
        <v>2016</v>
      </c>
      <c r="J4487">
        <f>MONTH(Table1[[#This Row],[Date]])</f>
        <v>4</v>
      </c>
      <c r="K4487">
        <f>DAY(Table1[[#This Row],[Date]])</f>
        <v>17</v>
      </c>
    </row>
    <row r="4488" spans="1:11" x14ac:dyDescent="0.3">
      <c r="A4488" t="s">
        <v>16</v>
      </c>
      <c r="B4488" s="1">
        <v>42476</v>
      </c>
      <c r="C4488">
        <v>8.24</v>
      </c>
      <c r="D4488">
        <v>8.65</v>
      </c>
      <c r="E4488">
        <v>8.11</v>
      </c>
      <c r="F4488">
        <v>8.61</v>
      </c>
      <c r="G4488">
        <v>9888460</v>
      </c>
      <c r="H4488">
        <v>681383666</v>
      </c>
      <c r="I4488">
        <f>YEAR(Table1[[#This Row],[Date]])</f>
        <v>2016</v>
      </c>
      <c r="J4488">
        <f>MONTH(Table1[[#This Row],[Date]])</f>
        <v>4</v>
      </c>
      <c r="K4488">
        <f>DAY(Table1[[#This Row],[Date]])</f>
        <v>16</v>
      </c>
    </row>
    <row r="4489" spans="1:11" x14ac:dyDescent="0.3">
      <c r="A4489" t="s">
        <v>16</v>
      </c>
      <c r="B4489" s="1">
        <v>42475</v>
      </c>
      <c r="C4489">
        <v>8.39</v>
      </c>
      <c r="D4489">
        <v>8.6199999999999992</v>
      </c>
      <c r="E4489">
        <v>8.1</v>
      </c>
      <c r="F4489">
        <v>8.24</v>
      </c>
      <c r="G4489">
        <v>12179000</v>
      </c>
      <c r="H4489">
        <v>652099781</v>
      </c>
      <c r="I4489">
        <f>YEAR(Table1[[#This Row],[Date]])</f>
        <v>2016</v>
      </c>
      <c r="J4489">
        <f>MONTH(Table1[[#This Row],[Date]])</f>
        <v>4</v>
      </c>
      <c r="K4489">
        <f>DAY(Table1[[#This Row],[Date]])</f>
        <v>15</v>
      </c>
    </row>
    <row r="4490" spans="1:11" x14ac:dyDescent="0.3">
      <c r="A4490" t="s">
        <v>16</v>
      </c>
      <c r="B4490" s="1">
        <v>42474</v>
      </c>
      <c r="C4490">
        <v>8.08</v>
      </c>
      <c r="D4490">
        <v>8.76</v>
      </c>
      <c r="E4490">
        <v>8.02</v>
      </c>
      <c r="F4490">
        <v>8.39</v>
      </c>
      <c r="G4490">
        <v>13590700</v>
      </c>
      <c r="H4490">
        <v>663262434</v>
      </c>
      <c r="I4490">
        <f>YEAR(Table1[[#This Row],[Date]])</f>
        <v>2016</v>
      </c>
      <c r="J4490">
        <f>MONTH(Table1[[#This Row],[Date]])</f>
        <v>4</v>
      </c>
      <c r="K4490">
        <f>DAY(Table1[[#This Row],[Date]])</f>
        <v>14</v>
      </c>
    </row>
    <row r="4491" spans="1:11" x14ac:dyDescent="0.3">
      <c r="A4491" t="s">
        <v>16</v>
      </c>
      <c r="B4491" s="1">
        <v>42473</v>
      </c>
      <c r="C4491">
        <v>7.44</v>
      </c>
      <c r="D4491">
        <v>8.7200000000000006</v>
      </c>
      <c r="E4491">
        <v>7.07</v>
      </c>
      <c r="F4491">
        <v>8.0399999999999991</v>
      </c>
      <c r="G4491">
        <v>31403300</v>
      </c>
      <c r="H4491">
        <v>635899507</v>
      </c>
      <c r="I4491">
        <f>YEAR(Table1[[#This Row],[Date]])</f>
        <v>2016</v>
      </c>
      <c r="J4491">
        <f>MONTH(Table1[[#This Row],[Date]])</f>
        <v>4</v>
      </c>
      <c r="K4491">
        <f>DAY(Table1[[#This Row],[Date]])</f>
        <v>13</v>
      </c>
    </row>
    <row r="4492" spans="1:11" x14ac:dyDescent="0.3">
      <c r="A4492" t="s">
        <v>16</v>
      </c>
      <c r="B4492" s="1">
        <v>42472</v>
      </c>
      <c r="C4492">
        <v>8.64</v>
      </c>
      <c r="D4492">
        <v>8.64</v>
      </c>
      <c r="E4492">
        <v>7.15</v>
      </c>
      <c r="F4492">
        <v>7.44</v>
      </c>
      <c r="G4492">
        <v>23190100</v>
      </c>
      <c r="H4492">
        <v>588069234</v>
      </c>
      <c r="I4492">
        <f>YEAR(Table1[[#This Row],[Date]])</f>
        <v>2016</v>
      </c>
      <c r="J4492">
        <f>MONTH(Table1[[#This Row],[Date]])</f>
        <v>4</v>
      </c>
      <c r="K4492">
        <f>DAY(Table1[[#This Row],[Date]])</f>
        <v>12</v>
      </c>
    </row>
    <row r="4493" spans="1:11" x14ac:dyDescent="0.3">
      <c r="A4493" t="s">
        <v>16</v>
      </c>
      <c r="B4493" s="1">
        <v>42471</v>
      </c>
      <c r="C4493">
        <v>8.94</v>
      </c>
      <c r="D4493">
        <v>8.9499999999999993</v>
      </c>
      <c r="E4493">
        <v>8</v>
      </c>
      <c r="F4493">
        <v>8.64</v>
      </c>
      <c r="G4493">
        <v>15138100</v>
      </c>
      <c r="H4493">
        <v>682735835</v>
      </c>
      <c r="I4493">
        <f>YEAR(Table1[[#This Row],[Date]])</f>
        <v>2016</v>
      </c>
      <c r="J4493">
        <f>MONTH(Table1[[#This Row],[Date]])</f>
        <v>4</v>
      </c>
      <c r="K4493">
        <f>DAY(Table1[[#This Row],[Date]])</f>
        <v>11</v>
      </c>
    </row>
    <row r="4494" spans="1:11" x14ac:dyDescent="0.3">
      <c r="A4494" t="s">
        <v>16</v>
      </c>
      <c r="B4494" s="1">
        <v>42470</v>
      </c>
      <c r="C4494">
        <v>9.15</v>
      </c>
      <c r="D4494">
        <v>9.2200000000000006</v>
      </c>
      <c r="E4494">
        <v>7.46</v>
      </c>
      <c r="F4494">
        <v>8.94</v>
      </c>
      <c r="G4494">
        <v>42613400</v>
      </c>
      <c r="H4494">
        <v>705565730</v>
      </c>
      <c r="I4494">
        <f>YEAR(Table1[[#This Row],[Date]])</f>
        <v>2016</v>
      </c>
      <c r="J4494">
        <f>MONTH(Table1[[#This Row],[Date]])</f>
        <v>4</v>
      </c>
      <c r="K4494">
        <f>DAY(Table1[[#This Row],[Date]])</f>
        <v>10</v>
      </c>
    </row>
    <row r="4495" spans="1:11" x14ac:dyDescent="0.3">
      <c r="A4495" t="s">
        <v>16</v>
      </c>
      <c r="B4495" s="1">
        <v>42469</v>
      </c>
      <c r="C4495">
        <v>9.69</v>
      </c>
      <c r="D4495">
        <v>10.09</v>
      </c>
      <c r="E4495">
        <v>9.07</v>
      </c>
      <c r="F4495">
        <v>9.15</v>
      </c>
      <c r="G4495">
        <v>16194800</v>
      </c>
      <c r="H4495">
        <v>722193576</v>
      </c>
      <c r="I4495">
        <f>YEAR(Table1[[#This Row],[Date]])</f>
        <v>2016</v>
      </c>
      <c r="J4495">
        <f>MONTH(Table1[[#This Row],[Date]])</f>
        <v>4</v>
      </c>
      <c r="K4495">
        <f>DAY(Table1[[#This Row],[Date]])</f>
        <v>9</v>
      </c>
    </row>
    <row r="4496" spans="1:11" x14ac:dyDescent="0.3">
      <c r="A4496" t="s">
        <v>16</v>
      </c>
      <c r="B4496" s="1">
        <v>42468</v>
      </c>
      <c r="C4496">
        <v>10.08</v>
      </c>
      <c r="D4496">
        <v>10.39</v>
      </c>
      <c r="E4496">
        <v>9.66</v>
      </c>
      <c r="F4496">
        <v>9.7200000000000006</v>
      </c>
      <c r="G4496">
        <v>14660600</v>
      </c>
      <c r="H4496">
        <v>766797893</v>
      </c>
      <c r="I4496">
        <f>YEAR(Table1[[#This Row],[Date]])</f>
        <v>2016</v>
      </c>
      <c r="J4496">
        <f>MONTH(Table1[[#This Row],[Date]])</f>
        <v>4</v>
      </c>
      <c r="K4496">
        <f>DAY(Table1[[#This Row],[Date]])</f>
        <v>8</v>
      </c>
    </row>
    <row r="4497" spans="1:11" x14ac:dyDescent="0.3">
      <c r="A4497" t="s">
        <v>16</v>
      </c>
      <c r="B4497" s="1">
        <v>42467</v>
      </c>
      <c r="C4497">
        <v>10.7</v>
      </c>
      <c r="D4497">
        <v>10.81</v>
      </c>
      <c r="E4497">
        <v>9.9499999999999993</v>
      </c>
      <c r="F4497">
        <v>10.07</v>
      </c>
      <c r="G4497">
        <v>13464500</v>
      </c>
      <c r="H4497">
        <v>794097554</v>
      </c>
      <c r="I4497">
        <f>YEAR(Table1[[#This Row],[Date]])</f>
        <v>2016</v>
      </c>
      <c r="J4497">
        <f>MONTH(Table1[[#This Row],[Date]])</f>
        <v>4</v>
      </c>
      <c r="K4497">
        <f>DAY(Table1[[#This Row],[Date]])</f>
        <v>7</v>
      </c>
    </row>
    <row r="4498" spans="1:11" x14ac:dyDescent="0.3">
      <c r="A4498" t="s">
        <v>16</v>
      </c>
      <c r="B4498" s="1">
        <v>42466</v>
      </c>
      <c r="C4498">
        <v>10.45</v>
      </c>
      <c r="D4498">
        <v>10.97</v>
      </c>
      <c r="E4498">
        <v>10.28</v>
      </c>
      <c r="F4498">
        <v>10.69</v>
      </c>
      <c r="G4498">
        <v>16997100</v>
      </c>
      <c r="H4498">
        <v>842318789</v>
      </c>
      <c r="I4498">
        <f>YEAR(Table1[[#This Row],[Date]])</f>
        <v>2016</v>
      </c>
      <c r="J4498">
        <f>MONTH(Table1[[#This Row],[Date]])</f>
        <v>4</v>
      </c>
      <c r="K4498">
        <f>DAY(Table1[[#This Row],[Date]])</f>
        <v>6</v>
      </c>
    </row>
    <row r="4499" spans="1:11" x14ac:dyDescent="0.3">
      <c r="A4499" t="s">
        <v>16</v>
      </c>
      <c r="B4499" s="1">
        <v>42465</v>
      </c>
      <c r="C4499">
        <v>11.21</v>
      </c>
      <c r="D4499">
        <v>11.21</v>
      </c>
      <c r="E4499">
        <v>10.130000000000001</v>
      </c>
      <c r="F4499">
        <v>10.44</v>
      </c>
      <c r="G4499">
        <v>20557300</v>
      </c>
      <c r="H4499">
        <v>822498173</v>
      </c>
      <c r="I4499">
        <f>YEAR(Table1[[#This Row],[Date]])</f>
        <v>2016</v>
      </c>
      <c r="J4499">
        <f>MONTH(Table1[[#This Row],[Date]])</f>
        <v>4</v>
      </c>
      <c r="K4499">
        <f>DAY(Table1[[#This Row],[Date]])</f>
        <v>5</v>
      </c>
    </row>
    <row r="4500" spans="1:11" x14ac:dyDescent="0.3">
      <c r="A4500" t="s">
        <v>16</v>
      </c>
      <c r="B4500" s="1">
        <v>42464</v>
      </c>
      <c r="C4500">
        <v>11.62</v>
      </c>
      <c r="D4500">
        <v>11.62</v>
      </c>
      <c r="E4500">
        <v>11.02</v>
      </c>
      <c r="F4500">
        <v>11.16</v>
      </c>
      <c r="G4500">
        <v>9599070</v>
      </c>
      <c r="H4500">
        <v>878817015</v>
      </c>
      <c r="I4500">
        <f>YEAR(Table1[[#This Row],[Date]])</f>
        <v>2016</v>
      </c>
      <c r="J4500">
        <f>MONTH(Table1[[#This Row],[Date]])</f>
        <v>4</v>
      </c>
      <c r="K4500">
        <f>DAY(Table1[[#This Row],[Date]])</f>
        <v>4</v>
      </c>
    </row>
    <row r="4501" spans="1:11" x14ac:dyDescent="0.3">
      <c r="A4501" t="s">
        <v>16</v>
      </c>
      <c r="B4501" s="1">
        <v>42463</v>
      </c>
      <c r="C4501">
        <v>11.63</v>
      </c>
      <c r="D4501">
        <v>11.71</v>
      </c>
      <c r="E4501">
        <v>11.51</v>
      </c>
      <c r="F4501">
        <v>11.62</v>
      </c>
      <c r="G4501">
        <v>5580550</v>
      </c>
      <c r="H4501">
        <v>914757199</v>
      </c>
      <c r="I4501">
        <f>YEAR(Table1[[#This Row],[Date]])</f>
        <v>2016</v>
      </c>
      <c r="J4501">
        <f>MONTH(Table1[[#This Row],[Date]])</f>
        <v>4</v>
      </c>
      <c r="K4501">
        <f>DAY(Table1[[#This Row],[Date]])</f>
        <v>3</v>
      </c>
    </row>
    <row r="4502" spans="1:11" x14ac:dyDescent="0.3">
      <c r="A4502" t="s">
        <v>16</v>
      </c>
      <c r="B4502" s="1">
        <v>42462</v>
      </c>
      <c r="C4502">
        <v>11.63</v>
      </c>
      <c r="D4502">
        <v>11.69</v>
      </c>
      <c r="E4502">
        <v>11.4</v>
      </c>
      <c r="F4502">
        <v>11.6</v>
      </c>
      <c r="G4502">
        <v>8682620</v>
      </c>
      <c r="H4502">
        <v>912861404</v>
      </c>
      <c r="I4502">
        <f>YEAR(Table1[[#This Row],[Date]])</f>
        <v>2016</v>
      </c>
      <c r="J4502">
        <f>MONTH(Table1[[#This Row],[Date]])</f>
        <v>4</v>
      </c>
      <c r="K4502">
        <f>DAY(Table1[[#This Row],[Date]])</f>
        <v>2</v>
      </c>
    </row>
    <row r="4503" spans="1:11" x14ac:dyDescent="0.3">
      <c r="A4503" t="s">
        <v>16</v>
      </c>
      <c r="B4503" s="1">
        <v>42461</v>
      </c>
      <c r="C4503">
        <v>11.4</v>
      </c>
      <c r="D4503">
        <v>11.85</v>
      </c>
      <c r="E4503">
        <v>11.4</v>
      </c>
      <c r="F4503">
        <v>11.66</v>
      </c>
      <c r="G4503">
        <v>11373100</v>
      </c>
      <c r="H4503">
        <v>917590806</v>
      </c>
      <c r="I4503">
        <f>YEAR(Table1[[#This Row],[Date]])</f>
        <v>2016</v>
      </c>
      <c r="J4503">
        <f>MONTH(Table1[[#This Row],[Date]])</f>
        <v>4</v>
      </c>
      <c r="K4503">
        <f>DAY(Table1[[#This Row],[Date]])</f>
        <v>1</v>
      </c>
    </row>
    <row r="4504" spans="1:11" x14ac:dyDescent="0.3">
      <c r="A4504" t="s">
        <v>16</v>
      </c>
      <c r="B4504" s="1">
        <v>42460</v>
      </c>
      <c r="C4504">
        <v>11.92</v>
      </c>
      <c r="D4504">
        <v>12.01</v>
      </c>
      <c r="E4504">
        <v>11.32</v>
      </c>
      <c r="F4504">
        <v>11.4</v>
      </c>
      <c r="G4504">
        <v>14966700</v>
      </c>
      <c r="H4504">
        <v>896764774</v>
      </c>
      <c r="I4504">
        <f>YEAR(Table1[[#This Row],[Date]])</f>
        <v>2016</v>
      </c>
      <c r="J4504">
        <f>MONTH(Table1[[#This Row],[Date]])</f>
        <v>3</v>
      </c>
      <c r="K4504">
        <f>DAY(Table1[[#This Row],[Date]])</f>
        <v>31</v>
      </c>
    </row>
    <row r="4505" spans="1:11" x14ac:dyDescent="0.3">
      <c r="A4505" t="s">
        <v>16</v>
      </c>
      <c r="B4505" s="1">
        <v>42459</v>
      </c>
      <c r="C4505">
        <v>11.61</v>
      </c>
      <c r="D4505">
        <v>12.18</v>
      </c>
      <c r="E4505">
        <v>11.47</v>
      </c>
      <c r="F4505">
        <v>11.95</v>
      </c>
      <c r="G4505">
        <v>19351200</v>
      </c>
      <c r="H4505">
        <v>939593767</v>
      </c>
      <c r="I4505">
        <f>YEAR(Table1[[#This Row],[Date]])</f>
        <v>2016</v>
      </c>
      <c r="J4505">
        <f>MONTH(Table1[[#This Row],[Date]])</f>
        <v>3</v>
      </c>
      <c r="K4505">
        <f>DAY(Table1[[#This Row],[Date]])</f>
        <v>30</v>
      </c>
    </row>
    <row r="4506" spans="1:11" x14ac:dyDescent="0.3">
      <c r="A4506" t="s">
        <v>16</v>
      </c>
      <c r="B4506" s="1">
        <v>42458</v>
      </c>
      <c r="C4506">
        <v>11.75</v>
      </c>
      <c r="D4506">
        <v>11.91</v>
      </c>
      <c r="E4506">
        <v>11.35</v>
      </c>
      <c r="F4506">
        <v>11.66</v>
      </c>
      <c r="G4506">
        <v>17684200</v>
      </c>
      <c r="H4506">
        <v>915917612</v>
      </c>
      <c r="I4506">
        <f>YEAR(Table1[[#This Row],[Date]])</f>
        <v>2016</v>
      </c>
      <c r="J4506">
        <f>MONTH(Table1[[#This Row],[Date]])</f>
        <v>3</v>
      </c>
      <c r="K4506">
        <f>DAY(Table1[[#This Row],[Date]])</f>
        <v>29</v>
      </c>
    </row>
    <row r="4507" spans="1:11" x14ac:dyDescent="0.3">
      <c r="A4507" t="s">
        <v>16</v>
      </c>
      <c r="B4507" s="1">
        <v>42457</v>
      </c>
      <c r="C4507">
        <v>10.43</v>
      </c>
      <c r="D4507">
        <v>11.86</v>
      </c>
      <c r="E4507">
        <v>10.41</v>
      </c>
      <c r="F4507">
        <v>11.67</v>
      </c>
      <c r="G4507">
        <v>23188300</v>
      </c>
      <c r="H4507">
        <v>916272916</v>
      </c>
      <c r="I4507">
        <f>YEAR(Table1[[#This Row],[Date]])</f>
        <v>2016</v>
      </c>
      <c r="J4507">
        <f>MONTH(Table1[[#This Row],[Date]])</f>
        <v>3</v>
      </c>
      <c r="K4507">
        <f>DAY(Table1[[#This Row],[Date]])</f>
        <v>28</v>
      </c>
    </row>
    <row r="4508" spans="1:11" x14ac:dyDescent="0.3">
      <c r="A4508" t="s">
        <v>16</v>
      </c>
      <c r="B4508" s="1">
        <v>42456</v>
      </c>
      <c r="C4508">
        <v>10.99</v>
      </c>
      <c r="D4508">
        <v>11.05</v>
      </c>
      <c r="E4508">
        <v>10.11</v>
      </c>
      <c r="F4508">
        <v>10.42</v>
      </c>
      <c r="G4508">
        <v>16744800</v>
      </c>
      <c r="H4508">
        <v>818048967</v>
      </c>
      <c r="I4508">
        <f>YEAR(Table1[[#This Row],[Date]])</f>
        <v>2016</v>
      </c>
      <c r="J4508">
        <f>MONTH(Table1[[#This Row],[Date]])</f>
        <v>3</v>
      </c>
      <c r="K4508">
        <f>DAY(Table1[[#This Row],[Date]])</f>
        <v>27</v>
      </c>
    </row>
    <row r="4509" spans="1:11" x14ac:dyDescent="0.3">
      <c r="A4509" t="s">
        <v>16</v>
      </c>
      <c r="B4509" s="1">
        <v>42455</v>
      </c>
      <c r="C4509">
        <v>10.77</v>
      </c>
      <c r="D4509">
        <v>11.18</v>
      </c>
      <c r="E4509">
        <v>10.59</v>
      </c>
      <c r="F4509">
        <v>10.97</v>
      </c>
      <c r="G4509">
        <v>9425480</v>
      </c>
      <c r="H4509">
        <v>861261383</v>
      </c>
      <c r="I4509">
        <f>YEAR(Table1[[#This Row],[Date]])</f>
        <v>2016</v>
      </c>
      <c r="J4509">
        <f>MONTH(Table1[[#This Row],[Date]])</f>
        <v>3</v>
      </c>
      <c r="K4509">
        <f>DAY(Table1[[#This Row],[Date]])</f>
        <v>26</v>
      </c>
    </row>
    <row r="4510" spans="1:11" x14ac:dyDescent="0.3">
      <c r="A4510" t="s">
        <v>16</v>
      </c>
      <c r="B4510" s="1">
        <v>42454</v>
      </c>
      <c r="C4510">
        <v>11.26</v>
      </c>
      <c r="D4510">
        <v>11.37</v>
      </c>
      <c r="E4510">
        <v>10.53</v>
      </c>
      <c r="F4510">
        <v>10.74</v>
      </c>
      <c r="G4510">
        <v>13782000</v>
      </c>
      <c r="H4510">
        <v>842804289</v>
      </c>
      <c r="I4510">
        <f>YEAR(Table1[[#This Row],[Date]])</f>
        <v>2016</v>
      </c>
      <c r="J4510">
        <f>MONTH(Table1[[#This Row],[Date]])</f>
        <v>3</v>
      </c>
      <c r="K4510">
        <f>DAY(Table1[[#This Row],[Date]])</f>
        <v>25</v>
      </c>
    </row>
    <row r="4511" spans="1:11" x14ac:dyDescent="0.3">
      <c r="A4511" t="s">
        <v>16</v>
      </c>
      <c r="B4511" s="1">
        <v>42453</v>
      </c>
      <c r="C4511">
        <v>12.44</v>
      </c>
      <c r="D4511">
        <v>12.5</v>
      </c>
      <c r="E4511">
        <v>10.8</v>
      </c>
      <c r="F4511">
        <v>11.23</v>
      </c>
      <c r="G4511">
        <v>26081800</v>
      </c>
      <c r="H4511">
        <v>881027910</v>
      </c>
      <c r="I4511">
        <f>YEAR(Table1[[#This Row],[Date]])</f>
        <v>2016</v>
      </c>
      <c r="J4511">
        <f>MONTH(Table1[[#This Row],[Date]])</f>
        <v>3</v>
      </c>
      <c r="K4511">
        <f>DAY(Table1[[#This Row],[Date]])</f>
        <v>24</v>
      </c>
    </row>
    <row r="4512" spans="1:11" x14ac:dyDescent="0.3">
      <c r="A4512" t="s">
        <v>16</v>
      </c>
      <c r="B4512" s="1">
        <v>42452</v>
      </c>
      <c r="C4512">
        <v>11.33</v>
      </c>
      <c r="D4512">
        <v>12.43</v>
      </c>
      <c r="E4512">
        <v>11.24</v>
      </c>
      <c r="F4512">
        <v>12.42</v>
      </c>
      <c r="G4512">
        <v>19353200</v>
      </c>
      <c r="H4512">
        <v>973296475</v>
      </c>
      <c r="I4512">
        <f>YEAR(Table1[[#This Row],[Date]])</f>
        <v>2016</v>
      </c>
      <c r="J4512">
        <f>MONTH(Table1[[#This Row],[Date]])</f>
        <v>3</v>
      </c>
      <c r="K4512">
        <f>DAY(Table1[[#This Row],[Date]])</f>
        <v>23</v>
      </c>
    </row>
    <row r="4513" spans="1:11" x14ac:dyDescent="0.3">
      <c r="A4513" t="s">
        <v>16</v>
      </c>
      <c r="B4513" s="1">
        <v>42451</v>
      </c>
      <c r="C4513">
        <v>11.88</v>
      </c>
      <c r="D4513">
        <v>12.03</v>
      </c>
      <c r="E4513">
        <v>11.18</v>
      </c>
      <c r="F4513">
        <v>11.27</v>
      </c>
      <c r="G4513">
        <v>19730300</v>
      </c>
      <c r="H4513">
        <v>883434497</v>
      </c>
      <c r="I4513">
        <f>YEAR(Table1[[#This Row],[Date]])</f>
        <v>2016</v>
      </c>
      <c r="J4513">
        <f>MONTH(Table1[[#This Row],[Date]])</f>
        <v>3</v>
      </c>
      <c r="K4513">
        <f>DAY(Table1[[#This Row],[Date]])</f>
        <v>22</v>
      </c>
    </row>
    <row r="4514" spans="1:11" x14ac:dyDescent="0.3">
      <c r="A4514" t="s">
        <v>16</v>
      </c>
      <c r="B4514" s="1">
        <v>42450</v>
      </c>
      <c r="C4514">
        <v>10.3</v>
      </c>
      <c r="D4514">
        <v>12.01</v>
      </c>
      <c r="E4514">
        <v>10.16</v>
      </c>
      <c r="F4514">
        <v>11.86</v>
      </c>
      <c r="G4514">
        <v>28572600</v>
      </c>
      <c r="H4514">
        <v>928428770</v>
      </c>
      <c r="I4514">
        <f>YEAR(Table1[[#This Row],[Date]])</f>
        <v>2016</v>
      </c>
      <c r="J4514">
        <f>MONTH(Table1[[#This Row],[Date]])</f>
        <v>3</v>
      </c>
      <c r="K4514">
        <f>DAY(Table1[[#This Row],[Date]])</f>
        <v>21</v>
      </c>
    </row>
    <row r="4515" spans="1:11" x14ac:dyDescent="0.3">
      <c r="A4515" t="s">
        <v>16</v>
      </c>
      <c r="B4515" s="1">
        <v>42449</v>
      </c>
      <c r="C4515">
        <v>10.52</v>
      </c>
      <c r="D4515">
        <v>10.9</v>
      </c>
      <c r="E4515">
        <v>9.57</v>
      </c>
      <c r="F4515">
        <v>10.32</v>
      </c>
      <c r="G4515">
        <v>17651100</v>
      </c>
      <c r="H4515">
        <v>807256577</v>
      </c>
      <c r="I4515">
        <f>YEAR(Table1[[#This Row],[Date]])</f>
        <v>2016</v>
      </c>
      <c r="J4515">
        <f>MONTH(Table1[[#This Row],[Date]])</f>
        <v>3</v>
      </c>
      <c r="K4515">
        <f>DAY(Table1[[#This Row],[Date]])</f>
        <v>20</v>
      </c>
    </row>
    <row r="4516" spans="1:11" x14ac:dyDescent="0.3">
      <c r="A4516" t="s">
        <v>16</v>
      </c>
      <c r="B4516" s="1">
        <v>42448</v>
      </c>
      <c r="C4516">
        <v>11.2</v>
      </c>
      <c r="D4516">
        <v>11.2</v>
      </c>
      <c r="E4516">
        <v>9.7799999999999994</v>
      </c>
      <c r="F4516">
        <v>10.53</v>
      </c>
      <c r="G4516">
        <v>26735700</v>
      </c>
      <c r="H4516">
        <v>823422650</v>
      </c>
      <c r="I4516">
        <f>YEAR(Table1[[#This Row],[Date]])</f>
        <v>2016</v>
      </c>
      <c r="J4516">
        <f>MONTH(Table1[[#This Row],[Date]])</f>
        <v>3</v>
      </c>
      <c r="K4516">
        <f>DAY(Table1[[#This Row],[Date]])</f>
        <v>19</v>
      </c>
    </row>
    <row r="4517" spans="1:11" x14ac:dyDescent="0.3">
      <c r="A4517" t="s">
        <v>16</v>
      </c>
      <c r="B4517" s="1">
        <v>42447</v>
      </c>
      <c r="C4517">
        <v>11.11</v>
      </c>
      <c r="D4517">
        <v>11.18</v>
      </c>
      <c r="E4517">
        <v>8.52</v>
      </c>
      <c r="F4517">
        <v>11</v>
      </c>
      <c r="G4517">
        <v>53956800</v>
      </c>
      <c r="H4517">
        <v>859618881</v>
      </c>
      <c r="I4517">
        <f>YEAR(Table1[[#This Row],[Date]])</f>
        <v>2016</v>
      </c>
      <c r="J4517">
        <f>MONTH(Table1[[#This Row],[Date]])</f>
        <v>3</v>
      </c>
      <c r="K4517">
        <f>DAY(Table1[[#This Row],[Date]])</f>
        <v>18</v>
      </c>
    </row>
    <row r="4518" spans="1:11" x14ac:dyDescent="0.3">
      <c r="A4518" t="s">
        <v>16</v>
      </c>
      <c r="B4518" s="1">
        <v>42446</v>
      </c>
      <c r="C4518">
        <v>12.56</v>
      </c>
      <c r="D4518">
        <v>12.64</v>
      </c>
      <c r="E4518">
        <v>10.44</v>
      </c>
      <c r="F4518">
        <v>11.08</v>
      </c>
      <c r="G4518">
        <v>41650600</v>
      </c>
      <c r="H4518">
        <v>865792703</v>
      </c>
      <c r="I4518">
        <f>YEAR(Table1[[#This Row],[Date]])</f>
        <v>2016</v>
      </c>
      <c r="J4518">
        <f>MONTH(Table1[[#This Row],[Date]])</f>
        <v>3</v>
      </c>
      <c r="K4518">
        <f>DAY(Table1[[#This Row],[Date]])</f>
        <v>17</v>
      </c>
    </row>
    <row r="4519" spans="1:11" x14ac:dyDescent="0.3">
      <c r="A4519" t="s">
        <v>16</v>
      </c>
      <c r="B4519" s="1">
        <v>42445</v>
      </c>
      <c r="C4519">
        <v>13.02</v>
      </c>
      <c r="D4519">
        <v>13.73</v>
      </c>
      <c r="E4519">
        <v>12.5</v>
      </c>
      <c r="F4519">
        <v>12.52</v>
      </c>
      <c r="G4519">
        <v>24335500</v>
      </c>
      <c r="H4519">
        <v>974447125</v>
      </c>
      <c r="I4519">
        <f>YEAR(Table1[[#This Row],[Date]])</f>
        <v>2016</v>
      </c>
      <c r="J4519">
        <f>MONTH(Table1[[#This Row],[Date]])</f>
        <v>3</v>
      </c>
      <c r="K4519">
        <f>DAY(Table1[[#This Row],[Date]])</f>
        <v>16</v>
      </c>
    </row>
    <row r="4520" spans="1:11" x14ac:dyDescent="0.3">
      <c r="A4520" t="s">
        <v>16</v>
      </c>
      <c r="B4520" s="1">
        <v>42444</v>
      </c>
      <c r="C4520">
        <v>13</v>
      </c>
      <c r="D4520">
        <v>13.2</v>
      </c>
      <c r="E4520">
        <v>12.05</v>
      </c>
      <c r="F4520">
        <v>13.01</v>
      </c>
      <c r="G4520">
        <v>28404500</v>
      </c>
      <c r="H4520">
        <v>1012119266</v>
      </c>
      <c r="I4520">
        <f>YEAR(Table1[[#This Row],[Date]])</f>
        <v>2016</v>
      </c>
      <c r="J4520">
        <f>MONTH(Table1[[#This Row],[Date]])</f>
        <v>3</v>
      </c>
      <c r="K4520">
        <f>DAY(Table1[[#This Row],[Date]])</f>
        <v>15</v>
      </c>
    </row>
    <row r="4521" spans="1:11" x14ac:dyDescent="0.3">
      <c r="A4521" t="s">
        <v>16</v>
      </c>
      <c r="B4521" s="1">
        <v>42443</v>
      </c>
      <c r="C4521">
        <v>14.51</v>
      </c>
      <c r="D4521">
        <v>15.01</v>
      </c>
      <c r="E4521">
        <v>11.58</v>
      </c>
      <c r="F4521">
        <v>12.45</v>
      </c>
      <c r="G4521">
        <v>58385100</v>
      </c>
      <c r="H4521">
        <v>968384041</v>
      </c>
      <c r="I4521">
        <f>YEAR(Table1[[#This Row],[Date]])</f>
        <v>2016</v>
      </c>
      <c r="J4521">
        <f>MONTH(Table1[[#This Row],[Date]])</f>
        <v>3</v>
      </c>
      <c r="K4521">
        <f>DAY(Table1[[#This Row],[Date]])</f>
        <v>14</v>
      </c>
    </row>
    <row r="4522" spans="1:11" x14ac:dyDescent="0.3">
      <c r="A4522" t="s">
        <v>16</v>
      </c>
      <c r="B4522" s="1">
        <v>42442</v>
      </c>
      <c r="C4522">
        <v>13.51</v>
      </c>
      <c r="D4522">
        <v>15.26</v>
      </c>
      <c r="E4522">
        <v>13.47</v>
      </c>
      <c r="F4522">
        <v>14.48</v>
      </c>
      <c r="G4522">
        <v>43915100</v>
      </c>
      <c r="H4522">
        <v>1125287882</v>
      </c>
      <c r="I4522">
        <f>YEAR(Table1[[#This Row],[Date]])</f>
        <v>2016</v>
      </c>
      <c r="J4522">
        <f>MONTH(Table1[[#This Row],[Date]])</f>
        <v>3</v>
      </c>
      <c r="K4522">
        <f>DAY(Table1[[#This Row],[Date]])</f>
        <v>13</v>
      </c>
    </row>
    <row r="4523" spans="1:11" x14ac:dyDescent="0.3">
      <c r="A4523" t="s">
        <v>16</v>
      </c>
      <c r="B4523" s="1">
        <v>42441</v>
      </c>
      <c r="C4523">
        <v>11.13</v>
      </c>
      <c r="D4523">
        <v>13.53</v>
      </c>
      <c r="E4523">
        <v>11.09</v>
      </c>
      <c r="F4523">
        <v>13.53</v>
      </c>
      <c r="G4523">
        <v>48957300</v>
      </c>
      <c r="H4523">
        <v>1051728778</v>
      </c>
      <c r="I4523">
        <f>YEAR(Table1[[#This Row],[Date]])</f>
        <v>2016</v>
      </c>
      <c r="J4523">
        <f>MONTH(Table1[[#This Row],[Date]])</f>
        <v>3</v>
      </c>
      <c r="K4523">
        <f>DAY(Table1[[#This Row],[Date]])</f>
        <v>12</v>
      </c>
    </row>
    <row r="4524" spans="1:11" x14ac:dyDescent="0.3">
      <c r="A4524" t="s">
        <v>16</v>
      </c>
      <c r="B4524" s="1">
        <v>42440</v>
      </c>
      <c r="C4524">
        <v>11.22</v>
      </c>
      <c r="D4524">
        <v>11.6</v>
      </c>
      <c r="E4524">
        <v>10.39</v>
      </c>
      <c r="F4524">
        <v>11.08</v>
      </c>
      <c r="G4524">
        <v>21002700</v>
      </c>
      <c r="H4524">
        <v>861012043</v>
      </c>
      <c r="I4524">
        <f>YEAR(Table1[[#This Row],[Date]])</f>
        <v>2016</v>
      </c>
      <c r="J4524">
        <f>MONTH(Table1[[#This Row],[Date]])</f>
        <v>3</v>
      </c>
      <c r="K4524">
        <f>DAY(Table1[[#This Row],[Date]])</f>
        <v>11</v>
      </c>
    </row>
    <row r="4525" spans="1:11" x14ac:dyDescent="0.3">
      <c r="A4525" t="s">
        <v>16</v>
      </c>
      <c r="B4525" s="1">
        <v>42439</v>
      </c>
      <c r="C4525">
        <v>11.88</v>
      </c>
      <c r="D4525">
        <v>12.24</v>
      </c>
      <c r="E4525">
        <v>10.99</v>
      </c>
      <c r="F4525">
        <v>11.31</v>
      </c>
      <c r="G4525">
        <v>26851500</v>
      </c>
      <c r="H4525">
        <v>877988473</v>
      </c>
      <c r="I4525">
        <f>YEAR(Table1[[#This Row],[Date]])</f>
        <v>2016</v>
      </c>
      <c r="J4525">
        <f>MONTH(Table1[[#This Row],[Date]])</f>
        <v>3</v>
      </c>
      <c r="K4525">
        <f>DAY(Table1[[#This Row],[Date]])</f>
        <v>10</v>
      </c>
    </row>
    <row r="4526" spans="1:11" x14ac:dyDescent="0.3">
      <c r="A4526" t="s">
        <v>16</v>
      </c>
      <c r="B4526" s="1">
        <v>42438</v>
      </c>
      <c r="C4526">
        <v>9.7899999999999991</v>
      </c>
      <c r="D4526">
        <v>12.05</v>
      </c>
      <c r="E4526">
        <v>9.67</v>
      </c>
      <c r="F4526">
        <v>11.9</v>
      </c>
      <c r="G4526">
        <v>27540500</v>
      </c>
      <c r="H4526">
        <v>923733301</v>
      </c>
      <c r="I4526">
        <f>YEAR(Table1[[#This Row],[Date]])</f>
        <v>2016</v>
      </c>
      <c r="J4526">
        <f>MONTH(Table1[[#This Row],[Date]])</f>
        <v>3</v>
      </c>
      <c r="K4526">
        <f>DAY(Table1[[#This Row],[Date]])</f>
        <v>9</v>
      </c>
    </row>
    <row r="4527" spans="1:11" x14ac:dyDescent="0.3">
      <c r="A4527" t="s">
        <v>16</v>
      </c>
      <c r="B4527" s="1">
        <v>42437</v>
      </c>
      <c r="C4527">
        <v>9.58</v>
      </c>
      <c r="D4527">
        <v>10.17</v>
      </c>
      <c r="E4527">
        <v>8.82</v>
      </c>
      <c r="F4527">
        <v>9.85</v>
      </c>
      <c r="G4527">
        <v>25524300</v>
      </c>
      <c r="H4527">
        <v>764269545</v>
      </c>
      <c r="I4527">
        <f>YEAR(Table1[[#This Row],[Date]])</f>
        <v>2016</v>
      </c>
      <c r="J4527">
        <f>MONTH(Table1[[#This Row],[Date]])</f>
        <v>3</v>
      </c>
      <c r="K4527">
        <f>DAY(Table1[[#This Row],[Date]])</f>
        <v>8</v>
      </c>
    </row>
    <row r="4528" spans="1:11" x14ac:dyDescent="0.3">
      <c r="A4528" t="s">
        <v>16</v>
      </c>
      <c r="B4528" s="1">
        <v>42436</v>
      </c>
      <c r="C4528">
        <v>11.43</v>
      </c>
      <c r="D4528">
        <v>11.65</v>
      </c>
      <c r="E4528">
        <v>9.31</v>
      </c>
      <c r="F4528">
        <v>9.5500000000000007</v>
      </c>
      <c r="G4528">
        <v>34085100</v>
      </c>
      <c r="H4528">
        <v>741166643</v>
      </c>
      <c r="I4528">
        <f>YEAR(Table1[[#This Row],[Date]])</f>
        <v>2016</v>
      </c>
      <c r="J4528">
        <f>MONTH(Table1[[#This Row],[Date]])</f>
        <v>3</v>
      </c>
      <c r="K4528">
        <f>DAY(Table1[[#This Row],[Date]])</f>
        <v>7</v>
      </c>
    </row>
    <row r="4529" spans="1:11" x14ac:dyDescent="0.3">
      <c r="A4529" t="s">
        <v>16</v>
      </c>
      <c r="B4529" s="1">
        <v>42435</v>
      </c>
      <c r="C4529">
        <v>11.2</v>
      </c>
      <c r="D4529">
        <v>11.84</v>
      </c>
      <c r="E4529">
        <v>9.99</v>
      </c>
      <c r="F4529">
        <v>11.38</v>
      </c>
      <c r="G4529">
        <v>39112000</v>
      </c>
      <c r="H4529">
        <v>882886756</v>
      </c>
      <c r="I4529">
        <f>YEAR(Table1[[#This Row],[Date]])</f>
        <v>2016</v>
      </c>
      <c r="J4529">
        <f>MONTH(Table1[[#This Row],[Date]])</f>
        <v>3</v>
      </c>
      <c r="K4529">
        <f>DAY(Table1[[#This Row],[Date]])</f>
        <v>6</v>
      </c>
    </row>
    <row r="4530" spans="1:11" x14ac:dyDescent="0.3">
      <c r="A4530" t="s">
        <v>16</v>
      </c>
      <c r="B4530" s="1">
        <v>42434</v>
      </c>
      <c r="C4530">
        <v>10.37</v>
      </c>
      <c r="D4530">
        <v>12.27</v>
      </c>
      <c r="E4530">
        <v>9.9700000000000006</v>
      </c>
      <c r="F4530">
        <v>11</v>
      </c>
      <c r="G4530">
        <v>56439600</v>
      </c>
      <c r="H4530">
        <v>853205226</v>
      </c>
      <c r="I4530">
        <f>YEAR(Table1[[#This Row],[Date]])</f>
        <v>2016</v>
      </c>
      <c r="J4530">
        <f>MONTH(Table1[[#This Row],[Date]])</f>
        <v>3</v>
      </c>
      <c r="K4530">
        <f>DAY(Table1[[#This Row],[Date]])</f>
        <v>5</v>
      </c>
    </row>
    <row r="4531" spans="1:11" x14ac:dyDescent="0.3">
      <c r="A4531" t="s">
        <v>16</v>
      </c>
      <c r="B4531" s="1">
        <v>42433</v>
      </c>
      <c r="C4531">
        <v>9.24</v>
      </c>
      <c r="D4531">
        <v>10.41</v>
      </c>
      <c r="E4531">
        <v>8.48</v>
      </c>
      <c r="F4531">
        <v>10.41</v>
      </c>
      <c r="G4531">
        <v>35520100</v>
      </c>
      <c r="H4531">
        <v>806593727</v>
      </c>
      <c r="I4531">
        <f>YEAR(Table1[[#This Row],[Date]])</f>
        <v>2016</v>
      </c>
      <c r="J4531">
        <f>MONTH(Table1[[#This Row],[Date]])</f>
        <v>3</v>
      </c>
      <c r="K4531">
        <f>DAY(Table1[[#This Row],[Date]])</f>
        <v>4</v>
      </c>
    </row>
    <row r="4532" spans="1:11" x14ac:dyDescent="0.3">
      <c r="A4532" t="s">
        <v>16</v>
      </c>
      <c r="B4532" s="1">
        <v>42432</v>
      </c>
      <c r="C4532">
        <v>8.44</v>
      </c>
      <c r="D4532">
        <v>10.1</v>
      </c>
      <c r="E4532">
        <v>8.33</v>
      </c>
      <c r="F4532">
        <v>9.2899999999999991</v>
      </c>
      <c r="G4532">
        <v>40314900</v>
      </c>
      <c r="H4532">
        <v>720179291</v>
      </c>
      <c r="I4532">
        <f>YEAR(Table1[[#This Row],[Date]])</f>
        <v>2016</v>
      </c>
      <c r="J4532">
        <f>MONTH(Table1[[#This Row],[Date]])</f>
        <v>3</v>
      </c>
      <c r="K4532">
        <f>DAY(Table1[[#This Row],[Date]])</f>
        <v>3</v>
      </c>
    </row>
    <row r="4533" spans="1:11" x14ac:dyDescent="0.3">
      <c r="A4533" t="s">
        <v>16</v>
      </c>
      <c r="B4533" s="1">
        <v>42431</v>
      </c>
      <c r="C4533">
        <v>7.63</v>
      </c>
      <c r="D4533">
        <v>8.75</v>
      </c>
      <c r="E4533">
        <v>7.37</v>
      </c>
      <c r="F4533">
        <v>8.4700000000000006</v>
      </c>
      <c r="G4533">
        <v>29130200</v>
      </c>
      <c r="H4533">
        <v>655748796</v>
      </c>
      <c r="I4533">
        <f>YEAR(Table1[[#This Row],[Date]])</f>
        <v>2016</v>
      </c>
      <c r="J4533">
        <f>MONTH(Table1[[#This Row],[Date]])</f>
        <v>3</v>
      </c>
      <c r="K4533">
        <f>DAY(Table1[[#This Row],[Date]])</f>
        <v>2</v>
      </c>
    </row>
    <row r="4534" spans="1:11" x14ac:dyDescent="0.3">
      <c r="A4534" t="s">
        <v>16</v>
      </c>
      <c r="B4534" s="1">
        <v>42430</v>
      </c>
      <c r="C4534">
        <v>6.32</v>
      </c>
      <c r="D4534">
        <v>7.91</v>
      </c>
      <c r="E4534">
        <v>6.31</v>
      </c>
      <c r="F4534">
        <v>7.65</v>
      </c>
      <c r="G4534">
        <v>23098100</v>
      </c>
      <c r="H4534">
        <v>592677993</v>
      </c>
      <c r="I4534">
        <f>YEAR(Table1[[#This Row],[Date]])</f>
        <v>2016</v>
      </c>
      <c r="J4534">
        <f>MONTH(Table1[[#This Row],[Date]])</f>
        <v>3</v>
      </c>
      <c r="K4534">
        <f>DAY(Table1[[#This Row],[Date]])</f>
        <v>1</v>
      </c>
    </row>
    <row r="4535" spans="1:11" x14ac:dyDescent="0.3">
      <c r="A4535" t="s">
        <v>16</v>
      </c>
      <c r="B4535" s="1">
        <v>42429</v>
      </c>
      <c r="C4535">
        <v>6.46</v>
      </c>
      <c r="D4535">
        <v>6.61</v>
      </c>
      <c r="E4535">
        <v>6.05</v>
      </c>
      <c r="F4535">
        <v>6.34</v>
      </c>
      <c r="G4535">
        <v>7648020</v>
      </c>
      <c r="H4535">
        <v>490556570</v>
      </c>
      <c r="I4535">
        <f>YEAR(Table1[[#This Row],[Date]])</f>
        <v>2016</v>
      </c>
      <c r="J4535">
        <f>MONTH(Table1[[#This Row],[Date]])</f>
        <v>2</v>
      </c>
      <c r="K4535">
        <f>DAY(Table1[[#This Row],[Date]])</f>
        <v>29</v>
      </c>
    </row>
    <row r="4536" spans="1:11" x14ac:dyDescent="0.3">
      <c r="A4536" t="s">
        <v>16</v>
      </c>
      <c r="B4536" s="1">
        <v>42428</v>
      </c>
      <c r="C4536">
        <v>6.41</v>
      </c>
      <c r="D4536">
        <v>6.62</v>
      </c>
      <c r="E4536">
        <v>6.24</v>
      </c>
      <c r="F4536">
        <v>6.47</v>
      </c>
      <c r="G4536">
        <v>9851660</v>
      </c>
      <c r="H4536">
        <v>500569665</v>
      </c>
      <c r="I4536">
        <f>YEAR(Table1[[#This Row],[Date]])</f>
        <v>2016</v>
      </c>
      <c r="J4536">
        <f>MONTH(Table1[[#This Row],[Date]])</f>
        <v>2</v>
      </c>
      <c r="K4536">
        <f>DAY(Table1[[#This Row],[Date]])</f>
        <v>28</v>
      </c>
    </row>
    <row r="4537" spans="1:11" x14ac:dyDescent="0.3">
      <c r="A4537" t="s">
        <v>16</v>
      </c>
      <c r="B4537" s="1">
        <v>42427</v>
      </c>
      <c r="C4537">
        <v>5.96</v>
      </c>
      <c r="D4537">
        <v>6.53</v>
      </c>
      <c r="E4537">
        <v>5.92</v>
      </c>
      <c r="F4537">
        <v>6.43</v>
      </c>
      <c r="G4537">
        <v>8903210</v>
      </c>
      <c r="H4537">
        <v>497119698</v>
      </c>
      <c r="I4537">
        <f>YEAR(Table1[[#This Row],[Date]])</f>
        <v>2016</v>
      </c>
      <c r="J4537">
        <f>MONTH(Table1[[#This Row],[Date]])</f>
        <v>2</v>
      </c>
      <c r="K4537">
        <f>DAY(Table1[[#This Row],[Date]])</f>
        <v>27</v>
      </c>
    </row>
    <row r="4538" spans="1:11" x14ac:dyDescent="0.3">
      <c r="A4538" t="s">
        <v>16</v>
      </c>
      <c r="B4538" s="1">
        <v>42426</v>
      </c>
      <c r="C4538">
        <v>6.04</v>
      </c>
      <c r="D4538">
        <v>6.27</v>
      </c>
      <c r="E4538">
        <v>5.74</v>
      </c>
      <c r="F4538">
        <v>5.92</v>
      </c>
      <c r="G4538">
        <v>9526860</v>
      </c>
      <c r="H4538">
        <v>457966535</v>
      </c>
      <c r="I4538">
        <f>YEAR(Table1[[#This Row],[Date]])</f>
        <v>2016</v>
      </c>
      <c r="J4538">
        <f>MONTH(Table1[[#This Row],[Date]])</f>
        <v>2</v>
      </c>
      <c r="K4538">
        <f>DAY(Table1[[#This Row],[Date]])</f>
        <v>26</v>
      </c>
    </row>
    <row r="4539" spans="1:11" x14ac:dyDescent="0.3">
      <c r="A4539" t="s">
        <v>16</v>
      </c>
      <c r="B4539" s="1">
        <v>42425</v>
      </c>
      <c r="C4539">
        <v>6.19</v>
      </c>
      <c r="D4539">
        <v>6.65</v>
      </c>
      <c r="E4539">
        <v>5.55</v>
      </c>
      <c r="F4539">
        <v>6.1</v>
      </c>
      <c r="G4539">
        <v>21471800</v>
      </c>
      <c r="H4539">
        <v>471975064</v>
      </c>
      <c r="I4539">
        <f>YEAR(Table1[[#This Row],[Date]])</f>
        <v>2016</v>
      </c>
      <c r="J4539">
        <f>MONTH(Table1[[#This Row],[Date]])</f>
        <v>2</v>
      </c>
      <c r="K4539">
        <f>DAY(Table1[[#This Row],[Date]])</f>
        <v>25</v>
      </c>
    </row>
    <row r="4540" spans="1:11" x14ac:dyDescent="0.3">
      <c r="A4540" t="s">
        <v>16</v>
      </c>
      <c r="B4540" s="1">
        <v>42424</v>
      </c>
      <c r="C4540">
        <v>5.6</v>
      </c>
      <c r="D4540">
        <v>6.24</v>
      </c>
      <c r="E4540">
        <v>5.51</v>
      </c>
      <c r="F4540">
        <v>6.24</v>
      </c>
      <c r="G4540">
        <v>11426500</v>
      </c>
      <c r="H4540">
        <v>481995066</v>
      </c>
      <c r="I4540">
        <f>YEAR(Table1[[#This Row],[Date]])</f>
        <v>2016</v>
      </c>
      <c r="J4540">
        <f>MONTH(Table1[[#This Row],[Date]])</f>
        <v>2</v>
      </c>
      <c r="K4540">
        <f>DAY(Table1[[#This Row],[Date]])</f>
        <v>24</v>
      </c>
    </row>
    <row r="4541" spans="1:11" x14ac:dyDescent="0.3">
      <c r="A4541" t="s">
        <v>16</v>
      </c>
      <c r="B4541" s="1">
        <v>42423</v>
      </c>
      <c r="C4541">
        <v>5.68</v>
      </c>
      <c r="D4541">
        <v>5.95</v>
      </c>
      <c r="E4541">
        <v>5.39</v>
      </c>
      <c r="F4541">
        <v>5.59</v>
      </c>
      <c r="G4541">
        <v>13380600</v>
      </c>
      <c r="H4541">
        <v>431598157</v>
      </c>
      <c r="I4541">
        <f>YEAR(Table1[[#This Row],[Date]])</f>
        <v>2016</v>
      </c>
      <c r="J4541">
        <f>MONTH(Table1[[#This Row],[Date]])</f>
        <v>2</v>
      </c>
      <c r="K4541">
        <f>DAY(Table1[[#This Row],[Date]])</f>
        <v>23</v>
      </c>
    </row>
    <row r="4542" spans="1:11" x14ac:dyDescent="0.3">
      <c r="A4542" t="s">
        <v>16</v>
      </c>
      <c r="B4542" s="1">
        <v>42422</v>
      </c>
      <c r="C4542">
        <v>4.66</v>
      </c>
      <c r="D4542">
        <v>5.65</v>
      </c>
      <c r="E4542">
        <v>4.6399999999999997</v>
      </c>
      <c r="F4542">
        <v>5.62</v>
      </c>
      <c r="G4542">
        <v>15056200</v>
      </c>
      <c r="H4542">
        <v>433798974</v>
      </c>
      <c r="I4542">
        <f>YEAR(Table1[[#This Row],[Date]])</f>
        <v>2016</v>
      </c>
      <c r="J4542">
        <f>MONTH(Table1[[#This Row],[Date]])</f>
        <v>2</v>
      </c>
      <c r="K4542">
        <f>DAY(Table1[[#This Row],[Date]])</f>
        <v>22</v>
      </c>
    </row>
    <row r="4543" spans="1:11" x14ac:dyDescent="0.3">
      <c r="A4543" t="s">
        <v>16</v>
      </c>
      <c r="B4543" s="1">
        <v>42421</v>
      </c>
      <c r="C4543">
        <v>4.3600000000000003</v>
      </c>
      <c r="D4543">
        <v>4.71</v>
      </c>
      <c r="E4543">
        <v>4.2300000000000004</v>
      </c>
      <c r="F4543">
        <v>4.6500000000000004</v>
      </c>
      <c r="G4543">
        <v>6413550</v>
      </c>
      <c r="H4543">
        <v>359310563</v>
      </c>
      <c r="I4543">
        <f>YEAR(Table1[[#This Row],[Date]])</f>
        <v>2016</v>
      </c>
      <c r="J4543">
        <f>MONTH(Table1[[#This Row],[Date]])</f>
        <v>2</v>
      </c>
      <c r="K4543">
        <f>DAY(Table1[[#This Row],[Date]])</f>
        <v>21</v>
      </c>
    </row>
    <row r="4544" spans="1:11" x14ac:dyDescent="0.3">
      <c r="A4544" t="s">
        <v>16</v>
      </c>
      <c r="B4544" s="1">
        <v>42420</v>
      </c>
      <c r="C4544">
        <v>4.68</v>
      </c>
      <c r="D4544">
        <v>4.75</v>
      </c>
      <c r="E4544">
        <v>4.13</v>
      </c>
      <c r="F4544">
        <v>4.34</v>
      </c>
      <c r="G4544">
        <v>8631090</v>
      </c>
      <c r="H4544">
        <v>335088727</v>
      </c>
      <c r="I4544">
        <f>YEAR(Table1[[#This Row],[Date]])</f>
        <v>2016</v>
      </c>
      <c r="J4544">
        <f>MONTH(Table1[[#This Row],[Date]])</f>
        <v>2</v>
      </c>
      <c r="K4544">
        <f>DAY(Table1[[#This Row],[Date]])</f>
        <v>20</v>
      </c>
    </row>
    <row r="4545" spans="1:11" x14ac:dyDescent="0.3">
      <c r="A4545" t="s">
        <v>16</v>
      </c>
      <c r="B4545" s="1">
        <v>42419</v>
      </c>
      <c r="C4545">
        <v>4.38</v>
      </c>
      <c r="D4545">
        <v>4.79</v>
      </c>
      <c r="E4545">
        <v>4.2699999999999996</v>
      </c>
      <c r="F4545">
        <v>4.74</v>
      </c>
      <c r="G4545">
        <v>7666320</v>
      </c>
      <c r="H4545">
        <v>365577845</v>
      </c>
      <c r="I4545">
        <f>YEAR(Table1[[#This Row],[Date]])</f>
        <v>2016</v>
      </c>
      <c r="J4545">
        <f>MONTH(Table1[[#This Row],[Date]])</f>
        <v>2</v>
      </c>
      <c r="K4545">
        <f>DAY(Table1[[#This Row],[Date]])</f>
        <v>19</v>
      </c>
    </row>
    <row r="4546" spans="1:11" x14ac:dyDescent="0.3">
      <c r="A4546" t="s">
        <v>16</v>
      </c>
      <c r="B4546" s="1">
        <v>42418</v>
      </c>
      <c r="C4546">
        <v>3.77</v>
      </c>
      <c r="D4546">
        <v>4.7699999999999996</v>
      </c>
      <c r="E4546">
        <v>3.42</v>
      </c>
      <c r="F4546">
        <v>4.4000000000000004</v>
      </c>
      <c r="G4546">
        <v>17054000</v>
      </c>
      <c r="H4546">
        <v>339328346</v>
      </c>
      <c r="I4546">
        <f>YEAR(Table1[[#This Row],[Date]])</f>
        <v>2016</v>
      </c>
      <c r="J4546">
        <f>MONTH(Table1[[#This Row],[Date]])</f>
        <v>2</v>
      </c>
      <c r="K4546">
        <f>DAY(Table1[[#This Row],[Date]])</f>
        <v>18</v>
      </c>
    </row>
    <row r="4547" spans="1:11" x14ac:dyDescent="0.3">
      <c r="A4547" t="s">
        <v>16</v>
      </c>
      <c r="B4547" s="1">
        <v>42417</v>
      </c>
      <c r="C4547">
        <v>4.29</v>
      </c>
      <c r="D4547">
        <v>4.7699999999999996</v>
      </c>
      <c r="E4547">
        <v>3.5</v>
      </c>
      <c r="F4547">
        <v>3.76</v>
      </c>
      <c r="G4547">
        <v>15451000</v>
      </c>
      <c r="H4547">
        <v>289721943</v>
      </c>
      <c r="I4547">
        <f>YEAR(Table1[[#This Row],[Date]])</f>
        <v>2016</v>
      </c>
      <c r="J4547">
        <f>MONTH(Table1[[#This Row],[Date]])</f>
        <v>2</v>
      </c>
      <c r="K4547">
        <f>DAY(Table1[[#This Row],[Date]])</f>
        <v>17</v>
      </c>
    </row>
    <row r="4548" spans="1:11" x14ac:dyDescent="0.3">
      <c r="A4548" t="s">
        <v>16</v>
      </c>
      <c r="B4548" s="1">
        <v>42416</v>
      </c>
      <c r="C4548">
        <v>5.33</v>
      </c>
      <c r="D4548">
        <v>5.47</v>
      </c>
      <c r="E4548">
        <v>4.03</v>
      </c>
      <c r="F4548">
        <v>4.32</v>
      </c>
      <c r="G4548">
        <v>15889100</v>
      </c>
      <c r="H4548">
        <v>332648533</v>
      </c>
      <c r="I4548">
        <f>YEAR(Table1[[#This Row],[Date]])</f>
        <v>2016</v>
      </c>
      <c r="J4548">
        <f>MONTH(Table1[[#This Row],[Date]])</f>
        <v>2</v>
      </c>
      <c r="K4548">
        <f>DAY(Table1[[#This Row],[Date]])</f>
        <v>16</v>
      </c>
    </row>
    <row r="4549" spans="1:11" x14ac:dyDescent="0.3">
      <c r="A4549" t="s">
        <v>16</v>
      </c>
      <c r="B4549" s="1">
        <v>42415</v>
      </c>
      <c r="C4549">
        <v>5.33</v>
      </c>
      <c r="D4549">
        <v>5.89</v>
      </c>
      <c r="E4549">
        <v>5.0199999999999996</v>
      </c>
      <c r="F4549">
        <v>5.29</v>
      </c>
      <c r="G4549">
        <v>13934200</v>
      </c>
      <c r="H4549">
        <v>407524960</v>
      </c>
      <c r="I4549">
        <f>YEAR(Table1[[#This Row],[Date]])</f>
        <v>2016</v>
      </c>
      <c r="J4549">
        <f>MONTH(Table1[[#This Row],[Date]])</f>
        <v>2</v>
      </c>
      <c r="K4549">
        <f>DAY(Table1[[#This Row],[Date]])</f>
        <v>15</v>
      </c>
    </row>
    <row r="4550" spans="1:11" x14ac:dyDescent="0.3">
      <c r="A4550" t="s">
        <v>16</v>
      </c>
      <c r="B4550" s="1">
        <v>42414</v>
      </c>
      <c r="C4550">
        <v>5.4</v>
      </c>
      <c r="D4550">
        <v>5.47</v>
      </c>
      <c r="E4550">
        <v>4.45</v>
      </c>
      <c r="F4550">
        <v>5.24</v>
      </c>
      <c r="G4550">
        <v>11226500</v>
      </c>
      <c r="H4550">
        <v>403647764</v>
      </c>
      <c r="I4550">
        <f>YEAR(Table1[[#This Row],[Date]])</f>
        <v>2016</v>
      </c>
      <c r="J4550">
        <f>MONTH(Table1[[#This Row],[Date]])</f>
        <v>2</v>
      </c>
      <c r="K4550">
        <f>DAY(Table1[[#This Row],[Date]])</f>
        <v>14</v>
      </c>
    </row>
    <row r="4551" spans="1:11" x14ac:dyDescent="0.3">
      <c r="A4551" t="s">
        <v>16</v>
      </c>
      <c r="B4551" s="1">
        <v>42413</v>
      </c>
      <c r="C4551">
        <v>5.69</v>
      </c>
      <c r="D4551">
        <v>5.72</v>
      </c>
      <c r="E4551">
        <v>4.1900000000000004</v>
      </c>
      <c r="F4551">
        <v>5.39</v>
      </c>
      <c r="G4551">
        <v>24218800</v>
      </c>
      <c r="H4551">
        <v>414729231</v>
      </c>
      <c r="I4551">
        <f>YEAR(Table1[[#This Row],[Date]])</f>
        <v>2016</v>
      </c>
      <c r="J4551">
        <f>MONTH(Table1[[#This Row],[Date]])</f>
        <v>2</v>
      </c>
      <c r="K4551">
        <f>DAY(Table1[[#This Row],[Date]])</f>
        <v>13</v>
      </c>
    </row>
    <row r="4552" spans="1:11" x14ac:dyDescent="0.3">
      <c r="A4552" t="s">
        <v>16</v>
      </c>
      <c r="B4552" s="1">
        <v>42412</v>
      </c>
      <c r="C4552">
        <v>5.95</v>
      </c>
      <c r="D4552">
        <v>6.58</v>
      </c>
      <c r="E4552">
        <v>5.07</v>
      </c>
      <c r="F4552">
        <v>5.55</v>
      </c>
      <c r="G4552">
        <v>23360800</v>
      </c>
      <c r="H4552">
        <v>427037697</v>
      </c>
      <c r="I4552">
        <f>YEAR(Table1[[#This Row],[Date]])</f>
        <v>2016</v>
      </c>
      <c r="J4552">
        <f>MONTH(Table1[[#This Row],[Date]])</f>
        <v>2</v>
      </c>
      <c r="K4552">
        <f>DAY(Table1[[#This Row],[Date]])</f>
        <v>12</v>
      </c>
    </row>
    <row r="4553" spans="1:11" x14ac:dyDescent="0.3">
      <c r="A4553" t="s">
        <v>16</v>
      </c>
      <c r="B4553" s="1">
        <v>42411</v>
      </c>
      <c r="C4553">
        <v>4.5</v>
      </c>
      <c r="D4553">
        <v>6.29</v>
      </c>
      <c r="E4553">
        <v>4.34</v>
      </c>
      <c r="F4553">
        <v>6.01</v>
      </c>
      <c r="G4553">
        <v>26408200</v>
      </c>
      <c r="H4553">
        <v>462770855</v>
      </c>
      <c r="I4553">
        <f>YEAR(Table1[[#This Row],[Date]])</f>
        <v>2016</v>
      </c>
      <c r="J4553">
        <f>MONTH(Table1[[#This Row],[Date]])</f>
        <v>2</v>
      </c>
      <c r="K4553">
        <f>DAY(Table1[[#This Row],[Date]])</f>
        <v>11</v>
      </c>
    </row>
    <row r="4554" spans="1:11" x14ac:dyDescent="0.3">
      <c r="A4554" t="s">
        <v>16</v>
      </c>
      <c r="B4554" s="1">
        <v>42410</v>
      </c>
      <c r="C4554">
        <v>4</v>
      </c>
      <c r="D4554">
        <v>4.8600000000000003</v>
      </c>
      <c r="E4554">
        <v>3.78</v>
      </c>
      <c r="F4554">
        <v>4.4400000000000004</v>
      </c>
      <c r="G4554">
        <v>28640400</v>
      </c>
      <c r="H4554">
        <v>341305129</v>
      </c>
      <c r="I4554">
        <f>YEAR(Table1[[#This Row],[Date]])</f>
        <v>2016</v>
      </c>
      <c r="J4554">
        <f>MONTH(Table1[[#This Row],[Date]])</f>
        <v>2</v>
      </c>
      <c r="K4554">
        <f>DAY(Table1[[#This Row],[Date]])</f>
        <v>10</v>
      </c>
    </row>
    <row r="4555" spans="1:11" x14ac:dyDescent="0.3">
      <c r="A4555" t="s">
        <v>16</v>
      </c>
      <c r="B4555" s="1">
        <v>42409</v>
      </c>
      <c r="C4555">
        <v>3.17</v>
      </c>
      <c r="D4555">
        <v>4.04</v>
      </c>
      <c r="E4555">
        <v>3.17</v>
      </c>
      <c r="F4555">
        <v>4.04</v>
      </c>
      <c r="G4555">
        <v>17954000</v>
      </c>
      <c r="H4555">
        <v>311075408</v>
      </c>
      <c r="I4555">
        <f>YEAR(Table1[[#This Row],[Date]])</f>
        <v>2016</v>
      </c>
      <c r="J4555">
        <f>MONTH(Table1[[#This Row],[Date]])</f>
        <v>2</v>
      </c>
      <c r="K4555">
        <f>DAY(Table1[[#This Row],[Date]])</f>
        <v>9</v>
      </c>
    </row>
    <row r="4556" spans="1:11" x14ac:dyDescent="0.3">
      <c r="A4556" t="s">
        <v>16</v>
      </c>
      <c r="B4556" s="1">
        <v>42408</v>
      </c>
      <c r="C4556">
        <v>2.97</v>
      </c>
      <c r="D4556">
        <v>3.27</v>
      </c>
      <c r="E4556">
        <v>2.88</v>
      </c>
      <c r="F4556">
        <v>3.18</v>
      </c>
      <c r="G4556">
        <v>9725690</v>
      </c>
      <c r="H4556">
        <v>244479014</v>
      </c>
      <c r="I4556">
        <f>YEAR(Table1[[#This Row],[Date]])</f>
        <v>2016</v>
      </c>
      <c r="J4556">
        <f>MONTH(Table1[[#This Row],[Date]])</f>
        <v>2</v>
      </c>
      <c r="K4556">
        <f>DAY(Table1[[#This Row],[Date]])</f>
        <v>8</v>
      </c>
    </row>
    <row r="4557" spans="1:11" x14ac:dyDescent="0.3">
      <c r="A4557" t="s">
        <v>16</v>
      </c>
      <c r="B4557" s="1">
        <v>42407</v>
      </c>
      <c r="C4557">
        <v>2.54</v>
      </c>
      <c r="D4557">
        <v>3.06</v>
      </c>
      <c r="E4557">
        <v>2.54</v>
      </c>
      <c r="F4557">
        <v>2.96</v>
      </c>
      <c r="G4557">
        <v>7007060</v>
      </c>
      <c r="H4557">
        <v>227838892</v>
      </c>
      <c r="I4557">
        <f>YEAR(Table1[[#This Row],[Date]])</f>
        <v>2016</v>
      </c>
      <c r="J4557">
        <f>MONTH(Table1[[#This Row],[Date]])</f>
        <v>2</v>
      </c>
      <c r="K4557">
        <f>DAY(Table1[[#This Row],[Date]])</f>
        <v>7</v>
      </c>
    </row>
    <row r="4558" spans="1:11" x14ac:dyDescent="0.3">
      <c r="A4558" t="s">
        <v>16</v>
      </c>
      <c r="B4558" s="1">
        <v>42406</v>
      </c>
      <c r="C4558">
        <v>2.5299999999999998</v>
      </c>
      <c r="D4558">
        <v>2.56</v>
      </c>
      <c r="E4558">
        <v>2.4700000000000002</v>
      </c>
      <c r="F4558">
        <v>2.5299999999999998</v>
      </c>
      <c r="G4558">
        <v>1921240</v>
      </c>
      <c r="H4558">
        <v>194733892</v>
      </c>
      <c r="I4558">
        <f>YEAR(Table1[[#This Row],[Date]])</f>
        <v>2016</v>
      </c>
      <c r="J4558">
        <f>MONTH(Table1[[#This Row],[Date]])</f>
        <v>2</v>
      </c>
      <c r="K4558">
        <f>DAY(Table1[[#This Row],[Date]])</f>
        <v>6</v>
      </c>
    </row>
    <row r="4559" spans="1:11" x14ac:dyDescent="0.3">
      <c r="A4559" t="s">
        <v>16</v>
      </c>
      <c r="B4559" s="1">
        <v>42405</v>
      </c>
      <c r="C4559">
        <v>2.57</v>
      </c>
      <c r="D4559">
        <v>2.61</v>
      </c>
      <c r="E4559">
        <v>2.4700000000000002</v>
      </c>
      <c r="F4559">
        <v>2.54</v>
      </c>
      <c r="G4559">
        <v>2636700</v>
      </c>
      <c r="H4559">
        <v>195018592</v>
      </c>
      <c r="I4559">
        <f>YEAR(Table1[[#This Row],[Date]])</f>
        <v>2016</v>
      </c>
      <c r="J4559">
        <f>MONTH(Table1[[#This Row],[Date]])</f>
        <v>2</v>
      </c>
      <c r="K4559">
        <f>DAY(Table1[[#This Row],[Date]])</f>
        <v>5</v>
      </c>
    </row>
    <row r="4560" spans="1:11" x14ac:dyDescent="0.3">
      <c r="A4560" t="s">
        <v>16</v>
      </c>
      <c r="B4560" s="1">
        <v>42404</v>
      </c>
      <c r="C4560">
        <v>2.5299999999999998</v>
      </c>
      <c r="D4560">
        <v>2.63</v>
      </c>
      <c r="E4560">
        <v>2.44</v>
      </c>
      <c r="F4560">
        <v>2.58</v>
      </c>
      <c r="G4560">
        <v>3552320</v>
      </c>
      <c r="H4560">
        <v>197953037</v>
      </c>
      <c r="I4560">
        <f>YEAR(Table1[[#This Row],[Date]])</f>
        <v>2016</v>
      </c>
      <c r="J4560">
        <f>MONTH(Table1[[#This Row],[Date]])</f>
        <v>2</v>
      </c>
      <c r="K4560">
        <f>DAY(Table1[[#This Row],[Date]])</f>
        <v>4</v>
      </c>
    </row>
    <row r="4561" spans="1:11" x14ac:dyDescent="0.3">
      <c r="A4561" t="s">
        <v>16</v>
      </c>
      <c r="B4561" s="1">
        <v>42403</v>
      </c>
      <c r="C4561">
        <v>2.4300000000000002</v>
      </c>
      <c r="D4561">
        <v>2.54</v>
      </c>
      <c r="E4561">
        <v>2.34</v>
      </c>
      <c r="F4561">
        <v>2.5299999999999998</v>
      </c>
      <c r="G4561">
        <v>3987750</v>
      </c>
      <c r="H4561">
        <v>194099730</v>
      </c>
      <c r="I4561">
        <f>YEAR(Table1[[#This Row],[Date]])</f>
        <v>2016</v>
      </c>
      <c r="J4561">
        <f>MONTH(Table1[[#This Row],[Date]])</f>
        <v>2</v>
      </c>
      <c r="K4561">
        <f>DAY(Table1[[#This Row],[Date]])</f>
        <v>3</v>
      </c>
    </row>
    <row r="4562" spans="1:11" x14ac:dyDescent="0.3">
      <c r="A4562" t="s">
        <v>16</v>
      </c>
      <c r="B4562" s="1">
        <v>42402</v>
      </c>
      <c r="C4562">
        <v>2.2200000000000002</v>
      </c>
      <c r="D4562">
        <v>2.4500000000000002</v>
      </c>
      <c r="E4562">
        <v>2.16</v>
      </c>
      <c r="F4562">
        <v>2.44</v>
      </c>
      <c r="G4562">
        <v>3451270</v>
      </c>
      <c r="H4562">
        <v>187200922</v>
      </c>
      <c r="I4562">
        <f>YEAR(Table1[[#This Row],[Date]])</f>
        <v>2016</v>
      </c>
      <c r="J4562">
        <f>MONTH(Table1[[#This Row],[Date]])</f>
        <v>2</v>
      </c>
      <c r="K4562">
        <f>DAY(Table1[[#This Row],[Date]])</f>
        <v>2</v>
      </c>
    </row>
    <row r="4563" spans="1:11" x14ac:dyDescent="0.3">
      <c r="A4563" t="s">
        <v>16</v>
      </c>
      <c r="B4563" s="1">
        <v>42401</v>
      </c>
      <c r="C4563">
        <v>2.3199999999999998</v>
      </c>
      <c r="D4563">
        <v>2.3199999999999998</v>
      </c>
      <c r="E4563">
        <v>2.12</v>
      </c>
      <c r="F4563">
        <v>2.21</v>
      </c>
      <c r="G4563">
        <v>3994100</v>
      </c>
      <c r="H4563">
        <v>169654871</v>
      </c>
      <c r="I4563">
        <f>YEAR(Table1[[#This Row],[Date]])</f>
        <v>2016</v>
      </c>
      <c r="J4563">
        <f>MONTH(Table1[[#This Row],[Date]])</f>
        <v>2</v>
      </c>
      <c r="K4563">
        <f>DAY(Table1[[#This Row],[Date]])</f>
        <v>1</v>
      </c>
    </row>
    <row r="4564" spans="1:11" x14ac:dyDescent="0.3">
      <c r="A4564" t="s">
        <v>16</v>
      </c>
      <c r="B4564" s="1">
        <v>42400</v>
      </c>
      <c r="C4564">
        <v>2.44</v>
      </c>
      <c r="D4564">
        <v>2.5299999999999998</v>
      </c>
      <c r="E4564">
        <v>2.19</v>
      </c>
      <c r="F4564">
        <v>2.31</v>
      </c>
      <c r="G4564">
        <v>5847500</v>
      </c>
      <c r="H4564">
        <v>176834424</v>
      </c>
      <c r="I4564">
        <f>YEAR(Table1[[#This Row],[Date]])</f>
        <v>2016</v>
      </c>
      <c r="J4564">
        <f>MONTH(Table1[[#This Row],[Date]])</f>
        <v>1</v>
      </c>
      <c r="K4564">
        <f>DAY(Table1[[#This Row],[Date]])</f>
        <v>31</v>
      </c>
    </row>
    <row r="4565" spans="1:11" x14ac:dyDescent="0.3">
      <c r="A4565" t="s">
        <v>16</v>
      </c>
      <c r="B4565" s="1">
        <v>42399</v>
      </c>
      <c r="C4565">
        <v>2.5099999999999998</v>
      </c>
      <c r="D4565">
        <v>2.61</v>
      </c>
      <c r="E4565">
        <v>2.4</v>
      </c>
      <c r="F4565">
        <v>2.4500000000000002</v>
      </c>
      <c r="G4565">
        <v>3725080</v>
      </c>
      <c r="H4565">
        <v>187435391</v>
      </c>
      <c r="I4565">
        <f>YEAR(Table1[[#This Row],[Date]])</f>
        <v>2016</v>
      </c>
      <c r="J4565">
        <f>MONTH(Table1[[#This Row],[Date]])</f>
        <v>1</v>
      </c>
      <c r="K4565">
        <f>DAY(Table1[[#This Row],[Date]])</f>
        <v>30</v>
      </c>
    </row>
    <row r="4566" spans="1:11" x14ac:dyDescent="0.3">
      <c r="A4566" t="s">
        <v>16</v>
      </c>
      <c r="B4566" s="1">
        <v>42398</v>
      </c>
      <c r="C4566">
        <v>2.54</v>
      </c>
      <c r="D4566">
        <v>2.61</v>
      </c>
      <c r="E4566">
        <v>2.2999999999999998</v>
      </c>
      <c r="F4566">
        <v>2.4900000000000002</v>
      </c>
      <c r="G4566">
        <v>6662340</v>
      </c>
      <c r="H4566">
        <v>191198055</v>
      </c>
      <c r="I4566">
        <f>YEAR(Table1[[#This Row],[Date]])</f>
        <v>2016</v>
      </c>
      <c r="J4566">
        <f>MONTH(Table1[[#This Row],[Date]])</f>
        <v>1</v>
      </c>
      <c r="K4566">
        <f>DAY(Table1[[#This Row],[Date]])</f>
        <v>29</v>
      </c>
    </row>
    <row r="4567" spans="1:11" x14ac:dyDescent="0.3">
      <c r="A4567" t="s">
        <v>16</v>
      </c>
      <c r="B4567" s="1">
        <v>42397</v>
      </c>
      <c r="C4567">
        <v>2.41</v>
      </c>
      <c r="D4567">
        <v>2.68</v>
      </c>
      <c r="E4567">
        <v>2.34</v>
      </c>
      <c r="F4567">
        <v>2.5299999999999998</v>
      </c>
      <c r="G4567">
        <v>4903850</v>
      </c>
      <c r="H4567">
        <v>193551356</v>
      </c>
      <c r="I4567">
        <f>YEAR(Table1[[#This Row],[Date]])</f>
        <v>2016</v>
      </c>
      <c r="J4567">
        <f>MONTH(Table1[[#This Row],[Date]])</f>
        <v>1</v>
      </c>
      <c r="K4567">
        <f>DAY(Table1[[#This Row],[Date]])</f>
        <v>28</v>
      </c>
    </row>
    <row r="4568" spans="1:11" x14ac:dyDescent="0.3">
      <c r="A4568" t="s">
        <v>16</v>
      </c>
      <c r="B4568" s="1">
        <v>42396</v>
      </c>
      <c r="C4568">
        <v>2.25</v>
      </c>
      <c r="D4568">
        <v>2.59</v>
      </c>
      <c r="E4568">
        <v>2.19</v>
      </c>
      <c r="F4568">
        <v>2.39</v>
      </c>
      <c r="G4568">
        <v>6961080</v>
      </c>
      <c r="H4568">
        <v>182923580</v>
      </c>
      <c r="I4568">
        <f>YEAR(Table1[[#This Row],[Date]])</f>
        <v>2016</v>
      </c>
      <c r="J4568">
        <f>MONTH(Table1[[#This Row],[Date]])</f>
        <v>1</v>
      </c>
      <c r="K4568">
        <f>DAY(Table1[[#This Row],[Date]])</f>
        <v>27</v>
      </c>
    </row>
    <row r="4569" spans="1:11" x14ac:dyDescent="0.3">
      <c r="A4569" t="s">
        <v>16</v>
      </c>
      <c r="B4569" s="1">
        <v>42395</v>
      </c>
      <c r="C4569">
        <v>2.5299999999999998</v>
      </c>
      <c r="D4569">
        <v>2.84</v>
      </c>
      <c r="E4569">
        <v>1.99</v>
      </c>
      <c r="F4569">
        <v>2.2799999999999998</v>
      </c>
      <c r="G4569">
        <v>13939200</v>
      </c>
      <c r="H4569">
        <v>174275656</v>
      </c>
      <c r="I4569">
        <f>YEAR(Table1[[#This Row],[Date]])</f>
        <v>2016</v>
      </c>
      <c r="J4569">
        <f>MONTH(Table1[[#This Row],[Date]])</f>
        <v>1</v>
      </c>
      <c r="K4569">
        <f>DAY(Table1[[#This Row],[Date]])</f>
        <v>26</v>
      </c>
    </row>
    <row r="4570" spans="1:11" x14ac:dyDescent="0.3">
      <c r="A4570" t="s">
        <v>16</v>
      </c>
      <c r="B4570" s="1">
        <v>42394</v>
      </c>
      <c r="C4570">
        <v>2.15</v>
      </c>
      <c r="D4570">
        <v>2.66</v>
      </c>
      <c r="E4570">
        <v>2.06</v>
      </c>
      <c r="F4570">
        <v>2.5</v>
      </c>
      <c r="G4570">
        <v>10739300</v>
      </c>
      <c r="H4570">
        <v>191276220</v>
      </c>
      <c r="I4570">
        <f>YEAR(Table1[[#This Row],[Date]])</f>
        <v>2016</v>
      </c>
      <c r="J4570">
        <f>MONTH(Table1[[#This Row],[Date]])</f>
        <v>1</v>
      </c>
      <c r="K4570">
        <f>DAY(Table1[[#This Row],[Date]])</f>
        <v>25</v>
      </c>
    </row>
    <row r="4571" spans="1:11" x14ac:dyDescent="0.3">
      <c r="A4571" t="s">
        <v>16</v>
      </c>
      <c r="B4571" s="1">
        <v>42393</v>
      </c>
      <c r="C4571">
        <v>1.9</v>
      </c>
      <c r="D4571">
        <v>2.2999999999999998</v>
      </c>
      <c r="E4571">
        <v>1.9</v>
      </c>
      <c r="F4571">
        <v>2.14</v>
      </c>
      <c r="G4571">
        <v>9669770</v>
      </c>
      <c r="H4571">
        <v>163819884</v>
      </c>
      <c r="I4571">
        <f>YEAR(Table1[[#This Row],[Date]])</f>
        <v>2016</v>
      </c>
      <c r="J4571">
        <f>MONTH(Table1[[#This Row],[Date]])</f>
        <v>1</v>
      </c>
      <c r="K4571">
        <f>DAY(Table1[[#This Row],[Date]])</f>
        <v>24</v>
      </c>
    </row>
    <row r="4572" spans="1:11" x14ac:dyDescent="0.3">
      <c r="A4572" t="s">
        <v>16</v>
      </c>
      <c r="B4572" s="1">
        <v>42392</v>
      </c>
      <c r="C4572">
        <v>1.5</v>
      </c>
      <c r="D4572">
        <v>2.0299999999999998</v>
      </c>
      <c r="E4572">
        <v>1.5</v>
      </c>
      <c r="F4572">
        <v>1.97</v>
      </c>
      <c r="G4572">
        <v>7370980</v>
      </c>
      <c r="H4572">
        <v>150874912</v>
      </c>
      <c r="I4572">
        <f>YEAR(Table1[[#This Row],[Date]])</f>
        <v>2016</v>
      </c>
      <c r="J4572">
        <f>MONTH(Table1[[#This Row],[Date]])</f>
        <v>1</v>
      </c>
      <c r="K4572">
        <f>DAY(Table1[[#This Row],[Date]])</f>
        <v>23</v>
      </c>
    </row>
    <row r="4573" spans="1:11" x14ac:dyDescent="0.3">
      <c r="A4573" t="s">
        <v>16</v>
      </c>
      <c r="B4573" s="1">
        <v>42391</v>
      </c>
      <c r="C4573">
        <v>1.55</v>
      </c>
      <c r="D4573">
        <v>1.58</v>
      </c>
      <c r="E4573">
        <v>1.47</v>
      </c>
      <c r="F4573">
        <v>1.5</v>
      </c>
      <c r="G4573">
        <v>1567240</v>
      </c>
      <c r="H4573">
        <v>114784065</v>
      </c>
      <c r="I4573">
        <f>YEAR(Table1[[#This Row],[Date]])</f>
        <v>2016</v>
      </c>
      <c r="J4573">
        <f>MONTH(Table1[[#This Row],[Date]])</f>
        <v>1</v>
      </c>
      <c r="K4573">
        <f>DAY(Table1[[#This Row],[Date]])</f>
        <v>22</v>
      </c>
    </row>
    <row r="4574" spans="1:11" x14ac:dyDescent="0.3">
      <c r="A4574" t="s">
        <v>16</v>
      </c>
      <c r="B4574" s="1">
        <v>42390</v>
      </c>
      <c r="C4574">
        <v>1.53</v>
      </c>
      <c r="D4574">
        <v>1.59</v>
      </c>
      <c r="E4574">
        <v>1.49</v>
      </c>
      <c r="F4574">
        <v>1.55</v>
      </c>
      <c r="G4574">
        <v>1614960</v>
      </c>
      <c r="H4574">
        <v>118743869</v>
      </c>
      <c r="I4574">
        <f>YEAR(Table1[[#This Row],[Date]])</f>
        <v>2016</v>
      </c>
      <c r="J4574">
        <f>MONTH(Table1[[#This Row],[Date]])</f>
        <v>1</v>
      </c>
      <c r="K4574">
        <f>DAY(Table1[[#This Row],[Date]])</f>
        <v>21</v>
      </c>
    </row>
    <row r="4575" spans="1:11" x14ac:dyDescent="0.3">
      <c r="A4575" t="s">
        <v>16</v>
      </c>
      <c r="B4575" s="1">
        <v>42389</v>
      </c>
      <c r="C4575">
        <v>1.36</v>
      </c>
      <c r="D4575">
        <v>1.62</v>
      </c>
      <c r="E4575">
        <v>1.35</v>
      </c>
      <c r="F4575">
        <v>1.53</v>
      </c>
      <c r="G4575">
        <v>2933220</v>
      </c>
      <c r="H4575">
        <v>117043472</v>
      </c>
      <c r="I4575">
        <f>YEAR(Table1[[#This Row],[Date]])</f>
        <v>2016</v>
      </c>
      <c r="J4575">
        <f>MONTH(Table1[[#This Row],[Date]])</f>
        <v>1</v>
      </c>
      <c r="K4575">
        <f>DAY(Table1[[#This Row],[Date]])</f>
        <v>20</v>
      </c>
    </row>
    <row r="4576" spans="1:11" x14ac:dyDescent="0.3">
      <c r="A4576" t="s">
        <v>16</v>
      </c>
      <c r="B4576" s="1">
        <v>42388</v>
      </c>
      <c r="C4576">
        <v>1.42</v>
      </c>
      <c r="D4576">
        <v>1.46</v>
      </c>
      <c r="E4576">
        <v>1.31</v>
      </c>
      <c r="F4576">
        <v>1.37</v>
      </c>
      <c r="G4576">
        <v>2446740</v>
      </c>
      <c r="H4576">
        <v>104750746</v>
      </c>
      <c r="I4576">
        <f>YEAR(Table1[[#This Row],[Date]])</f>
        <v>2016</v>
      </c>
      <c r="J4576">
        <f>MONTH(Table1[[#This Row],[Date]])</f>
        <v>1</v>
      </c>
      <c r="K4576">
        <f>DAY(Table1[[#This Row],[Date]])</f>
        <v>19</v>
      </c>
    </row>
    <row r="4577" spans="1:11" x14ac:dyDescent="0.3">
      <c r="A4577" t="s">
        <v>16</v>
      </c>
      <c r="B4577" s="1">
        <v>42387</v>
      </c>
      <c r="C4577">
        <v>1.33</v>
      </c>
      <c r="D4577">
        <v>1.54</v>
      </c>
      <c r="E4577">
        <v>1.32</v>
      </c>
      <c r="F4577">
        <v>1.43</v>
      </c>
      <c r="G4577">
        <v>4278930</v>
      </c>
      <c r="H4577">
        <v>108912542</v>
      </c>
      <c r="I4577">
        <f>YEAR(Table1[[#This Row],[Date]])</f>
        <v>2016</v>
      </c>
      <c r="J4577">
        <f>MONTH(Table1[[#This Row],[Date]])</f>
        <v>1</v>
      </c>
      <c r="K4577">
        <f>DAY(Table1[[#This Row],[Date]])</f>
        <v>18</v>
      </c>
    </row>
    <row r="4578" spans="1:11" x14ac:dyDescent="0.3">
      <c r="A4578" t="s">
        <v>16</v>
      </c>
      <c r="B4578" s="1">
        <v>42386</v>
      </c>
      <c r="C4578">
        <v>1.22</v>
      </c>
      <c r="D4578">
        <v>1.33</v>
      </c>
      <c r="E4578">
        <v>1.21</v>
      </c>
      <c r="F4578">
        <v>1.33</v>
      </c>
      <c r="G4578">
        <v>1171150</v>
      </c>
      <c r="H4578">
        <v>101329330</v>
      </c>
      <c r="I4578">
        <f>YEAR(Table1[[#This Row],[Date]])</f>
        <v>2016</v>
      </c>
      <c r="J4578">
        <f>MONTH(Table1[[#This Row],[Date]])</f>
        <v>1</v>
      </c>
      <c r="K4578">
        <f>DAY(Table1[[#This Row],[Date]])</f>
        <v>17</v>
      </c>
    </row>
    <row r="4579" spans="1:11" x14ac:dyDescent="0.3">
      <c r="A4579" t="s">
        <v>16</v>
      </c>
      <c r="B4579" s="1">
        <v>42385</v>
      </c>
      <c r="C4579">
        <v>1.22</v>
      </c>
      <c r="D4579">
        <v>1.31</v>
      </c>
      <c r="E4579">
        <v>1.17</v>
      </c>
      <c r="F4579">
        <v>1.22</v>
      </c>
      <c r="G4579">
        <v>2462630</v>
      </c>
      <c r="H4579">
        <v>93117298</v>
      </c>
      <c r="I4579">
        <f>YEAR(Table1[[#This Row],[Date]])</f>
        <v>2016</v>
      </c>
      <c r="J4579">
        <f>MONTH(Table1[[#This Row],[Date]])</f>
        <v>1</v>
      </c>
      <c r="K4579">
        <f>DAY(Table1[[#This Row],[Date]])</f>
        <v>16</v>
      </c>
    </row>
    <row r="4580" spans="1:11" x14ac:dyDescent="0.3">
      <c r="A4580" t="s">
        <v>16</v>
      </c>
      <c r="B4580" s="1">
        <v>42384</v>
      </c>
      <c r="C4580">
        <v>1.18</v>
      </c>
      <c r="D4580">
        <v>1.32</v>
      </c>
      <c r="E4580">
        <v>1.1399999999999999</v>
      </c>
      <c r="F4580">
        <v>1.21</v>
      </c>
      <c r="G4580">
        <v>3910550</v>
      </c>
      <c r="H4580">
        <v>92149709</v>
      </c>
      <c r="I4580">
        <f>YEAR(Table1[[#This Row],[Date]])</f>
        <v>2016</v>
      </c>
      <c r="J4580">
        <f>MONTH(Table1[[#This Row],[Date]])</f>
        <v>1</v>
      </c>
      <c r="K4580">
        <f>DAY(Table1[[#This Row],[Date]])</f>
        <v>15</v>
      </c>
    </row>
    <row r="4581" spans="1:11" x14ac:dyDescent="0.3">
      <c r="A4581" t="s">
        <v>16</v>
      </c>
      <c r="B4581" s="1">
        <v>42383</v>
      </c>
      <c r="C4581">
        <v>1.1200000000000001</v>
      </c>
      <c r="D4581">
        <v>1.19</v>
      </c>
      <c r="E4581">
        <v>1.1000000000000001</v>
      </c>
      <c r="F4581">
        <v>1.19</v>
      </c>
      <c r="G4581">
        <v>751961</v>
      </c>
      <c r="H4581">
        <v>90714399</v>
      </c>
      <c r="I4581">
        <f>YEAR(Table1[[#This Row],[Date]])</f>
        <v>2016</v>
      </c>
      <c r="J4581">
        <f>MONTH(Table1[[#This Row],[Date]])</f>
        <v>1</v>
      </c>
      <c r="K4581">
        <f>DAY(Table1[[#This Row],[Date]])</f>
        <v>14</v>
      </c>
    </row>
    <row r="4582" spans="1:11" x14ac:dyDescent="0.3">
      <c r="A4582" t="s">
        <v>16</v>
      </c>
      <c r="B4582" s="1">
        <v>42382</v>
      </c>
      <c r="C4582">
        <v>1.1399999999999999</v>
      </c>
      <c r="D4582">
        <v>1.1499999999999999</v>
      </c>
      <c r="E4582">
        <v>1.08</v>
      </c>
      <c r="F4582">
        <v>1.1299999999999999</v>
      </c>
      <c r="G4582">
        <v>1005910</v>
      </c>
      <c r="H4582">
        <v>85775572</v>
      </c>
      <c r="I4582">
        <f>YEAR(Table1[[#This Row],[Date]])</f>
        <v>2016</v>
      </c>
      <c r="J4582">
        <f>MONTH(Table1[[#This Row],[Date]])</f>
        <v>1</v>
      </c>
      <c r="K4582">
        <f>DAY(Table1[[#This Row],[Date]])</f>
        <v>13</v>
      </c>
    </row>
    <row r="4583" spans="1:11" x14ac:dyDescent="0.3">
      <c r="A4583" t="s">
        <v>16</v>
      </c>
      <c r="B4583" s="1">
        <v>42381</v>
      </c>
      <c r="C4583">
        <v>1.07</v>
      </c>
      <c r="D4583">
        <v>1.28</v>
      </c>
      <c r="E4583">
        <v>1.05</v>
      </c>
      <c r="F4583">
        <v>1.1399999999999999</v>
      </c>
      <c r="G4583">
        <v>2898760</v>
      </c>
      <c r="H4583">
        <v>86951446</v>
      </c>
      <c r="I4583">
        <f>YEAR(Table1[[#This Row],[Date]])</f>
        <v>2016</v>
      </c>
      <c r="J4583">
        <f>MONTH(Table1[[#This Row],[Date]])</f>
        <v>1</v>
      </c>
      <c r="K4583">
        <f>DAY(Table1[[#This Row],[Date]])</f>
        <v>12</v>
      </c>
    </row>
    <row r="4584" spans="1:11" x14ac:dyDescent="0.3">
      <c r="A4584" t="s">
        <v>16</v>
      </c>
      <c r="B4584" s="1">
        <v>42380</v>
      </c>
      <c r="C4584">
        <v>0.99921599999999999</v>
      </c>
      <c r="D4584">
        <v>1.07</v>
      </c>
      <c r="E4584">
        <v>0.99921599999999999</v>
      </c>
      <c r="F4584">
        <v>1.06</v>
      </c>
      <c r="G4584">
        <v>1011920</v>
      </c>
      <c r="H4584">
        <v>80874514</v>
      </c>
      <c r="I4584">
        <f>YEAR(Table1[[#This Row],[Date]])</f>
        <v>2016</v>
      </c>
      <c r="J4584">
        <f>MONTH(Table1[[#This Row],[Date]])</f>
        <v>1</v>
      </c>
      <c r="K4584">
        <f>DAY(Table1[[#This Row],[Date]])</f>
        <v>11</v>
      </c>
    </row>
    <row r="4585" spans="1:11" x14ac:dyDescent="0.3">
      <c r="A4585" t="s">
        <v>16</v>
      </c>
      <c r="B4585" s="1">
        <v>42379</v>
      </c>
      <c r="C4585">
        <v>0.98555700000000002</v>
      </c>
      <c r="D4585">
        <v>1</v>
      </c>
      <c r="E4585">
        <v>0.97509900000000005</v>
      </c>
      <c r="F4585">
        <v>0.99923099999999998</v>
      </c>
      <c r="G4585">
        <v>390888</v>
      </c>
      <c r="H4585">
        <v>76097646</v>
      </c>
      <c r="I4585">
        <f>YEAR(Table1[[#This Row],[Date]])</f>
        <v>2016</v>
      </c>
      <c r="J4585">
        <f>MONTH(Table1[[#This Row],[Date]])</f>
        <v>1</v>
      </c>
      <c r="K4585">
        <f>DAY(Table1[[#This Row],[Date]])</f>
        <v>10</v>
      </c>
    </row>
    <row r="4586" spans="1:11" x14ac:dyDescent="0.3">
      <c r="A4586" t="s">
        <v>16</v>
      </c>
      <c r="B4586" s="1">
        <v>42378</v>
      </c>
      <c r="C4586">
        <v>0.98550099999999996</v>
      </c>
      <c r="D4586">
        <v>0.99234500000000003</v>
      </c>
      <c r="E4586">
        <v>0.97360000000000002</v>
      </c>
      <c r="F4586">
        <v>0.98683299999999996</v>
      </c>
      <c r="G4586">
        <v>226281</v>
      </c>
      <c r="H4586">
        <v>75128312</v>
      </c>
      <c r="I4586">
        <f>YEAR(Table1[[#This Row],[Date]])</f>
        <v>2016</v>
      </c>
      <c r="J4586">
        <f>MONTH(Table1[[#This Row],[Date]])</f>
        <v>1</v>
      </c>
      <c r="K4586">
        <f>DAY(Table1[[#This Row],[Date]])</f>
        <v>9</v>
      </c>
    </row>
    <row r="4587" spans="1:11" x14ac:dyDescent="0.3">
      <c r="A4587" t="s">
        <v>16</v>
      </c>
      <c r="B4587" s="1">
        <v>42377</v>
      </c>
      <c r="C4587">
        <v>0.94275200000000003</v>
      </c>
      <c r="D4587">
        <v>0.99182499999999996</v>
      </c>
      <c r="E4587">
        <v>0.93971499999999997</v>
      </c>
      <c r="F4587">
        <v>0.98678900000000003</v>
      </c>
      <c r="G4587">
        <v>545600</v>
      </c>
      <c r="H4587">
        <v>75099809</v>
      </c>
      <c r="I4587">
        <f>YEAR(Table1[[#This Row],[Date]])</f>
        <v>2016</v>
      </c>
      <c r="J4587">
        <f>MONTH(Table1[[#This Row],[Date]])</f>
        <v>1</v>
      </c>
      <c r="K4587">
        <f>DAY(Table1[[#This Row],[Date]])</f>
        <v>8</v>
      </c>
    </row>
    <row r="4588" spans="1:11" x14ac:dyDescent="0.3">
      <c r="A4588" t="s">
        <v>16</v>
      </c>
      <c r="B4588" s="1">
        <v>42376</v>
      </c>
      <c r="C4588">
        <v>0.95580100000000001</v>
      </c>
      <c r="D4588">
        <v>0.97462300000000002</v>
      </c>
      <c r="E4588">
        <v>0.93583000000000005</v>
      </c>
      <c r="F4588">
        <v>0.94200499999999998</v>
      </c>
      <c r="G4588">
        <v>647462</v>
      </c>
      <c r="H4588">
        <v>71667152</v>
      </c>
      <c r="I4588">
        <f>YEAR(Table1[[#This Row],[Date]])</f>
        <v>2016</v>
      </c>
      <c r="J4588">
        <f>MONTH(Table1[[#This Row],[Date]])</f>
        <v>1</v>
      </c>
      <c r="K4588">
        <f>DAY(Table1[[#This Row],[Date]])</f>
        <v>7</v>
      </c>
    </row>
    <row r="4589" spans="1:11" x14ac:dyDescent="0.3">
      <c r="A4589" t="s">
        <v>16</v>
      </c>
      <c r="B4589" s="1">
        <v>42375</v>
      </c>
      <c r="C4589">
        <v>0.95002799999999998</v>
      </c>
      <c r="D4589">
        <v>0.96065900000000004</v>
      </c>
      <c r="E4589">
        <v>0.93570799999999998</v>
      </c>
      <c r="F4589">
        <v>0.95086000000000004</v>
      </c>
      <c r="G4589">
        <v>308791</v>
      </c>
      <c r="H4589">
        <v>72317149</v>
      </c>
      <c r="I4589">
        <f>YEAR(Table1[[#This Row],[Date]])</f>
        <v>2016</v>
      </c>
      <c r="J4589">
        <f>MONTH(Table1[[#This Row],[Date]])</f>
        <v>1</v>
      </c>
      <c r="K4589">
        <f>DAY(Table1[[#This Row],[Date]])</f>
        <v>6</v>
      </c>
    </row>
    <row r="4590" spans="1:11" x14ac:dyDescent="0.3">
      <c r="A4590" t="s">
        <v>16</v>
      </c>
      <c r="B4590" s="1">
        <v>42374</v>
      </c>
      <c r="C4590">
        <v>0.95314699999999997</v>
      </c>
      <c r="D4590">
        <v>0.97059700000000004</v>
      </c>
      <c r="E4590">
        <v>0.94654300000000002</v>
      </c>
      <c r="F4590">
        <v>0.95017600000000002</v>
      </c>
      <c r="G4590">
        <v>219833</v>
      </c>
      <c r="H4590">
        <v>72240974</v>
      </c>
      <c r="I4590">
        <f>YEAR(Table1[[#This Row],[Date]])</f>
        <v>2016</v>
      </c>
      <c r="J4590">
        <f>MONTH(Table1[[#This Row],[Date]])</f>
        <v>1</v>
      </c>
      <c r="K4590">
        <f>DAY(Table1[[#This Row],[Date]])</f>
        <v>5</v>
      </c>
    </row>
    <row r="4591" spans="1:11" x14ac:dyDescent="0.3">
      <c r="A4591" t="s">
        <v>16</v>
      </c>
      <c r="B4591" s="1">
        <v>42373</v>
      </c>
      <c r="C4591">
        <v>0.97204500000000005</v>
      </c>
      <c r="D4591">
        <v>0.97643800000000003</v>
      </c>
      <c r="E4591">
        <v>0.92983499999999997</v>
      </c>
      <c r="F4591">
        <v>0.95448</v>
      </c>
      <c r="G4591">
        <v>346245</v>
      </c>
      <c r="H4591">
        <v>72543707</v>
      </c>
      <c r="I4591">
        <f>YEAR(Table1[[#This Row],[Date]])</f>
        <v>2016</v>
      </c>
      <c r="J4591">
        <f>MONTH(Table1[[#This Row],[Date]])</f>
        <v>1</v>
      </c>
      <c r="K4591">
        <f>DAY(Table1[[#This Row],[Date]])</f>
        <v>4</v>
      </c>
    </row>
    <row r="4592" spans="1:11" x14ac:dyDescent="0.3">
      <c r="A4592" t="s">
        <v>16</v>
      </c>
      <c r="B4592" s="1">
        <v>42372</v>
      </c>
      <c r="C4592">
        <v>0.93842999999999999</v>
      </c>
      <c r="D4592">
        <v>0.99136199999999997</v>
      </c>
      <c r="E4592">
        <v>0.93431299999999995</v>
      </c>
      <c r="F4592">
        <v>0.97190500000000002</v>
      </c>
      <c r="G4592">
        <v>407632</v>
      </c>
      <c r="H4592">
        <v>73843292</v>
      </c>
      <c r="I4592">
        <f>YEAR(Table1[[#This Row],[Date]])</f>
        <v>2016</v>
      </c>
      <c r="J4592">
        <f>MONTH(Table1[[#This Row],[Date]])</f>
        <v>1</v>
      </c>
      <c r="K4592">
        <f>DAY(Table1[[#This Row],[Date]])</f>
        <v>3</v>
      </c>
    </row>
    <row r="4593" spans="1:11" x14ac:dyDescent="0.3">
      <c r="A4593" t="s">
        <v>16</v>
      </c>
      <c r="B4593" s="1">
        <v>42371</v>
      </c>
      <c r="C4593">
        <v>0.94740100000000005</v>
      </c>
      <c r="D4593">
        <v>0.96963699999999997</v>
      </c>
      <c r="E4593">
        <v>0.93655999999999995</v>
      </c>
      <c r="F4593">
        <v>0.93712399999999996</v>
      </c>
      <c r="G4593">
        <v>255504</v>
      </c>
      <c r="H4593">
        <v>71176658</v>
      </c>
      <c r="I4593">
        <f>YEAR(Table1[[#This Row],[Date]])</f>
        <v>2016</v>
      </c>
      <c r="J4593">
        <f>MONTH(Table1[[#This Row],[Date]])</f>
        <v>1</v>
      </c>
      <c r="K4593">
        <f>DAY(Table1[[#This Row],[Date]])</f>
        <v>2</v>
      </c>
    </row>
    <row r="4594" spans="1:11" x14ac:dyDescent="0.3">
      <c r="A4594" t="s">
        <v>16</v>
      </c>
      <c r="B4594" s="1">
        <v>42370</v>
      </c>
      <c r="C4594">
        <v>0.93371199999999999</v>
      </c>
      <c r="D4594">
        <v>0.95482199999999995</v>
      </c>
      <c r="E4594">
        <v>0.93144199999999999</v>
      </c>
      <c r="F4594">
        <v>0.94802399999999998</v>
      </c>
      <c r="G4594">
        <v>206062</v>
      </c>
      <c r="H4594">
        <v>71980386</v>
      </c>
      <c r="I4594">
        <f>YEAR(Table1[[#This Row],[Date]])</f>
        <v>2016</v>
      </c>
      <c r="J4594">
        <f>MONTH(Table1[[#This Row],[Date]])</f>
        <v>1</v>
      </c>
      <c r="K4594">
        <f>DAY(Table1[[#This Row],[Date]])</f>
        <v>1</v>
      </c>
    </row>
    <row r="4595" spans="1:11" x14ac:dyDescent="0.3">
      <c r="A4595" t="s">
        <v>16</v>
      </c>
      <c r="B4595" s="1">
        <v>42369</v>
      </c>
      <c r="C4595">
        <v>0.91209799999999996</v>
      </c>
      <c r="D4595">
        <v>0.975414</v>
      </c>
      <c r="E4595">
        <v>0.910277</v>
      </c>
      <c r="F4595">
        <v>0.93354199999999998</v>
      </c>
      <c r="G4595">
        <v>663994</v>
      </c>
      <c r="H4595">
        <v>70858023</v>
      </c>
      <c r="I4595">
        <f>YEAR(Table1[[#This Row],[Date]])</f>
        <v>2015</v>
      </c>
      <c r="J4595">
        <f>MONTH(Table1[[#This Row],[Date]])</f>
        <v>12</v>
      </c>
      <c r="K4595">
        <f>DAY(Table1[[#This Row],[Date]])</f>
        <v>31</v>
      </c>
    </row>
    <row r="4596" spans="1:11" x14ac:dyDescent="0.3">
      <c r="A4596" t="s">
        <v>16</v>
      </c>
      <c r="B4596" s="1">
        <v>42368</v>
      </c>
      <c r="C4596">
        <v>0.87425799999999998</v>
      </c>
      <c r="D4596">
        <v>0.94109900000000002</v>
      </c>
      <c r="E4596">
        <v>0.86664699999999995</v>
      </c>
      <c r="F4596">
        <v>0.91195800000000005</v>
      </c>
      <c r="G4596">
        <v>604078</v>
      </c>
      <c r="H4596">
        <v>69196765</v>
      </c>
      <c r="I4596">
        <f>YEAR(Table1[[#This Row],[Date]])</f>
        <v>2015</v>
      </c>
      <c r="J4596">
        <f>MONTH(Table1[[#This Row],[Date]])</f>
        <v>12</v>
      </c>
      <c r="K4596">
        <f>DAY(Table1[[#This Row],[Date]])</f>
        <v>30</v>
      </c>
    </row>
    <row r="4597" spans="1:11" x14ac:dyDescent="0.3">
      <c r="A4597" t="s">
        <v>16</v>
      </c>
      <c r="B4597" s="1">
        <v>42367</v>
      </c>
      <c r="C4597">
        <v>0.843835</v>
      </c>
      <c r="D4597">
        <v>0.873054</v>
      </c>
      <c r="E4597">
        <v>0.83323199999999997</v>
      </c>
      <c r="F4597">
        <v>0.873054</v>
      </c>
      <c r="G4597">
        <v>215742</v>
      </c>
      <c r="H4597">
        <v>66222901</v>
      </c>
      <c r="I4597">
        <f>YEAR(Table1[[#This Row],[Date]])</f>
        <v>2015</v>
      </c>
      <c r="J4597">
        <f>MONTH(Table1[[#This Row],[Date]])</f>
        <v>12</v>
      </c>
      <c r="K4597">
        <f>DAY(Table1[[#This Row],[Date]])</f>
        <v>29</v>
      </c>
    </row>
    <row r="4598" spans="1:11" x14ac:dyDescent="0.3">
      <c r="A4598" t="s">
        <v>16</v>
      </c>
      <c r="B4598" s="1">
        <v>42366</v>
      </c>
      <c r="C4598">
        <v>0.85635600000000001</v>
      </c>
      <c r="D4598">
        <v>0.872394</v>
      </c>
      <c r="E4598">
        <v>0.83293200000000001</v>
      </c>
      <c r="F4598">
        <v>0.84500500000000001</v>
      </c>
      <c r="G4598">
        <v>235134</v>
      </c>
      <c r="H4598">
        <v>64074279</v>
      </c>
      <c r="I4598">
        <f>YEAR(Table1[[#This Row],[Date]])</f>
        <v>2015</v>
      </c>
      <c r="J4598">
        <f>MONTH(Table1[[#This Row],[Date]])</f>
        <v>12</v>
      </c>
      <c r="K4598">
        <f>DAY(Table1[[#This Row],[Date]])</f>
        <v>28</v>
      </c>
    </row>
    <row r="4599" spans="1:11" x14ac:dyDescent="0.3">
      <c r="A4599" t="s">
        <v>16</v>
      </c>
      <c r="B4599" s="1">
        <v>42365</v>
      </c>
      <c r="C4599">
        <v>0.85316599999999998</v>
      </c>
      <c r="D4599">
        <v>0.86153800000000003</v>
      </c>
      <c r="E4599">
        <v>0.84115099999999998</v>
      </c>
      <c r="F4599">
        <v>0.85636500000000004</v>
      </c>
      <c r="G4599">
        <v>164565</v>
      </c>
      <c r="H4599">
        <v>64913919</v>
      </c>
      <c r="I4599">
        <f>YEAR(Table1[[#This Row],[Date]])</f>
        <v>2015</v>
      </c>
      <c r="J4599">
        <f>MONTH(Table1[[#This Row],[Date]])</f>
        <v>12</v>
      </c>
      <c r="K4599">
        <f>DAY(Table1[[#This Row],[Date]])</f>
        <v>27</v>
      </c>
    </row>
    <row r="4600" spans="1:11" x14ac:dyDescent="0.3">
      <c r="A4600" t="s">
        <v>16</v>
      </c>
      <c r="B4600" s="1">
        <v>42364</v>
      </c>
      <c r="C4600">
        <v>0.87076600000000004</v>
      </c>
      <c r="D4600">
        <v>0.89745299999999995</v>
      </c>
      <c r="E4600">
        <v>0.838314</v>
      </c>
      <c r="F4600">
        <v>0.854603</v>
      </c>
      <c r="G4600">
        <v>425282</v>
      </c>
      <c r="H4600">
        <v>64758910</v>
      </c>
      <c r="I4600">
        <f>YEAR(Table1[[#This Row],[Date]])</f>
        <v>2015</v>
      </c>
      <c r="J4600">
        <f>MONTH(Table1[[#This Row],[Date]])</f>
        <v>12</v>
      </c>
      <c r="K4600">
        <f>DAY(Table1[[#This Row],[Date]])</f>
        <v>26</v>
      </c>
    </row>
    <row r="4601" spans="1:11" x14ac:dyDescent="0.3">
      <c r="A4601" t="s">
        <v>16</v>
      </c>
      <c r="B4601" s="1">
        <v>42363</v>
      </c>
      <c r="C4601">
        <v>0.86199300000000001</v>
      </c>
      <c r="D4601">
        <v>0.88255600000000001</v>
      </c>
      <c r="E4601">
        <v>0.86199300000000001</v>
      </c>
      <c r="F4601">
        <v>0.870363</v>
      </c>
      <c r="G4601">
        <v>187114</v>
      </c>
      <c r="H4601">
        <v>65931377</v>
      </c>
      <c r="I4601">
        <f>YEAR(Table1[[#This Row],[Date]])</f>
        <v>2015</v>
      </c>
      <c r="J4601">
        <f>MONTH(Table1[[#This Row],[Date]])</f>
        <v>12</v>
      </c>
      <c r="K4601">
        <f>DAY(Table1[[#This Row],[Date]])</f>
        <v>25</v>
      </c>
    </row>
    <row r="4602" spans="1:11" x14ac:dyDescent="0.3">
      <c r="A4602" t="s">
        <v>16</v>
      </c>
      <c r="B4602" s="1">
        <v>42362</v>
      </c>
      <c r="C4602">
        <v>0.859433</v>
      </c>
      <c r="D4602">
        <v>0.88281799999999999</v>
      </c>
      <c r="E4602">
        <v>0.84760000000000002</v>
      </c>
      <c r="F4602">
        <v>0.86326199999999997</v>
      </c>
      <c r="G4602">
        <v>354646</v>
      </c>
      <c r="H4602">
        <v>65371538</v>
      </c>
      <c r="I4602">
        <f>YEAR(Table1[[#This Row],[Date]])</f>
        <v>2015</v>
      </c>
      <c r="J4602">
        <f>MONTH(Table1[[#This Row],[Date]])</f>
        <v>12</v>
      </c>
      <c r="K4602">
        <f>DAY(Table1[[#This Row],[Date]])</f>
        <v>24</v>
      </c>
    </row>
    <row r="4603" spans="1:11" x14ac:dyDescent="0.3">
      <c r="A4603" t="s">
        <v>16</v>
      </c>
      <c r="B4603" s="1">
        <v>42361</v>
      </c>
      <c r="C4603">
        <v>0.86178200000000005</v>
      </c>
      <c r="D4603">
        <v>0.88293999999999995</v>
      </c>
      <c r="E4603">
        <v>0.85606499999999996</v>
      </c>
      <c r="F4603">
        <v>0.85807699999999998</v>
      </c>
      <c r="G4603">
        <v>334993</v>
      </c>
      <c r="H4603">
        <v>64957356</v>
      </c>
      <c r="I4603">
        <f>YEAR(Table1[[#This Row],[Date]])</f>
        <v>2015</v>
      </c>
      <c r="J4603">
        <f>MONTH(Table1[[#This Row],[Date]])</f>
        <v>12</v>
      </c>
      <c r="K4603">
        <f>DAY(Table1[[#This Row],[Date]])</f>
        <v>23</v>
      </c>
    </row>
    <row r="4604" spans="1:11" x14ac:dyDescent="0.3">
      <c r="A4604" t="s">
        <v>16</v>
      </c>
      <c r="B4604" s="1">
        <v>42360</v>
      </c>
      <c r="C4604">
        <v>0.89497300000000002</v>
      </c>
      <c r="D4604">
        <v>0.90952599999999995</v>
      </c>
      <c r="E4604">
        <v>0.86205900000000002</v>
      </c>
      <c r="F4604">
        <v>0.86420200000000003</v>
      </c>
      <c r="G4604">
        <v>454249</v>
      </c>
      <c r="H4604">
        <v>65398932</v>
      </c>
      <c r="I4604">
        <f>YEAR(Table1[[#This Row],[Date]])</f>
        <v>2015</v>
      </c>
      <c r="J4604">
        <f>MONTH(Table1[[#This Row],[Date]])</f>
        <v>12</v>
      </c>
      <c r="K4604">
        <f>DAY(Table1[[#This Row],[Date]])</f>
        <v>22</v>
      </c>
    </row>
    <row r="4605" spans="1:11" x14ac:dyDescent="0.3">
      <c r="A4605" t="s">
        <v>16</v>
      </c>
      <c r="B4605" s="1">
        <v>42359</v>
      </c>
      <c r="C4605">
        <v>0.90606500000000001</v>
      </c>
      <c r="D4605">
        <v>0.91739000000000004</v>
      </c>
      <c r="E4605">
        <v>0.89118200000000003</v>
      </c>
      <c r="F4605">
        <v>0.90077099999999999</v>
      </c>
      <c r="G4605">
        <v>549113</v>
      </c>
      <c r="H4605">
        <v>68143246</v>
      </c>
      <c r="I4605">
        <f>YEAR(Table1[[#This Row],[Date]])</f>
        <v>2015</v>
      </c>
      <c r="J4605">
        <f>MONTH(Table1[[#This Row],[Date]])</f>
        <v>12</v>
      </c>
      <c r="K4605">
        <f>DAY(Table1[[#This Row],[Date]])</f>
        <v>21</v>
      </c>
    </row>
    <row r="4606" spans="1:11" x14ac:dyDescent="0.3">
      <c r="A4606" t="s">
        <v>16</v>
      </c>
      <c r="B4606" s="1">
        <v>42358</v>
      </c>
      <c r="C4606">
        <v>0.90824000000000005</v>
      </c>
      <c r="D4606">
        <v>0.94318500000000005</v>
      </c>
      <c r="E4606">
        <v>0.89944100000000005</v>
      </c>
      <c r="F4606">
        <v>0.90388500000000005</v>
      </c>
      <c r="G4606">
        <v>472164</v>
      </c>
      <c r="H4606">
        <v>68356313</v>
      </c>
      <c r="I4606">
        <f>YEAR(Table1[[#This Row],[Date]])</f>
        <v>2015</v>
      </c>
      <c r="J4606">
        <f>MONTH(Table1[[#This Row],[Date]])</f>
        <v>12</v>
      </c>
      <c r="K4606">
        <f>DAY(Table1[[#This Row],[Date]])</f>
        <v>20</v>
      </c>
    </row>
    <row r="4607" spans="1:11" x14ac:dyDescent="0.3">
      <c r="A4607" t="s">
        <v>16</v>
      </c>
      <c r="B4607" s="1">
        <v>42357</v>
      </c>
      <c r="C4607">
        <v>0.92152400000000001</v>
      </c>
      <c r="D4607">
        <v>0.92587399999999997</v>
      </c>
      <c r="E4607">
        <v>0.88891600000000004</v>
      </c>
      <c r="F4607">
        <v>0.90807199999999999</v>
      </c>
      <c r="G4607">
        <v>343535</v>
      </c>
      <c r="H4607">
        <v>68650439</v>
      </c>
      <c r="I4607">
        <f>YEAR(Table1[[#This Row],[Date]])</f>
        <v>2015</v>
      </c>
      <c r="J4607">
        <f>MONTH(Table1[[#This Row],[Date]])</f>
        <v>12</v>
      </c>
      <c r="K4607">
        <f>DAY(Table1[[#This Row],[Date]])</f>
        <v>19</v>
      </c>
    </row>
    <row r="4608" spans="1:11" x14ac:dyDescent="0.3">
      <c r="A4608" t="s">
        <v>16</v>
      </c>
      <c r="B4608" s="1">
        <v>42356</v>
      </c>
      <c r="C4608">
        <v>0.93832700000000002</v>
      </c>
      <c r="D4608">
        <v>0.93949300000000002</v>
      </c>
      <c r="E4608">
        <v>0.90808100000000003</v>
      </c>
      <c r="F4608">
        <v>0.92012700000000003</v>
      </c>
      <c r="G4608">
        <v>300787</v>
      </c>
      <c r="H4608">
        <v>69538663</v>
      </c>
      <c r="I4608">
        <f>YEAR(Table1[[#This Row],[Date]])</f>
        <v>2015</v>
      </c>
      <c r="J4608">
        <f>MONTH(Table1[[#This Row],[Date]])</f>
        <v>12</v>
      </c>
      <c r="K4608">
        <f>DAY(Table1[[#This Row],[Date]])</f>
        <v>18</v>
      </c>
    </row>
    <row r="4609" spans="1:11" x14ac:dyDescent="0.3">
      <c r="A4609" t="s">
        <v>16</v>
      </c>
      <c r="B4609" s="1">
        <v>42355</v>
      </c>
      <c r="C4609">
        <v>0.99304300000000001</v>
      </c>
      <c r="D4609">
        <v>0.99761100000000003</v>
      </c>
      <c r="E4609">
        <v>0.91180700000000003</v>
      </c>
      <c r="F4609">
        <v>0.94070100000000001</v>
      </c>
      <c r="G4609">
        <v>640765</v>
      </c>
      <c r="H4609">
        <v>71069938</v>
      </c>
      <c r="I4609">
        <f>YEAR(Table1[[#This Row],[Date]])</f>
        <v>2015</v>
      </c>
      <c r="J4609">
        <f>MONTH(Table1[[#This Row],[Date]])</f>
        <v>12</v>
      </c>
      <c r="K4609">
        <f>DAY(Table1[[#This Row],[Date]])</f>
        <v>17</v>
      </c>
    </row>
    <row r="4610" spans="1:11" x14ac:dyDescent="0.3">
      <c r="A4610" t="s">
        <v>16</v>
      </c>
      <c r="B4610" s="1">
        <v>42354</v>
      </c>
      <c r="C4610">
        <v>1.02</v>
      </c>
      <c r="D4610">
        <v>1.02</v>
      </c>
      <c r="E4610">
        <v>0.97492699999999999</v>
      </c>
      <c r="F4610">
        <v>0.99118200000000001</v>
      </c>
      <c r="G4610">
        <v>320767</v>
      </c>
      <c r="H4610">
        <v>74858729</v>
      </c>
      <c r="I4610">
        <f>YEAR(Table1[[#This Row],[Date]])</f>
        <v>2015</v>
      </c>
      <c r="J4610">
        <f>MONTH(Table1[[#This Row],[Date]])</f>
        <v>12</v>
      </c>
      <c r="K4610">
        <f>DAY(Table1[[#This Row],[Date]])</f>
        <v>16</v>
      </c>
    </row>
    <row r="4611" spans="1:11" x14ac:dyDescent="0.3">
      <c r="A4611" t="s">
        <v>16</v>
      </c>
      <c r="B4611" s="1">
        <v>42353</v>
      </c>
      <c r="C4611">
        <v>0.99058900000000005</v>
      </c>
      <c r="D4611">
        <v>1.03</v>
      </c>
      <c r="E4611">
        <v>0.98224</v>
      </c>
      <c r="F4611">
        <v>1.01</v>
      </c>
      <c r="G4611">
        <v>578618</v>
      </c>
      <c r="H4611">
        <v>76568082</v>
      </c>
      <c r="I4611">
        <f>YEAR(Table1[[#This Row],[Date]])</f>
        <v>2015</v>
      </c>
      <c r="J4611">
        <f>MONTH(Table1[[#This Row],[Date]])</f>
        <v>12</v>
      </c>
      <c r="K4611">
        <f>DAY(Table1[[#This Row],[Date]])</f>
        <v>15</v>
      </c>
    </row>
    <row r="4612" spans="1:11" x14ac:dyDescent="0.3">
      <c r="A4612" t="s">
        <v>16</v>
      </c>
      <c r="B4612" s="1">
        <v>42352</v>
      </c>
      <c r="C4612">
        <v>0.95662000000000003</v>
      </c>
      <c r="D4612">
        <v>1.01</v>
      </c>
      <c r="E4612">
        <v>0.95017799999999997</v>
      </c>
      <c r="F4612">
        <v>0.99302199999999996</v>
      </c>
      <c r="G4612">
        <v>563436</v>
      </c>
      <c r="H4612">
        <v>74947760</v>
      </c>
      <c r="I4612">
        <f>YEAR(Table1[[#This Row],[Date]])</f>
        <v>2015</v>
      </c>
      <c r="J4612">
        <f>MONTH(Table1[[#This Row],[Date]])</f>
        <v>12</v>
      </c>
      <c r="K4612">
        <f>DAY(Table1[[#This Row],[Date]])</f>
        <v>14</v>
      </c>
    </row>
    <row r="4613" spans="1:11" x14ac:dyDescent="0.3">
      <c r="A4613" t="s">
        <v>16</v>
      </c>
      <c r="B4613" s="1">
        <v>42351</v>
      </c>
      <c r="C4613">
        <v>0.97153800000000001</v>
      </c>
      <c r="D4613">
        <v>0.989394</v>
      </c>
      <c r="E4613">
        <v>0.93743799999999999</v>
      </c>
      <c r="F4613">
        <v>0.95288399999999995</v>
      </c>
      <c r="G4613">
        <v>273614</v>
      </c>
      <c r="H4613">
        <v>71894531</v>
      </c>
      <c r="I4613">
        <f>YEAR(Table1[[#This Row],[Date]])</f>
        <v>2015</v>
      </c>
      <c r="J4613">
        <f>MONTH(Table1[[#This Row],[Date]])</f>
        <v>12</v>
      </c>
      <c r="K4613">
        <f>DAY(Table1[[#This Row],[Date]])</f>
        <v>13</v>
      </c>
    </row>
    <row r="4614" spans="1:11" x14ac:dyDescent="0.3">
      <c r="A4614" t="s">
        <v>16</v>
      </c>
      <c r="B4614" s="1">
        <v>42350</v>
      </c>
      <c r="C4614">
        <v>0.93119600000000002</v>
      </c>
      <c r="D4614">
        <v>1.05</v>
      </c>
      <c r="E4614">
        <v>0.92854599999999998</v>
      </c>
      <c r="F4614">
        <v>0.97697299999999998</v>
      </c>
      <c r="G4614">
        <v>1376280</v>
      </c>
      <c r="H4614">
        <v>73686284</v>
      </c>
      <c r="I4614">
        <f>YEAR(Table1[[#This Row],[Date]])</f>
        <v>2015</v>
      </c>
      <c r="J4614">
        <f>MONTH(Table1[[#This Row],[Date]])</f>
        <v>12</v>
      </c>
      <c r="K4614">
        <f>DAY(Table1[[#This Row],[Date]])</f>
        <v>12</v>
      </c>
    </row>
    <row r="4615" spans="1:11" x14ac:dyDescent="0.3">
      <c r="A4615" t="s">
        <v>16</v>
      </c>
      <c r="B4615" s="1">
        <v>42349</v>
      </c>
      <c r="C4615">
        <v>0.83999500000000005</v>
      </c>
      <c r="D4615">
        <v>0.92976199999999998</v>
      </c>
      <c r="E4615">
        <v>0.81978899999999999</v>
      </c>
      <c r="F4615">
        <v>0.92976199999999998</v>
      </c>
      <c r="G4615">
        <v>801072</v>
      </c>
      <c r="H4615">
        <v>70101842</v>
      </c>
      <c r="I4615">
        <f>YEAR(Table1[[#This Row],[Date]])</f>
        <v>2015</v>
      </c>
      <c r="J4615">
        <f>MONTH(Table1[[#This Row],[Date]])</f>
        <v>12</v>
      </c>
      <c r="K4615">
        <f>DAY(Table1[[#This Row],[Date]])</f>
        <v>11</v>
      </c>
    </row>
    <row r="4616" spans="1:11" x14ac:dyDescent="0.3">
      <c r="A4616" t="s">
        <v>16</v>
      </c>
      <c r="B4616" s="1">
        <v>42348</v>
      </c>
      <c r="C4616">
        <v>0.79559000000000002</v>
      </c>
      <c r="D4616">
        <v>0.86158999999999997</v>
      </c>
      <c r="E4616">
        <v>0.78729099999999996</v>
      </c>
      <c r="F4616">
        <v>0.84039600000000003</v>
      </c>
      <c r="G4616">
        <v>369589</v>
      </c>
      <c r="H4616">
        <v>63342630</v>
      </c>
      <c r="I4616">
        <f>YEAR(Table1[[#This Row],[Date]])</f>
        <v>2015</v>
      </c>
      <c r="J4616">
        <f>MONTH(Table1[[#This Row],[Date]])</f>
        <v>12</v>
      </c>
      <c r="K4616">
        <f>DAY(Table1[[#This Row],[Date]])</f>
        <v>10</v>
      </c>
    </row>
    <row r="4617" spans="1:11" x14ac:dyDescent="0.3">
      <c r="A4617" t="s">
        <v>16</v>
      </c>
      <c r="B4617" s="1">
        <v>42347</v>
      </c>
      <c r="C4617">
        <v>0.82445400000000002</v>
      </c>
      <c r="D4617">
        <v>0.82445400000000002</v>
      </c>
      <c r="E4617">
        <v>0.77048799999999995</v>
      </c>
      <c r="F4617">
        <v>0.79216699999999995</v>
      </c>
      <c r="G4617">
        <v>624221</v>
      </c>
      <c r="H4617">
        <v>59687098</v>
      </c>
      <c r="I4617">
        <f>YEAR(Table1[[#This Row],[Date]])</f>
        <v>2015</v>
      </c>
      <c r="J4617">
        <f>MONTH(Table1[[#This Row],[Date]])</f>
        <v>12</v>
      </c>
      <c r="K4617">
        <f>DAY(Table1[[#This Row],[Date]])</f>
        <v>9</v>
      </c>
    </row>
    <row r="4618" spans="1:11" x14ac:dyDescent="0.3">
      <c r="A4618" t="s">
        <v>16</v>
      </c>
      <c r="B4618" s="1">
        <v>42346</v>
      </c>
      <c r="C4618">
        <v>0.80602399999999996</v>
      </c>
      <c r="D4618">
        <v>0.82364499999999996</v>
      </c>
      <c r="E4618">
        <v>0.78232800000000002</v>
      </c>
      <c r="F4618">
        <v>0.82211800000000002</v>
      </c>
      <c r="G4618">
        <v>445903</v>
      </c>
      <c r="H4618">
        <v>61922409</v>
      </c>
      <c r="I4618">
        <f>YEAR(Table1[[#This Row],[Date]])</f>
        <v>2015</v>
      </c>
      <c r="J4618">
        <f>MONTH(Table1[[#This Row],[Date]])</f>
        <v>12</v>
      </c>
      <c r="K4618">
        <f>DAY(Table1[[#This Row],[Date]])</f>
        <v>8</v>
      </c>
    </row>
    <row r="4619" spans="1:11" x14ac:dyDescent="0.3">
      <c r="A4619" t="s">
        <v>16</v>
      </c>
      <c r="B4619" s="1">
        <v>42345</v>
      </c>
      <c r="C4619">
        <v>0.83632200000000001</v>
      </c>
      <c r="D4619">
        <v>0.85079099999999996</v>
      </c>
      <c r="E4619">
        <v>0.78764999999999996</v>
      </c>
      <c r="F4619">
        <v>0.81126399999999999</v>
      </c>
      <c r="G4619">
        <v>520409</v>
      </c>
      <c r="H4619">
        <v>61084951</v>
      </c>
      <c r="I4619">
        <f>YEAR(Table1[[#This Row],[Date]])</f>
        <v>2015</v>
      </c>
      <c r="J4619">
        <f>MONTH(Table1[[#This Row],[Date]])</f>
        <v>12</v>
      </c>
      <c r="K4619">
        <f>DAY(Table1[[#This Row],[Date]])</f>
        <v>7</v>
      </c>
    </row>
    <row r="4620" spans="1:11" x14ac:dyDescent="0.3">
      <c r="A4620" t="s">
        <v>16</v>
      </c>
      <c r="B4620" s="1">
        <v>42344</v>
      </c>
      <c r="C4620">
        <v>0.86641699999999999</v>
      </c>
      <c r="D4620">
        <v>0.882436</v>
      </c>
      <c r="E4620">
        <v>0.83311500000000005</v>
      </c>
      <c r="F4620">
        <v>0.83550000000000002</v>
      </c>
      <c r="G4620">
        <v>443608</v>
      </c>
      <c r="H4620">
        <v>62889050</v>
      </c>
      <c r="I4620">
        <f>YEAR(Table1[[#This Row],[Date]])</f>
        <v>2015</v>
      </c>
      <c r="J4620">
        <f>MONTH(Table1[[#This Row],[Date]])</f>
        <v>12</v>
      </c>
      <c r="K4620">
        <f>DAY(Table1[[#This Row],[Date]])</f>
        <v>6</v>
      </c>
    </row>
    <row r="4621" spans="1:11" x14ac:dyDescent="0.3">
      <c r="A4621" t="s">
        <v>16</v>
      </c>
      <c r="B4621" s="1">
        <v>42343</v>
      </c>
      <c r="C4621">
        <v>0.84119500000000003</v>
      </c>
      <c r="D4621">
        <v>0.87282099999999996</v>
      </c>
      <c r="E4621">
        <v>0.82444399999999995</v>
      </c>
      <c r="F4621">
        <v>0.86243800000000004</v>
      </c>
      <c r="G4621">
        <v>232743</v>
      </c>
      <c r="H4621">
        <v>64895497</v>
      </c>
      <c r="I4621">
        <f>YEAR(Table1[[#This Row],[Date]])</f>
        <v>2015</v>
      </c>
      <c r="J4621">
        <f>MONTH(Table1[[#This Row],[Date]])</f>
        <v>12</v>
      </c>
      <c r="K4621">
        <f>DAY(Table1[[#This Row],[Date]])</f>
        <v>5</v>
      </c>
    </row>
    <row r="4622" spans="1:11" x14ac:dyDescent="0.3">
      <c r="A4622" t="s">
        <v>16</v>
      </c>
      <c r="B4622" s="1">
        <v>42342</v>
      </c>
      <c r="C4622">
        <v>0.81208199999999997</v>
      </c>
      <c r="D4622">
        <v>0.85957499999999998</v>
      </c>
      <c r="E4622">
        <v>0.802373</v>
      </c>
      <c r="F4622">
        <v>0.84004100000000004</v>
      </c>
      <c r="G4622">
        <v>241278</v>
      </c>
      <c r="H4622">
        <v>63189182</v>
      </c>
      <c r="I4622">
        <f>YEAR(Table1[[#This Row],[Date]])</f>
        <v>2015</v>
      </c>
      <c r="J4622">
        <f>MONTH(Table1[[#This Row],[Date]])</f>
        <v>12</v>
      </c>
      <c r="K4622">
        <f>DAY(Table1[[#This Row],[Date]])</f>
        <v>4</v>
      </c>
    </row>
    <row r="4623" spans="1:11" x14ac:dyDescent="0.3">
      <c r="A4623" t="s">
        <v>16</v>
      </c>
      <c r="B4623" s="1">
        <v>42341</v>
      </c>
      <c r="C4623">
        <v>0.818546</v>
      </c>
      <c r="D4623">
        <v>0.83766399999999996</v>
      </c>
      <c r="E4623">
        <v>0.78508599999999995</v>
      </c>
      <c r="F4623">
        <v>0.81214299999999995</v>
      </c>
      <c r="G4623">
        <v>539969</v>
      </c>
      <c r="H4623">
        <v>61070307</v>
      </c>
      <c r="I4623">
        <f>YEAR(Table1[[#This Row],[Date]])</f>
        <v>2015</v>
      </c>
      <c r="J4623">
        <f>MONTH(Table1[[#This Row],[Date]])</f>
        <v>12</v>
      </c>
      <c r="K4623">
        <f>DAY(Table1[[#This Row],[Date]])</f>
        <v>3</v>
      </c>
    </row>
    <row r="4624" spans="1:11" x14ac:dyDescent="0.3">
      <c r="A4624" t="s">
        <v>16</v>
      </c>
      <c r="B4624" s="1">
        <v>42340</v>
      </c>
      <c r="C4624">
        <v>0.87317100000000003</v>
      </c>
      <c r="D4624">
        <v>0.87801700000000005</v>
      </c>
      <c r="E4624">
        <v>0.81892399999999999</v>
      </c>
      <c r="F4624">
        <v>0.82121</v>
      </c>
      <c r="G4624">
        <v>506307</v>
      </c>
      <c r="H4624">
        <v>61730775</v>
      </c>
      <c r="I4624">
        <f>YEAR(Table1[[#This Row],[Date]])</f>
        <v>2015</v>
      </c>
      <c r="J4624">
        <f>MONTH(Table1[[#This Row],[Date]])</f>
        <v>12</v>
      </c>
      <c r="K4624">
        <f>DAY(Table1[[#This Row],[Date]])</f>
        <v>2</v>
      </c>
    </row>
    <row r="4625" spans="1:11" x14ac:dyDescent="0.3">
      <c r="A4625" t="s">
        <v>16</v>
      </c>
      <c r="B4625" s="1">
        <v>42339</v>
      </c>
      <c r="C4625">
        <v>0.87831599999999999</v>
      </c>
      <c r="D4625">
        <v>0.88673599999999997</v>
      </c>
      <c r="E4625">
        <v>0.85393699999999995</v>
      </c>
      <c r="F4625">
        <v>0.87480000000000002</v>
      </c>
      <c r="G4625">
        <v>652857</v>
      </c>
      <c r="H4625">
        <v>65738067</v>
      </c>
      <c r="I4625">
        <f>YEAR(Table1[[#This Row],[Date]])</f>
        <v>2015</v>
      </c>
      <c r="J4625">
        <f>MONTH(Table1[[#This Row],[Date]])</f>
        <v>12</v>
      </c>
      <c r="K4625">
        <f>DAY(Table1[[#This Row],[Date]])</f>
        <v>1</v>
      </c>
    </row>
    <row r="4626" spans="1:11" x14ac:dyDescent="0.3">
      <c r="A4626" t="s">
        <v>16</v>
      </c>
      <c r="B4626" s="1">
        <v>42338</v>
      </c>
      <c r="C4626">
        <v>0.87995100000000004</v>
      </c>
      <c r="D4626">
        <v>0.89505400000000002</v>
      </c>
      <c r="E4626">
        <v>0.84769600000000001</v>
      </c>
      <c r="F4626">
        <v>0.87311899999999998</v>
      </c>
      <c r="G4626">
        <v>784439</v>
      </c>
      <c r="H4626">
        <v>65589555</v>
      </c>
      <c r="I4626">
        <f>YEAR(Table1[[#This Row],[Date]])</f>
        <v>2015</v>
      </c>
      <c r="J4626">
        <f>MONTH(Table1[[#This Row],[Date]])</f>
        <v>11</v>
      </c>
      <c r="K4626">
        <f>DAY(Table1[[#This Row],[Date]])</f>
        <v>30</v>
      </c>
    </row>
    <row r="4627" spans="1:11" x14ac:dyDescent="0.3">
      <c r="A4627" t="s">
        <v>16</v>
      </c>
      <c r="B4627" s="1">
        <v>42337</v>
      </c>
      <c r="C4627">
        <v>0.91414399999999996</v>
      </c>
      <c r="D4627">
        <v>0.91415299999999999</v>
      </c>
      <c r="E4627">
        <v>0.86053299999999999</v>
      </c>
      <c r="F4627">
        <v>0.87861400000000001</v>
      </c>
      <c r="G4627">
        <v>448358</v>
      </c>
      <c r="H4627">
        <v>65980042</v>
      </c>
      <c r="I4627">
        <f>YEAR(Table1[[#This Row],[Date]])</f>
        <v>2015</v>
      </c>
      <c r="J4627">
        <f>MONTH(Table1[[#This Row],[Date]])</f>
        <v>11</v>
      </c>
      <c r="K4627">
        <f>DAY(Table1[[#This Row],[Date]])</f>
        <v>29</v>
      </c>
    </row>
    <row r="4628" spans="1:11" x14ac:dyDescent="0.3">
      <c r="A4628" t="s">
        <v>16</v>
      </c>
      <c r="B4628" s="1">
        <v>42336</v>
      </c>
      <c r="C4628">
        <v>0.86810200000000004</v>
      </c>
      <c r="D4628">
        <v>0.92929300000000004</v>
      </c>
      <c r="E4628">
        <v>0.86212200000000005</v>
      </c>
      <c r="F4628">
        <v>0.91570300000000004</v>
      </c>
      <c r="G4628">
        <v>462464</v>
      </c>
      <c r="H4628">
        <v>68742122</v>
      </c>
      <c r="I4628">
        <f>YEAR(Table1[[#This Row],[Date]])</f>
        <v>2015</v>
      </c>
      <c r="J4628">
        <f>MONTH(Table1[[#This Row],[Date]])</f>
        <v>11</v>
      </c>
      <c r="K4628">
        <f>DAY(Table1[[#This Row],[Date]])</f>
        <v>28</v>
      </c>
    </row>
    <row r="4629" spans="1:11" x14ac:dyDescent="0.3">
      <c r="A4629" t="s">
        <v>16</v>
      </c>
      <c r="B4629" s="1">
        <v>42335</v>
      </c>
      <c r="C4629">
        <v>0.8821</v>
      </c>
      <c r="D4629">
        <v>0.90005100000000005</v>
      </c>
      <c r="E4629">
        <v>0.86069499999999999</v>
      </c>
      <c r="F4629">
        <v>0.86795100000000003</v>
      </c>
      <c r="G4629">
        <v>403813</v>
      </c>
      <c r="H4629">
        <v>65135635</v>
      </c>
      <c r="I4629">
        <f>YEAR(Table1[[#This Row],[Date]])</f>
        <v>2015</v>
      </c>
      <c r="J4629">
        <f>MONTH(Table1[[#This Row],[Date]])</f>
        <v>11</v>
      </c>
      <c r="K4629">
        <f>DAY(Table1[[#This Row],[Date]])</f>
        <v>27</v>
      </c>
    </row>
    <row r="4630" spans="1:11" x14ac:dyDescent="0.3">
      <c r="A4630" t="s">
        <v>16</v>
      </c>
      <c r="B4630" s="1">
        <v>42334</v>
      </c>
      <c r="C4630">
        <v>0.86327299999999996</v>
      </c>
      <c r="D4630">
        <v>0.90364299999999997</v>
      </c>
      <c r="E4630">
        <v>0.80435999999999996</v>
      </c>
      <c r="F4630">
        <v>0.88418300000000005</v>
      </c>
      <c r="G4630">
        <v>947473</v>
      </c>
      <c r="H4630">
        <v>66330892</v>
      </c>
      <c r="I4630">
        <f>YEAR(Table1[[#This Row],[Date]])</f>
        <v>2015</v>
      </c>
      <c r="J4630">
        <f>MONTH(Table1[[#This Row],[Date]])</f>
        <v>11</v>
      </c>
      <c r="K4630">
        <f>DAY(Table1[[#This Row],[Date]])</f>
        <v>26</v>
      </c>
    </row>
    <row r="4631" spans="1:11" x14ac:dyDescent="0.3">
      <c r="A4631" t="s">
        <v>16</v>
      </c>
      <c r="B4631" s="1">
        <v>42333</v>
      </c>
      <c r="C4631">
        <v>0.89382700000000004</v>
      </c>
      <c r="D4631">
        <v>0.89949299999999999</v>
      </c>
      <c r="E4631">
        <v>0.85110600000000003</v>
      </c>
      <c r="F4631">
        <v>0.863537</v>
      </c>
      <c r="G4631">
        <v>622991</v>
      </c>
      <c r="H4631">
        <v>64760707</v>
      </c>
      <c r="I4631">
        <f>YEAR(Table1[[#This Row],[Date]])</f>
        <v>2015</v>
      </c>
      <c r="J4631">
        <f>MONTH(Table1[[#This Row],[Date]])</f>
        <v>11</v>
      </c>
      <c r="K4631">
        <f>DAY(Table1[[#This Row],[Date]])</f>
        <v>25</v>
      </c>
    </row>
    <row r="4632" spans="1:11" x14ac:dyDescent="0.3">
      <c r="A4632" t="s">
        <v>16</v>
      </c>
      <c r="B4632" s="1">
        <v>42332</v>
      </c>
      <c r="C4632">
        <v>0.94644200000000001</v>
      </c>
      <c r="D4632">
        <v>0.94805499999999998</v>
      </c>
      <c r="E4632">
        <v>0.89593100000000003</v>
      </c>
      <c r="F4632">
        <v>0.90019099999999996</v>
      </c>
      <c r="G4632">
        <v>524195</v>
      </c>
      <c r="H4632">
        <v>67487356</v>
      </c>
      <c r="I4632">
        <f>YEAR(Table1[[#This Row],[Date]])</f>
        <v>2015</v>
      </c>
      <c r="J4632">
        <f>MONTH(Table1[[#This Row],[Date]])</f>
        <v>11</v>
      </c>
      <c r="K4632">
        <f>DAY(Table1[[#This Row],[Date]])</f>
        <v>24</v>
      </c>
    </row>
    <row r="4633" spans="1:11" x14ac:dyDescent="0.3">
      <c r="A4633" t="s">
        <v>16</v>
      </c>
      <c r="B4633" s="1">
        <v>42331</v>
      </c>
      <c r="C4633">
        <v>0.96749300000000005</v>
      </c>
      <c r="D4633">
        <v>0.96905699999999995</v>
      </c>
      <c r="E4633">
        <v>0.93386999999999998</v>
      </c>
      <c r="F4633">
        <v>0.94696899999999995</v>
      </c>
      <c r="G4633">
        <v>441875</v>
      </c>
      <c r="H4633">
        <v>70970606</v>
      </c>
      <c r="I4633">
        <f>YEAR(Table1[[#This Row],[Date]])</f>
        <v>2015</v>
      </c>
      <c r="J4633">
        <f>MONTH(Table1[[#This Row],[Date]])</f>
        <v>11</v>
      </c>
      <c r="K4633">
        <f>DAY(Table1[[#This Row],[Date]])</f>
        <v>23</v>
      </c>
    </row>
    <row r="4634" spans="1:11" x14ac:dyDescent="0.3">
      <c r="A4634" t="s">
        <v>16</v>
      </c>
      <c r="B4634" s="1">
        <v>42330</v>
      </c>
      <c r="C4634">
        <v>0.979765</v>
      </c>
      <c r="D4634">
        <v>0.98413200000000001</v>
      </c>
      <c r="E4634">
        <v>0.958982</v>
      </c>
      <c r="F4634">
        <v>0.96801800000000005</v>
      </c>
      <c r="G4634">
        <v>372173</v>
      </c>
      <c r="H4634">
        <v>72523507</v>
      </c>
      <c r="I4634">
        <f>YEAR(Table1[[#This Row],[Date]])</f>
        <v>2015</v>
      </c>
      <c r="J4634">
        <f>MONTH(Table1[[#This Row],[Date]])</f>
        <v>11</v>
      </c>
      <c r="K4634">
        <f>DAY(Table1[[#This Row],[Date]])</f>
        <v>22</v>
      </c>
    </row>
    <row r="4635" spans="1:11" x14ac:dyDescent="0.3">
      <c r="A4635" t="s">
        <v>16</v>
      </c>
      <c r="B4635" s="1">
        <v>42329</v>
      </c>
      <c r="C4635">
        <v>0.92875799999999997</v>
      </c>
      <c r="D4635">
        <v>0.97874300000000003</v>
      </c>
      <c r="E4635">
        <v>0.92093999999999998</v>
      </c>
      <c r="F4635">
        <v>0.97614000000000001</v>
      </c>
      <c r="G4635">
        <v>455976</v>
      </c>
      <c r="H4635">
        <v>73107357</v>
      </c>
      <c r="I4635">
        <f>YEAR(Table1[[#This Row],[Date]])</f>
        <v>2015</v>
      </c>
      <c r="J4635">
        <f>MONTH(Table1[[#This Row],[Date]])</f>
        <v>11</v>
      </c>
      <c r="K4635">
        <f>DAY(Table1[[#This Row],[Date]])</f>
        <v>21</v>
      </c>
    </row>
    <row r="4636" spans="1:11" x14ac:dyDescent="0.3">
      <c r="A4636" t="s">
        <v>16</v>
      </c>
      <c r="B4636" s="1">
        <v>42328</v>
      </c>
      <c r="C4636">
        <v>0.955735</v>
      </c>
      <c r="D4636">
        <v>0.955735</v>
      </c>
      <c r="E4636">
        <v>0.89857600000000004</v>
      </c>
      <c r="F4636">
        <v>0.92491999999999996</v>
      </c>
      <c r="G4636">
        <v>614335</v>
      </c>
      <c r="H4636">
        <v>69247998</v>
      </c>
      <c r="I4636">
        <f>YEAR(Table1[[#This Row],[Date]])</f>
        <v>2015</v>
      </c>
      <c r="J4636">
        <f>MONTH(Table1[[#This Row],[Date]])</f>
        <v>11</v>
      </c>
      <c r="K4636">
        <f>DAY(Table1[[#This Row],[Date]])</f>
        <v>20</v>
      </c>
    </row>
    <row r="4637" spans="1:11" x14ac:dyDescent="0.3">
      <c r="A4637" t="s">
        <v>16</v>
      </c>
      <c r="B4637" s="1">
        <v>42327</v>
      </c>
      <c r="C4637">
        <v>0.98871299999999995</v>
      </c>
      <c r="D4637">
        <v>1.01</v>
      </c>
      <c r="E4637">
        <v>0.93749800000000005</v>
      </c>
      <c r="F4637">
        <v>0.95553200000000005</v>
      </c>
      <c r="G4637">
        <v>443528</v>
      </c>
      <c r="H4637">
        <v>71517342</v>
      </c>
      <c r="I4637">
        <f>YEAR(Table1[[#This Row],[Date]])</f>
        <v>2015</v>
      </c>
      <c r="J4637">
        <f>MONTH(Table1[[#This Row],[Date]])</f>
        <v>11</v>
      </c>
      <c r="K4637">
        <f>DAY(Table1[[#This Row],[Date]])</f>
        <v>19</v>
      </c>
    </row>
    <row r="4638" spans="1:11" x14ac:dyDescent="0.3">
      <c r="A4638" t="s">
        <v>16</v>
      </c>
      <c r="B4638" s="1">
        <v>42326</v>
      </c>
      <c r="C4638">
        <v>0.99321400000000004</v>
      </c>
      <c r="D4638">
        <v>1.01</v>
      </c>
      <c r="E4638">
        <v>0.94051600000000002</v>
      </c>
      <c r="F4638">
        <v>0.99331899999999995</v>
      </c>
      <c r="G4638">
        <v>681104</v>
      </c>
      <c r="H4638">
        <v>74320769</v>
      </c>
      <c r="I4638">
        <f>YEAR(Table1[[#This Row],[Date]])</f>
        <v>2015</v>
      </c>
      <c r="J4638">
        <f>MONTH(Table1[[#This Row],[Date]])</f>
        <v>11</v>
      </c>
      <c r="K4638">
        <f>DAY(Table1[[#This Row],[Date]])</f>
        <v>18</v>
      </c>
    </row>
    <row r="4639" spans="1:11" x14ac:dyDescent="0.3">
      <c r="A4639" t="s">
        <v>16</v>
      </c>
      <c r="B4639" s="1">
        <v>42325</v>
      </c>
      <c r="C4639">
        <v>0.92494799999999999</v>
      </c>
      <c r="D4639">
        <v>1.03</v>
      </c>
      <c r="E4639">
        <v>0.90579399999999999</v>
      </c>
      <c r="F4639">
        <v>1.01</v>
      </c>
      <c r="G4639">
        <v>1145440</v>
      </c>
      <c r="H4639">
        <v>75392162</v>
      </c>
      <c r="I4639">
        <f>YEAR(Table1[[#This Row],[Date]])</f>
        <v>2015</v>
      </c>
      <c r="J4639">
        <f>MONTH(Table1[[#This Row],[Date]])</f>
        <v>11</v>
      </c>
      <c r="K4639">
        <f>DAY(Table1[[#This Row],[Date]])</f>
        <v>17</v>
      </c>
    </row>
    <row r="4640" spans="1:11" x14ac:dyDescent="0.3">
      <c r="A4640" t="s">
        <v>16</v>
      </c>
      <c r="B4640" s="1">
        <v>42324</v>
      </c>
      <c r="C4640">
        <v>0.90616600000000003</v>
      </c>
      <c r="D4640">
        <v>0.94473200000000002</v>
      </c>
      <c r="E4640">
        <v>0.89197099999999996</v>
      </c>
      <c r="F4640">
        <v>0.92896199999999995</v>
      </c>
      <c r="G4640">
        <v>620945</v>
      </c>
      <c r="H4640">
        <v>69458011</v>
      </c>
      <c r="I4640">
        <f>YEAR(Table1[[#This Row],[Date]])</f>
        <v>2015</v>
      </c>
      <c r="J4640">
        <f>MONTH(Table1[[#This Row],[Date]])</f>
        <v>11</v>
      </c>
      <c r="K4640">
        <f>DAY(Table1[[#This Row],[Date]])</f>
        <v>16</v>
      </c>
    </row>
    <row r="4641" spans="1:11" x14ac:dyDescent="0.3">
      <c r="A4641" t="s">
        <v>16</v>
      </c>
      <c r="B4641" s="1">
        <v>42323</v>
      </c>
      <c r="C4641">
        <v>0.89121700000000004</v>
      </c>
      <c r="D4641">
        <v>0.921516</v>
      </c>
      <c r="E4641">
        <v>0.87495699999999998</v>
      </c>
      <c r="F4641">
        <v>0.90636799999999995</v>
      </c>
      <c r="G4641">
        <v>411848</v>
      </c>
      <c r="H4641">
        <v>67745801</v>
      </c>
      <c r="I4641">
        <f>YEAR(Table1[[#This Row],[Date]])</f>
        <v>2015</v>
      </c>
      <c r="J4641">
        <f>MONTH(Table1[[#This Row],[Date]])</f>
        <v>11</v>
      </c>
      <c r="K4641">
        <f>DAY(Table1[[#This Row],[Date]])</f>
        <v>15</v>
      </c>
    </row>
    <row r="4642" spans="1:11" x14ac:dyDescent="0.3">
      <c r="A4642" t="s">
        <v>16</v>
      </c>
      <c r="B4642" s="1">
        <v>42322</v>
      </c>
      <c r="C4642">
        <v>0.90546899999999997</v>
      </c>
      <c r="D4642">
        <v>0.90611299999999995</v>
      </c>
      <c r="E4642">
        <v>0.87690800000000002</v>
      </c>
      <c r="F4642">
        <v>0.88881200000000005</v>
      </c>
      <c r="G4642">
        <v>372514</v>
      </c>
      <c r="H4642">
        <v>66410518</v>
      </c>
      <c r="I4642">
        <f>YEAR(Table1[[#This Row],[Date]])</f>
        <v>2015</v>
      </c>
      <c r="J4642">
        <f>MONTH(Table1[[#This Row],[Date]])</f>
        <v>11</v>
      </c>
      <c r="K4642">
        <f>DAY(Table1[[#This Row],[Date]])</f>
        <v>14</v>
      </c>
    </row>
    <row r="4643" spans="1:11" x14ac:dyDescent="0.3">
      <c r="A4643" t="s">
        <v>16</v>
      </c>
      <c r="B4643" s="1">
        <v>42321</v>
      </c>
      <c r="C4643">
        <v>0.90772200000000003</v>
      </c>
      <c r="D4643">
        <v>0.91730900000000004</v>
      </c>
      <c r="E4643">
        <v>0.84602299999999997</v>
      </c>
      <c r="F4643">
        <v>0.90409600000000001</v>
      </c>
      <c r="G4643">
        <v>543671</v>
      </c>
      <c r="H4643">
        <v>67529354</v>
      </c>
      <c r="I4643">
        <f>YEAR(Table1[[#This Row],[Date]])</f>
        <v>2015</v>
      </c>
      <c r="J4643">
        <f>MONTH(Table1[[#This Row],[Date]])</f>
        <v>11</v>
      </c>
      <c r="K4643">
        <f>DAY(Table1[[#This Row],[Date]])</f>
        <v>13</v>
      </c>
    </row>
    <row r="4644" spans="1:11" x14ac:dyDescent="0.3">
      <c r="A4644" t="s">
        <v>16</v>
      </c>
      <c r="B4644" s="1">
        <v>42320</v>
      </c>
      <c r="C4644">
        <v>0.79645500000000002</v>
      </c>
      <c r="D4644">
        <v>0.91391900000000004</v>
      </c>
      <c r="E4644">
        <v>0.76351000000000002</v>
      </c>
      <c r="F4644">
        <v>0.89571100000000003</v>
      </c>
      <c r="G4644">
        <v>806156</v>
      </c>
      <c r="H4644">
        <v>66880152</v>
      </c>
      <c r="I4644">
        <f>YEAR(Table1[[#This Row],[Date]])</f>
        <v>2015</v>
      </c>
      <c r="J4644">
        <f>MONTH(Table1[[#This Row],[Date]])</f>
        <v>11</v>
      </c>
      <c r="K4644">
        <f>DAY(Table1[[#This Row],[Date]])</f>
        <v>12</v>
      </c>
    </row>
    <row r="4645" spans="1:11" x14ac:dyDescent="0.3">
      <c r="A4645" t="s">
        <v>16</v>
      </c>
      <c r="B4645" s="1">
        <v>42319</v>
      </c>
      <c r="C4645">
        <v>0.94129600000000002</v>
      </c>
      <c r="D4645">
        <v>0.94527799999999995</v>
      </c>
      <c r="E4645">
        <v>0.72977499999999995</v>
      </c>
      <c r="F4645">
        <v>0.79182900000000001</v>
      </c>
      <c r="G4645">
        <v>1278580</v>
      </c>
      <c r="H4645">
        <v>59103443</v>
      </c>
      <c r="I4645">
        <f>YEAR(Table1[[#This Row],[Date]])</f>
        <v>2015</v>
      </c>
      <c r="J4645">
        <f>MONTH(Table1[[#This Row],[Date]])</f>
        <v>11</v>
      </c>
      <c r="K4645">
        <f>DAY(Table1[[#This Row],[Date]])</f>
        <v>11</v>
      </c>
    </row>
    <row r="4646" spans="1:11" x14ac:dyDescent="0.3">
      <c r="A4646" t="s">
        <v>16</v>
      </c>
      <c r="B4646" s="1">
        <v>42318</v>
      </c>
      <c r="C4646">
        <v>1</v>
      </c>
      <c r="D4646">
        <v>1.05</v>
      </c>
      <c r="E4646">
        <v>0.92096800000000001</v>
      </c>
      <c r="F4646">
        <v>0.93434799999999996</v>
      </c>
      <c r="G4646">
        <v>854581</v>
      </c>
      <c r="H4646">
        <v>69717801</v>
      </c>
      <c r="I4646">
        <f>YEAR(Table1[[#This Row],[Date]])</f>
        <v>2015</v>
      </c>
      <c r="J4646">
        <f>MONTH(Table1[[#This Row],[Date]])</f>
        <v>11</v>
      </c>
      <c r="K4646">
        <f>DAY(Table1[[#This Row],[Date]])</f>
        <v>10</v>
      </c>
    </row>
    <row r="4647" spans="1:11" x14ac:dyDescent="0.3">
      <c r="A4647" t="s">
        <v>16</v>
      </c>
      <c r="B4647" s="1">
        <v>42317</v>
      </c>
      <c r="C4647">
        <v>1.03</v>
      </c>
      <c r="D4647">
        <v>1.1100000000000001</v>
      </c>
      <c r="E4647">
        <v>0.94526299999999996</v>
      </c>
      <c r="F4647">
        <v>0.999278</v>
      </c>
      <c r="G4647">
        <v>2045290</v>
      </c>
      <c r="H4647">
        <v>74537426</v>
      </c>
      <c r="I4647">
        <f>YEAR(Table1[[#This Row],[Date]])</f>
        <v>2015</v>
      </c>
      <c r="J4647">
        <f>MONTH(Table1[[#This Row],[Date]])</f>
        <v>11</v>
      </c>
      <c r="K4647">
        <f>DAY(Table1[[#This Row],[Date]])</f>
        <v>9</v>
      </c>
    </row>
    <row r="4648" spans="1:11" x14ac:dyDescent="0.3">
      <c r="A4648" t="s">
        <v>16</v>
      </c>
      <c r="B4648" s="1">
        <v>42316</v>
      </c>
      <c r="C4648">
        <v>0.91566099999999995</v>
      </c>
      <c r="D4648">
        <v>1.03</v>
      </c>
      <c r="E4648">
        <v>0.91566099999999995</v>
      </c>
      <c r="F4648">
        <v>1.03</v>
      </c>
      <c r="G4648">
        <v>1021460</v>
      </c>
      <c r="H4648">
        <v>76614488</v>
      </c>
      <c r="I4648">
        <f>YEAR(Table1[[#This Row],[Date]])</f>
        <v>2015</v>
      </c>
      <c r="J4648">
        <f>MONTH(Table1[[#This Row],[Date]])</f>
        <v>11</v>
      </c>
      <c r="K4648">
        <f>DAY(Table1[[#This Row],[Date]])</f>
        <v>8</v>
      </c>
    </row>
    <row r="4649" spans="1:11" x14ac:dyDescent="0.3">
      <c r="A4649" t="s">
        <v>16</v>
      </c>
      <c r="B4649" s="1">
        <v>42315</v>
      </c>
      <c r="C4649">
        <v>0.923732</v>
      </c>
      <c r="D4649">
        <v>0.94378700000000004</v>
      </c>
      <c r="E4649">
        <v>0.86353899999999995</v>
      </c>
      <c r="F4649">
        <v>0.92797399999999997</v>
      </c>
      <c r="G4649">
        <v>890187</v>
      </c>
      <c r="H4649">
        <v>69172171</v>
      </c>
      <c r="I4649">
        <f>YEAR(Table1[[#This Row],[Date]])</f>
        <v>2015</v>
      </c>
      <c r="J4649">
        <f>MONTH(Table1[[#This Row],[Date]])</f>
        <v>11</v>
      </c>
      <c r="K4649">
        <f>DAY(Table1[[#This Row],[Date]])</f>
        <v>7</v>
      </c>
    </row>
    <row r="4650" spans="1:11" x14ac:dyDescent="0.3">
      <c r="A4650" t="s">
        <v>16</v>
      </c>
      <c r="B4650" s="1">
        <v>42314</v>
      </c>
      <c r="C4650">
        <v>0.90477200000000002</v>
      </c>
      <c r="D4650">
        <v>0.98984799999999995</v>
      </c>
      <c r="E4650">
        <v>0.85292900000000005</v>
      </c>
      <c r="F4650">
        <v>0.92603199999999997</v>
      </c>
      <c r="G4650">
        <v>913666</v>
      </c>
      <c r="H4650">
        <v>69004595</v>
      </c>
      <c r="I4650">
        <f>YEAR(Table1[[#This Row],[Date]])</f>
        <v>2015</v>
      </c>
      <c r="J4650">
        <f>MONTH(Table1[[#This Row],[Date]])</f>
        <v>11</v>
      </c>
      <c r="K4650">
        <f>DAY(Table1[[#This Row],[Date]])</f>
        <v>6</v>
      </c>
    </row>
    <row r="4651" spans="1:11" x14ac:dyDescent="0.3">
      <c r="A4651" t="s">
        <v>16</v>
      </c>
      <c r="B4651" s="1">
        <v>42313</v>
      </c>
      <c r="C4651">
        <v>0.90069900000000003</v>
      </c>
      <c r="D4651">
        <v>0.991259</v>
      </c>
      <c r="E4651">
        <v>0.86038199999999998</v>
      </c>
      <c r="F4651">
        <v>0.89563700000000002</v>
      </c>
      <c r="G4651">
        <v>1179840</v>
      </c>
      <c r="H4651">
        <v>66716645</v>
      </c>
      <c r="I4651">
        <f>YEAR(Table1[[#This Row],[Date]])</f>
        <v>2015</v>
      </c>
      <c r="J4651">
        <f>MONTH(Table1[[#This Row],[Date]])</f>
        <v>11</v>
      </c>
      <c r="K4651">
        <f>DAY(Table1[[#This Row],[Date]])</f>
        <v>5</v>
      </c>
    </row>
    <row r="4652" spans="1:11" x14ac:dyDescent="0.3">
      <c r="A4652" t="s">
        <v>16</v>
      </c>
      <c r="B4652" s="1">
        <v>42312</v>
      </c>
      <c r="C4652">
        <v>1.01</v>
      </c>
      <c r="D4652">
        <v>1.04</v>
      </c>
      <c r="E4652">
        <v>0.725665</v>
      </c>
      <c r="F4652">
        <v>0.89905000000000002</v>
      </c>
      <c r="G4652">
        <v>3060340</v>
      </c>
      <c r="H4652">
        <v>66947930</v>
      </c>
      <c r="I4652">
        <f>YEAR(Table1[[#This Row],[Date]])</f>
        <v>2015</v>
      </c>
      <c r="J4652">
        <f>MONTH(Table1[[#This Row],[Date]])</f>
        <v>11</v>
      </c>
      <c r="K4652">
        <f>DAY(Table1[[#This Row],[Date]])</f>
        <v>4</v>
      </c>
    </row>
    <row r="4653" spans="1:11" x14ac:dyDescent="0.3">
      <c r="A4653" t="s">
        <v>16</v>
      </c>
      <c r="B4653" s="1">
        <v>42311</v>
      </c>
      <c r="C4653">
        <v>0.99456800000000001</v>
      </c>
      <c r="D4653">
        <v>1.07</v>
      </c>
      <c r="E4653">
        <v>0.93661499999999998</v>
      </c>
      <c r="F4653">
        <v>1.01</v>
      </c>
      <c r="G4653">
        <v>1907690</v>
      </c>
      <c r="H4653">
        <v>75434114</v>
      </c>
      <c r="I4653">
        <f>YEAR(Table1[[#This Row],[Date]])</f>
        <v>2015</v>
      </c>
      <c r="J4653">
        <f>MONTH(Table1[[#This Row],[Date]])</f>
        <v>11</v>
      </c>
      <c r="K4653">
        <f>DAY(Table1[[#This Row],[Date]])</f>
        <v>3</v>
      </c>
    </row>
    <row r="4654" spans="1:11" x14ac:dyDescent="0.3">
      <c r="A4654" t="s">
        <v>16</v>
      </c>
      <c r="B4654" s="1">
        <v>42310</v>
      </c>
      <c r="C4654">
        <v>1.06</v>
      </c>
      <c r="D4654">
        <v>1.1000000000000001</v>
      </c>
      <c r="E4654">
        <v>0.95364700000000002</v>
      </c>
      <c r="F4654">
        <v>0.98978900000000003</v>
      </c>
      <c r="G4654">
        <v>1145200</v>
      </c>
      <c r="H4654">
        <v>73654327</v>
      </c>
      <c r="I4654">
        <f>YEAR(Table1[[#This Row],[Date]])</f>
        <v>2015</v>
      </c>
      <c r="J4654">
        <f>MONTH(Table1[[#This Row],[Date]])</f>
        <v>11</v>
      </c>
      <c r="K4654">
        <f>DAY(Table1[[#This Row],[Date]])</f>
        <v>2</v>
      </c>
    </row>
    <row r="4655" spans="1:11" x14ac:dyDescent="0.3">
      <c r="A4655" t="s">
        <v>16</v>
      </c>
      <c r="B4655" s="1">
        <v>42309</v>
      </c>
      <c r="C4655">
        <v>0.92084699999999997</v>
      </c>
      <c r="D4655">
        <v>1.08</v>
      </c>
      <c r="E4655">
        <v>0.89908200000000005</v>
      </c>
      <c r="F4655">
        <v>1.06</v>
      </c>
      <c r="G4655">
        <v>588913</v>
      </c>
      <c r="H4655">
        <v>78530263</v>
      </c>
      <c r="I4655">
        <f>YEAR(Table1[[#This Row],[Date]])</f>
        <v>2015</v>
      </c>
      <c r="J4655">
        <f>MONTH(Table1[[#This Row],[Date]])</f>
        <v>11</v>
      </c>
      <c r="K4655">
        <f>DAY(Table1[[#This Row],[Date]])</f>
        <v>1</v>
      </c>
    </row>
    <row r="4656" spans="1:11" x14ac:dyDescent="0.3">
      <c r="A4656" t="s">
        <v>16</v>
      </c>
      <c r="B4656" s="1">
        <v>42308</v>
      </c>
      <c r="C4656">
        <v>1.05</v>
      </c>
      <c r="D4656">
        <v>1.06</v>
      </c>
      <c r="E4656">
        <v>0.90017100000000005</v>
      </c>
      <c r="F4656">
        <v>0.91662699999999997</v>
      </c>
      <c r="G4656">
        <v>673892</v>
      </c>
      <c r="H4656">
        <v>68163368</v>
      </c>
      <c r="I4656">
        <f>YEAR(Table1[[#This Row],[Date]])</f>
        <v>2015</v>
      </c>
      <c r="J4656">
        <f>MONTH(Table1[[#This Row],[Date]])</f>
        <v>10</v>
      </c>
      <c r="K4656">
        <f>DAY(Table1[[#This Row],[Date]])</f>
        <v>31</v>
      </c>
    </row>
    <row r="4657" spans="1:11" x14ac:dyDescent="0.3">
      <c r="A4657" t="s">
        <v>16</v>
      </c>
      <c r="B4657" s="1">
        <v>42307</v>
      </c>
      <c r="C4657">
        <v>1.21</v>
      </c>
      <c r="D4657">
        <v>1.35</v>
      </c>
      <c r="E4657">
        <v>0.96816000000000002</v>
      </c>
      <c r="F4657">
        <v>1.04</v>
      </c>
      <c r="G4657">
        <v>2429200</v>
      </c>
      <c r="H4657">
        <v>77401817</v>
      </c>
      <c r="I4657">
        <f>YEAR(Table1[[#This Row],[Date]])</f>
        <v>2015</v>
      </c>
      <c r="J4657">
        <f>MONTH(Table1[[#This Row],[Date]])</f>
        <v>10</v>
      </c>
      <c r="K4657">
        <f>DAY(Table1[[#This Row],[Date]])</f>
        <v>30</v>
      </c>
    </row>
    <row r="4658" spans="1:11" x14ac:dyDescent="0.3">
      <c r="A4658" t="s">
        <v>16</v>
      </c>
      <c r="B4658" s="1">
        <v>42306</v>
      </c>
      <c r="C4658">
        <v>1.01</v>
      </c>
      <c r="D4658">
        <v>1.21</v>
      </c>
      <c r="E4658">
        <v>0.94737400000000005</v>
      </c>
      <c r="F4658">
        <v>1.21</v>
      </c>
      <c r="G4658">
        <v>2279240</v>
      </c>
      <c r="H4658">
        <v>89668667</v>
      </c>
      <c r="I4658">
        <f>YEAR(Table1[[#This Row],[Date]])</f>
        <v>2015</v>
      </c>
      <c r="J4658">
        <f>MONTH(Table1[[#This Row],[Date]])</f>
        <v>10</v>
      </c>
      <c r="K4658">
        <f>DAY(Table1[[#This Row],[Date]])</f>
        <v>29</v>
      </c>
    </row>
    <row r="4659" spans="1:11" x14ac:dyDescent="0.3">
      <c r="A4659" t="s">
        <v>16</v>
      </c>
      <c r="B4659" s="1">
        <v>42305</v>
      </c>
      <c r="C4659">
        <v>0.87093799999999999</v>
      </c>
      <c r="D4659">
        <v>1.06</v>
      </c>
      <c r="E4659">
        <v>0.80785700000000005</v>
      </c>
      <c r="F4659">
        <v>1</v>
      </c>
      <c r="G4659">
        <v>2373050</v>
      </c>
      <c r="H4659">
        <v>74469864</v>
      </c>
      <c r="I4659">
        <f>YEAR(Table1[[#This Row],[Date]])</f>
        <v>2015</v>
      </c>
      <c r="J4659">
        <f>MONTH(Table1[[#This Row],[Date]])</f>
        <v>10</v>
      </c>
      <c r="K4659">
        <f>DAY(Table1[[#This Row],[Date]])</f>
        <v>28</v>
      </c>
    </row>
    <row r="4660" spans="1:11" x14ac:dyDescent="0.3">
      <c r="A4660" t="s">
        <v>16</v>
      </c>
      <c r="B4660" s="1">
        <v>42304</v>
      </c>
      <c r="C4660">
        <v>0.70889000000000002</v>
      </c>
      <c r="D4660">
        <v>0.89817199999999997</v>
      </c>
      <c r="E4660">
        <v>0.70889000000000002</v>
      </c>
      <c r="F4660">
        <v>0.869641</v>
      </c>
      <c r="G4660">
        <v>1846370</v>
      </c>
      <c r="H4660">
        <v>64580263</v>
      </c>
      <c r="I4660">
        <f>YEAR(Table1[[#This Row],[Date]])</f>
        <v>2015</v>
      </c>
      <c r="J4660">
        <f>MONTH(Table1[[#This Row],[Date]])</f>
        <v>10</v>
      </c>
      <c r="K4660">
        <f>DAY(Table1[[#This Row],[Date]])</f>
        <v>27</v>
      </c>
    </row>
    <row r="4661" spans="1:11" x14ac:dyDescent="0.3">
      <c r="A4661" t="s">
        <v>16</v>
      </c>
      <c r="B4661" s="1">
        <v>42303</v>
      </c>
      <c r="C4661">
        <v>0.61974300000000004</v>
      </c>
      <c r="D4661">
        <v>0.757517</v>
      </c>
      <c r="E4661">
        <v>0.59709800000000002</v>
      </c>
      <c r="F4661">
        <v>0.73131699999999999</v>
      </c>
      <c r="G4661">
        <v>1089120</v>
      </c>
      <c r="H4661">
        <v>54289124</v>
      </c>
      <c r="I4661">
        <f>YEAR(Table1[[#This Row],[Date]])</f>
        <v>2015</v>
      </c>
      <c r="J4661">
        <f>MONTH(Table1[[#This Row],[Date]])</f>
        <v>10</v>
      </c>
      <c r="K4661">
        <f>DAY(Table1[[#This Row],[Date]])</f>
        <v>26</v>
      </c>
    </row>
    <row r="4662" spans="1:11" x14ac:dyDescent="0.3">
      <c r="A4662" t="s">
        <v>16</v>
      </c>
      <c r="B4662" s="1">
        <v>42302</v>
      </c>
      <c r="C4662">
        <v>0.56320700000000001</v>
      </c>
      <c r="D4662">
        <v>0.68819200000000003</v>
      </c>
      <c r="E4662">
        <v>0.56138299999999997</v>
      </c>
      <c r="F4662">
        <v>0.616039</v>
      </c>
      <c r="G4662">
        <v>635384</v>
      </c>
      <c r="H4662">
        <v>45716387</v>
      </c>
      <c r="I4662">
        <f>YEAR(Table1[[#This Row],[Date]])</f>
        <v>2015</v>
      </c>
      <c r="J4662">
        <f>MONTH(Table1[[#This Row],[Date]])</f>
        <v>10</v>
      </c>
      <c r="K4662">
        <f>DAY(Table1[[#This Row],[Date]])</f>
        <v>25</v>
      </c>
    </row>
    <row r="4663" spans="1:11" x14ac:dyDescent="0.3">
      <c r="A4663" t="s">
        <v>16</v>
      </c>
      <c r="B4663" s="1">
        <v>42301</v>
      </c>
      <c r="C4663">
        <v>0.53968099999999997</v>
      </c>
      <c r="D4663">
        <v>0.57739600000000002</v>
      </c>
      <c r="E4663">
        <v>0.51868800000000004</v>
      </c>
      <c r="F4663">
        <v>0.56359000000000004</v>
      </c>
      <c r="G4663">
        <v>258356</v>
      </c>
      <c r="H4663">
        <v>41809764</v>
      </c>
      <c r="I4663">
        <f>YEAR(Table1[[#This Row],[Date]])</f>
        <v>2015</v>
      </c>
      <c r="J4663">
        <f>MONTH(Table1[[#This Row],[Date]])</f>
        <v>10</v>
      </c>
      <c r="K4663">
        <f>DAY(Table1[[#This Row],[Date]])</f>
        <v>24</v>
      </c>
    </row>
    <row r="4664" spans="1:11" x14ac:dyDescent="0.3">
      <c r="A4664" t="s">
        <v>16</v>
      </c>
      <c r="B4664" s="1">
        <v>42300</v>
      </c>
      <c r="C4664">
        <v>0.56637000000000004</v>
      </c>
      <c r="D4664">
        <v>0.61174300000000004</v>
      </c>
      <c r="E4664">
        <v>0.50428399999999995</v>
      </c>
      <c r="F4664">
        <v>0.53965700000000005</v>
      </c>
      <c r="G4664">
        <v>878822</v>
      </c>
      <c r="H4664">
        <v>40020348</v>
      </c>
      <c r="I4664">
        <f>YEAR(Table1[[#This Row],[Date]])</f>
        <v>2015</v>
      </c>
      <c r="J4664">
        <f>MONTH(Table1[[#This Row],[Date]])</f>
        <v>10</v>
      </c>
      <c r="K4664">
        <f>DAY(Table1[[#This Row],[Date]])</f>
        <v>23</v>
      </c>
    </row>
    <row r="4665" spans="1:11" x14ac:dyDescent="0.3">
      <c r="A4665" t="s">
        <v>16</v>
      </c>
      <c r="B4665" s="1">
        <v>42299</v>
      </c>
      <c r="C4665">
        <v>0.44498799999999999</v>
      </c>
      <c r="D4665">
        <v>0.61946599999999996</v>
      </c>
      <c r="E4665">
        <v>0.420991</v>
      </c>
      <c r="F4665">
        <v>0.56770200000000004</v>
      </c>
      <c r="G4665">
        <v>924822</v>
      </c>
      <c r="H4665">
        <v>42085192</v>
      </c>
      <c r="I4665">
        <f>YEAR(Table1[[#This Row],[Date]])</f>
        <v>2015</v>
      </c>
      <c r="J4665">
        <f>MONTH(Table1[[#This Row],[Date]])</f>
        <v>10</v>
      </c>
      <c r="K4665">
        <f>DAY(Table1[[#This Row],[Date]])</f>
        <v>22</v>
      </c>
    </row>
    <row r="4666" spans="1:11" x14ac:dyDescent="0.3">
      <c r="A4666" t="s">
        <v>16</v>
      </c>
      <c r="B4666" s="1">
        <v>42298</v>
      </c>
      <c r="C4666">
        <v>0.431589</v>
      </c>
      <c r="D4666">
        <v>0.48298799999999997</v>
      </c>
      <c r="E4666">
        <v>0.42089700000000002</v>
      </c>
      <c r="F4666">
        <v>0.44732899999999998</v>
      </c>
      <c r="G4666">
        <v>609085</v>
      </c>
      <c r="H4666">
        <v>33150826</v>
      </c>
      <c r="I4666">
        <f>YEAR(Table1[[#This Row],[Date]])</f>
        <v>2015</v>
      </c>
      <c r="J4666">
        <f>MONTH(Table1[[#This Row],[Date]])</f>
        <v>10</v>
      </c>
      <c r="K4666">
        <f>DAY(Table1[[#This Row],[Date]])</f>
        <v>21</v>
      </c>
    </row>
    <row r="4667" spans="1:11" x14ac:dyDescent="0.3">
      <c r="A4667" t="s">
        <v>16</v>
      </c>
      <c r="B4667" s="1">
        <v>42297</v>
      </c>
      <c r="C4667">
        <v>0.48962899999999998</v>
      </c>
      <c r="D4667">
        <v>0.50189799999999996</v>
      </c>
      <c r="E4667">
        <v>0.43164799999999998</v>
      </c>
      <c r="F4667">
        <v>0.43482900000000002</v>
      </c>
      <c r="G4667">
        <v>383921</v>
      </c>
      <c r="H4667">
        <v>32213626</v>
      </c>
      <c r="I4667">
        <f>YEAR(Table1[[#This Row],[Date]])</f>
        <v>2015</v>
      </c>
      <c r="J4667">
        <f>MONTH(Table1[[#This Row],[Date]])</f>
        <v>10</v>
      </c>
      <c r="K4667">
        <f>DAY(Table1[[#This Row],[Date]])</f>
        <v>20</v>
      </c>
    </row>
    <row r="4668" spans="1:11" x14ac:dyDescent="0.3">
      <c r="A4668" t="s">
        <v>16</v>
      </c>
      <c r="B4668" s="1">
        <v>42296</v>
      </c>
      <c r="C4668">
        <v>0.517621</v>
      </c>
      <c r="D4668">
        <v>0.52154599999999995</v>
      </c>
      <c r="E4668">
        <v>0.48099399999999998</v>
      </c>
      <c r="F4668">
        <v>0.489014</v>
      </c>
      <c r="G4668">
        <v>243742</v>
      </c>
      <c r="H4668">
        <v>36215624</v>
      </c>
      <c r="I4668">
        <f>YEAR(Table1[[#This Row],[Date]])</f>
        <v>2015</v>
      </c>
      <c r="J4668">
        <f>MONTH(Table1[[#This Row],[Date]])</f>
        <v>10</v>
      </c>
      <c r="K4668">
        <f>DAY(Table1[[#This Row],[Date]])</f>
        <v>19</v>
      </c>
    </row>
    <row r="4669" spans="1:11" x14ac:dyDescent="0.3">
      <c r="A4669" t="s">
        <v>16</v>
      </c>
      <c r="B4669" s="1">
        <v>42295</v>
      </c>
      <c r="C4669">
        <v>0.54791299999999998</v>
      </c>
      <c r="D4669">
        <v>0.552234</v>
      </c>
      <c r="E4669">
        <v>0.51286100000000001</v>
      </c>
      <c r="F4669">
        <v>0.51773400000000003</v>
      </c>
      <c r="G4669">
        <v>133690</v>
      </c>
      <c r="H4669">
        <v>38329702</v>
      </c>
      <c r="I4669">
        <f>YEAR(Table1[[#This Row],[Date]])</f>
        <v>2015</v>
      </c>
      <c r="J4669">
        <f>MONTH(Table1[[#This Row],[Date]])</f>
        <v>10</v>
      </c>
      <c r="K4669">
        <f>DAY(Table1[[#This Row],[Date]])</f>
        <v>18</v>
      </c>
    </row>
    <row r="4670" spans="1:11" x14ac:dyDescent="0.3">
      <c r="A4670" t="s">
        <v>16</v>
      </c>
      <c r="B4670" s="1">
        <v>42294</v>
      </c>
      <c r="C4670">
        <v>0.53411699999999995</v>
      </c>
      <c r="D4670">
        <v>0.56345999999999996</v>
      </c>
      <c r="E4670">
        <v>0.52696100000000001</v>
      </c>
      <c r="F4670">
        <v>0.54717800000000005</v>
      </c>
      <c r="G4670">
        <v>313860</v>
      </c>
      <c r="H4670">
        <v>40496031</v>
      </c>
      <c r="I4670">
        <f>YEAR(Table1[[#This Row],[Date]])</f>
        <v>2015</v>
      </c>
      <c r="J4670">
        <f>MONTH(Table1[[#This Row],[Date]])</f>
        <v>10</v>
      </c>
      <c r="K4670">
        <f>DAY(Table1[[#This Row],[Date]])</f>
        <v>17</v>
      </c>
    </row>
    <row r="4671" spans="1:11" x14ac:dyDescent="0.3">
      <c r="A4671" t="s">
        <v>16</v>
      </c>
      <c r="B4671" s="1">
        <v>42293</v>
      </c>
      <c r="C4671">
        <v>0.56259300000000001</v>
      </c>
      <c r="D4671">
        <v>0.56886099999999995</v>
      </c>
      <c r="E4671">
        <v>0.52253300000000003</v>
      </c>
      <c r="F4671">
        <v>0.53649500000000006</v>
      </c>
      <c r="G4671">
        <v>249891</v>
      </c>
      <c r="H4671">
        <v>39691829</v>
      </c>
      <c r="I4671">
        <f>YEAR(Table1[[#This Row],[Date]])</f>
        <v>2015</v>
      </c>
      <c r="J4671">
        <f>MONTH(Table1[[#This Row],[Date]])</f>
        <v>10</v>
      </c>
      <c r="K4671">
        <f>DAY(Table1[[#This Row],[Date]])</f>
        <v>16</v>
      </c>
    </row>
    <row r="4672" spans="1:11" x14ac:dyDescent="0.3">
      <c r="A4672" t="s">
        <v>16</v>
      </c>
      <c r="B4672" s="1">
        <v>42292</v>
      </c>
      <c r="C4672">
        <v>0.52327800000000002</v>
      </c>
      <c r="D4672">
        <v>0.57271399999999995</v>
      </c>
      <c r="E4672">
        <v>0.51473000000000002</v>
      </c>
      <c r="F4672">
        <v>0.56187799999999999</v>
      </c>
      <c r="G4672">
        <v>371022</v>
      </c>
      <c r="H4672">
        <v>41556025</v>
      </c>
      <c r="I4672">
        <f>YEAR(Table1[[#This Row],[Date]])</f>
        <v>2015</v>
      </c>
      <c r="J4672">
        <f>MONTH(Table1[[#This Row],[Date]])</f>
        <v>10</v>
      </c>
      <c r="K4672">
        <f>DAY(Table1[[#This Row],[Date]])</f>
        <v>15</v>
      </c>
    </row>
    <row r="4673" spans="1:11" x14ac:dyDescent="0.3">
      <c r="A4673" t="s">
        <v>16</v>
      </c>
      <c r="B4673" s="1">
        <v>42291</v>
      </c>
      <c r="C4673">
        <v>0.61224000000000001</v>
      </c>
      <c r="D4673">
        <v>0.61224000000000001</v>
      </c>
      <c r="E4673">
        <v>0.48397400000000002</v>
      </c>
      <c r="F4673">
        <v>0.52296799999999999</v>
      </c>
      <c r="G4673">
        <v>971664</v>
      </c>
      <c r="H4673">
        <v>38665409</v>
      </c>
      <c r="I4673">
        <f>YEAR(Table1[[#This Row],[Date]])</f>
        <v>2015</v>
      </c>
      <c r="J4673">
        <f>MONTH(Table1[[#This Row],[Date]])</f>
        <v>10</v>
      </c>
      <c r="K4673">
        <f>DAY(Table1[[#This Row],[Date]])</f>
        <v>14</v>
      </c>
    </row>
    <row r="4674" spans="1:11" x14ac:dyDescent="0.3">
      <c r="A4674" t="s">
        <v>16</v>
      </c>
      <c r="B4674" s="1">
        <v>42290</v>
      </c>
      <c r="C4674">
        <v>0.62794300000000003</v>
      </c>
      <c r="D4674">
        <v>0.63024000000000002</v>
      </c>
      <c r="E4674">
        <v>0.59921400000000002</v>
      </c>
      <c r="F4674">
        <v>0.60765499999999995</v>
      </c>
      <c r="G4674">
        <v>303044</v>
      </c>
      <c r="H4674">
        <v>44911718</v>
      </c>
      <c r="I4674">
        <f>YEAR(Table1[[#This Row],[Date]])</f>
        <v>2015</v>
      </c>
      <c r="J4674">
        <f>MONTH(Table1[[#This Row],[Date]])</f>
        <v>10</v>
      </c>
      <c r="K4674">
        <f>DAY(Table1[[#This Row],[Date]])</f>
        <v>13</v>
      </c>
    </row>
    <row r="4675" spans="1:11" x14ac:dyDescent="0.3">
      <c r="A4675" t="s">
        <v>16</v>
      </c>
      <c r="B4675" s="1">
        <v>42289</v>
      </c>
      <c r="C4675">
        <v>0.63451500000000005</v>
      </c>
      <c r="D4675">
        <v>0.65778899999999996</v>
      </c>
      <c r="E4675">
        <v>0.62602999999999998</v>
      </c>
      <c r="F4675">
        <v>0.62602999999999998</v>
      </c>
      <c r="G4675">
        <v>109567</v>
      </c>
      <c r="H4675">
        <v>46253823</v>
      </c>
      <c r="I4675">
        <f>YEAR(Table1[[#This Row],[Date]])</f>
        <v>2015</v>
      </c>
      <c r="J4675">
        <f>MONTH(Table1[[#This Row],[Date]])</f>
        <v>10</v>
      </c>
      <c r="K4675">
        <f>DAY(Table1[[#This Row],[Date]])</f>
        <v>12</v>
      </c>
    </row>
    <row r="4676" spans="1:11" x14ac:dyDescent="0.3">
      <c r="A4676" t="s">
        <v>16</v>
      </c>
      <c r="B4676" s="1">
        <v>42288</v>
      </c>
      <c r="C4676">
        <v>0.62746100000000005</v>
      </c>
      <c r="D4676">
        <v>0.63950600000000002</v>
      </c>
      <c r="E4676">
        <v>0.61833499999999997</v>
      </c>
      <c r="F4676">
        <v>0.63496300000000006</v>
      </c>
      <c r="G4676">
        <v>102128</v>
      </c>
      <c r="H4676">
        <v>46897253</v>
      </c>
      <c r="I4676">
        <f>YEAR(Table1[[#This Row],[Date]])</f>
        <v>2015</v>
      </c>
      <c r="J4676">
        <f>MONTH(Table1[[#This Row],[Date]])</f>
        <v>10</v>
      </c>
      <c r="K4676">
        <f>DAY(Table1[[#This Row],[Date]])</f>
        <v>11</v>
      </c>
    </row>
    <row r="4677" spans="1:11" x14ac:dyDescent="0.3">
      <c r="A4677" t="s">
        <v>16</v>
      </c>
      <c r="B4677" s="1">
        <v>42287</v>
      </c>
      <c r="C4677">
        <v>0.64118699999999995</v>
      </c>
      <c r="D4677">
        <v>0.64902199999999999</v>
      </c>
      <c r="E4677">
        <v>0.62437399999999998</v>
      </c>
      <c r="F4677">
        <v>0.627857</v>
      </c>
      <c r="G4677">
        <v>141555</v>
      </c>
      <c r="H4677">
        <v>46356711</v>
      </c>
      <c r="I4677">
        <f>YEAR(Table1[[#This Row],[Date]])</f>
        <v>2015</v>
      </c>
      <c r="J4677">
        <f>MONTH(Table1[[#This Row],[Date]])</f>
        <v>10</v>
      </c>
      <c r="K4677">
        <f>DAY(Table1[[#This Row],[Date]])</f>
        <v>10</v>
      </c>
    </row>
    <row r="4678" spans="1:11" x14ac:dyDescent="0.3">
      <c r="A4678" t="s">
        <v>16</v>
      </c>
      <c r="B4678" s="1">
        <v>42286</v>
      </c>
      <c r="C4678">
        <v>0.655084</v>
      </c>
      <c r="D4678">
        <v>0.69229600000000002</v>
      </c>
      <c r="E4678">
        <v>0.63211600000000001</v>
      </c>
      <c r="F4678">
        <v>0.65062799999999998</v>
      </c>
      <c r="G4678">
        <v>386420</v>
      </c>
      <c r="H4678">
        <v>48022036</v>
      </c>
      <c r="I4678">
        <f>YEAR(Table1[[#This Row],[Date]])</f>
        <v>2015</v>
      </c>
      <c r="J4678">
        <f>MONTH(Table1[[#This Row],[Date]])</f>
        <v>10</v>
      </c>
      <c r="K4678">
        <f>DAY(Table1[[#This Row],[Date]])</f>
        <v>9</v>
      </c>
    </row>
    <row r="4679" spans="1:11" x14ac:dyDescent="0.3">
      <c r="A4679" t="s">
        <v>16</v>
      </c>
      <c r="B4679" s="1">
        <v>42285</v>
      </c>
      <c r="C4679">
        <v>0.60950099999999996</v>
      </c>
      <c r="D4679">
        <v>0.63313799999999998</v>
      </c>
      <c r="E4679">
        <v>0.59197100000000002</v>
      </c>
      <c r="F4679">
        <v>0.62171600000000005</v>
      </c>
      <c r="G4679">
        <v>310266</v>
      </c>
      <c r="H4679">
        <v>45872837</v>
      </c>
      <c r="I4679">
        <f>YEAR(Table1[[#This Row],[Date]])</f>
        <v>2015</v>
      </c>
      <c r="J4679">
        <f>MONTH(Table1[[#This Row],[Date]])</f>
        <v>10</v>
      </c>
      <c r="K4679">
        <f>DAY(Table1[[#This Row],[Date]])</f>
        <v>8</v>
      </c>
    </row>
    <row r="4680" spans="1:11" x14ac:dyDescent="0.3">
      <c r="A4680" t="s">
        <v>16</v>
      </c>
      <c r="B4680" s="1">
        <v>42284</v>
      </c>
      <c r="C4680">
        <v>0.65051499999999995</v>
      </c>
      <c r="D4680">
        <v>0.65630100000000002</v>
      </c>
      <c r="E4680">
        <v>0.60242300000000004</v>
      </c>
      <c r="F4680">
        <v>0.60938800000000004</v>
      </c>
      <c r="G4680">
        <v>218327</v>
      </c>
      <c r="H4680">
        <v>44947527</v>
      </c>
      <c r="I4680">
        <f>YEAR(Table1[[#This Row],[Date]])</f>
        <v>2015</v>
      </c>
      <c r="J4680">
        <f>MONTH(Table1[[#This Row],[Date]])</f>
        <v>10</v>
      </c>
      <c r="K4680">
        <f>DAY(Table1[[#This Row],[Date]])</f>
        <v>7</v>
      </c>
    </row>
    <row r="4681" spans="1:11" x14ac:dyDescent="0.3">
      <c r="A4681" t="s">
        <v>16</v>
      </c>
      <c r="B4681" s="1">
        <v>42283</v>
      </c>
      <c r="C4681">
        <v>0.62221800000000005</v>
      </c>
      <c r="D4681">
        <v>0.65394399999999997</v>
      </c>
      <c r="E4681">
        <v>0.60623000000000005</v>
      </c>
      <c r="F4681">
        <v>0.65064500000000003</v>
      </c>
      <c r="G4681">
        <v>262674</v>
      </c>
      <c r="H4681">
        <v>47974298</v>
      </c>
      <c r="I4681">
        <f>YEAR(Table1[[#This Row],[Date]])</f>
        <v>2015</v>
      </c>
      <c r="J4681">
        <f>MONTH(Table1[[#This Row],[Date]])</f>
        <v>10</v>
      </c>
      <c r="K4681">
        <f>DAY(Table1[[#This Row],[Date]])</f>
        <v>6</v>
      </c>
    </row>
    <row r="4682" spans="1:11" x14ac:dyDescent="0.3">
      <c r="A4682" t="s">
        <v>16</v>
      </c>
      <c r="B4682" s="1">
        <v>42282</v>
      </c>
      <c r="C4682">
        <v>0.66678400000000004</v>
      </c>
      <c r="D4682">
        <v>0.67443799999999998</v>
      </c>
      <c r="E4682">
        <v>0.62444999999999995</v>
      </c>
      <c r="F4682">
        <v>0.62864299999999995</v>
      </c>
      <c r="G4682">
        <v>234263</v>
      </c>
      <c r="H4682">
        <v>46336892</v>
      </c>
      <c r="I4682">
        <f>YEAR(Table1[[#This Row],[Date]])</f>
        <v>2015</v>
      </c>
      <c r="J4682">
        <f>MONTH(Table1[[#This Row],[Date]])</f>
        <v>10</v>
      </c>
      <c r="K4682">
        <f>DAY(Table1[[#This Row],[Date]])</f>
        <v>5</v>
      </c>
    </row>
    <row r="4683" spans="1:11" x14ac:dyDescent="0.3">
      <c r="A4683" t="s">
        <v>16</v>
      </c>
      <c r="B4683" s="1">
        <v>42281</v>
      </c>
      <c r="C4683">
        <v>0.68634300000000004</v>
      </c>
      <c r="D4683">
        <v>0.69312600000000002</v>
      </c>
      <c r="E4683">
        <v>0.66071599999999997</v>
      </c>
      <c r="F4683">
        <v>0.66837899999999995</v>
      </c>
      <c r="G4683">
        <v>103497</v>
      </c>
      <c r="H4683">
        <v>49249083</v>
      </c>
      <c r="I4683">
        <f>YEAR(Table1[[#This Row],[Date]])</f>
        <v>2015</v>
      </c>
      <c r="J4683">
        <f>MONTH(Table1[[#This Row],[Date]])</f>
        <v>10</v>
      </c>
      <c r="K4683">
        <f>DAY(Table1[[#This Row],[Date]])</f>
        <v>4</v>
      </c>
    </row>
    <row r="4684" spans="1:11" x14ac:dyDescent="0.3">
      <c r="A4684" t="s">
        <v>16</v>
      </c>
      <c r="B4684" s="1">
        <v>42280</v>
      </c>
      <c r="C4684">
        <v>0.67878300000000003</v>
      </c>
      <c r="D4684">
        <v>0.70920399999999995</v>
      </c>
      <c r="E4684">
        <v>0.67548200000000003</v>
      </c>
      <c r="F4684">
        <v>0.68717099999999998</v>
      </c>
      <c r="G4684">
        <v>163326</v>
      </c>
      <c r="H4684">
        <v>50616972</v>
      </c>
      <c r="I4684">
        <f>YEAR(Table1[[#This Row],[Date]])</f>
        <v>2015</v>
      </c>
      <c r="J4684">
        <f>MONTH(Table1[[#This Row],[Date]])</f>
        <v>10</v>
      </c>
      <c r="K4684">
        <f>DAY(Table1[[#This Row],[Date]])</f>
        <v>3</v>
      </c>
    </row>
    <row r="4685" spans="1:11" x14ac:dyDescent="0.3">
      <c r="A4685" t="s">
        <v>16</v>
      </c>
      <c r="B4685" s="1">
        <v>42279</v>
      </c>
      <c r="C4685">
        <v>0.68373200000000001</v>
      </c>
      <c r="D4685">
        <v>0.69111999999999996</v>
      </c>
      <c r="E4685">
        <v>0.65460499999999999</v>
      </c>
      <c r="F4685">
        <v>0.67857400000000001</v>
      </c>
      <c r="G4685">
        <v>219318</v>
      </c>
      <c r="H4685">
        <v>49966502</v>
      </c>
      <c r="I4685">
        <f>YEAR(Table1[[#This Row],[Date]])</f>
        <v>2015</v>
      </c>
      <c r="J4685">
        <f>MONTH(Table1[[#This Row],[Date]])</f>
        <v>10</v>
      </c>
      <c r="K4685">
        <f>DAY(Table1[[#This Row],[Date]])</f>
        <v>2</v>
      </c>
    </row>
    <row r="4686" spans="1:11" x14ac:dyDescent="0.3">
      <c r="A4686" t="s">
        <v>16</v>
      </c>
      <c r="B4686" s="1">
        <v>42278</v>
      </c>
      <c r="C4686">
        <v>0.73430700000000004</v>
      </c>
      <c r="D4686">
        <v>0.73430700000000004</v>
      </c>
      <c r="E4686">
        <v>0.65590599999999999</v>
      </c>
      <c r="F4686">
        <v>0.69021500000000002</v>
      </c>
      <c r="G4686">
        <v>596084</v>
      </c>
      <c r="H4686">
        <v>50805919</v>
      </c>
      <c r="I4686">
        <f>YEAR(Table1[[#This Row],[Date]])</f>
        <v>2015</v>
      </c>
      <c r="J4686">
        <f>MONTH(Table1[[#This Row],[Date]])</f>
        <v>10</v>
      </c>
      <c r="K4686">
        <f>DAY(Table1[[#This Row],[Date]])</f>
        <v>1</v>
      </c>
    </row>
    <row r="4687" spans="1:11" x14ac:dyDescent="0.3">
      <c r="A4687" t="s">
        <v>16</v>
      </c>
      <c r="B4687" s="1">
        <v>42277</v>
      </c>
      <c r="C4687">
        <v>0.661192</v>
      </c>
      <c r="D4687">
        <v>0.746722</v>
      </c>
      <c r="E4687">
        <v>0.63586100000000001</v>
      </c>
      <c r="F4687">
        <v>0.73864399999999997</v>
      </c>
      <c r="G4687">
        <v>619926</v>
      </c>
      <c r="H4687">
        <v>54351468</v>
      </c>
      <c r="I4687">
        <f>YEAR(Table1[[#This Row],[Date]])</f>
        <v>2015</v>
      </c>
      <c r="J4687">
        <f>MONTH(Table1[[#This Row],[Date]])</f>
        <v>9</v>
      </c>
      <c r="K4687">
        <f>DAY(Table1[[#This Row],[Date]])</f>
        <v>30</v>
      </c>
    </row>
    <row r="4688" spans="1:11" x14ac:dyDescent="0.3">
      <c r="A4688" t="s">
        <v>16</v>
      </c>
      <c r="B4688" s="1">
        <v>42276</v>
      </c>
      <c r="C4688">
        <v>0.57941399999999998</v>
      </c>
      <c r="D4688">
        <v>0.67583000000000004</v>
      </c>
      <c r="E4688">
        <v>0.55834600000000001</v>
      </c>
      <c r="F4688">
        <v>0.66114600000000001</v>
      </c>
      <c r="G4688">
        <v>913992</v>
      </c>
      <c r="H4688">
        <v>48633259</v>
      </c>
      <c r="I4688">
        <f>YEAR(Table1[[#This Row],[Date]])</f>
        <v>2015</v>
      </c>
      <c r="J4688">
        <f>MONTH(Table1[[#This Row],[Date]])</f>
        <v>9</v>
      </c>
      <c r="K4688">
        <f>DAY(Table1[[#This Row],[Date]])</f>
        <v>29</v>
      </c>
    </row>
    <row r="4689" spans="1:11" x14ac:dyDescent="0.3">
      <c r="A4689" t="s">
        <v>16</v>
      </c>
      <c r="B4689" s="1">
        <v>42275</v>
      </c>
      <c r="C4689">
        <v>0.723715</v>
      </c>
      <c r="D4689">
        <v>0.72567700000000002</v>
      </c>
      <c r="E4689">
        <v>0.55706199999999995</v>
      </c>
      <c r="F4689">
        <v>0.58288600000000002</v>
      </c>
      <c r="G4689">
        <v>1320890</v>
      </c>
      <c r="H4689">
        <v>42863006</v>
      </c>
      <c r="I4689">
        <f>YEAR(Table1[[#This Row],[Date]])</f>
        <v>2015</v>
      </c>
      <c r="J4689">
        <f>MONTH(Table1[[#This Row],[Date]])</f>
        <v>9</v>
      </c>
      <c r="K4689">
        <f>DAY(Table1[[#This Row],[Date]])</f>
        <v>28</v>
      </c>
    </row>
    <row r="4690" spans="1:11" x14ac:dyDescent="0.3">
      <c r="A4690" t="s">
        <v>16</v>
      </c>
      <c r="B4690" s="1">
        <v>42274</v>
      </c>
      <c r="C4690">
        <v>0.79127700000000001</v>
      </c>
      <c r="D4690">
        <v>0.79127700000000001</v>
      </c>
      <c r="E4690">
        <v>0.71916899999999995</v>
      </c>
      <c r="F4690">
        <v>0.72083900000000001</v>
      </c>
      <c r="G4690">
        <v>413801</v>
      </c>
      <c r="H4690">
        <v>52990396</v>
      </c>
      <c r="I4690">
        <f>YEAR(Table1[[#This Row],[Date]])</f>
        <v>2015</v>
      </c>
      <c r="J4690">
        <f>MONTH(Table1[[#This Row],[Date]])</f>
        <v>9</v>
      </c>
      <c r="K4690">
        <f>DAY(Table1[[#This Row],[Date]])</f>
        <v>27</v>
      </c>
    </row>
    <row r="4691" spans="1:11" x14ac:dyDescent="0.3">
      <c r="A4691" t="s">
        <v>16</v>
      </c>
      <c r="B4691" s="1">
        <v>42273</v>
      </c>
      <c r="C4691">
        <v>0.73763000000000001</v>
      </c>
      <c r="D4691">
        <v>0.78754400000000002</v>
      </c>
      <c r="E4691">
        <v>0.70932799999999996</v>
      </c>
      <c r="F4691">
        <v>0.785964</v>
      </c>
      <c r="G4691">
        <v>369620</v>
      </c>
      <c r="H4691">
        <v>57759115</v>
      </c>
      <c r="I4691">
        <f>YEAR(Table1[[#This Row],[Date]])</f>
        <v>2015</v>
      </c>
      <c r="J4691">
        <f>MONTH(Table1[[#This Row],[Date]])</f>
        <v>9</v>
      </c>
      <c r="K4691">
        <f>DAY(Table1[[#This Row],[Date]])</f>
        <v>26</v>
      </c>
    </row>
    <row r="4692" spans="1:11" x14ac:dyDescent="0.3">
      <c r="A4692" t="s">
        <v>16</v>
      </c>
      <c r="B4692" s="1">
        <v>42272</v>
      </c>
      <c r="C4692">
        <v>0.82003099999999995</v>
      </c>
      <c r="D4692">
        <v>0.82566499999999998</v>
      </c>
      <c r="E4692">
        <v>0.71274499999999996</v>
      </c>
      <c r="F4692">
        <v>0.73622299999999996</v>
      </c>
      <c r="G4692">
        <v>903457</v>
      </c>
      <c r="H4692">
        <v>54085581</v>
      </c>
      <c r="I4692">
        <f>YEAR(Table1[[#This Row],[Date]])</f>
        <v>2015</v>
      </c>
      <c r="J4692">
        <f>MONTH(Table1[[#This Row],[Date]])</f>
        <v>9</v>
      </c>
      <c r="K4692">
        <f>DAY(Table1[[#This Row],[Date]])</f>
        <v>25</v>
      </c>
    </row>
    <row r="4693" spans="1:11" x14ac:dyDescent="0.3">
      <c r="A4693" t="s">
        <v>16</v>
      </c>
      <c r="B4693" s="1">
        <v>42271</v>
      </c>
      <c r="C4693">
        <v>0.89679600000000004</v>
      </c>
      <c r="D4693">
        <v>0.90857100000000002</v>
      </c>
      <c r="E4693">
        <v>0.79346000000000005</v>
      </c>
      <c r="F4693">
        <v>0.81361000000000006</v>
      </c>
      <c r="G4693">
        <v>842505</v>
      </c>
      <c r="H4693">
        <v>59749888</v>
      </c>
      <c r="I4693">
        <f>YEAR(Table1[[#This Row],[Date]])</f>
        <v>2015</v>
      </c>
      <c r="J4693">
        <f>MONTH(Table1[[#This Row],[Date]])</f>
        <v>9</v>
      </c>
      <c r="K4693">
        <f>DAY(Table1[[#This Row],[Date]])</f>
        <v>24</v>
      </c>
    </row>
    <row r="4694" spans="1:11" x14ac:dyDescent="0.3">
      <c r="A4694" t="s">
        <v>16</v>
      </c>
      <c r="B4694" s="1">
        <v>42270</v>
      </c>
      <c r="C4694">
        <v>0.90356000000000003</v>
      </c>
      <c r="D4694">
        <v>0.90891</v>
      </c>
      <c r="E4694">
        <v>0.88513600000000003</v>
      </c>
      <c r="F4694">
        <v>0.89340600000000003</v>
      </c>
      <c r="G4694">
        <v>200541</v>
      </c>
      <c r="H4694">
        <v>65587499</v>
      </c>
      <c r="I4694">
        <f>YEAR(Table1[[#This Row],[Date]])</f>
        <v>2015</v>
      </c>
      <c r="J4694">
        <f>MONTH(Table1[[#This Row],[Date]])</f>
        <v>9</v>
      </c>
      <c r="K4694">
        <f>DAY(Table1[[#This Row],[Date]])</f>
        <v>23</v>
      </c>
    </row>
    <row r="4695" spans="1:11" x14ac:dyDescent="0.3">
      <c r="A4695" t="s">
        <v>16</v>
      </c>
      <c r="B4695" s="1">
        <v>42269</v>
      </c>
      <c r="C4695">
        <v>0.91933699999999996</v>
      </c>
      <c r="D4695">
        <v>0.91933699999999996</v>
      </c>
      <c r="E4695">
        <v>0.86522500000000002</v>
      </c>
      <c r="F4695">
        <v>0.90179600000000004</v>
      </c>
      <c r="G4695">
        <v>487914</v>
      </c>
      <c r="H4695">
        <v>66180153</v>
      </c>
      <c r="I4695">
        <f>YEAR(Table1[[#This Row],[Date]])</f>
        <v>2015</v>
      </c>
      <c r="J4695">
        <f>MONTH(Table1[[#This Row],[Date]])</f>
        <v>9</v>
      </c>
      <c r="K4695">
        <f>DAY(Table1[[#This Row],[Date]])</f>
        <v>22</v>
      </c>
    </row>
    <row r="4696" spans="1:11" x14ac:dyDescent="0.3">
      <c r="A4696" t="s">
        <v>16</v>
      </c>
      <c r="B4696" s="1">
        <v>42268</v>
      </c>
      <c r="C4696">
        <v>0.941496</v>
      </c>
      <c r="D4696">
        <v>0.95732600000000001</v>
      </c>
      <c r="E4696">
        <v>0.878301</v>
      </c>
      <c r="F4696">
        <v>0.91904699999999995</v>
      </c>
      <c r="G4696">
        <v>424039</v>
      </c>
      <c r="H4696">
        <v>67422915</v>
      </c>
      <c r="I4696">
        <f>YEAR(Table1[[#This Row],[Date]])</f>
        <v>2015</v>
      </c>
      <c r="J4696">
        <f>MONTH(Table1[[#This Row],[Date]])</f>
        <v>9</v>
      </c>
      <c r="K4696">
        <f>DAY(Table1[[#This Row],[Date]])</f>
        <v>21</v>
      </c>
    </row>
    <row r="4697" spans="1:11" x14ac:dyDescent="0.3">
      <c r="A4697" t="s">
        <v>16</v>
      </c>
      <c r="B4697" s="1">
        <v>42267</v>
      </c>
      <c r="C4697">
        <v>0.88119099999999995</v>
      </c>
      <c r="D4697">
        <v>0.94774099999999994</v>
      </c>
      <c r="E4697">
        <v>0.87320500000000001</v>
      </c>
      <c r="F4697">
        <v>0.93844499999999997</v>
      </c>
      <c r="G4697">
        <v>508314</v>
      </c>
      <c r="H4697">
        <v>68822183</v>
      </c>
      <c r="I4697">
        <f>YEAR(Table1[[#This Row],[Date]])</f>
        <v>2015</v>
      </c>
      <c r="J4697">
        <f>MONTH(Table1[[#This Row],[Date]])</f>
        <v>9</v>
      </c>
      <c r="K4697">
        <f>DAY(Table1[[#This Row],[Date]])</f>
        <v>20</v>
      </c>
    </row>
    <row r="4698" spans="1:11" x14ac:dyDescent="0.3">
      <c r="A4698" t="s">
        <v>16</v>
      </c>
      <c r="B4698" s="1">
        <v>42266</v>
      </c>
      <c r="C4698">
        <v>0.849603</v>
      </c>
      <c r="D4698">
        <v>0.911883</v>
      </c>
      <c r="E4698">
        <v>0.83378399999999997</v>
      </c>
      <c r="F4698">
        <v>0.88239100000000004</v>
      </c>
      <c r="G4698">
        <v>386988</v>
      </c>
      <c r="H4698">
        <v>64687992</v>
      </c>
      <c r="I4698">
        <f>YEAR(Table1[[#This Row],[Date]])</f>
        <v>2015</v>
      </c>
      <c r="J4698">
        <f>MONTH(Table1[[#This Row],[Date]])</f>
        <v>9</v>
      </c>
      <c r="K4698">
        <f>DAY(Table1[[#This Row],[Date]])</f>
        <v>19</v>
      </c>
    </row>
    <row r="4699" spans="1:11" x14ac:dyDescent="0.3">
      <c r="A4699" t="s">
        <v>16</v>
      </c>
      <c r="B4699" s="1">
        <v>42265</v>
      </c>
      <c r="C4699">
        <v>0.87457399999999996</v>
      </c>
      <c r="D4699">
        <v>0.88810199999999995</v>
      </c>
      <c r="E4699">
        <v>0.83390799999999998</v>
      </c>
      <c r="F4699">
        <v>0.85368500000000003</v>
      </c>
      <c r="G4699">
        <v>484622</v>
      </c>
      <c r="H4699">
        <v>62561883</v>
      </c>
      <c r="I4699">
        <f>YEAR(Table1[[#This Row],[Date]])</f>
        <v>2015</v>
      </c>
      <c r="J4699">
        <f>MONTH(Table1[[#This Row],[Date]])</f>
        <v>9</v>
      </c>
      <c r="K4699">
        <f>DAY(Table1[[#This Row],[Date]])</f>
        <v>18</v>
      </c>
    </row>
    <row r="4700" spans="1:11" x14ac:dyDescent="0.3">
      <c r="A4700" t="s">
        <v>16</v>
      </c>
      <c r="B4700" s="1">
        <v>42264</v>
      </c>
      <c r="C4700">
        <v>0.90686500000000003</v>
      </c>
      <c r="D4700">
        <v>0.90920400000000001</v>
      </c>
      <c r="E4700">
        <v>0.83113199999999998</v>
      </c>
      <c r="F4700">
        <v>0.87423099999999998</v>
      </c>
      <c r="G4700">
        <v>897940</v>
      </c>
      <c r="H4700">
        <v>64046216</v>
      </c>
      <c r="I4700">
        <f>YEAR(Table1[[#This Row],[Date]])</f>
        <v>2015</v>
      </c>
      <c r="J4700">
        <f>MONTH(Table1[[#This Row],[Date]])</f>
        <v>9</v>
      </c>
      <c r="K4700">
        <f>DAY(Table1[[#This Row],[Date]])</f>
        <v>17</v>
      </c>
    </row>
    <row r="4701" spans="1:11" x14ac:dyDescent="0.3">
      <c r="A4701" t="s">
        <v>16</v>
      </c>
      <c r="B4701" s="1">
        <v>42263</v>
      </c>
      <c r="C4701">
        <v>0.94197699999999995</v>
      </c>
      <c r="D4701">
        <v>0.95269800000000004</v>
      </c>
      <c r="E4701">
        <v>0.90163899999999997</v>
      </c>
      <c r="F4701">
        <v>0.90717499999999995</v>
      </c>
      <c r="G4701">
        <v>615593</v>
      </c>
      <c r="H4701">
        <v>66437873</v>
      </c>
      <c r="I4701">
        <f>YEAR(Table1[[#This Row],[Date]])</f>
        <v>2015</v>
      </c>
      <c r="J4701">
        <f>MONTH(Table1[[#This Row],[Date]])</f>
        <v>9</v>
      </c>
      <c r="K4701">
        <f>DAY(Table1[[#This Row],[Date]])</f>
        <v>16</v>
      </c>
    </row>
    <row r="4702" spans="1:11" x14ac:dyDescent="0.3">
      <c r="A4702" t="s">
        <v>16</v>
      </c>
      <c r="B4702" s="1">
        <v>42262</v>
      </c>
      <c r="C4702">
        <v>0.87518899999999999</v>
      </c>
      <c r="D4702">
        <v>1.05</v>
      </c>
      <c r="E4702">
        <v>0.87518899999999999</v>
      </c>
      <c r="F4702">
        <v>0.94440999999999997</v>
      </c>
      <c r="G4702">
        <v>703390</v>
      </c>
      <c r="H4702">
        <v>69141409</v>
      </c>
      <c r="I4702">
        <f>YEAR(Table1[[#This Row],[Date]])</f>
        <v>2015</v>
      </c>
      <c r="J4702">
        <f>MONTH(Table1[[#This Row],[Date]])</f>
        <v>9</v>
      </c>
      <c r="K4702">
        <f>DAY(Table1[[#This Row],[Date]])</f>
        <v>15</v>
      </c>
    </row>
    <row r="4703" spans="1:11" x14ac:dyDescent="0.3">
      <c r="A4703" t="s">
        <v>16</v>
      </c>
      <c r="B4703" s="1">
        <v>42261</v>
      </c>
      <c r="C4703">
        <v>0.94056600000000001</v>
      </c>
      <c r="D4703">
        <v>0.94938699999999998</v>
      </c>
      <c r="E4703">
        <v>0.87175999999999998</v>
      </c>
      <c r="F4703">
        <v>0.87562200000000001</v>
      </c>
      <c r="G4703">
        <v>741085</v>
      </c>
      <c r="H4703">
        <v>64084135</v>
      </c>
      <c r="I4703">
        <f>YEAR(Table1[[#This Row],[Date]])</f>
        <v>2015</v>
      </c>
      <c r="J4703">
        <f>MONTH(Table1[[#This Row],[Date]])</f>
        <v>9</v>
      </c>
      <c r="K4703">
        <f>DAY(Table1[[#This Row],[Date]])</f>
        <v>14</v>
      </c>
    </row>
    <row r="4704" spans="1:11" x14ac:dyDescent="0.3">
      <c r="A4704" t="s">
        <v>16</v>
      </c>
      <c r="B4704" s="1">
        <v>42260</v>
      </c>
      <c r="C4704">
        <v>1.04</v>
      </c>
      <c r="D4704">
        <v>1.04</v>
      </c>
      <c r="E4704">
        <v>0.90283199999999997</v>
      </c>
      <c r="F4704">
        <v>0.93600300000000003</v>
      </c>
      <c r="G4704">
        <v>644138</v>
      </c>
      <c r="H4704">
        <v>68480587</v>
      </c>
      <c r="I4704">
        <f>YEAR(Table1[[#This Row],[Date]])</f>
        <v>2015</v>
      </c>
      <c r="J4704">
        <f>MONTH(Table1[[#This Row],[Date]])</f>
        <v>9</v>
      </c>
      <c r="K4704">
        <f>DAY(Table1[[#This Row],[Date]])</f>
        <v>13</v>
      </c>
    </row>
    <row r="4705" spans="1:11" x14ac:dyDescent="0.3">
      <c r="A4705" t="s">
        <v>16</v>
      </c>
      <c r="B4705" s="1">
        <v>42259</v>
      </c>
      <c r="C4705">
        <v>0.98722799999999999</v>
      </c>
      <c r="D4705">
        <v>1.1100000000000001</v>
      </c>
      <c r="E4705">
        <v>0.96977999999999998</v>
      </c>
      <c r="F4705">
        <v>1.04</v>
      </c>
      <c r="G4705">
        <v>772430</v>
      </c>
      <c r="H4705">
        <v>75971273</v>
      </c>
      <c r="I4705">
        <f>YEAR(Table1[[#This Row],[Date]])</f>
        <v>2015</v>
      </c>
      <c r="J4705">
        <f>MONTH(Table1[[#This Row],[Date]])</f>
        <v>9</v>
      </c>
      <c r="K4705">
        <f>DAY(Table1[[#This Row],[Date]])</f>
        <v>12</v>
      </c>
    </row>
    <row r="4706" spans="1:11" x14ac:dyDescent="0.3">
      <c r="A4706" t="s">
        <v>16</v>
      </c>
      <c r="B4706" s="1">
        <v>42258</v>
      </c>
      <c r="C4706">
        <v>1.1599999999999999</v>
      </c>
      <c r="D4706">
        <v>1.17</v>
      </c>
      <c r="E4706">
        <v>0.94067500000000004</v>
      </c>
      <c r="F4706">
        <v>0.98297800000000002</v>
      </c>
      <c r="G4706">
        <v>1942600</v>
      </c>
      <c r="H4706">
        <v>71868265</v>
      </c>
      <c r="I4706">
        <f>YEAR(Table1[[#This Row],[Date]])</f>
        <v>2015</v>
      </c>
      <c r="J4706">
        <f>MONTH(Table1[[#This Row],[Date]])</f>
        <v>9</v>
      </c>
      <c r="K4706">
        <f>DAY(Table1[[#This Row],[Date]])</f>
        <v>11</v>
      </c>
    </row>
    <row r="4707" spans="1:11" x14ac:dyDescent="0.3">
      <c r="A4707" t="s">
        <v>16</v>
      </c>
      <c r="B4707" s="1">
        <v>42257</v>
      </c>
      <c r="C4707">
        <v>1.21</v>
      </c>
      <c r="D4707">
        <v>1.22</v>
      </c>
      <c r="E4707">
        <v>1.1399999999999999</v>
      </c>
      <c r="F4707">
        <v>1.17</v>
      </c>
      <c r="G4707">
        <v>662782</v>
      </c>
      <c r="H4707">
        <v>85202732</v>
      </c>
      <c r="I4707">
        <f>YEAR(Table1[[#This Row],[Date]])</f>
        <v>2015</v>
      </c>
      <c r="J4707">
        <f>MONTH(Table1[[#This Row],[Date]])</f>
        <v>9</v>
      </c>
      <c r="K4707">
        <f>DAY(Table1[[#This Row],[Date]])</f>
        <v>10</v>
      </c>
    </row>
    <row r="4708" spans="1:11" x14ac:dyDescent="0.3">
      <c r="A4708" t="s">
        <v>16</v>
      </c>
      <c r="B4708" s="1">
        <v>42256</v>
      </c>
      <c r="C4708">
        <v>1.24</v>
      </c>
      <c r="D4708">
        <v>1.26</v>
      </c>
      <c r="E4708">
        <v>1.2</v>
      </c>
      <c r="F4708">
        <v>1.21</v>
      </c>
      <c r="G4708">
        <v>366748</v>
      </c>
      <c r="H4708">
        <v>88150125</v>
      </c>
      <c r="I4708">
        <f>YEAR(Table1[[#This Row],[Date]])</f>
        <v>2015</v>
      </c>
      <c r="J4708">
        <f>MONTH(Table1[[#This Row],[Date]])</f>
        <v>9</v>
      </c>
      <c r="K4708">
        <f>DAY(Table1[[#This Row],[Date]])</f>
        <v>9</v>
      </c>
    </row>
    <row r="4709" spans="1:11" x14ac:dyDescent="0.3">
      <c r="A4709" t="s">
        <v>16</v>
      </c>
      <c r="B4709" s="1">
        <v>42255</v>
      </c>
      <c r="C4709">
        <v>1.25</v>
      </c>
      <c r="D4709">
        <v>1.28</v>
      </c>
      <c r="E4709">
        <v>1.23</v>
      </c>
      <c r="F4709">
        <v>1.24</v>
      </c>
      <c r="G4709">
        <v>427892</v>
      </c>
      <c r="H4709">
        <v>90743242</v>
      </c>
      <c r="I4709">
        <f>YEAR(Table1[[#This Row],[Date]])</f>
        <v>2015</v>
      </c>
      <c r="J4709">
        <f>MONTH(Table1[[#This Row],[Date]])</f>
        <v>9</v>
      </c>
      <c r="K4709">
        <f>DAY(Table1[[#This Row],[Date]])</f>
        <v>8</v>
      </c>
    </row>
    <row r="4710" spans="1:11" x14ac:dyDescent="0.3">
      <c r="A4710" t="s">
        <v>16</v>
      </c>
      <c r="B4710" s="1">
        <v>42254</v>
      </c>
      <c r="C4710">
        <v>1.3</v>
      </c>
      <c r="D4710">
        <v>1.31</v>
      </c>
      <c r="E4710">
        <v>1.24</v>
      </c>
      <c r="F4710">
        <v>1.25</v>
      </c>
      <c r="G4710">
        <v>489014</v>
      </c>
      <c r="H4710">
        <v>91020735</v>
      </c>
      <c r="I4710">
        <f>YEAR(Table1[[#This Row],[Date]])</f>
        <v>2015</v>
      </c>
      <c r="J4710">
        <f>MONTH(Table1[[#This Row],[Date]])</f>
        <v>9</v>
      </c>
      <c r="K4710">
        <f>DAY(Table1[[#This Row],[Date]])</f>
        <v>7</v>
      </c>
    </row>
    <row r="4711" spans="1:11" x14ac:dyDescent="0.3">
      <c r="A4711" t="s">
        <v>16</v>
      </c>
      <c r="B4711" s="1">
        <v>42253</v>
      </c>
      <c r="C4711">
        <v>1.34</v>
      </c>
      <c r="D4711">
        <v>1.37</v>
      </c>
      <c r="E4711">
        <v>1.29</v>
      </c>
      <c r="F4711">
        <v>1.3</v>
      </c>
      <c r="G4711">
        <v>491968</v>
      </c>
      <c r="H4711">
        <v>94580164</v>
      </c>
      <c r="I4711">
        <f>YEAR(Table1[[#This Row],[Date]])</f>
        <v>2015</v>
      </c>
      <c r="J4711">
        <f>MONTH(Table1[[#This Row],[Date]])</f>
        <v>9</v>
      </c>
      <c r="K4711">
        <f>DAY(Table1[[#This Row],[Date]])</f>
        <v>6</v>
      </c>
    </row>
    <row r="4712" spans="1:11" x14ac:dyDescent="0.3">
      <c r="A4712" t="s">
        <v>16</v>
      </c>
      <c r="B4712" s="1">
        <v>42252</v>
      </c>
      <c r="C4712">
        <v>1.28</v>
      </c>
      <c r="D4712">
        <v>1.34</v>
      </c>
      <c r="E4712">
        <v>1.27</v>
      </c>
      <c r="F4712">
        <v>1.34</v>
      </c>
      <c r="G4712">
        <v>448453</v>
      </c>
      <c r="H4712">
        <v>97683883</v>
      </c>
      <c r="I4712">
        <f>YEAR(Table1[[#This Row],[Date]])</f>
        <v>2015</v>
      </c>
      <c r="J4712">
        <f>MONTH(Table1[[#This Row],[Date]])</f>
        <v>9</v>
      </c>
      <c r="K4712">
        <f>DAY(Table1[[#This Row],[Date]])</f>
        <v>5</v>
      </c>
    </row>
    <row r="4713" spans="1:11" x14ac:dyDescent="0.3">
      <c r="A4713" t="s">
        <v>16</v>
      </c>
      <c r="B4713" s="1">
        <v>42251</v>
      </c>
      <c r="C4713">
        <v>1.26</v>
      </c>
      <c r="D4713">
        <v>1.3</v>
      </c>
      <c r="E4713">
        <v>1.24</v>
      </c>
      <c r="F4713">
        <v>1.27</v>
      </c>
      <c r="G4713">
        <v>474391</v>
      </c>
      <c r="H4713">
        <v>92953701</v>
      </c>
      <c r="I4713">
        <f>YEAR(Table1[[#This Row],[Date]])</f>
        <v>2015</v>
      </c>
      <c r="J4713">
        <f>MONTH(Table1[[#This Row],[Date]])</f>
        <v>9</v>
      </c>
      <c r="K4713">
        <f>DAY(Table1[[#This Row],[Date]])</f>
        <v>4</v>
      </c>
    </row>
    <row r="4714" spans="1:11" x14ac:dyDescent="0.3">
      <c r="A4714" t="s">
        <v>16</v>
      </c>
      <c r="B4714" s="1">
        <v>42250</v>
      </c>
      <c r="C4714">
        <v>1.3</v>
      </c>
      <c r="D4714">
        <v>1.31</v>
      </c>
      <c r="E4714">
        <v>1.21</v>
      </c>
      <c r="F4714">
        <v>1.26</v>
      </c>
      <c r="G4714">
        <v>702991</v>
      </c>
      <c r="H4714">
        <v>92234142</v>
      </c>
      <c r="I4714">
        <f>YEAR(Table1[[#This Row],[Date]])</f>
        <v>2015</v>
      </c>
      <c r="J4714">
        <f>MONTH(Table1[[#This Row],[Date]])</f>
        <v>9</v>
      </c>
      <c r="K4714">
        <f>DAY(Table1[[#This Row],[Date]])</f>
        <v>3</v>
      </c>
    </row>
    <row r="4715" spans="1:11" x14ac:dyDescent="0.3">
      <c r="A4715" t="s">
        <v>16</v>
      </c>
      <c r="B4715" s="1">
        <v>42249</v>
      </c>
      <c r="C4715">
        <v>1.35</v>
      </c>
      <c r="D4715">
        <v>1.35</v>
      </c>
      <c r="E4715">
        <v>1.26</v>
      </c>
      <c r="F4715">
        <v>1.29</v>
      </c>
      <c r="G4715">
        <v>883769</v>
      </c>
      <c r="H4715">
        <v>94389544</v>
      </c>
      <c r="I4715">
        <f>YEAR(Table1[[#This Row],[Date]])</f>
        <v>2015</v>
      </c>
      <c r="J4715">
        <f>MONTH(Table1[[#This Row],[Date]])</f>
        <v>9</v>
      </c>
      <c r="K4715">
        <f>DAY(Table1[[#This Row],[Date]])</f>
        <v>2</v>
      </c>
    </row>
    <row r="4716" spans="1:11" x14ac:dyDescent="0.3">
      <c r="A4716" t="s">
        <v>16</v>
      </c>
      <c r="B4716" s="1">
        <v>42248</v>
      </c>
      <c r="C4716">
        <v>1.35</v>
      </c>
      <c r="D4716">
        <v>1.39</v>
      </c>
      <c r="E4716">
        <v>1.34</v>
      </c>
      <c r="F4716">
        <v>1.35</v>
      </c>
      <c r="G4716">
        <v>778862</v>
      </c>
      <c r="H4716">
        <v>98507500</v>
      </c>
      <c r="I4716">
        <f>YEAR(Table1[[#This Row],[Date]])</f>
        <v>2015</v>
      </c>
      <c r="J4716">
        <f>MONTH(Table1[[#This Row],[Date]])</f>
        <v>9</v>
      </c>
      <c r="K4716">
        <f>DAY(Table1[[#This Row],[Date]])</f>
        <v>1</v>
      </c>
    </row>
    <row r="4717" spans="1:11" x14ac:dyDescent="0.3">
      <c r="A4717" t="s">
        <v>16</v>
      </c>
      <c r="B4717" s="1">
        <v>42247</v>
      </c>
      <c r="C4717">
        <v>1.32</v>
      </c>
      <c r="D4717">
        <v>1.4</v>
      </c>
      <c r="E4717">
        <v>1.2</v>
      </c>
      <c r="F4717">
        <v>1.36</v>
      </c>
      <c r="G4717">
        <v>1447180</v>
      </c>
      <c r="H4717">
        <v>98963975</v>
      </c>
      <c r="I4717">
        <f>YEAR(Table1[[#This Row],[Date]])</f>
        <v>2015</v>
      </c>
      <c r="J4717">
        <f>MONTH(Table1[[#This Row],[Date]])</f>
        <v>8</v>
      </c>
      <c r="K4717">
        <f>DAY(Table1[[#This Row],[Date]])</f>
        <v>31</v>
      </c>
    </row>
    <row r="4718" spans="1:11" x14ac:dyDescent="0.3">
      <c r="A4718" t="s">
        <v>16</v>
      </c>
      <c r="B4718" s="1">
        <v>42246</v>
      </c>
      <c r="C4718">
        <v>1.18</v>
      </c>
      <c r="D4718">
        <v>1.37</v>
      </c>
      <c r="E4718">
        <v>1.17</v>
      </c>
      <c r="F4718">
        <v>1.32</v>
      </c>
      <c r="G4718">
        <v>1337650</v>
      </c>
      <c r="H4718">
        <v>96097349</v>
      </c>
      <c r="I4718">
        <f>YEAR(Table1[[#This Row],[Date]])</f>
        <v>2015</v>
      </c>
      <c r="J4718">
        <f>MONTH(Table1[[#This Row],[Date]])</f>
        <v>8</v>
      </c>
      <c r="K4718">
        <f>DAY(Table1[[#This Row],[Date]])</f>
        <v>30</v>
      </c>
    </row>
    <row r="4719" spans="1:11" x14ac:dyDescent="0.3">
      <c r="A4719" t="s">
        <v>16</v>
      </c>
      <c r="B4719" s="1">
        <v>42245</v>
      </c>
      <c r="C4719">
        <v>1.19</v>
      </c>
      <c r="D4719">
        <v>1.21</v>
      </c>
      <c r="E4719">
        <v>1.1499999999999999</v>
      </c>
      <c r="F4719">
        <v>1.18</v>
      </c>
      <c r="G4719">
        <v>375377</v>
      </c>
      <c r="H4719">
        <v>86113895</v>
      </c>
      <c r="I4719">
        <f>YEAR(Table1[[#This Row],[Date]])</f>
        <v>2015</v>
      </c>
      <c r="J4719">
        <f>MONTH(Table1[[#This Row],[Date]])</f>
        <v>8</v>
      </c>
      <c r="K4719">
        <f>DAY(Table1[[#This Row],[Date]])</f>
        <v>29</v>
      </c>
    </row>
    <row r="4720" spans="1:11" x14ac:dyDescent="0.3">
      <c r="A4720" t="s">
        <v>16</v>
      </c>
      <c r="B4720" s="1">
        <v>42244</v>
      </c>
      <c r="C4720">
        <v>1.1499999999999999</v>
      </c>
      <c r="D4720">
        <v>1.21</v>
      </c>
      <c r="E4720">
        <v>1.1200000000000001</v>
      </c>
      <c r="F4720">
        <v>1.19</v>
      </c>
      <c r="G4720">
        <v>721872</v>
      </c>
      <c r="H4720">
        <v>86731077</v>
      </c>
      <c r="I4720">
        <f>YEAR(Table1[[#This Row],[Date]])</f>
        <v>2015</v>
      </c>
      <c r="J4720">
        <f>MONTH(Table1[[#This Row],[Date]])</f>
        <v>8</v>
      </c>
      <c r="K4720">
        <f>DAY(Table1[[#This Row],[Date]])</f>
        <v>28</v>
      </c>
    </row>
    <row r="4721" spans="1:11" x14ac:dyDescent="0.3">
      <c r="A4721" t="s">
        <v>16</v>
      </c>
      <c r="B4721" s="1">
        <v>42243</v>
      </c>
      <c r="C4721">
        <v>1.17</v>
      </c>
      <c r="D4721">
        <v>1.19</v>
      </c>
      <c r="E4721">
        <v>1.1399999999999999</v>
      </c>
      <c r="F4721">
        <v>1.1499999999999999</v>
      </c>
      <c r="G4721">
        <v>686662</v>
      </c>
      <c r="H4721">
        <v>83524585</v>
      </c>
      <c r="I4721">
        <f>YEAR(Table1[[#This Row],[Date]])</f>
        <v>2015</v>
      </c>
      <c r="J4721">
        <f>MONTH(Table1[[#This Row],[Date]])</f>
        <v>8</v>
      </c>
      <c r="K4721">
        <f>DAY(Table1[[#This Row],[Date]])</f>
        <v>27</v>
      </c>
    </row>
    <row r="4722" spans="1:11" x14ac:dyDescent="0.3">
      <c r="A4722" t="s">
        <v>16</v>
      </c>
      <c r="B4722" s="1">
        <v>42242</v>
      </c>
      <c r="C4722">
        <v>1.1299999999999999</v>
      </c>
      <c r="D4722">
        <v>1.2</v>
      </c>
      <c r="E4722">
        <v>1.06</v>
      </c>
      <c r="F4722">
        <v>1.1599999999999999</v>
      </c>
      <c r="G4722">
        <v>1056750</v>
      </c>
      <c r="H4722">
        <v>84390924</v>
      </c>
      <c r="I4722">
        <f>YEAR(Table1[[#This Row],[Date]])</f>
        <v>2015</v>
      </c>
      <c r="J4722">
        <f>MONTH(Table1[[#This Row],[Date]])</f>
        <v>8</v>
      </c>
      <c r="K4722">
        <f>DAY(Table1[[#This Row],[Date]])</f>
        <v>26</v>
      </c>
    </row>
    <row r="4723" spans="1:11" x14ac:dyDescent="0.3">
      <c r="A4723" t="s">
        <v>16</v>
      </c>
      <c r="B4723" s="1">
        <v>42241</v>
      </c>
      <c r="C4723">
        <v>1.23</v>
      </c>
      <c r="D4723">
        <v>1.24</v>
      </c>
      <c r="E4723">
        <v>1.1299999999999999</v>
      </c>
      <c r="F4723">
        <v>1.1399999999999999</v>
      </c>
      <c r="G4723">
        <v>1307180</v>
      </c>
      <c r="H4723">
        <v>82922633</v>
      </c>
      <c r="I4723">
        <f>YEAR(Table1[[#This Row],[Date]])</f>
        <v>2015</v>
      </c>
      <c r="J4723">
        <f>MONTH(Table1[[#This Row],[Date]])</f>
        <v>8</v>
      </c>
      <c r="K4723">
        <f>DAY(Table1[[#This Row],[Date]])</f>
        <v>25</v>
      </c>
    </row>
    <row r="4724" spans="1:11" x14ac:dyDescent="0.3">
      <c r="A4724" t="s">
        <v>16</v>
      </c>
      <c r="B4724" s="1">
        <v>42240</v>
      </c>
      <c r="C4724">
        <v>1.35</v>
      </c>
      <c r="D4724">
        <v>1.36</v>
      </c>
      <c r="E4724">
        <v>1.23</v>
      </c>
      <c r="F4724">
        <v>1.23</v>
      </c>
      <c r="G4724">
        <v>924920</v>
      </c>
      <c r="H4724">
        <v>89515257</v>
      </c>
      <c r="I4724">
        <f>YEAR(Table1[[#This Row],[Date]])</f>
        <v>2015</v>
      </c>
      <c r="J4724">
        <f>MONTH(Table1[[#This Row],[Date]])</f>
        <v>8</v>
      </c>
      <c r="K4724">
        <f>DAY(Table1[[#This Row],[Date]])</f>
        <v>24</v>
      </c>
    </row>
    <row r="4725" spans="1:11" x14ac:dyDescent="0.3">
      <c r="A4725" t="s">
        <v>16</v>
      </c>
      <c r="B4725" s="1">
        <v>42239</v>
      </c>
      <c r="C4725">
        <v>1.38</v>
      </c>
      <c r="D4725">
        <v>1.41</v>
      </c>
      <c r="E4725">
        <v>1.3</v>
      </c>
      <c r="F4725">
        <v>1.35</v>
      </c>
      <c r="G4725">
        <v>1589300</v>
      </c>
      <c r="H4725">
        <v>98300351</v>
      </c>
      <c r="I4725">
        <f>YEAR(Table1[[#This Row],[Date]])</f>
        <v>2015</v>
      </c>
      <c r="J4725">
        <f>MONTH(Table1[[#This Row],[Date]])</f>
        <v>8</v>
      </c>
      <c r="K4725">
        <f>DAY(Table1[[#This Row],[Date]])</f>
        <v>23</v>
      </c>
    </row>
    <row r="4726" spans="1:11" x14ac:dyDescent="0.3">
      <c r="A4726" t="s">
        <v>16</v>
      </c>
      <c r="B4726" s="1">
        <v>42238</v>
      </c>
      <c r="C4726">
        <v>1.4</v>
      </c>
      <c r="D4726">
        <v>1.48</v>
      </c>
      <c r="E4726">
        <v>1.35</v>
      </c>
      <c r="F4726">
        <v>1.38</v>
      </c>
      <c r="G4726">
        <v>948310</v>
      </c>
      <c r="H4726">
        <v>100201826</v>
      </c>
      <c r="I4726">
        <f>YEAR(Table1[[#This Row],[Date]])</f>
        <v>2015</v>
      </c>
      <c r="J4726">
        <f>MONTH(Table1[[#This Row],[Date]])</f>
        <v>8</v>
      </c>
      <c r="K4726">
        <f>DAY(Table1[[#This Row],[Date]])</f>
        <v>22</v>
      </c>
    </row>
    <row r="4727" spans="1:11" x14ac:dyDescent="0.3">
      <c r="A4727" t="s">
        <v>16</v>
      </c>
      <c r="B4727" s="1">
        <v>42237</v>
      </c>
      <c r="C4727">
        <v>1.48</v>
      </c>
      <c r="D4727">
        <v>1.56</v>
      </c>
      <c r="E4727">
        <v>1.35</v>
      </c>
      <c r="F4727">
        <v>1.4</v>
      </c>
      <c r="G4727">
        <v>2020970</v>
      </c>
      <c r="H4727">
        <v>101331856</v>
      </c>
      <c r="I4727">
        <f>YEAR(Table1[[#This Row],[Date]])</f>
        <v>2015</v>
      </c>
      <c r="J4727">
        <f>MONTH(Table1[[#This Row],[Date]])</f>
        <v>8</v>
      </c>
      <c r="K4727">
        <f>DAY(Table1[[#This Row],[Date]])</f>
        <v>21</v>
      </c>
    </row>
    <row r="4728" spans="1:11" x14ac:dyDescent="0.3">
      <c r="A4728" t="s">
        <v>16</v>
      </c>
      <c r="B4728" s="1">
        <v>42236</v>
      </c>
      <c r="C4728">
        <v>1.25</v>
      </c>
      <c r="D4728">
        <v>1.53</v>
      </c>
      <c r="E4728">
        <v>1.25</v>
      </c>
      <c r="F4728">
        <v>1.46</v>
      </c>
      <c r="G4728">
        <v>2843760</v>
      </c>
      <c r="H4728">
        <v>106351420</v>
      </c>
      <c r="I4728">
        <f>YEAR(Table1[[#This Row],[Date]])</f>
        <v>2015</v>
      </c>
      <c r="J4728">
        <f>MONTH(Table1[[#This Row],[Date]])</f>
        <v>8</v>
      </c>
      <c r="K4728">
        <f>DAY(Table1[[#This Row],[Date]])</f>
        <v>20</v>
      </c>
    </row>
    <row r="4729" spans="1:11" x14ac:dyDescent="0.3">
      <c r="A4729" t="s">
        <v>16</v>
      </c>
      <c r="B4729" s="1">
        <v>42235</v>
      </c>
      <c r="C4729">
        <v>1.17</v>
      </c>
      <c r="D4729">
        <v>1.32</v>
      </c>
      <c r="E4729">
        <v>1.17</v>
      </c>
      <c r="F4729">
        <v>1.26</v>
      </c>
      <c r="G4729">
        <v>1486240</v>
      </c>
      <c r="H4729">
        <v>91366391</v>
      </c>
      <c r="I4729">
        <f>YEAR(Table1[[#This Row],[Date]])</f>
        <v>2015</v>
      </c>
      <c r="J4729">
        <f>MONTH(Table1[[#This Row],[Date]])</f>
        <v>8</v>
      </c>
      <c r="K4729">
        <f>DAY(Table1[[#This Row],[Date]])</f>
        <v>19</v>
      </c>
    </row>
    <row r="4730" spans="1:11" x14ac:dyDescent="0.3">
      <c r="A4730" t="s">
        <v>16</v>
      </c>
      <c r="B4730" s="1">
        <v>42234</v>
      </c>
      <c r="C4730">
        <v>1.22</v>
      </c>
      <c r="D4730">
        <v>1.33</v>
      </c>
      <c r="E4730">
        <v>1.0900000000000001</v>
      </c>
      <c r="F4730">
        <v>1.0900000000000001</v>
      </c>
      <c r="G4730">
        <v>1485680</v>
      </c>
      <c r="H4730">
        <v>78868413</v>
      </c>
      <c r="I4730">
        <f>YEAR(Table1[[#This Row],[Date]])</f>
        <v>2015</v>
      </c>
      <c r="J4730">
        <f>MONTH(Table1[[#This Row],[Date]])</f>
        <v>8</v>
      </c>
      <c r="K4730">
        <f>DAY(Table1[[#This Row],[Date]])</f>
        <v>18</v>
      </c>
    </row>
    <row r="4731" spans="1:11" x14ac:dyDescent="0.3">
      <c r="A4731" t="s">
        <v>16</v>
      </c>
      <c r="B4731" s="1">
        <v>42233</v>
      </c>
      <c r="C4731">
        <v>1.58</v>
      </c>
      <c r="D4731">
        <v>1.58</v>
      </c>
      <c r="E4731">
        <v>1.19</v>
      </c>
      <c r="F4731">
        <v>1.2</v>
      </c>
      <c r="G4731">
        <v>1942830</v>
      </c>
      <c r="H4731">
        <v>87295367</v>
      </c>
      <c r="I4731">
        <f>YEAR(Table1[[#This Row],[Date]])</f>
        <v>2015</v>
      </c>
      <c r="J4731">
        <f>MONTH(Table1[[#This Row],[Date]])</f>
        <v>8</v>
      </c>
      <c r="K4731">
        <f>DAY(Table1[[#This Row],[Date]])</f>
        <v>17</v>
      </c>
    </row>
    <row r="4732" spans="1:11" x14ac:dyDescent="0.3">
      <c r="A4732" t="s">
        <v>16</v>
      </c>
      <c r="B4732" s="1">
        <v>42232</v>
      </c>
      <c r="C4732">
        <v>1.68</v>
      </c>
      <c r="D4732">
        <v>1.7</v>
      </c>
      <c r="E4732">
        <v>1.0900000000000001</v>
      </c>
      <c r="F4732">
        <v>1.57</v>
      </c>
      <c r="G4732">
        <v>3550790</v>
      </c>
      <c r="H4732">
        <v>94901005</v>
      </c>
      <c r="I4732">
        <f>YEAR(Table1[[#This Row],[Date]])</f>
        <v>2015</v>
      </c>
      <c r="J4732">
        <f>MONTH(Table1[[#This Row],[Date]])</f>
        <v>8</v>
      </c>
      <c r="K4732">
        <f>DAY(Table1[[#This Row],[Date]])</f>
        <v>16</v>
      </c>
    </row>
    <row r="4733" spans="1:11" x14ac:dyDescent="0.3">
      <c r="A4733" t="s">
        <v>16</v>
      </c>
      <c r="B4733" s="1">
        <v>42231</v>
      </c>
      <c r="C4733">
        <v>1.8</v>
      </c>
      <c r="D4733">
        <v>1.88</v>
      </c>
      <c r="E4733">
        <v>1.57</v>
      </c>
      <c r="F4733">
        <v>1.69</v>
      </c>
      <c r="G4733">
        <v>2554360</v>
      </c>
      <c r="H4733">
        <v>102303608</v>
      </c>
      <c r="I4733">
        <f>YEAR(Table1[[#This Row],[Date]])</f>
        <v>2015</v>
      </c>
      <c r="J4733">
        <f>MONTH(Table1[[#This Row],[Date]])</f>
        <v>8</v>
      </c>
      <c r="K4733">
        <f>DAY(Table1[[#This Row],[Date]])</f>
        <v>15</v>
      </c>
    </row>
    <row r="4734" spans="1:11" x14ac:dyDescent="0.3">
      <c r="A4734" t="s">
        <v>16</v>
      </c>
      <c r="B4734" s="1">
        <v>42230</v>
      </c>
      <c r="C4734">
        <v>1.81</v>
      </c>
      <c r="D4734">
        <v>2.2599999999999998</v>
      </c>
      <c r="E4734">
        <v>1.75</v>
      </c>
      <c r="F4734">
        <v>1.83</v>
      </c>
      <c r="G4734">
        <v>4637030</v>
      </c>
      <c r="H4734">
        <v>110672322</v>
      </c>
      <c r="I4734">
        <f>YEAR(Table1[[#This Row],[Date]])</f>
        <v>2015</v>
      </c>
      <c r="J4734">
        <f>MONTH(Table1[[#This Row],[Date]])</f>
        <v>8</v>
      </c>
      <c r="K4734">
        <f>DAY(Table1[[#This Row],[Date]])</f>
        <v>14</v>
      </c>
    </row>
    <row r="4735" spans="1:11" x14ac:dyDescent="0.3">
      <c r="A4735" t="s">
        <v>16</v>
      </c>
      <c r="B4735" s="1">
        <v>42229</v>
      </c>
      <c r="C4735">
        <v>1.22</v>
      </c>
      <c r="D4735">
        <v>1.97</v>
      </c>
      <c r="E4735">
        <v>1.17</v>
      </c>
      <c r="F4735">
        <v>1.83</v>
      </c>
      <c r="G4735">
        <v>4068680</v>
      </c>
      <c r="H4735">
        <v>110607192</v>
      </c>
      <c r="I4735">
        <f>YEAR(Table1[[#This Row],[Date]])</f>
        <v>2015</v>
      </c>
      <c r="J4735">
        <f>MONTH(Table1[[#This Row],[Date]])</f>
        <v>8</v>
      </c>
      <c r="K4735">
        <f>DAY(Table1[[#This Row],[Date]])</f>
        <v>13</v>
      </c>
    </row>
    <row r="4736" spans="1:11" x14ac:dyDescent="0.3">
      <c r="A4736" t="s">
        <v>16</v>
      </c>
      <c r="B4736" s="1">
        <v>42228</v>
      </c>
      <c r="C4736">
        <v>1.06</v>
      </c>
      <c r="D4736">
        <v>1.29</v>
      </c>
      <c r="E4736">
        <v>0.88360799999999995</v>
      </c>
      <c r="F4736">
        <v>1.22</v>
      </c>
      <c r="G4736">
        <v>2150620</v>
      </c>
      <c r="H4736">
        <v>73645011</v>
      </c>
      <c r="I4736">
        <f>YEAR(Table1[[#This Row],[Date]])</f>
        <v>2015</v>
      </c>
      <c r="J4736">
        <f>MONTH(Table1[[#This Row],[Date]])</f>
        <v>8</v>
      </c>
      <c r="K4736">
        <f>DAY(Table1[[#This Row],[Date]])</f>
        <v>12</v>
      </c>
    </row>
    <row r="4737" spans="1:11" x14ac:dyDescent="0.3">
      <c r="A4737" t="s">
        <v>16</v>
      </c>
      <c r="B4737" s="1">
        <v>42227</v>
      </c>
      <c r="C4737">
        <v>0.70808700000000002</v>
      </c>
      <c r="D4737">
        <v>1.1299999999999999</v>
      </c>
      <c r="E4737">
        <v>0.66323500000000002</v>
      </c>
      <c r="F4737">
        <v>1.07</v>
      </c>
      <c r="G4737">
        <v>1463100</v>
      </c>
      <c r="H4737">
        <v>64569288</v>
      </c>
      <c r="I4737">
        <f>YEAR(Table1[[#This Row],[Date]])</f>
        <v>2015</v>
      </c>
      <c r="J4737">
        <f>MONTH(Table1[[#This Row],[Date]])</f>
        <v>8</v>
      </c>
      <c r="K4737">
        <f>DAY(Table1[[#This Row],[Date]])</f>
        <v>11</v>
      </c>
    </row>
    <row r="4738" spans="1:11" x14ac:dyDescent="0.3">
      <c r="A4738" t="s">
        <v>16</v>
      </c>
      <c r="B4738" s="1">
        <v>42226</v>
      </c>
      <c r="C4738">
        <v>0.71398899999999998</v>
      </c>
      <c r="D4738">
        <v>0.729854</v>
      </c>
      <c r="E4738">
        <v>0.63654599999999995</v>
      </c>
      <c r="F4738">
        <v>0.70844799999999997</v>
      </c>
      <c r="G4738">
        <v>405283</v>
      </c>
      <c r="H4738">
        <v>42818364</v>
      </c>
      <c r="I4738">
        <f>YEAR(Table1[[#This Row],[Date]])</f>
        <v>2015</v>
      </c>
      <c r="J4738">
        <f>MONTH(Table1[[#This Row],[Date]])</f>
        <v>8</v>
      </c>
      <c r="K4738">
        <f>DAY(Table1[[#This Row],[Date]])</f>
        <v>10</v>
      </c>
    </row>
    <row r="4739" spans="1:11" x14ac:dyDescent="0.3">
      <c r="A4739" t="s">
        <v>16</v>
      </c>
      <c r="B4739" s="1">
        <v>42225</v>
      </c>
      <c r="C4739">
        <v>0.70613599999999999</v>
      </c>
      <c r="D4739">
        <v>0.87980999999999998</v>
      </c>
      <c r="E4739">
        <v>0.62919099999999994</v>
      </c>
      <c r="F4739">
        <v>0.70189699999999999</v>
      </c>
      <c r="G4739">
        <v>532170</v>
      </c>
      <c r="H4739">
        <v>42399573</v>
      </c>
      <c r="I4739">
        <f>YEAR(Table1[[#This Row],[Date]])</f>
        <v>2015</v>
      </c>
      <c r="J4739">
        <f>MONTH(Table1[[#This Row],[Date]])</f>
        <v>8</v>
      </c>
      <c r="K4739">
        <f>DAY(Table1[[#This Row],[Date]])</f>
        <v>9</v>
      </c>
    </row>
    <row r="4740" spans="1:11" x14ac:dyDescent="0.3">
      <c r="A4740" t="s">
        <v>16</v>
      </c>
      <c r="B4740" s="1">
        <v>42224</v>
      </c>
      <c r="C4740">
        <v>2.79</v>
      </c>
      <c r="D4740">
        <v>2.8</v>
      </c>
      <c r="E4740">
        <v>0.71472500000000005</v>
      </c>
      <c r="F4740">
        <v>0.75332500000000002</v>
      </c>
      <c r="G4740">
        <v>674188</v>
      </c>
      <c r="H4740">
        <v>45486894</v>
      </c>
      <c r="I4740">
        <f>YEAR(Table1[[#This Row],[Date]])</f>
        <v>2015</v>
      </c>
      <c r="J4740">
        <f>MONTH(Table1[[#This Row],[Date]])</f>
        <v>8</v>
      </c>
      <c r="K4740">
        <f>DAY(Table1[[#This Row],[Date]])</f>
        <v>8</v>
      </c>
    </row>
    <row r="4741" spans="1:11" x14ac:dyDescent="0.3">
      <c r="A4741" t="s">
        <v>16</v>
      </c>
      <c r="B4741" s="1">
        <v>42223</v>
      </c>
      <c r="C4741">
        <v>2.83</v>
      </c>
      <c r="D4741">
        <v>3.54</v>
      </c>
      <c r="E4741">
        <v>2.52</v>
      </c>
      <c r="F4741">
        <v>2.77</v>
      </c>
      <c r="G4741">
        <v>164329</v>
      </c>
      <c r="H4741">
        <v>166610555</v>
      </c>
      <c r="I4741">
        <f>YEAR(Table1[[#This Row],[Date]])</f>
        <v>2015</v>
      </c>
      <c r="J4741">
        <f>MONTH(Table1[[#This Row],[Date]])</f>
        <v>8</v>
      </c>
      <c r="K4741">
        <f>DAY(Table1[[#This Row],[Date]])</f>
        <v>7</v>
      </c>
    </row>
    <row r="4742" spans="1:11" x14ac:dyDescent="0.3">
      <c r="A4742" t="s">
        <v>14</v>
      </c>
      <c r="B4742" s="1">
        <v>44177</v>
      </c>
      <c r="C4742">
        <v>1</v>
      </c>
      <c r="D4742">
        <v>1</v>
      </c>
      <c r="E4742">
        <v>1</v>
      </c>
      <c r="F4742">
        <v>1</v>
      </c>
      <c r="G4742">
        <v>37175152958</v>
      </c>
      <c r="H4742">
        <v>19826181940</v>
      </c>
      <c r="I4742">
        <f>YEAR(Table1[[#This Row],[Date]])</f>
        <v>2020</v>
      </c>
      <c r="J4742">
        <f>MONTH(Table1[[#This Row],[Date]])</f>
        <v>12</v>
      </c>
      <c r="K4742">
        <f>DAY(Table1[[#This Row],[Date]])</f>
        <v>12</v>
      </c>
    </row>
    <row r="4743" spans="1:11" x14ac:dyDescent="0.3">
      <c r="A4743" t="s">
        <v>14</v>
      </c>
      <c r="B4743" s="1">
        <v>44176</v>
      </c>
      <c r="C4743">
        <v>1</v>
      </c>
      <c r="D4743">
        <v>1</v>
      </c>
      <c r="E4743">
        <v>0.99968500000000005</v>
      </c>
      <c r="F4743">
        <v>1</v>
      </c>
      <c r="G4743">
        <v>46855379778</v>
      </c>
      <c r="H4743">
        <v>19778053308</v>
      </c>
      <c r="I4743">
        <f>YEAR(Table1[[#This Row],[Date]])</f>
        <v>2020</v>
      </c>
      <c r="J4743">
        <f>MONTH(Table1[[#This Row],[Date]])</f>
        <v>12</v>
      </c>
      <c r="K4743">
        <f>DAY(Table1[[#This Row],[Date]])</f>
        <v>11</v>
      </c>
    </row>
    <row r="4744" spans="1:11" x14ac:dyDescent="0.3">
      <c r="A4744" t="s">
        <v>14</v>
      </c>
      <c r="B4744" s="1">
        <v>44175</v>
      </c>
      <c r="C4744">
        <v>1</v>
      </c>
      <c r="D4744">
        <v>1</v>
      </c>
      <c r="E4744">
        <v>0.99971699999999997</v>
      </c>
      <c r="F4744">
        <v>1</v>
      </c>
      <c r="G4744">
        <v>42906892986</v>
      </c>
      <c r="H4744">
        <v>19758499141</v>
      </c>
      <c r="I4744">
        <f>YEAR(Table1[[#This Row],[Date]])</f>
        <v>2020</v>
      </c>
      <c r="J4744">
        <f>MONTH(Table1[[#This Row],[Date]])</f>
        <v>12</v>
      </c>
      <c r="K4744">
        <f>DAY(Table1[[#This Row],[Date]])</f>
        <v>10</v>
      </c>
    </row>
    <row r="4745" spans="1:11" x14ac:dyDescent="0.3">
      <c r="A4745" t="s">
        <v>14</v>
      </c>
      <c r="B4745" s="1">
        <v>44174</v>
      </c>
      <c r="C4745">
        <v>0.99974099999999999</v>
      </c>
      <c r="D4745">
        <v>1</v>
      </c>
      <c r="E4745">
        <v>0.999579</v>
      </c>
      <c r="F4745">
        <v>1</v>
      </c>
      <c r="G4745">
        <v>58645762362</v>
      </c>
      <c r="H4745">
        <v>19721357390</v>
      </c>
      <c r="I4745">
        <f>YEAR(Table1[[#This Row],[Date]])</f>
        <v>2020</v>
      </c>
      <c r="J4745">
        <f>MONTH(Table1[[#This Row],[Date]])</f>
        <v>12</v>
      </c>
      <c r="K4745">
        <f>DAY(Table1[[#This Row],[Date]])</f>
        <v>9</v>
      </c>
    </row>
    <row r="4746" spans="1:11" x14ac:dyDescent="0.3">
      <c r="A4746" t="s">
        <v>14</v>
      </c>
      <c r="B4746" s="1">
        <v>44173</v>
      </c>
      <c r="C4746">
        <v>1</v>
      </c>
      <c r="D4746">
        <v>1</v>
      </c>
      <c r="E4746">
        <v>0.99950399999999995</v>
      </c>
      <c r="F4746">
        <v>0.99970599999999998</v>
      </c>
      <c r="G4746">
        <v>51018510966</v>
      </c>
      <c r="H4746">
        <v>19707994302</v>
      </c>
      <c r="I4746">
        <f>YEAR(Table1[[#This Row],[Date]])</f>
        <v>2020</v>
      </c>
      <c r="J4746">
        <f>MONTH(Table1[[#This Row],[Date]])</f>
        <v>12</v>
      </c>
      <c r="K4746">
        <f>DAY(Table1[[#This Row],[Date]])</f>
        <v>8</v>
      </c>
    </row>
    <row r="4747" spans="1:11" x14ac:dyDescent="0.3">
      <c r="A4747" t="s">
        <v>14</v>
      </c>
      <c r="B4747" s="1">
        <v>44172</v>
      </c>
      <c r="C4747">
        <v>1</v>
      </c>
      <c r="D4747">
        <v>1</v>
      </c>
      <c r="E4747">
        <v>1</v>
      </c>
      <c r="F4747">
        <v>1</v>
      </c>
      <c r="G4747">
        <v>41553114205</v>
      </c>
      <c r="H4747">
        <v>19693247298</v>
      </c>
      <c r="I4747">
        <f>YEAR(Table1[[#This Row],[Date]])</f>
        <v>2020</v>
      </c>
      <c r="J4747">
        <f>MONTH(Table1[[#This Row],[Date]])</f>
        <v>12</v>
      </c>
      <c r="K4747">
        <f>DAY(Table1[[#This Row],[Date]])</f>
        <v>7</v>
      </c>
    </row>
    <row r="4748" spans="1:11" x14ac:dyDescent="0.3">
      <c r="A4748" t="s">
        <v>14</v>
      </c>
      <c r="B4748" s="1">
        <v>44171</v>
      </c>
      <c r="C4748">
        <v>1</v>
      </c>
      <c r="D4748">
        <v>1</v>
      </c>
      <c r="E4748">
        <v>1</v>
      </c>
      <c r="F4748">
        <v>1</v>
      </c>
      <c r="G4748">
        <v>41702527218</v>
      </c>
      <c r="H4748">
        <v>19683467751</v>
      </c>
      <c r="I4748">
        <f>YEAR(Table1[[#This Row],[Date]])</f>
        <v>2020</v>
      </c>
      <c r="J4748">
        <f>MONTH(Table1[[#This Row],[Date]])</f>
        <v>12</v>
      </c>
      <c r="K4748">
        <f>DAY(Table1[[#This Row],[Date]])</f>
        <v>6</v>
      </c>
    </row>
    <row r="4749" spans="1:11" x14ac:dyDescent="0.3">
      <c r="A4749" t="s">
        <v>14</v>
      </c>
      <c r="B4749" s="1">
        <v>44170</v>
      </c>
      <c r="C4749">
        <v>1</v>
      </c>
      <c r="D4749">
        <v>1</v>
      </c>
      <c r="E4749">
        <v>0.99998200000000004</v>
      </c>
      <c r="F4749">
        <v>1</v>
      </c>
      <c r="G4749">
        <v>46459783524</v>
      </c>
      <c r="H4749">
        <v>19645340054</v>
      </c>
      <c r="I4749">
        <f>YEAR(Table1[[#This Row],[Date]])</f>
        <v>2020</v>
      </c>
      <c r="J4749">
        <f>MONTH(Table1[[#This Row],[Date]])</f>
        <v>12</v>
      </c>
      <c r="K4749">
        <f>DAY(Table1[[#This Row],[Date]])</f>
        <v>5</v>
      </c>
    </row>
    <row r="4750" spans="1:11" x14ac:dyDescent="0.3">
      <c r="A4750" t="s">
        <v>14</v>
      </c>
      <c r="B4750" s="1">
        <v>44169</v>
      </c>
      <c r="C4750">
        <v>1</v>
      </c>
      <c r="D4750">
        <v>1</v>
      </c>
      <c r="E4750">
        <v>0.99992700000000001</v>
      </c>
      <c r="F4750">
        <v>1</v>
      </c>
      <c r="G4750">
        <v>57391362137</v>
      </c>
      <c r="H4750">
        <v>19537072295</v>
      </c>
      <c r="I4750">
        <f>YEAR(Table1[[#This Row],[Date]])</f>
        <v>2020</v>
      </c>
      <c r="J4750">
        <f>MONTH(Table1[[#This Row],[Date]])</f>
        <v>12</v>
      </c>
      <c r="K4750">
        <f>DAY(Table1[[#This Row],[Date]])</f>
        <v>4</v>
      </c>
    </row>
    <row r="4751" spans="1:11" x14ac:dyDescent="0.3">
      <c r="A4751" t="s">
        <v>14</v>
      </c>
      <c r="B4751" s="1">
        <v>44168</v>
      </c>
      <c r="C4751">
        <v>1</v>
      </c>
      <c r="D4751">
        <v>1</v>
      </c>
      <c r="E4751">
        <v>1</v>
      </c>
      <c r="F4751">
        <v>1</v>
      </c>
      <c r="G4751">
        <v>53438971741</v>
      </c>
      <c r="H4751">
        <v>19466986495</v>
      </c>
      <c r="I4751">
        <f>YEAR(Table1[[#This Row],[Date]])</f>
        <v>2020</v>
      </c>
      <c r="J4751">
        <f>MONTH(Table1[[#This Row],[Date]])</f>
        <v>12</v>
      </c>
      <c r="K4751">
        <f>DAY(Table1[[#This Row],[Date]])</f>
        <v>3</v>
      </c>
    </row>
    <row r="4752" spans="1:11" x14ac:dyDescent="0.3">
      <c r="A4752" t="s">
        <v>14</v>
      </c>
      <c r="B4752" s="1">
        <v>44167</v>
      </c>
      <c r="C4752">
        <v>1</v>
      </c>
      <c r="D4752">
        <v>1</v>
      </c>
      <c r="E4752">
        <v>1</v>
      </c>
      <c r="F4752">
        <v>1</v>
      </c>
      <c r="G4752">
        <v>65320503081</v>
      </c>
      <c r="H4752">
        <v>19417653464</v>
      </c>
      <c r="I4752">
        <f>YEAR(Table1[[#This Row],[Date]])</f>
        <v>2020</v>
      </c>
      <c r="J4752">
        <f>MONTH(Table1[[#This Row],[Date]])</f>
        <v>12</v>
      </c>
      <c r="K4752">
        <f>DAY(Table1[[#This Row],[Date]])</f>
        <v>2</v>
      </c>
    </row>
    <row r="4753" spans="1:11" x14ac:dyDescent="0.3">
      <c r="A4753" t="s">
        <v>14</v>
      </c>
      <c r="B4753" s="1">
        <v>44166</v>
      </c>
      <c r="C4753">
        <v>1</v>
      </c>
      <c r="D4753">
        <v>1</v>
      </c>
      <c r="E4753">
        <v>0.99974399999999997</v>
      </c>
      <c r="F4753">
        <v>1</v>
      </c>
      <c r="G4753">
        <v>91231924619</v>
      </c>
      <c r="H4753">
        <v>19379236734</v>
      </c>
      <c r="I4753">
        <f>YEAR(Table1[[#This Row],[Date]])</f>
        <v>2020</v>
      </c>
      <c r="J4753">
        <f>MONTH(Table1[[#This Row],[Date]])</f>
        <v>12</v>
      </c>
      <c r="K4753">
        <f>DAY(Table1[[#This Row],[Date]])</f>
        <v>1</v>
      </c>
    </row>
    <row r="4754" spans="1:11" x14ac:dyDescent="0.3">
      <c r="A4754" t="s">
        <v>14</v>
      </c>
      <c r="B4754" s="1">
        <v>44165</v>
      </c>
      <c r="C4754">
        <v>1</v>
      </c>
      <c r="D4754">
        <v>1</v>
      </c>
      <c r="E4754">
        <v>0.99997999999999998</v>
      </c>
      <c r="F4754">
        <v>1</v>
      </c>
      <c r="G4754">
        <v>78422057481</v>
      </c>
      <c r="H4754">
        <v>19134597304</v>
      </c>
      <c r="I4754">
        <f>YEAR(Table1[[#This Row],[Date]])</f>
        <v>2020</v>
      </c>
      <c r="J4754">
        <f>MONTH(Table1[[#This Row],[Date]])</f>
        <v>11</v>
      </c>
      <c r="K4754">
        <f>DAY(Table1[[#This Row],[Date]])</f>
        <v>30</v>
      </c>
    </row>
    <row r="4755" spans="1:11" x14ac:dyDescent="0.3">
      <c r="A4755" t="s">
        <v>14</v>
      </c>
      <c r="B4755" s="1">
        <v>44164</v>
      </c>
      <c r="C4755">
        <v>1</v>
      </c>
      <c r="D4755">
        <v>1</v>
      </c>
      <c r="E4755">
        <v>1</v>
      </c>
      <c r="F4755">
        <v>1</v>
      </c>
      <c r="G4755">
        <v>56283936388</v>
      </c>
      <c r="H4755">
        <v>19126891188</v>
      </c>
      <c r="I4755">
        <f>YEAR(Table1[[#This Row],[Date]])</f>
        <v>2020</v>
      </c>
      <c r="J4755">
        <f>MONTH(Table1[[#This Row],[Date]])</f>
        <v>11</v>
      </c>
      <c r="K4755">
        <f>DAY(Table1[[#This Row],[Date]])</f>
        <v>29</v>
      </c>
    </row>
    <row r="4756" spans="1:11" x14ac:dyDescent="0.3">
      <c r="A4756" t="s">
        <v>14</v>
      </c>
      <c r="B4756" s="1">
        <v>44163</v>
      </c>
      <c r="C4756">
        <v>1</v>
      </c>
      <c r="D4756">
        <v>1</v>
      </c>
      <c r="E4756">
        <v>1</v>
      </c>
      <c r="F4756">
        <v>1</v>
      </c>
      <c r="G4756">
        <v>59622219575</v>
      </c>
      <c r="H4756">
        <v>19057337380</v>
      </c>
      <c r="I4756">
        <f>YEAR(Table1[[#This Row],[Date]])</f>
        <v>2020</v>
      </c>
      <c r="J4756">
        <f>MONTH(Table1[[#This Row],[Date]])</f>
        <v>11</v>
      </c>
      <c r="K4756">
        <f>DAY(Table1[[#This Row],[Date]])</f>
        <v>28</v>
      </c>
    </row>
    <row r="4757" spans="1:11" x14ac:dyDescent="0.3">
      <c r="A4757" t="s">
        <v>14</v>
      </c>
      <c r="B4757" s="1">
        <v>44162</v>
      </c>
      <c r="C4757">
        <v>1</v>
      </c>
      <c r="D4757">
        <v>1</v>
      </c>
      <c r="E4757">
        <v>1</v>
      </c>
      <c r="F4757">
        <v>1</v>
      </c>
      <c r="G4757">
        <v>71012323469</v>
      </c>
      <c r="H4757">
        <v>18980402374</v>
      </c>
      <c r="I4757">
        <f>YEAR(Table1[[#This Row],[Date]])</f>
        <v>2020</v>
      </c>
      <c r="J4757">
        <f>MONTH(Table1[[#This Row],[Date]])</f>
        <v>11</v>
      </c>
      <c r="K4757">
        <f>DAY(Table1[[#This Row],[Date]])</f>
        <v>27</v>
      </c>
    </row>
    <row r="4758" spans="1:11" x14ac:dyDescent="0.3">
      <c r="A4758" t="s">
        <v>14</v>
      </c>
      <c r="B4758" s="1">
        <v>44161</v>
      </c>
      <c r="C4758">
        <v>1</v>
      </c>
      <c r="D4758">
        <v>1</v>
      </c>
      <c r="E4758">
        <v>0.99962399999999996</v>
      </c>
      <c r="F4758">
        <v>1</v>
      </c>
      <c r="G4758">
        <v>114616849233</v>
      </c>
      <c r="H4758">
        <v>18996225427</v>
      </c>
      <c r="I4758">
        <f>YEAR(Table1[[#This Row],[Date]])</f>
        <v>2020</v>
      </c>
      <c r="J4758">
        <f>MONTH(Table1[[#This Row],[Date]])</f>
        <v>11</v>
      </c>
      <c r="K4758">
        <f>DAY(Table1[[#This Row],[Date]])</f>
        <v>26</v>
      </c>
    </row>
    <row r="4759" spans="1:11" x14ac:dyDescent="0.3">
      <c r="A4759" t="s">
        <v>14</v>
      </c>
      <c r="B4759" s="1">
        <v>44160</v>
      </c>
      <c r="C4759">
        <v>0.99980500000000005</v>
      </c>
      <c r="D4759">
        <v>1</v>
      </c>
      <c r="E4759">
        <v>0.99945600000000001</v>
      </c>
      <c r="F4759">
        <v>1</v>
      </c>
      <c r="G4759">
        <v>86889311262</v>
      </c>
      <c r="H4759">
        <v>18655472843</v>
      </c>
      <c r="I4759">
        <f>YEAR(Table1[[#This Row],[Date]])</f>
        <v>2020</v>
      </c>
      <c r="J4759">
        <f>MONTH(Table1[[#This Row],[Date]])</f>
        <v>11</v>
      </c>
      <c r="K4759">
        <f>DAY(Table1[[#This Row],[Date]])</f>
        <v>25</v>
      </c>
    </row>
    <row r="4760" spans="1:11" x14ac:dyDescent="0.3">
      <c r="A4760" t="s">
        <v>14</v>
      </c>
      <c r="B4760" s="1">
        <v>44159</v>
      </c>
      <c r="C4760">
        <v>1</v>
      </c>
      <c r="D4760">
        <v>1</v>
      </c>
      <c r="E4760">
        <v>0.998834</v>
      </c>
      <c r="F4760">
        <v>0.99980800000000003</v>
      </c>
      <c r="G4760">
        <v>99911012514</v>
      </c>
      <c r="H4760">
        <v>18650896567</v>
      </c>
      <c r="I4760">
        <f>YEAR(Table1[[#This Row],[Date]])</f>
        <v>2020</v>
      </c>
      <c r="J4760">
        <f>MONTH(Table1[[#This Row],[Date]])</f>
        <v>11</v>
      </c>
      <c r="K4760">
        <f>DAY(Table1[[#This Row],[Date]])</f>
        <v>24</v>
      </c>
    </row>
    <row r="4761" spans="1:11" x14ac:dyDescent="0.3">
      <c r="A4761" t="s">
        <v>14</v>
      </c>
      <c r="B4761" s="1">
        <v>44158</v>
      </c>
      <c r="C4761">
        <v>0.99920299999999995</v>
      </c>
      <c r="D4761">
        <v>1</v>
      </c>
      <c r="E4761">
        <v>0.999058</v>
      </c>
      <c r="F4761">
        <v>1</v>
      </c>
      <c r="G4761">
        <v>85808045491</v>
      </c>
      <c r="H4761">
        <v>18501087258</v>
      </c>
      <c r="I4761">
        <f>YEAR(Table1[[#This Row],[Date]])</f>
        <v>2020</v>
      </c>
      <c r="J4761">
        <f>MONTH(Table1[[#This Row],[Date]])</f>
        <v>11</v>
      </c>
      <c r="K4761">
        <f>DAY(Table1[[#This Row],[Date]])</f>
        <v>23</v>
      </c>
    </row>
    <row r="4762" spans="1:11" x14ac:dyDescent="0.3">
      <c r="A4762" t="s">
        <v>14</v>
      </c>
      <c r="B4762" s="1">
        <v>44157</v>
      </c>
      <c r="C4762">
        <v>0.99887400000000004</v>
      </c>
      <c r="D4762">
        <v>1</v>
      </c>
      <c r="E4762">
        <v>0.99802100000000005</v>
      </c>
      <c r="F4762">
        <v>0.99920299999999995</v>
      </c>
      <c r="G4762">
        <v>80187383235</v>
      </c>
      <c r="H4762">
        <v>18454866337</v>
      </c>
      <c r="I4762">
        <f>YEAR(Table1[[#This Row],[Date]])</f>
        <v>2020</v>
      </c>
      <c r="J4762">
        <f>MONTH(Table1[[#This Row],[Date]])</f>
        <v>11</v>
      </c>
      <c r="K4762">
        <f>DAY(Table1[[#This Row],[Date]])</f>
        <v>22</v>
      </c>
    </row>
    <row r="4763" spans="1:11" x14ac:dyDescent="0.3">
      <c r="A4763" t="s">
        <v>14</v>
      </c>
      <c r="B4763" s="1">
        <v>44156</v>
      </c>
      <c r="C4763">
        <v>1</v>
      </c>
      <c r="D4763">
        <v>1</v>
      </c>
      <c r="E4763">
        <v>0.99863900000000005</v>
      </c>
      <c r="F4763">
        <v>0.99887400000000004</v>
      </c>
      <c r="G4763">
        <v>77062206041</v>
      </c>
      <c r="H4763">
        <v>18354801632</v>
      </c>
      <c r="I4763">
        <f>YEAR(Table1[[#This Row],[Date]])</f>
        <v>2020</v>
      </c>
      <c r="J4763">
        <f>MONTH(Table1[[#This Row],[Date]])</f>
        <v>11</v>
      </c>
      <c r="K4763">
        <f>DAY(Table1[[#This Row],[Date]])</f>
        <v>21</v>
      </c>
    </row>
    <row r="4764" spans="1:11" x14ac:dyDescent="0.3">
      <c r="A4764" t="s">
        <v>14</v>
      </c>
      <c r="B4764" s="1">
        <v>44155</v>
      </c>
      <c r="C4764">
        <v>1</v>
      </c>
      <c r="D4764">
        <v>1</v>
      </c>
      <c r="E4764">
        <v>1</v>
      </c>
      <c r="F4764">
        <v>1</v>
      </c>
      <c r="G4764">
        <v>58285960281</v>
      </c>
      <c r="H4764">
        <v>18194259218</v>
      </c>
      <c r="I4764">
        <f>YEAR(Table1[[#This Row],[Date]])</f>
        <v>2020</v>
      </c>
      <c r="J4764">
        <f>MONTH(Table1[[#This Row],[Date]])</f>
        <v>11</v>
      </c>
      <c r="K4764">
        <f>DAY(Table1[[#This Row],[Date]])</f>
        <v>20</v>
      </c>
    </row>
    <row r="4765" spans="1:11" x14ac:dyDescent="0.3">
      <c r="A4765" t="s">
        <v>14</v>
      </c>
      <c r="B4765" s="1">
        <v>44154</v>
      </c>
      <c r="C4765">
        <v>1</v>
      </c>
      <c r="D4765">
        <v>1</v>
      </c>
      <c r="E4765">
        <v>0.99986699999999995</v>
      </c>
      <c r="F4765">
        <v>1</v>
      </c>
      <c r="G4765">
        <v>53334422091</v>
      </c>
      <c r="H4765">
        <v>18129139982</v>
      </c>
      <c r="I4765">
        <f>YEAR(Table1[[#This Row],[Date]])</f>
        <v>2020</v>
      </c>
      <c r="J4765">
        <f>MONTH(Table1[[#This Row],[Date]])</f>
        <v>11</v>
      </c>
      <c r="K4765">
        <f>DAY(Table1[[#This Row],[Date]])</f>
        <v>19</v>
      </c>
    </row>
    <row r="4766" spans="1:11" x14ac:dyDescent="0.3">
      <c r="A4766" t="s">
        <v>14</v>
      </c>
      <c r="B4766" s="1">
        <v>44153</v>
      </c>
      <c r="C4766">
        <v>1</v>
      </c>
      <c r="D4766">
        <v>1</v>
      </c>
      <c r="E4766">
        <v>1</v>
      </c>
      <c r="F4766">
        <v>1</v>
      </c>
      <c r="G4766">
        <v>68784549701</v>
      </c>
      <c r="H4766">
        <v>18025791690</v>
      </c>
      <c r="I4766">
        <f>YEAR(Table1[[#This Row],[Date]])</f>
        <v>2020</v>
      </c>
      <c r="J4766">
        <f>MONTH(Table1[[#This Row],[Date]])</f>
        <v>11</v>
      </c>
      <c r="K4766">
        <f>DAY(Table1[[#This Row],[Date]])</f>
        <v>18</v>
      </c>
    </row>
    <row r="4767" spans="1:11" x14ac:dyDescent="0.3">
      <c r="A4767" t="s">
        <v>14</v>
      </c>
      <c r="B4767" s="1">
        <v>44152</v>
      </c>
      <c r="C4767">
        <v>1</v>
      </c>
      <c r="D4767">
        <v>1</v>
      </c>
      <c r="E4767">
        <v>0.99983299999999997</v>
      </c>
      <c r="F4767">
        <v>1</v>
      </c>
      <c r="G4767">
        <v>55094987084</v>
      </c>
      <c r="H4767">
        <v>17964515939</v>
      </c>
      <c r="I4767">
        <f>YEAR(Table1[[#This Row],[Date]])</f>
        <v>2020</v>
      </c>
      <c r="J4767">
        <f>MONTH(Table1[[#This Row],[Date]])</f>
        <v>11</v>
      </c>
      <c r="K4767">
        <f>DAY(Table1[[#This Row],[Date]])</f>
        <v>17</v>
      </c>
    </row>
    <row r="4768" spans="1:11" x14ac:dyDescent="0.3">
      <c r="A4768" t="s">
        <v>14</v>
      </c>
      <c r="B4768" s="1">
        <v>44151</v>
      </c>
      <c r="C4768">
        <v>1</v>
      </c>
      <c r="D4768">
        <v>1</v>
      </c>
      <c r="E4768">
        <v>1</v>
      </c>
      <c r="F4768">
        <v>1</v>
      </c>
      <c r="G4768">
        <v>43959721427</v>
      </c>
      <c r="H4768">
        <v>17874210107</v>
      </c>
      <c r="I4768">
        <f>YEAR(Table1[[#This Row],[Date]])</f>
        <v>2020</v>
      </c>
      <c r="J4768">
        <f>MONTH(Table1[[#This Row],[Date]])</f>
        <v>11</v>
      </c>
      <c r="K4768">
        <f>DAY(Table1[[#This Row],[Date]])</f>
        <v>16</v>
      </c>
    </row>
    <row r="4769" spans="1:11" x14ac:dyDescent="0.3">
      <c r="A4769" t="s">
        <v>14</v>
      </c>
      <c r="B4769" s="1">
        <v>44150</v>
      </c>
      <c r="C4769">
        <v>1</v>
      </c>
      <c r="D4769">
        <v>1</v>
      </c>
      <c r="E4769">
        <v>0.99999400000000005</v>
      </c>
      <c r="F4769">
        <v>1</v>
      </c>
      <c r="G4769">
        <v>34845215193</v>
      </c>
      <c r="H4769">
        <v>17878397979</v>
      </c>
      <c r="I4769">
        <f>YEAR(Table1[[#This Row],[Date]])</f>
        <v>2020</v>
      </c>
      <c r="J4769">
        <f>MONTH(Table1[[#This Row],[Date]])</f>
        <v>11</v>
      </c>
      <c r="K4769">
        <f>DAY(Table1[[#This Row],[Date]])</f>
        <v>15</v>
      </c>
    </row>
    <row r="4770" spans="1:11" x14ac:dyDescent="0.3">
      <c r="A4770" t="s">
        <v>14</v>
      </c>
      <c r="B4770" s="1">
        <v>44149</v>
      </c>
      <c r="C4770">
        <v>1</v>
      </c>
      <c r="D4770">
        <v>1</v>
      </c>
      <c r="E4770">
        <v>0.999305</v>
      </c>
      <c r="F4770">
        <v>1</v>
      </c>
      <c r="G4770">
        <v>37625148237</v>
      </c>
      <c r="H4770">
        <v>17838172794</v>
      </c>
      <c r="I4770">
        <f>YEAR(Table1[[#This Row],[Date]])</f>
        <v>2020</v>
      </c>
      <c r="J4770">
        <f>MONTH(Table1[[#This Row],[Date]])</f>
        <v>11</v>
      </c>
      <c r="K4770">
        <f>DAY(Table1[[#This Row],[Date]])</f>
        <v>14</v>
      </c>
    </row>
    <row r="4771" spans="1:11" x14ac:dyDescent="0.3">
      <c r="A4771" t="s">
        <v>14</v>
      </c>
      <c r="B4771" s="1">
        <v>44148</v>
      </c>
      <c r="C4771">
        <v>1</v>
      </c>
      <c r="D4771">
        <v>1</v>
      </c>
      <c r="E4771">
        <v>1</v>
      </c>
      <c r="F4771">
        <v>1</v>
      </c>
      <c r="G4771">
        <v>43464032776</v>
      </c>
      <c r="H4771">
        <v>17703110178</v>
      </c>
      <c r="I4771">
        <f>YEAR(Table1[[#This Row],[Date]])</f>
        <v>2020</v>
      </c>
      <c r="J4771">
        <f>MONTH(Table1[[#This Row],[Date]])</f>
        <v>11</v>
      </c>
      <c r="K4771">
        <f>DAY(Table1[[#This Row],[Date]])</f>
        <v>13</v>
      </c>
    </row>
    <row r="4772" spans="1:11" x14ac:dyDescent="0.3">
      <c r="A4772" t="s">
        <v>14</v>
      </c>
      <c r="B4772" s="1">
        <v>44147</v>
      </c>
      <c r="C4772">
        <v>1</v>
      </c>
      <c r="D4772">
        <v>1</v>
      </c>
      <c r="E4772">
        <v>1</v>
      </c>
      <c r="F4772">
        <v>1</v>
      </c>
      <c r="G4772">
        <v>43616955783</v>
      </c>
      <c r="H4772">
        <v>17560143157</v>
      </c>
      <c r="I4772">
        <f>YEAR(Table1[[#This Row],[Date]])</f>
        <v>2020</v>
      </c>
      <c r="J4772">
        <f>MONTH(Table1[[#This Row],[Date]])</f>
        <v>11</v>
      </c>
      <c r="K4772">
        <f>DAY(Table1[[#This Row],[Date]])</f>
        <v>12</v>
      </c>
    </row>
    <row r="4773" spans="1:11" x14ac:dyDescent="0.3">
      <c r="A4773" t="s">
        <v>14</v>
      </c>
      <c r="B4773" s="1">
        <v>44146</v>
      </c>
      <c r="C4773">
        <v>1</v>
      </c>
      <c r="D4773">
        <v>1</v>
      </c>
      <c r="E4773">
        <v>1</v>
      </c>
      <c r="F4773">
        <v>1</v>
      </c>
      <c r="G4773">
        <v>42668662479</v>
      </c>
      <c r="H4773">
        <v>17474058290</v>
      </c>
      <c r="I4773">
        <f>YEAR(Table1[[#This Row],[Date]])</f>
        <v>2020</v>
      </c>
      <c r="J4773">
        <f>MONTH(Table1[[#This Row],[Date]])</f>
        <v>11</v>
      </c>
      <c r="K4773">
        <f>DAY(Table1[[#This Row],[Date]])</f>
        <v>11</v>
      </c>
    </row>
    <row r="4774" spans="1:11" x14ac:dyDescent="0.3">
      <c r="A4774" t="s">
        <v>14</v>
      </c>
      <c r="B4774" s="1">
        <v>44145</v>
      </c>
      <c r="C4774">
        <v>1</v>
      </c>
      <c r="D4774">
        <v>1</v>
      </c>
      <c r="E4774">
        <v>1</v>
      </c>
      <c r="F4774">
        <v>1</v>
      </c>
      <c r="G4774">
        <v>38577912936</v>
      </c>
      <c r="H4774">
        <v>17360230054</v>
      </c>
      <c r="I4774">
        <f>YEAR(Table1[[#This Row],[Date]])</f>
        <v>2020</v>
      </c>
      <c r="J4774">
        <f>MONTH(Table1[[#This Row],[Date]])</f>
        <v>11</v>
      </c>
      <c r="K4774">
        <f>DAY(Table1[[#This Row],[Date]])</f>
        <v>10</v>
      </c>
    </row>
    <row r="4775" spans="1:11" x14ac:dyDescent="0.3">
      <c r="A4775" t="s">
        <v>14</v>
      </c>
      <c r="B4775" s="1">
        <v>44144</v>
      </c>
      <c r="C4775">
        <v>1</v>
      </c>
      <c r="D4775">
        <v>1</v>
      </c>
      <c r="E4775">
        <v>1</v>
      </c>
      <c r="F4775">
        <v>1</v>
      </c>
      <c r="G4775">
        <v>46110330836</v>
      </c>
      <c r="H4775">
        <v>17272054595</v>
      </c>
      <c r="I4775">
        <f>YEAR(Table1[[#This Row],[Date]])</f>
        <v>2020</v>
      </c>
      <c r="J4775">
        <f>MONTH(Table1[[#This Row],[Date]])</f>
        <v>11</v>
      </c>
      <c r="K4775">
        <f>DAY(Table1[[#This Row],[Date]])</f>
        <v>9</v>
      </c>
    </row>
    <row r="4776" spans="1:11" x14ac:dyDescent="0.3">
      <c r="A4776" t="s">
        <v>14</v>
      </c>
      <c r="B4776" s="1">
        <v>44143</v>
      </c>
      <c r="C4776">
        <v>1</v>
      </c>
      <c r="D4776">
        <v>1</v>
      </c>
      <c r="E4776">
        <v>1</v>
      </c>
      <c r="F4776">
        <v>1</v>
      </c>
      <c r="G4776">
        <v>36518314883</v>
      </c>
      <c r="H4776">
        <v>17210335409</v>
      </c>
      <c r="I4776">
        <f>YEAR(Table1[[#This Row],[Date]])</f>
        <v>2020</v>
      </c>
      <c r="J4776">
        <f>MONTH(Table1[[#This Row],[Date]])</f>
        <v>11</v>
      </c>
      <c r="K4776">
        <f>DAY(Table1[[#This Row],[Date]])</f>
        <v>8</v>
      </c>
    </row>
    <row r="4777" spans="1:11" x14ac:dyDescent="0.3">
      <c r="A4777" t="s">
        <v>14</v>
      </c>
      <c r="B4777" s="1">
        <v>44142</v>
      </c>
      <c r="C4777">
        <v>1</v>
      </c>
      <c r="D4777">
        <v>1</v>
      </c>
      <c r="E4777">
        <v>1</v>
      </c>
      <c r="F4777">
        <v>1</v>
      </c>
      <c r="G4777">
        <v>56226369647</v>
      </c>
      <c r="H4777">
        <v>17153778949</v>
      </c>
      <c r="I4777">
        <f>YEAR(Table1[[#This Row],[Date]])</f>
        <v>2020</v>
      </c>
      <c r="J4777">
        <f>MONTH(Table1[[#This Row],[Date]])</f>
        <v>11</v>
      </c>
      <c r="K4777">
        <f>DAY(Table1[[#This Row],[Date]])</f>
        <v>7</v>
      </c>
    </row>
    <row r="4778" spans="1:11" x14ac:dyDescent="0.3">
      <c r="A4778" t="s">
        <v>14</v>
      </c>
      <c r="B4778" s="1">
        <v>44141</v>
      </c>
      <c r="C4778">
        <v>1</v>
      </c>
      <c r="D4778">
        <v>1</v>
      </c>
      <c r="E4778">
        <v>0.999614</v>
      </c>
      <c r="F4778">
        <v>1</v>
      </c>
      <c r="G4778">
        <v>52898738178</v>
      </c>
      <c r="H4778">
        <v>16990926302</v>
      </c>
      <c r="I4778">
        <f>YEAR(Table1[[#This Row],[Date]])</f>
        <v>2020</v>
      </c>
      <c r="J4778">
        <f>MONTH(Table1[[#This Row],[Date]])</f>
        <v>11</v>
      </c>
      <c r="K4778">
        <f>DAY(Table1[[#This Row],[Date]])</f>
        <v>6</v>
      </c>
    </row>
    <row r="4779" spans="1:11" x14ac:dyDescent="0.3">
      <c r="A4779" t="s">
        <v>14</v>
      </c>
      <c r="B4779" s="1">
        <v>44140</v>
      </c>
      <c r="C4779">
        <v>1</v>
      </c>
      <c r="D4779">
        <v>1</v>
      </c>
      <c r="E4779">
        <v>1</v>
      </c>
      <c r="F4779">
        <v>1</v>
      </c>
      <c r="G4779">
        <v>50361326125</v>
      </c>
      <c r="H4779">
        <v>16865673902</v>
      </c>
      <c r="I4779">
        <f>YEAR(Table1[[#This Row],[Date]])</f>
        <v>2020</v>
      </c>
      <c r="J4779">
        <f>MONTH(Table1[[#This Row],[Date]])</f>
        <v>11</v>
      </c>
      <c r="K4779">
        <f>DAY(Table1[[#This Row],[Date]])</f>
        <v>5</v>
      </c>
    </row>
    <row r="4780" spans="1:11" x14ac:dyDescent="0.3">
      <c r="A4780" t="s">
        <v>14</v>
      </c>
      <c r="B4780" s="1">
        <v>44139</v>
      </c>
      <c r="C4780">
        <v>1</v>
      </c>
      <c r="D4780">
        <v>1</v>
      </c>
      <c r="E4780">
        <v>1</v>
      </c>
      <c r="F4780">
        <v>1</v>
      </c>
      <c r="G4780">
        <v>51351488942</v>
      </c>
      <c r="H4780">
        <v>16772875580</v>
      </c>
      <c r="I4780">
        <f>YEAR(Table1[[#This Row],[Date]])</f>
        <v>2020</v>
      </c>
      <c r="J4780">
        <f>MONTH(Table1[[#This Row],[Date]])</f>
        <v>11</v>
      </c>
      <c r="K4780">
        <f>DAY(Table1[[#This Row],[Date]])</f>
        <v>4</v>
      </c>
    </row>
    <row r="4781" spans="1:11" x14ac:dyDescent="0.3">
      <c r="A4781" t="s">
        <v>14</v>
      </c>
      <c r="B4781" s="1">
        <v>44138</v>
      </c>
      <c r="C4781">
        <v>1</v>
      </c>
      <c r="D4781">
        <v>1</v>
      </c>
      <c r="E4781">
        <v>0.99992899999999996</v>
      </c>
      <c r="F4781">
        <v>1</v>
      </c>
      <c r="G4781">
        <v>45019168827</v>
      </c>
      <c r="H4781">
        <v>16707324625</v>
      </c>
      <c r="I4781">
        <f>YEAR(Table1[[#This Row],[Date]])</f>
        <v>2020</v>
      </c>
      <c r="J4781">
        <f>MONTH(Table1[[#This Row],[Date]])</f>
        <v>11</v>
      </c>
      <c r="K4781">
        <f>DAY(Table1[[#This Row],[Date]])</f>
        <v>3</v>
      </c>
    </row>
    <row r="4782" spans="1:11" x14ac:dyDescent="0.3">
      <c r="A4782" t="s">
        <v>14</v>
      </c>
      <c r="B4782" s="1">
        <v>44137</v>
      </c>
      <c r="C4782">
        <v>1</v>
      </c>
      <c r="D4782">
        <v>1</v>
      </c>
      <c r="E4782">
        <v>1</v>
      </c>
      <c r="F4782">
        <v>1</v>
      </c>
      <c r="G4782">
        <v>47077503200</v>
      </c>
      <c r="H4782">
        <v>16678325554</v>
      </c>
      <c r="I4782">
        <f>YEAR(Table1[[#This Row],[Date]])</f>
        <v>2020</v>
      </c>
      <c r="J4782">
        <f>MONTH(Table1[[#This Row],[Date]])</f>
        <v>11</v>
      </c>
      <c r="K4782">
        <f>DAY(Table1[[#This Row],[Date]])</f>
        <v>2</v>
      </c>
    </row>
    <row r="4783" spans="1:11" x14ac:dyDescent="0.3">
      <c r="A4783" t="s">
        <v>14</v>
      </c>
      <c r="B4783" s="1">
        <v>44136</v>
      </c>
      <c r="C4783">
        <v>1</v>
      </c>
      <c r="D4783">
        <v>1</v>
      </c>
      <c r="E4783">
        <v>1</v>
      </c>
      <c r="F4783">
        <v>1</v>
      </c>
      <c r="G4783">
        <v>34361640768</v>
      </c>
      <c r="H4783">
        <v>16660908761</v>
      </c>
      <c r="I4783">
        <f>YEAR(Table1[[#This Row],[Date]])</f>
        <v>2020</v>
      </c>
      <c r="J4783">
        <f>MONTH(Table1[[#This Row],[Date]])</f>
        <v>11</v>
      </c>
      <c r="K4783">
        <f>DAY(Table1[[#This Row],[Date]])</f>
        <v>1</v>
      </c>
    </row>
    <row r="4784" spans="1:11" x14ac:dyDescent="0.3">
      <c r="A4784" t="s">
        <v>14</v>
      </c>
      <c r="B4784" s="1">
        <v>44135</v>
      </c>
      <c r="C4784">
        <v>1</v>
      </c>
      <c r="D4784">
        <v>1</v>
      </c>
      <c r="E4784">
        <v>1</v>
      </c>
      <c r="F4784">
        <v>1</v>
      </c>
      <c r="G4784">
        <v>42514424089</v>
      </c>
      <c r="H4784">
        <v>16657642843</v>
      </c>
      <c r="I4784">
        <f>YEAR(Table1[[#This Row],[Date]])</f>
        <v>2020</v>
      </c>
      <c r="J4784">
        <f>MONTH(Table1[[#This Row],[Date]])</f>
        <v>10</v>
      </c>
      <c r="K4784">
        <f>DAY(Table1[[#This Row],[Date]])</f>
        <v>31</v>
      </c>
    </row>
    <row r="4785" spans="1:11" x14ac:dyDescent="0.3">
      <c r="A4785" t="s">
        <v>14</v>
      </c>
      <c r="B4785" s="1">
        <v>44134</v>
      </c>
      <c r="C4785">
        <v>1</v>
      </c>
      <c r="D4785">
        <v>1</v>
      </c>
      <c r="E4785">
        <v>1</v>
      </c>
      <c r="F4785">
        <v>1</v>
      </c>
      <c r="G4785">
        <v>48310061722</v>
      </c>
      <c r="H4785">
        <v>16547512716</v>
      </c>
      <c r="I4785">
        <f>YEAR(Table1[[#This Row],[Date]])</f>
        <v>2020</v>
      </c>
      <c r="J4785">
        <f>MONTH(Table1[[#This Row],[Date]])</f>
        <v>10</v>
      </c>
      <c r="K4785">
        <f>DAY(Table1[[#This Row],[Date]])</f>
        <v>30</v>
      </c>
    </row>
    <row r="4786" spans="1:11" x14ac:dyDescent="0.3">
      <c r="A4786" t="s">
        <v>14</v>
      </c>
      <c r="B4786" s="1">
        <v>44133</v>
      </c>
      <c r="C4786">
        <v>1</v>
      </c>
      <c r="D4786">
        <v>1</v>
      </c>
      <c r="E4786">
        <v>1</v>
      </c>
      <c r="F4786">
        <v>1</v>
      </c>
      <c r="G4786">
        <v>45899362605</v>
      </c>
      <c r="H4786">
        <v>16500217958</v>
      </c>
      <c r="I4786">
        <f>YEAR(Table1[[#This Row],[Date]])</f>
        <v>2020</v>
      </c>
      <c r="J4786">
        <f>MONTH(Table1[[#This Row],[Date]])</f>
        <v>10</v>
      </c>
      <c r="K4786">
        <f>DAY(Table1[[#This Row],[Date]])</f>
        <v>29</v>
      </c>
    </row>
    <row r="4787" spans="1:11" x14ac:dyDescent="0.3">
      <c r="A4787" t="s">
        <v>14</v>
      </c>
      <c r="B4787" s="1">
        <v>44132</v>
      </c>
      <c r="C4787">
        <v>1</v>
      </c>
      <c r="D4787">
        <v>1</v>
      </c>
      <c r="E4787">
        <v>1</v>
      </c>
      <c r="F4787">
        <v>1</v>
      </c>
      <c r="G4787">
        <v>54295663450</v>
      </c>
      <c r="H4787">
        <v>16447158497</v>
      </c>
      <c r="I4787">
        <f>YEAR(Table1[[#This Row],[Date]])</f>
        <v>2020</v>
      </c>
      <c r="J4787">
        <f>MONTH(Table1[[#This Row],[Date]])</f>
        <v>10</v>
      </c>
      <c r="K4787">
        <f>DAY(Table1[[#This Row],[Date]])</f>
        <v>28</v>
      </c>
    </row>
    <row r="4788" spans="1:11" x14ac:dyDescent="0.3">
      <c r="A4788" t="s">
        <v>14</v>
      </c>
      <c r="B4788" s="1">
        <v>44131</v>
      </c>
      <c r="C4788">
        <v>1</v>
      </c>
      <c r="D4788">
        <v>1</v>
      </c>
      <c r="E4788">
        <v>1</v>
      </c>
      <c r="F4788">
        <v>1</v>
      </c>
      <c r="G4788">
        <v>50594554703</v>
      </c>
      <c r="H4788">
        <v>16373107903</v>
      </c>
      <c r="I4788">
        <f>YEAR(Table1[[#This Row],[Date]])</f>
        <v>2020</v>
      </c>
      <c r="J4788">
        <f>MONTH(Table1[[#This Row],[Date]])</f>
        <v>10</v>
      </c>
      <c r="K4788">
        <f>DAY(Table1[[#This Row],[Date]])</f>
        <v>27</v>
      </c>
    </row>
    <row r="4789" spans="1:11" x14ac:dyDescent="0.3">
      <c r="A4789" t="s">
        <v>14</v>
      </c>
      <c r="B4789" s="1">
        <v>44130</v>
      </c>
      <c r="C4789">
        <v>1</v>
      </c>
      <c r="D4789">
        <v>1</v>
      </c>
      <c r="E4789">
        <v>1</v>
      </c>
      <c r="F4789">
        <v>1</v>
      </c>
      <c r="G4789">
        <v>53856600950</v>
      </c>
      <c r="H4789">
        <v>16342404839</v>
      </c>
      <c r="I4789">
        <f>YEAR(Table1[[#This Row],[Date]])</f>
        <v>2020</v>
      </c>
      <c r="J4789">
        <f>MONTH(Table1[[#This Row],[Date]])</f>
        <v>10</v>
      </c>
      <c r="K4789">
        <f>DAY(Table1[[#This Row],[Date]])</f>
        <v>26</v>
      </c>
    </row>
    <row r="4790" spans="1:11" x14ac:dyDescent="0.3">
      <c r="A4790" t="s">
        <v>14</v>
      </c>
      <c r="B4790" s="1">
        <v>44129</v>
      </c>
      <c r="C4790">
        <v>1</v>
      </c>
      <c r="D4790">
        <v>1</v>
      </c>
      <c r="E4790">
        <v>1</v>
      </c>
      <c r="F4790">
        <v>1</v>
      </c>
      <c r="G4790">
        <v>37992408340</v>
      </c>
      <c r="H4790">
        <v>16284768872</v>
      </c>
      <c r="I4790">
        <f>YEAR(Table1[[#This Row],[Date]])</f>
        <v>2020</v>
      </c>
      <c r="J4790">
        <f>MONTH(Table1[[#This Row],[Date]])</f>
        <v>10</v>
      </c>
      <c r="K4790">
        <f>DAY(Table1[[#This Row],[Date]])</f>
        <v>25</v>
      </c>
    </row>
    <row r="4791" spans="1:11" x14ac:dyDescent="0.3">
      <c r="A4791" t="s">
        <v>14</v>
      </c>
      <c r="B4791" s="1">
        <v>44128</v>
      </c>
      <c r="C4791">
        <v>1</v>
      </c>
      <c r="D4791">
        <v>1</v>
      </c>
      <c r="E4791">
        <v>1</v>
      </c>
      <c r="F4791">
        <v>1</v>
      </c>
      <c r="G4791">
        <v>38024192721</v>
      </c>
      <c r="H4791">
        <v>16251194774</v>
      </c>
      <c r="I4791">
        <f>YEAR(Table1[[#This Row],[Date]])</f>
        <v>2020</v>
      </c>
      <c r="J4791">
        <f>MONTH(Table1[[#This Row],[Date]])</f>
        <v>10</v>
      </c>
      <c r="K4791">
        <f>DAY(Table1[[#This Row],[Date]])</f>
        <v>24</v>
      </c>
    </row>
    <row r="4792" spans="1:11" x14ac:dyDescent="0.3">
      <c r="A4792" t="s">
        <v>14</v>
      </c>
      <c r="B4792" s="1">
        <v>44127</v>
      </c>
      <c r="C4792">
        <v>1</v>
      </c>
      <c r="D4792">
        <v>1</v>
      </c>
      <c r="E4792">
        <v>1</v>
      </c>
      <c r="F4792">
        <v>1</v>
      </c>
      <c r="G4792">
        <v>45364336403</v>
      </c>
      <c r="H4792">
        <v>16146334298</v>
      </c>
      <c r="I4792">
        <f>YEAR(Table1[[#This Row],[Date]])</f>
        <v>2020</v>
      </c>
      <c r="J4792">
        <f>MONTH(Table1[[#This Row],[Date]])</f>
        <v>10</v>
      </c>
      <c r="K4792">
        <f>DAY(Table1[[#This Row],[Date]])</f>
        <v>23</v>
      </c>
    </row>
    <row r="4793" spans="1:11" x14ac:dyDescent="0.3">
      <c r="A4793" t="s">
        <v>14</v>
      </c>
      <c r="B4793" s="1">
        <v>44126</v>
      </c>
      <c r="C4793">
        <v>1</v>
      </c>
      <c r="D4793">
        <v>1</v>
      </c>
      <c r="E4793">
        <v>1</v>
      </c>
      <c r="F4793">
        <v>1</v>
      </c>
      <c r="G4793">
        <v>51457694149</v>
      </c>
      <c r="H4793">
        <v>15914538960</v>
      </c>
      <c r="I4793">
        <f>YEAR(Table1[[#This Row],[Date]])</f>
        <v>2020</v>
      </c>
      <c r="J4793">
        <f>MONTH(Table1[[#This Row],[Date]])</f>
        <v>10</v>
      </c>
      <c r="K4793">
        <f>DAY(Table1[[#This Row],[Date]])</f>
        <v>22</v>
      </c>
    </row>
    <row r="4794" spans="1:11" x14ac:dyDescent="0.3">
      <c r="A4794" t="s">
        <v>14</v>
      </c>
      <c r="B4794" s="1">
        <v>44125</v>
      </c>
      <c r="C4794">
        <v>1</v>
      </c>
      <c r="D4794">
        <v>1</v>
      </c>
      <c r="E4794">
        <v>1</v>
      </c>
      <c r="F4794">
        <v>1</v>
      </c>
      <c r="G4794">
        <v>60904084735</v>
      </c>
      <c r="H4794">
        <v>15926349869</v>
      </c>
      <c r="I4794">
        <f>YEAR(Table1[[#This Row],[Date]])</f>
        <v>2020</v>
      </c>
      <c r="J4794">
        <f>MONTH(Table1[[#This Row],[Date]])</f>
        <v>10</v>
      </c>
      <c r="K4794">
        <f>DAY(Table1[[#This Row],[Date]])</f>
        <v>21</v>
      </c>
    </row>
    <row r="4795" spans="1:11" x14ac:dyDescent="0.3">
      <c r="A4795" t="s">
        <v>14</v>
      </c>
      <c r="B4795" s="1">
        <v>44124</v>
      </c>
      <c r="C4795">
        <v>1</v>
      </c>
      <c r="D4795">
        <v>1</v>
      </c>
      <c r="E4795">
        <v>1</v>
      </c>
      <c r="F4795">
        <v>1</v>
      </c>
      <c r="G4795">
        <v>43872844120</v>
      </c>
      <c r="H4795">
        <v>15873010886</v>
      </c>
      <c r="I4795">
        <f>YEAR(Table1[[#This Row],[Date]])</f>
        <v>2020</v>
      </c>
      <c r="J4795">
        <f>MONTH(Table1[[#This Row],[Date]])</f>
        <v>10</v>
      </c>
      <c r="K4795">
        <f>DAY(Table1[[#This Row],[Date]])</f>
        <v>20</v>
      </c>
    </row>
    <row r="4796" spans="1:11" x14ac:dyDescent="0.3">
      <c r="A4796" t="s">
        <v>14</v>
      </c>
      <c r="B4796" s="1">
        <v>44123</v>
      </c>
      <c r="C4796">
        <v>1</v>
      </c>
      <c r="D4796">
        <v>1</v>
      </c>
      <c r="E4796">
        <v>1</v>
      </c>
      <c r="F4796">
        <v>1</v>
      </c>
      <c r="G4796">
        <v>35567986142</v>
      </c>
      <c r="H4796">
        <v>15846170308</v>
      </c>
      <c r="I4796">
        <f>YEAR(Table1[[#This Row],[Date]])</f>
        <v>2020</v>
      </c>
      <c r="J4796">
        <f>MONTH(Table1[[#This Row],[Date]])</f>
        <v>10</v>
      </c>
      <c r="K4796">
        <f>DAY(Table1[[#This Row],[Date]])</f>
        <v>19</v>
      </c>
    </row>
    <row r="4797" spans="1:11" x14ac:dyDescent="0.3">
      <c r="A4797" t="s">
        <v>14</v>
      </c>
      <c r="B4797" s="1">
        <v>44122</v>
      </c>
      <c r="C4797">
        <v>1</v>
      </c>
      <c r="D4797">
        <v>1</v>
      </c>
      <c r="E4797">
        <v>1</v>
      </c>
      <c r="F4797">
        <v>1</v>
      </c>
      <c r="G4797">
        <v>29893695719</v>
      </c>
      <c r="H4797">
        <v>15829362025</v>
      </c>
      <c r="I4797">
        <f>YEAR(Table1[[#This Row],[Date]])</f>
        <v>2020</v>
      </c>
      <c r="J4797">
        <f>MONTH(Table1[[#This Row],[Date]])</f>
        <v>10</v>
      </c>
      <c r="K4797">
        <f>DAY(Table1[[#This Row],[Date]])</f>
        <v>18</v>
      </c>
    </row>
    <row r="4798" spans="1:11" x14ac:dyDescent="0.3">
      <c r="A4798" t="s">
        <v>14</v>
      </c>
      <c r="B4798" s="1">
        <v>44121</v>
      </c>
      <c r="C4798">
        <v>1</v>
      </c>
      <c r="D4798">
        <v>1</v>
      </c>
      <c r="E4798">
        <v>1</v>
      </c>
      <c r="F4798">
        <v>1</v>
      </c>
      <c r="G4798">
        <v>31063236700</v>
      </c>
      <c r="H4798">
        <v>15817975341</v>
      </c>
      <c r="I4798">
        <f>YEAR(Table1[[#This Row],[Date]])</f>
        <v>2020</v>
      </c>
      <c r="J4798">
        <f>MONTH(Table1[[#This Row],[Date]])</f>
        <v>10</v>
      </c>
      <c r="K4798">
        <f>DAY(Table1[[#This Row],[Date]])</f>
        <v>17</v>
      </c>
    </row>
    <row r="4799" spans="1:11" x14ac:dyDescent="0.3">
      <c r="A4799" t="s">
        <v>14</v>
      </c>
      <c r="B4799" s="1">
        <v>44120</v>
      </c>
      <c r="C4799">
        <v>1</v>
      </c>
      <c r="D4799">
        <v>1</v>
      </c>
      <c r="E4799">
        <v>1</v>
      </c>
      <c r="F4799">
        <v>1</v>
      </c>
      <c r="G4799">
        <v>42355198410</v>
      </c>
      <c r="H4799">
        <v>15787627470</v>
      </c>
      <c r="I4799">
        <f>YEAR(Table1[[#This Row],[Date]])</f>
        <v>2020</v>
      </c>
      <c r="J4799">
        <f>MONTH(Table1[[#This Row],[Date]])</f>
        <v>10</v>
      </c>
      <c r="K4799">
        <f>DAY(Table1[[#This Row],[Date]])</f>
        <v>16</v>
      </c>
    </row>
    <row r="4800" spans="1:11" x14ac:dyDescent="0.3">
      <c r="A4800" t="s">
        <v>14</v>
      </c>
      <c r="B4800" s="1">
        <v>44119</v>
      </c>
      <c r="C4800">
        <v>1</v>
      </c>
      <c r="D4800">
        <v>1</v>
      </c>
      <c r="E4800">
        <v>1</v>
      </c>
      <c r="F4800">
        <v>1</v>
      </c>
      <c r="G4800">
        <v>40681227712</v>
      </c>
      <c r="H4800">
        <v>15762741555</v>
      </c>
      <c r="I4800">
        <f>YEAR(Table1[[#This Row],[Date]])</f>
        <v>2020</v>
      </c>
      <c r="J4800">
        <f>MONTH(Table1[[#This Row],[Date]])</f>
        <v>10</v>
      </c>
      <c r="K4800">
        <f>DAY(Table1[[#This Row],[Date]])</f>
        <v>15</v>
      </c>
    </row>
    <row r="4801" spans="1:11" x14ac:dyDescent="0.3">
      <c r="A4801" t="s">
        <v>14</v>
      </c>
      <c r="B4801" s="1">
        <v>44118</v>
      </c>
      <c r="C4801">
        <v>1</v>
      </c>
      <c r="D4801">
        <v>1</v>
      </c>
      <c r="E4801">
        <v>1</v>
      </c>
      <c r="F4801">
        <v>1</v>
      </c>
      <c r="G4801">
        <v>42676684541</v>
      </c>
      <c r="H4801">
        <v>15759653344</v>
      </c>
      <c r="I4801">
        <f>YEAR(Table1[[#This Row],[Date]])</f>
        <v>2020</v>
      </c>
      <c r="J4801">
        <f>MONTH(Table1[[#This Row],[Date]])</f>
        <v>10</v>
      </c>
      <c r="K4801">
        <f>DAY(Table1[[#This Row],[Date]])</f>
        <v>14</v>
      </c>
    </row>
    <row r="4802" spans="1:11" x14ac:dyDescent="0.3">
      <c r="A4802" t="s">
        <v>14</v>
      </c>
      <c r="B4802" s="1">
        <v>44117</v>
      </c>
      <c r="C4802">
        <v>1</v>
      </c>
      <c r="D4802">
        <v>1</v>
      </c>
      <c r="E4802">
        <v>1</v>
      </c>
      <c r="F4802">
        <v>1</v>
      </c>
      <c r="G4802">
        <v>41852256541</v>
      </c>
      <c r="H4802">
        <v>15758961791</v>
      </c>
      <c r="I4802">
        <f>YEAR(Table1[[#This Row],[Date]])</f>
        <v>2020</v>
      </c>
      <c r="J4802">
        <f>MONTH(Table1[[#This Row],[Date]])</f>
        <v>10</v>
      </c>
      <c r="K4802">
        <f>DAY(Table1[[#This Row],[Date]])</f>
        <v>13</v>
      </c>
    </row>
    <row r="4803" spans="1:11" x14ac:dyDescent="0.3">
      <c r="A4803" t="s">
        <v>14</v>
      </c>
      <c r="B4803" s="1">
        <v>44116</v>
      </c>
      <c r="C4803">
        <v>1</v>
      </c>
      <c r="D4803">
        <v>1</v>
      </c>
      <c r="E4803">
        <v>1</v>
      </c>
      <c r="F4803">
        <v>1</v>
      </c>
      <c r="G4803">
        <v>45422749776</v>
      </c>
      <c r="H4803">
        <v>15741941344</v>
      </c>
      <c r="I4803">
        <f>YEAR(Table1[[#This Row],[Date]])</f>
        <v>2020</v>
      </c>
      <c r="J4803">
        <f>MONTH(Table1[[#This Row],[Date]])</f>
        <v>10</v>
      </c>
      <c r="K4803">
        <f>DAY(Table1[[#This Row],[Date]])</f>
        <v>12</v>
      </c>
    </row>
    <row r="4804" spans="1:11" x14ac:dyDescent="0.3">
      <c r="A4804" t="s">
        <v>14</v>
      </c>
      <c r="B4804" s="1">
        <v>44115</v>
      </c>
      <c r="C4804">
        <v>1</v>
      </c>
      <c r="D4804">
        <v>1</v>
      </c>
      <c r="E4804">
        <v>1</v>
      </c>
      <c r="F4804">
        <v>1</v>
      </c>
      <c r="G4804">
        <v>36190854082</v>
      </c>
      <c r="H4804">
        <v>15733015683</v>
      </c>
      <c r="I4804">
        <f>YEAR(Table1[[#This Row],[Date]])</f>
        <v>2020</v>
      </c>
      <c r="J4804">
        <f>MONTH(Table1[[#This Row],[Date]])</f>
        <v>10</v>
      </c>
      <c r="K4804">
        <f>DAY(Table1[[#This Row],[Date]])</f>
        <v>11</v>
      </c>
    </row>
    <row r="4805" spans="1:11" x14ac:dyDescent="0.3">
      <c r="A4805" t="s">
        <v>14</v>
      </c>
      <c r="B4805" s="1">
        <v>44114</v>
      </c>
      <c r="C4805">
        <v>1</v>
      </c>
      <c r="D4805">
        <v>1</v>
      </c>
      <c r="E4805">
        <v>1</v>
      </c>
      <c r="F4805">
        <v>1</v>
      </c>
      <c r="G4805">
        <v>41298643279</v>
      </c>
      <c r="H4805">
        <v>15722861220</v>
      </c>
      <c r="I4805">
        <f>YEAR(Table1[[#This Row],[Date]])</f>
        <v>2020</v>
      </c>
      <c r="J4805">
        <f>MONTH(Table1[[#This Row],[Date]])</f>
        <v>10</v>
      </c>
      <c r="K4805">
        <f>DAY(Table1[[#This Row],[Date]])</f>
        <v>10</v>
      </c>
    </row>
    <row r="4806" spans="1:11" x14ac:dyDescent="0.3">
      <c r="A4806" t="s">
        <v>14</v>
      </c>
      <c r="B4806" s="1">
        <v>44113</v>
      </c>
      <c r="C4806">
        <v>1</v>
      </c>
      <c r="D4806">
        <v>1</v>
      </c>
      <c r="E4806">
        <v>1</v>
      </c>
      <c r="F4806">
        <v>1</v>
      </c>
      <c r="G4806">
        <v>40570731731</v>
      </c>
      <c r="H4806">
        <v>15626233375</v>
      </c>
      <c r="I4806">
        <f>YEAR(Table1[[#This Row],[Date]])</f>
        <v>2020</v>
      </c>
      <c r="J4806">
        <f>MONTH(Table1[[#This Row],[Date]])</f>
        <v>10</v>
      </c>
      <c r="K4806">
        <f>DAY(Table1[[#This Row],[Date]])</f>
        <v>9</v>
      </c>
    </row>
    <row r="4807" spans="1:11" x14ac:dyDescent="0.3">
      <c r="A4807" t="s">
        <v>14</v>
      </c>
      <c r="B4807" s="1">
        <v>44112</v>
      </c>
      <c r="C4807">
        <v>1</v>
      </c>
      <c r="D4807">
        <v>1</v>
      </c>
      <c r="E4807">
        <v>1</v>
      </c>
      <c r="F4807">
        <v>1</v>
      </c>
      <c r="G4807">
        <v>40437506638</v>
      </c>
      <c r="H4807">
        <v>15626913774</v>
      </c>
      <c r="I4807">
        <f>YEAR(Table1[[#This Row],[Date]])</f>
        <v>2020</v>
      </c>
      <c r="J4807">
        <f>MONTH(Table1[[#This Row],[Date]])</f>
        <v>10</v>
      </c>
      <c r="K4807">
        <f>DAY(Table1[[#This Row],[Date]])</f>
        <v>8</v>
      </c>
    </row>
    <row r="4808" spans="1:11" x14ac:dyDescent="0.3">
      <c r="A4808" t="s">
        <v>14</v>
      </c>
      <c r="B4808" s="1">
        <v>44111</v>
      </c>
      <c r="C4808">
        <v>1</v>
      </c>
      <c r="D4808">
        <v>1</v>
      </c>
      <c r="E4808">
        <v>1</v>
      </c>
      <c r="F4808">
        <v>1</v>
      </c>
      <c r="G4808">
        <v>34832780084</v>
      </c>
      <c r="H4808">
        <v>15618158871</v>
      </c>
      <c r="I4808">
        <f>YEAR(Table1[[#This Row],[Date]])</f>
        <v>2020</v>
      </c>
      <c r="J4808">
        <f>MONTH(Table1[[#This Row],[Date]])</f>
        <v>10</v>
      </c>
      <c r="K4808">
        <f>DAY(Table1[[#This Row],[Date]])</f>
        <v>7</v>
      </c>
    </row>
    <row r="4809" spans="1:11" x14ac:dyDescent="0.3">
      <c r="A4809" t="s">
        <v>14</v>
      </c>
      <c r="B4809" s="1">
        <v>44110</v>
      </c>
      <c r="C4809">
        <v>1</v>
      </c>
      <c r="D4809">
        <v>1</v>
      </c>
      <c r="E4809">
        <v>1</v>
      </c>
      <c r="F4809">
        <v>1</v>
      </c>
      <c r="G4809">
        <v>43474684779</v>
      </c>
      <c r="H4809">
        <v>15607910737</v>
      </c>
      <c r="I4809">
        <f>YEAR(Table1[[#This Row],[Date]])</f>
        <v>2020</v>
      </c>
      <c r="J4809">
        <f>MONTH(Table1[[#This Row],[Date]])</f>
        <v>10</v>
      </c>
      <c r="K4809">
        <f>DAY(Table1[[#This Row],[Date]])</f>
        <v>6</v>
      </c>
    </row>
    <row r="4810" spans="1:11" x14ac:dyDescent="0.3">
      <c r="A4810" t="s">
        <v>14</v>
      </c>
      <c r="B4810" s="1">
        <v>44109</v>
      </c>
      <c r="C4810">
        <v>1</v>
      </c>
      <c r="D4810">
        <v>1</v>
      </c>
      <c r="E4810">
        <v>1</v>
      </c>
      <c r="F4810">
        <v>1</v>
      </c>
      <c r="G4810">
        <v>33618477224</v>
      </c>
      <c r="H4810">
        <v>15624445457</v>
      </c>
      <c r="I4810">
        <f>YEAR(Table1[[#This Row],[Date]])</f>
        <v>2020</v>
      </c>
      <c r="J4810">
        <f>MONTH(Table1[[#This Row],[Date]])</f>
        <v>10</v>
      </c>
      <c r="K4810">
        <f>DAY(Table1[[#This Row],[Date]])</f>
        <v>5</v>
      </c>
    </row>
    <row r="4811" spans="1:11" x14ac:dyDescent="0.3">
      <c r="A4811" t="s">
        <v>14</v>
      </c>
      <c r="B4811" s="1">
        <v>44108</v>
      </c>
      <c r="C4811">
        <v>1</v>
      </c>
      <c r="D4811">
        <v>1</v>
      </c>
      <c r="E4811">
        <v>1</v>
      </c>
      <c r="F4811">
        <v>1</v>
      </c>
      <c r="G4811">
        <v>30365398041</v>
      </c>
      <c r="H4811">
        <v>15596092060</v>
      </c>
      <c r="I4811">
        <f>YEAR(Table1[[#This Row],[Date]])</f>
        <v>2020</v>
      </c>
      <c r="J4811">
        <f>MONTH(Table1[[#This Row],[Date]])</f>
        <v>10</v>
      </c>
      <c r="K4811">
        <f>DAY(Table1[[#This Row],[Date]])</f>
        <v>4</v>
      </c>
    </row>
    <row r="4812" spans="1:11" x14ac:dyDescent="0.3">
      <c r="A4812" t="s">
        <v>14</v>
      </c>
      <c r="B4812" s="1">
        <v>44107</v>
      </c>
      <c r="C4812">
        <v>1</v>
      </c>
      <c r="D4812">
        <v>1</v>
      </c>
      <c r="E4812">
        <v>1</v>
      </c>
      <c r="F4812">
        <v>1</v>
      </c>
      <c r="G4812">
        <v>29434211991</v>
      </c>
      <c r="H4812">
        <v>15597181835</v>
      </c>
      <c r="I4812">
        <f>YEAR(Table1[[#This Row],[Date]])</f>
        <v>2020</v>
      </c>
      <c r="J4812">
        <f>MONTH(Table1[[#This Row],[Date]])</f>
        <v>10</v>
      </c>
      <c r="K4812">
        <f>DAY(Table1[[#This Row],[Date]])</f>
        <v>3</v>
      </c>
    </row>
    <row r="4813" spans="1:11" x14ac:dyDescent="0.3">
      <c r="A4813" t="s">
        <v>14</v>
      </c>
      <c r="B4813" s="1">
        <v>44106</v>
      </c>
      <c r="C4813">
        <v>1</v>
      </c>
      <c r="D4813">
        <v>1</v>
      </c>
      <c r="E4813">
        <v>1</v>
      </c>
      <c r="F4813">
        <v>1</v>
      </c>
      <c r="G4813">
        <v>43341045659</v>
      </c>
      <c r="H4813">
        <v>15556085822</v>
      </c>
      <c r="I4813">
        <f>YEAR(Table1[[#This Row],[Date]])</f>
        <v>2020</v>
      </c>
      <c r="J4813">
        <f>MONTH(Table1[[#This Row],[Date]])</f>
        <v>10</v>
      </c>
      <c r="K4813">
        <f>DAY(Table1[[#This Row],[Date]])</f>
        <v>2</v>
      </c>
    </row>
    <row r="4814" spans="1:11" x14ac:dyDescent="0.3">
      <c r="A4814" t="s">
        <v>14</v>
      </c>
      <c r="B4814" s="1">
        <v>44105</v>
      </c>
      <c r="C4814">
        <v>1</v>
      </c>
      <c r="D4814">
        <v>1</v>
      </c>
      <c r="E4814">
        <v>0.99974099999999999</v>
      </c>
      <c r="F4814">
        <v>1</v>
      </c>
      <c r="G4814">
        <v>44191606929</v>
      </c>
      <c r="H4814">
        <v>15512206826</v>
      </c>
      <c r="I4814">
        <f>YEAR(Table1[[#This Row],[Date]])</f>
        <v>2020</v>
      </c>
      <c r="J4814">
        <f>MONTH(Table1[[#This Row],[Date]])</f>
        <v>10</v>
      </c>
      <c r="K4814">
        <f>DAY(Table1[[#This Row],[Date]])</f>
        <v>1</v>
      </c>
    </row>
    <row r="4815" spans="1:11" x14ac:dyDescent="0.3">
      <c r="A4815" t="s">
        <v>14</v>
      </c>
      <c r="B4815" s="1">
        <v>44104</v>
      </c>
      <c r="C4815">
        <v>1</v>
      </c>
      <c r="D4815">
        <v>1</v>
      </c>
      <c r="E4815">
        <v>1</v>
      </c>
      <c r="F4815">
        <v>1</v>
      </c>
      <c r="G4815">
        <v>36326500299</v>
      </c>
      <c r="H4815">
        <v>15522531378</v>
      </c>
      <c r="I4815">
        <f>YEAR(Table1[[#This Row],[Date]])</f>
        <v>2020</v>
      </c>
      <c r="J4815">
        <f>MONTH(Table1[[#This Row],[Date]])</f>
        <v>9</v>
      </c>
      <c r="K4815">
        <f>DAY(Table1[[#This Row],[Date]])</f>
        <v>30</v>
      </c>
    </row>
    <row r="4816" spans="1:11" x14ac:dyDescent="0.3">
      <c r="A4816" t="s">
        <v>14</v>
      </c>
      <c r="B4816" s="1">
        <v>44103</v>
      </c>
      <c r="C4816">
        <v>1</v>
      </c>
      <c r="D4816">
        <v>1</v>
      </c>
      <c r="E4816">
        <v>1</v>
      </c>
      <c r="F4816">
        <v>1</v>
      </c>
      <c r="G4816">
        <v>37215776820</v>
      </c>
      <c r="H4816">
        <v>15473744248</v>
      </c>
      <c r="I4816">
        <f>YEAR(Table1[[#This Row],[Date]])</f>
        <v>2020</v>
      </c>
      <c r="J4816">
        <f>MONTH(Table1[[#This Row],[Date]])</f>
        <v>9</v>
      </c>
      <c r="K4816">
        <f>DAY(Table1[[#This Row],[Date]])</f>
        <v>29</v>
      </c>
    </row>
    <row r="4817" spans="1:11" x14ac:dyDescent="0.3">
      <c r="A4817" t="s">
        <v>14</v>
      </c>
      <c r="B4817" s="1">
        <v>44102</v>
      </c>
      <c r="C4817">
        <v>1</v>
      </c>
      <c r="D4817">
        <v>1</v>
      </c>
      <c r="E4817">
        <v>0.99996200000000002</v>
      </c>
      <c r="F4817">
        <v>1</v>
      </c>
      <c r="G4817">
        <v>42448311096</v>
      </c>
      <c r="H4817">
        <v>15405393593</v>
      </c>
      <c r="I4817">
        <f>YEAR(Table1[[#This Row],[Date]])</f>
        <v>2020</v>
      </c>
      <c r="J4817">
        <f>MONTH(Table1[[#This Row],[Date]])</f>
        <v>9</v>
      </c>
      <c r="K4817">
        <f>DAY(Table1[[#This Row],[Date]])</f>
        <v>28</v>
      </c>
    </row>
    <row r="4818" spans="1:11" x14ac:dyDescent="0.3">
      <c r="A4818" t="s">
        <v>14</v>
      </c>
      <c r="B4818" s="1">
        <v>44101</v>
      </c>
      <c r="C4818">
        <v>1</v>
      </c>
      <c r="D4818">
        <v>1</v>
      </c>
      <c r="E4818">
        <v>0.99982000000000004</v>
      </c>
      <c r="F4818">
        <v>1</v>
      </c>
      <c r="G4818">
        <v>36832675909</v>
      </c>
      <c r="H4818">
        <v>15362440715</v>
      </c>
      <c r="I4818">
        <f>YEAR(Table1[[#This Row],[Date]])</f>
        <v>2020</v>
      </c>
      <c r="J4818">
        <f>MONTH(Table1[[#This Row],[Date]])</f>
        <v>9</v>
      </c>
      <c r="K4818">
        <f>DAY(Table1[[#This Row],[Date]])</f>
        <v>27</v>
      </c>
    </row>
    <row r="4819" spans="1:11" x14ac:dyDescent="0.3">
      <c r="A4819" t="s">
        <v>14</v>
      </c>
      <c r="B4819" s="1">
        <v>44100</v>
      </c>
      <c r="C4819">
        <v>1</v>
      </c>
      <c r="D4819">
        <v>1</v>
      </c>
      <c r="E4819">
        <v>1</v>
      </c>
      <c r="F4819">
        <v>1</v>
      </c>
      <c r="G4819">
        <v>37079804018</v>
      </c>
      <c r="H4819">
        <v>15300612699</v>
      </c>
      <c r="I4819">
        <f>YEAR(Table1[[#This Row],[Date]])</f>
        <v>2020</v>
      </c>
      <c r="J4819">
        <f>MONTH(Table1[[#This Row],[Date]])</f>
        <v>9</v>
      </c>
      <c r="K4819">
        <f>DAY(Table1[[#This Row],[Date]])</f>
        <v>26</v>
      </c>
    </row>
    <row r="4820" spans="1:11" x14ac:dyDescent="0.3">
      <c r="A4820" t="s">
        <v>14</v>
      </c>
      <c r="B4820" s="1">
        <v>44099</v>
      </c>
      <c r="C4820">
        <v>1</v>
      </c>
      <c r="D4820">
        <v>1</v>
      </c>
      <c r="E4820">
        <v>0.99992400000000004</v>
      </c>
      <c r="F4820">
        <v>1</v>
      </c>
      <c r="G4820">
        <v>41889632698</v>
      </c>
      <c r="H4820">
        <v>15242978802</v>
      </c>
      <c r="I4820">
        <f>YEAR(Table1[[#This Row],[Date]])</f>
        <v>2020</v>
      </c>
      <c r="J4820">
        <f>MONTH(Table1[[#This Row],[Date]])</f>
        <v>9</v>
      </c>
      <c r="K4820">
        <f>DAY(Table1[[#This Row],[Date]])</f>
        <v>25</v>
      </c>
    </row>
    <row r="4821" spans="1:11" x14ac:dyDescent="0.3">
      <c r="A4821" t="s">
        <v>14</v>
      </c>
      <c r="B4821" s="1">
        <v>44098</v>
      </c>
      <c r="C4821">
        <v>1</v>
      </c>
      <c r="D4821">
        <v>1</v>
      </c>
      <c r="E4821">
        <v>0.99935600000000002</v>
      </c>
      <c r="F4821">
        <v>1</v>
      </c>
      <c r="G4821">
        <v>45065266037</v>
      </c>
      <c r="H4821">
        <v>15239941762</v>
      </c>
      <c r="I4821">
        <f>YEAR(Table1[[#This Row],[Date]])</f>
        <v>2020</v>
      </c>
      <c r="J4821">
        <f>MONTH(Table1[[#This Row],[Date]])</f>
        <v>9</v>
      </c>
      <c r="K4821">
        <f>DAY(Table1[[#This Row],[Date]])</f>
        <v>24</v>
      </c>
    </row>
    <row r="4822" spans="1:11" x14ac:dyDescent="0.3">
      <c r="A4822" t="s">
        <v>14</v>
      </c>
      <c r="B4822" s="1">
        <v>44097</v>
      </c>
      <c r="C4822">
        <v>1</v>
      </c>
      <c r="D4822">
        <v>1</v>
      </c>
      <c r="E4822">
        <v>0.99954299999999996</v>
      </c>
      <c r="F4822">
        <v>1</v>
      </c>
      <c r="G4822">
        <v>43424219416</v>
      </c>
      <c r="H4822">
        <v>15218786102</v>
      </c>
      <c r="I4822">
        <f>YEAR(Table1[[#This Row],[Date]])</f>
        <v>2020</v>
      </c>
      <c r="J4822">
        <f>MONTH(Table1[[#This Row],[Date]])</f>
        <v>9</v>
      </c>
      <c r="K4822">
        <f>DAY(Table1[[#This Row],[Date]])</f>
        <v>23</v>
      </c>
    </row>
    <row r="4823" spans="1:11" x14ac:dyDescent="0.3">
      <c r="A4823" t="s">
        <v>14</v>
      </c>
      <c r="B4823" s="1">
        <v>44096</v>
      </c>
      <c r="C4823">
        <v>1</v>
      </c>
      <c r="D4823">
        <v>1.01</v>
      </c>
      <c r="E4823">
        <v>0.99858899999999995</v>
      </c>
      <c r="F4823">
        <v>1</v>
      </c>
      <c r="G4823">
        <v>38413876677</v>
      </c>
      <c r="H4823">
        <v>15233945625</v>
      </c>
      <c r="I4823">
        <f>YEAR(Table1[[#This Row],[Date]])</f>
        <v>2020</v>
      </c>
      <c r="J4823">
        <f>MONTH(Table1[[#This Row],[Date]])</f>
        <v>9</v>
      </c>
      <c r="K4823">
        <f>DAY(Table1[[#This Row],[Date]])</f>
        <v>22</v>
      </c>
    </row>
    <row r="4824" spans="1:11" x14ac:dyDescent="0.3">
      <c r="A4824" t="s">
        <v>14</v>
      </c>
      <c r="B4824" s="1">
        <v>44095</v>
      </c>
      <c r="C4824">
        <v>1</v>
      </c>
      <c r="D4824">
        <v>1.01</v>
      </c>
      <c r="E4824">
        <v>0.99666299999999997</v>
      </c>
      <c r="F4824">
        <v>1</v>
      </c>
      <c r="G4824">
        <v>51961935426</v>
      </c>
      <c r="H4824">
        <v>15243875313</v>
      </c>
      <c r="I4824">
        <f>YEAR(Table1[[#This Row],[Date]])</f>
        <v>2020</v>
      </c>
      <c r="J4824">
        <f>MONTH(Table1[[#This Row],[Date]])</f>
        <v>9</v>
      </c>
      <c r="K4824">
        <f>DAY(Table1[[#This Row],[Date]])</f>
        <v>21</v>
      </c>
    </row>
    <row r="4825" spans="1:11" x14ac:dyDescent="0.3">
      <c r="A4825" t="s">
        <v>14</v>
      </c>
      <c r="B4825" s="1">
        <v>44094</v>
      </c>
      <c r="C4825">
        <v>1</v>
      </c>
      <c r="D4825">
        <v>1.01</v>
      </c>
      <c r="E4825">
        <v>0.99691399999999997</v>
      </c>
      <c r="F4825">
        <v>1</v>
      </c>
      <c r="G4825">
        <v>39841903146</v>
      </c>
      <c r="H4825">
        <v>15238740760</v>
      </c>
      <c r="I4825">
        <f>YEAR(Table1[[#This Row],[Date]])</f>
        <v>2020</v>
      </c>
      <c r="J4825">
        <f>MONTH(Table1[[#This Row],[Date]])</f>
        <v>9</v>
      </c>
      <c r="K4825">
        <f>DAY(Table1[[#This Row],[Date]])</f>
        <v>20</v>
      </c>
    </row>
    <row r="4826" spans="1:11" x14ac:dyDescent="0.3">
      <c r="A4826" t="s">
        <v>14</v>
      </c>
      <c r="B4826" s="1">
        <v>44093</v>
      </c>
      <c r="C4826">
        <v>1</v>
      </c>
      <c r="D4826">
        <v>1.01</v>
      </c>
      <c r="E4826">
        <v>0.996977</v>
      </c>
      <c r="F4826">
        <v>1</v>
      </c>
      <c r="G4826">
        <v>37361830219</v>
      </c>
      <c r="H4826">
        <v>15228650868</v>
      </c>
      <c r="I4826">
        <f>YEAR(Table1[[#This Row],[Date]])</f>
        <v>2020</v>
      </c>
      <c r="J4826">
        <f>MONTH(Table1[[#This Row],[Date]])</f>
        <v>9</v>
      </c>
      <c r="K4826">
        <f>DAY(Table1[[#This Row],[Date]])</f>
        <v>19</v>
      </c>
    </row>
    <row r="4827" spans="1:11" x14ac:dyDescent="0.3">
      <c r="A4827" t="s">
        <v>14</v>
      </c>
      <c r="B4827" s="1">
        <v>44092</v>
      </c>
      <c r="C4827">
        <v>1</v>
      </c>
      <c r="D4827">
        <v>1.02</v>
      </c>
      <c r="E4827">
        <v>0.99717699999999998</v>
      </c>
      <c r="F4827">
        <v>0.999502</v>
      </c>
      <c r="G4827">
        <v>47248825663</v>
      </c>
      <c r="H4827">
        <v>15103276766</v>
      </c>
      <c r="I4827">
        <f>YEAR(Table1[[#This Row],[Date]])</f>
        <v>2020</v>
      </c>
      <c r="J4827">
        <f>MONTH(Table1[[#This Row],[Date]])</f>
        <v>9</v>
      </c>
      <c r="K4827">
        <f>DAY(Table1[[#This Row],[Date]])</f>
        <v>18</v>
      </c>
    </row>
    <row r="4828" spans="1:11" x14ac:dyDescent="0.3">
      <c r="A4828" t="s">
        <v>14</v>
      </c>
      <c r="B4828" s="1">
        <v>44091</v>
      </c>
      <c r="C4828">
        <v>1</v>
      </c>
      <c r="D4828">
        <v>1.01</v>
      </c>
      <c r="E4828">
        <v>0.99901700000000004</v>
      </c>
      <c r="F4828">
        <v>1</v>
      </c>
      <c r="G4828">
        <v>51695424541</v>
      </c>
      <c r="H4828">
        <v>15073198578</v>
      </c>
      <c r="I4828">
        <f>YEAR(Table1[[#This Row],[Date]])</f>
        <v>2020</v>
      </c>
      <c r="J4828">
        <f>MONTH(Table1[[#This Row],[Date]])</f>
        <v>9</v>
      </c>
      <c r="K4828">
        <f>DAY(Table1[[#This Row],[Date]])</f>
        <v>17</v>
      </c>
    </row>
    <row r="4829" spans="1:11" x14ac:dyDescent="0.3">
      <c r="A4829" t="s">
        <v>14</v>
      </c>
      <c r="B4829" s="1">
        <v>44090</v>
      </c>
      <c r="C4829">
        <v>1</v>
      </c>
      <c r="D4829">
        <v>1.01</v>
      </c>
      <c r="E4829">
        <v>0.99935499999999999</v>
      </c>
      <c r="F4829">
        <v>1</v>
      </c>
      <c r="G4829">
        <v>50682289026</v>
      </c>
      <c r="H4829">
        <v>14999924553</v>
      </c>
      <c r="I4829">
        <f>YEAR(Table1[[#This Row],[Date]])</f>
        <v>2020</v>
      </c>
      <c r="J4829">
        <f>MONTH(Table1[[#This Row],[Date]])</f>
        <v>9</v>
      </c>
      <c r="K4829">
        <f>DAY(Table1[[#This Row],[Date]])</f>
        <v>16</v>
      </c>
    </row>
    <row r="4830" spans="1:11" x14ac:dyDescent="0.3">
      <c r="A4830" t="s">
        <v>14</v>
      </c>
      <c r="B4830" s="1">
        <v>44089</v>
      </c>
      <c r="C4830">
        <v>1</v>
      </c>
      <c r="D4830">
        <v>1.01</v>
      </c>
      <c r="E4830">
        <v>0.99879700000000005</v>
      </c>
      <c r="F4830">
        <v>1</v>
      </c>
      <c r="G4830">
        <v>49718173930</v>
      </c>
      <c r="H4830">
        <v>14945264816</v>
      </c>
      <c r="I4830">
        <f>YEAR(Table1[[#This Row],[Date]])</f>
        <v>2020</v>
      </c>
      <c r="J4830">
        <f>MONTH(Table1[[#This Row],[Date]])</f>
        <v>9</v>
      </c>
      <c r="K4830">
        <f>DAY(Table1[[#This Row],[Date]])</f>
        <v>15</v>
      </c>
    </row>
    <row r="4831" spans="1:11" x14ac:dyDescent="0.3">
      <c r="A4831" t="s">
        <v>14</v>
      </c>
      <c r="B4831" s="1">
        <v>44088</v>
      </c>
      <c r="C4831">
        <v>0.99895100000000003</v>
      </c>
      <c r="D4831">
        <v>1.01</v>
      </c>
      <c r="E4831">
        <v>0.993981</v>
      </c>
      <c r="F4831">
        <v>1</v>
      </c>
      <c r="G4831">
        <v>49936255991</v>
      </c>
      <c r="H4831">
        <v>14728290333</v>
      </c>
      <c r="I4831">
        <f>YEAR(Table1[[#This Row],[Date]])</f>
        <v>2020</v>
      </c>
      <c r="J4831">
        <f>MONTH(Table1[[#This Row],[Date]])</f>
        <v>9</v>
      </c>
      <c r="K4831">
        <f>DAY(Table1[[#This Row],[Date]])</f>
        <v>14</v>
      </c>
    </row>
    <row r="4832" spans="1:11" x14ac:dyDescent="0.3">
      <c r="A4832" t="s">
        <v>14</v>
      </c>
      <c r="B4832" s="1">
        <v>44087</v>
      </c>
      <c r="C4832">
        <v>1</v>
      </c>
      <c r="D4832">
        <v>1.01</v>
      </c>
      <c r="E4832">
        <v>0.99575599999999997</v>
      </c>
      <c r="F4832">
        <v>0.99921300000000002</v>
      </c>
      <c r="G4832">
        <v>46330693824</v>
      </c>
      <c r="H4832">
        <v>14697754458</v>
      </c>
      <c r="I4832">
        <f>YEAR(Table1[[#This Row],[Date]])</f>
        <v>2020</v>
      </c>
      <c r="J4832">
        <f>MONTH(Table1[[#This Row],[Date]])</f>
        <v>9</v>
      </c>
      <c r="K4832">
        <f>DAY(Table1[[#This Row],[Date]])</f>
        <v>13</v>
      </c>
    </row>
    <row r="4833" spans="1:11" x14ac:dyDescent="0.3">
      <c r="A4833" t="s">
        <v>14</v>
      </c>
      <c r="B4833" s="1">
        <v>44086</v>
      </c>
      <c r="C4833">
        <v>1</v>
      </c>
      <c r="D4833">
        <v>1.01</v>
      </c>
      <c r="E4833">
        <v>0.99793699999999996</v>
      </c>
      <c r="F4833">
        <v>1</v>
      </c>
      <c r="G4833">
        <v>43506381696</v>
      </c>
      <c r="H4833">
        <v>14702420809</v>
      </c>
      <c r="I4833">
        <f>YEAR(Table1[[#This Row],[Date]])</f>
        <v>2020</v>
      </c>
      <c r="J4833">
        <f>MONTH(Table1[[#This Row],[Date]])</f>
        <v>9</v>
      </c>
      <c r="K4833">
        <f>DAY(Table1[[#This Row],[Date]])</f>
        <v>12</v>
      </c>
    </row>
    <row r="4834" spans="1:11" x14ac:dyDescent="0.3">
      <c r="A4834" t="s">
        <v>14</v>
      </c>
      <c r="B4834" s="1">
        <v>44085</v>
      </c>
      <c r="C4834">
        <v>1</v>
      </c>
      <c r="D4834">
        <v>1.01</v>
      </c>
      <c r="E4834">
        <v>0.99230600000000002</v>
      </c>
      <c r="F4834">
        <v>1</v>
      </c>
      <c r="G4834">
        <v>46009434500</v>
      </c>
      <c r="H4834">
        <v>14594441178</v>
      </c>
      <c r="I4834">
        <f>YEAR(Table1[[#This Row],[Date]])</f>
        <v>2020</v>
      </c>
      <c r="J4834">
        <f>MONTH(Table1[[#This Row],[Date]])</f>
        <v>9</v>
      </c>
      <c r="K4834">
        <f>DAY(Table1[[#This Row],[Date]])</f>
        <v>11</v>
      </c>
    </row>
    <row r="4835" spans="1:11" x14ac:dyDescent="0.3">
      <c r="A4835" t="s">
        <v>14</v>
      </c>
      <c r="B4835" s="1">
        <v>44084</v>
      </c>
      <c r="C4835">
        <v>1</v>
      </c>
      <c r="D4835">
        <v>1.01</v>
      </c>
      <c r="E4835">
        <v>0.99460000000000004</v>
      </c>
      <c r="F4835">
        <v>1</v>
      </c>
      <c r="G4835">
        <v>52111960702</v>
      </c>
      <c r="H4835">
        <v>14452950931</v>
      </c>
      <c r="I4835">
        <f>YEAR(Table1[[#This Row],[Date]])</f>
        <v>2020</v>
      </c>
      <c r="J4835">
        <f>MONTH(Table1[[#This Row],[Date]])</f>
        <v>9</v>
      </c>
      <c r="K4835">
        <f>DAY(Table1[[#This Row],[Date]])</f>
        <v>10</v>
      </c>
    </row>
    <row r="4836" spans="1:11" x14ac:dyDescent="0.3">
      <c r="A4836" t="s">
        <v>14</v>
      </c>
      <c r="B4836" s="1">
        <v>44083</v>
      </c>
      <c r="C4836">
        <v>1</v>
      </c>
      <c r="D4836">
        <v>1.01</v>
      </c>
      <c r="E4836">
        <v>0.99809300000000001</v>
      </c>
      <c r="F4836">
        <v>1</v>
      </c>
      <c r="G4836">
        <v>42234198845</v>
      </c>
      <c r="H4836">
        <v>14362185113</v>
      </c>
      <c r="I4836">
        <f>YEAR(Table1[[#This Row],[Date]])</f>
        <v>2020</v>
      </c>
      <c r="J4836">
        <f>MONTH(Table1[[#This Row],[Date]])</f>
        <v>9</v>
      </c>
      <c r="K4836">
        <f>DAY(Table1[[#This Row],[Date]])</f>
        <v>9</v>
      </c>
    </row>
    <row r="4837" spans="1:11" x14ac:dyDescent="0.3">
      <c r="A4837" t="s">
        <v>14</v>
      </c>
      <c r="B4837" s="1">
        <v>44082</v>
      </c>
      <c r="C4837">
        <v>1</v>
      </c>
      <c r="D4837">
        <v>1.01</v>
      </c>
      <c r="E4837">
        <v>0.99032600000000004</v>
      </c>
      <c r="F4837">
        <v>1</v>
      </c>
      <c r="G4837">
        <v>56334310286</v>
      </c>
      <c r="H4837">
        <v>14214715952</v>
      </c>
      <c r="I4837">
        <f>YEAR(Table1[[#This Row],[Date]])</f>
        <v>2020</v>
      </c>
      <c r="J4837">
        <f>MONTH(Table1[[#This Row],[Date]])</f>
        <v>9</v>
      </c>
      <c r="K4837">
        <f>DAY(Table1[[#This Row],[Date]])</f>
        <v>8</v>
      </c>
    </row>
    <row r="4838" spans="1:11" x14ac:dyDescent="0.3">
      <c r="A4838" t="s">
        <v>14</v>
      </c>
      <c r="B4838" s="1">
        <v>44081</v>
      </c>
      <c r="C4838">
        <v>1</v>
      </c>
      <c r="D4838">
        <v>1.01</v>
      </c>
      <c r="E4838">
        <v>0.99346999999999996</v>
      </c>
      <c r="F4838">
        <v>1</v>
      </c>
      <c r="G4838">
        <v>59139010478</v>
      </c>
      <c r="H4838">
        <v>14153158068</v>
      </c>
      <c r="I4838">
        <f>YEAR(Table1[[#This Row],[Date]])</f>
        <v>2020</v>
      </c>
      <c r="J4838">
        <f>MONTH(Table1[[#This Row],[Date]])</f>
        <v>9</v>
      </c>
      <c r="K4838">
        <f>DAY(Table1[[#This Row],[Date]])</f>
        <v>7</v>
      </c>
    </row>
    <row r="4839" spans="1:11" x14ac:dyDescent="0.3">
      <c r="A4839" t="s">
        <v>14</v>
      </c>
      <c r="B4839" s="1">
        <v>44080</v>
      </c>
      <c r="C4839">
        <v>1</v>
      </c>
      <c r="D4839">
        <v>1.01</v>
      </c>
      <c r="E4839">
        <v>0.99543199999999998</v>
      </c>
      <c r="F4839">
        <v>1</v>
      </c>
      <c r="G4839">
        <v>66315625008</v>
      </c>
      <c r="H4839">
        <v>14167651779</v>
      </c>
      <c r="I4839">
        <f>YEAR(Table1[[#This Row],[Date]])</f>
        <v>2020</v>
      </c>
      <c r="J4839">
        <f>MONTH(Table1[[#This Row],[Date]])</f>
        <v>9</v>
      </c>
      <c r="K4839">
        <f>DAY(Table1[[#This Row],[Date]])</f>
        <v>6</v>
      </c>
    </row>
    <row r="4840" spans="1:11" x14ac:dyDescent="0.3">
      <c r="A4840" t="s">
        <v>14</v>
      </c>
      <c r="B4840" s="1">
        <v>44079</v>
      </c>
      <c r="C4840">
        <v>1</v>
      </c>
      <c r="D4840">
        <v>1.02</v>
      </c>
      <c r="E4840">
        <v>0.99334</v>
      </c>
      <c r="F4840">
        <v>1</v>
      </c>
      <c r="G4840">
        <v>78154159842</v>
      </c>
      <c r="H4840">
        <v>14092690948</v>
      </c>
      <c r="I4840">
        <f>YEAR(Table1[[#This Row],[Date]])</f>
        <v>2020</v>
      </c>
      <c r="J4840">
        <f>MONTH(Table1[[#This Row],[Date]])</f>
        <v>9</v>
      </c>
      <c r="K4840">
        <f>DAY(Table1[[#This Row],[Date]])</f>
        <v>5</v>
      </c>
    </row>
    <row r="4841" spans="1:11" x14ac:dyDescent="0.3">
      <c r="A4841" t="s">
        <v>14</v>
      </c>
      <c r="B4841" s="1">
        <v>44078</v>
      </c>
      <c r="C4841">
        <v>1.01</v>
      </c>
      <c r="D4841">
        <v>1.02</v>
      </c>
      <c r="E4841">
        <v>0.99231100000000005</v>
      </c>
      <c r="F4841">
        <v>1</v>
      </c>
      <c r="G4841">
        <v>55525478963</v>
      </c>
      <c r="H4841">
        <v>13982320499</v>
      </c>
      <c r="I4841">
        <f>YEAR(Table1[[#This Row],[Date]])</f>
        <v>2020</v>
      </c>
      <c r="J4841">
        <f>MONTH(Table1[[#This Row],[Date]])</f>
        <v>9</v>
      </c>
      <c r="K4841">
        <f>DAY(Table1[[#This Row],[Date]])</f>
        <v>4</v>
      </c>
    </row>
    <row r="4842" spans="1:11" x14ac:dyDescent="0.3">
      <c r="A4842" t="s">
        <v>14</v>
      </c>
      <c r="B4842" s="1">
        <v>44077</v>
      </c>
      <c r="C4842">
        <v>1</v>
      </c>
      <c r="D4842">
        <v>1.03</v>
      </c>
      <c r="E4842">
        <v>0.99161999999999995</v>
      </c>
      <c r="F4842">
        <v>1.01</v>
      </c>
      <c r="G4842">
        <v>57562780194</v>
      </c>
      <c r="H4842">
        <v>13827028754</v>
      </c>
      <c r="I4842">
        <f>YEAR(Table1[[#This Row],[Date]])</f>
        <v>2020</v>
      </c>
      <c r="J4842">
        <f>MONTH(Table1[[#This Row],[Date]])</f>
        <v>9</v>
      </c>
      <c r="K4842">
        <f>DAY(Table1[[#This Row],[Date]])</f>
        <v>3</v>
      </c>
    </row>
    <row r="4843" spans="1:11" x14ac:dyDescent="0.3">
      <c r="A4843" t="s">
        <v>14</v>
      </c>
      <c r="B4843" s="1">
        <v>44076</v>
      </c>
      <c r="C4843">
        <v>1</v>
      </c>
      <c r="D4843">
        <v>1.02</v>
      </c>
      <c r="E4843">
        <v>0.99799000000000004</v>
      </c>
      <c r="F4843">
        <v>1</v>
      </c>
      <c r="G4843">
        <v>52855722597</v>
      </c>
      <c r="H4843">
        <v>13648663243</v>
      </c>
      <c r="I4843">
        <f>YEAR(Table1[[#This Row],[Date]])</f>
        <v>2020</v>
      </c>
      <c r="J4843">
        <f>MONTH(Table1[[#This Row],[Date]])</f>
        <v>9</v>
      </c>
      <c r="K4843">
        <f>DAY(Table1[[#This Row],[Date]])</f>
        <v>2</v>
      </c>
    </row>
    <row r="4844" spans="1:11" x14ac:dyDescent="0.3">
      <c r="A4844" t="s">
        <v>14</v>
      </c>
      <c r="B4844" s="1">
        <v>44075</v>
      </c>
      <c r="C4844">
        <v>1</v>
      </c>
      <c r="D4844">
        <v>1.01</v>
      </c>
      <c r="E4844">
        <v>0.99795599999999995</v>
      </c>
      <c r="F4844">
        <v>1</v>
      </c>
      <c r="G4844">
        <v>49809584105</v>
      </c>
      <c r="H4844">
        <v>13483837146</v>
      </c>
      <c r="I4844">
        <f>YEAR(Table1[[#This Row],[Date]])</f>
        <v>2020</v>
      </c>
      <c r="J4844">
        <f>MONTH(Table1[[#This Row],[Date]])</f>
        <v>9</v>
      </c>
      <c r="K4844">
        <f>DAY(Table1[[#This Row],[Date]])</f>
        <v>1</v>
      </c>
    </row>
    <row r="4845" spans="1:11" x14ac:dyDescent="0.3">
      <c r="A4845" t="s">
        <v>14</v>
      </c>
      <c r="B4845" s="1">
        <v>44074</v>
      </c>
      <c r="C4845">
        <v>1</v>
      </c>
      <c r="D4845">
        <v>1.01</v>
      </c>
      <c r="E4845">
        <v>0.99881799999999998</v>
      </c>
      <c r="F4845">
        <v>1</v>
      </c>
      <c r="G4845">
        <v>37949635827</v>
      </c>
      <c r="H4845">
        <v>13368167896</v>
      </c>
      <c r="I4845">
        <f>YEAR(Table1[[#This Row],[Date]])</f>
        <v>2020</v>
      </c>
      <c r="J4845">
        <f>MONTH(Table1[[#This Row],[Date]])</f>
        <v>8</v>
      </c>
      <c r="K4845">
        <f>DAY(Table1[[#This Row],[Date]])</f>
        <v>31</v>
      </c>
    </row>
    <row r="4846" spans="1:11" x14ac:dyDescent="0.3">
      <c r="A4846" t="s">
        <v>14</v>
      </c>
      <c r="B4846" s="1">
        <v>44073</v>
      </c>
      <c r="C4846">
        <v>1</v>
      </c>
      <c r="D4846">
        <v>1.01</v>
      </c>
      <c r="E4846">
        <v>0.99858199999999997</v>
      </c>
      <c r="F4846">
        <v>1</v>
      </c>
      <c r="G4846">
        <v>36153398644</v>
      </c>
      <c r="H4846">
        <v>10009950000</v>
      </c>
      <c r="I4846">
        <f>YEAR(Table1[[#This Row],[Date]])</f>
        <v>2020</v>
      </c>
      <c r="J4846">
        <f>MONTH(Table1[[#This Row],[Date]])</f>
        <v>8</v>
      </c>
      <c r="K4846">
        <f>DAY(Table1[[#This Row],[Date]])</f>
        <v>30</v>
      </c>
    </row>
    <row r="4847" spans="1:11" x14ac:dyDescent="0.3">
      <c r="A4847" t="s">
        <v>14</v>
      </c>
      <c r="B4847" s="1">
        <v>44072</v>
      </c>
      <c r="C4847">
        <v>1</v>
      </c>
      <c r="D4847">
        <v>1.01</v>
      </c>
      <c r="E4847">
        <v>1</v>
      </c>
      <c r="F4847">
        <v>1</v>
      </c>
      <c r="G4847">
        <v>31070541135</v>
      </c>
      <c r="H4847">
        <v>10026455823</v>
      </c>
      <c r="I4847">
        <f>YEAR(Table1[[#This Row],[Date]])</f>
        <v>2020</v>
      </c>
      <c r="J4847">
        <f>MONTH(Table1[[#This Row],[Date]])</f>
        <v>8</v>
      </c>
      <c r="K4847">
        <f>DAY(Table1[[#This Row],[Date]])</f>
        <v>29</v>
      </c>
    </row>
    <row r="4848" spans="1:11" x14ac:dyDescent="0.3">
      <c r="A4848" t="s">
        <v>14</v>
      </c>
      <c r="B4848" s="1">
        <v>44071</v>
      </c>
      <c r="C4848">
        <v>1</v>
      </c>
      <c r="D4848">
        <v>1</v>
      </c>
      <c r="E4848">
        <v>0.99936700000000001</v>
      </c>
      <c r="F4848">
        <v>1</v>
      </c>
      <c r="G4848">
        <v>31740187752</v>
      </c>
      <c r="H4848">
        <v>10018578135</v>
      </c>
      <c r="I4848">
        <f>YEAR(Table1[[#This Row],[Date]])</f>
        <v>2020</v>
      </c>
      <c r="J4848">
        <f>MONTH(Table1[[#This Row],[Date]])</f>
        <v>8</v>
      </c>
      <c r="K4848">
        <f>DAY(Table1[[#This Row],[Date]])</f>
        <v>28</v>
      </c>
    </row>
    <row r="4849" spans="1:11" x14ac:dyDescent="0.3">
      <c r="A4849" t="s">
        <v>14</v>
      </c>
      <c r="B4849" s="1">
        <v>44070</v>
      </c>
      <c r="C4849">
        <v>1</v>
      </c>
      <c r="D4849">
        <v>1.01</v>
      </c>
      <c r="E4849">
        <v>0.99673199999999995</v>
      </c>
      <c r="F4849">
        <v>1</v>
      </c>
      <c r="G4849">
        <v>38341362890</v>
      </c>
      <c r="H4849">
        <v>10020277863</v>
      </c>
      <c r="I4849">
        <f>YEAR(Table1[[#This Row],[Date]])</f>
        <v>2020</v>
      </c>
      <c r="J4849">
        <f>MONTH(Table1[[#This Row],[Date]])</f>
        <v>8</v>
      </c>
      <c r="K4849">
        <f>DAY(Table1[[#This Row],[Date]])</f>
        <v>27</v>
      </c>
    </row>
    <row r="4850" spans="1:11" x14ac:dyDescent="0.3">
      <c r="A4850" t="s">
        <v>14</v>
      </c>
      <c r="B4850" s="1">
        <v>44069</v>
      </c>
      <c r="C4850">
        <v>1</v>
      </c>
      <c r="D4850">
        <v>1</v>
      </c>
      <c r="E4850">
        <v>0.99852600000000002</v>
      </c>
      <c r="F4850">
        <v>1</v>
      </c>
      <c r="G4850">
        <v>37126595563</v>
      </c>
      <c r="H4850">
        <v>10016747023</v>
      </c>
      <c r="I4850">
        <f>YEAR(Table1[[#This Row],[Date]])</f>
        <v>2020</v>
      </c>
      <c r="J4850">
        <f>MONTH(Table1[[#This Row],[Date]])</f>
        <v>8</v>
      </c>
      <c r="K4850">
        <f>DAY(Table1[[#This Row],[Date]])</f>
        <v>26</v>
      </c>
    </row>
    <row r="4851" spans="1:11" x14ac:dyDescent="0.3">
      <c r="A4851" t="s">
        <v>14</v>
      </c>
      <c r="B4851" s="1">
        <v>44068</v>
      </c>
      <c r="C4851">
        <v>1</v>
      </c>
      <c r="D4851">
        <v>1.01</v>
      </c>
      <c r="E4851">
        <v>0.99897000000000002</v>
      </c>
      <c r="F4851">
        <v>1</v>
      </c>
      <c r="G4851">
        <v>42567672036</v>
      </c>
      <c r="H4851">
        <v>10021867398</v>
      </c>
      <c r="I4851">
        <f>YEAR(Table1[[#This Row],[Date]])</f>
        <v>2020</v>
      </c>
      <c r="J4851">
        <f>MONTH(Table1[[#This Row],[Date]])</f>
        <v>8</v>
      </c>
      <c r="K4851">
        <f>DAY(Table1[[#This Row],[Date]])</f>
        <v>25</v>
      </c>
    </row>
    <row r="4852" spans="1:11" x14ac:dyDescent="0.3">
      <c r="A4852" t="s">
        <v>14</v>
      </c>
      <c r="B4852" s="1">
        <v>44067</v>
      </c>
      <c r="C4852">
        <v>1</v>
      </c>
      <c r="D4852">
        <v>1</v>
      </c>
      <c r="E4852">
        <v>0.99848800000000004</v>
      </c>
      <c r="F4852">
        <v>1</v>
      </c>
      <c r="G4852">
        <v>31794835157</v>
      </c>
      <c r="H4852">
        <v>10017974470</v>
      </c>
      <c r="I4852">
        <f>YEAR(Table1[[#This Row],[Date]])</f>
        <v>2020</v>
      </c>
      <c r="J4852">
        <f>MONTH(Table1[[#This Row],[Date]])</f>
        <v>8</v>
      </c>
      <c r="K4852">
        <f>DAY(Table1[[#This Row],[Date]])</f>
        <v>24</v>
      </c>
    </row>
    <row r="4853" spans="1:11" x14ac:dyDescent="0.3">
      <c r="A4853" t="s">
        <v>14</v>
      </c>
      <c r="B4853" s="1">
        <v>44066</v>
      </c>
      <c r="C4853">
        <v>1</v>
      </c>
      <c r="D4853">
        <v>1</v>
      </c>
      <c r="E4853">
        <v>0.99814899999999995</v>
      </c>
      <c r="F4853">
        <v>1</v>
      </c>
      <c r="G4853">
        <v>29187550605</v>
      </c>
      <c r="H4853">
        <v>10021671716</v>
      </c>
      <c r="I4853">
        <f>YEAR(Table1[[#This Row],[Date]])</f>
        <v>2020</v>
      </c>
      <c r="J4853">
        <f>MONTH(Table1[[#This Row],[Date]])</f>
        <v>8</v>
      </c>
      <c r="K4853">
        <f>DAY(Table1[[#This Row],[Date]])</f>
        <v>23</v>
      </c>
    </row>
    <row r="4854" spans="1:11" x14ac:dyDescent="0.3">
      <c r="A4854" t="s">
        <v>14</v>
      </c>
      <c r="B4854" s="1">
        <v>44065</v>
      </c>
      <c r="C4854">
        <v>1</v>
      </c>
      <c r="D4854">
        <v>1.01</v>
      </c>
      <c r="E4854">
        <v>0.99905900000000003</v>
      </c>
      <c r="F4854">
        <v>1</v>
      </c>
      <c r="G4854">
        <v>32892342495</v>
      </c>
      <c r="H4854">
        <v>10007777120</v>
      </c>
      <c r="I4854">
        <f>YEAR(Table1[[#This Row],[Date]])</f>
        <v>2020</v>
      </c>
      <c r="J4854">
        <f>MONTH(Table1[[#This Row],[Date]])</f>
        <v>8</v>
      </c>
      <c r="K4854">
        <f>DAY(Table1[[#This Row],[Date]])</f>
        <v>22</v>
      </c>
    </row>
    <row r="4855" spans="1:11" x14ac:dyDescent="0.3">
      <c r="A4855" t="s">
        <v>14</v>
      </c>
      <c r="B4855" s="1">
        <v>44064</v>
      </c>
      <c r="C4855">
        <v>1</v>
      </c>
      <c r="D4855">
        <v>1.01</v>
      </c>
      <c r="E4855">
        <v>0.99723099999999998</v>
      </c>
      <c r="F4855">
        <v>1</v>
      </c>
      <c r="G4855">
        <v>41215985711</v>
      </c>
      <c r="H4855">
        <v>10043702397</v>
      </c>
      <c r="I4855">
        <f>YEAR(Table1[[#This Row],[Date]])</f>
        <v>2020</v>
      </c>
      <c r="J4855">
        <f>MONTH(Table1[[#This Row],[Date]])</f>
        <v>8</v>
      </c>
      <c r="K4855">
        <f>DAY(Table1[[#This Row],[Date]])</f>
        <v>21</v>
      </c>
    </row>
    <row r="4856" spans="1:11" x14ac:dyDescent="0.3">
      <c r="A4856" t="s">
        <v>14</v>
      </c>
      <c r="B4856" s="1">
        <v>44063</v>
      </c>
      <c r="C4856">
        <v>1</v>
      </c>
      <c r="D4856">
        <v>1</v>
      </c>
      <c r="E4856">
        <v>0.99880999999999998</v>
      </c>
      <c r="F4856">
        <v>1</v>
      </c>
      <c r="G4856">
        <v>32746471325</v>
      </c>
      <c r="H4856">
        <v>10002309329</v>
      </c>
      <c r="I4856">
        <f>YEAR(Table1[[#This Row],[Date]])</f>
        <v>2020</v>
      </c>
      <c r="J4856">
        <f>MONTH(Table1[[#This Row],[Date]])</f>
        <v>8</v>
      </c>
      <c r="K4856">
        <f>DAY(Table1[[#This Row],[Date]])</f>
        <v>20</v>
      </c>
    </row>
    <row r="4857" spans="1:11" x14ac:dyDescent="0.3">
      <c r="A4857" t="s">
        <v>14</v>
      </c>
      <c r="B4857" s="1">
        <v>44062</v>
      </c>
      <c r="C4857">
        <v>1</v>
      </c>
      <c r="D4857">
        <v>1.01</v>
      </c>
      <c r="E4857">
        <v>0.99880000000000002</v>
      </c>
      <c r="F4857">
        <v>1</v>
      </c>
      <c r="G4857">
        <v>40666046435</v>
      </c>
      <c r="H4857">
        <v>10022295991</v>
      </c>
      <c r="I4857">
        <f>YEAR(Table1[[#This Row],[Date]])</f>
        <v>2020</v>
      </c>
      <c r="J4857">
        <f>MONTH(Table1[[#This Row],[Date]])</f>
        <v>8</v>
      </c>
      <c r="K4857">
        <f>DAY(Table1[[#This Row],[Date]])</f>
        <v>19</v>
      </c>
    </row>
    <row r="4858" spans="1:11" x14ac:dyDescent="0.3">
      <c r="A4858" t="s">
        <v>14</v>
      </c>
      <c r="B4858" s="1">
        <v>44061</v>
      </c>
      <c r="C4858">
        <v>1</v>
      </c>
      <c r="D4858">
        <v>1.01</v>
      </c>
      <c r="E4858">
        <v>0.99723899999999999</v>
      </c>
      <c r="F4858">
        <v>1</v>
      </c>
      <c r="G4858">
        <v>40873174066</v>
      </c>
      <c r="H4858">
        <v>10025419674</v>
      </c>
      <c r="I4858">
        <f>YEAR(Table1[[#This Row],[Date]])</f>
        <v>2020</v>
      </c>
      <c r="J4858">
        <f>MONTH(Table1[[#This Row],[Date]])</f>
        <v>8</v>
      </c>
      <c r="K4858">
        <f>DAY(Table1[[#This Row],[Date]])</f>
        <v>18</v>
      </c>
    </row>
    <row r="4859" spans="1:11" x14ac:dyDescent="0.3">
      <c r="A4859" t="s">
        <v>14</v>
      </c>
      <c r="B4859" s="1">
        <v>44060</v>
      </c>
      <c r="C4859">
        <v>1</v>
      </c>
      <c r="D4859">
        <v>1.02</v>
      </c>
      <c r="E4859">
        <v>0.99661699999999998</v>
      </c>
      <c r="F4859">
        <v>1</v>
      </c>
      <c r="G4859">
        <v>43047212745</v>
      </c>
      <c r="H4859">
        <v>9999327477</v>
      </c>
      <c r="I4859">
        <f>YEAR(Table1[[#This Row],[Date]])</f>
        <v>2020</v>
      </c>
      <c r="J4859">
        <f>MONTH(Table1[[#This Row],[Date]])</f>
        <v>8</v>
      </c>
      <c r="K4859">
        <f>DAY(Table1[[#This Row],[Date]])</f>
        <v>17</v>
      </c>
    </row>
    <row r="4860" spans="1:11" x14ac:dyDescent="0.3">
      <c r="A4860" t="s">
        <v>14</v>
      </c>
      <c r="B4860" s="1">
        <v>44059</v>
      </c>
      <c r="C4860">
        <v>1</v>
      </c>
      <c r="D4860">
        <v>1.01</v>
      </c>
      <c r="E4860">
        <v>0.99790800000000002</v>
      </c>
      <c r="F4860">
        <v>1</v>
      </c>
      <c r="G4860">
        <v>35603319606</v>
      </c>
      <c r="H4860">
        <v>10017025333</v>
      </c>
      <c r="I4860">
        <f>YEAR(Table1[[#This Row],[Date]])</f>
        <v>2020</v>
      </c>
      <c r="J4860">
        <f>MONTH(Table1[[#This Row],[Date]])</f>
        <v>8</v>
      </c>
      <c r="K4860">
        <f>DAY(Table1[[#This Row],[Date]])</f>
        <v>16</v>
      </c>
    </row>
    <row r="4861" spans="1:11" x14ac:dyDescent="0.3">
      <c r="A4861" t="s">
        <v>14</v>
      </c>
      <c r="B4861" s="1">
        <v>44058</v>
      </c>
      <c r="C4861">
        <v>1</v>
      </c>
      <c r="D4861">
        <v>1.01</v>
      </c>
      <c r="E4861">
        <v>0.99814899999999995</v>
      </c>
      <c r="F4861">
        <v>1</v>
      </c>
      <c r="G4861">
        <v>38681122091</v>
      </c>
      <c r="H4861">
        <v>10008541472</v>
      </c>
      <c r="I4861">
        <f>YEAR(Table1[[#This Row],[Date]])</f>
        <v>2020</v>
      </c>
      <c r="J4861">
        <f>MONTH(Table1[[#This Row],[Date]])</f>
        <v>8</v>
      </c>
      <c r="K4861">
        <f>DAY(Table1[[#This Row],[Date]])</f>
        <v>15</v>
      </c>
    </row>
    <row r="4862" spans="1:11" x14ac:dyDescent="0.3">
      <c r="A4862" t="s">
        <v>14</v>
      </c>
      <c r="B4862" s="1">
        <v>44057</v>
      </c>
      <c r="C4862">
        <v>1.02</v>
      </c>
      <c r="D4862">
        <v>1.03</v>
      </c>
      <c r="E4862">
        <v>0.99181399999999997</v>
      </c>
      <c r="F4862">
        <v>1</v>
      </c>
      <c r="G4862">
        <v>38417750789</v>
      </c>
      <c r="H4862">
        <v>10008456537</v>
      </c>
      <c r="I4862">
        <f>YEAR(Table1[[#This Row],[Date]])</f>
        <v>2020</v>
      </c>
      <c r="J4862">
        <f>MONTH(Table1[[#This Row],[Date]])</f>
        <v>8</v>
      </c>
      <c r="K4862">
        <f>DAY(Table1[[#This Row],[Date]])</f>
        <v>14</v>
      </c>
    </row>
    <row r="4863" spans="1:11" x14ac:dyDescent="0.3">
      <c r="A4863" t="s">
        <v>14</v>
      </c>
      <c r="B4863" s="1">
        <v>44056</v>
      </c>
      <c r="C4863">
        <v>1.01</v>
      </c>
      <c r="D4863">
        <v>1.02</v>
      </c>
      <c r="E4863">
        <v>0.99841500000000005</v>
      </c>
      <c r="F4863">
        <v>1.02</v>
      </c>
      <c r="G4863">
        <v>45360887997</v>
      </c>
      <c r="H4863">
        <v>10200284776</v>
      </c>
      <c r="I4863">
        <f>YEAR(Table1[[#This Row],[Date]])</f>
        <v>2020</v>
      </c>
      <c r="J4863">
        <f>MONTH(Table1[[#This Row],[Date]])</f>
        <v>8</v>
      </c>
      <c r="K4863">
        <f>DAY(Table1[[#This Row],[Date]])</f>
        <v>13</v>
      </c>
    </row>
    <row r="4864" spans="1:11" x14ac:dyDescent="0.3">
      <c r="A4864" t="s">
        <v>14</v>
      </c>
      <c r="B4864" s="1">
        <v>44055</v>
      </c>
      <c r="C4864">
        <v>1</v>
      </c>
      <c r="D4864">
        <v>1.02</v>
      </c>
      <c r="E4864">
        <v>0.99520900000000001</v>
      </c>
      <c r="F4864">
        <v>1.01</v>
      </c>
      <c r="G4864">
        <v>38419235281</v>
      </c>
      <c r="H4864">
        <v>10136107644</v>
      </c>
      <c r="I4864">
        <f>YEAR(Table1[[#This Row],[Date]])</f>
        <v>2020</v>
      </c>
      <c r="J4864">
        <f>MONTH(Table1[[#This Row],[Date]])</f>
        <v>8</v>
      </c>
      <c r="K4864">
        <f>DAY(Table1[[#This Row],[Date]])</f>
        <v>12</v>
      </c>
    </row>
    <row r="4865" spans="1:11" x14ac:dyDescent="0.3">
      <c r="A4865" t="s">
        <v>14</v>
      </c>
      <c r="B4865" s="1">
        <v>44054</v>
      </c>
      <c r="C4865">
        <v>1</v>
      </c>
      <c r="D4865">
        <v>1.01</v>
      </c>
      <c r="E4865">
        <v>0.996915</v>
      </c>
      <c r="F4865">
        <v>1</v>
      </c>
      <c r="G4865">
        <v>39924390806</v>
      </c>
      <c r="H4865">
        <v>10035122064</v>
      </c>
      <c r="I4865">
        <f>YEAR(Table1[[#This Row],[Date]])</f>
        <v>2020</v>
      </c>
      <c r="J4865">
        <f>MONTH(Table1[[#This Row],[Date]])</f>
        <v>8</v>
      </c>
      <c r="K4865">
        <f>DAY(Table1[[#This Row],[Date]])</f>
        <v>11</v>
      </c>
    </row>
    <row r="4866" spans="1:11" x14ac:dyDescent="0.3">
      <c r="A4866" t="s">
        <v>14</v>
      </c>
      <c r="B4866" s="1">
        <v>44053</v>
      </c>
      <c r="C4866">
        <v>1</v>
      </c>
      <c r="D4866">
        <v>1.02</v>
      </c>
      <c r="E4866">
        <v>0.99921199999999999</v>
      </c>
      <c r="F4866">
        <v>1</v>
      </c>
      <c r="G4866">
        <v>36347245628</v>
      </c>
      <c r="H4866">
        <v>10008812770</v>
      </c>
      <c r="I4866">
        <f>YEAR(Table1[[#This Row],[Date]])</f>
        <v>2020</v>
      </c>
      <c r="J4866">
        <f>MONTH(Table1[[#This Row],[Date]])</f>
        <v>8</v>
      </c>
      <c r="K4866">
        <f>DAY(Table1[[#This Row],[Date]])</f>
        <v>10</v>
      </c>
    </row>
    <row r="4867" spans="1:11" x14ac:dyDescent="0.3">
      <c r="A4867" t="s">
        <v>14</v>
      </c>
      <c r="B4867" s="1">
        <v>44052</v>
      </c>
      <c r="C4867">
        <v>0.99982800000000005</v>
      </c>
      <c r="D4867">
        <v>1.01</v>
      </c>
      <c r="E4867">
        <v>0.99861800000000001</v>
      </c>
      <c r="F4867">
        <v>1</v>
      </c>
      <c r="G4867">
        <v>26113895986</v>
      </c>
      <c r="H4867">
        <v>10029916688</v>
      </c>
      <c r="I4867">
        <f>YEAR(Table1[[#This Row],[Date]])</f>
        <v>2020</v>
      </c>
      <c r="J4867">
        <f>MONTH(Table1[[#This Row],[Date]])</f>
        <v>8</v>
      </c>
      <c r="K4867">
        <f>DAY(Table1[[#This Row],[Date]])</f>
        <v>9</v>
      </c>
    </row>
    <row r="4868" spans="1:11" x14ac:dyDescent="0.3">
      <c r="A4868" t="s">
        <v>14</v>
      </c>
      <c r="B4868" s="1">
        <v>44051</v>
      </c>
      <c r="C4868">
        <v>1</v>
      </c>
      <c r="D4868">
        <v>1.01</v>
      </c>
      <c r="E4868">
        <v>0.99926499999999996</v>
      </c>
      <c r="F4868">
        <v>1</v>
      </c>
      <c r="G4868">
        <v>25836510740</v>
      </c>
      <c r="H4868">
        <v>9999861495</v>
      </c>
      <c r="I4868">
        <f>YEAR(Table1[[#This Row],[Date]])</f>
        <v>2020</v>
      </c>
      <c r="J4868">
        <f>MONTH(Table1[[#This Row],[Date]])</f>
        <v>8</v>
      </c>
      <c r="K4868">
        <f>DAY(Table1[[#This Row],[Date]])</f>
        <v>8</v>
      </c>
    </row>
    <row r="4869" spans="1:11" x14ac:dyDescent="0.3">
      <c r="A4869" t="s">
        <v>14</v>
      </c>
      <c r="B4869" s="1">
        <v>44050</v>
      </c>
      <c r="C4869">
        <v>1</v>
      </c>
      <c r="D4869">
        <v>1.02</v>
      </c>
      <c r="E4869">
        <v>0.99806700000000004</v>
      </c>
      <c r="F4869">
        <v>1</v>
      </c>
      <c r="G4869">
        <v>35097319459</v>
      </c>
      <c r="H4869">
        <v>10026680975</v>
      </c>
      <c r="I4869">
        <f>YEAR(Table1[[#This Row],[Date]])</f>
        <v>2020</v>
      </c>
      <c r="J4869">
        <f>MONTH(Table1[[#This Row],[Date]])</f>
        <v>8</v>
      </c>
      <c r="K4869">
        <f>DAY(Table1[[#This Row],[Date]])</f>
        <v>7</v>
      </c>
    </row>
    <row r="4870" spans="1:11" x14ac:dyDescent="0.3">
      <c r="A4870" t="s">
        <v>14</v>
      </c>
      <c r="B4870" s="1">
        <v>44049</v>
      </c>
      <c r="C4870">
        <v>1</v>
      </c>
      <c r="D4870">
        <v>1.01</v>
      </c>
      <c r="E4870">
        <v>0.99934599999999996</v>
      </c>
      <c r="F4870">
        <v>1</v>
      </c>
      <c r="G4870">
        <v>32564418808</v>
      </c>
      <c r="H4870">
        <v>9999969021</v>
      </c>
      <c r="I4870">
        <f>YEAR(Table1[[#This Row],[Date]])</f>
        <v>2020</v>
      </c>
      <c r="J4870">
        <f>MONTH(Table1[[#This Row],[Date]])</f>
        <v>8</v>
      </c>
      <c r="K4870">
        <f>DAY(Table1[[#This Row],[Date]])</f>
        <v>6</v>
      </c>
    </row>
    <row r="4871" spans="1:11" x14ac:dyDescent="0.3">
      <c r="A4871" t="s">
        <v>14</v>
      </c>
      <c r="B4871" s="1">
        <v>44048</v>
      </c>
      <c r="C4871">
        <v>1</v>
      </c>
      <c r="D4871">
        <v>1.01</v>
      </c>
      <c r="E4871">
        <v>0.999533</v>
      </c>
      <c r="F4871">
        <v>1</v>
      </c>
      <c r="G4871">
        <v>33191883907</v>
      </c>
      <c r="H4871">
        <v>10029107935</v>
      </c>
      <c r="I4871">
        <f>YEAR(Table1[[#This Row],[Date]])</f>
        <v>2020</v>
      </c>
      <c r="J4871">
        <f>MONTH(Table1[[#This Row],[Date]])</f>
        <v>8</v>
      </c>
      <c r="K4871">
        <f>DAY(Table1[[#This Row],[Date]])</f>
        <v>5</v>
      </c>
    </row>
    <row r="4872" spans="1:11" x14ac:dyDescent="0.3">
      <c r="A4872" t="s">
        <v>14</v>
      </c>
      <c r="B4872" s="1">
        <v>44047</v>
      </c>
      <c r="C4872">
        <v>1</v>
      </c>
      <c r="D4872">
        <v>1.01</v>
      </c>
      <c r="E4872">
        <v>0.99738400000000005</v>
      </c>
      <c r="F4872">
        <v>1</v>
      </c>
      <c r="G4872">
        <v>32423781475</v>
      </c>
      <c r="H4872">
        <v>10002214392</v>
      </c>
      <c r="I4872">
        <f>YEAR(Table1[[#This Row],[Date]])</f>
        <v>2020</v>
      </c>
      <c r="J4872">
        <f>MONTH(Table1[[#This Row],[Date]])</f>
        <v>8</v>
      </c>
      <c r="K4872">
        <f>DAY(Table1[[#This Row],[Date]])</f>
        <v>4</v>
      </c>
    </row>
    <row r="4873" spans="1:11" x14ac:dyDescent="0.3">
      <c r="A4873" t="s">
        <v>14</v>
      </c>
      <c r="B4873" s="1">
        <v>44046</v>
      </c>
      <c r="C4873">
        <v>0.99786799999999998</v>
      </c>
      <c r="D4873">
        <v>1.02</v>
      </c>
      <c r="E4873">
        <v>0.99389099999999997</v>
      </c>
      <c r="F4873">
        <v>1</v>
      </c>
      <c r="G4873">
        <v>29956228167</v>
      </c>
      <c r="H4873">
        <v>10012354747</v>
      </c>
      <c r="I4873">
        <f>YEAR(Table1[[#This Row],[Date]])</f>
        <v>2020</v>
      </c>
      <c r="J4873">
        <f>MONTH(Table1[[#This Row],[Date]])</f>
        <v>8</v>
      </c>
      <c r="K4873">
        <f>DAY(Table1[[#This Row],[Date]])</f>
        <v>3</v>
      </c>
    </row>
    <row r="4874" spans="1:11" x14ac:dyDescent="0.3">
      <c r="A4874" t="s">
        <v>14</v>
      </c>
      <c r="B4874" s="1">
        <v>44045</v>
      </c>
      <c r="C4874">
        <v>0.99690000000000001</v>
      </c>
      <c r="D4874">
        <v>1.06</v>
      </c>
      <c r="E4874">
        <v>0.99153899999999995</v>
      </c>
      <c r="F4874">
        <v>0.99785100000000004</v>
      </c>
      <c r="G4874">
        <v>43620863810</v>
      </c>
      <c r="H4874">
        <v>9976732914</v>
      </c>
      <c r="I4874">
        <f>YEAR(Table1[[#This Row],[Date]])</f>
        <v>2020</v>
      </c>
      <c r="J4874">
        <f>MONTH(Table1[[#This Row],[Date]])</f>
        <v>8</v>
      </c>
      <c r="K4874">
        <f>DAY(Table1[[#This Row],[Date]])</f>
        <v>2</v>
      </c>
    </row>
    <row r="4875" spans="1:11" x14ac:dyDescent="0.3">
      <c r="A4875" t="s">
        <v>14</v>
      </c>
      <c r="B4875" s="1">
        <v>44044</v>
      </c>
      <c r="C4875">
        <v>0.999884</v>
      </c>
      <c r="D4875">
        <v>1</v>
      </c>
      <c r="E4875">
        <v>0.99257899999999999</v>
      </c>
      <c r="F4875">
        <v>0.99701300000000004</v>
      </c>
      <c r="G4875">
        <v>36596724667</v>
      </c>
      <c r="H4875">
        <v>9968353299</v>
      </c>
      <c r="I4875">
        <f>YEAR(Table1[[#This Row],[Date]])</f>
        <v>2020</v>
      </c>
      <c r="J4875">
        <f>MONTH(Table1[[#This Row],[Date]])</f>
        <v>8</v>
      </c>
      <c r="K4875">
        <f>DAY(Table1[[#This Row],[Date]])</f>
        <v>1</v>
      </c>
    </row>
    <row r="4876" spans="1:11" x14ac:dyDescent="0.3">
      <c r="A4876" t="s">
        <v>14</v>
      </c>
      <c r="B4876" s="1">
        <v>44043</v>
      </c>
      <c r="C4876">
        <v>1</v>
      </c>
      <c r="D4876">
        <v>1</v>
      </c>
      <c r="E4876">
        <v>0.99748300000000001</v>
      </c>
      <c r="F4876">
        <v>1</v>
      </c>
      <c r="G4876">
        <v>31216575237</v>
      </c>
      <c r="H4876">
        <v>9999635295</v>
      </c>
      <c r="I4876">
        <f>YEAR(Table1[[#This Row],[Date]])</f>
        <v>2020</v>
      </c>
      <c r="J4876">
        <f>MONTH(Table1[[#This Row],[Date]])</f>
        <v>7</v>
      </c>
      <c r="K4876">
        <f>DAY(Table1[[#This Row],[Date]])</f>
        <v>31</v>
      </c>
    </row>
    <row r="4877" spans="1:11" x14ac:dyDescent="0.3">
      <c r="A4877" t="s">
        <v>14</v>
      </c>
      <c r="B4877" s="1">
        <v>44042</v>
      </c>
      <c r="C4877">
        <v>1</v>
      </c>
      <c r="D4877">
        <v>1.01</v>
      </c>
      <c r="E4877">
        <v>0.99888100000000002</v>
      </c>
      <c r="F4877">
        <v>1</v>
      </c>
      <c r="G4877">
        <v>30145197612</v>
      </c>
      <c r="H4877">
        <v>10016847397</v>
      </c>
      <c r="I4877">
        <f>YEAR(Table1[[#This Row],[Date]])</f>
        <v>2020</v>
      </c>
      <c r="J4877">
        <f>MONTH(Table1[[#This Row],[Date]])</f>
        <v>7</v>
      </c>
      <c r="K4877">
        <f>DAY(Table1[[#This Row],[Date]])</f>
        <v>30</v>
      </c>
    </row>
    <row r="4878" spans="1:11" x14ac:dyDescent="0.3">
      <c r="A4878" t="s">
        <v>14</v>
      </c>
      <c r="B4878" s="1">
        <v>44041</v>
      </c>
      <c r="C4878">
        <v>1</v>
      </c>
      <c r="D4878">
        <v>1.01</v>
      </c>
      <c r="E4878">
        <v>0.99565599999999999</v>
      </c>
      <c r="F4878">
        <v>1</v>
      </c>
      <c r="G4878">
        <v>31945080196</v>
      </c>
      <c r="H4878">
        <v>10023620102</v>
      </c>
      <c r="I4878">
        <f>YEAR(Table1[[#This Row],[Date]])</f>
        <v>2020</v>
      </c>
      <c r="J4878">
        <f>MONTH(Table1[[#This Row],[Date]])</f>
        <v>7</v>
      </c>
      <c r="K4878">
        <f>DAY(Table1[[#This Row],[Date]])</f>
        <v>29</v>
      </c>
    </row>
    <row r="4879" spans="1:11" x14ac:dyDescent="0.3">
      <c r="A4879" t="s">
        <v>14</v>
      </c>
      <c r="B4879" s="1">
        <v>44040</v>
      </c>
      <c r="C4879">
        <v>0.997672</v>
      </c>
      <c r="D4879">
        <v>1.01</v>
      </c>
      <c r="E4879">
        <v>0.99571500000000002</v>
      </c>
      <c r="F4879">
        <v>1</v>
      </c>
      <c r="G4879">
        <v>37054214114</v>
      </c>
      <c r="H4879">
        <v>10006755306</v>
      </c>
      <c r="I4879">
        <f>YEAR(Table1[[#This Row],[Date]])</f>
        <v>2020</v>
      </c>
      <c r="J4879">
        <f>MONTH(Table1[[#This Row],[Date]])</f>
        <v>7</v>
      </c>
      <c r="K4879">
        <f>DAY(Table1[[#This Row],[Date]])</f>
        <v>28</v>
      </c>
    </row>
    <row r="4880" spans="1:11" x14ac:dyDescent="0.3">
      <c r="A4880" t="s">
        <v>14</v>
      </c>
      <c r="B4880" s="1">
        <v>44039</v>
      </c>
      <c r="C4880">
        <v>0.99879600000000002</v>
      </c>
      <c r="D4880">
        <v>1.01</v>
      </c>
      <c r="E4880">
        <v>0.99174399999999996</v>
      </c>
      <c r="F4880">
        <v>1</v>
      </c>
      <c r="G4880">
        <v>44309144839</v>
      </c>
      <c r="H4880">
        <v>10009189490</v>
      </c>
      <c r="I4880">
        <f>YEAR(Table1[[#This Row],[Date]])</f>
        <v>2020</v>
      </c>
      <c r="J4880">
        <f>MONTH(Table1[[#This Row],[Date]])</f>
        <v>7</v>
      </c>
      <c r="K4880">
        <f>DAY(Table1[[#This Row],[Date]])</f>
        <v>27</v>
      </c>
    </row>
    <row r="4881" spans="1:11" x14ac:dyDescent="0.3">
      <c r="A4881" t="s">
        <v>14</v>
      </c>
      <c r="B4881" s="1">
        <v>44038</v>
      </c>
      <c r="C4881">
        <v>0.99804899999999996</v>
      </c>
      <c r="D4881">
        <v>1.01</v>
      </c>
      <c r="E4881">
        <v>0.99385699999999999</v>
      </c>
      <c r="F4881">
        <v>0.99887099999999995</v>
      </c>
      <c r="G4881">
        <v>28852807826</v>
      </c>
      <c r="H4881">
        <v>9986931176</v>
      </c>
      <c r="I4881">
        <f>YEAR(Table1[[#This Row],[Date]])</f>
        <v>2020</v>
      </c>
      <c r="J4881">
        <f>MONTH(Table1[[#This Row],[Date]])</f>
        <v>7</v>
      </c>
      <c r="K4881">
        <f>DAY(Table1[[#This Row],[Date]])</f>
        <v>26</v>
      </c>
    </row>
    <row r="4882" spans="1:11" x14ac:dyDescent="0.3">
      <c r="A4882" t="s">
        <v>14</v>
      </c>
      <c r="B4882" s="1">
        <v>44037</v>
      </c>
      <c r="C4882">
        <v>0.999502</v>
      </c>
      <c r="D4882">
        <v>1</v>
      </c>
      <c r="E4882">
        <v>0.99661999999999995</v>
      </c>
      <c r="F4882">
        <v>0.998062</v>
      </c>
      <c r="G4882">
        <v>25077707687</v>
      </c>
      <c r="H4882">
        <v>9978842678</v>
      </c>
      <c r="I4882">
        <f>YEAR(Table1[[#This Row],[Date]])</f>
        <v>2020</v>
      </c>
      <c r="J4882">
        <f>MONTH(Table1[[#This Row],[Date]])</f>
        <v>7</v>
      </c>
      <c r="K4882">
        <f>DAY(Table1[[#This Row],[Date]])</f>
        <v>25</v>
      </c>
    </row>
    <row r="4883" spans="1:11" x14ac:dyDescent="0.3">
      <c r="A4883" t="s">
        <v>14</v>
      </c>
      <c r="B4883" s="1">
        <v>44036</v>
      </c>
      <c r="C4883">
        <v>0.998255</v>
      </c>
      <c r="D4883">
        <v>1</v>
      </c>
      <c r="E4883">
        <v>0.99700100000000003</v>
      </c>
      <c r="F4883">
        <v>0.99899300000000002</v>
      </c>
      <c r="G4883">
        <v>22338273101</v>
      </c>
      <c r="H4883">
        <v>9988158017</v>
      </c>
      <c r="I4883">
        <f>YEAR(Table1[[#This Row],[Date]])</f>
        <v>2020</v>
      </c>
      <c r="J4883">
        <f>MONTH(Table1[[#This Row],[Date]])</f>
        <v>7</v>
      </c>
      <c r="K4883">
        <f>DAY(Table1[[#This Row],[Date]])</f>
        <v>24</v>
      </c>
    </row>
    <row r="4884" spans="1:11" x14ac:dyDescent="0.3">
      <c r="A4884" t="s">
        <v>14</v>
      </c>
      <c r="B4884" s="1">
        <v>44035</v>
      </c>
      <c r="C4884">
        <v>1</v>
      </c>
      <c r="D4884">
        <v>1</v>
      </c>
      <c r="E4884">
        <v>0.99642500000000001</v>
      </c>
      <c r="F4884">
        <v>0.99818600000000002</v>
      </c>
      <c r="G4884">
        <v>24897129948</v>
      </c>
      <c r="H4884">
        <v>9980086463</v>
      </c>
      <c r="I4884">
        <f>YEAR(Table1[[#This Row],[Date]])</f>
        <v>2020</v>
      </c>
      <c r="J4884">
        <f>MONTH(Table1[[#This Row],[Date]])</f>
        <v>7</v>
      </c>
      <c r="K4884">
        <f>DAY(Table1[[#This Row],[Date]])</f>
        <v>23</v>
      </c>
    </row>
    <row r="4885" spans="1:11" x14ac:dyDescent="0.3">
      <c r="A4885" t="s">
        <v>14</v>
      </c>
      <c r="B4885" s="1">
        <v>44034</v>
      </c>
      <c r="C4885">
        <v>0.99889499999999998</v>
      </c>
      <c r="D4885">
        <v>1</v>
      </c>
      <c r="E4885">
        <v>0.990811</v>
      </c>
      <c r="F4885">
        <v>1</v>
      </c>
      <c r="G4885">
        <v>21007802308</v>
      </c>
      <c r="H4885">
        <v>10006992588</v>
      </c>
      <c r="I4885">
        <f>YEAR(Table1[[#This Row],[Date]])</f>
        <v>2020</v>
      </c>
      <c r="J4885">
        <f>MONTH(Table1[[#This Row],[Date]])</f>
        <v>7</v>
      </c>
      <c r="K4885">
        <f>DAY(Table1[[#This Row],[Date]])</f>
        <v>22</v>
      </c>
    </row>
    <row r="4886" spans="1:11" x14ac:dyDescent="0.3">
      <c r="A4886" t="s">
        <v>14</v>
      </c>
      <c r="B4886" s="1">
        <v>44033</v>
      </c>
      <c r="C4886">
        <v>0.99996700000000005</v>
      </c>
      <c r="D4886">
        <v>1</v>
      </c>
      <c r="E4886">
        <v>0.99490999999999996</v>
      </c>
      <c r="F4886">
        <v>0.99889399999999995</v>
      </c>
      <c r="G4886">
        <v>22047241258</v>
      </c>
      <c r="H4886">
        <v>9177832940</v>
      </c>
      <c r="I4886">
        <f>YEAR(Table1[[#This Row],[Date]])</f>
        <v>2020</v>
      </c>
      <c r="J4886">
        <f>MONTH(Table1[[#This Row],[Date]])</f>
        <v>7</v>
      </c>
      <c r="K4886">
        <f>DAY(Table1[[#This Row],[Date]])</f>
        <v>21</v>
      </c>
    </row>
    <row r="4887" spans="1:11" x14ac:dyDescent="0.3">
      <c r="A4887" t="s">
        <v>14</v>
      </c>
      <c r="B4887" s="1">
        <v>44032</v>
      </c>
      <c r="C4887">
        <v>0.99840700000000004</v>
      </c>
      <c r="D4887">
        <v>1</v>
      </c>
      <c r="E4887">
        <v>0.99701799999999996</v>
      </c>
      <c r="F4887">
        <v>1</v>
      </c>
      <c r="G4887">
        <v>16920167824</v>
      </c>
      <c r="H4887">
        <v>9193521415</v>
      </c>
      <c r="I4887">
        <f>YEAR(Table1[[#This Row],[Date]])</f>
        <v>2020</v>
      </c>
      <c r="J4887">
        <f>MONTH(Table1[[#This Row],[Date]])</f>
        <v>7</v>
      </c>
      <c r="K4887">
        <f>DAY(Table1[[#This Row],[Date]])</f>
        <v>20</v>
      </c>
    </row>
    <row r="4888" spans="1:11" x14ac:dyDescent="0.3">
      <c r="A4888" t="s">
        <v>14</v>
      </c>
      <c r="B4888" s="1">
        <v>44031</v>
      </c>
      <c r="C4888">
        <v>0.99866900000000003</v>
      </c>
      <c r="D4888">
        <v>1.01</v>
      </c>
      <c r="E4888">
        <v>0.99471699999999996</v>
      </c>
      <c r="F4888">
        <v>0.99835200000000002</v>
      </c>
      <c r="G4888">
        <v>16068695380</v>
      </c>
      <c r="H4888">
        <v>9172850235</v>
      </c>
      <c r="I4888">
        <f>YEAR(Table1[[#This Row],[Date]])</f>
        <v>2020</v>
      </c>
      <c r="J4888">
        <f>MONTH(Table1[[#This Row],[Date]])</f>
        <v>7</v>
      </c>
      <c r="K4888">
        <f>DAY(Table1[[#This Row],[Date]])</f>
        <v>19</v>
      </c>
    </row>
    <row r="4889" spans="1:11" x14ac:dyDescent="0.3">
      <c r="A4889" t="s">
        <v>14</v>
      </c>
      <c r="B4889" s="1">
        <v>44030</v>
      </c>
      <c r="C4889">
        <v>0.99974799999999997</v>
      </c>
      <c r="D4889">
        <v>1.01</v>
      </c>
      <c r="E4889">
        <v>0.99633400000000005</v>
      </c>
      <c r="F4889">
        <v>0.99879499999999999</v>
      </c>
      <c r="G4889">
        <v>15430964635</v>
      </c>
      <c r="H4889">
        <v>9176920912</v>
      </c>
      <c r="I4889">
        <f>YEAR(Table1[[#This Row],[Date]])</f>
        <v>2020</v>
      </c>
      <c r="J4889">
        <f>MONTH(Table1[[#This Row],[Date]])</f>
        <v>7</v>
      </c>
      <c r="K4889">
        <f>DAY(Table1[[#This Row],[Date]])</f>
        <v>18</v>
      </c>
    </row>
    <row r="4890" spans="1:11" x14ac:dyDescent="0.3">
      <c r="A4890" t="s">
        <v>14</v>
      </c>
      <c r="B4890" s="1">
        <v>44029</v>
      </c>
      <c r="C4890">
        <v>0.99968900000000005</v>
      </c>
      <c r="D4890">
        <v>1</v>
      </c>
      <c r="E4890">
        <v>0.99645399999999995</v>
      </c>
      <c r="F4890">
        <v>0.99961599999999995</v>
      </c>
      <c r="G4890">
        <v>16824229378</v>
      </c>
      <c r="H4890">
        <v>9184467101</v>
      </c>
      <c r="I4890">
        <f>YEAR(Table1[[#This Row],[Date]])</f>
        <v>2020</v>
      </c>
      <c r="J4890">
        <f>MONTH(Table1[[#This Row],[Date]])</f>
        <v>7</v>
      </c>
      <c r="K4890">
        <f>DAY(Table1[[#This Row],[Date]])</f>
        <v>17</v>
      </c>
    </row>
    <row r="4891" spans="1:11" x14ac:dyDescent="0.3">
      <c r="A4891" t="s">
        <v>14</v>
      </c>
      <c r="B4891" s="1">
        <v>44028</v>
      </c>
      <c r="C4891">
        <v>0.99907299999999999</v>
      </c>
      <c r="D4891">
        <v>1.01</v>
      </c>
      <c r="E4891">
        <v>0.99751800000000002</v>
      </c>
      <c r="F4891">
        <v>0.99997999999999998</v>
      </c>
      <c r="G4891">
        <v>20174060342</v>
      </c>
      <c r="H4891">
        <v>9187808440</v>
      </c>
      <c r="I4891">
        <f>YEAR(Table1[[#This Row],[Date]])</f>
        <v>2020</v>
      </c>
      <c r="J4891">
        <f>MONTH(Table1[[#This Row],[Date]])</f>
        <v>7</v>
      </c>
      <c r="K4891">
        <f>DAY(Table1[[#This Row],[Date]])</f>
        <v>16</v>
      </c>
    </row>
    <row r="4892" spans="1:11" x14ac:dyDescent="0.3">
      <c r="A4892" t="s">
        <v>14</v>
      </c>
      <c r="B4892" s="1">
        <v>44027</v>
      </c>
      <c r="C4892">
        <v>0.998969</v>
      </c>
      <c r="D4892">
        <v>1</v>
      </c>
      <c r="E4892">
        <v>0.99711099999999997</v>
      </c>
      <c r="F4892">
        <v>0.999444</v>
      </c>
      <c r="G4892">
        <v>19801020732</v>
      </c>
      <c r="H4892">
        <v>9182879622</v>
      </c>
      <c r="I4892">
        <f>YEAR(Table1[[#This Row],[Date]])</f>
        <v>2020</v>
      </c>
      <c r="J4892">
        <f>MONTH(Table1[[#This Row],[Date]])</f>
        <v>7</v>
      </c>
      <c r="K4892">
        <f>DAY(Table1[[#This Row],[Date]])</f>
        <v>15</v>
      </c>
    </row>
    <row r="4893" spans="1:11" x14ac:dyDescent="0.3">
      <c r="A4893" t="s">
        <v>14</v>
      </c>
      <c r="B4893" s="1">
        <v>44026</v>
      </c>
      <c r="C4893">
        <v>1</v>
      </c>
      <c r="D4893">
        <v>1.01</v>
      </c>
      <c r="E4893">
        <v>0.99684899999999999</v>
      </c>
      <c r="F4893">
        <v>0.99904599999999999</v>
      </c>
      <c r="G4893">
        <v>21927614040</v>
      </c>
      <c r="H4893">
        <v>9179226233</v>
      </c>
      <c r="I4893">
        <f>YEAR(Table1[[#This Row],[Date]])</f>
        <v>2020</v>
      </c>
      <c r="J4893">
        <f>MONTH(Table1[[#This Row],[Date]])</f>
        <v>7</v>
      </c>
      <c r="K4893">
        <f>DAY(Table1[[#This Row],[Date]])</f>
        <v>14</v>
      </c>
    </row>
    <row r="4894" spans="1:11" x14ac:dyDescent="0.3">
      <c r="A4894" t="s">
        <v>14</v>
      </c>
      <c r="B4894" s="1">
        <v>44025</v>
      </c>
      <c r="C4894">
        <v>0.99829000000000001</v>
      </c>
      <c r="D4894">
        <v>1.01</v>
      </c>
      <c r="E4894">
        <v>0.994896</v>
      </c>
      <c r="F4894">
        <v>0.999552</v>
      </c>
      <c r="G4894">
        <v>23293356124</v>
      </c>
      <c r="H4894">
        <v>9183872308</v>
      </c>
      <c r="I4894">
        <f>YEAR(Table1[[#This Row],[Date]])</f>
        <v>2020</v>
      </c>
      <c r="J4894">
        <f>MONTH(Table1[[#This Row],[Date]])</f>
        <v>7</v>
      </c>
      <c r="K4894">
        <f>DAY(Table1[[#This Row],[Date]])</f>
        <v>13</v>
      </c>
    </row>
    <row r="4895" spans="1:11" x14ac:dyDescent="0.3">
      <c r="A4895" t="s">
        <v>14</v>
      </c>
      <c r="B4895" s="1">
        <v>44024</v>
      </c>
      <c r="C4895">
        <v>1</v>
      </c>
      <c r="D4895">
        <v>1</v>
      </c>
      <c r="E4895">
        <v>0.99713099999999999</v>
      </c>
      <c r="F4895">
        <v>0.99863400000000002</v>
      </c>
      <c r="G4895">
        <v>18560508406</v>
      </c>
      <c r="H4895">
        <v>9175440524</v>
      </c>
      <c r="I4895">
        <f>YEAR(Table1[[#This Row],[Date]])</f>
        <v>2020</v>
      </c>
      <c r="J4895">
        <f>MONTH(Table1[[#This Row],[Date]])</f>
        <v>7</v>
      </c>
      <c r="K4895">
        <f>DAY(Table1[[#This Row],[Date]])</f>
        <v>12</v>
      </c>
    </row>
    <row r="4896" spans="1:11" x14ac:dyDescent="0.3">
      <c r="A4896" t="s">
        <v>14</v>
      </c>
      <c r="B4896" s="1">
        <v>44023</v>
      </c>
      <c r="C4896">
        <v>1</v>
      </c>
      <c r="D4896">
        <v>1</v>
      </c>
      <c r="E4896">
        <v>0.99674300000000005</v>
      </c>
      <c r="F4896">
        <v>1</v>
      </c>
      <c r="G4896">
        <v>16806691103</v>
      </c>
      <c r="H4896">
        <v>9197655630</v>
      </c>
      <c r="I4896">
        <f>YEAR(Table1[[#This Row],[Date]])</f>
        <v>2020</v>
      </c>
      <c r="J4896">
        <f>MONTH(Table1[[#This Row],[Date]])</f>
        <v>7</v>
      </c>
      <c r="K4896">
        <f>DAY(Table1[[#This Row],[Date]])</f>
        <v>11</v>
      </c>
    </row>
    <row r="4897" spans="1:11" x14ac:dyDescent="0.3">
      <c r="A4897" t="s">
        <v>14</v>
      </c>
      <c r="B4897" s="1">
        <v>44022</v>
      </c>
      <c r="C4897">
        <v>1</v>
      </c>
      <c r="D4897">
        <v>1</v>
      </c>
      <c r="E4897">
        <v>0.99274799999999996</v>
      </c>
      <c r="F4897">
        <v>0.99998600000000004</v>
      </c>
      <c r="G4897">
        <v>19416307998</v>
      </c>
      <c r="H4897">
        <v>9187858531</v>
      </c>
      <c r="I4897">
        <f>YEAR(Table1[[#This Row],[Date]])</f>
        <v>2020</v>
      </c>
      <c r="J4897">
        <f>MONTH(Table1[[#This Row],[Date]])</f>
        <v>7</v>
      </c>
      <c r="K4897">
        <f>DAY(Table1[[#This Row],[Date]])</f>
        <v>10</v>
      </c>
    </row>
    <row r="4898" spans="1:11" x14ac:dyDescent="0.3">
      <c r="A4898" t="s">
        <v>14</v>
      </c>
      <c r="B4898" s="1">
        <v>44021</v>
      </c>
      <c r="C4898">
        <v>0.99989099999999997</v>
      </c>
      <c r="D4898">
        <v>1.01</v>
      </c>
      <c r="E4898">
        <v>0.99753099999999995</v>
      </c>
      <c r="F4898">
        <v>1</v>
      </c>
      <c r="G4898">
        <v>24559681375</v>
      </c>
      <c r="H4898">
        <v>9216243182</v>
      </c>
      <c r="I4898">
        <f>YEAR(Table1[[#This Row],[Date]])</f>
        <v>2020</v>
      </c>
      <c r="J4898">
        <f>MONTH(Table1[[#This Row],[Date]])</f>
        <v>7</v>
      </c>
      <c r="K4898">
        <f>DAY(Table1[[#This Row],[Date]])</f>
        <v>9</v>
      </c>
    </row>
    <row r="4899" spans="1:11" x14ac:dyDescent="0.3">
      <c r="A4899" t="s">
        <v>14</v>
      </c>
      <c r="B4899" s="1">
        <v>44020</v>
      </c>
      <c r="C4899">
        <v>0.99927999999999995</v>
      </c>
      <c r="D4899">
        <v>1</v>
      </c>
      <c r="E4899">
        <v>0.99604499999999996</v>
      </c>
      <c r="F4899">
        <v>0.99985999999999997</v>
      </c>
      <c r="G4899">
        <v>28520237097</v>
      </c>
      <c r="H4899">
        <v>9186701141</v>
      </c>
      <c r="I4899">
        <f>YEAR(Table1[[#This Row],[Date]])</f>
        <v>2020</v>
      </c>
      <c r="J4899">
        <f>MONTH(Table1[[#This Row],[Date]])</f>
        <v>7</v>
      </c>
      <c r="K4899">
        <f>DAY(Table1[[#This Row],[Date]])</f>
        <v>8</v>
      </c>
    </row>
    <row r="4900" spans="1:11" x14ac:dyDescent="0.3">
      <c r="A4900" t="s">
        <v>14</v>
      </c>
      <c r="B4900" s="1">
        <v>44019</v>
      </c>
      <c r="C4900">
        <v>1</v>
      </c>
      <c r="D4900">
        <v>1</v>
      </c>
      <c r="E4900">
        <v>0.99057600000000001</v>
      </c>
      <c r="F4900">
        <v>0.99920699999999996</v>
      </c>
      <c r="G4900">
        <v>20262759503</v>
      </c>
      <c r="H4900">
        <v>9180705693</v>
      </c>
      <c r="I4900">
        <f>YEAR(Table1[[#This Row],[Date]])</f>
        <v>2020</v>
      </c>
      <c r="J4900">
        <f>MONTH(Table1[[#This Row],[Date]])</f>
        <v>7</v>
      </c>
      <c r="K4900">
        <f>DAY(Table1[[#This Row],[Date]])</f>
        <v>7</v>
      </c>
    </row>
    <row r="4901" spans="1:11" x14ac:dyDescent="0.3">
      <c r="A4901" t="s">
        <v>14</v>
      </c>
      <c r="B4901" s="1">
        <v>44018</v>
      </c>
      <c r="C4901">
        <v>0.99837600000000004</v>
      </c>
      <c r="D4901">
        <v>1.01</v>
      </c>
      <c r="E4901">
        <v>0.99265700000000001</v>
      </c>
      <c r="F4901">
        <v>1</v>
      </c>
      <c r="G4901">
        <v>28513816011</v>
      </c>
      <c r="H4901">
        <v>9190162858</v>
      </c>
      <c r="I4901">
        <f>YEAR(Table1[[#This Row],[Date]])</f>
        <v>2020</v>
      </c>
      <c r="J4901">
        <f>MONTH(Table1[[#This Row],[Date]])</f>
        <v>7</v>
      </c>
      <c r="K4901">
        <f>DAY(Table1[[#This Row],[Date]])</f>
        <v>6</v>
      </c>
    </row>
    <row r="4902" spans="1:11" x14ac:dyDescent="0.3">
      <c r="A4902" t="s">
        <v>14</v>
      </c>
      <c r="B4902" s="1">
        <v>44017</v>
      </c>
      <c r="C4902">
        <v>1</v>
      </c>
      <c r="D4902">
        <v>1.01</v>
      </c>
      <c r="E4902">
        <v>0.99684600000000001</v>
      </c>
      <c r="F4902">
        <v>0.99889899999999998</v>
      </c>
      <c r="G4902">
        <v>18453609716</v>
      </c>
      <c r="H4902">
        <v>9177873626</v>
      </c>
      <c r="I4902">
        <f>YEAR(Table1[[#This Row],[Date]])</f>
        <v>2020</v>
      </c>
      <c r="J4902">
        <f>MONTH(Table1[[#This Row],[Date]])</f>
        <v>7</v>
      </c>
      <c r="K4902">
        <f>DAY(Table1[[#This Row],[Date]])</f>
        <v>5</v>
      </c>
    </row>
    <row r="4903" spans="1:11" x14ac:dyDescent="0.3">
      <c r="A4903" t="s">
        <v>14</v>
      </c>
      <c r="B4903" s="1">
        <v>44016</v>
      </c>
      <c r="C4903">
        <v>0.99975599999999998</v>
      </c>
      <c r="D4903">
        <v>1.01</v>
      </c>
      <c r="E4903">
        <v>0.99570400000000003</v>
      </c>
      <c r="F4903">
        <v>1</v>
      </c>
      <c r="G4903">
        <v>16834529314</v>
      </c>
      <c r="H4903">
        <v>9197892701</v>
      </c>
      <c r="I4903">
        <f>YEAR(Table1[[#This Row],[Date]])</f>
        <v>2020</v>
      </c>
      <c r="J4903">
        <f>MONTH(Table1[[#This Row],[Date]])</f>
        <v>7</v>
      </c>
      <c r="K4903">
        <f>DAY(Table1[[#This Row],[Date]])</f>
        <v>4</v>
      </c>
    </row>
    <row r="4904" spans="1:11" x14ac:dyDescent="0.3">
      <c r="A4904" t="s">
        <v>14</v>
      </c>
      <c r="B4904" s="1">
        <v>44015</v>
      </c>
      <c r="C4904">
        <v>1.02</v>
      </c>
      <c r="D4904">
        <v>1.02</v>
      </c>
      <c r="E4904">
        <v>0.99792599999999998</v>
      </c>
      <c r="F4904">
        <v>0.99952099999999999</v>
      </c>
      <c r="G4904">
        <v>17207532375</v>
      </c>
      <c r="H4904">
        <v>9183592661</v>
      </c>
      <c r="I4904">
        <f>YEAR(Table1[[#This Row],[Date]])</f>
        <v>2020</v>
      </c>
      <c r="J4904">
        <f>MONTH(Table1[[#This Row],[Date]])</f>
        <v>7</v>
      </c>
      <c r="K4904">
        <f>DAY(Table1[[#This Row],[Date]])</f>
        <v>3</v>
      </c>
    </row>
    <row r="4905" spans="1:11" x14ac:dyDescent="0.3">
      <c r="A4905" t="s">
        <v>14</v>
      </c>
      <c r="B4905" s="1">
        <v>44014</v>
      </c>
      <c r="C4905">
        <v>1</v>
      </c>
      <c r="D4905">
        <v>1.02</v>
      </c>
      <c r="E4905">
        <v>0.99870899999999996</v>
      </c>
      <c r="F4905">
        <v>1.02</v>
      </c>
      <c r="G4905">
        <v>21713824216</v>
      </c>
      <c r="H4905">
        <v>9332410549</v>
      </c>
      <c r="I4905">
        <f>YEAR(Table1[[#This Row],[Date]])</f>
        <v>2020</v>
      </c>
      <c r="J4905">
        <f>MONTH(Table1[[#This Row],[Date]])</f>
        <v>7</v>
      </c>
      <c r="K4905">
        <f>DAY(Table1[[#This Row],[Date]])</f>
        <v>2</v>
      </c>
    </row>
    <row r="4906" spans="1:11" x14ac:dyDescent="0.3">
      <c r="A4906" t="s">
        <v>14</v>
      </c>
      <c r="B4906" s="1">
        <v>44013</v>
      </c>
      <c r="C4906">
        <v>0.99964600000000003</v>
      </c>
      <c r="D4906">
        <v>1.01</v>
      </c>
      <c r="E4906">
        <v>0.99749399999999999</v>
      </c>
      <c r="F4906">
        <v>1</v>
      </c>
      <c r="G4906">
        <v>20410901924</v>
      </c>
      <c r="H4906">
        <v>9202338339</v>
      </c>
      <c r="I4906">
        <f>YEAR(Table1[[#This Row],[Date]])</f>
        <v>2020</v>
      </c>
      <c r="J4906">
        <f>MONTH(Table1[[#This Row],[Date]])</f>
        <v>7</v>
      </c>
      <c r="K4906">
        <f>DAY(Table1[[#This Row],[Date]])</f>
        <v>1</v>
      </c>
    </row>
    <row r="4907" spans="1:11" x14ac:dyDescent="0.3">
      <c r="A4907" t="s">
        <v>14</v>
      </c>
      <c r="B4907" s="1">
        <v>44012</v>
      </c>
      <c r="C4907">
        <v>1</v>
      </c>
      <c r="D4907">
        <v>1.01</v>
      </c>
      <c r="E4907">
        <v>0.99829500000000004</v>
      </c>
      <c r="F4907">
        <v>0.99990400000000002</v>
      </c>
      <c r="G4907">
        <v>18926019120</v>
      </c>
      <c r="H4907">
        <v>9187111584</v>
      </c>
      <c r="I4907">
        <f>YEAR(Table1[[#This Row],[Date]])</f>
        <v>2020</v>
      </c>
      <c r="J4907">
        <f>MONTH(Table1[[#This Row],[Date]])</f>
        <v>6</v>
      </c>
      <c r="K4907">
        <f>DAY(Table1[[#This Row],[Date]])</f>
        <v>30</v>
      </c>
    </row>
    <row r="4908" spans="1:11" x14ac:dyDescent="0.3">
      <c r="A4908" t="s">
        <v>14</v>
      </c>
      <c r="B4908" s="1">
        <v>44011</v>
      </c>
      <c r="C4908">
        <v>1</v>
      </c>
      <c r="D4908">
        <v>1.01</v>
      </c>
      <c r="E4908">
        <v>0.99704499999999996</v>
      </c>
      <c r="F4908">
        <v>1</v>
      </c>
      <c r="G4908">
        <v>20201360245</v>
      </c>
      <c r="H4908">
        <v>9206224847</v>
      </c>
      <c r="I4908">
        <f>YEAR(Table1[[#This Row],[Date]])</f>
        <v>2020</v>
      </c>
      <c r="J4908">
        <f>MONTH(Table1[[#This Row],[Date]])</f>
        <v>6</v>
      </c>
      <c r="K4908">
        <f>DAY(Table1[[#This Row],[Date]])</f>
        <v>29</v>
      </c>
    </row>
    <row r="4909" spans="1:11" x14ac:dyDescent="0.3">
      <c r="A4909" t="s">
        <v>14</v>
      </c>
      <c r="B4909" s="1">
        <v>44010</v>
      </c>
      <c r="C4909">
        <v>1</v>
      </c>
      <c r="D4909">
        <v>1.01</v>
      </c>
      <c r="E4909">
        <v>0.989537</v>
      </c>
      <c r="F4909">
        <v>1</v>
      </c>
      <c r="G4909">
        <v>18015458533</v>
      </c>
      <c r="H4909">
        <v>9211095727</v>
      </c>
      <c r="I4909">
        <f>YEAR(Table1[[#This Row],[Date]])</f>
        <v>2020</v>
      </c>
      <c r="J4909">
        <f>MONTH(Table1[[#This Row],[Date]])</f>
        <v>6</v>
      </c>
      <c r="K4909">
        <f>DAY(Table1[[#This Row],[Date]])</f>
        <v>28</v>
      </c>
    </row>
    <row r="4910" spans="1:11" x14ac:dyDescent="0.3">
      <c r="A4910" t="s">
        <v>14</v>
      </c>
      <c r="B4910" s="1">
        <v>44009</v>
      </c>
      <c r="C4910">
        <v>0.99894899999999998</v>
      </c>
      <c r="D4910">
        <v>1.01</v>
      </c>
      <c r="E4910">
        <v>0.99656800000000001</v>
      </c>
      <c r="F4910">
        <v>1</v>
      </c>
      <c r="G4910">
        <v>22069989504</v>
      </c>
      <c r="H4910">
        <v>9225029698</v>
      </c>
      <c r="I4910">
        <f>YEAR(Table1[[#This Row],[Date]])</f>
        <v>2020</v>
      </c>
      <c r="J4910">
        <f>MONTH(Table1[[#This Row],[Date]])</f>
        <v>6</v>
      </c>
      <c r="K4910">
        <f>DAY(Table1[[#This Row],[Date]])</f>
        <v>27</v>
      </c>
    </row>
    <row r="4911" spans="1:11" x14ac:dyDescent="0.3">
      <c r="A4911" t="s">
        <v>14</v>
      </c>
      <c r="B4911" s="1">
        <v>44008</v>
      </c>
      <c r="C4911">
        <v>1</v>
      </c>
      <c r="D4911">
        <v>1.01</v>
      </c>
      <c r="E4911">
        <v>0.99747200000000003</v>
      </c>
      <c r="F4911">
        <v>0.99895599999999996</v>
      </c>
      <c r="G4911">
        <v>22595324560</v>
      </c>
      <c r="H4911">
        <v>9178402109</v>
      </c>
      <c r="I4911">
        <f>YEAR(Table1[[#This Row],[Date]])</f>
        <v>2020</v>
      </c>
      <c r="J4911">
        <f>MONTH(Table1[[#This Row],[Date]])</f>
        <v>6</v>
      </c>
      <c r="K4911">
        <f>DAY(Table1[[#This Row],[Date]])</f>
        <v>26</v>
      </c>
    </row>
    <row r="4912" spans="1:11" x14ac:dyDescent="0.3">
      <c r="A4912" t="s">
        <v>14</v>
      </c>
      <c r="B4912" s="1">
        <v>44007</v>
      </c>
      <c r="C4912">
        <v>1</v>
      </c>
      <c r="D4912">
        <v>1.01</v>
      </c>
      <c r="E4912">
        <v>0.99248700000000001</v>
      </c>
      <c r="F4912">
        <v>1</v>
      </c>
      <c r="G4912">
        <v>21617089198</v>
      </c>
      <c r="H4912">
        <v>9188929329</v>
      </c>
      <c r="I4912">
        <f>YEAR(Table1[[#This Row],[Date]])</f>
        <v>2020</v>
      </c>
      <c r="J4912">
        <f>MONTH(Table1[[#This Row],[Date]])</f>
        <v>6</v>
      </c>
      <c r="K4912">
        <f>DAY(Table1[[#This Row],[Date]])</f>
        <v>25</v>
      </c>
    </row>
    <row r="4913" spans="1:11" x14ac:dyDescent="0.3">
      <c r="A4913" t="s">
        <v>14</v>
      </c>
      <c r="B4913" s="1">
        <v>44006</v>
      </c>
      <c r="C4913">
        <v>1</v>
      </c>
      <c r="D4913">
        <v>1.01</v>
      </c>
      <c r="E4913">
        <v>0.99672499999999997</v>
      </c>
      <c r="F4913">
        <v>1</v>
      </c>
      <c r="G4913">
        <v>25367004473</v>
      </c>
      <c r="H4913">
        <v>9190776522</v>
      </c>
      <c r="I4913">
        <f>YEAR(Table1[[#This Row],[Date]])</f>
        <v>2020</v>
      </c>
      <c r="J4913">
        <f>MONTH(Table1[[#This Row],[Date]])</f>
        <v>6</v>
      </c>
      <c r="K4913">
        <f>DAY(Table1[[#This Row],[Date]])</f>
        <v>24</v>
      </c>
    </row>
    <row r="4914" spans="1:11" x14ac:dyDescent="0.3">
      <c r="A4914" t="s">
        <v>14</v>
      </c>
      <c r="B4914" s="1">
        <v>44005</v>
      </c>
      <c r="C4914">
        <v>0.99837200000000004</v>
      </c>
      <c r="D4914">
        <v>1</v>
      </c>
      <c r="E4914">
        <v>0.99188299999999996</v>
      </c>
      <c r="F4914">
        <v>1</v>
      </c>
      <c r="G4914">
        <v>21481732223</v>
      </c>
      <c r="H4914">
        <v>9215902574</v>
      </c>
      <c r="I4914">
        <f>YEAR(Table1[[#This Row],[Date]])</f>
        <v>2020</v>
      </c>
      <c r="J4914">
        <f>MONTH(Table1[[#This Row],[Date]])</f>
        <v>6</v>
      </c>
      <c r="K4914">
        <f>DAY(Table1[[#This Row],[Date]])</f>
        <v>23</v>
      </c>
    </row>
    <row r="4915" spans="1:11" x14ac:dyDescent="0.3">
      <c r="A4915" t="s">
        <v>14</v>
      </c>
      <c r="B4915" s="1">
        <v>44004</v>
      </c>
      <c r="C4915">
        <v>1</v>
      </c>
      <c r="D4915">
        <v>1</v>
      </c>
      <c r="E4915">
        <v>0.99055899999999997</v>
      </c>
      <c r="F4915">
        <v>0.99792499999999995</v>
      </c>
      <c r="G4915">
        <v>25901068733</v>
      </c>
      <c r="H4915">
        <v>9168930430</v>
      </c>
      <c r="I4915">
        <f>YEAR(Table1[[#This Row],[Date]])</f>
        <v>2020</v>
      </c>
      <c r="J4915">
        <f>MONTH(Table1[[#This Row],[Date]])</f>
        <v>6</v>
      </c>
      <c r="K4915">
        <f>DAY(Table1[[#This Row],[Date]])</f>
        <v>22</v>
      </c>
    </row>
    <row r="4916" spans="1:11" x14ac:dyDescent="0.3">
      <c r="A4916" t="s">
        <v>14</v>
      </c>
      <c r="B4916" s="1">
        <v>44003</v>
      </c>
      <c r="C4916">
        <v>0.99868100000000004</v>
      </c>
      <c r="D4916">
        <v>1</v>
      </c>
      <c r="E4916">
        <v>0.99623499999999998</v>
      </c>
      <c r="F4916">
        <v>1</v>
      </c>
      <c r="G4916">
        <v>18590123868</v>
      </c>
      <c r="H4916">
        <v>9200517082</v>
      </c>
      <c r="I4916">
        <f>YEAR(Table1[[#This Row],[Date]])</f>
        <v>2020</v>
      </c>
      <c r="J4916">
        <f>MONTH(Table1[[#This Row],[Date]])</f>
        <v>6</v>
      </c>
      <c r="K4916">
        <f>DAY(Table1[[#This Row],[Date]])</f>
        <v>21</v>
      </c>
    </row>
    <row r="4917" spans="1:11" x14ac:dyDescent="0.3">
      <c r="A4917" t="s">
        <v>14</v>
      </c>
      <c r="B4917" s="1">
        <v>44002</v>
      </c>
      <c r="C4917">
        <v>0.99451400000000001</v>
      </c>
      <c r="D4917">
        <v>1.01</v>
      </c>
      <c r="E4917">
        <v>0.99145000000000005</v>
      </c>
      <c r="F4917">
        <v>0.99888399999999999</v>
      </c>
      <c r="G4917">
        <v>20222952960</v>
      </c>
      <c r="H4917">
        <v>9177740881</v>
      </c>
      <c r="I4917">
        <f>YEAR(Table1[[#This Row],[Date]])</f>
        <v>2020</v>
      </c>
      <c r="J4917">
        <f>MONTH(Table1[[#This Row],[Date]])</f>
        <v>6</v>
      </c>
      <c r="K4917">
        <f>DAY(Table1[[#This Row],[Date]])</f>
        <v>20</v>
      </c>
    </row>
    <row r="4918" spans="1:11" x14ac:dyDescent="0.3">
      <c r="A4918" t="s">
        <v>14</v>
      </c>
      <c r="B4918" s="1">
        <v>44001</v>
      </c>
      <c r="C4918">
        <v>1</v>
      </c>
      <c r="D4918">
        <v>1.01</v>
      </c>
      <c r="E4918">
        <v>0.99377199999999999</v>
      </c>
      <c r="F4918">
        <v>0.99382899999999996</v>
      </c>
      <c r="G4918">
        <v>23397934727</v>
      </c>
      <c r="H4918">
        <v>9131294353</v>
      </c>
      <c r="I4918">
        <f>YEAR(Table1[[#This Row],[Date]])</f>
        <v>2020</v>
      </c>
      <c r="J4918">
        <f>MONTH(Table1[[#This Row],[Date]])</f>
        <v>6</v>
      </c>
      <c r="K4918">
        <f>DAY(Table1[[#This Row],[Date]])</f>
        <v>19</v>
      </c>
    </row>
    <row r="4919" spans="1:11" x14ac:dyDescent="0.3">
      <c r="A4919" t="s">
        <v>14</v>
      </c>
      <c r="B4919" s="1">
        <v>44000</v>
      </c>
      <c r="C4919">
        <v>1</v>
      </c>
      <c r="D4919">
        <v>1</v>
      </c>
      <c r="E4919">
        <v>0.99709700000000001</v>
      </c>
      <c r="F4919">
        <v>1</v>
      </c>
      <c r="G4919">
        <v>21264596740</v>
      </c>
      <c r="H4919">
        <v>9206533321</v>
      </c>
      <c r="I4919">
        <f>YEAR(Table1[[#This Row],[Date]])</f>
        <v>2020</v>
      </c>
      <c r="J4919">
        <f>MONTH(Table1[[#This Row],[Date]])</f>
        <v>6</v>
      </c>
      <c r="K4919">
        <f>DAY(Table1[[#This Row],[Date]])</f>
        <v>18</v>
      </c>
    </row>
    <row r="4920" spans="1:11" x14ac:dyDescent="0.3">
      <c r="A4920" t="s">
        <v>14</v>
      </c>
      <c r="B4920" s="1">
        <v>43999</v>
      </c>
      <c r="C4920">
        <v>1</v>
      </c>
      <c r="D4920">
        <v>1</v>
      </c>
      <c r="E4920">
        <v>0.99636100000000005</v>
      </c>
      <c r="F4920">
        <v>1</v>
      </c>
      <c r="G4920">
        <v>24323246034</v>
      </c>
      <c r="H4920">
        <v>9191412080</v>
      </c>
      <c r="I4920">
        <f>YEAR(Table1[[#This Row],[Date]])</f>
        <v>2020</v>
      </c>
      <c r="J4920">
        <f>MONTH(Table1[[#This Row],[Date]])</f>
        <v>6</v>
      </c>
      <c r="K4920">
        <f>DAY(Table1[[#This Row],[Date]])</f>
        <v>17</v>
      </c>
    </row>
    <row r="4921" spans="1:11" x14ac:dyDescent="0.3">
      <c r="A4921" t="s">
        <v>14</v>
      </c>
      <c r="B4921" s="1">
        <v>43998</v>
      </c>
      <c r="C4921">
        <v>1</v>
      </c>
      <c r="D4921">
        <v>1.01</v>
      </c>
      <c r="E4921">
        <v>0.99890400000000001</v>
      </c>
      <c r="F4921">
        <v>1</v>
      </c>
      <c r="G4921">
        <v>25217650481</v>
      </c>
      <c r="H4921">
        <v>9191048183</v>
      </c>
      <c r="I4921">
        <f>YEAR(Table1[[#This Row],[Date]])</f>
        <v>2020</v>
      </c>
      <c r="J4921">
        <f>MONTH(Table1[[#This Row],[Date]])</f>
        <v>6</v>
      </c>
      <c r="K4921">
        <f>DAY(Table1[[#This Row],[Date]])</f>
        <v>16</v>
      </c>
    </row>
    <row r="4922" spans="1:11" x14ac:dyDescent="0.3">
      <c r="A4922" t="s">
        <v>14</v>
      </c>
      <c r="B4922" s="1">
        <v>43997</v>
      </c>
      <c r="C4922">
        <v>1.01</v>
      </c>
      <c r="D4922">
        <v>1.01</v>
      </c>
      <c r="E4922">
        <v>0.99793200000000004</v>
      </c>
      <c r="F4922">
        <v>1</v>
      </c>
      <c r="G4922">
        <v>33118696637</v>
      </c>
      <c r="H4922">
        <v>9208004587</v>
      </c>
      <c r="I4922">
        <f>YEAR(Table1[[#This Row],[Date]])</f>
        <v>2020</v>
      </c>
      <c r="J4922">
        <f>MONTH(Table1[[#This Row],[Date]])</f>
        <v>6</v>
      </c>
      <c r="K4922">
        <f>DAY(Table1[[#This Row],[Date]])</f>
        <v>15</v>
      </c>
    </row>
    <row r="4923" spans="1:11" x14ac:dyDescent="0.3">
      <c r="A4923" t="s">
        <v>14</v>
      </c>
      <c r="B4923" s="1">
        <v>43996</v>
      </c>
      <c r="C4923">
        <v>1</v>
      </c>
      <c r="D4923">
        <v>1.01</v>
      </c>
      <c r="E4923">
        <v>0.99768199999999996</v>
      </c>
      <c r="F4923">
        <v>1.01</v>
      </c>
      <c r="G4923">
        <v>21206505066</v>
      </c>
      <c r="H4923">
        <v>9238040026</v>
      </c>
      <c r="I4923">
        <f>YEAR(Table1[[#This Row],[Date]])</f>
        <v>2020</v>
      </c>
      <c r="J4923">
        <f>MONTH(Table1[[#This Row],[Date]])</f>
        <v>6</v>
      </c>
      <c r="K4923">
        <f>DAY(Table1[[#This Row],[Date]])</f>
        <v>14</v>
      </c>
    </row>
    <row r="4924" spans="1:11" x14ac:dyDescent="0.3">
      <c r="A4924" t="s">
        <v>14</v>
      </c>
      <c r="B4924" s="1">
        <v>43995</v>
      </c>
      <c r="C4924">
        <v>1</v>
      </c>
      <c r="D4924">
        <v>1.01</v>
      </c>
      <c r="E4924">
        <v>0.99968299999999999</v>
      </c>
      <c r="F4924">
        <v>1</v>
      </c>
      <c r="G4924">
        <v>21716523327</v>
      </c>
      <c r="H4924">
        <v>9207088207</v>
      </c>
      <c r="I4924">
        <f>YEAR(Table1[[#This Row],[Date]])</f>
        <v>2020</v>
      </c>
      <c r="J4924">
        <f>MONTH(Table1[[#This Row],[Date]])</f>
        <v>6</v>
      </c>
      <c r="K4924">
        <f>DAY(Table1[[#This Row],[Date]])</f>
        <v>13</v>
      </c>
    </row>
    <row r="4925" spans="1:11" x14ac:dyDescent="0.3">
      <c r="A4925" t="s">
        <v>14</v>
      </c>
      <c r="B4925" s="1">
        <v>43994</v>
      </c>
      <c r="C4925">
        <v>1</v>
      </c>
      <c r="D4925">
        <v>1.01</v>
      </c>
      <c r="E4925">
        <v>0.99586300000000005</v>
      </c>
      <c r="F4925">
        <v>1</v>
      </c>
      <c r="G4925">
        <v>28748565604</v>
      </c>
      <c r="H4925">
        <v>9216616643</v>
      </c>
      <c r="I4925">
        <f>YEAR(Table1[[#This Row],[Date]])</f>
        <v>2020</v>
      </c>
      <c r="J4925">
        <f>MONTH(Table1[[#This Row],[Date]])</f>
        <v>6</v>
      </c>
      <c r="K4925">
        <f>DAY(Table1[[#This Row],[Date]])</f>
        <v>12</v>
      </c>
    </row>
    <row r="4926" spans="1:11" x14ac:dyDescent="0.3">
      <c r="A4926" t="s">
        <v>14</v>
      </c>
      <c r="B4926" s="1">
        <v>43993</v>
      </c>
      <c r="C4926">
        <v>1</v>
      </c>
      <c r="D4926">
        <v>1.01</v>
      </c>
      <c r="E4926">
        <v>0.99689700000000003</v>
      </c>
      <c r="F4926">
        <v>1</v>
      </c>
      <c r="G4926">
        <v>39277703093</v>
      </c>
      <c r="H4926">
        <v>9193510455</v>
      </c>
      <c r="I4926">
        <f>YEAR(Table1[[#This Row],[Date]])</f>
        <v>2020</v>
      </c>
      <c r="J4926">
        <f>MONTH(Table1[[#This Row],[Date]])</f>
        <v>6</v>
      </c>
      <c r="K4926">
        <f>DAY(Table1[[#This Row],[Date]])</f>
        <v>11</v>
      </c>
    </row>
    <row r="4927" spans="1:11" x14ac:dyDescent="0.3">
      <c r="A4927" t="s">
        <v>14</v>
      </c>
      <c r="B4927" s="1">
        <v>43992</v>
      </c>
      <c r="C4927">
        <v>1</v>
      </c>
      <c r="D4927">
        <v>1.01</v>
      </c>
      <c r="E4927">
        <v>0.98842699999999994</v>
      </c>
      <c r="F4927">
        <v>1</v>
      </c>
      <c r="G4927">
        <v>26529161098</v>
      </c>
      <c r="H4927">
        <v>9201188636</v>
      </c>
      <c r="I4927">
        <f>YEAR(Table1[[#This Row],[Date]])</f>
        <v>2020</v>
      </c>
      <c r="J4927">
        <f>MONTH(Table1[[#This Row],[Date]])</f>
        <v>6</v>
      </c>
      <c r="K4927">
        <f>DAY(Table1[[#This Row],[Date]])</f>
        <v>10</v>
      </c>
    </row>
    <row r="4928" spans="1:11" x14ac:dyDescent="0.3">
      <c r="A4928" t="s">
        <v>14</v>
      </c>
      <c r="B4928" s="1">
        <v>43991</v>
      </c>
      <c r="C4928">
        <v>1</v>
      </c>
      <c r="D4928">
        <v>1.02</v>
      </c>
      <c r="E4928">
        <v>0.99741500000000005</v>
      </c>
      <c r="F4928">
        <v>1</v>
      </c>
      <c r="G4928">
        <v>25504409744</v>
      </c>
      <c r="H4928">
        <v>9219861825</v>
      </c>
      <c r="I4928">
        <f>YEAR(Table1[[#This Row],[Date]])</f>
        <v>2020</v>
      </c>
      <c r="J4928">
        <f>MONTH(Table1[[#This Row],[Date]])</f>
        <v>6</v>
      </c>
      <c r="K4928">
        <f>DAY(Table1[[#This Row],[Date]])</f>
        <v>9</v>
      </c>
    </row>
    <row r="4929" spans="1:11" x14ac:dyDescent="0.3">
      <c r="A4929" t="s">
        <v>14</v>
      </c>
      <c r="B4929" s="1">
        <v>43990</v>
      </c>
      <c r="C4929">
        <v>1</v>
      </c>
      <c r="D4929">
        <v>1.01</v>
      </c>
      <c r="E4929">
        <v>0.99583600000000005</v>
      </c>
      <c r="F4929">
        <v>1</v>
      </c>
      <c r="G4929">
        <v>23773499797</v>
      </c>
      <c r="H4929">
        <v>9207629723</v>
      </c>
      <c r="I4929">
        <f>YEAR(Table1[[#This Row],[Date]])</f>
        <v>2020</v>
      </c>
      <c r="J4929">
        <f>MONTH(Table1[[#This Row],[Date]])</f>
        <v>6</v>
      </c>
      <c r="K4929">
        <f>DAY(Table1[[#This Row],[Date]])</f>
        <v>8</v>
      </c>
    </row>
    <row r="4930" spans="1:11" x14ac:dyDescent="0.3">
      <c r="A4930" t="s">
        <v>14</v>
      </c>
      <c r="B4930" s="1">
        <v>43989</v>
      </c>
      <c r="C4930">
        <v>0.999394</v>
      </c>
      <c r="D4930">
        <v>1.01</v>
      </c>
      <c r="E4930">
        <v>0.99593900000000002</v>
      </c>
      <c r="F4930">
        <v>1</v>
      </c>
      <c r="G4930">
        <v>29418233806</v>
      </c>
      <c r="H4930">
        <v>9215681004</v>
      </c>
      <c r="I4930">
        <f>YEAR(Table1[[#This Row],[Date]])</f>
        <v>2020</v>
      </c>
      <c r="J4930">
        <f>MONTH(Table1[[#This Row],[Date]])</f>
        <v>6</v>
      </c>
      <c r="K4930">
        <f>DAY(Table1[[#This Row],[Date]])</f>
        <v>7</v>
      </c>
    </row>
    <row r="4931" spans="1:11" x14ac:dyDescent="0.3">
      <c r="A4931" t="s">
        <v>14</v>
      </c>
      <c r="B4931" s="1">
        <v>43988</v>
      </c>
      <c r="C4931">
        <v>1</v>
      </c>
      <c r="D4931">
        <v>1.01</v>
      </c>
      <c r="E4931">
        <v>0.99487999999999999</v>
      </c>
      <c r="F4931">
        <v>0.99930300000000005</v>
      </c>
      <c r="G4931">
        <v>23548822467</v>
      </c>
      <c r="H4931">
        <v>9181588927</v>
      </c>
      <c r="I4931">
        <f>YEAR(Table1[[#This Row],[Date]])</f>
        <v>2020</v>
      </c>
      <c r="J4931">
        <f>MONTH(Table1[[#This Row],[Date]])</f>
        <v>6</v>
      </c>
      <c r="K4931">
        <f>DAY(Table1[[#This Row],[Date]])</f>
        <v>6</v>
      </c>
    </row>
    <row r="4932" spans="1:11" x14ac:dyDescent="0.3">
      <c r="A4932" t="s">
        <v>14</v>
      </c>
      <c r="B4932" s="1">
        <v>43987</v>
      </c>
      <c r="C4932">
        <v>1</v>
      </c>
      <c r="D4932">
        <v>1.01</v>
      </c>
      <c r="E4932">
        <v>0.99717100000000003</v>
      </c>
      <c r="F4932">
        <v>1</v>
      </c>
      <c r="G4932">
        <v>29614424319</v>
      </c>
      <c r="H4932">
        <v>9215795902</v>
      </c>
      <c r="I4932">
        <f>YEAR(Table1[[#This Row],[Date]])</f>
        <v>2020</v>
      </c>
      <c r="J4932">
        <f>MONTH(Table1[[#This Row],[Date]])</f>
        <v>6</v>
      </c>
      <c r="K4932">
        <f>DAY(Table1[[#This Row],[Date]])</f>
        <v>5</v>
      </c>
    </row>
    <row r="4933" spans="1:11" x14ac:dyDescent="0.3">
      <c r="A4933" t="s">
        <v>14</v>
      </c>
      <c r="B4933" s="1">
        <v>43986</v>
      </c>
      <c r="C4933">
        <v>1</v>
      </c>
      <c r="D4933">
        <v>1.01</v>
      </c>
      <c r="E4933">
        <v>0.99229100000000003</v>
      </c>
      <c r="F4933">
        <v>1</v>
      </c>
      <c r="G4933">
        <v>31617065491</v>
      </c>
      <c r="H4933">
        <v>9211044466</v>
      </c>
      <c r="I4933">
        <f>YEAR(Table1[[#This Row],[Date]])</f>
        <v>2020</v>
      </c>
      <c r="J4933">
        <f>MONTH(Table1[[#This Row],[Date]])</f>
        <v>6</v>
      </c>
      <c r="K4933">
        <f>DAY(Table1[[#This Row],[Date]])</f>
        <v>4</v>
      </c>
    </row>
    <row r="4934" spans="1:11" x14ac:dyDescent="0.3">
      <c r="A4934" t="s">
        <v>14</v>
      </c>
      <c r="B4934" s="1">
        <v>43985</v>
      </c>
      <c r="C4934">
        <v>0.99682199999999999</v>
      </c>
      <c r="D4934">
        <v>1.01</v>
      </c>
      <c r="E4934">
        <v>0.99657499999999999</v>
      </c>
      <c r="F4934">
        <v>1</v>
      </c>
      <c r="G4934">
        <v>30557149519</v>
      </c>
      <c r="H4934">
        <v>9188046841</v>
      </c>
      <c r="I4934">
        <f>YEAR(Table1[[#This Row],[Date]])</f>
        <v>2020</v>
      </c>
      <c r="J4934">
        <f>MONTH(Table1[[#This Row],[Date]])</f>
        <v>6</v>
      </c>
      <c r="K4934">
        <f>DAY(Table1[[#This Row],[Date]])</f>
        <v>3</v>
      </c>
    </row>
    <row r="4935" spans="1:11" x14ac:dyDescent="0.3">
      <c r="A4935" t="s">
        <v>14</v>
      </c>
      <c r="B4935" s="1">
        <v>43984</v>
      </c>
      <c r="C4935">
        <v>1</v>
      </c>
      <c r="D4935">
        <v>1.04</v>
      </c>
      <c r="E4935">
        <v>0.99587000000000003</v>
      </c>
      <c r="F4935">
        <v>0.99752399999999997</v>
      </c>
      <c r="G4935">
        <v>45585907575</v>
      </c>
      <c r="H4935">
        <v>9165240437</v>
      </c>
      <c r="I4935">
        <f>YEAR(Table1[[#This Row],[Date]])</f>
        <v>2020</v>
      </c>
      <c r="J4935">
        <f>MONTH(Table1[[#This Row],[Date]])</f>
        <v>6</v>
      </c>
      <c r="K4935">
        <f>DAY(Table1[[#This Row],[Date]])</f>
        <v>2</v>
      </c>
    </row>
    <row r="4936" spans="1:11" x14ac:dyDescent="0.3">
      <c r="A4936" t="s">
        <v>14</v>
      </c>
      <c r="B4936" s="1">
        <v>43983</v>
      </c>
      <c r="C4936">
        <v>0.99960099999999996</v>
      </c>
      <c r="D4936">
        <v>1</v>
      </c>
      <c r="E4936">
        <v>0.98565100000000005</v>
      </c>
      <c r="F4936">
        <v>1</v>
      </c>
      <c r="G4936">
        <v>39619617695</v>
      </c>
      <c r="H4936">
        <v>8807934628</v>
      </c>
      <c r="I4936">
        <f>YEAR(Table1[[#This Row],[Date]])</f>
        <v>2020</v>
      </c>
      <c r="J4936">
        <f>MONTH(Table1[[#This Row],[Date]])</f>
        <v>6</v>
      </c>
      <c r="K4936">
        <f>DAY(Table1[[#This Row],[Date]])</f>
        <v>1</v>
      </c>
    </row>
    <row r="4937" spans="1:11" x14ac:dyDescent="0.3">
      <c r="A4937" t="s">
        <v>14</v>
      </c>
      <c r="B4937" s="1">
        <v>43982</v>
      </c>
      <c r="C4937">
        <v>1</v>
      </c>
      <c r="D4937">
        <v>1.01</v>
      </c>
      <c r="E4937">
        <v>0.99450400000000005</v>
      </c>
      <c r="F4937">
        <v>0.99803299999999995</v>
      </c>
      <c r="G4937">
        <v>35009124470</v>
      </c>
      <c r="H4937">
        <v>8780766210</v>
      </c>
      <c r="I4937">
        <f>YEAR(Table1[[#This Row],[Date]])</f>
        <v>2020</v>
      </c>
      <c r="J4937">
        <f>MONTH(Table1[[#This Row],[Date]])</f>
        <v>5</v>
      </c>
      <c r="K4937">
        <f>DAY(Table1[[#This Row],[Date]])</f>
        <v>31</v>
      </c>
    </row>
    <row r="4938" spans="1:11" x14ac:dyDescent="0.3">
      <c r="A4938" t="s">
        <v>14</v>
      </c>
      <c r="B4938" s="1">
        <v>43981</v>
      </c>
      <c r="C4938">
        <v>1</v>
      </c>
      <c r="D4938">
        <v>1</v>
      </c>
      <c r="E4938">
        <v>0.99097800000000003</v>
      </c>
      <c r="F4938">
        <v>1</v>
      </c>
      <c r="G4938">
        <v>40377918880</v>
      </c>
      <c r="H4938">
        <v>8801618923</v>
      </c>
      <c r="I4938">
        <f>YEAR(Table1[[#This Row],[Date]])</f>
        <v>2020</v>
      </c>
      <c r="J4938">
        <f>MONTH(Table1[[#This Row],[Date]])</f>
        <v>5</v>
      </c>
      <c r="K4938">
        <f>DAY(Table1[[#This Row],[Date]])</f>
        <v>30</v>
      </c>
    </row>
    <row r="4939" spans="1:11" x14ac:dyDescent="0.3">
      <c r="A4939" t="s">
        <v>14</v>
      </c>
      <c r="B4939" s="1">
        <v>43980</v>
      </c>
      <c r="C4939">
        <v>1</v>
      </c>
      <c r="D4939">
        <v>1.01</v>
      </c>
      <c r="E4939">
        <v>0.99876200000000004</v>
      </c>
      <c r="F4939">
        <v>1</v>
      </c>
      <c r="G4939">
        <v>36706734857</v>
      </c>
      <c r="H4939">
        <v>8827585611</v>
      </c>
      <c r="I4939">
        <f>YEAR(Table1[[#This Row],[Date]])</f>
        <v>2020</v>
      </c>
      <c r="J4939">
        <f>MONTH(Table1[[#This Row],[Date]])</f>
        <v>5</v>
      </c>
      <c r="K4939">
        <f>DAY(Table1[[#This Row],[Date]])</f>
        <v>29</v>
      </c>
    </row>
    <row r="4940" spans="1:11" x14ac:dyDescent="0.3">
      <c r="A4940" t="s">
        <v>14</v>
      </c>
      <c r="B4940" s="1">
        <v>43979</v>
      </c>
      <c r="C4940">
        <v>1</v>
      </c>
      <c r="D4940">
        <v>1.01</v>
      </c>
      <c r="E4940">
        <v>0.99523600000000001</v>
      </c>
      <c r="F4940">
        <v>1</v>
      </c>
      <c r="G4940">
        <v>38116870951</v>
      </c>
      <c r="H4940">
        <v>8808209446</v>
      </c>
      <c r="I4940">
        <f>YEAR(Table1[[#This Row],[Date]])</f>
        <v>2020</v>
      </c>
      <c r="J4940">
        <f>MONTH(Table1[[#This Row],[Date]])</f>
        <v>5</v>
      </c>
      <c r="K4940">
        <f>DAY(Table1[[#This Row],[Date]])</f>
        <v>28</v>
      </c>
    </row>
    <row r="4941" spans="1:11" x14ac:dyDescent="0.3">
      <c r="A4941" t="s">
        <v>14</v>
      </c>
      <c r="B4941" s="1">
        <v>43978</v>
      </c>
      <c r="C4941">
        <v>0.99830700000000006</v>
      </c>
      <c r="D4941">
        <v>1.01</v>
      </c>
      <c r="E4941">
        <v>0.99324100000000004</v>
      </c>
      <c r="F4941">
        <v>1</v>
      </c>
      <c r="G4941">
        <v>35192290092</v>
      </c>
      <c r="H4941">
        <v>8838137762</v>
      </c>
      <c r="I4941">
        <f>YEAR(Table1[[#This Row],[Date]])</f>
        <v>2020</v>
      </c>
      <c r="J4941">
        <f>MONTH(Table1[[#This Row],[Date]])</f>
        <v>5</v>
      </c>
      <c r="K4941">
        <f>DAY(Table1[[#This Row],[Date]])</f>
        <v>27</v>
      </c>
    </row>
    <row r="4942" spans="1:11" x14ac:dyDescent="0.3">
      <c r="A4942" t="s">
        <v>14</v>
      </c>
      <c r="B4942" s="1">
        <v>43977</v>
      </c>
      <c r="C4942">
        <v>1</v>
      </c>
      <c r="D4942">
        <v>1.01</v>
      </c>
      <c r="E4942">
        <v>0.99328099999999997</v>
      </c>
      <c r="F4942">
        <v>0.99800800000000001</v>
      </c>
      <c r="G4942">
        <v>32858110128</v>
      </c>
      <c r="H4942">
        <v>8780541726</v>
      </c>
      <c r="I4942">
        <f>YEAR(Table1[[#This Row],[Date]])</f>
        <v>2020</v>
      </c>
      <c r="J4942">
        <f>MONTH(Table1[[#This Row],[Date]])</f>
        <v>5</v>
      </c>
      <c r="K4942">
        <f>DAY(Table1[[#This Row],[Date]])</f>
        <v>26</v>
      </c>
    </row>
    <row r="4943" spans="1:11" x14ac:dyDescent="0.3">
      <c r="A4943" t="s">
        <v>14</v>
      </c>
      <c r="B4943" s="1">
        <v>43976</v>
      </c>
      <c r="C4943">
        <v>1</v>
      </c>
      <c r="D4943">
        <v>1.01</v>
      </c>
      <c r="E4943">
        <v>0.99343000000000004</v>
      </c>
      <c r="F4943">
        <v>1</v>
      </c>
      <c r="G4943">
        <v>35985513624</v>
      </c>
      <c r="H4943">
        <v>8826217018</v>
      </c>
      <c r="I4943">
        <f>YEAR(Table1[[#This Row],[Date]])</f>
        <v>2020</v>
      </c>
      <c r="J4943">
        <f>MONTH(Table1[[#This Row],[Date]])</f>
        <v>5</v>
      </c>
      <c r="K4943">
        <f>DAY(Table1[[#This Row],[Date]])</f>
        <v>25</v>
      </c>
    </row>
    <row r="4944" spans="1:11" x14ac:dyDescent="0.3">
      <c r="A4944" t="s">
        <v>14</v>
      </c>
      <c r="B4944" s="1">
        <v>43975</v>
      </c>
      <c r="C4944">
        <v>1.01</v>
      </c>
      <c r="D4944">
        <v>1.02</v>
      </c>
      <c r="E4944">
        <v>0.99541500000000005</v>
      </c>
      <c r="F4944">
        <v>1</v>
      </c>
      <c r="G4944">
        <v>38944229194</v>
      </c>
      <c r="H4944">
        <v>8807651948</v>
      </c>
      <c r="I4944">
        <f>YEAR(Table1[[#This Row],[Date]])</f>
        <v>2020</v>
      </c>
      <c r="J4944">
        <f>MONTH(Table1[[#This Row],[Date]])</f>
        <v>5</v>
      </c>
      <c r="K4944">
        <f>DAY(Table1[[#This Row],[Date]])</f>
        <v>24</v>
      </c>
    </row>
    <row r="4945" spans="1:11" x14ac:dyDescent="0.3">
      <c r="A4945" t="s">
        <v>14</v>
      </c>
      <c r="B4945" s="1">
        <v>43974</v>
      </c>
      <c r="C4945">
        <v>1</v>
      </c>
      <c r="D4945">
        <v>1.01</v>
      </c>
      <c r="E4945">
        <v>0.99546199999999996</v>
      </c>
      <c r="F4945">
        <v>1.01</v>
      </c>
      <c r="G4945">
        <v>33726005349</v>
      </c>
      <c r="H4945">
        <v>8846790751</v>
      </c>
      <c r="I4945">
        <f>YEAR(Table1[[#This Row],[Date]])</f>
        <v>2020</v>
      </c>
      <c r="J4945">
        <f>MONTH(Table1[[#This Row],[Date]])</f>
        <v>5</v>
      </c>
      <c r="K4945">
        <f>DAY(Table1[[#This Row],[Date]])</f>
        <v>23</v>
      </c>
    </row>
    <row r="4946" spans="1:11" x14ac:dyDescent="0.3">
      <c r="A4946" t="s">
        <v>14</v>
      </c>
      <c r="B4946" s="1">
        <v>43973</v>
      </c>
      <c r="C4946">
        <v>1</v>
      </c>
      <c r="D4946">
        <v>1.01</v>
      </c>
      <c r="E4946">
        <v>0.99658800000000003</v>
      </c>
      <c r="F4946">
        <v>1</v>
      </c>
      <c r="G4946">
        <v>37971264880</v>
      </c>
      <c r="H4946">
        <v>8818190632</v>
      </c>
      <c r="I4946">
        <f>YEAR(Table1[[#This Row],[Date]])</f>
        <v>2020</v>
      </c>
      <c r="J4946">
        <f>MONTH(Table1[[#This Row],[Date]])</f>
        <v>5</v>
      </c>
      <c r="K4946">
        <f>DAY(Table1[[#This Row],[Date]])</f>
        <v>22</v>
      </c>
    </row>
    <row r="4947" spans="1:11" x14ac:dyDescent="0.3">
      <c r="A4947" t="s">
        <v>14</v>
      </c>
      <c r="B4947" s="1">
        <v>43972</v>
      </c>
      <c r="C4947">
        <v>0.999193</v>
      </c>
      <c r="D4947">
        <v>1.01</v>
      </c>
      <c r="E4947">
        <v>0.99310900000000002</v>
      </c>
      <c r="F4947">
        <v>1</v>
      </c>
      <c r="G4947">
        <v>47340041421</v>
      </c>
      <c r="H4947">
        <v>8815678128</v>
      </c>
      <c r="I4947">
        <f>YEAR(Table1[[#This Row],[Date]])</f>
        <v>2020</v>
      </c>
      <c r="J4947">
        <f>MONTH(Table1[[#This Row],[Date]])</f>
        <v>5</v>
      </c>
      <c r="K4947">
        <f>DAY(Table1[[#This Row],[Date]])</f>
        <v>21</v>
      </c>
    </row>
    <row r="4948" spans="1:11" x14ac:dyDescent="0.3">
      <c r="A4948" t="s">
        <v>14</v>
      </c>
      <c r="B4948" s="1">
        <v>43971</v>
      </c>
      <c r="C4948">
        <v>0.99640300000000004</v>
      </c>
      <c r="D4948">
        <v>1.02</v>
      </c>
      <c r="E4948">
        <v>0.99486600000000003</v>
      </c>
      <c r="F4948">
        <v>0.99894799999999995</v>
      </c>
      <c r="G4948">
        <v>44447276085</v>
      </c>
      <c r="H4948">
        <v>8788814168</v>
      </c>
      <c r="I4948">
        <f>YEAR(Table1[[#This Row],[Date]])</f>
        <v>2020</v>
      </c>
      <c r="J4948">
        <f>MONTH(Table1[[#This Row],[Date]])</f>
        <v>5</v>
      </c>
      <c r="K4948">
        <f>DAY(Table1[[#This Row],[Date]])</f>
        <v>20</v>
      </c>
    </row>
    <row r="4949" spans="1:11" x14ac:dyDescent="0.3">
      <c r="A4949" t="s">
        <v>14</v>
      </c>
      <c r="B4949" s="1">
        <v>43970</v>
      </c>
      <c r="C4949">
        <v>1</v>
      </c>
      <c r="D4949">
        <v>1.01</v>
      </c>
      <c r="E4949">
        <v>0.99266299999999996</v>
      </c>
      <c r="F4949">
        <v>0.99601899999999999</v>
      </c>
      <c r="G4949">
        <v>46955432504</v>
      </c>
      <c r="H4949">
        <v>8763040004</v>
      </c>
      <c r="I4949">
        <f>YEAR(Table1[[#This Row],[Date]])</f>
        <v>2020</v>
      </c>
      <c r="J4949">
        <f>MONTH(Table1[[#This Row],[Date]])</f>
        <v>5</v>
      </c>
      <c r="K4949">
        <f>DAY(Table1[[#This Row],[Date]])</f>
        <v>19</v>
      </c>
    </row>
    <row r="4950" spans="1:11" x14ac:dyDescent="0.3">
      <c r="A4950" t="s">
        <v>14</v>
      </c>
      <c r="B4950" s="1">
        <v>43969</v>
      </c>
      <c r="C4950">
        <v>1</v>
      </c>
      <c r="D4950">
        <v>1.01</v>
      </c>
      <c r="E4950">
        <v>0.99393600000000004</v>
      </c>
      <c r="F4950">
        <v>1</v>
      </c>
      <c r="G4950">
        <v>50496315260</v>
      </c>
      <c r="H4950">
        <v>8809951434</v>
      </c>
      <c r="I4950">
        <f>YEAR(Table1[[#This Row],[Date]])</f>
        <v>2020</v>
      </c>
      <c r="J4950">
        <f>MONTH(Table1[[#This Row],[Date]])</f>
        <v>5</v>
      </c>
      <c r="K4950">
        <f>DAY(Table1[[#This Row],[Date]])</f>
        <v>18</v>
      </c>
    </row>
    <row r="4951" spans="1:11" x14ac:dyDescent="0.3">
      <c r="A4951" t="s">
        <v>14</v>
      </c>
      <c r="B4951" s="1">
        <v>43968</v>
      </c>
      <c r="C4951">
        <v>1</v>
      </c>
      <c r="D4951">
        <v>1.01</v>
      </c>
      <c r="E4951">
        <v>0.99157799999999996</v>
      </c>
      <c r="F4951">
        <v>1</v>
      </c>
      <c r="G4951">
        <v>45525203695</v>
      </c>
      <c r="H4951">
        <v>8812055307</v>
      </c>
      <c r="I4951">
        <f>YEAR(Table1[[#This Row],[Date]])</f>
        <v>2020</v>
      </c>
      <c r="J4951">
        <f>MONTH(Table1[[#This Row],[Date]])</f>
        <v>5</v>
      </c>
      <c r="K4951">
        <f>DAY(Table1[[#This Row],[Date]])</f>
        <v>17</v>
      </c>
    </row>
    <row r="4952" spans="1:11" x14ac:dyDescent="0.3">
      <c r="A4952" t="s">
        <v>14</v>
      </c>
      <c r="B4952" s="1">
        <v>43967</v>
      </c>
      <c r="C4952">
        <v>1</v>
      </c>
      <c r="D4952">
        <v>1.01</v>
      </c>
      <c r="E4952">
        <v>0.99734</v>
      </c>
      <c r="F4952">
        <v>1</v>
      </c>
      <c r="G4952">
        <v>42259786355</v>
      </c>
      <c r="H4952">
        <v>8799772955</v>
      </c>
      <c r="I4952">
        <f>YEAR(Table1[[#This Row],[Date]])</f>
        <v>2020</v>
      </c>
      <c r="J4952">
        <f>MONTH(Table1[[#This Row],[Date]])</f>
        <v>5</v>
      </c>
      <c r="K4952">
        <f>DAY(Table1[[#This Row],[Date]])</f>
        <v>16</v>
      </c>
    </row>
    <row r="4953" spans="1:11" x14ac:dyDescent="0.3">
      <c r="A4953" t="s">
        <v>14</v>
      </c>
      <c r="B4953" s="1">
        <v>43966</v>
      </c>
      <c r="C4953">
        <v>0.99867399999999995</v>
      </c>
      <c r="D4953">
        <v>1.02</v>
      </c>
      <c r="E4953">
        <v>0.98791799999999996</v>
      </c>
      <c r="F4953">
        <v>1</v>
      </c>
      <c r="G4953">
        <v>53148365727</v>
      </c>
      <c r="H4953">
        <v>8833010950</v>
      </c>
      <c r="I4953">
        <f>YEAR(Table1[[#This Row],[Date]])</f>
        <v>2020</v>
      </c>
      <c r="J4953">
        <f>MONTH(Table1[[#This Row],[Date]])</f>
        <v>5</v>
      </c>
      <c r="K4953">
        <f>DAY(Table1[[#This Row],[Date]])</f>
        <v>15</v>
      </c>
    </row>
    <row r="4954" spans="1:11" x14ac:dyDescent="0.3">
      <c r="A4954" t="s">
        <v>14</v>
      </c>
      <c r="B4954" s="1">
        <v>43965</v>
      </c>
      <c r="C4954">
        <v>0.99823200000000001</v>
      </c>
      <c r="D4954">
        <v>1.01</v>
      </c>
      <c r="E4954">
        <v>0.99035200000000001</v>
      </c>
      <c r="F4954">
        <v>0.99885999999999997</v>
      </c>
      <c r="G4954">
        <v>64544825214</v>
      </c>
      <c r="H4954">
        <v>8788042863</v>
      </c>
      <c r="I4954">
        <f>YEAR(Table1[[#This Row],[Date]])</f>
        <v>2020</v>
      </c>
      <c r="J4954">
        <f>MONTH(Table1[[#This Row],[Date]])</f>
        <v>5</v>
      </c>
      <c r="K4954">
        <f>DAY(Table1[[#This Row],[Date]])</f>
        <v>14</v>
      </c>
    </row>
    <row r="4955" spans="1:11" x14ac:dyDescent="0.3">
      <c r="A4955" t="s">
        <v>14</v>
      </c>
      <c r="B4955" s="1">
        <v>43964</v>
      </c>
      <c r="C4955">
        <v>1</v>
      </c>
      <c r="D4955">
        <v>1</v>
      </c>
      <c r="E4955">
        <v>0.991811</v>
      </c>
      <c r="F4955">
        <v>1</v>
      </c>
      <c r="G4955">
        <v>53063776325</v>
      </c>
      <c r="H4955">
        <v>6362506770</v>
      </c>
      <c r="I4955">
        <f>YEAR(Table1[[#This Row],[Date]])</f>
        <v>2020</v>
      </c>
      <c r="J4955">
        <f>MONTH(Table1[[#This Row],[Date]])</f>
        <v>5</v>
      </c>
      <c r="K4955">
        <f>DAY(Table1[[#This Row],[Date]])</f>
        <v>13</v>
      </c>
    </row>
    <row r="4956" spans="1:11" x14ac:dyDescent="0.3">
      <c r="A4956" t="s">
        <v>14</v>
      </c>
      <c r="B4956" s="1">
        <v>43963</v>
      </c>
      <c r="C4956">
        <v>0.99920200000000003</v>
      </c>
      <c r="D4956">
        <v>1.01</v>
      </c>
      <c r="E4956">
        <v>0.99587300000000001</v>
      </c>
      <c r="F4956">
        <v>1</v>
      </c>
      <c r="G4956">
        <v>49750084616</v>
      </c>
      <c r="H4956">
        <v>6365704844</v>
      </c>
      <c r="I4956">
        <f>YEAR(Table1[[#This Row],[Date]])</f>
        <v>2020</v>
      </c>
      <c r="J4956">
        <f>MONTH(Table1[[#This Row],[Date]])</f>
        <v>5</v>
      </c>
      <c r="K4956">
        <f>DAY(Table1[[#This Row],[Date]])</f>
        <v>12</v>
      </c>
    </row>
    <row r="4957" spans="1:11" x14ac:dyDescent="0.3">
      <c r="A4957" t="s">
        <v>14</v>
      </c>
      <c r="B4957" s="1">
        <v>43962</v>
      </c>
      <c r="C4957">
        <v>1</v>
      </c>
      <c r="D4957">
        <v>1.02</v>
      </c>
      <c r="E4957">
        <v>0.971167</v>
      </c>
      <c r="F4957">
        <v>0.99836400000000003</v>
      </c>
      <c r="G4957">
        <v>68664007367</v>
      </c>
      <c r="H4957">
        <v>6350624152</v>
      </c>
      <c r="I4957">
        <f>YEAR(Table1[[#This Row],[Date]])</f>
        <v>2020</v>
      </c>
      <c r="J4957">
        <f>MONTH(Table1[[#This Row],[Date]])</f>
        <v>5</v>
      </c>
      <c r="K4957">
        <f>DAY(Table1[[#This Row],[Date]])</f>
        <v>11</v>
      </c>
    </row>
    <row r="4958" spans="1:11" x14ac:dyDescent="0.3">
      <c r="A4958" t="s">
        <v>14</v>
      </c>
      <c r="B4958" s="1">
        <v>43961</v>
      </c>
      <c r="C4958">
        <v>1.01</v>
      </c>
      <c r="D4958">
        <v>1.06</v>
      </c>
      <c r="E4958">
        <v>0.98697900000000005</v>
      </c>
      <c r="F4958">
        <v>1</v>
      </c>
      <c r="G4958">
        <v>79545041693</v>
      </c>
      <c r="H4958">
        <v>6367741249</v>
      </c>
      <c r="I4958">
        <f>YEAR(Table1[[#This Row],[Date]])</f>
        <v>2020</v>
      </c>
      <c r="J4958">
        <f>MONTH(Table1[[#This Row],[Date]])</f>
        <v>5</v>
      </c>
      <c r="K4958">
        <f>DAY(Table1[[#This Row],[Date]])</f>
        <v>10</v>
      </c>
    </row>
    <row r="4959" spans="1:11" x14ac:dyDescent="0.3">
      <c r="A4959" t="s">
        <v>14</v>
      </c>
      <c r="B4959" s="1">
        <v>43960</v>
      </c>
      <c r="C4959">
        <v>1</v>
      </c>
      <c r="D4959">
        <v>1.01</v>
      </c>
      <c r="E4959">
        <v>0.995313</v>
      </c>
      <c r="F4959">
        <v>1</v>
      </c>
      <c r="G4959">
        <v>57870685210</v>
      </c>
      <c r="H4959">
        <v>6391680873</v>
      </c>
      <c r="I4959">
        <f>YEAR(Table1[[#This Row],[Date]])</f>
        <v>2020</v>
      </c>
      <c r="J4959">
        <f>MONTH(Table1[[#This Row],[Date]])</f>
        <v>5</v>
      </c>
      <c r="K4959">
        <f>DAY(Table1[[#This Row],[Date]])</f>
        <v>9</v>
      </c>
    </row>
    <row r="4960" spans="1:11" x14ac:dyDescent="0.3">
      <c r="A4960" t="s">
        <v>14</v>
      </c>
      <c r="B4960" s="1">
        <v>43959</v>
      </c>
      <c r="C4960">
        <v>1</v>
      </c>
      <c r="D4960">
        <v>1.01</v>
      </c>
      <c r="E4960">
        <v>0.99454699999999996</v>
      </c>
      <c r="F4960">
        <v>1</v>
      </c>
      <c r="G4960">
        <v>63400633378</v>
      </c>
      <c r="H4960">
        <v>6384977966</v>
      </c>
      <c r="I4960">
        <f>YEAR(Table1[[#This Row],[Date]])</f>
        <v>2020</v>
      </c>
      <c r="J4960">
        <f>MONTH(Table1[[#This Row],[Date]])</f>
        <v>5</v>
      </c>
      <c r="K4960">
        <f>DAY(Table1[[#This Row],[Date]])</f>
        <v>8</v>
      </c>
    </row>
    <row r="4961" spans="1:11" x14ac:dyDescent="0.3">
      <c r="A4961" t="s">
        <v>14</v>
      </c>
      <c r="B4961" s="1">
        <v>43958</v>
      </c>
      <c r="C4961">
        <v>1.01</v>
      </c>
      <c r="D4961">
        <v>1.02</v>
      </c>
      <c r="E4961">
        <v>0.98933400000000005</v>
      </c>
      <c r="F4961">
        <v>1</v>
      </c>
      <c r="G4961">
        <v>72554504815</v>
      </c>
      <c r="H4961">
        <v>6379446479</v>
      </c>
      <c r="I4961">
        <f>YEAR(Table1[[#This Row],[Date]])</f>
        <v>2020</v>
      </c>
      <c r="J4961">
        <f>MONTH(Table1[[#This Row],[Date]])</f>
        <v>5</v>
      </c>
      <c r="K4961">
        <f>DAY(Table1[[#This Row],[Date]])</f>
        <v>7</v>
      </c>
    </row>
    <row r="4962" spans="1:11" x14ac:dyDescent="0.3">
      <c r="A4962" t="s">
        <v>14</v>
      </c>
      <c r="B4962" s="1">
        <v>43957</v>
      </c>
      <c r="C4962">
        <v>0.99934699999999999</v>
      </c>
      <c r="D4962">
        <v>1.02</v>
      </c>
      <c r="E4962">
        <v>0.99740700000000004</v>
      </c>
      <c r="F4962">
        <v>1.02</v>
      </c>
      <c r="G4962">
        <v>59321368204</v>
      </c>
      <c r="H4962">
        <v>6475090416</v>
      </c>
      <c r="I4962">
        <f>YEAR(Table1[[#This Row],[Date]])</f>
        <v>2020</v>
      </c>
      <c r="J4962">
        <f>MONTH(Table1[[#This Row],[Date]])</f>
        <v>5</v>
      </c>
      <c r="K4962">
        <f>DAY(Table1[[#This Row],[Date]])</f>
        <v>6</v>
      </c>
    </row>
    <row r="4963" spans="1:11" x14ac:dyDescent="0.3">
      <c r="A4963" t="s">
        <v>14</v>
      </c>
      <c r="B4963" s="1">
        <v>43956</v>
      </c>
      <c r="C4963">
        <v>1.01</v>
      </c>
      <c r="D4963">
        <v>1.02</v>
      </c>
      <c r="E4963">
        <v>0.99740899999999999</v>
      </c>
      <c r="F4963">
        <v>1</v>
      </c>
      <c r="G4963">
        <v>53776437547</v>
      </c>
      <c r="H4963">
        <v>6366478087</v>
      </c>
      <c r="I4963">
        <f>YEAR(Table1[[#This Row],[Date]])</f>
        <v>2020</v>
      </c>
      <c r="J4963">
        <f>MONTH(Table1[[#This Row],[Date]])</f>
        <v>5</v>
      </c>
      <c r="K4963">
        <f>DAY(Table1[[#This Row],[Date]])</f>
        <v>5</v>
      </c>
    </row>
    <row r="4964" spans="1:11" x14ac:dyDescent="0.3">
      <c r="A4964" t="s">
        <v>14</v>
      </c>
      <c r="B4964" s="1">
        <v>43955</v>
      </c>
      <c r="C4964">
        <v>1</v>
      </c>
      <c r="D4964">
        <v>1.02</v>
      </c>
      <c r="E4964">
        <v>0.99894000000000005</v>
      </c>
      <c r="F4964">
        <v>1.01</v>
      </c>
      <c r="G4964">
        <v>60315142637</v>
      </c>
      <c r="H4964">
        <v>6399889751</v>
      </c>
      <c r="I4964">
        <f>YEAR(Table1[[#This Row],[Date]])</f>
        <v>2020</v>
      </c>
      <c r="J4964">
        <f>MONTH(Table1[[#This Row],[Date]])</f>
        <v>5</v>
      </c>
      <c r="K4964">
        <f>DAY(Table1[[#This Row],[Date]])</f>
        <v>4</v>
      </c>
    </row>
    <row r="4965" spans="1:11" x14ac:dyDescent="0.3">
      <c r="A4965" t="s">
        <v>14</v>
      </c>
      <c r="B4965" s="1">
        <v>43954</v>
      </c>
      <c r="C4965">
        <v>1</v>
      </c>
      <c r="D4965">
        <v>1.01</v>
      </c>
      <c r="E4965">
        <v>0.99920600000000004</v>
      </c>
      <c r="F4965">
        <v>1</v>
      </c>
      <c r="G4965">
        <v>58963072938</v>
      </c>
      <c r="H4965">
        <v>6383346956</v>
      </c>
      <c r="I4965">
        <f>YEAR(Table1[[#This Row],[Date]])</f>
        <v>2020</v>
      </c>
      <c r="J4965">
        <f>MONTH(Table1[[#This Row],[Date]])</f>
        <v>5</v>
      </c>
      <c r="K4965">
        <f>DAY(Table1[[#This Row],[Date]])</f>
        <v>3</v>
      </c>
    </row>
    <row r="4966" spans="1:11" x14ac:dyDescent="0.3">
      <c r="A4966" t="s">
        <v>14</v>
      </c>
      <c r="B4966" s="1">
        <v>43953</v>
      </c>
      <c r="C4966">
        <v>1.01</v>
      </c>
      <c r="D4966">
        <v>1.01</v>
      </c>
      <c r="E4966">
        <v>0.99853199999999998</v>
      </c>
      <c r="F4966">
        <v>1</v>
      </c>
      <c r="G4966">
        <v>49997806582</v>
      </c>
      <c r="H4966">
        <v>6383156258</v>
      </c>
      <c r="I4966">
        <f>YEAR(Table1[[#This Row],[Date]])</f>
        <v>2020</v>
      </c>
      <c r="J4966">
        <f>MONTH(Table1[[#This Row],[Date]])</f>
        <v>5</v>
      </c>
      <c r="K4966">
        <f>DAY(Table1[[#This Row],[Date]])</f>
        <v>2</v>
      </c>
    </row>
    <row r="4967" spans="1:11" x14ac:dyDescent="0.3">
      <c r="A4967" t="s">
        <v>14</v>
      </c>
      <c r="B4967" s="1">
        <v>43952</v>
      </c>
      <c r="C4967">
        <v>1</v>
      </c>
      <c r="D4967">
        <v>1.01</v>
      </c>
      <c r="E4967">
        <v>0.99879200000000001</v>
      </c>
      <c r="F4967">
        <v>1.01</v>
      </c>
      <c r="G4967">
        <v>56216767268</v>
      </c>
      <c r="H4967">
        <v>6412791086</v>
      </c>
      <c r="I4967">
        <f>YEAR(Table1[[#This Row],[Date]])</f>
        <v>2020</v>
      </c>
      <c r="J4967">
        <f>MONTH(Table1[[#This Row],[Date]])</f>
        <v>5</v>
      </c>
      <c r="K4967">
        <f>DAY(Table1[[#This Row],[Date]])</f>
        <v>1</v>
      </c>
    </row>
    <row r="4968" spans="1:11" x14ac:dyDescent="0.3">
      <c r="A4968" t="s">
        <v>14</v>
      </c>
      <c r="B4968" s="1">
        <v>43951</v>
      </c>
      <c r="C4968">
        <v>1.01</v>
      </c>
      <c r="D4968">
        <v>1.02</v>
      </c>
      <c r="E4968">
        <v>0.99273400000000001</v>
      </c>
      <c r="F4968">
        <v>1.01</v>
      </c>
      <c r="G4968">
        <v>89936833210</v>
      </c>
      <c r="H4968">
        <v>6393551732</v>
      </c>
      <c r="I4968">
        <f>YEAR(Table1[[#This Row],[Date]])</f>
        <v>2020</v>
      </c>
      <c r="J4968">
        <f>MONTH(Table1[[#This Row],[Date]])</f>
        <v>4</v>
      </c>
      <c r="K4968">
        <f>DAY(Table1[[#This Row],[Date]])</f>
        <v>30</v>
      </c>
    </row>
    <row r="4969" spans="1:11" x14ac:dyDescent="0.3">
      <c r="A4969" t="s">
        <v>14</v>
      </c>
      <c r="B4969" s="1">
        <v>43950</v>
      </c>
      <c r="C4969">
        <v>1.01</v>
      </c>
      <c r="D4969">
        <v>1.01</v>
      </c>
      <c r="E4969">
        <v>0.99243800000000004</v>
      </c>
      <c r="F4969">
        <v>1.01</v>
      </c>
      <c r="G4969">
        <v>79272305845</v>
      </c>
      <c r="H4969">
        <v>6412700243</v>
      </c>
      <c r="I4969">
        <f>YEAR(Table1[[#This Row],[Date]])</f>
        <v>2020</v>
      </c>
      <c r="J4969">
        <f>MONTH(Table1[[#This Row],[Date]])</f>
        <v>4</v>
      </c>
      <c r="K4969">
        <f>DAY(Table1[[#This Row],[Date]])</f>
        <v>29</v>
      </c>
    </row>
    <row r="4970" spans="1:11" x14ac:dyDescent="0.3">
      <c r="A4970" t="s">
        <v>14</v>
      </c>
      <c r="B4970" s="1">
        <v>43949</v>
      </c>
      <c r="C4970">
        <v>1</v>
      </c>
      <c r="D4970">
        <v>1.01</v>
      </c>
      <c r="E4970">
        <v>1</v>
      </c>
      <c r="F4970">
        <v>1.01</v>
      </c>
      <c r="G4970">
        <v>45898873538</v>
      </c>
      <c r="H4970">
        <v>6410789504</v>
      </c>
      <c r="I4970">
        <f>YEAR(Table1[[#This Row],[Date]])</f>
        <v>2020</v>
      </c>
      <c r="J4970">
        <f>MONTH(Table1[[#This Row],[Date]])</f>
        <v>4</v>
      </c>
      <c r="K4970">
        <f>DAY(Table1[[#This Row],[Date]])</f>
        <v>28</v>
      </c>
    </row>
    <row r="4971" spans="1:11" x14ac:dyDescent="0.3">
      <c r="A4971" t="s">
        <v>14</v>
      </c>
      <c r="B4971" s="1">
        <v>43948</v>
      </c>
      <c r="C4971">
        <v>1</v>
      </c>
      <c r="D4971">
        <v>1.01</v>
      </c>
      <c r="E4971">
        <v>0.99655300000000002</v>
      </c>
      <c r="F4971">
        <v>1</v>
      </c>
      <c r="G4971">
        <v>50062655667</v>
      </c>
      <c r="H4971">
        <v>6387052315</v>
      </c>
      <c r="I4971">
        <f>YEAR(Table1[[#This Row],[Date]])</f>
        <v>2020</v>
      </c>
      <c r="J4971">
        <f>MONTH(Table1[[#This Row],[Date]])</f>
        <v>4</v>
      </c>
      <c r="K4971">
        <f>DAY(Table1[[#This Row],[Date]])</f>
        <v>27</v>
      </c>
    </row>
    <row r="4972" spans="1:11" x14ac:dyDescent="0.3">
      <c r="A4972" t="s">
        <v>14</v>
      </c>
      <c r="B4972" s="1">
        <v>43947</v>
      </c>
      <c r="C4972">
        <v>1</v>
      </c>
      <c r="D4972">
        <v>1.01</v>
      </c>
      <c r="E4972">
        <v>0.99563400000000002</v>
      </c>
      <c r="F4972">
        <v>1</v>
      </c>
      <c r="G4972">
        <v>46243541830</v>
      </c>
      <c r="H4972">
        <v>6363019032</v>
      </c>
      <c r="I4972">
        <f>YEAR(Table1[[#This Row],[Date]])</f>
        <v>2020</v>
      </c>
      <c r="J4972">
        <f>MONTH(Table1[[#This Row],[Date]])</f>
        <v>4</v>
      </c>
      <c r="K4972">
        <f>DAY(Table1[[#This Row],[Date]])</f>
        <v>26</v>
      </c>
    </row>
    <row r="4973" spans="1:11" x14ac:dyDescent="0.3">
      <c r="A4973" t="s">
        <v>14</v>
      </c>
      <c r="B4973" s="1">
        <v>43946</v>
      </c>
      <c r="C4973">
        <v>1.01</v>
      </c>
      <c r="D4973">
        <v>1.01</v>
      </c>
      <c r="E4973">
        <v>0.99722200000000005</v>
      </c>
      <c r="F4973">
        <v>1</v>
      </c>
      <c r="G4973">
        <v>44807056872</v>
      </c>
      <c r="H4973">
        <v>6390799911</v>
      </c>
      <c r="I4973">
        <f>YEAR(Table1[[#This Row],[Date]])</f>
        <v>2020</v>
      </c>
      <c r="J4973">
        <f>MONTH(Table1[[#This Row],[Date]])</f>
        <v>4</v>
      </c>
      <c r="K4973">
        <f>DAY(Table1[[#This Row],[Date]])</f>
        <v>25</v>
      </c>
    </row>
    <row r="4974" spans="1:11" x14ac:dyDescent="0.3">
      <c r="A4974" t="s">
        <v>14</v>
      </c>
      <c r="B4974" s="1">
        <v>43945</v>
      </c>
      <c r="C4974">
        <v>0.99663199999999996</v>
      </c>
      <c r="D4974">
        <v>1.01</v>
      </c>
      <c r="E4974">
        <v>0.99226400000000003</v>
      </c>
      <c r="F4974">
        <v>1.01</v>
      </c>
      <c r="G4974">
        <v>45214285339</v>
      </c>
      <c r="H4974">
        <v>6411491023</v>
      </c>
      <c r="I4974">
        <f>YEAR(Table1[[#This Row],[Date]])</f>
        <v>2020</v>
      </c>
      <c r="J4974">
        <f>MONTH(Table1[[#This Row],[Date]])</f>
        <v>4</v>
      </c>
      <c r="K4974">
        <f>DAY(Table1[[#This Row],[Date]])</f>
        <v>24</v>
      </c>
    </row>
    <row r="4975" spans="1:11" x14ac:dyDescent="0.3">
      <c r="A4975" t="s">
        <v>14</v>
      </c>
      <c r="B4975" s="1">
        <v>43944</v>
      </c>
      <c r="C4975">
        <v>1</v>
      </c>
      <c r="D4975">
        <v>1.01</v>
      </c>
      <c r="E4975">
        <v>0.97966799999999998</v>
      </c>
      <c r="F4975">
        <v>0.99769200000000002</v>
      </c>
      <c r="G4975">
        <v>56696647551</v>
      </c>
      <c r="H4975">
        <v>6346351412</v>
      </c>
      <c r="I4975">
        <f>YEAR(Table1[[#This Row],[Date]])</f>
        <v>2020</v>
      </c>
      <c r="J4975">
        <f>MONTH(Table1[[#This Row],[Date]])</f>
        <v>4</v>
      </c>
      <c r="K4975">
        <f>DAY(Table1[[#This Row],[Date]])</f>
        <v>23</v>
      </c>
    </row>
    <row r="4976" spans="1:11" x14ac:dyDescent="0.3">
      <c r="A4976" t="s">
        <v>14</v>
      </c>
      <c r="B4976" s="1">
        <v>43943</v>
      </c>
      <c r="C4976">
        <v>1.01</v>
      </c>
      <c r="D4976">
        <v>1.01</v>
      </c>
      <c r="E4976">
        <v>0.995363</v>
      </c>
      <c r="F4976">
        <v>1</v>
      </c>
      <c r="G4976">
        <v>45471713945</v>
      </c>
      <c r="H4976">
        <v>6366825027</v>
      </c>
      <c r="I4976">
        <f>YEAR(Table1[[#This Row],[Date]])</f>
        <v>2020</v>
      </c>
      <c r="J4976">
        <f>MONTH(Table1[[#This Row],[Date]])</f>
        <v>4</v>
      </c>
      <c r="K4976">
        <f>DAY(Table1[[#This Row],[Date]])</f>
        <v>22</v>
      </c>
    </row>
    <row r="4977" spans="1:11" x14ac:dyDescent="0.3">
      <c r="A4977" t="s">
        <v>14</v>
      </c>
      <c r="B4977" s="1">
        <v>43942</v>
      </c>
      <c r="C4977">
        <v>1.01</v>
      </c>
      <c r="D4977">
        <v>1.01</v>
      </c>
      <c r="E4977">
        <v>0.99873599999999996</v>
      </c>
      <c r="F4977">
        <v>1.01</v>
      </c>
      <c r="G4977">
        <v>42681951159</v>
      </c>
      <c r="H4977">
        <v>6402099231</v>
      </c>
      <c r="I4977">
        <f>YEAR(Table1[[#This Row],[Date]])</f>
        <v>2020</v>
      </c>
      <c r="J4977">
        <f>MONTH(Table1[[#This Row],[Date]])</f>
        <v>4</v>
      </c>
      <c r="K4977">
        <f>DAY(Table1[[#This Row],[Date]])</f>
        <v>21</v>
      </c>
    </row>
    <row r="4978" spans="1:11" x14ac:dyDescent="0.3">
      <c r="A4978" t="s">
        <v>14</v>
      </c>
      <c r="B4978" s="1">
        <v>43941</v>
      </c>
      <c r="C4978">
        <v>1.01</v>
      </c>
      <c r="D4978">
        <v>1.02</v>
      </c>
      <c r="E4978">
        <v>0.99992199999999998</v>
      </c>
      <c r="F4978">
        <v>1</v>
      </c>
      <c r="G4978">
        <v>54458798119</v>
      </c>
      <c r="H4978">
        <v>6391590599</v>
      </c>
      <c r="I4978">
        <f>YEAR(Table1[[#This Row],[Date]])</f>
        <v>2020</v>
      </c>
      <c r="J4978">
        <f>MONTH(Table1[[#This Row],[Date]])</f>
        <v>4</v>
      </c>
      <c r="K4978">
        <f>DAY(Table1[[#This Row],[Date]])</f>
        <v>20</v>
      </c>
    </row>
    <row r="4979" spans="1:11" x14ac:dyDescent="0.3">
      <c r="A4979" t="s">
        <v>14</v>
      </c>
      <c r="B4979" s="1">
        <v>43940</v>
      </c>
      <c r="C4979">
        <v>1</v>
      </c>
      <c r="D4979">
        <v>1.02</v>
      </c>
      <c r="E4979">
        <v>0.99915100000000001</v>
      </c>
      <c r="F4979">
        <v>1.01</v>
      </c>
      <c r="G4979">
        <v>44414316787</v>
      </c>
      <c r="H4979">
        <v>6410036078</v>
      </c>
      <c r="I4979">
        <f>YEAR(Table1[[#This Row],[Date]])</f>
        <v>2020</v>
      </c>
      <c r="J4979">
        <f>MONTH(Table1[[#This Row],[Date]])</f>
        <v>4</v>
      </c>
      <c r="K4979">
        <f>DAY(Table1[[#This Row],[Date]])</f>
        <v>19</v>
      </c>
    </row>
    <row r="4980" spans="1:11" x14ac:dyDescent="0.3">
      <c r="A4980" t="s">
        <v>14</v>
      </c>
      <c r="B4980" s="1">
        <v>43939</v>
      </c>
      <c r="C4980">
        <v>1.01</v>
      </c>
      <c r="D4980">
        <v>1.01</v>
      </c>
      <c r="E4980">
        <v>0.99580100000000005</v>
      </c>
      <c r="F4980">
        <v>1</v>
      </c>
      <c r="G4980">
        <v>45234041690</v>
      </c>
      <c r="H4980">
        <v>6365977429</v>
      </c>
      <c r="I4980">
        <f>YEAR(Table1[[#This Row],[Date]])</f>
        <v>2020</v>
      </c>
      <c r="J4980">
        <f>MONTH(Table1[[#This Row],[Date]])</f>
        <v>4</v>
      </c>
      <c r="K4980">
        <f>DAY(Table1[[#This Row],[Date]])</f>
        <v>18</v>
      </c>
    </row>
    <row r="4981" spans="1:11" x14ac:dyDescent="0.3">
      <c r="A4981" t="s">
        <v>14</v>
      </c>
      <c r="B4981" s="1">
        <v>43938</v>
      </c>
      <c r="C4981">
        <v>1</v>
      </c>
      <c r="D4981">
        <v>1.01</v>
      </c>
      <c r="E4981">
        <v>0.99594000000000005</v>
      </c>
      <c r="F4981">
        <v>1.01</v>
      </c>
      <c r="G4981">
        <v>43011919954</v>
      </c>
      <c r="H4981">
        <v>6403916828</v>
      </c>
      <c r="I4981">
        <f>YEAR(Table1[[#This Row],[Date]])</f>
        <v>2020</v>
      </c>
      <c r="J4981">
        <f>MONTH(Table1[[#This Row],[Date]])</f>
        <v>4</v>
      </c>
      <c r="K4981">
        <f>DAY(Table1[[#This Row],[Date]])</f>
        <v>17</v>
      </c>
    </row>
    <row r="4982" spans="1:11" x14ac:dyDescent="0.3">
      <c r="A4982" t="s">
        <v>14</v>
      </c>
      <c r="B4982" s="1">
        <v>43937</v>
      </c>
      <c r="C4982">
        <v>0.99994899999999998</v>
      </c>
      <c r="D4982">
        <v>1.01</v>
      </c>
      <c r="E4982">
        <v>0.98110299999999995</v>
      </c>
      <c r="F4982">
        <v>1</v>
      </c>
      <c r="G4982">
        <v>63213195169</v>
      </c>
      <c r="H4982">
        <v>6378329269</v>
      </c>
      <c r="I4982">
        <f>YEAR(Table1[[#This Row],[Date]])</f>
        <v>2020</v>
      </c>
      <c r="J4982">
        <f>MONTH(Table1[[#This Row],[Date]])</f>
        <v>4</v>
      </c>
      <c r="K4982">
        <f>DAY(Table1[[#This Row],[Date]])</f>
        <v>16</v>
      </c>
    </row>
    <row r="4983" spans="1:11" x14ac:dyDescent="0.3">
      <c r="A4983" t="s">
        <v>14</v>
      </c>
      <c r="B4983" s="1">
        <v>43936</v>
      </c>
      <c r="C4983">
        <v>0.99638099999999996</v>
      </c>
      <c r="D4983">
        <v>1.01</v>
      </c>
      <c r="E4983">
        <v>0.99256299999999997</v>
      </c>
      <c r="F4983">
        <v>0.999529</v>
      </c>
      <c r="G4983">
        <v>40321714369</v>
      </c>
      <c r="H4983">
        <v>6358033898</v>
      </c>
      <c r="I4983">
        <f>YEAR(Table1[[#This Row],[Date]])</f>
        <v>2020</v>
      </c>
      <c r="J4983">
        <f>MONTH(Table1[[#This Row],[Date]])</f>
        <v>4</v>
      </c>
      <c r="K4983">
        <f>DAY(Table1[[#This Row],[Date]])</f>
        <v>15</v>
      </c>
    </row>
    <row r="4984" spans="1:11" x14ac:dyDescent="0.3">
      <c r="A4984" t="s">
        <v>14</v>
      </c>
      <c r="B4984" s="1">
        <v>43935</v>
      </c>
      <c r="C4984">
        <v>0.99996700000000005</v>
      </c>
      <c r="D4984">
        <v>1.01</v>
      </c>
      <c r="E4984">
        <v>0.99273800000000001</v>
      </c>
      <c r="F4984">
        <v>0.99680599999999997</v>
      </c>
      <c r="G4984">
        <v>42246776207</v>
      </c>
      <c r="H4984">
        <v>6340713383</v>
      </c>
      <c r="I4984">
        <f>YEAR(Table1[[#This Row],[Date]])</f>
        <v>2020</v>
      </c>
      <c r="J4984">
        <f>MONTH(Table1[[#This Row],[Date]])</f>
        <v>4</v>
      </c>
      <c r="K4984">
        <f>DAY(Table1[[#This Row],[Date]])</f>
        <v>14</v>
      </c>
    </row>
    <row r="4985" spans="1:11" x14ac:dyDescent="0.3">
      <c r="A4985" t="s">
        <v>14</v>
      </c>
      <c r="B4985" s="1">
        <v>43934</v>
      </c>
      <c r="C4985">
        <v>1.01</v>
      </c>
      <c r="D4985">
        <v>1.02</v>
      </c>
      <c r="E4985">
        <v>0.991757</v>
      </c>
      <c r="F4985">
        <v>1</v>
      </c>
      <c r="G4985">
        <v>50128306911</v>
      </c>
      <c r="H4985">
        <v>6363112437</v>
      </c>
      <c r="I4985">
        <f>YEAR(Table1[[#This Row],[Date]])</f>
        <v>2020</v>
      </c>
      <c r="J4985">
        <f>MONTH(Table1[[#This Row],[Date]])</f>
        <v>4</v>
      </c>
      <c r="K4985">
        <f>DAY(Table1[[#This Row],[Date]])</f>
        <v>13</v>
      </c>
    </row>
    <row r="4986" spans="1:11" x14ac:dyDescent="0.3">
      <c r="A4986" t="s">
        <v>14</v>
      </c>
      <c r="B4986" s="1">
        <v>43933</v>
      </c>
      <c r="C4986">
        <v>0.99765099999999995</v>
      </c>
      <c r="D4986">
        <v>1.01</v>
      </c>
      <c r="E4986">
        <v>0.99167300000000003</v>
      </c>
      <c r="F4986">
        <v>1.01</v>
      </c>
      <c r="G4986">
        <v>44856466500</v>
      </c>
      <c r="H4986">
        <v>6412993320</v>
      </c>
      <c r="I4986">
        <f>YEAR(Table1[[#This Row],[Date]])</f>
        <v>2020</v>
      </c>
      <c r="J4986">
        <f>MONTH(Table1[[#This Row],[Date]])</f>
        <v>4</v>
      </c>
      <c r="K4986">
        <f>DAY(Table1[[#This Row],[Date]])</f>
        <v>12</v>
      </c>
    </row>
    <row r="4987" spans="1:11" x14ac:dyDescent="0.3">
      <c r="A4987" t="s">
        <v>14</v>
      </c>
      <c r="B4987" s="1">
        <v>43932</v>
      </c>
      <c r="C4987">
        <v>1</v>
      </c>
      <c r="D4987">
        <v>1.01</v>
      </c>
      <c r="E4987">
        <v>0.98424299999999998</v>
      </c>
      <c r="F4987">
        <v>0.998116</v>
      </c>
      <c r="G4987">
        <v>40060959110</v>
      </c>
      <c r="H4987">
        <v>6349047070</v>
      </c>
      <c r="I4987">
        <f>YEAR(Table1[[#This Row],[Date]])</f>
        <v>2020</v>
      </c>
      <c r="J4987">
        <f>MONTH(Table1[[#This Row],[Date]])</f>
        <v>4</v>
      </c>
      <c r="K4987">
        <f>DAY(Table1[[#This Row],[Date]])</f>
        <v>11</v>
      </c>
    </row>
    <row r="4988" spans="1:11" x14ac:dyDescent="0.3">
      <c r="A4988" t="s">
        <v>14</v>
      </c>
      <c r="B4988" s="1">
        <v>43931</v>
      </c>
      <c r="C4988">
        <v>1</v>
      </c>
      <c r="D4988">
        <v>1.02</v>
      </c>
      <c r="E4988">
        <v>0.99519599999999997</v>
      </c>
      <c r="F4988">
        <v>1</v>
      </c>
      <c r="G4988">
        <v>56393183976</v>
      </c>
      <c r="H4988">
        <v>6366075638</v>
      </c>
      <c r="I4988">
        <f>YEAR(Table1[[#This Row],[Date]])</f>
        <v>2020</v>
      </c>
      <c r="J4988">
        <f>MONTH(Table1[[#This Row],[Date]])</f>
        <v>4</v>
      </c>
      <c r="K4988">
        <f>DAY(Table1[[#This Row],[Date]])</f>
        <v>10</v>
      </c>
    </row>
    <row r="4989" spans="1:11" x14ac:dyDescent="0.3">
      <c r="A4989" t="s">
        <v>14</v>
      </c>
      <c r="B4989" s="1">
        <v>43930</v>
      </c>
      <c r="C4989">
        <v>0.99831300000000001</v>
      </c>
      <c r="D4989">
        <v>1.01</v>
      </c>
      <c r="E4989">
        <v>0.99481200000000003</v>
      </c>
      <c r="F4989">
        <v>1</v>
      </c>
      <c r="G4989">
        <v>44302706107</v>
      </c>
      <c r="H4989">
        <v>6383075354</v>
      </c>
      <c r="I4989">
        <f>YEAR(Table1[[#This Row],[Date]])</f>
        <v>2020</v>
      </c>
      <c r="J4989">
        <f>MONTH(Table1[[#This Row],[Date]])</f>
        <v>4</v>
      </c>
      <c r="K4989">
        <f>DAY(Table1[[#This Row],[Date]])</f>
        <v>9</v>
      </c>
    </row>
    <row r="4990" spans="1:11" x14ac:dyDescent="0.3">
      <c r="A4990" t="s">
        <v>14</v>
      </c>
      <c r="B4990" s="1">
        <v>43929</v>
      </c>
      <c r="C4990">
        <v>0.99790000000000001</v>
      </c>
      <c r="D4990">
        <v>1.01</v>
      </c>
      <c r="E4990">
        <v>0.98633899999999997</v>
      </c>
      <c r="F4990">
        <v>0.99912400000000001</v>
      </c>
      <c r="G4990">
        <v>50475513637</v>
      </c>
      <c r="H4990">
        <v>6355457832</v>
      </c>
      <c r="I4990">
        <f>YEAR(Table1[[#This Row],[Date]])</f>
        <v>2020</v>
      </c>
      <c r="J4990">
        <f>MONTH(Table1[[#This Row],[Date]])</f>
        <v>4</v>
      </c>
      <c r="K4990">
        <f>DAY(Table1[[#This Row],[Date]])</f>
        <v>8</v>
      </c>
    </row>
    <row r="4991" spans="1:11" x14ac:dyDescent="0.3">
      <c r="A4991" t="s">
        <v>14</v>
      </c>
      <c r="B4991" s="1">
        <v>43928</v>
      </c>
      <c r="C4991">
        <v>0.99263999999999997</v>
      </c>
      <c r="D4991">
        <v>1.01</v>
      </c>
      <c r="E4991">
        <v>0.99054399999999998</v>
      </c>
      <c r="F4991">
        <v>0.99862899999999999</v>
      </c>
      <c r="G4991">
        <v>59032234493</v>
      </c>
      <c r="H4991">
        <v>6352309306</v>
      </c>
      <c r="I4991">
        <f>YEAR(Table1[[#This Row],[Date]])</f>
        <v>2020</v>
      </c>
      <c r="J4991">
        <f>MONTH(Table1[[#This Row],[Date]])</f>
        <v>4</v>
      </c>
      <c r="K4991">
        <f>DAY(Table1[[#This Row],[Date]])</f>
        <v>7</v>
      </c>
    </row>
    <row r="4992" spans="1:11" x14ac:dyDescent="0.3">
      <c r="A4992" t="s">
        <v>14</v>
      </c>
      <c r="B4992" s="1">
        <v>43927</v>
      </c>
      <c r="C4992">
        <v>1</v>
      </c>
      <c r="D4992">
        <v>1.01</v>
      </c>
      <c r="E4992">
        <v>0.99093200000000004</v>
      </c>
      <c r="F4992">
        <v>0.99283299999999997</v>
      </c>
      <c r="G4992">
        <v>60908262080</v>
      </c>
      <c r="H4992">
        <v>6315440480</v>
      </c>
      <c r="I4992">
        <f>YEAR(Table1[[#This Row],[Date]])</f>
        <v>2020</v>
      </c>
      <c r="J4992">
        <f>MONTH(Table1[[#This Row],[Date]])</f>
        <v>4</v>
      </c>
      <c r="K4992">
        <f>DAY(Table1[[#This Row],[Date]])</f>
        <v>6</v>
      </c>
    </row>
    <row r="4993" spans="1:11" x14ac:dyDescent="0.3">
      <c r="A4993" t="s">
        <v>14</v>
      </c>
      <c r="B4993" s="1">
        <v>43926</v>
      </c>
      <c r="C4993">
        <v>1</v>
      </c>
      <c r="D4993">
        <v>1.01</v>
      </c>
      <c r="E4993">
        <v>0.99711899999999998</v>
      </c>
      <c r="F4993">
        <v>1</v>
      </c>
      <c r="G4993">
        <v>35625789596</v>
      </c>
      <c r="H4993">
        <v>6183665131</v>
      </c>
      <c r="I4993">
        <f>YEAR(Table1[[#This Row],[Date]])</f>
        <v>2020</v>
      </c>
      <c r="J4993">
        <f>MONTH(Table1[[#This Row],[Date]])</f>
        <v>4</v>
      </c>
      <c r="K4993">
        <f>DAY(Table1[[#This Row],[Date]])</f>
        <v>5</v>
      </c>
    </row>
    <row r="4994" spans="1:11" x14ac:dyDescent="0.3">
      <c r="A4994" t="s">
        <v>14</v>
      </c>
      <c r="B4994" s="1">
        <v>43925</v>
      </c>
      <c r="C4994">
        <v>1</v>
      </c>
      <c r="D4994">
        <v>1.02</v>
      </c>
      <c r="E4994">
        <v>0.99510500000000002</v>
      </c>
      <c r="F4994">
        <v>1</v>
      </c>
      <c r="G4994">
        <v>39644126975</v>
      </c>
      <c r="H4994">
        <v>6191457723</v>
      </c>
      <c r="I4994">
        <f>YEAR(Table1[[#This Row],[Date]])</f>
        <v>2020</v>
      </c>
      <c r="J4994">
        <f>MONTH(Table1[[#This Row],[Date]])</f>
        <v>4</v>
      </c>
      <c r="K4994">
        <f>DAY(Table1[[#This Row],[Date]])</f>
        <v>4</v>
      </c>
    </row>
    <row r="4995" spans="1:11" x14ac:dyDescent="0.3">
      <c r="A4995" t="s">
        <v>14</v>
      </c>
      <c r="B4995" s="1">
        <v>43924</v>
      </c>
      <c r="C4995">
        <v>1</v>
      </c>
      <c r="D4995">
        <v>1.01</v>
      </c>
      <c r="E4995">
        <v>0.99739199999999995</v>
      </c>
      <c r="F4995">
        <v>1</v>
      </c>
      <c r="G4995">
        <v>46738928486</v>
      </c>
      <c r="H4995">
        <v>6176647943</v>
      </c>
      <c r="I4995">
        <f>YEAR(Table1[[#This Row],[Date]])</f>
        <v>2020</v>
      </c>
      <c r="J4995">
        <f>MONTH(Table1[[#This Row],[Date]])</f>
        <v>4</v>
      </c>
      <c r="K4995">
        <f>DAY(Table1[[#This Row],[Date]])</f>
        <v>3</v>
      </c>
    </row>
    <row r="4996" spans="1:11" x14ac:dyDescent="0.3">
      <c r="A4996" t="s">
        <v>14</v>
      </c>
      <c r="B4996" s="1">
        <v>43923</v>
      </c>
      <c r="C4996">
        <v>1.01</v>
      </c>
      <c r="D4996">
        <v>1.01</v>
      </c>
      <c r="E4996">
        <v>0.98073399999999999</v>
      </c>
      <c r="F4996">
        <v>1</v>
      </c>
      <c r="G4996">
        <v>57261198792</v>
      </c>
      <c r="H4996">
        <v>6170513908</v>
      </c>
      <c r="I4996">
        <f>YEAR(Table1[[#This Row],[Date]])</f>
        <v>2020</v>
      </c>
      <c r="J4996">
        <f>MONTH(Table1[[#This Row],[Date]])</f>
        <v>4</v>
      </c>
      <c r="K4996">
        <f>DAY(Table1[[#This Row],[Date]])</f>
        <v>2</v>
      </c>
    </row>
    <row r="4997" spans="1:11" x14ac:dyDescent="0.3">
      <c r="A4997" t="s">
        <v>14</v>
      </c>
      <c r="B4997" s="1">
        <v>43922</v>
      </c>
      <c r="C4997">
        <v>1</v>
      </c>
      <c r="D4997">
        <v>1.01</v>
      </c>
      <c r="E4997">
        <v>0.97421500000000005</v>
      </c>
      <c r="F4997">
        <v>1</v>
      </c>
      <c r="G4997">
        <v>47949493852</v>
      </c>
      <c r="H4997">
        <v>6195358201</v>
      </c>
      <c r="I4997">
        <f>YEAR(Table1[[#This Row],[Date]])</f>
        <v>2020</v>
      </c>
      <c r="J4997">
        <f>MONTH(Table1[[#This Row],[Date]])</f>
        <v>4</v>
      </c>
      <c r="K4997">
        <f>DAY(Table1[[#This Row],[Date]])</f>
        <v>1</v>
      </c>
    </row>
    <row r="4998" spans="1:11" x14ac:dyDescent="0.3">
      <c r="A4998" t="s">
        <v>14</v>
      </c>
      <c r="B4998" s="1">
        <v>43921</v>
      </c>
      <c r="C4998">
        <v>1.01</v>
      </c>
      <c r="D4998">
        <v>1.01</v>
      </c>
      <c r="E4998">
        <v>0.99299000000000004</v>
      </c>
      <c r="F4998">
        <v>1</v>
      </c>
      <c r="G4998">
        <v>38970696054</v>
      </c>
      <c r="H4998">
        <v>6184759500</v>
      </c>
      <c r="I4998">
        <f>YEAR(Table1[[#This Row],[Date]])</f>
        <v>2020</v>
      </c>
      <c r="J4998">
        <f>MONTH(Table1[[#This Row],[Date]])</f>
        <v>3</v>
      </c>
      <c r="K4998">
        <f>DAY(Table1[[#This Row],[Date]])</f>
        <v>31</v>
      </c>
    </row>
    <row r="4999" spans="1:11" x14ac:dyDescent="0.3">
      <c r="A4999" t="s">
        <v>14</v>
      </c>
      <c r="B4999" s="1">
        <v>43920</v>
      </c>
      <c r="C4999">
        <v>1</v>
      </c>
      <c r="D4999">
        <v>1.01</v>
      </c>
      <c r="E4999">
        <v>0.98956</v>
      </c>
      <c r="F4999">
        <v>1.01</v>
      </c>
      <c r="G4999">
        <v>44148668942</v>
      </c>
      <c r="H4999">
        <v>4672701419</v>
      </c>
      <c r="I4999">
        <f>YEAR(Table1[[#This Row],[Date]])</f>
        <v>2020</v>
      </c>
      <c r="J4999">
        <f>MONTH(Table1[[#This Row],[Date]])</f>
        <v>3</v>
      </c>
      <c r="K4999">
        <f>DAY(Table1[[#This Row],[Date]])</f>
        <v>30</v>
      </c>
    </row>
    <row r="5000" spans="1:11" x14ac:dyDescent="0.3">
      <c r="A5000" t="s">
        <v>14</v>
      </c>
      <c r="B5000" s="1">
        <v>43919</v>
      </c>
      <c r="C5000">
        <v>0.99970599999999998</v>
      </c>
      <c r="D5000">
        <v>1.01</v>
      </c>
      <c r="E5000">
        <v>0.99527100000000002</v>
      </c>
      <c r="F5000">
        <v>1</v>
      </c>
      <c r="G5000">
        <v>35069971228</v>
      </c>
      <c r="H5000">
        <v>4651479473</v>
      </c>
      <c r="I5000">
        <f>YEAR(Table1[[#This Row],[Date]])</f>
        <v>2020</v>
      </c>
      <c r="J5000">
        <f>MONTH(Table1[[#This Row],[Date]])</f>
        <v>3</v>
      </c>
      <c r="K5000">
        <f>DAY(Table1[[#This Row],[Date]])</f>
        <v>29</v>
      </c>
    </row>
    <row r="5001" spans="1:11" x14ac:dyDescent="0.3">
      <c r="A5001" t="s">
        <v>14</v>
      </c>
      <c r="B5001" s="1">
        <v>43918</v>
      </c>
      <c r="C5001">
        <v>1.01</v>
      </c>
      <c r="D5001">
        <v>1.02</v>
      </c>
      <c r="E5001">
        <v>0.99429800000000002</v>
      </c>
      <c r="F5001">
        <v>0.99970400000000004</v>
      </c>
      <c r="G5001">
        <v>44315404128</v>
      </c>
      <c r="H5001">
        <v>4640992199</v>
      </c>
      <c r="I5001">
        <f>YEAR(Table1[[#This Row],[Date]])</f>
        <v>2020</v>
      </c>
      <c r="J5001">
        <f>MONTH(Table1[[#This Row],[Date]])</f>
        <v>3</v>
      </c>
      <c r="K5001">
        <f>DAY(Table1[[#This Row],[Date]])</f>
        <v>28</v>
      </c>
    </row>
    <row r="5002" spans="1:11" x14ac:dyDescent="0.3">
      <c r="A5002" t="s">
        <v>14</v>
      </c>
      <c r="B5002" s="1">
        <v>43917</v>
      </c>
      <c r="C5002">
        <v>0.99870400000000004</v>
      </c>
      <c r="D5002">
        <v>1.03</v>
      </c>
      <c r="E5002">
        <v>0.99297800000000003</v>
      </c>
      <c r="F5002">
        <v>1.01</v>
      </c>
      <c r="G5002">
        <v>41534264141</v>
      </c>
      <c r="H5002">
        <v>4704194842</v>
      </c>
      <c r="I5002">
        <f>YEAR(Table1[[#This Row],[Date]])</f>
        <v>2020</v>
      </c>
      <c r="J5002">
        <f>MONTH(Table1[[#This Row],[Date]])</f>
        <v>3</v>
      </c>
      <c r="K5002">
        <f>DAY(Table1[[#This Row],[Date]])</f>
        <v>27</v>
      </c>
    </row>
    <row r="5003" spans="1:11" x14ac:dyDescent="0.3">
      <c r="A5003" t="s">
        <v>14</v>
      </c>
      <c r="B5003" s="1">
        <v>43916</v>
      </c>
      <c r="C5003">
        <v>0.99859699999999996</v>
      </c>
      <c r="D5003">
        <v>1.01</v>
      </c>
      <c r="E5003">
        <v>0.995058</v>
      </c>
      <c r="F5003">
        <v>0.99848300000000001</v>
      </c>
      <c r="G5003">
        <v>42020889460</v>
      </c>
      <c r="H5003">
        <v>4635323589</v>
      </c>
      <c r="I5003">
        <f>YEAR(Table1[[#This Row],[Date]])</f>
        <v>2020</v>
      </c>
      <c r="J5003">
        <f>MONTH(Table1[[#This Row],[Date]])</f>
        <v>3</v>
      </c>
      <c r="K5003">
        <f>DAY(Table1[[#This Row],[Date]])</f>
        <v>26</v>
      </c>
    </row>
    <row r="5004" spans="1:11" x14ac:dyDescent="0.3">
      <c r="A5004" t="s">
        <v>14</v>
      </c>
      <c r="B5004" s="1">
        <v>43915</v>
      </c>
      <c r="C5004">
        <v>1</v>
      </c>
      <c r="D5004">
        <v>1.01</v>
      </c>
      <c r="E5004">
        <v>0.99172099999999996</v>
      </c>
      <c r="F5004">
        <v>0.99859399999999998</v>
      </c>
      <c r="G5004">
        <v>52254209223</v>
      </c>
      <c r="H5004">
        <v>4635839581</v>
      </c>
      <c r="I5004">
        <f>YEAR(Table1[[#This Row],[Date]])</f>
        <v>2020</v>
      </c>
      <c r="J5004">
        <f>MONTH(Table1[[#This Row],[Date]])</f>
        <v>3</v>
      </c>
      <c r="K5004">
        <f>DAY(Table1[[#This Row],[Date]])</f>
        <v>25</v>
      </c>
    </row>
    <row r="5005" spans="1:11" x14ac:dyDescent="0.3">
      <c r="A5005" t="s">
        <v>14</v>
      </c>
      <c r="B5005" s="1">
        <v>43914</v>
      </c>
      <c r="C5005">
        <v>0.99642600000000003</v>
      </c>
      <c r="D5005">
        <v>1.02</v>
      </c>
      <c r="E5005">
        <v>0.98740899999999998</v>
      </c>
      <c r="F5005">
        <v>1</v>
      </c>
      <c r="G5005">
        <v>57714092130</v>
      </c>
      <c r="H5005">
        <v>4644563734</v>
      </c>
      <c r="I5005">
        <f>YEAR(Table1[[#This Row],[Date]])</f>
        <v>2020</v>
      </c>
      <c r="J5005">
        <f>MONTH(Table1[[#This Row],[Date]])</f>
        <v>3</v>
      </c>
      <c r="K5005">
        <f>DAY(Table1[[#This Row],[Date]])</f>
        <v>24</v>
      </c>
    </row>
    <row r="5006" spans="1:11" x14ac:dyDescent="0.3">
      <c r="A5006" t="s">
        <v>14</v>
      </c>
      <c r="B5006" s="1">
        <v>43913</v>
      </c>
      <c r="C5006">
        <v>1</v>
      </c>
      <c r="D5006">
        <v>1.01</v>
      </c>
      <c r="E5006">
        <v>0.96516100000000005</v>
      </c>
      <c r="F5006">
        <v>0.99681200000000003</v>
      </c>
      <c r="G5006">
        <v>57333099378</v>
      </c>
      <c r="H5006">
        <v>4627566696</v>
      </c>
      <c r="I5006">
        <f>YEAR(Table1[[#This Row],[Date]])</f>
        <v>2020</v>
      </c>
      <c r="J5006">
        <f>MONTH(Table1[[#This Row],[Date]])</f>
        <v>3</v>
      </c>
      <c r="K5006">
        <f>DAY(Table1[[#This Row],[Date]])</f>
        <v>23</v>
      </c>
    </row>
    <row r="5007" spans="1:11" x14ac:dyDescent="0.3">
      <c r="A5007" t="s">
        <v>14</v>
      </c>
      <c r="B5007" s="1">
        <v>43912</v>
      </c>
      <c r="C5007">
        <v>1</v>
      </c>
      <c r="D5007">
        <v>1.02</v>
      </c>
      <c r="E5007">
        <v>0.98427200000000004</v>
      </c>
      <c r="F5007">
        <v>0.99903200000000003</v>
      </c>
      <c r="G5007">
        <v>49036623749</v>
      </c>
      <c r="H5007">
        <v>4637871717</v>
      </c>
      <c r="I5007">
        <f>YEAR(Table1[[#This Row],[Date]])</f>
        <v>2020</v>
      </c>
      <c r="J5007">
        <f>MONTH(Table1[[#This Row],[Date]])</f>
        <v>3</v>
      </c>
      <c r="K5007">
        <f>DAY(Table1[[#This Row],[Date]])</f>
        <v>22</v>
      </c>
    </row>
    <row r="5008" spans="1:11" x14ac:dyDescent="0.3">
      <c r="A5008" t="s">
        <v>14</v>
      </c>
      <c r="B5008" s="1">
        <v>43911</v>
      </c>
      <c r="C5008">
        <v>0.99716800000000005</v>
      </c>
      <c r="D5008">
        <v>1.02</v>
      </c>
      <c r="E5008">
        <v>0.98622100000000001</v>
      </c>
      <c r="F5008">
        <v>1</v>
      </c>
      <c r="G5008">
        <v>52643956420</v>
      </c>
      <c r="H5008">
        <v>4646775524</v>
      </c>
      <c r="I5008">
        <f>YEAR(Table1[[#This Row],[Date]])</f>
        <v>2020</v>
      </c>
      <c r="J5008">
        <f>MONTH(Table1[[#This Row],[Date]])</f>
        <v>3</v>
      </c>
      <c r="K5008">
        <f>DAY(Table1[[#This Row],[Date]])</f>
        <v>21</v>
      </c>
    </row>
    <row r="5009" spans="1:11" x14ac:dyDescent="0.3">
      <c r="A5009" t="s">
        <v>14</v>
      </c>
      <c r="B5009" s="1">
        <v>43910</v>
      </c>
      <c r="C5009">
        <v>1</v>
      </c>
      <c r="D5009">
        <v>1.03</v>
      </c>
      <c r="E5009">
        <v>0.96355999999999997</v>
      </c>
      <c r="F5009">
        <v>0.997556</v>
      </c>
      <c r="G5009">
        <v>72319289643</v>
      </c>
      <c r="H5009">
        <v>4631022300</v>
      </c>
      <c r="I5009">
        <f>YEAR(Table1[[#This Row],[Date]])</f>
        <v>2020</v>
      </c>
      <c r="J5009">
        <f>MONTH(Table1[[#This Row],[Date]])</f>
        <v>3</v>
      </c>
      <c r="K5009">
        <f>DAY(Table1[[#This Row],[Date]])</f>
        <v>20</v>
      </c>
    </row>
    <row r="5010" spans="1:11" x14ac:dyDescent="0.3">
      <c r="A5010" t="s">
        <v>14</v>
      </c>
      <c r="B5010" s="1">
        <v>43909</v>
      </c>
      <c r="C5010">
        <v>0.97328400000000004</v>
      </c>
      <c r="D5010">
        <v>1.01</v>
      </c>
      <c r="E5010">
        <v>0.95358600000000004</v>
      </c>
      <c r="F5010">
        <v>1</v>
      </c>
      <c r="G5010">
        <v>64076531532</v>
      </c>
      <c r="H5010">
        <v>4657190926</v>
      </c>
      <c r="I5010">
        <f>YEAR(Table1[[#This Row],[Date]])</f>
        <v>2020</v>
      </c>
      <c r="J5010">
        <f>MONTH(Table1[[#This Row],[Date]])</f>
        <v>3</v>
      </c>
      <c r="K5010">
        <f>DAY(Table1[[#This Row],[Date]])</f>
        <v>19</v>
      </c>
    </row>
    <row r="5011" spans="1:11" x14ac:dyDescent="0.3">
      <c r="A5011" t="s">
        <v>14</v>
      </c>
      <c r="B5011" s="1">
        <v>43908</v>
      </c>
      <c r="C5011">
        <v>0.97379000000000004</v>
      </c>
      <c r="D5011">
        <v>1.01</v>
      </c>
      <c r="E5011">
        <v>0.97094800000000003</v>
      </c>
      <c r="F5011">
        <v>0.974248</v>
      </c>
      <c r="G5011">
        <v>45836273197</v>
      </c>
      <c r="H5011">
        <v>4522818938</v>
      </c>
      <c r="I5011">
        <f>YEAR(Table1[[#This Row],[Date]])</f>
        <v>2020</v>
      </c>
      <c r="J5011">
        <f>MONTH(Table1[[#This Row],[Date]])</f>
        <v>3</v>
      </c>
      <c r="K5011">
        <f>DAY(Table1[[#This Row],[Date]])</f>
        <v>18</v>
      </c>
    </row>
    <row r="5012" spans="1:11" x14ac:dyDescent="0.3">
      <c r="A5012" t="s">
        <v>14</v>
      </c>
      <c r="B5012" s="1">
        <v>43907</v>
      </c>
      <c r="C5012">
        <v>0.99737799999999999</v>
      </c>
      <c r="D5012">
        <v>1.01</v>
      </c>
      <c r="E5012">
        <v>0.95548299999999997</v>
      </c>
      <c r="F5012">
        <v>0.97614500000000004</v>
      </c>
      <c r="G5012">
        <v>46775877399</v>
      </c>
      <c r="H5012">
        <v>4531625713</v>
      </c>
      <c r="I5012">
        <f>YEAR(Table1[[#This Row],[Date]])</f>
        <v>2020</v>
      </c>
      <c r="J5012">
        <f>MONTH(Table1[[#This Row],[Date]])</f>
        <v>3</v>
      </c>
      <c r="K5012">
        <f>DAY(Table1[[#This Row],[Date]])</f>
        <v>17</v>
      </c>
    </row>
    <row r="5013" spans="1:11" x14ac:dyDescent="0.3">
      <c r="A5013" t="s">
        <v>14</v>
      </c>
      <c r="B5013" s="1">
        <v>43906</v>
      </c>
      <c r="C5013">
        <v>1</v>
      </c>
      <c r="D5013">
        <v>1.04</v>
      </c>
      <c r="E5013">
        <v>0.97744500000000001</v>
      </c>
      <c r="F5013">
        <v>0.997004</v>
      </c>
      <c r="G5013">
        <v>57318450774</v>
      </c>
      <c r="H5013">
        <v>4628458993</v>
      </c>
      <c r="I5013">
        <f>YEAR(Table1[[#This Row],[Date]])</f>
        <v>2020</v>
      </c>
      <c r="J5013">
        <f>MONTH(Table1[[#This Row],[Date]])</f>
        <v>3</v>
      </c>
      <c r="K5013">
        <f>DAY(Table1[[#This Row],[Date]])</f>
        <v>16</v>
      </c>
    </row>
    <row r="5014" spans="1:11" x14ac:dyDescent="0.3">
      <c r="A5014" t="s">
        <v>14</v>
      </c>
      <c r="B5014" s="1">
        <v>43905</v>
      </c>
      <c r="C5014">
        <v>1</v>
      </c>
      <c r="D5014">
        <v>1.02</v>
      </c>
      <c r="E5014">
        <v>0.99134199999999995</v>
      </c>
      <c r="F5014">
        <v>1</v>
      </c>
      <c r="G5014">
        <v>43945453268</v>
      </c>
      <c r="H5014">
        <v>4651590222</v>
      </c>
      <c r="I5014">
        <f>YEAR(Table1[[#This Row],[Date]])</f>
        <v>2020</v>
      </c>
      <c r="J5014">
        <f>MONTH(Table1[[#This Row],[Date]])</f>
        <v>3</v>
      </c>
      <c r="K5014">
        <f>DAY(Table1[[#This Row],[Date]])</f>
        <v>15</v>
      </c>
    </row>
    <row r="5015" spans="1:11" x14ac:dyDescent="0.3">
      <c r="A5015" t="s">
        <v>14</v>
      </c>
      <c r="B5015" s="1">
        <v>43904</v>
      </c>
      <c r="C5015">
        <v>1</v>
      </c>
      <c r="D5015">
        <v>1.01</v>
      </c>
      <c r="E5015">
        <v>0.99039900000000003</v>
      </c>
      <c r="F5015">
        <v>1</v>
      </c>
      <c r="G5015">
        <v>48327975513</v>
      </c>
      <c r="H5015">
        <v>4649890998</v>
      </c>
      <c r="I5015">
        <f>YEAR(Table1[[#This Row],[Date]])</f>
        <v>2020</v>
      </c>
      <c r="J5015">
        <f>MONTH(Table1[[#This Row],[Date]])</f>
        <v>3</v>
      </c>
      <c r="K5015">
        <f>DAY(Table1[[#This Row],[Date]])</f>
        <v>14</v>
      </c>
    </row>
    <row r="5016" spans="1:11" x14ac:dyDescent="0.3">
      <c r="A5016" t="s">
        <v>14</v>
      </c>
      <c r="B5016" s="1">
        <v>43903</v>
      </c>
      <c r="C5016">
        <v>1.04</v>
      </c>
      <c r="D5016">
        <v>1.08</v>
      </c>
      <c r="E5016">
        <v>0.89949000000000001</v>
      </c>
      <c r="F5016">
        <v>0.99962899999999999</v>
      </c>
      <c r="G5016">
        <v>99315334323</v>
      </c>
      <c r="H5016">
        <v>4640645554</v>
      </c>
      <c r="I5016">
        <f>YEAR(Table1[[#This Row],[Date]])</f>
        <v>2020</v>
      </c>
      <c r="J5016">
        <f>MONTH(Table1[[#This Row],[Date]])</f>
        <v>3</v>
      </c>
      <c r="K5016">
        <f>DAY(Table1[[#This Row],[Date]])</f>
        <v>13</v>
      </c>
    </row>
    <row r="5017" spans="1:11" x14ac:dyDescent="0.3">
      <c r="A5017" t="s">
        <v>14</v>
      </c>
      <c r="B5017" s="1">
        <v>43902</v>
      </c>
      <c r="C5017">
        <v>0.99898399999999998</v>
      </c>
      <c r="D5017">
        <v>1.08</v>
      </c>
      <c r="E5017">
        <v>0.96809000000000001</v>
      </c>
      <c r="F5017">
        <v>1.05</v>
      </c>
      <c r="G5017">
        <v>74550564419</v>
      </c>
      <c r="H5017">
        <v>4891126961</v>
      </c>
      <c r="I5017">
        <f>YEAR(Table1[[#This Row],[Date]])</f>
        <v>2020</v>
      </c>
      <c r="J5017">
        <f>MONTH(Table1[[#This Row],[Date]])</f>
        <v>3</v>
      </c>
      <c r="K5017">
        <f>DAY(Table1[[#This Row],[Date]])</f>
        <v>12</v>
      </c>
    </row>
    <row r="5018" spans="1:11" x14ac:dyDescent="0.3">
      <c r="A5018" t="s">
        <v>14</v>
      </c>
      <c r="B5018" s="1">
        <v>43901</v>
      </c>
      <c r="C5018">
        <v>1</v>
      </c>
      <c r="D5018">
        <v>1.01</v>
      </c>
      <c r="E5018">
        <v>0.99433499999999997</v>
      </c>
      <c r="F5018">
        <v>0.99880599999999997</v>
      </c>
      <c r="G5018">
        <v>47108137900</v>
      </c>
      <c r="H5018">
        <v>4636825895</v>
      </c>
      <c r="I5018">
        <f>YEAR(Table1[[#This Row],[Date]])</f>
        <v>2020</v>
      </c>
      <c r="J5018">
        <f>MONTH(Table1[[#This Row],[Date]])</f>
        <v>3</v>
      </c>
      <c r="K5018">
        <f>DAY(Table1[[#This Row],[Date]])</f>
        <v>11</v>
      </c>
    </row>
    <row r="5019" spans="1:11" x14ac:dyDescent="0.3">
      <c r="A5019" t="s">
        <v>14</v>
      </c>
      <c r="B5019" s="1">
        <v>43900</v>
      </c>
      <c r="C5019">
        <v>0.99783999999999995</v>
      </c>
      <c r="D5019">
        <v>1.01</v>
      </c>
      <c r="E5019">
        <v>0.99395900000000004</v>
      </c>
      <c r="F5019">
        <v>1</v>
      </c>
      <c r="G5019">
        <v>51217843378</v>
      </c>
      <c r="H5019">
        <v>4650355068</v>
      </c>
      <c r="I5019">
        <f>YEAR(Table1[[#This Row],[Date]])</f>
        <v>2020</v>
      </c>
      <c r="J5019">
        <f>MONTH(Table1[[#This Row],[Date]])</f>
        <v>3</v>
      </c>
      <c r="K5019">
        <f>DAY(Table1[[#This Row],[Date]])</f>
        <v>10</v>
      </c>
    </row>
    <row r="5020" spans="1:11" x14ac:dyDescent="0.3">
      <c r="A5020" t="s">
        <v>14</v>
      </c>
      <c r="B5020" s="1">
        <v>43899</v>
      </c>
      <c r="C5020">
        <v>1.01</v>
      </c>
      <c r="D5020">
        <v>1.01</v>
      </c>
      <c r="E5020">
        <v>0.99126099999999995</v>
      </c>
      <c r="F5020">
        <v>0.99904800000000005</v>
      </c>
      <c r="G5020">
        <v>63879966769</v>
      </c>
      <c r="H5020">
        <v>4637946745</v>
      </c>
      <c r="I5020">
        <f>YEAR(Table1[[#This Row],[Date]])</f>
        <v>2020</v>
      </c>
      <c r="J5020">
        <f>MONTH(Table1[[#This Row],[Date]])</f>
        <v>3</v>
      </c>
      <c r="K5020">
        <f>DAY(Table1[[#This Row],[Date]])</f>
        <v>9</v>
      </c>
    </row>
    <row r="5021" spans="1:11" x14ac:dyDescent="0.3">
      <c r="A5021" t="s">
        <v>14</v>
      </c>
      <c r="B5021" s="1">
        <v>43898</v>
      </c>
      <c r="C5021">
        <v>1</v>
      </c>
      <c r="D5021">
        <v>1.02</v>
      </c>
      <c r="E5021">
        <v>0.99799199999999999</v>
      </c>
      <c r="F5021">
        <v>1.01</v>
      </c>
      <c r="G5021">
        <v>54758243672</v>
      </c>
      <c r="H5021">
        <v>4687746177</v>
      </c>
      <c r="I5021">
        <f>YEAR(Table1[[#This Row],[Date]])</f>
        <v>2020</v>
      </c>
      <c r="J5021">
        <f>MONTH(Table1[[#This Row],[Date]])</f>
        <v>3</v>
      </c>
      <c r="K5021">
        <f>DAY(Table1[[#This Row],[Date]])</f>
        <v>8</v>
      </c>
    </row>
    <row r="5022" spans="1:11" x14ac:dyDescent="0.3">
      <c r="A5022" t="s">
        <v>14</v>
      </c>
      <c r="B5022" s="1">
        <v>43897</v>
      </c>
      <c r="C5022">
        <v>0.99802100000000005</v>
      </c>
      <c r="D5022">
        <v>1.01</v>
      </c>
      <c r="E5022">
        <v>0.99739599999999995</v>
      </c>
      <c r="F5022">
        <v>1</v>
      </c>
      <c r="G5022">
        <v>46199415513</v>
      </c>
      <c r="H5022">
        <v>4643212805</v>
      </c>
      <c r="I5022">
        <f>YEAR(Table1[[#This Row],[Date]])</f>
        <v>2020</v>
      </c>
      <c r="J5022">
        <f>MONTH(Table1[[#This Row],[Date]])</f>
        <v>3</v>
      </c>
      <c r="K5022">
        <f>DAY(Table1[[#This Row],[Date]])</f>
        <v>7</v>
      </c>
    </row>
    <row r="5023" spans="1:11" x14ac:dyDescent="0.3">
      <c r="A5023" t="s">
        <v>14</v>
      </c>
      <c r="B5023" s="1">
        <v>43896</v>
      </c>
      <c r="C5023">
        <v>1</v>
      </c>
      <c r="D5023">
        <v>1.01</v>
      </c>
      <c r="E5023">
        <v>0.99772799999999995</v>
      </c>
      <c r="F5023">
        <v>0.99843000000000004</v>
      </c>
      <c r="G5023">
        <v>49389801062</v>
      </c>
      <c r="H5023">
        <v>4635080377</v>
      </c>
      <c r="I5023">
        <f>YEAR(Table1[[#This Row],[Date]])</f>
        <v>2020</v>
      </c>
      <c r="J5023">
        <f>MONTH(Table1[[#This Row],[Date]])</f>
        <v>3</v>
      </c>
      <c r="K5023">
        <f>DAY(Table1[[#This Row],[Date]])</f>
        <v>6</v>
      </c>
    </row>
    <row r="5024" spans="1:11" x14ac:dyDescent="0.3">
      <c r="A5024" t="s">
        <v>14</v>
      </c>
      <c r="B5024" s="1">
        <v>43895</v>
      </c>
      <c r="C5024">
        <v>1</v>
      </c>
      <c r="D5024">
        <v>1.01</v>
      </c>
      <c r="E5024">
        <v>0.99636899999999995</v>
      </c>
      <c r="F5024">
        <v>1</v>
      </c>
      <c r="G5024">
        <v>49920180590</v>
      </c>
      <c r="H5024">
        <v>4654076714</v>
      </c>
      <c r="I5024">
        <f>YEAR(Table1[[#This Row],[Date]])</f>
        <v>2020</v>
      </c>
      <c r="J5024">
        <f>MONTH(Table1[[#This Row],[Date]])</f>
        <v>3</v>
      </c>
      <c r="K5024">
        <f>DAY(Table1[[#This Row],[Date]])</f>
        <v>5</v>
      </c>
    </row>
    <row r="5025" spans="1:11" x14ac:dyDescent="0.3">
      <c r="A5025" t="s">
        <v>14</v>
      </c>
      <c r="B5025" s="1">
        <v>43894</v>
      </c>
      <c r="C5025">
        <v>1</v>
      </c>
      <c r="D5025">
        <v>1.01</v>
      </c>
      <c r="E5025">
        <v>0.99609800000000004</v>
      </c>
      <c r="F5025">
        <v>1</v>
      </c>
      <c r="G5025">
        <v>48605279710</v>
      </c>
      <c r="H5025">
        <v>4645253483</v>
      </c>
      <c r="I5025">
        <f>YEAR(Table1[[#This Row],[Date]])</f>
        <v>2020</v>
      </c>
      <c r="J5025">
        <f>MONTH(Table1[[#This Row],[Date]])</f>
        <v>3</v>
      </c>
      <c r="K5025">
        <f>DAY(Table1[[#This Row],[Date]])</f>
        <v>4</v>
      </c>
    </row>
    <row r="5026" spans="1:11" x14ac:dyDescent="0.3">
      <c r="A5026" t="s">
        <v>14</v>
      </c>
      <c r="B5026" s="1">
        <v>43893</v>
      </c>
      <c r="C5026">
        <v>0.99498799999999998</v>
      </c>
      <c r="D5026">
        <v>1.01</v>
      </c>
      <c r="E5026">
        <v>0.99359500000000001</v>
      </c>
      <c r="F5026">
        <v>1</v>
      </c>
      <c r="G5026">
        <v>50681960308</v>
      </c>
      <c r="H5026">
        <v>4653959468</v>
      </c>
      <c r="I5026">
        <f>YEAR(Table1[[#This Row],[Date]])</f>
        <v>2020</v>
      </c>
      <c r="J5026">
        <f>MONTH(Table1[[#This Row],[Date]])</f>
        <v>3</v>
      </c>
      <c r="K5026">
        <f>DAY(Table1[[#This Row],[Date]])</f>
        <v>3</v>
      </c>
    </row>
    <row r="5027" spans="1:11" x14ac:dyDescent="0.3">
      <c r="A5027" t="s">
        <v>14</v>
      </c>
      <c r="B5027" s="1">
        <v>43892</v>
      </c>
      <c r="C5027">
        <v>1</v>
      </c>
      <c r="D5027">
        <v>1</v>
      </c>
      <c r="E5027">
        <v>0.99420500000000001</v>
      </c>
      <c r="F5027">
        <v>0.995</v>
      </c>
      <c r="G5027">
        <v>67439071909</v>
      </c>
      <c r="H5027">
        <v>4619155547</v>
      </c>
      <c r="I5027">
        <f>YEAR(Table1[[#This Row],[Date]])</f>
        <v>2020</v>
      </c>
      <c r="J5027">
        <f>MONTH(Table1[[#This Row],[Date]])</f>
        <v>3</v>
      </c>
      <c r="K5027">
        <f>DAY(Table1[[#This Row],[Date]])</f>
        <v>2</v>
      </c>
    </row>
    <row r="5028" spans="1:11" x14ac:dyDescent="0.3">
      <c r="A5028" t="s">
        <v>14</v>
      </c>
      <c r="B5028" s="1">
        <v>43891</v>
      </c>
      <c r="C5028">
        <v>1.01</v>
      </c>
      <c r="D5028">
        <v>1.01</v>
      </c>
      <c r="E5028">
        <v>0.995004</v>
      </c>
      <c r="F5028">
        <v>1</v>
      </c>
      <c r="G5028">
        <v>45828960109</v>
      </c>
      <c r="H5028">
        <v>4644680725</v>
      </c>
      <c r="I5028">
        <f>YEAR(Table1[[#This Row],[Date]])</f>
        <v>2020</v>
      </c>
      <c r="J5028">
        <f>MONTH(Table1[[#This Row],[Date]])</f>
        <v>3</v>
      </c>
      <c r="K5028">
        <f>DAY(Table1[[#This Row],[Date]])</f>
        <v>1</v>
      </c>
    </row>
    <row r="5029" spans="1:11" x14ac:dyDescent="0.3">
      <c r="A5029" t="s">
        <v>14</v>
      </c>
      <c r="B5029" s="1">
        <v>43890</v>
      </c>
      <c r="C5029">
        <v>0.99626700000000001</v>
      </c>
      <c r="D5029">
        <v>1.01</v>
      </c>
      <c r="E5029">
        <v>0.99357499999999999</v>
      </c>
      <c r="F5029">
        <v>1.01</v>
      </c>
      <c r="G5029">
        <v>44948749121</v>
      </c>
      <c r="H5029">
        <v>4671931514</v>
      </c>
      <c r="I5029">
        <f>YEAR(Table1[[#This Row],[Date]])</f>
        <v>2020</v>
      </c>
      <c r="J5029">
        <f>MONTH(Table1[[#This Row],[Date]])</f>
        <v>2</v>
      </c>
      <c r="K5029">
        <f>DAY(Table1[[#This Row],[Date]])</f>
        <v>29</v>
      </c>
    </row>
    <row r="5030" spans="1:11" x14ac:dyDescent="0.3">
      <c r="A5030" t="s">
        <v>14</v>
      </c>
      <c r="B5030" s="1">
        <v>43889</v>
      </c>
      <c r="C5030">
        <v>0.99878900000000004</v>
      </c>
      <c r="D5030">
        <v>1.01</v>
      </c>
      <c r="E5030">
        <v>0.99193299999999995</v>
      </c>
      <c r="F5030">
        <v>0.997089</v>
      </c>
      <c r="G5030">
        <v>56902235264</v>
      </c>
      <c r="H5030">
        <v>4628852894</v>
      </c>
      <c r="I5030">
        <f>YEAR(Table1[[#This Row],[Date]])</f>
        <v>2020</v>
      </c>
      <c r="J5030">
        <f>MONTH(Table1[[#This Row],[Date]])</f>
        <v>2</v>
      </c>
      <c r="K5030">
        <f>DAY(Table1[[#This Row],[Date]])</f>
        <v>28</v>
      </c>
    </row>
    <row r="5031" spans="1:11" x14ac:dyDescent="0.3">
      <c r="A5031" t="s">
        <v>14</v>
      </c>
      <c r="B5031" s="1">
        <v>43888</v>
      </c>
      <c r="C5031">
        <v>1</v>
      </c>
      <c r="D5031">
        <v>1.01</v>
      </c>
      <c r="E5031">
        <v>0.99267000000000005</v>
      </c>
      <c r="F5031">
        <v>0.99841299999999999</v>
      </c>
      <c r="G5031">
        <v>61401185853</v>
      </c>
      <c r="H5031">
        <v>4635002129</v>
      </c>
      <c r="I5031">
        <f>YEAR(Table1[[#This Row],[Date]])</f>
        <v>2020</v>
      </c>
      <c r="J5031">
        <f>MONTH(Table1[[#This Row],[Date]])</f>
        <v>2</v>
      </c>
      <c r="K5031">
        <f>DAY(Table1[[#This Row],[Date]])</f>
        <v>27</v>
      </c>
    </row>
    <row r="5032" spans="1:11" x14ac:dyDescent="0.3">
      <c r="A5032" t="s">
        <v>14</v>
      </c>
      <c r="B5032" s="1">
        <v>43887</v>
      </c>
      <c r="C5032">
        <v>1</v>
      </c>
      <c r="D5032">
        <v>1.01</v>
      </c>
      <c r="E5032">
        <v>0.993807</v>
      </c>
      <c r="F5032">
        <v>1</v>
      </c>
      <c r="G5032">
        <v>68910958735</v>
      </c>
      <c r="H5032">
        <v>4655096434</v>
      </c>
      <c r="I5032">
        <f>YEAR(Table1[[#This Row],[Date]])</f>
        <v>2020</v>
      </c>
      <c r="J5032">
        <f>MONTH(Table1[[#This Row],[Date]])</f>
        <v>2</v>
      </c>
      <c r="K5032">
        <f>DAY(Table1[[#This Row],[Date]])</f>
        <v>26</v>
      </c>
    </row>
    <row r="5033" spans="1:11" x14ac:dyDescent="0.3">
      <c r="A5033" t="s">
        <v>14</v>
      </c>
      <c r="B5033" s="1">
        <v>43886</v>
      </c>
      <c r="C5033">
        <v>0.99874099999999999</v>
      </c>
      <c r="D5033">
        <v>1.01</v>
      </c>
      <c r="E5033">
        <v>0.99392599999999998</v>
      </c>
      <c r="F5033">
        <v>1</v>
      </c>
      <c r="G5033">
        <v>55034243501</v>
      </c>
      <c r="H5033">
        <v>4649118780</v>
      </c>
      <c r="I5033">
        <f>YEAR(Table1[[#This Row],[Date]])</f>
        <v>2020</v>
      </c>
      <c r="J5033">
        <f>MONTH(Table1[[#This Row],[Date]])</f>
        <v>2</v>
      </c>
      <c r="K5033">
        <f>DAY(Table1[[#This Row],[Date]])</f>
        <v>25</v>
      </c>
    </row>
    <row r="5034" spans="1:11" x14ac:dyDescent="0.3">
      <c r="A5034" t="s">
        <v>14</v>
      </c>
      <c r="B5034" s="1">
        <v>43885</v>
      </c>
      <c r="C5034">
        <v>0.99913799999999997</v>
      </c>
      <c r="D5034">
        <v>1.01</v>
      </c>
      <c r="E5034">
        <v>0.99602199999999996</v>
      </c>
      <c r="F5034">
        <v>0.99880000000000002</v>
      </c>
      <c r="G5034">
        <v>56599226979</v>
      </c>
      <c r="H5034">
        <v>4636796514</v>
      </c>
      <c r="I5034">
        <f>YEAR(Table1[[#This Row],[Date]])</f>
        <v>2020</v>
      </c>
      <c r="J5034">
        <f>MONTH(Table1[[#This Row],[Date]])</f>
        <v>2</v>
      </c>
      <c r="K5034">
        <f>DAY(Table1[[#This Row],[Date]])</f>
        <v>24</v>
      </c>
    </row>
    <row r="5035" spans="1:11" x14ac:dyDescent="0.3">
      <c r="A5035" t="s">
        <v>14</v>
      </c>
      <c r="B5035" s="1">
        <v>43884</v>
      </c>
      <c r="C5035">
        <v>1</v>
      </c>
      <c r="D5035">
        <v>1</v>
      </c>
      <c r="E5035">
        <v>0.99256299999999997</v>
      </c>
      <c r="F5035">
        <v>0.99801700000000004</v>
      </c>
      <c r="G5035">
        <v>47448629411</v>
      </c>
      <c r="H5035">
        <v>4633159673</v>
      </c>
      <c r="I5035">
        <f>YEAR(Table1[[#This Row],[Date]])</f>
        <v>2020</v>
      </c>
      <c r="J5035">
        <f>MONTH(Table1[[#This Row],[Date]])</f>
        <v>2</v>
      </c>
      <c r="K5035">
        <f>DAY(Table1[[#This Row],[Date]])</f>
        <v>23</v>
      </c>
    </row>
    <row r="5036" spans="1:11" x14ac:dyDescent="0.3">
      <c r="A5036" t="s">
        <v>14</v>
      </c>
      <c r="B5036" s="1">
        <v>43883</v>
      </c>
      <c r="C5036">
        <v>1</v>
      </c>
      <c r="D5036">
        <v>1.01</v>
      </c>
      <c r="E5036">
        <v>0.99704599999999999</v>
      </c>
      <c r="F5036">
        <v>1</v>
      </c>
      <c r="G5036">
        <v>41243330013</v>
      </c>
      <c r="H5036">
        <v>4650857755</v>
      </c>
      <c r="I5036">
        <f>YEAR(Table1[[#This Row],[Date]])</f>
        <v>2020</v>
      </c>
      <c r="J5036">
        <f>MONTH(Table1[[#This Row],[Date]])</f>
        <v>2</v>
      </c>
      <c r="K5036">
        <f>DAY(Table1[[#This Row],[Date]])</f>
        <v>22</v>
      </c>
    </row>
    <row r="5037" spans="1:11" x14ac:dyDescent="0.3">
      <c r="A5037" t="s">
        <v>14</v>
      </c>
      <c r="B5037" s="1">
        <v>43882</v>
      </c>
      <c r="C5037">
        <v>1</v>
      </c>
      <c r="D5037">
        <v>1.01</v>
      </c>
      <c r="E5037">
        <v>0.99398900000000001</v>
      </c>
      <c r="F5037">
        <v>1</v>
      </c>
      <c r="G5037">
        <v>47618138884</v>
      </c>
      <c r="H5037">
        <v>4656933338</v>
      </c>
      <c r="I5037">
        <f>YEAR(Table1[[#This Row],[Date]])</f>
        <v>2020</v>
      </c>
      <c r="J5037">
        <f>MONTH(Table1[[#This Row],[Date]])</f>
        <v>2</v>
      </c>
      <c r="K5037">
        <f>DAY(Table1[[#This Row],[Date]])</f>
        <v>21</v>
      </c>
    </row>
    <row r="5038" spans="1:11" x14ac:dyDescent="0.3">
      <c r="A5038" t="s">
        <v>14</v>
      </c>
      <c r="B5038" s="1">
        <v>43881</v>
      </c>
      <c r="C5038">
        <v>1</v>
      </c>
      <c r="D5038">
        <v>1.01</v>
      </c>
      <c r="E5038">
        <v>0.993834</v>
      </c>
      <c r="F5038">
        <v>1</v>
      </c>
      <c r="G5038">
        <v>55986244963</v>
      </c>
      <c r="H5038">
        <v>4654409109</v>
      </c>
      <c r="I5038">
        <f>YEAR(Table1[[#This Row],[Date]])</f>
        <v>2020</v>
      </c>
      <c r="J5038">
        <f>MONTH(Table1[[#This Row],[Date]])</f>
        <v>2</v>
      </c>
      <c r="K5038">
        <f>DAY(Table1[[#This Row],[Date]])</f>
        <v>20</v>
      </c>
    </row>
    <row r="5039" spans="1:11" x14ac:dyDescent="0.3">
      <c r="A5039" t="s">
        <v>14</v>
      </c>
      <c r="B5039" s="1">
        <v>43880</v>
      </c>
      <c r="C5039">
        <v>1</v>
      </c>
      <c r="D5039">
        <v>1.03</v>
      </c>
      <c r="E5039">
        <v>0.99631599999999998</v>
      </c>
      <c r="F5039">
        <v>1</v>
      </c>
      <c r="G5039">
        <v>54920030584</v>
      </c>
      <c r="H5039">
        <v>4648512399</v>
      </c>
      <c r="I5039">
        <f>YEAR(Table1[[#This Row],[Date]])</f>
        <v>2020</v>
      </c>
      <c r="J5039">
        <f>MONTH(Table1[[#This Row],[Date]])</f>
        <v>2</v>
      </c>
      <c r="K5039">
        <f>DAY(Table1[[#This Row],[Date]])</f>
        <v>19</v>
      </c>
    </row>
    <row r="5040" spans="1:11" x14ac:dyDescent="0.3">
      <c r="A5040" t="s">
        <v>14</v>
      </c>
      <c r="B5040" s="1">
        <v>43879</v>
      </c>
      <c r="C5040">
        <v>0.99839699999999998</v>
      </c>
      <c r="D5040">
        <v>1.01</v>
      </c>
      <c r="E5040">
        <v>0.989398</v>
      </c>
      <c r="F5040">
        <v>1</v>
      </c>
      <c r="G5040">
        <v>60616752516</v>
      </c>
      <c r="H5040">
        <v>4645888803</v>
      </c>
      <c r="I5040">
        <f>YEAR(Table1[[#This Row],[Date]])</f>
        <v>2020</v>
      </c>
      <c r="J5040">
        <f>MONTH(Table1[[#This Row],[Date]])</f>
        <v>2</v>
      </c>
      <c r="K5040">
        <f>DAY(Table1[[#This Row],[Date]])</f>
        <v>18</v>
      </c>
    </row>
    <row r="5041" spans="1:11" x14ac:dyDescent="0.3">
      <c r="A5041" t="s">
        <v>14</v>
      </c>
      <c r="B5041" s="1">
        <v>43878</v>
      </c>
      <c r="C5041">
        <v>1</v>
      </c>
      <c r="D5041">
        <v>1.01</v>
      </c>
      <c r="E5041">
        <v>0.99215299999999995</v>
      </c>
      <c r="F5041">
        <v>0.99847399999999997</v>
      </c>
      <c r="G5041">
        <v>63038607545</v>
      </c>
      <c r="H5041">
        <v>4635284711</v>
      </c>
      <c r="I5041">
        <f>YEAR(Table1[[#This Row],[Date]])</f>
        <v>2020</v>
      </c>
      <c r="J5041">
        <f>MONTH(Table1[[#This Row],[Date]])</f>
        <v>2</v>
      </c>
      <c r="K5041">
        <f>DAY(Table1[[#This Row],[Date]])</f>
        <v>17</v>
      </c>
    </row>
    <row r="5042" spans="1:11" x14ac:dyDescent="0.3">
      <c r="A5042" t="s">
        <v>14</v>
      </c>
      <c r="B5042" s="1">
        <v>43877</v>
      </c>
      <c r="C5042">
        <v>0.99885699999999999</v>
      </c>
      <c r="D5042">
        <v>1.01</v>
      </c>
      <c r="E5042">
        <v>0.99515299999999995</v>
      </c>
      <c r="F5042">
        <v>0.99927200000000005</v>
      </c>
      <c r="G5042">
        <v>60160518246</v>
      </c>
      <c r="H5042">
        <v>4638989017</v>
      </c>
      <c r="I5042">
        <f>YEAR(Table1[[#This Row],[Date]])</f>
        <v>2020</v>
      </c>
      <c r="J5042">
        <f>MONTH(Table1[[#This Row],[Date]])</f>
        <v>2</v>
      </c>
      <c r="K5042">
        <f>DAY(Table1[[#This Row],[Date]])</f>
        <v>16</v>
      </c>
    </row>
    <row r="5043" spans="1:11" x14ac:dyDescent="0.3">
      <c r="A5043" t="s">
        <v>14</v>
      </c>
      <c r="B5043" s="1">
        <v>43876</v>
      </c>
      <c r="C5043">
        <v>0.99968400000000002</v>
      </c>
      <c r="D5043">
        <v>1.02</v>
      </c>
      <c r="E5043">
        <v>0.99673599999999996</v>
      </c>
      <c r="F5043">
        <v>0.99912800000000002</v>
      </c>
      <c r="G5043">
        <v>57250318373</v>
      </c>
      <c r="H5043">
        <v>4638318811</v>
      </c>
      <c r="I5043">
        <f>YEAR(Table1[[#This Row],[Date]])</f>
        <v>2020</v>
      </c>
      <c r="J5043">
        <f>MONTH(Table1[[#This Row],[Date]])</f>
        <v>2</v>
      </c>
      <c r="K5043">
        <f>DAY(Table1[[#This Row],[Date]])</f>
        <v>15</v>
      </c>
    </row>
    <row r="5044" spans="1:11" x14ac:dyDescent="0.3">
      <c r="A5044" t="s">
        <v>14</v>
      </c>
      <c r="B5044" s="1">
        <v>43875</v>
      </c>
      <c r="C5044">
        <v>0.99867300000000003</v>
      </c>
      <c r="D5044">
        <v>1</v>
      </c>
      <c r="E5044">
        <v>0.99562399999999995</v>
      </c>
      <c r="F5044">
        <v>1</v>
      </c>
      <c r="G5044">
        <v>54698567058</v>
      </c>
      <c r="H5044">
        <v>4642896605</v>
      </c>
      <c r="I5044">
        <f>YEAR(Table1[[#This Row],[Date]])</f>
        <v>2020</v>
      </c>
      <c r="J5044">
        <f>MONTH(Table1[[#This Row],[Date]])</f>
        <v>2</v>
      </c>
      <c r="K5044">
        <f>DAY(Table1[[#This Row],[Date]])</f>
        <v>14</v>
      </c>
    </row>
    <row r="5045" spans="1:11" x14ac:dyDescent="0.3">
      <c r="A5045" t="s">
        <v>14</v>
      </c>
      <c r="B5045" s="1">
        <v>43874</v>
      </c>
      <c r="C5045">
        <v>1</v>
      </c>
      <c r="D5045">
        <v>1.02</v>
      </c>
      <c r="E5045">
        <v>0.99190800000000001</v>
      </c>
      <c r="F5045">
        <v>0.99857899999999999</v>
      </c>
      <c r="G5045">
        <v>63588479574</v>
      </c>
      <c r="H5045">
        <v>4635769301</v>
      </c>
      <c r="I5045">
        <f>YEAR(Table1[[#This Row],[Date]])</f>
        <v>2020</v>
      </c>
      <c r="J5045">
        <f>MONTH(Table1[[#This Row],[Date]])</f>
        <v>2</v>
      </c>
      <c r="K5045">
        <f>DAY(Table1[[#This Row],[Date]])</f>
        <v>13</v>
      </c>
    </row>
    <row r="5046" spans="1:11" x14ac:dyDescent="0.3">
      <c r="A5046" t="s">
        <v>14</v>
      </c>
      <c r="B5046" s="1">
        <v>43873</v>
      </c>
      <c r="C5046">
        <v>0.99846000000000001</v>
      </c>
      <c r="D5046">
        <v>1.01</v>
      </c>
      <c r="E5046">
        <v>0.99446999999999997</v>
      </c>
      <c r="F5046">
        <v>1</v>
      </c>
      <c r="G5046">
        <v>54829582150</v>
      </c>
      <c r="H5046">
        <v>4654247429</v>
      </c>
      <c r="I5046">
        <f>YEAR(Table1[[#This Row],[Date]])</f>
        <v>2020</v>
      </c>
      <c r="J5046">
        <f>MONTH(Table1[[#This Row],[Date]])</f>
        <v>2</v>
      </c>
      <c r="K5046">
        <f>DAY(Table1[[#This Row],[Date]])</f>
        <v>12</v>
      </c>
    </row>
    <row r="5047" spans="1:11" x14ac:dyDescent="0.3">
      <c r="A5047" t="s">
        <v>14</v>
      </c>
      <c r="B5047" s="1">
        <v>43872</v>
      </c>
      <c r="C5047">
        <v>1</v>
      </c>
      <c r="D5047">
        <v>1</v>
      </c>
      <c r="E5047">
        <v>0.99142300000000005</v>
      </c>
      <c r="F5047">
        <v>0.99842299999999995</v>
      </c>
      <c r="G5047">
        <v>46001561028</v>
      </c>
      <c r="H5047">
        <v>4635044755</v>
      </c>
      <c r="I5047">
        <f>YEAR(Table1[[#This Row],[Date]])</f>
        <v>2020</v>
      </c>
      <c r="J5047">
        <f>MONTH(Table1[[#This Row],[Date]])</f>
        <v>2</v>
      </c>
      <c r="K5047">
        <f>DAY(Table1[[#This Row],[Date]])</f>
        <v>11</v>
      </c>
    </row>
    <row r="5048" spans="1:11" x14ac:dyDescent="0.3">
      <c r="A5048" t="s">
        <v>14</v>
      </c>
      <c r="B5048" s="1">
        <v>43871</v>
      </c>
      <c r="C5048">
        <v>1</v>
      </c>
      <c r="D5048">
        <v>1.02</v>
      </c>
      <c r="E5048">
        <v>0.995004</v>
      </c>
      <c r="F5048">
        <v>1</v>
      </c>
      <c r="G5048">
        <v>48784184264</v>
      </c>
      <c r="H5048">
        <v>4645339056</v>
      </c>
      <c r="I5048">
        <f>YEAR(Table1[[#This Row],[Date]])</f>
        <v>2020</v>
      </c>
      <c r="J5048">
        <f>MONTH(Table1[[#This Row],[Date]])</f>
        <v>2</v>
      </c>
      <c r="K5048">
        <f>DAY(Table1[[#This Row],[Date]])</f>
        <v>10</v>
      </c>
    </row>
    <row r="5049" spans="1:11" x14ac:dyDescent="0.3">
      <c r="A5049" t="s">
        <v>14</v>
      </c>
      <c r="B5049" s="1">
        <v>43870</v>
      </c>
      <c r="C5049">
        <v>0.99944100000000002</v>
      </c>
      <c r="D5049">
        <v>1.01</v>
      </c>
      <c r="E5049">
        <v>0.99556999999999995</v>
      </c>
      <c r="F5049">
        <v>1</v>
      </c>
      <c r="G5049">
        <v>44977724508</v>
      </c>
      <c r="H5049">
        <v>4649204340</v>
      </c>
      <c r="I5049">
        <f>YEAR(Table1[[#This Row],[Date]])</f>
        <v>2020</v>
      </c>
      <c r="J5049">
        <f>MONTH(Table1[[#This Row],[Date]])</f>
        <v>2</v>
      </c>
      <c r="K5049">
        <f>DAY(Table1[[#This Row],[Date]])</f>
        <v>9</v>
      </c>
    </row>
    <row r="5050" spans="1:11" x14ac:dyDescent="0.3">
      <c r="A5050" t="s">
        <v>14</v>
      </c>
      <c r="B5050" s="1">
        <v>43869</v>
      </c>
      <c r="C5050">
        <v>0.99877300000000002</v>
      </c>
      <c r="D5050">
        <v>1.01</v>
      </c>
      <c r="E5050">
        <v>0.99402400000000002</v>
      </c>
      <c r="F5050">
        <v>0.99953400000000003</v>
      </c>
      <c r="G5050">
        <v>44251729422</v>
      </c>
      <c r="H5050">
        <v>4640205613</v>
      </c>
      <c r="I5050">
        <f>YEAR(Table1[[#This Row],[Date]])</f>
        <v>2020</v>
      </c>
      <c r="J5050">
        <f>MONTH(Table1[[#This Row],[Date]])</f>
        <v>2</v>
      </c>
      <c r="K5050">
        <f>DAY(Table1[[#This Row],[Date]])</f>
        <v>8</v>
      </c>
    </row>
    <row r="5051" spans="1:11" x14ac:dyDescent="0.3">
      <c r="A5051" t="s">
        <v>14</v>
      </c>
      <c r="B5051" s="1">
        <v>43868</v>
      </c>
      <c r="C5051">
        <v>0.99745300000000003</v>
      </c>
      <c r="D5051">
        <v>1</v>
      </c>
      <c r="E5051">
        <v>0.99485999999999997</v>
      </c>
      <c r="F5051">
        <v>0.99775100000000005</v>
      </c>
      <c r="G5051">
        <v>42966951015</v>
      </c>
      <c r="H5051">
        <v>4631927116</v>
      </c>
      <c r="I5051">
        <f>YEAR(Table1[[#This Row],[Date]])</f>
        <v>2020</v>
      </c>
      <c r="J5051">
        <f>MONTH(Table1[[#This Row],[Date]])</f>
        <v>2</v>
      </c>
      <c r="K5051">
        <f>DAY(Table1[[#This Row],[Date]])</f>
        <v>7</v>
      </c>
    </row>
    <row r="5052" spans="1:11" x14ac:dyDescent="0.3">
      <c r="A5052" t="s">
        <v>14</v>
      </c>
      <c r="B5052" s="1">
        <v>43867</v>
      </c>
      <c r="C5052">
        <v>1</v>
      </c>
      <c r="D5052">
        <v>1.02</v>
      </c>
      <c r="E5052">
        <v>0.99622500000000003</v>
      </c>
      <c r="F5052">
        <v>0.99721599999999999</v>
      </c>
      <c r="G5052">
        <v>46549174003</v>
      </c>
      <c r="H5052">
        <v>4629443566</v>
      </c>
      <c r="I5052">
        <f>YEAR(Table1[[#This Row],[Date]])</f>
        <v>2020</v>
      </c>
      <c r="J5052">
        <f>MONTH(Table1[[#This Row],[Date]])</f>
        <v>2</v>
      </c>
      <c r="K5052">
        <f>DAY(Table1[[#This Row],[Date]])</f>
        <v>6</v>
      </c>
    </row>
    <row r="5053" spans="1:11" x14ac:dyDescent="0.3">
      <c r="A5053" t="s">
        <v>14</v>
      </c>
      <c r="B5053" s="1">
        <v>43866</v>
      </c>
      <c r="C5053">
        <v>1</v>
      </c>
      <c r="D5053">
        <v>1.01</v>
      </c>
      <c r="E5053">
        <v>0.99360300000000001</v>
      </c>
      <c r="F5053">
        <v>1</v>
      </c>
      <c r="G5053">
        <v>46504757742</v>
      </c>
      <c r="H5053">
        <v>4655543935</v>
      </c>
      <c r="I5053">
        <f>YEAR(Table1[[#This Row],[Date]])</f>
        <v>2020</v>
      </c>
      <c r="J5053">
        <f>MONTH(Table1[[#This Row],[Date]])</f>
        <v>2</v>
      </c>
      <c r="K5053">
        <f>DAY(Table1[[#This Row],[Date]])</f>
        <v>5</v>
      </c>
    </row>
    <row r="5054" spans="1:11" x14ac:dyDescent="0.3">
      <c r="A5054" t="s">
        <v>14</v>
      </c>
      <c r="B5054" s="1">
        <v>43865</v>
      </c>
      <c r="C5054">
        <v>0.99936400000000003</v>
      </c>
      <c r="D5054">
        <v>1.01</v>
      </c>
      <c r="E5054">
        <v>0.99632900000000002</v>
      </c>
      <c r="F5054">
        <v>1</v>
      </c>
      <c r="G5054">
        <v>36950713371</v>
      </c>
      <c r="H5054">
        <v>4650469195</v>
      </c>
      <c r="I5054">
        <f>YEAR(Table1[[#This Row],[Date]])</f>
        <v>2020</v>
      </c>
      <c r="J5054">
        <f>MONTH(Table1[[#This Row],[Date]])</f>
        <v>2</v>
      </c>
      <c r="K5054">
        <f>DAY(Table1[[#This Row],[Date]])</f>
        <v>4</v>
      </c>
    </row>
    <row r="5055" spans="1:11" x14ac:dyDescent="0.3">
      <c r="A5055" t="s">
        <v>14</v>
      </c>
      <c r="B5055" s="1">
        <v>43864</v>
      </c>
      <c r="C5055">
        <v>1</v>
      </c>
      <c r="D5055">
        <v>1.01</v>
      </c>
      <c r="E5055">
        <v>0.99431400000000003</v>
      </c>
      <c r="F5055">
        <v>0.99891300000000005</v>
      </c>
      <c r="G5055">
        <v>39849489336</v>
      </c>
      <c r="H5055">
        <v>4637320450</v>
      </c>
      <c r="I5055">
        <f>YEAR(Table1[[#This Row],[Date]])</f>
        <v>2020</v>
      </c>
      <c r="J5055">
        <f>MONTH(Table1[[#This Row],[Date]])</f>
        <v>2</v>
      </c>
      <c r="K5055">
        <f>DAY(Table1[[#This Row],[Date]])</f>
        <v>3</v>
      </c>
    </row>
    <row r="5056" spans="1:11" x14ac:dyDescent="0.3">
      <c r="A5056" t="s">
        <v>14</v>
      </c>
      <c r="B5056" s="1">
        <v>43863</v>
      </c>
      <c r="C5056">
        <v>1</v>
      </c>
      <c r="D5056">
        <v>1.01</v>
      </c>
      <c r="E5056">
        <v>0.99609599999999998</v>
      </c>
      <c r="F5056">
        <v>1</v>
      </c>
      <c r="G5056">
        <v>40560625161</v>
      </c>
      <c r="H5056">
        <v>4644893208</v>
      </c>
      <c r="I5056">
        <f>YEAR(Table1[[#This Row],[Date]])</f>
        <v>2020</v>
      </c>
      <c r="J5056">
        <f>MONTH(Table1[[#This Row],[Date]])</f>
        <v>2</v>
      </c>
      <c r="K5056">
        <f>DAY(Table1[[#This Row],[Date]])</f>
        <v>2</v>
      </c>
    </row>
    <row r="5057" spans="1:11" x14ac:dyDescent="0.3">
      <c r="A5057" t="s">
        <v>14</v>
      </c>
      <c r="B5057" s="1">
        <v>43862</v>
      </c>
      <c r="C5057">
        <v>1</v>
      </c>
      <c r="D5057">
        <v>1</v>
      </c>
      <c r="E5057">
        <v>0.99705200000000005</v>
      </c>
      <c r="F5057">
        <v>1</v>
      </c>
      <c r="G5057">
        <v>34763069931</v>
      </c>
      <c r="H5057">
        <v>4648011884</v>
      </c>
      <c r="I5057">
        <f>YEAR(Table1[[#This Row],[Date]])</f>
        <v>2020</v>
      </c>
      <c r="J5057">
        <f>MONTH(Table1[[#This Row],[Date]])</f>
        <v>2</v>
      </c>
      <c r="K5057">
        <f>DAY(Table1[[#This Row],[Date]])</f>
        <v>1</v>
      </c>
    </row>
    <row r="5058" spans="1:11" x14ac:dyDescent="0.3">
      <c r="A5058" t="s">
        <v>14</v>
      </c>
      <c r="B5058" s="1">
        <v>43861</v>
      </c>
      <c r="C5058">
        <v>1</v>
      </c>
      <c r="D5058">
        <v>1.01</v>
      </c>
      <c r="E5058">
        <v>0.99740899999999999</v>
      </c>
      <c r="F5058">
        <v>1</v>
      </c>
      <c r="G5058">
        <v>40496855325</v>
      </c>
      <c r="H5058">
        <v>4645374934</v>
      </c>
      <c r="I5058">
        <f>YEAR(Table1[[#This Row],[Date]])</f>
        <v>2020</v>
      </c>
      <c r="J5058">
        <f>MONTH(Table1[[#This Row],[Date]])</f>
        <v>1</v>
      </c>
      <c r="K5058">
        <f>DAY(Table1[[#This Row],[Date]])</f>
        <v>31</v>
      </c>
    </row>
    <row r="5059" spans="1:11" x14ac:dyDescent="0.3">
      <c r="A5059" t="s">
        <v>14</v>
      </c>
      <c r="B5059" s="1">
        <v>43860</v>
      </c>
      <c r="C5059">
        <v>1</v>
      </c>
      <c r="D5059">
        <v>1.01</v>
      </c>
      <c r="E5059">
        <v>0.99754799999999999</v>
      </c>
      <c r="F5059">
        <v>1</v>
      </c>
      <c r="G5059">
        <v>43624728074</v>
      </c>
      <c r="H5059">
        <v>4649109251</v>
      </c>
      <c r="I5059">
        <f>YEAR(Table1[[#This Row],[Date]])</f>
        <v>2020</v>
      </c>
      <c r="J5059">
        <f>MONTH(Table1[[#This Row],[Date]])</f>
        <v>1</v>
      </c>
      <c r="K5059">
        <f>DAY(Table1[[#This Row],[Date]])</f>
        <v>30</v>
      </c>
    </row>
    <row r="5060" spans="1:11" x14ac:dyDescent="0.3">
      <c r="A5060" t="s">
        <v>14</v>
      </c>
      <c r="B5060" s="1">
        <v>43859</v>
      </c>
      <c r="C5060">
        <v>1</v>
      </c>
      <c r="D5060">
        <v>1.01</v>
      </c>
      <c r="E5060">
        <v>0.993174</v>
      </c>
      <c r="F5060">
        <v>1</v>
      </c>
      <c r="G5060">
        <v>42323320108</v>
      </c>
      <c r="H5060">
        <v>4653027307</v>
      </c>
      <c r="I5060">
        <f>YEAR(Table1[[#This Row],[Date]])</f>
        <v>2020</v>
      </c>
      <c r="J5060">
        <f>MONTH(Table1[[#This Row],[Date]])</f>
        <v>1</v>
      </c>
      <c r="K5060">
        <f>DAY(Table1[[#This Row],[Date]])</f>
        <v>29</v>
      </c>
    </row>
    <row r="5061" spans="1:11" x14ac:dyDescent="0.3">
      <c r="A5061" t="s">
        <v>14</v>
      </c>
      <c r="B5061" s="1">
        <v>43858</v>
      </c>
      <c r="C5061">
        <v>1</v>
      </c>
      <c r="D5061">
        <v>1.01</v>
      </c>
      <c r="E5061">
        <v>0.99106700000000003</v>
      </c>
      <c r="F5061">
        <v>1</v>
      </c>
      <c r="G5061">
        <v>44123906993</v>
      </c>
      <c r="H5061">
        <v>4645895399</v>
      </c>
      <c r="I5061">
        <f>YEAR(Table1[[#This Row],[Date]])</f>
        <v>2020</v>
      </c>
      <c r="J5061">
        <f>MONTH(Table1[[#This Row],[Date]])</f>
        <v>1</v>
      </c>
      <c r="K5061">
        <f>DAY(Table1[[#This Row],[Date]])</f>
        <v>28</v>
      </c>
    </row>
    <row r="5062" spans="1:11" x14ac:dyDescent="0.3">
      <c r="A5062" t="s">
        <v>14</v>
      </c>
      <c r="B5062" s="1">
        <v>43857</v>
      </c>
      <c r="C5062">
        <v>1</v>
      </c>
      <c r="D5062">
        <v>1.01</v>
      </c>
      <c r="E5062">
        <v>0.99322999999999995</v>
      </c>
      <c r="F5062">
        <v>1</v>
      </c>
      <c r="G5062">
        <v>37771545362</v>
      </c>
      <c r="H5062">
        <v>4651188602</v>
      </c>
      <c r="I5062">
        <f>YEAR(Table1[[#This Row],[Date]])</f>
        <v>2020</v>
      </c>
      <c r="J5062">
        <f>MONTH(Table1[[#This Row],[Date]])</f>
        <v>1</v>
      </c>
      <c r="K5062">
        <f>DAY(Table1[[#This Row],[Date]])</f>
        <v>27</v>
      </c>
    </row>
    <row r="5063" spans="1:11" x14ac:dyDescent="0.3">
      <c r="A5063" t="s">
        <v>14</v>
      </c>
      <c r="B5063" s="1">
        <v>43856</v>
      </c>
      <c r="C5063">
        <v>1</v>
      </c>
      <c r="D5063">
        <v>1.01</v>
      </c>
      <c r="E5063">
        <v>0.997359</v>
      </c>
      <c r="F5063">
        <v>1</v>
      </c>
      <c r="G5063">
        <v>29121614731</v>
      </c>
      <c r="H5063">
        <v>4644708262</v>
      </c>
      <c r="I5063">
        <f>YEAR(Table1[[#This Row],[Date]])</f>
        <v>2020</v>
      </c>
      <c r="J5063">
        <f>MONTH(Table1[[#This Row],[Date]])</f>
        <v>1</v>
      </c>
      <c r="K5063">
        <f>DAY(Table1[[#This Row],[Date]])</f>
        <v>26</v>
      </c>
    </row>
    <row r="5064" spans="1:11" x14ac:dyDescent="0.3">
      <c r="A5064" t="s">
        <v>14</v>
      </c>
      <c r="B5064" s="1">
        <v>43855</v>
      </c>
      <c r="C5064">
        <v>1</v>
      </c>
      <c r="D5064">
        <v>1.01</v>
      </c>
      <c r="E5064">
        <v>0.99653899999999995</v>
      </c>
      <c r="F5064">
        <v>1</v>
      </c>
      <c r="G5064">
        <v>26340299495</v>
      </c>
      <c r="H5064">
        <v>4652175067</v>
      </c>
      <c r="I5064">
        <f>YEAR(Table1[[#This Row],[Date]])</f>
        <v>2020</v>
      </c>
      <c r="J5064">
        <f>MONTH(Table1[[#This Row],[Date]])</f>
        <v>1</v>
      </c>
      <c r="K5064">
        <f>DAY(Table1[[#This Row],[Date]])</f>
        <v>25</v>
      </c>
    </row>
    <row r="5065" spans="1:11" x14ac:dyDescent="0.3">
      <c r="A5065" t="s">
        <v>14</v>
      </c>
      <c r="B5065" s="1">
        <v>43854</v>
      </c>
      <c r="C5065">
        <v>0.99910399999999999</v>
      </c>
      <c r="D5065">
        <v>1.01</v>
      </c>
      <c r="E5065">
        <v>0.99291700000000005</v>
      </c>
      <c r="F5065">
        <v>1</v>
      </c>
      <c r="G5065">
        <v>33356108238</v>
      </c>
      <c r="H5065">
        <v>4656155507</v>
      </c>
      <c r="I5065">
        <f>YEAR(Table1[[#This Row],[Date]])</f>
        <v>2020</v>
      </c>
      <c r="J5065">
        <f>MONTH(Table1[[#This Row],[Date]])</f>
        <v>1</v>
      </c>
      <c r="K5065">
        <f>DAY(Table1[[#This Row],[Date]])</f>
        <v>24</v>
      </c>
    </row>
    <row r="5066" spans="1:11" x14ac:dyDescent="0.3">
      <c r="A5066" t="s">
        <v>14</v>
      </c>
      <c r="B5066" s="1">
        <v>43853</v>
      </c>
      <c r="C5066">
        <v>1</v>
      </c>
      <c r="D5066">
        <v>1.01</v>
      </c>
      <c r="E5066">
        <v>0.99634500000000004</v>
      </c>
      <c r="F5066">
        <v>0.99840899999999999</v>
      </c>
      <c r="G5066">
        <v>33631459310</v>
      </c>
      <c r="H5066">
        <v>4634979849</v>
      </c>
      <c r="I5066">
        <f>YEAR(Table1[[#This Row],[Date]])</f>
        <v>2020</v>
      </c>
      <c r="J5066">
        <f>MONTH(Table1[[#This Row],[Date]])</f>
        <v>1</v>
      </c>
      <c r="K5066">
        <f>DAY(Table1[[#This Row],[Date]])</f>
        <v>23</v>
      </c>
    </row>
    <row r="5067" spans="1:11" x14ac:dyDescent="0.3">
      <c r="A5067" t="s">
        <v>14</v>
      </c>
      <c r="B5067" s="1">
        <v>43852</v>
      </c>
      <c r="C5067">
        <v>1</v>
      </c>
      <c r="D5067">
        <v>1</v>
      </c>
      <c r="E5067">
        <v>0.99717900000000004</v>
      </c>
      <c r="F5067">
        <v>1</v>
      </c>
      <c r="G5067">
        <v>29749248330</v>
      </c>
      <c r="H5067">
        <v>4645128570</v>
      </c>
      <c r="I5067">
        <f>YEAR(Table1[[#This Row],[Date]])</f>
        <v>2020</v>
      </c>
      <c r="J5067">
        <f>MONTH(Table1[[#This Row],[Date]])</f>
        <v>1</v>
      </c>
      <c r="K5067">
        <f>DAY(Table1[[#This Row],[Date]])</f>
        <v>22</v>
      </c>
    </row>
    <row r="5068" spans="1:11" x14ac:dyDescent="0.3">
      <c r="A5068" t="s">
        <v>14</v>
      </c>
      <c r="B5068" s="1">
        <v>43851</v>
      </c>
      <c r="C5068">
        <v>1</v>
      </c>
      <c r="D5068">
        <v>1.01</v>
      </c>
      <c r="E5068">
        <v>0.99521899999999996</v>
      </c>
      <c r="F5068">
        <v>1</v>
      </c>
      <c r="G5068">
        <v>31080893275</v>
      </c>
      <c r="H5068">
        <v>4648951979</v>
      </c>
      <c r="I5068">
        <f>YEAR(Table1[[#This Row],[Date]])</f>
        <v>2020</v>
      </c>
      <c r="J5068">
        <f>MONTH(Table1[[#This Row],[Date]])</f>
        <v>1</v>
      </c>
      <c r="K5068">
        <f>DAY(Table1[[#This Row],[Date]])</f>
        <v>21</v>
      </c>
    </row>
    <row r="5069" spans="1:11" x14ac:dyDescent="0.3">
      <c r="A5069" t="s">
        <v>14</v>
      </c>
      <c r="B5069" s="1">
        <v>43850</v>
      </c>
      <c r="C5069">
        <v>0.998641</v>
      </c>
      <c r="D5069">
        <v>1.01</v>
      </c>
      <c r="E5069">
        <v>0.99538300000000002</v>
      </c>
      <c r="F5069">
        <v>1</v>
      </c>
      <c r="G5069">
        <v>33079894466</v>
      </c>
      <c r="H5069">
        <v>4640395834</v>
      </c>
      <c r="I5069">
        <f>YEAR(Table1[[#This Row],[Date]])</f>
        <v>2020</v>
      </c>
      <c r="J5069">
        <f>MONTH(Table1[[#This Row],[Date]])</f>
        <v>1</v>
      </c>
      <c r="K5069">
        <f>DAY(Table1[[#This Row],[Date]])</f>
        <v>20</v>
      </c>
    </row>
    <row r="5070" spans="1:11" x14ac:dyDescent="0.3">
      <c r="A5070" t="s">
        <v>14</v>
      </c>
      <c r="B5070" s="1">
        <v>43849</v>
      </c>
      <c r="C5070">
        <v>1</v>
      </c>
      <c r="D5070">
        <v>1.03</v>
      </c>
      <c r="E5070">
        <v>0.99308399999999997</v>
      </c>
      <c r="F5070">
        <v>0.99853499999999995</v>
      </c>
      <c r="G5070">
        <v>42680566067</v>
      </c>
      <c r="H5070">
        <v>4630413451</v>
      </c>
      <c r="I5070">
        <f>YEAR(Table1[[#This Row],[Date]])</f>
        <v>2020</v>
      </c>
      <c r="J5070">
        <f>MONTH(Table1[[#This Row],[Date]])</f>
        <v>1</v>
      </c>
      <c r="K5070">
        <f>DAY(Table1[[#This Row],[Date]])</f>
        <v>19</v>
      </c>
    </row>
    <row r="5071" spans="1:11" x14ac:dyDescent="0.3">
      <c r="A5071" t="s">
        <v>14</v>
      </c>
      <c r="B5071" s="1">
        <v>43848</v>
      </c>
      <c r="C5071">
        <v>1</v>
      </c>
      <c r="D5071">
        <v>1.01</v>
      </c>
      <c r="E5071">
        <v>0.99398500000000001</v>
      </c>
      <c r="F5071">
        <v>1</v>
      </c>
      <c r="G5071">
        <v>43805026250</v>
      </c>
      <c r="H5071">
        <v>4649919502</v>
      </c>
      <c r="I5071">
        <f>YEAR(Table1[[#This Row],[Date]])</f>
        <v>2020</v>
      </c>
      <c r="J5071">
        <f>MONTH(Table1[[#This Row],[Date]])</f>
        <v>1</v>
      </c>
      <c r="K5071">
        <f>DAY(Table1[[#This Row],[Date]])</f>
        <v>18</v>
      </c>
    </row>
    <row r="5072" spans="1:11" x14ac:dyDescent="0.3">
      <c r="A5072" t="s">
        <v>14</v>
      </c>
      <c r="B5072" s="1">
        <v>43847</v>
      </c>
      <c r="C5072">
        <v>0.99928700000000004</v>
      </c>
      <c r="D5072">
        <v>1.01</v>
      </c>
      <c r="E5072">
        <v>0.98928000000000005</v>
      </c>
      <c r="F5072">
        <v>1</v>
      </c>
      <c r="G5072">
        <v>47263851458</v>
      </c>
      <c r="H5072">
        <v>4650379638</v>
      </c>
      <c r="I5072">
        <f>YEAR(Table1[[#This Row],[Date]])</f>
        <v>2020</v>
      </c>
      <c r="J5072">
        <f>MONTH(Table1[[#This Row],[Date]])</f>
        <v>1</v>
      </c>
      <c r="K5072">
        <f>DAY(Table1[[#This Row],[Date]])</f>
        <v>17</v>
      </c>
    </row>
    <row r="5073" spans="1:11" x14ac:dyDescent="0.3">
      <c r="A5073" t="s">
        <v>14</v>
      </c>
      <c r="B5073" s="1">
        <v>43846</v>
      </c>
      <c r="C5073">
        <v>1</v>
      </c>
      <c r="D5073">
        <v>1.01</v>
      </c>
      <c r="E5073">
        <v>0.99336100000000005</v>
      </c>
      <c r="F5073">
        <v>0.99923099999999998</v>
      </c>
      <c r="G5073">
        <v>40752742739</v>
      </c>
      <c r="H5073">
        <v>4633460370</v>
      </c>
      <c r="I5073">
        <f>YEAR(Table1[[#This Row],[Date]])</f>
        <v>2020</v>
      </c>
      <c r="J5073">
        <f>MONTH(Table1[[#This Row],[Date]])</f>
        <v>1</v>
      </c>
      <c r="K5073">
        <f>DAY(Table1[[#This Row],[Date]])</f>
        <v>16</v>
      </c>
    </row>
    <row r="5074" spans="1:11" x14ac:dyDescent="0.3">
      <c r="A5074" t="s">
        <v>14</v>
      </c>
      <c r="B5074" s="1">
        <v>43845</v>
      </c>
      <c r="C5074">
        <v>1</v>
      </c>
      <c r="D5074">
        <v>1.02</v>
      </c>
      <c r="E5074">
        <v>0.99105500000000002</v>
      </c>
      <c r="F5074">
        <v>0.99965599999999999</v>
      </c>
      <c r="G5074">
        <v>49045902728</v>
      </c>
      <c r="H5074">
        <v>4631431380</v>
      </c>
      <c r="I5074">
        <f>YEAR(Table1[[#This Row],[Date]])</f>
        <v>2020</v>
      </c>
      <c r="J5074">
        <f>MONTH(Table1[[#This Row],[Date]])</f>
        <v>1</v>
      </c>
      <c r="K5074">
        <f>DAY(Table1[[#This Row],[Date]])</f>
        <v>15</v>
      </c>
    </row>
    <row r="5075" spans="1:11" x14ac:dyDescent="0.3">
      <c r="A5075" t="s">
        <v>14</v>
      </c>
      <c r="B5075" s="1">
        <v>43844</v>
      </c>
      <c r="C5075">
        <v>1</v>
      </c>
      <c r="D5075">
        <v>1.02</v>
      </c>
      <c r="E5075">
        <v>0.99196099999999998</v>
      </c>
      <c r="F5075">
        <v>1</v>
      </c>
      <c r="G5075">
        <v>57687160761</v>
      </c>
      <c r="H5075">
        <v>4635105703</v>
      </c>
      <c r="I5075">
        <f>YEAR(Table1[[#This Row],[Date]])</f>
        <v>2020</v>
      </c>
      <c r="J5075">
        <f>MONTH(Table1[[#This Row],[Date]])</f>
        <v>1</v>
      </c>
      <c r="K5075">
        <f>DAY(Table1[[#This Row],[Date]])</f>
        <v>14</v>
      </c>
    </row>
    <row r="5076" spans="1:11" x14ac:dyDescent="0.3">
      <c r="A5076" t="s">
        <v>14</v>
      </c>
      <c r="B5076" s="1">
        <v>43843</v>
      </c>
      <c r="C5076">
        <v>1</v>
      </c>
      <c r="D5076">
        <v>1.01</v>
      </c>
      <c r="E5076">
        <v>0.99842699999999995</v>
      </c>
      <c r="F5076">
        <v>1</v>
      </c>
      <c r="G5076">
        <v>26468468000</v>
      </c>
      <c r="H5076">
        <v>4642166645</v>
      </c>
      <c r="I5076">
        <f>YEAR(Table1[[#This Row],[Date]])</f>
        <v>2020</v>
      </c>
      <c r="J5076">
        <f>MONTH(Table1[[#This Row],[Date]])</f>
        <v>1</v>
      </c>
      <c r="K5076">
        <f>DAY(Table1[[#This Row],[Date]])</f>
        <v>13</v>
      </c>
    </row>
    <row r="5077" spans="1:11" x14ac:dyDescent="0.3">
      <c r="A5077" t="s">
        <v>14</v>
      </c>
      <c r="B5077" s="1">
        <v>43842</v>
      </c>
      <c r="C5077">
        <v>0.99944299999999997</v>
      </c>
      <c r="D5077">
        <v>1.01</v>
      </c>
      <c r="E5077">
        <v>0.99444600000000005</v>
      </c>
      <c r="F5077">
        <v>1</v>
      </c>
      <c r="G5077">
        <v>27250055613</v>
      </c>
      <c r="H5077">
        <v>4637604060</v>
      </c>
      <c r="I5077">
        <f>YEAR(Table1[[#This Row],[Date]])</f>
        <v>2020</v>
      </c>
      <c r="J5077">
        <f>MONTH(Table1[[#This Row],[Date]])</f>
        <v>1</v>
      </c>
      <c r="K5077">
        <f>DAY(Table1[[#This Row],[Date]])</f>
        <v>12</v>
      </c>
    </row>
    <row r="5078" spans="1:11" x14ac:dyDescent="0.3">
      <c r="A5078" t="s">
        <v>14</v>
      </c>
      <c r="B5078" s="1">
        <v>43841</v>
      </c>
      <c r="C5078">
        <v>1</v>
      </c>
      <c r="D5078">
        <v>1.01</v>
      </c>
      <c r="E5078">
        <v>0.99338499999999996</v>
      </c>
      <c r="F5078">
        <v>1</v>
      </c>
      <c r="G5078">
        <v>31049760361</v>
      </c>
      <c r="H5078">
        <v>4626484305</v>
      </c>
      <c r="I5078">
        <f>YEAR(Table1[[#This Row],[Date]])</f>
        <v>2020</v>
      </c>
      <c r="J5078">
        <f>MONTH(Table1[[#This Row],[Date]])</f>
        <v>1</v>
      </c>
      <c r="K5078">
        <f>DAY(Table1[[#This Row],[Date]])</f>
        <v>11</v>
      </c>
    </row>
    <row r="5079" spans="1:11" x14ac:dyDescent="0.3">
      <c r="A5079" t="s">
        <v>14</v>
      </c>
      <c r="B5079" s="1">
        <v>43840</v>
      </c>
      <c r="C5079">
        <v>1</v>
      </c>
      <c r="D5079">
        <v>1.01</v>
      </c>
      <c r="E5079">
        <v>0.99482599999999999</v>
      </c>
      <c r="F5079">
        <v>1</v>
      </c>
      <c r="G5079">
        <v>34207037022</v>
      </c>
      <c r="H5079">
        <v>4632826679</v>
      </c>
      <c r="I5079">
        <f>YEAR(Table1[[#This Row],[Date]])</f>
        <v>2020</v>
      </c>
      <c r="J5079">
        <f>MONTH(Table1[[#This Row],[Date]])</f>
        <v>1</v>
      </c>
      <c r="K5079">
        <f>DAY(Table1[[#This Row],[Date]])</f>
        <v>10</v>
      </c>
    </row>
    <row r="5080" spans="1:11" x14ac:dyDescent="0.3">
      <c r="A5080" t="s">
        <v>14</v>
      </c>
      <c r="B5080" s="1">
        <v>43839</v>
      </c>
      <c r="C5080">
        <v>1</v>
      </c>
      <c r="D5080">
        <v>1.01</v>
      </c>
      <c r="E5080">
        <v>0.99399400000000004</v>
      </c>
      <c r="F5080">
        <v>1.01</v>
      </c>
      <c r="G5080">
        <v>28026673217</v>
      </c>
      <c r="H5080">
        <v>4641371711</v>
      </c>
      <c r="I5080">
        <f>YEAR(Table1[[#This Row],[Date]])</f>
        <v>2020</v>
      </c>
      <c r="J5080">
        <f>MONTH(Table1[[#This Row],[Date]])</f>
        <v>1</v>
      </c>
      <c r="K5080">
        <f>DAY(Table1[[#This Row],[Date]])</f>
        <v>9</v>
      </c>
    </row>
    <row r="5081" spans="1:11" x14ac:dyDescent="0.3">
      <c r="A5081" t="s">
        <v>14</v>
      </c>
      <c r="B5081" s="1">
        <v>43838</v>
      </c>
      <c r="C5081">
        <v>1</v>
      </c>
      <c r="D5081">
        <v>1.02</v>
      </c>
      <c r="E5081">
        <v>0.99006700000000003</v>
      </c>
      <c r="F5081">
        <v>1</v>
      </c>
      <c r="G5081">
        <v>35175740304</v>
      </c>
      <c r="H5081">
        <v>4630671670</v>
      </c>
      <c r="I5081">
        <f>YEAR(Table1[[#This Row],[Date]])</f>
        <v>2020</v>
      </c>
      <c r="J5081">
        <f>MONTH(Table1[[#This Row],[Date]])</f>
        <v>1</v>
      </c>
      <c r="K5081">
        <f>DAY(Table1[[#This Row],[Date]])</f>
        <v>8</v>
      </c>
    </row>
    <row r="5082" spans="1:11" x14ac:dyDescent="0.3">
      <c r="A5082" t="s">
        <v>14</v>
      </c>
      <c r="B5082" s="1">
        <v>43837</v>
      </c>
      <c r="C5082">
        <v>1</v>
      </c>
      <c r="D5082">
        <v>1.01</v>
      </c>
      <c r="E5082">
        <v>0.99824900000000005</v>
      </c>
      <c r="F5082">
        <v>1</v>
      </c>
      <c r="G5082">
        <v>32765511976</v>
      </c>
      <c r="H5082">
        <v>4633564969</v>
      </c>
      <c r="I5082">
        <f>YEAR(Table1[[#This Row],[Date]])</f>
        <v>2020</v>
      </c>
      <c r="J5082">
        <f>MONTH(Table1[[#This Row],[Date]])</f>
        <v>1</v>
      </c>
      <c r="K5082">
        <f>DAY(Table1[[#This Row],[Date]])</f>
        <v>7</v>
      </c>
    </row>
    <row r="5083" spans="1:11" x14ac:dyDescent="0.3">
      <c r="A5083" t="s">
        <v>14</v>
      </c>
      <c r="B5083" s="1">
        <v>43836</v>
      </c>
      <c r="C5083">
        <v>1.01</v>
      </c>
      <c r="D5083">
        <v>1.01</v>
      </c>
      <c r="E5083">
        <v>0.99911499999999998</v>
      </c>
      <c r="F5083">
        <v>1</v>
      </c>
      <c r="G5083">
        <v>29460474864</v>
      </c>
      <c r="H5083">
        <v>4639019503</v>
      </c>
      <c r="I5083">
        <f>YEAR(Table1[[#This Row],[Date]])</f>
        <v>2020</v>
      </c>
      <c r="J5083">
        <f>MONTH(Table1[[#This Row],[Date]])</f>
        <v>1</v>
      </c>
      <c r="K5083">
        <f>DAY(Table1[[#This Row],[Date]])</f>
        <v>6</v>
      </c>
    </row>
    <row r="5084" spans="1:11" x14ac:dyDescent="0.3">
      <c r="A5084" t="s">
        <v>14</v>
      </c>
      <c r="B5084" s="1">
        <v>43835</v>
      </c>
      <c r="C5084">
        <v>1.01</v>
      </c>
      <c r="D5084">
        <v>1.02</v>
      </c>
      <c r="E5084">
        <v>1</v>
      </c>
      <c r="F5084">
        <v>1.01</v>
      </c>
      <c r="G5084">
        <v>24090142146</v>
      </c>
      <c r="H5084">
        <v>4133500728</v>
      </c>
      <c r="I5084">
        <f>YEAR(Table1[[#This Row],[Date]])</f>
        <v>2020</v>
      </c>
      <c r="J5084">
        <f>MONTH(Table1[[#This Row],[Date]])</f>
        <v>1</v>
      </c>
      <c r="K5084">
        <f>DAY(Table1[[#This Row],[Date]])</f>
        <v>5</v>
      </c>
    </row>
    <row r="5085" spans="1:11" x14ac:dyDescent="0.3">
      <c r="A5085" t="s">
        <v>14</v>
      </c>
      <c r="B5085" s="1">
        <v>43834</v>
      </c>
      <c r="C5085">
        <v>1</v>
      </c>
      <c r="D5085">
        <v>1.01</v>
      </c>
      <c r="E5085">
        <v>0.99916000000000005</v>
      </c>
      <c r="F5085">
        <v>1.01</v>
      </c>
      <c r="G5085">
        <v>21585629320</v>
      </c>
      <c r="H5085">
        <v>4138741037</v>
      </c>
      <c r="I5085">
        <f>YEAR(Table1[[#This Row],[Date]])</f>
        <v>2020</v>
      </c>
      <c r="J5085">
        <f>MONTH(Table1[[#This Row],[Date]])</f>
        <v>1</v>
      </c>
      <c r="K5085">
        <f>DAY(Table1[[#This Row],[Date]])</f>
        <v>4</v>
      </c>
    </row>
    <row r="5086" spans="1:11" x14ac:dyDescent="0.3">
      <c r="A5086" t="s">
        <v>14</v>
      </c>
      <c r="B5086" s="1">
        <v>43833</v>
      </c>
      <c r="C5086">
        <v>1</v>
      </c>
      <c r="D5086">
        <v>1.02</v>
      </c>
      <c r="E5086">
        <v>0.98802699999999999</v>
      </c>
      <c r="F5086">
        <v>1</v>
      </c>
      <c r="G5086">
        <v>32420287856</v>
      </c>
      <c r="H5086">
        <v>4125267218</v>
      </c>
      <c r="I5086">
        <f>YEAR(Table1[[#This Row],[Date]])</f>
        <v>2020</v>
      </c>
      <c r="J5086">
        <f>MONTH(Table1[[#This Row],[Date]])</f>
        <v>1</v>
      </c>
      <c r="K5086">
        <f>DAY(Table1[[#This Row],[Date]])</f>
        <v>3</v>
      </c>
    </row>
    <row r="5087" spans="1:11" x14ac:dyDescent="0.3">
      <c r="A5087" t="s">
        <v>14</v>
      </c>
      <c r="B5087" s="1">
        <v>43832</v>
      </c>
      <c r="C5087">
        <v>0.99978800000000001</v>
      </c>
      <c r="D5087">
        <v>1.01</v>
      </c>
      <c r="E5087">
        <v>0.98651500000000003</v>
      </c>
      <c r="F5087">
        <v>1</v>
      </c>
      <c r="G5087">
        <v>24212314977</v>
      </c>
      <c r="H5087">
        <v>4114474717</v>
      </c>
      <c r="I5087">
        <f>YEAR(Table1[[#This Row],[Date]])</f>
        <v>2020</v>
      </c>
      <c r="J5087">
        <f>MONTH(Table1[[#This Row],[Date]])</f>
        <v>1</v>
      </c>
      <c r="K5087">
        <f>DAY(Table1[[#This Row],[Date]])</f>
        <v>2</v>
      </c>
    </row>
    <row r="5088" spans="1:11" x14ac:dyDescent="0.3">
      <c r="A5088" t="s">
        <v>14</v>
      </c>
      <c r="B5088" s="1">
        <v>43831</v>
      </c>
      <c r="C5088">
        <v>0.99957099999999999</v>
      </c>
      <c r="D5088">
        <v>1.01</v>
      </c>
      <c r="E5088">
        <v>0.99492400000000003</v>
      </c>
      <c r="F5088">
        <v>0.99983599999999995</v>
      </c>
      <c r="G5088">
        <v>21503143454</v>
      </c>
      <c r="H5088">
        <v>4107371140</v>
      </c>
      <c r="I5088">
        <f>YEAR(Table1[[#This Row],[Date]])</f>
        <v>2020</v>
      </c>
      <c r="J5088">
        <f>MONTH(Table1[[#This Row],[Date]])</f>
        <v>1</v>
      </c>
      <c r="K5088">
        <f>DAY(Table1[[#This Row],[Date]])</f>
        <v>1</v>
      </c>
    </row>
    <row r="5089" spans="1:11" x14ac:dyDescent="0.3">
      <c r="A5089" t="s">
        <v>14</v>
      </c>
      <c r="B5089" s="1">
        <v>43830</v>
      </c>
      <c r="C5089">
        <v>1.01</v>
      </c>
      <c r="D5089">
        <v>1.01</v>
      </c>
      <c r="E5089">
        <v>0.99778999999999995</v>
      </c>
      <c r="F5089">
        <v>0.99967899999999998</v>
      </c>
      <c r="G5089">
        <v>24214120056</v>
      </c>
      <c r="H5089">
        <v>4106723975</v>
      </c>
      <c r="I5089">
        <f>YEAR(Table1[[#This Row],[Date]])</f>
        <v>2019</v>
      </c>
      <c r="J5089">
        <f>MONTH(Table1[[#This Row],[Date]])</f>
        <v>12</v>
      </c>
      <c r="K5089">
        <f>DAY(Table1[[#This Row],[Date]])</f>
        <v>31</v>
      </c>
    </row>
    <row r="5090" spans="1:11" x14ac:dyDescent="0.3">
      <c r="A5090" t="s">
        <v>14</v>
      </c>
      <c r="B5090" s="1">
        <v>43829</v>
      </c>
      <c r="C5090">
        <v>1</v>
      </c>
      <c r="D5090">
        <v>1.01</v>
      </c>
      <c r="E5090">
        <v>1</v>
      </c>
      <c r="F5090">
        <v>1.01</v>
      </c>
      <c r="G5090">
        <v>27104097511</v>
      </c>
      <c r="H5090">
        <v>4133411934</v>
      </c>
      <c r="I5090">
        <f>YEAR(Table1[[#This Row],[Date]])</f>
        <v>2019</v>
      </c>
      <c r="J5090">
        <f>MONTH(Table1[[#This Row],[Date]])</f>
        <v>12</v>
      </c>
      <c r="K5090">
        <f>DAY(Table1[[#This Row],[Date]])</f>
        <v>30</v>
      </c>
    </row>
    <row r="5091" spans="1:11" x14ac:dyDescent="0.3">
      <c r="A5091" t="s">
        <v>14</v>
      </c>
      <c r="B5091" s="1">
        <v>43828</v>
      </c>
      <c r="C5091">
        <v>1.01</v>
      </c>
      <c r="D5091">
        <v>1.03</v>
      </c>
      <c r="E5091">
        <v>0.99966699999999997</v>
      </c>
      <c r="F5091">
        <v>1</v>
      </c>
      <c r="G5091">
        <v>26657374932</v>
      </c>
      <c r="H5091">
        <v>4125339509</v>
      </c>
      <c r="I5091">
        <f>YEAR(Table1[[#This Row],[Date]])</f>
        <v>2019</v>
      </c>
      <c r="J5091">
        <f>MONTH(Table1[[#This Row],[Date]])</f>
        <v>12</v>
      </c>
      <c r="K5091">
        <f>DAY(Table1[[#This Row],[Date]])</f>
        <v>29</v>
      </c>
    </row>
    <row r="5092" spans="1:11" x14ac:dyDescent="0.3">
      <c r="A5092" t="s">
        <v>14</v>
      </c>
      <c r="B5092" s="1">
        <v>43827</v>
      </c>
      <c r="C5092">
        <v>1.01</v>
      </c>
      <c r="D5092">
        <v>1.01</v>
      </c>
      <c r="E5092">
        <v>0.99976100000000001</v>
      </c>
      <c r="F5092">
        <v>1</v>
      </c>
      <c r="G5092">
        <v>25847515455</v>
      </c>
      <c r="H5092">
        <v>4109307163</v>
      </c>
      <c r="I5092">
        <f>YEAR(Table1[[#This Row],[Date]])</f>
        <v>2019</v>
      </c>
      <c r="J5092">
        <f>MONTH(Table1[[#This Row],[Date]])</f>
        <v>12</v>
      </c>
      <c r="K5092">
        <f>DAY(Table1[[#This Row],[Date]])</f>
        <v>28</v>
      </c>
    </row>
    <row r="5093" spans="1:11" x14ac:dyDescent="0.3">
      <c r="A5093" t="s">
        <v>14</v>
      </c>
      <c r="B5093" s="1">
        <v>43826</v>
      </c>
      <c r="C5093">
        <v>1</v>
      </c>
      <c r="D5093">
        <v>1.02</v>
      </c>
      <c r="E5093">
        <v>0.99447799999999997</v>
      </c>
      <c r="F5093">
        <v>1.01</v>
      </c>
      <c r="G5093">
        <v>26617288047</v>
      </c>
      <c r="H5093">
        <v>4131884754</v>
      </c>
      <c r="I5093">
        <f>YEAR(Table1[[#This Row],[Date]])</f>
        <v>2019</v>
      </c>
      <c r="J5093">
        <f>MONTH(Table1[[#This Row],[Date]])</f>
        <v>12</v>
      </c>
      <c r="K5093">
        <f>DAY(Table1[[#This Row],[Date]])</f>
        <v>27</v>
      </c>
    </row>
    <row r="5094" spans="1:11" x14ac:dyDescent="0.3">
      <c r="A5094" t="s">
        <v>14</v>
      </c>
      <c r="B5094" s="1">
        <v>43825</v>
      </c>
      <c r="C5094">
        <v>1</v>
      </c>
      <c r="D5094">
        <v>1.02</v>
      </c>
      <c r="E5094">
        <v>0.99321199999999998</v>
      </c>
      <c r="F5094">
        <v>1</v>
      </c>
      <c r="G5094">
        <v>27081119738</v>
      </c>
      <c r="H5094">
        <v>4124425332</v>
      </c>
      <c r="I5094">
        <f>YEAR(Table1[[#This Row],[Date]])</f>
        <v>2019</v>
      </c>
      <c r="J5094">
        <f>MONTH(Table1[[#This Row],[Date]])</f>
        <v>12</v>
      </c>
      <c r="K5094">
        <f>DAY(Table1[[#This Row],[Date]])</f>
        <v>26</v>
      </c>
    </row>
    <row r="5095" spans="1:11" x14ac:dyDescent="0.3">
      <c r="A5095" t="s">
        <v>14</v>
      </c>
      <c r="B5095" s="1">
        <v>43824</v>
      </c>
      <c r="C5095">
        <v>1.01</v>
      </c>
      <c r="D5095">
        <v>1.04</v>
      </c>
      <c r="E5095">
        <v>0.991506</v>
      </c>
      <c r="F5095">
        <v>1</v>
      </c>
      <c r="G5095">
        <v>24502862889</v>
      </c>
      <c r="H5095">
        <v>4127192621</v>
      </c>
      <c r="I5095">
        <f>YEAR(Table1[[#This Row],[Date]])</f>
        <v>2019</v>
      </c>
      <c r="J5095">
        <f>MONTH(Table1[[#This Row],[Date]])</f>
        <v>12</v>
      </c>
      <c r="K5095">
        <f>DAY(Table1[[#This Row],[Date]])</f>
        <v>25</v>
      </c>
    </row>
    <row r="5096" spans="1:11" x14ac:dyDescent="0.3">
      <c r="A5096" t="s">
        <v>14</v>
      </c>
      <c r="B5096" s="1">
        <v>43823</v>
      </c>
      <c r="C5096">
        <v>1.01</v>
      </c>
      <c r="D5096">
        <v>1.03</v>
      </c>
      <c r="E5096">
        <v>0.99895</v>
      </c>
      <c r="F5096">
        <v>1.01</v>
      </c>
      <c r="G5096">
        <v>27906575904</v>
      </c>
      <c r="H5096">
        <v>4143319248</v>
      </c>
      <c r="I5096">
        <f>YEAR(Table1[[#This Row],[Date]])</f>
        <v>2019</v>
      </c>
      <c r="J5096">
        <f>MONTH(Table1[[#This Row],[Date]])</f>
        <v>12</v>
      </c>
      <c r="K5096">
        <f>DAY(Table1[[#This Row],[Date]])</f>
        <v>24</v>
      </c>
    </row>
    <row r="5097" spans="1:11" x14ac:dyDescent="0.3">
      <c r="A5097" t="s">
        <v>14</v>
      </c>
      <c r="B5097" s="1">
        <v>43822</v>
      </c>
      <c r="C5097">
        <v>1</v>
      </c>
      <c r="D5097">
        <v>1.01</v>
      </c>
      <c r="E5097">
        <v>0.993842</v>
      </c>
      <c r="F5097">
        <v>1.01</v>
      </c>
      <c r="G5097">
        <v>31988935316</v>
      </c>
      <c r="H5097">
        <v>4157901176</v>
      </c>
      <c r="I5097">
        <f>YEAR(Table1[[#This Row],[Date]])</f>
        <v>2019</v>
      </c>
      <c r="J5097">
        <f>MONTH(Table1[[#This Row],[Date]])</f>
        <v>12</v>
      </c>
      <c r="K5097">
        <f>DAY(Table1[[#This Row],[Date]])</f>
        <v>23</v>
      </c>
    </row>
    <row r="5098" spans="1:11" x14ac:dyDescent="0.3">
      <c r="A5098" t="s">
        <v>14</v>
      </c>
      <c r="B5098" s="1">
        <v>43821</v>
      </c>
      <c r="C5098">
        <v>1.01</v>
      </c>
      <c r="D5098">
        <v>1.01</v>
      </c>
      <c r="E5098">
        <v>0.99904400000000004</v>
      </c>
      <c r="F5098">
        <v>1</v>
      </c>
      <c r="G5098">
        <v>26913344236</v>
      </c>
      <c r="H5098">
        <v>4124011171</v>
      </c>
      <c r="I5098">
        <f>YEAR(Table1[[#This Row],[Date]])</f>
        <v>2019</v>
      </c>
      <c r="J5098">
        <f>MONTH(Table1[[#This Row],[Date]])</f>
        <v>12</v>
      </c>
      <c r="K5098">
        <f>DAY(Table1[[#This Row],[Date]])</f>
        <v>22</v>
      </c>
    </row>
    <row r="5099" spans="1:11" x14ac:dyDescent="0.3">
      <c r="A5099" t="s">
        <v>14</v>
      </c>
      <c r="B5099" s="1">
        <v>43820</v>
      </c>
      <c r="C5099">
        <v>1.01</v>
      </c>
      <c r="D5099">
        <v>1.01</v>
      </c>
      <c r="E5099">
        <v>0.98701700000000003</v>
      </c>
      <c r="F5099">
        <v>1.01</v>
      </c>
      <c r="G5099">
        <v>22141256341</v>
      </c>
      <c r="H5099">
        <v>4131700084</v>
      </c>
      <c r="I5099">
        <f>YEAR(Table1[[#This Row],[Date]])</f>
        <v>2019</v>
      </c>
      <c r="J5099">
        <f>MONTH(Table1[[#This Row],[Date]])</f>
        <v>12</v>
      </c>
      <c r="K5099">
        <f>DAY(Table1[[#This Row],[Date]])</f>
        <v>21</v>
      </c>
    </row>
    <row r="5100" spans="1:11" x14ac:dyDescent="0.3">
      <c r="A5100" t="s">
        <v>14</v>
      </c>
      <c r="B5100" s="1">
        <v>43819</v>
      </c>
      <c r="C5100">
        <v>1.01</v>
      </c>
      <c r="D5100">
        <v>1.01</v>
      </c>
      <c r="E5100">
        <v>0.99767700000000004</v>
      </c>
      <c r="F5100">
        <v>1.01</v>
      </c>
      <c r="G5100">
        <v>27492020303</v>
      </c>
      <c r="H5100">
        <v>4132042361</v>
      </c>
      <c r="I5100">
        <f>YEAR(Table1[[#This Row],[Date]])</f>
        <v>2019</v>
      </c>
      <c r="J5100">
        <f>MONTH(Table1[[#This Row],[Date]])</f>
        <v>12</v>
      </c>
      <c r="K5100">
        <f>DAY(Table1[[#This Row],[Date]])</f>
        <v>20</v>
      </c>
    </row>
    <row r="5101" spans="1:11" x14ac:dyDescent="0.3">
      <c r="A5101" t="s">
        <v>14</v>
      </c>
      <c r="B5101" s="1">
        <v>43818</v>
      </c>
      <c r="C5101">
        <v>1.01</v>
      </c>
      <c r="D5101">
        <v>1.02</v>
      </c>
      <c r="E5101">
        <v>0.99240600000000001</v>
      </c>
      <c r="F5101">
        <v>1.01</v>
      </c>
      <c r="G5101">
        <v>30032554753</v>
      </c>
      <c r="H5101">
        <v>4143245799</v>
      </c>
      <c r="I5101">
        <f>YEAR(Table1[[#This Row],[Date]])</f>
        <v>2019</v>
      </c>
      <c r="J5101">
        <f>MONTH(Table1[[#This Row],[Date]])</f>
        <v>12</v>
      </c>
      <c r="K5101">
        <f>DAY(Table1[[#This Row],[Date]])</f>
        <v>19</v>
      </c>
    </row>
    <row r="5102" spans="1:11" x14ac:dyDescent="0.3">
      <c r="A5102" t="s">
        <v>14</v>
      </c>
      <c r="B5102" s="1">
        <v>43817</v>
      </c>
      <c r="C5102">
        <v>0.99828499999999998</v>
      </c>
      <c r="D5102">
        <v>1.03</v>
      </c>
      <c r="E5102">
        <v>0.99151800000000001</v>
      </c>
      <c r="F5102">
        <v>1.01</v>
      </c>
      <c r="G5102">
        <v>36156312247</v>
      </c>
      <c r="H5102">
        <v>4133220482</v>
      </c>
      <c r="I5102">
        <f>YEAR(Table1[[#This Row],[Date]])</f>
        <v>2019</v>
      </c>
      <c r="J5102">
        <f>MONTH(Table1[[#This Row],[Date]])</f>
        <v>12</v>
      </c>
      <c r="K5102">
        <f>DAY(Table1[[#This Row],[Date]])</f>
        <v>18</v>
      </c>
    </row>
    <row r="5103" spans="1:11" x14ac:dyDescent="0.3">
      <c r="A5103" t="s">
        <v>14</v>
      </c>
      <c r="B5103" s="1">
        <v>43816</v>
      </c>
      <c r="C5103">
        <v>1</v>
      </c>
      <c r="D5103">
        <v>1.02</v>
      </c>
      <c r="E5103">
        <v>0.99261900000000003</v>
      </c>
      <c r="F5103">
        <v>0.99333899999999997</v>
      </c>
      <c r="G5103">
        <v>28074801122</v>
      </c>
      <c r="H5103">
        <v>4080682163</v>
      </c>
      <c r="I5103">
        <f>YEAR(Table1[[#This Row],[Date]])</f>
        <v>2019</v>
      </c>
      <c r="J5103">
        <f>MONTH(Table1[[#This Row],[Date]])</f>
        <v>12</v>
      </c>
      <c r="K5103">
        <f>DAY(Table1[[#This Row],[Date]])</f>
        <v>17</v>
      </c>
    </row>
    <row r="5104" spans="1:11" x14ac:dyDescent="0.3">
      <c r="A5104" t="s">
        <v>14</v>
      </c>
      <c r="B5104" s="1">
        <v>43815</v>
      </c>
      <c r="C5104">
        <v>1</v>
      </c>
      <c r="D5104">
        <v>1.02</v>
      </c>
      <c r="E5104">
        <v>0.99350899999999998</v>
      </c>
      <c r="F5104">
        <v>1</v>
      </c>
      <c r="G5104">
        <v>23894286942</v>
      </c>
      <c r="H5104">
        <v>4124418769</v>
      </c>
      <c r="I5104">
        <f>YEAR(Table1[[#This Row],[Date]])</f>
        <v>2019</v>
      </c>
      <c r="J5104">
        <f>MONTH(Table1[[#This Row],[Date]])</f>
        <v>12</v>
      </c>
      <c r="K5104">
        <f>DAY(Table1[[#This Row],[Date]])</f>
        <v>16</v>
      </c>
    </row>
    <row r="5105" spans="1:11" x14ac:dyDescent="0.3">
      <c r="A5105" t="s">
        <v>14</v>
      </c>
      <c r="B5105" s="1">
        <v>43814</v>
      </c>
      <c r="C5105">
        <v>1.01</v>
      </c>
      <c r="D5105">
        <v>1.02</v>
      </c>
      <c r="E5105">
        <v>0.98390699999999998</v>
      </c>
      <c r="F5105">
        <v>1</v>
      </c>
      <c r="G5105">
        <v>19575469230</v>
      </c>
      <c r="H5105">
        <v>4127007370</v>
      </c>
      <c r="I5105">
        <f>YEAR(Table1[[#This Row],[Date]])</f>
        <v>2019</v>
      </c>
      <c r="J5105">
        <f>MONTH(Table1[[#This Row],[Date]])</f>
        <v>12</v>
      </c>
      <c r="K5105">
        <f>DAY(Table1[[#This Row],[Date]])</f>
        <v>15</v>
      </c>
    </row>
    <row r="5106" spans="1:11" x14ac:dyDescent="0.3">
      <c r="A5106" t="s">
        <v>14</v>
      </c>
      <c r="B5106" s="1">
        <v>43813</v>
      </c>
      <c r="C5106">
        <v>1</v>
      </c>
      <c r="D5106">
        <v>1.01</v>
      </c>
      <c r="E5106">
        <v>0.99709499999999995</v>
      </c>
      <c r="F5106">
        <v>1.01</v>
      </c>
      <c r="G5106">
        <v>19018920700</v>
      </c>
      <c r="H5106">
        <v>4133054794</v>
      </c>
      <c r="I5106">
        <f>YEAR(Table1[[#This Row],[Date]])</f>
        <v>2019</v>
      </c>
      <c r="J5106">
        <f>MONTH(Table1[[#This Row],[Date]])</f>
        <v>12</v>
      </c>
      <c r="K5106">
        <f>DAY(Table1[[#This Row],[Date]])</f>
        <v>14</v>
      </c>
    </row>
    <row r="5107" spans="1:11" x14ac:dyDescent="0.3">
      <c r="A5107" t="s">
        <v>14</v>
      </c>
      <c r="B5107" s="1">
        <v>43812</v>
      </c>
      <c r="C5107">
        <v>1.01</v>
      </c>
      <c r="D5107">
        <v>1.01</v>
      </c>
      <c r="E5107">
        <v>0.99665700000000002</v>
      </c>
      <c r="F5107">
        <v>1</v>
      </c>
      <c r="G5107">
        <v>19588662449</v>
      </c>
      <c r="H5107">
        <v>4115239097</v>
      </c>
      <c r="I5107">
        <f>YEAR(Table1[[#This Row],[Date]])</f>
        <v>2019</v>
      </c>
      <c r="J5107">
        <f>MONTH(Table1[[#This Row],[Date]])</f>
        <v>12</v>
      </c>
      <c r="K5107">
        <f>DAY(Table1[[#This Row],[Date]])</f>
        <v>13</v>
      </c>
    </row>
    <row r="5108" spans="1:11" x14ac:dyDescent="0.3">
      <c r="A5108" t="s">
        <v>14</v>
      </c>
      <c r="B5108" s="1">
        <v>43811</v>
      </c>
      <c r="C5108">
        <v>1.01</v>
      </c>
      <c r="D5108">
        <v>1.01</v>
      </c>
      <c r="E5108">
        <v>0.99979200000000001</v>
      </c>
      <c r="F5108">
        <v>1.01</v>
      </c>
      <c r="G5108">
        <v>21128996533</v>
      </c>
      <c r="H5108">
        <v>4132023198</v>
      </c>
      <c r="I5108">
        <f>YEAR(Table1[[#This Row],[Date]])</f>
        <v>2019</v>
      </c>
      <c r="J5108">
        <f>MONTH(Table1[[#This Row],[Date]])</f>
        <v>12</v>
      </c>
      <c r="K5108">
        <f>DAY(Table1[[#This Row],[Date]])</f>
        <v>12</v>
      </c>
    </row>
    <row r="5109" spans="1:11" x14ac:dyDescent="0.3">
      <c r="A5109" t="s">
        <v>14</v>
      </c>
      <c r="B5109" s="1">
        <v>43810</v>
      </c>
      <c r="C5109">
        <v>1.01</v>
      </c>
      <c r="D5109">
        <v>1.04</v>
      </c>
      <c r="E5109">
        <v>0.97926199999999997</v>
      </c>
      <c r="F5109">
        <v>1.01</v>
      </c>
      <c r="G5109">
        <v>19625934979</v>
      </c>
      <c r="H5109">
        <v>4157024797</v>
      </c>
      <c r="I5109">
        <f>YEAR(Table1[[#This Row],[Date]])</f>
        <v>2019</v>
      </c>
      <c r="J5109">
        <f>MONTH(Table1[[#This Row],[Date]])</f>
        <v>12</v>
      </c>
      <c r="K5109">
        <f>DAY(Table1[[#This Row],[Date]])</f>
        <v>11</v>
      </c>
    </row>
    <row r="5110" spans="1:11" x14ac:dyDescent="0.3">
      <c r="A5110" t="s">
        <v>14</v>
      </c>
      <c r="B5110" s="1">
        <v>43809</v>
      </c>
      <c r="C5110">
        <v>1</v>
      </c>
      <c r="D5110">
        <v>1.01</v>
      </c>
      <c r="E5110">
        <v>0.99957099999999999</v>
      </c>
      <c r="F5110">
        <v>1.01</v>
      </c>
      <c r="G5110">
        <v>19145357481</v>
      </c>
      <c r="H5110">
        <v>4132097335</v>
      </c>
      <c r="I5110">
        <f>YEAR(Table1[[#This Row],[Date]])</f>
        <v>2019</v>
      </c>
      <c r="J5110">
        <f>MONTH(Table1[[#This Row],[Date]])</f>
        <v>12</v>
      </c>
      <c r="K5110">
        <f>DAY(Table1[[#This Row],[Date]])</f>
        <v>10</v>
      </c>
    </row>
    <row r="5111" spans="1:11" x14ac:dyDescent="0.3">
      <c r="A5111" t="s">
        <v>14</v>
      </c>
      <c r="B5111" s="1">
        <v>43808</v>
      </c>
      <c r="C5111">
        <v>1.01</v>
      </c>
      <c r="D5111">
        <v>1.01</v>
      </c>
      <c r="E5111">
        <v>0.99756800000000001</v>
      </c>
      <c r="F5111">
        <v>1</v>
      </c>
      <c r="G5111">
        <v>19283208376</v>
      </c>
      <c r="H5111">
        <v>4125515159</v>
      </c>
      <c r="I5111">
        <f>YEAR(Table1[[#This Row],[Date]])</f>
        <v>2019</v>
      </c>
      <c r="J5111">
        <f>MONTH(Table1[[#This Row],[Date]])</f>
        <v>12</v>
      </c>
      <c r="K5111">
        <f>DAY(Table1[[#This Row],[Date]])</f>
        <v>9</v>
      </c>
    </row>
    <row r="5112" spans="1:11" x14ac:dyDescent="0.3">
      <c r="A5112" t="s">
        <v>14</v>
      </c>
      <c r="B5112" s="1">
        <v>43807</v>
      </c>
      <c r="C5112">
        <v>1.01</v>
      </c>
      <c r="D5112">
        <v>1.01</v>
      </c>
      <c r="E5112">
        <v>1</v>
      </c>
      <c r="F5112">
        <v>1.01</v>
      </c>
      <c r="G5112">
        <v>16556799286</v>
      </c>
      <c r="H5112">
        <v>4134238975</v>
      </c>
      <c r="I5112">
        <f>YEAR(Table1[[#This Row],[Date]])</f>
        <v>2019</v>
      </c>
      <c r="J5112">
        <f>MONTH(Table1[[#This Row],[Date]])</f>
        <v>12</v>
      </c>
      <c r="K5112">
        <f>DAY(Table1[[#This Row],[Date]])</f>
        <v>8</v>
      </c>
    </row>
    <row r="5113" spans="1:11" x14ac:dyDescent="0.3">
      <c r="A5113" t="s">
        <v>14</v>
      </c>
      <c r="B5113" s="1">
        <v>43806</v>
      </c>
      <c r="C5113">
        <v>1</v>
      </c>
      <c r="D5113">
        <v>1.01</v>
      </c>
      <c r="E5113">
        <v>1</v>
      </c>
      <c r="F5113">
        <v>1.01</v>
      </c>
      <c r="G5113">
        <v>16402700924</v>
      </c>
      <c r="H5113">
        <v>4138492576</v>
      </c>
      <c r="I5113">
        <f>YEAR(Table1[[#This Row],[Date]])</f>
        <v>2019</v>
      </c>
      <c r="J5113">
        <f>MONTH(Table1[[#This Row],[Date]])</f>
        <v>12</v>
      </c>
      <c r="K5113">
        <f>DAY(Table1[[#This Row],[Date]])</f>
        <v>7</v>
      </c>
    </row>
    <row r="5114" spans="1:11" x14ac:dyDescent="0.3">
      <c r="A5114" t="s">
        <v>14</v>
      </c>
      <c r="B5114" s="1">
        <v>43805</v>
      </c>
      <c r="C5114">
        <v>1.01</v>
      </c>
      <c r="D5114">
        <v>1.02</v>
      </c>
      <c r="E5114">
        <v>0.99751800000000002</v>
      </c>
      <c r="F5114">
        <v>1</v>
      </c>
      <c r="G5114">
        <v>19022188750</v>
      </c>
      <c r="H5114">
        <v>4122124904</v>
      </c>
      <c r="I5114">
        <f>YEAR(Table1[[#This Row],[Date]])</f>
        <v>2019</v>
      </c>
      <c r="J5114">
        <f>MONTH(Table1[[#This Row],[Date]])</f>
        <v>12</v>
      </c>
      <c r="K5114">
        <f>DAY(Table1[[#This Row],[Date]])</f>
        <v>6</v>
      </c>
    </row>
    <row r="5115" spans="1:11" x14ac:dyDescent="0.3">
      <c r="A5115" t="s">
        <v>14</v>
      </c>
      <c r="B5115" s="1">
        <v>43804</v>
      </c>
      <c r="C5115">
        <v>1.01</v>
      </c>
      <c r="D5115">
        <v>1.02</v>
      </c>
      <c r="E5115">
        <v>0.997193</v>
      </c>
      <c r="F5115">
        <v>1.01</v>
      </c>
      <c r="G5115">
        <v>21171449599</v>
      </c>
      <c r="H5115">
        <v>4149419251</v>
      </c>
      <c r="I5115">
        <f>YEAR(Table1[[#This Row],[Date]])</f>
        <v>2019</v>
      </c>
      <c r="J5115">
        <f>MONTH(Table1[[#This Row],[Date]])</f>
        <v>12</v>
      </c>
      <c r="K5115">
        <f>DAY(Table1[[#This Row],[Date]])</f>
        <v>5</v>
      </c>
    </row>
    <row r="5116" spans="1:11" x14ac:dyDescent="0.3">
      <c r="A5116" t="s">
        <v>14</v>
      </c>
      <c r="B5116" s="1">
        <v>43803</v>
      </c>
      <c r="C5116">
        <v>1</v>
      </c>
      <c r="D5116">
        <v>1.02</v>
      </c>
      <c r="E5116">
        <v>0.98115300000000005</v>
      </c>
      <c r="F5116">
        <v>1.01</v>
      </c>
      <c r="G5116">
        <v>24761899935</v>
      </c>
      <c r="H5116">
        <v>4140656482</v>
      </c>
      <c r="I5116">
        <f>YEAR(Table1[[#This Row],[Date]])</f>
        <v>2019</v>
      </c>
      <c r="J5116">
        <f>MONTH(Table1[[#This Row],[Date]])</f>
        <v>12</v>
      </c>
      <c r="K5116">
        <f>DAY(Table1[[#This Row],[Date]])</f>
        <v>4</v>
      </c>
    </row>
    <row r="5117" spans="1:11" x14ac:dyDescent="0.3">
      <c r="A5117" t="s">
        <v>14</v>
      </c>
      <c r="B5117" s="1">
        <v>43802</v>
      </c>
      <c r="C5117">
        <v>1</v>
      </c>
      <c r="D5117">
        <v>1.01</v>
      </c>
      <c r="E5117">
        <v>0.99107100000000004</v>
      </c>
      <c r="F5117">
        <v>1</v>
      </c>
      <c r="G5117">
        <v>16691088420</v>
      </c>
      <c r="H5117">
        <v>4120924295</v>
      </c>
      <c r="I5117">
        <f>YEAR(Table1[[#This Row],[Date]])</f>
        <v>2019</v>
      </c>
      <c r="J5117">
        <f>MONTH(Table1[[#This Row],[Date]])</f>
        <v>12</v>
      </c>
      <c r="K5117">
        <f>DAY(Table1[[#This Row],[Date]])</f>
        <v>3</v>
      </c>
    </row>
    <row r="5118" spans="1:11" x14ac:dyDescent="0.3">
      <c r="A5118" t="s">
        <v>14</v>
      </c>
      <c r="B5118" s="1">
        <v>43801</v>
      </c>
      <c r="C5118">
        <v>1</v>
      </c>
      <c r="D5118">
        <v>1.02</v>
      </c>
      <c r="E5118">
        <v>0.99198799999999998</v>
      </c>
      <c r="F5118">
        <v>1</v>
      </c>
      <c r="G5118">
        <v>19093390526</v>
      </c>
      <c r="H5118">
        <v>4114951368</v>
      </c>
      <c r="I5118">
        <f>YEAR(Table1[[#This Row],[Date]])</f>
        <v>2019</v>
      </c>
      <c r="J5118">
        <f>MONTH(Table1[[#This Row],[Date]])</f>
        <v>12</v>
      </c>
      <c r="K5118">
        <f>DAY(Table1[[#This Row],[Date]])</f>
        <v>2</v>
      </c>
    </row>
    <row r="5119" spans="1:11" x14ac:dyDescent="0.3">
      <c r="A5119" t="s">
        <v>14</v>
      </c>
      <c r="B5119" s="1">
        <v>43800</v>
      </c>
      <c r="C5119">
        <v>1</v>
      </c>
      <c r="D5119">
        <v>1.02</v>
      </c>
      <c r="E5119">
        <v>0.99507999999999996</v>
      </c>
      <c r="F5119">
        <v>1</v>
      </c>
      <c r="G5119">
        <v>21027847332</v>
      </c>
      <c r="H5119">
        <v>4118235661</v>
      </c>
      <c r="I5119">
        <f>YEAR(Table1[[#This Row],[Date]])</f>
        <v>2019</v>
      </c>
      <c r="J5119">
        <f>MONTH(Table1[[#This Row],[Date]])</f>
        <v>12</v>
      </c>
      <c r="K5119">
        <f>DAY(Table1[[#This Row],[Date]])</f>
        <v>1</v>
      </c>
    </row>
    <row r="5120" spans="1:11" x14ac:dyDescent="0.3">
      <c r="A5120" t="s">
        <v>14</v>
      </c>
      <c r="B5120" s="1">
        <v>43799</v>
      </c>
      <c r="C5120">
        <v>1</v>
      </c>
      <c r="D5120">
        <v>1.02</v>
      </c>
      <c r="E5120">
        <v>0.99837500000000001</v>
      </c>
      <c r="F5120">
        <v>1</v>
      </c>
      <c r="G5120">
        <v>19145198648</v>
      </c>
      <c r="H5120">
        <v>4115041871</v>
      </c>
      <c r="I5120">
        <f>YEAR(Table1[[#This Row],[Date]])</f>
        <v>2019</v>
      </c>
      <c r="J5120">
        <f>MONTH(Table1[[#This Row],[Date]])</f>
        <v>11</v>
      </c>
      <c r="K5120">
        <f>DAY(Table1[[#This Row],[Date]])</f>
        <v>30</v>
      </c>
    </row>
    <row r="5121" spans="1:11" x14ac:dyDescent="0.3">
      <c r="A5121" t="s">
        <v>14</v>
      </c>
      <c r="B5121" s="1">
        <v>43798</v>
      </c>
      <c r="C5121">
        <v>1</v>
      </c>
      <c r="D5121">
        <v>1.01</v>
      </c>
      <c r="E5121">
        <v>0.99258599999999997</v>
      </c>
      <c r="F5121">
        <v>1</v>
      </c>
      <c r="G5121">
        <v>22304763156</v>
      </c>
      <c r="H5121">
        <v>4126616332</v>
      </c>
      <c r="I5121">
        <f>YEAR(Table1[[#This Row],[Date]])</f>
        <v>2019</v>
      </c>
      <c r="J5121">
        <f>MONTH(Table1[[#This Row],[Date]])</f>
        <v>11</v>
      </c>
      <c r="K5121">
        <f>DAY(Table1[[#This Row],[Date]])</f>
        <v>29</v>
      </c>
    </row>
    <row r="5122" spans="1:11" x14ac:dyDescent="0.3">
      <c r="A5122" t="s">
        <v>14</v>
      </c>
      <c r="B5122" s="1">
        <v>43797</v>
      </c>
      <c r="C5122">
        <v>1</v>
      </c>
      <c r="D5122">
        <v>1.02</v>
      </c>
      <c r="E5122">
        <v>1</v>
      </c>
      <c r="F5122">
        <v>1</v>
      </c>
      <c r="G5122">
        <v>21502793846</v>
      </c>
      <c r="H5122">
        <v>4124805294</v>
      </c>
      <c r="I5122">
        <f>YEAR(Table1[[#This Row],[Date]])</f>
        <v>2019</v>
      </c>
      <c r="J5122">
        <f>MONTH(Table1[[#This Row],[Date]])</f>
        <v>11</v>
      </c>
      <c r="K5122">
        <f>DAY(Table1[[#This Row],[Date]])</f>
        <v>28</v>
      </c>
    </row>
    <row r="5123" spans="1:11" x14ac:dyDescent="0.3">
      <c r="A5123" t="s">
        <v>14</v>
      </c>
      <c r="B5123" s="1">
        <v>43796</v>
      </c>
      <c r="C5123">
        <v>1</v>
      </c>
      <c r="D5123">
        <v>1.03</v>
      </c>
      <c r="E5123">
        <v>0.98139200000000004</v>
      </c>
      <c r="F5123">
        <v>1.01</v>
      </c>
      <c r="G5123">
        <v>27416693309</v>
      </c>
      <c r="H5123">
        <v>4128694013</v>
      </c>
      <c r="I5123">
        <f>YEAR(Table1[[#This Row],[Date]])</f>
        <v>2019</v>
      </c>
      <c r="J5123">
        <f>MONTH(Table1[[#This Row],[Date]])</f>
        <v>11</v>
      </c>
      <c r="K5123">
        <f>DAY(Table1[[#This Row],[Date]])</f>
        <v>27</v>
      </c>
    </row>
    <row r="5124" spans="1:11" x14ac:dyDescent="0.3">
      <c r="A5124" t="s">
        <v>14</v>
      </c>
      <c r="B5124" s="1">
        <v>43795</v>
      </c>
      <c r="C5124">
        <v>1</v>
      </c>
      <c r="D5124">
        <v>1.02</v>
      </c>
      <c r="E5124">
        <v>0.99526700000000001</v>
      </c>
      <c r="F5124">
        <v>1.01</v>
      </c>
      <c r="G5124">
        <v>23545460689</v>
      </c>
      <c r="H5124">
        <v>4148191320</v>
      </c>
      <c r="I5124">
        <f>YEAR(Table1[[#This Row],[Date]])</f>
        <v>2019</v>
      </c>
      <c r="J5124">
        <f>MONTH(Table1[[#This Row],[Date]])</f>
        <v>11</v>
      </c>
      <c r="K5124">
        <f>DAY(Table1[[#This Row],[Date]])</f>
        <v>26</v>
      </c>
    </row>
    <row r="5125" spans="1:11" x14ac:dyDescent="0.3">
      <c r="A5125" t="s">
        <v>14</v>
      </c>
      <c r="B5125" s="1">
        <v>43794</v>
      </c>
      <c r="C5125">
        <v>1.01</v>
      </c>
      <c r="D5125">
        <v>1.02</v>
      </c>
      <c r="E5125">
        <v>0.99399499999999996</v>
      </c>
      <c r="F5125">
        <v>1</v>
      </c>
      <c r="G5125">
        <v>33648447519</v>
      </c>
      <c r="H5125">
        <v>4120837393</v>
      </c>
      <c r="I5125">
        <f>YEAR(Table1[[#This Row],[Date]])</f>
        <v>2019</v>
      </c>
      <c r="J5125">
        <f>MONTH(Table1[[#This Row],[Date]])</f>
        <v>11</v>
      </c>
      <c r="K5125">
        <f>DAY(Table1[[#This Row],[Date]])</f>
        <v>25</v>
      </c>
    </row>
    <row r="5126" spans="1:11" x14ac:dyDescent="0.3">
      <c r="A5126" t="s">
        <v>14</v>
      </c>
      <c r="B5126" s="1">
        <v>43793</v>
      </c>
      <c r="C5126">
        <v>1.01</v>
      </c>
      <c r="D5126">
        <v>1.03</v>
      </c>
      <c r="E5126">
        <v>1</v>
      </c>
      <c r="F5126">
        <v>1.02</v>
      </c>
      <c r="G5126">
        <v>25990545761</v>
      </c>
      <c r="H5126">
        <v>4180011937</v>
      </c>
      <c r="I5126">
        <f>YEAR(Table1[[#This Row],[Date]])</f>
        <v>2019</v>
      </c>
      <c r="J5126">
        <f>MONTH(Table1[[#This Row],[Date]])</f>
        <v>11</v>
      </c>
      <c r="K5126">
        <f>DAY(Table1[[#This Row],[Date]])</f>
        <v>24</v>
      </c>
    </row>
    <row r="5127" spans="1:11" x14ac:dyDescent="0.3">
      <c r="A5127" t="s">
        <v>14</v>
      </c>
      <c r="B5127" s="1">
        <v>43792</v>
      </c>
      <c r="C5127">
        <v>1</v>
      </c>
      <c r="D5127">
        <v>1.03</v>
      </c>
      <c r="E5127">
        <v>0.99887800000000004</v>
      </c>
      <c r="F5127">
        <v>1.01</v>
      </c>
      <c r="G5127">
        <v>24605070720</v>
      </c>
      <c r="H5127">
        <v>4161983862</v>
      </c>
      <c r="I5127">
        <f>YEAR(Table1[[#This Row],[Date]])</f>
        <v>2019</v>
      </c>
      <c r="J5127">
        <f>MONTH(Table1[[#This Row],[Date]])</f>
        <v>11</v>
      </c>
      <c r="K5127">
        <f>DAY(Table1[[#This Row],[Date]])</f>
        <v>23</v>
      </c>
    </row>
    <row r="5128" spans="1:11" x14ac:dyDescent="0.3">
      <c r="A5128" t="s">
        <v>14</v>
      </c>
      <c r="B5128" s="1">
        <v>43791</v>
      </c>
      <c r="C5128">
        <v>1</v>
      </c>
      <c r="D5128">
        <v>1.02</v>
      </c>
      <c r="E5128">
        <v>0.99165599999999998</v>
      </c>
      <c r="F5128">
        <v>1</v>
      </c>
      <c r="G5128">
        <v>39068899485</v>
      </c>
      <c r="H5128">
        <v>4120554484</v>
      </c>
      <c r="I5128">
        <f>YEAR(Table1[[#This Row],[Date]])</f>
        <v>2019</v>
      </c>
      <c r="J5128">
        <f>MONTH(Table1[[#This Row],[Date]])</f>
        <v>11</v>
      </c>
      <c r="K5128">
        <f>DAY(Table1[[#This Row],[Date]])</f>
        <v>22</v>
      </c>
    </row>
    <row r="5129" spans="1:11" x14ac:dyDescent="0.3">
      <c r="A5129" t="s">
        <v>14</v>
      </c>
      <c r="B5129" s="1">
        <v>43790</v>
      </c>
      <c r="C5129">
        <v>1.01</v>
      </c>
      <c r="D5129">
        <v>1.02</v>
      </c>
      <c r="E5129">
        <v>0.99888500000000002</v>
      </c>
      <c r="F5129">
        <v>1</v>
      </c>
      <c r="G5129">
        <v>26004738831</v>
      </c>
      <c r="H5129">
        <v>4109731631</v>
      </c>
      <c r="I5129">
        <f>YEAR(Table1[[#This Row],[Date]])</f>
        <v>2019</v>
      </c>
      <c r="J5129">
        <f>MONTH(Table1[[#This Row],[Date]])</f>
        <v>11</v>
      </c>
      <c r="K5129">
        <f>DAY(Table1[[#This Row],[Date]])</f>
        <v>21</v>
      </c>
    </row>
    <row r="5130" spans="1:11" x14ac:dyDescent="0.3">
      <c r="A5130" t="s">
        <v>14</v>
      </c>
      <c r="B5130" s="1">
        <v>43789</v>
      </c>
      <c r="C5130">
        <v>1.01</v>
      </c>
      <c r="D5130">
        <v>1.02</v>
      </c>
      <c r="E5130">
        <v>1</v>
      </c>
      <c r="F5130">
        <v>1.01</v>
      </c>
      <c r="G5130">
        <v>22255938426</v>
      </c>
      <c r="H5130">
        <v>4130393647</v>
      </c>
      <c r="I5130">
        <f>YEAR(Table1[[#This Row],[Date]])</f>
        <v>2019</v>
      </c>
      <c r="J5130">
        <f>MONTH(Table1[[#This Row],[Date]])</f>
        <v>11</v>
      </c>
      <c r="K5130">
        <f>DAY(Table1[[#This Row],[Date]])</f>
        <v>20</v>
      </c>
    </row>
    <row r="5131" spans="1:11" x14ac:dyDescent="0.3">
      <c r="A5131" t="s">
        <v>14</v>
      </c>
      <c r="B5131" s="1">
        <v>43788</v>
      </c>
      <c r="C5131">
        <v>1.01</v>
      </c>
      <c r="D5131">
        <v>1.03</v>
      </c>
      <c r="E5131">
        <v>1</v>
      </c>
      <c r="F5131">
        <v>1.01</v>
      </c>
      <c r="G5131">
        <v>23104090327</v>
      </c>
      <c r="H5131">
        <v>4144883422</v>
      </c>
      <c r="I5131">
        <f>YEAR(Table1[[#This Row],[Date]])</f>
        <v>2019</v>
      </c>
      <c r="J5131">
        <f>MONTH(Table1[[#This Row],[Date]])</f>
        <v>11</v>
      </c>
      <c r="K5131">
        <f>DAY(Table1[[#This Row],[Date]])</f>
        <v>19</v>
      </c>
    </row>
    <row r="5132" spans="1:11" x14ac:dyDescent="0.3">
      <c r="A5132" t="s">
        <v>14</v>
      </c>
      <c r="B5132" s="1">
        <v>43787</v>
      </c>
      <c r="C5132">
        <v>1.01</v>
      </c>
      <c r="D5132">
        <v>1.02</v>
      </c>
      <c r="E5132">
        <v>1</v>
      </c>
      <c r="F5132">
        <v>1.01</v>
      </c>
      <c r="G5132">
        <v>24102161964</v>
      </c>
      <c r="H5132">
        <v>4157375252</v>
      </c>
      <c r="I5132">
        <f>YEAR(Table1[[#This Row],[Date]])</f>
        <v>2019</v>
      </c>
      <c r="J5132">
        <f>MONTH(Table1[[#This Row],[Date]])</f>
        <v>11</v>
      </c>
      <c r="K5132">
        <f>DAY(Table1[[#This Row],[Date]])</f>
        <v>18</v>
      </c>
    </row>
    <row r="5133" spans="1:11" x14ac:dyDescent="0.3">
      <c r="A5133" t="s">
        <v>14</v>
      </c>
      <c r="B5133" s="1">
        <v>43786</v>
      </c>
      <c r="C5133">
        <v>1.01</v>
      </c>
      <c r="D5133">
        <v>1.02</v>
      </c>
      <c r="E5133">
        <v>1</v>
      </c>
      <c r="F5133">
        <v>1.01</v>
      </c>
      <c r="G5133">
        <v>20418489157</v>
      </c>
      <c r="H5133">
        <v>4142844476</v>
      </c>
      <c r="I5133">
        <f>YEAR(Table1[[#This Row],[Date]])</f>
        <v>2019</v>
      </c>
      <c r="J5133">
        <f>MONTH(Table1[[#This Row],[Date]])</f>
        <v>11</v>
      </c>
      <c r="K5133">
        <f>DAY(Table1[[#This Row],[Date]])</f>
        <v>17</v>
      </c>
    </row>
    <row r="5134" spans="1:11" x14ac:dyDescent="0.3">
      <c r="A5134" t="s">
        <v>14</v>
      </c>
      <c r="B5134" s="1">
        <v>43785</v>
      </c>
      <c r="C5134">
        <v>1</v>
      </c>
      <c r="D5134">
        <v>1.01</v>
      </c>
      <c r="E5134">
        <v>1</v>
      </c>
      <c r="F5134">
        <v>1.01</v>
      </c>
      <c r="G5134">
        <v>18225904912</v>
      </c>
      <c r="H5134">
        <v>4135759004</v>
      </c>
      <c r="I5134">
        <f>YEAR(Table1[[#This Row],[Date]])</f>
        <v>2019</v>
      </c>
      <c r="J5134">
        <f>MONTH(Table1[[#This Row],[Date]])</f>
        <v>11</v>
      </c>
      <c r="K5134">
        <f>DAY(Table1[[#This Row],[Date]])</f>
        <v>16</v>
      </c>
    </row>
    <row r="5135" spans="1:11" x14ac:dyDescent="0.3">
      <c r="A5135" t="s">
        <v>14</v>
      </c>
      <c r="B5135" s="1">
        <v>43784</v>
      </c>
      <c r="C5135">
        <v>1.01</v>
      </c>
      <c r="D5135">
        <v>1.02</v>
      </c>
      <c r="E5135">
        <v>0.99539800000000001</v>
      </c>
      <c r="F5135">
        <v>1</v>
      </c>
      <c r="G5135">
        <v>25291395573</v>
      </c>
      <c r="H5135">
        <v>4113666666</v>
      </c>
      <c r="I5135">
        <f>YEAR(Table1[[#This Row],[Date]])</f>
        <v>2019</v>
      </c>
      <c r="J5135">
        <f>MONTH(Table1[[#This Row],[Date]])</f>
        <v>11</v>
      </c>
      <c r="K5135">
        <f>DAY(Table1[[#This Row],[Date]])</f>
        <v>15</v>
      </c>
    </row>
    <row r="5136" spans="1:11" x14ac:dyDescent="0.3">
      <c r="A5136" t="s">
        <v>14</v>
      </c>
      <c r="B5136" s="1">
        <v>43783</v>
      </c>
      <c r="C5136">
        <v>1</v>
      </c>
      <c r="D5136">
        <v>1.01</v>
      </c>
      <c r="E5136">
        <v>0.998471</v>
      </c>
      <c r="F5136">
        <v>1.01</v>
      </c>
      <c r="G5136">
        <v>21911169228</v>
      </c>
      <c r="H5136">
        <v>4130975243</v>
      </c>
      <c r="I5136">
        <f>YEAR(Table1[[#This Row],[Date]])</f>
        <v>2019</v>
      </c>
      <c r="J5136">
        <f>MONTH(Table1[[#This Row],[Date]])</f>
        <v>11</v>
      </c>
      <c r="K5136">
        <f>DAY(Table1[[#This Row],[Date]])</f>
        <v>14</v>
      </c>
    </row>
    <row r="5137" spans="1:11" x14ac:dyDescent="0.3">
      <c r="A5137" t="s">
        <v>14</v>
      </c>
      <c r="B5137" s="1">
        <v>43782</v>
      </c>
      <c r="C5137">
        <v>1</v>
      </c>
      <c r="D5137">
        <v>1.01</v>
      </c>
      <c r="E5137">
        <v>0.99971699999999997</v>
      </c>
      <c r="F5137">
        <v>1</v>
      </c>
      <c r="G5137">
        <v>20071939197</v>
      </c>
      <c r="H5137">
        <v>4121088708</v>
      </c>
      <c r="I5137">
        <f>YEAR(Table1[[#This Row],[Date]])</f>
        <v>2019</v>
      </c>
      <c r="J5137">
        <f>MONTH(Table1[[#This Row],[Date]])</f>
        <v>11</v>
      </c>
      <c r="K5137">
        <f>DAY(Table1[[#This Row],[Date]])</f>
        <v>13</v>
      </c>
    </row>
    <row r="5138" spans="1:11" x14ac:dyDescent="0.3">
      <c r="A5138" t="s">
        <v>14</v>
      </c>
      <c r="B5138" s="1">
        <v>43781</v>
      </c>
      <c r="C5138">
        <v>1</v>
      </c>
      <c r="D5138">
        <v>1.01</v>
      </c>
      <c r="E5138">
        <v>0.99777400000000005</v>
      </c>
      <c r="F5138">
        <v>1</v>
      </c>
      <c r="G5138">
        <v>23449537112</v>
      </c>
      <c r="H5138">
        <v>4113788114</v>
      </c>
      <c r="I5138">
        <f>YEAR(Table1[[#This Row],[Date]])</f>
        <v>2019</v>
      </c>
      <c r="J5138">
        <f>MONTH(Table1[[#This Row],[Date]])</f>
        <v>11</v>
      </c>
      <c r="K5138">
        <f>DAY(Table1[[#This Row],[Date]])</f>
        <v>12</v>
      </c>
    </row>
    <row r="5139" spans="1:11" x14ac:dyDescent="0.3">
      <c r="A5139" t="s">
        <v>14</v>
      </c>
      <c r="B5139" s="1">
        <v>43780</v>
      </c>
      <c r="C5139">
        <v>1</v>
      </c>
      <c r="D5139">
        <v>1.01</v>
      </c>
      <c r="E5139">
        <v>0.99762700000000004</v>
      </c>
      <c r="F5139">
        <v>1</v>
      </c>
      <c r="G5139">
        <v>23739145075</v>
      </c>
      <c r="H5139">
        <v>4118061437</v>
      </c>
      <c r="I5139">
        <f>YEAR(Table1[[#This Row],[Date]])</f>
        <v>2019</v>
      </c>
      <c r="J5139">
        <f>MONTH(Table1[[#This Row],[Date]])</f>
        <v>11</v>
      </c>
      <c r="K5139">
        <f>DAY(Table1[[#This Row],[Date]])</f>
        <v>11</v>
      </c>
    </row>
    <row r="5140" spans="1:11" x14ac:dyDescent="0.3">
      <c r="A5140" t="s">
        <v>14</v>
      </c>
      <c r="B5140" s="1">
        <v>43779</v>
      </c>
      <c r="C5140">
        <v>1</v>
      </c>
      <c r="D5140">
        <v>1.01</v>
      </c>
      <c r="E5140">
        <v>0.98814400000000002</v>
      </c>
      <c r="F5140">
        <v>1</v>
      </c>
      <c r="G5140">
        <v>24552202767</v>
      </c>
      <c r="H5140">
        <v>4119110881</v>
      </c>
      <c r="I5140">
        <f>YEAR(Table1[[#This Row],[Date]])</f>
        <v>2019</v>
      </c>
      <c r="J5140">
        <f>MONTH(Table1[[#This Row],[Date]])</f>
        <v>11</v>
      </c>
      <c r="K5140">
        <f>DAY(Table1[[#This Row],[Date]])</f>
        <v>10</v>
      </c>
    </row>
    <row r="5141" spans="1:11" x14ac:dyDescent="0.3">
      <c r="A5141" t="s">
        <v>14</v>
      </c>
      <c r="B5141" s="1">
        <v>43778</v>
      </c>
      <c r="C5141">
        <v>1</v>
      </c>
      <c r="D5141">
        <v>1.01</v>
      </c>
      <c r="E5141">
        <v>0.99893900000000002</v>
      </c>
      <c r="F5141">
        <v>1</v>
      </c>
      <c r="G5141">
        <v>20459420156</v>
      </c>
      <c r="H5141">
        <v>4108822609</v>
      </c>
      <c r="I5141">
        <f>YEAR(Table1[[#This Row],[Date]])</f>
        <v>2019</v>
      </c>
      <c r="J5141">
        <f>MONTH(Table1[[#This Row],[Date]])</f>
        <v>11</v>
      </c>
      <c r="K5141">
        <f>DAY(Table1[[#This Row],[Date]])</f>
        <v>9</v>
      </c>
    </row>
    <row r="5142" spans="1:11" x14ac:dyDescent="0.3">
      <c r="A5142" t="s">
        <v>14</v>
      </c>
      <c r="B5142" s="1">
        <v>43777</v>
      </c>
      <c r="C5142">
        <v>1.01</v>
      </c>
      <c r="D5142">
        <v>1.01</v>
      </c>
      <c r="E5142">
        <v>0.99841800000000003</v>
      </c>
      <c r="F5142">
        <v>1</v>
      </c>
      <c r="G5142">
        <v>28749114086</v>
      </c>
      <c r="H5142">
        <v>4118305231</v>
      </c>
      <c r="I5142">
        <f>YEAR(Table1[[#This Row],[Date]])</f>
        <v>2019</v>
      </c>
      <c r="J5142">
        <f>MONTH(Table1[[#This Row],[Date]])</f>
        <v>11</v>
      </c>
      <c r="K5142">
        <f>DAY(Table1[[#This Row],[Date]])</f>
        <v>8</v>
      </c>
    </row>
    <row r="5143" spans="1:11" x14ac:dyDescent="0.3">
      <c r="A5143" t="s">
        <v>14</v>
      </c>
      <c r="B5143" s="1">
        <v>43776</v>
      </c>
      <c r="C5143">
        <v>1</v>
      </c>
      <c r="D5143">
        <v>1.01</v>
      </c>
      <c r="E5143">
        <v>0.99795699999999998</v>
      </c>
      <c r="F5143">
        <v>1.01</v>
      </c>
      <c r="G5143">
        <v>27694410589</v>
      </c>
      <c r="H5143">
        <v>4131592434</v>
      </c>
      <c r="I5143">
        <f>YEAR(Table1[[#This Row],[Date]])</f>
        <v>2019</v>
      </c>
      <c r="J5143">
        <f>MONTH(Table1[[#This Row],[Date]])</f>
        <v>11</v>
      </c>
      <c r="K5143">
        <f>DAY(Table1[[#This Row],[Date]])</f>
        <v>7</v>
      </c>
    </row>
    <row r="5144" spans="1:11" x14ac:dyDescent="0.3">
      <c r="A5144" t="s">
        <v>14</v>
      </c>
      <c r="B5144" s="1">
        <v>43775</v>
      </c>
      <c r="C5144">
        <v>1.01</v>
      </c>
      <c r="D5144">
        <v>1.01</v>
      </c>
      <c r="E5144">
        <v>1</v>
      </c>
      <c r="F5144">
        <v>1</v>
      </c>
      <c r="G5144">
        <v>28578448466</v>
      </c>
      <c r="H5144">
        <v>4120504628</v>
      </c>
      <c r="I5144">
        <f>YEAR(Table1[[#This Row],[Date]])</f>
        <v>2019</v>
      </c>
      <c r="J5144">
        <f>MONTH(Table1[[#This Row],[Date]])</f>
        <v>11</v>
      </c>
      <c r="K5144">
        <f>DAY(Table1[[#This Row],[Date]])</f>
        <v>6</v>
      </c>
    </row>
    <row r="5145" spans="1:11" x14ac:dyDescent="0.3">
      <c r="A5145" t="s">
        <v>14</v>
      </c>
      <c r="B5145" s="1">
        <v>43774</v>
      </c>
      <c r="C5145">
        <v>1</v>
      </c>
      <c r="D5145">
        <v>1.01</v>
      </c>
      <c r="E5145">
        <v>0.99608200000000002</v>
      </c>
      <c r="F5145">
        <v>1</v>
      </c>
      <c r="G5145">
        <v>30721581637</v>
      </c>
      <c r="H5145">
        <v>4127530034</v>
      </c>
      <c r="I5145">
        <f>YEAR(Table1[[#This Row],[Date]])</f>
        <v>2019</v>
      </c>
      <c r="J5145">
        <f>MONTH(Table1[[#This Row],[Date]])</f>
        <v>11</v>
      </c>
      <c r="K5145">
        <f>DAY(Table1[[#This Row],[Date]])</f>
        <v>5</v>
      </c>
    </row>
    <row r="5146" spans="1:11" x14ac:dyDescent="0.3">
      <c r="A5146" t="s">
        <v>14</v>
      </c>
      <c r="B5146" s="1">
        <v>43773</v>
      </c>
      <c r="C5146">
        <v>1</v>
      </c>
      <c r="D5146">
        <v>1.01</v>
      </c>
      <c r="E5146">
        <v>0.99368999999999996</v>
      </c>
      <c r="F5146">
        <v>1</v>
      </c>
      <c r="G5146">
        <v>30710349697</v>
      </c>
      <c r="H5146">
        <v>4125883665</v>
      </c>
      <c r="I5146">
        <f>YEAR(Table1[[#This Row],[Date]])</f>
        <v>2019</v>
      </c>
      <c r="J5146">
        <f>MONTH(Table1[[#This Row],[Date]])</f>
        <v>11</v>
      </c>
      <c r="K5146">
        <f>DAY(Table1[[#This Row],[Date]])</f>
        <v>4</v>
      </c>
    </row>
    <row r="5147" spans="1:11" x14ac:dyDescent="0.3">
      <c r="A5147" t="s">
        <v>14</v>
      </c>
      <c r="B5147" s="1">
        <v>43772</v>
      </c>
      <c r="C5147">
        <v>1.01</v>
      </c>
      <c r="D5147">
        <v>1.01</v>
      </c>
      <c r="E5147">
        <v>0.99852700000000005</v>
      </c>
      <c r="F5147">
        <v>1</v>
      </c>
      <c r="G5147">
        <v>24597499287</v>
      </c>
      <c r="H5147">
        <v>4126314409</v>
      </c>
      <c r="I5147">
        <f>YEAR(Table1[[#This Row],[Date]])</f>
        <v>2019</v>
      </c>
      <c r="J5147">
        <f>MONTH(Table1[[#This Row],[Date]])</f>
        <v>11</v>
      </c>
      <c r="K5147">
        <f>DAY(Table1[[#This Row],[Date]])</f>
        <v>3</v>
      </c>
    </row>
    <row r="5148" spans="1:11" x14ac:dyDescent="0.3">
      <c r="A5148" t="s">
        <v>14</v>
      </c>
      <c r="B5148" s="1">
        <v>43771</v>
      </c>
      <c r="C5148">
        <v>1</v>
      </c>
      <c r="D5148">
        <v>1.01</v>
      </c>
      <c r="E5148">
        <v>0.99789600000000001</v>
      </c>
      <c r="F5148">
        <v>1</v>
      </c>
      <c r="G5148">
        <v>23973071925</v>
      </c>
      <c r="H5148">
        <v>4127588892</v>
      </c>
      <c r="I5148">
        <f>YEAR(Table1[[#This Row],[Date]])</f>
        <v>2019</v>
      </c>
      <c r="J5148">
        <f>MONTH(Table1[[#This Row],[Date]])</f>
        <v>11</v>
      </c>
      <c r="K5148">
        <f>DAY(Table1[[#This Row],[Date]])</f>
        <v>2</v>
      </c>
    </row>
    <row r="5149" spans="1:11" x14ac:dyDescent="0.3">
      <c r="A5149" t="s">
        <v>14</v>
      </c>
      <c r="B5149" s="1">
        <v>43770</v>
      </c>
      <c r="C5149">
        <v>1.01</v>
      </c>
      <c r="D5149">
        <v>1.01</v>
      </c>
      <c r="E5149">
        <v>1</v>
      </c>
      <c r="F5149">
        <v>1</v>
      </c>
      <c r="G5149">
        <v>27864589885</v>
      </c>
      <c r="H5149">
        <v>4124890871</v>
      </c>
      <c r="I5149">
        <f>YEAR(Table1[[#This Row],[Date]])</f>
        <v>2019</v>
      </c>
      <c r="J5149">
        <f>MONTH(Table1[[#This Row],[Date]])</f>
        <v>11</v>
      </c>
      <c r="K5149">
        <f>DAY(Table1[[#This Row],[Date]])</f>
        <v>1</v>
      </c>
    </row>
    <row r="5150" spans="1:11" x14ac:dyDescent="0.3">
      <c r="A5150" t="s">
        <v>14</v>
      </c>
      <c r="B5150" s="1">
        <v>43769</v>
      </c>
      <c r="C5150">
        <v>1.01</v>
      </c>
      <c r="D5150">
        <v>1.03</v>
      </c>
      <c r="E5150">
        <v>0.998004</v>
      </c>
      <c r="F5150">
        <v>1.01</v>
      </c>
      <c r="G5150">
        <v>30727310848</v>
      </c>
      <c r="H5150">
        <v>4134412347</v>
      </c>
      <c r="I5150">
        <f>YEAR(Table1[[#This Row],[Date]])</f>
        <v>2019</v>
      </c>
      <c r="J5150">
        <f>MONTH(Table1[[#This Row],[Date]])</f>
        <v>10</v>
      </c>
      <c r="K5150">
        <f>DAY(Table1[[#This Row],[Date]])</f>
        <v>31</v>
      </c>
    </row>
    <row r="5151" spans="1:11" x14ac:dyDescent="0.3">
      <c r="A5151" t="s">
        <v>14</v>
      </c>
      <c r="B5151" s="1">
        <v>43768</v>
      </c>
      <c r="C5151">
        <v>1</v>
      </c>
      <c r="D5151">
        <v>1.01</v>
      </c>
      <c r="E5151">
        <v>0.99934000000000001</v>
      </c>
      <c r="F5151">
        <v>1.01</v>
      </c>
      <c r="G5151">
        <v>32807890269</v>
      </c>
      <c r="H5151">
        <v>4132087645</v>
      </c>
      <c r="I5151">
        <f>YEAR(Table1[[#This Row],[Date]])</f>
        <v>2019</v>
      </c>
      <c r="J5151">
        <f>MONTH(Table1[[#This Row],[Date]])</f>
        <v>10</v>
      </c>
      <c r="K5151">
        <f>DAY(Table1[[#This Row],[Date]])</f>
        <v>30</v>
      </c>
    </row>
    <row r="5152" spans="1:11" x14ac:dyDescent="0.3">
      <c r="A5152" t="s">
        <v>14</v>
      </c>
      <c r="B5152" s="1">
        <v>43767</v>
      </c>
      <c r="C5152">
        <v>1</v>
      </c>
      <c r="D5152">
        <v>1.01</v>
      </c>
      <c r="E5152">
        <v>0.992977</v>
      </c>
      <c r="F5152">
        <v>1</v>
      </c>
      <c r="G5152">
        <v>35047512730</v>
      </c>
      <c r="H5152">
        <v>4116816180</v>
      </c>
      <c r="I5152">
        <f>YEAR(Table1[[#This Row],[Date]])</f>
        <v>2019</v>
      </c>
      <c r="J5152">
        <f>MONTH(Table1[[#This Row],[Date]])</f>
        <v>10</v>
      </c>
      <c r="K5152">
        <f>DAY(Table1[[#This Row],[Date]])</f>
        <v>29</v>
      </c>
    </row>
    <row r="5153" spans="1:11" x14ac:dyDescent="0.3">
      <c r="A5153" t="s">
        <v>14</v>
      </c>
      <c r="B5153" s="1">
        <v>43766</v>
      </c>
      <c r="C5153">
        <v>1</v>
      </c>
      <c r="D5153">
        <v>1.01</v>
      </c>
      <c r="E5153">
        <v>0.97882100000000005</v>
      </c>
      <c r="F5153">
        <v>1</v>
      </c>
      <c r="G5153">
        <v>38665694771</v>
      </c>
      <c r="H5153">
        <v>4119771724</v>
      </c>
      <c r="I5153">
        <f>YEAR(Table1[[#This Row],[Date]])</f>
        <v>2019</v>
      </c>
      <c r="J5153">
        <f>MONTH(Table1[[#This Row],[Date]])</f>
        <v>10</v>
      </c>
      <c r="K5153">
        <f>DAY(Table1[[#This Row],[Date]])</f>
        <v>28</v>
      </c>
    </row>
    <row r="5154" spans="1:11" x14ac:dyDescent="0.3">
      <c r="A5154" t="s">
        <v>14</v>
      </c>
      <c r="B5154" s="1">
        <v>43765</v>
      </c>
      <c r="C5154">
        <v>1</v>
      </c>
      <c r="D5154">
        <v>1.01</v>
      </c>
      <c r="E5154">
        <v>0.97702</v>
      </c>
      <c r="F5154">
        <v>1</v>
      </c>
      <c r="G5154">
        <v>40519447549</v>
      </c>
      <c r="H5154">
        <v>4125469824</v>
      </c>
      <c r="I5154">
        <f>YEAR(Table1[[#This Row],[Date]])</f>
        <v>2019</v>
      </c>
      <c r="J5154">
        <f>MONTH(Table1[[#This Row],[Date]])</f>
        <v>10</v>
      </c>
      <c r="K5154">
        <f>DAY(Table1[[#This Row],[Date]])</f>
        <v>27</v>
      </c>
    </row>
    <row r="5155" spans="1:11" x14ac:dyDescent="0.3">
      <c r="A5155" t="s">
        <v>14</v>
      </c>
      <c r="B5155" s="1">
        <v>43764</v>
      </c>
      <c r="C5155">
        <v>1</v>
      </c>
      <c r="D5155">
        <v>1.01</v>
      </c>
      <c r="E5155">
        <v>0.96935300000000002</v>
      </c>
      <c r="F5155">
        <v>1</v>
      </c>
      <c r="G5155">
        <v>53509128965</v>
      </c>
      <c r="H5155">
        <v>4114596274</v>
      </c>
      <c r="I5155">
        <f>YEAR(Table1[[#This Row],[Date]])</f>
        <v>2019</v>
      </c>
      <c r="J5155">
        <f>MONTH(Table1[[#This Row],[Date]])</f>
        <v>10</v>
      </c>
      <c r="K5155">
        <f>DAY(Table1[[#This Row],[Date]])</f>
        <v>26</v>
      </c>
    </row>
    <row r="5156" spans="1:11" x14ac:dyDescent="0.3">
      <c r="A5156" t="s">
        <v>14</v>
      </c>
      <c r="B5156" s="1">
        <v>43763</v>
      </c>
      <c r="C5156">
        <v>1.01</v>
      </c>
      <c r="D5156">
        <v>1.01</v>
      </c>
      <c r="E5156">
        <v>0.976078</v>
      </c>
      <c r="F5156">
        <v>1</v>
      </c>
      <c r="G5156">
        <v>37383241390</v>
      </c>
      <c r="H5156">
        <v>4116967974</v>
      </c>
      <c r="I5156">
        <f>YEAR(Table1[[#This Row],[Date]])</f>
        <v>2019</v>
      </c>
      <c r="J5156">
        <f>MONTH(Table1[[#This Row],[Date]])</f>
        <v>10</v>
      </c>
      <c r="K5156">
        <f>DAY(Table1[[#This Row],[Date]])</f>
        <v>25</v>
      </c>
    </row>
    <row r="5157" spans="1:11" x14ac:dyDescent="0.3">
      <c r="A5157" t="s">
        <v>14</v>
      </c>
      <c r="B5157" s="1">
        <v>43762</v>
      </c>
      <c r="C5157">
        <v>1</v>
      </c>
      <c r="D5157">
        <v>1.01</v>
      </c>
      <c r="E5157">
        <v>0.98272700000000002</v>
      </c>
      <c r="F5157">
        <v>1.01</v>
      </c>
      <c r="G5157">
        <v>22266038845</v>
      </c>
      <c r="H5157">
        <v>4138558913</v>
      </c>
      <c r="I5157">
        <f>YEAR(Table1[[#This Row],[Date]])</f>
        <v>2019</v>
      </c>
      <c r="J5157">
        <f>MONTH(Table1[[#This Row],[Date]])</f>
        <v>10</v>
      </c>
      <c r="K5157">
        <f>DAY(Table1[[#This Row],[Date]])</f>
        <v>24</v>
      </c>
    </row>
    <row r="5158" spans="1:11" x14ac:dyDescent="0.3">
      <c r="A5158" t="s">
        <v>14</v>
      </c>
      <c r="B5158" s="1">
        <v>43761</v>
      </c>
      <c r="C5158">
        <v>1</v>
      </c>
      <c r="D5158">
        <v>1.04</v>
      </c>
      <c r="E5158">
        <v>0.99967099999999998</v>
      </c>
      <c r="F5158">
        <v>1</v>
      </c>
      <c r="G5158">
        <v>28104432431</v>
      </c>
      <c r="H5158">
        <v>4118105520</v>
      </c>
      <c r="I5158">
        <f>YEAR(Table1[[#This Row],[Date]])</f>
        <v>2019</v>
      </c>
      <c r="J5158">
        <f>MONTH(Table1[[#This Row],[Date]])</f>
        <v>10</v>
      </c>
      <c r="K5158">
        <f>DAY(Table1[[#This Row],[Date]])</f>
        <v>23</v>
      </c>
    </row>
    <row r="5159" spans="1:11" x14ac:dyDescent="0.3">
      <c r="A5159" t="s">
        <v>14</v>
      </c>
      <c r="B5159" s="1">
        <v>43760</v>
      </c>
      <c r="C5159">
        <v>1</v>
      </c>
      <c r="D5159">
        <v>1.01</v>
      </c>
      <c r="E5159">
        <v>1</v>
      </c>
      <c r="F5159">
        <v>1</v>
      </c>
      <c r="G5159">
        <v>20074662023</v>
      </c>
      <c r="H5159">
        <v>4126489142</v>
      </c>
      <c r="I5159">
        <f>YEAR(Table1[[#This Row],[Date]])</f>
        <v>2019</v>
      </c>
      <c r="J5159">
        <f>MONTH(Table1[[#This Row],[Date]])</f>
        <v>10</v>
      </c>
      <c r="K5159">
        <f>DAY(Table1[[#This Row],[Date]])</f>
        <v>22</v>
      </c>
    </row>
    <row r="5160" spans="1:11" x14ac:dyDescent="0.3">
      <c r="A5160" t="s">
        <v>14</v>
      </c>
      <c r="B5160" s="1">
        <v>43759</v>
      </c>
      <c r="C5160">
        <v>1</v>
      </c>
      <c r="D5160">
        <v>1.01</v>
      </c>
      <c r="E5160">
        <v>1</v>
      </c>
      <c r="F5160">
        <v>1</v>
      </c>
      <c r="G5160">
        <v>19359959756</v>
      </c>
      <c r="H5160">
        <v>4125208335</v>
      </c>
      <c r="I5160">
        <f>YEAR(Table1[[#This Row],[Date]])</f>
        <v>2019</v>
      </c>
      <c r="J5160">
        <f>MONTH(Table1[[#This Row],[Date]])</f>
        <v>10</v>
      </c>
      <c r="K5160">
        <f>DAY(Table1[[#This Row],[Date]])</f>
        <v>21</v>
      </c>
    </row>
    <row r="5161" spans="1:11" x14ac:dyDescent="0.3">
      <c r="A5161" t="s">
        <v>14</v>
      </c>
      <c r="B5161" s="1">
        <v>43758</v>
      </c>
      <c r="C5161">
        <v>1.01</v>
      </c>
      <c r="D5161">
        <v>1.01</v>
      </c>
      <c r="E5161">
        <v>0.99767799999999995</v>
      </c>
      <c r="F5161">
        <v>1</v>
      </c>
      <c r="G5161">
        <v>19329244106</v>
      </c>
      <c r="H5161">
        <v>4119901026</v>
      </c>
      <c r="I5161">
        <f>YEAR(Table1[[#This Row],[Date]])</f>
        <v>2019</v>
      </c>
      <c r="J5161">
        <f>MONTH(Table1[[#This Row],[Date]])</f>
        <v>10</v>
      </c>
      <c r="K5161">
        <f>DAY(Table1[[#This Row],[Date]])</f>
        <v>20</v>
      </c>
    </row>
    <row r="5162" spans="1:11" x14ac:dyDescent="0.3">
      <c r="A5162" t="s">
        <v>14</v>
      </c>
      <c r="B5162" s="1">
        <v>43757</v>
      </c>
      <c r="C5162">
        <v>1</v>
      </c>
      <c r="D5162">
        <v>1.01</v>
      </c>
      <c r="E5162">
        <v>0.99787700000000001</v>
      </c>
      <c r="F5162">
        <v>1.01</v>
      </c>
      <c r="G5162">
        <v>17298548068</v>
      </c>
      <c r="H5162">
        <v>4136188573</v>
      </c>
      <c r="I5162">
        <f>YEAR(Table1[[#This Row],[Date]])</f>
        <v>2019</v>
      </c>
      <c r="J5162">
        <f>MONTH(Table1[[#This Row],[Date]])</f>
        <v>10</v>
      </c>
      <c r="K5162">
        <f>DAY(Table1[[#This Row],[Date]])</f>
        <v>19</v>
      </c>
    </row>
    <row r="5163" spans="1:11" x14ac:dyDescent="0.3">
      <c r="A5163" t="s">
        <v>14</v>
      </c>
      <c r="B5163" s="1">
        <v>43756</v>
      </c>
      <c r="C5163">
        <v>1</v>
      </c>
      <c r="D5163">
        <v>1.02</v>
      </c>
      <c r="E5163">
        <v>1</v>
      </c>
      <c r="F5163">
        <v>1</v>
      </c>
      <c r="G5163">
        <v>19250435708</v>
      </c>
      <c r="H5163">
        <v>4119297017</v>
      </c>
      <c r="I5163">
        <f>YEAR(Table1[[#This Row],[Date]])</f>
        <v>2019</v>
      </c>
      <c r="J5163">
        <f>MONTH(Table1[[#This Row],[Date]])</f>
        <v>10</v>
      </c>
      <c r="K5163">
        <f>DAY(Table1[[#This Row],[Date]])</f>
        <v>18</v>
      </c>
    </row>
    <row r="5164" spans="1:11" x14ac:dyDescent="0.3">
      <c r="A5164" t="s">
        <v>14</v>
      </c>
      <c r="B5164" s="1">
        <v>43755</v>
      </c>
      <c r="C5164">
        <v>1.01</v>
      </c>
      <c r="D5164">
        <v>1.01</v>
      </c>
      <c r="E5164">
        <v>1</v>
      </c>
      <c r="F5164">
        <v>1</v>
      </c>
      <c r="G5164">
        <v>17434260359</v>
      </c>
      <c r="H5164">
        <v>4125325861</v>
      </c>
      <c r="I5164">
        <f>YEAR(Table1[[#This Row],[Date]])</f>
        <v>2019</v>
      </c>
      <c r="J5164">
        <f>MONTH(Table1[[#This Row],[Date]])</f>
        <v>10</v>
      </c>
      <c r="K5164">
        <f>DAY(Table1[[#This Row],[Date]])</f>
        <v>17</v>
      </c>
    </row>
    <row r="5165" spans="1:11" x14ac:dyDescent="0.3">
      <c r="A5165" t="s">
        <v>14</v>
      </c>
      <c r="B5165" s="1">
        <v>43754</v>
      </c>
      <c r="C5165">
        <v>1</v>
      </c>
      <c r="D5165">
        <v>1.01</v>
      </c>
      <c r="E5165">
        <v>0.99961699999999998</v>
      </c>
      <c r="F5165">
        <v>1.01</v>
      </c>
      <c r="G5165">
        <v>19824055272</v>
      </c>
      <c r="H5165">
        <v>4133212798</v>
      </c>
      <c r="I5165">
        <f>YEAR(Table1[[#This Row],[Date]])</f>
        <v>2019</v>
      </c>
      <c r="J5165">
        <f>MONTH(Table1[[#This Row],[Date]])</f>
        <v>10</v>
      </c>
      <c r="K5165">
        <f>DAY(Table1[[#This Row],[Date]])</f>
        <v>16</v>
      </c>
    </row>
    <row r="5166" spans="1:11" x14ac:dyDescent="0.3">
      <c r="A5166" t="s">
        <v>14</v>
      </c>
      <c r="B5166" s="1">
        <v>43753</v>
      </c>
      <c r="C5166">
        <v>1</v>
      </c>
      <c r="D5166">
        <v>1.01</v>
      </c>
      <c r="E5166">
        <v>0.998641</v>
      </c>
      <c r="F5166">
        <v>1</v>
      </c>
      <c r="G5166">
        <v>19049522501</v>
      </c>
      <c r="H5166">
        <v>4124681551</v>
      </c>
      <c r="I5166">
        <f>YEAR(Table1[[#This Row],[Date]])</f>
        <v>2019</v>
      </c>
      <c r="J5166">
        <f>MONTH(Table1[[#This Row],[Date]])</f>
        <v>10</v>
      </c>
      <c r="K5166">
        <f>DAY(Table1[[#This Row],[Date]])</f>
        <v>15</v>
      </c>
    </row>
    <row r="5167" spans="1:11" x14ac:dyDescent="0.3">
      <c r="A5167" t="s">
        <v>14</v>
      </c>
      <c r="B5167" s="1">
        <v>43752</v>
      </c>
      <c r="C5167">
        <v>1</v>
      </c>
      <c r="D5167">
        <v>1.01</v>
      </c>
      <c r="E5167">
        <v>0.99465499999999996</v>
      </c>
      <c r="F5167">
        <v>1</v>
      </c>
      <c r="G5167">
        <v>17801736393</v>
      </c>
      <c r="H5167">
        <v>4125276591</v>
      </c>
      <c r="I5167">
        <f>YEAR(Table1[[#This Row],[Date]])</f>
        <v>2019</v>
      </c>
      <c r="J5167">
        <f>MONTH(Table1[[#This Row],[Date]])</f>
        <v>10</v>
      </c>
      <c r="K5167">
        <f>DAY(Table1[[#This Row],[Date]])</f>
        <v>14</v>
      </c>
    </row>
    <row r="5168" spans="1:11" x14ac:dyDescent="0.3">
      <c r="A5168" t="s">
        <v>14</v>
      </c>
      <c r="B5168" s="1">
        <v>43751</v>
      </c>
      <c r="C5168">
        <v>1</v>
      </c>
      <c r="D5168">
        <v>1.02</v>
      </c>
      <c r="E5168">
        <v>1</v>
      </c>
      <c r="F5168">
        <v>1</v>
      </c>
      <c r="G5168">
        <v>16192755686</v>
      </c>
      <c r="H5168">
        <v>4128347941</v>
      </c>
      <c r="I5168">
        <f>YEAR(Table1[[#This Row],[Date]])</f>
        <v>2019</v>
      </c>
      <c r="J5168">
        <f>MONTH(Table1[[#This Row],[Date]])</f>
        <v>10</v>
      </c>
      <c r="K5168">
        <f>DAY(Table1[[#This Row],[Date]])</f>
        <v>13</v>
      </c>
    </row>
    <row r="5169" spans="1:11" x14ac:dyDescent="0.3">
      <c r="A5169" t="s">
        <v>14</v>
      </c>
      <c r="B5169" s="1">
        <v>43750</v>
      </c>
      <c r="C5169">
        <v>1.01</v>
      </c>
      <c r="D5169">
        <v>1.02</v>
      </c>
      <c r="E5169">
        <v>1</v>
      </c>
      <c r="F5169">
        <v>1</v>
      </c>
      <c r="G5169">
        <v>17304431390</v>
      </c>
      <c r="H5169">
        <v>4126426747</v>
      </c>
      <c r="I5169">
        <f>YEAR(Table1[[#This Row],[Date]])</f>
        <v>2019</v>
      </c>
      <c r="J5169">
        <f>MONTH(Table1[[#This Row],[Date]])</f>
        <v>10</v>
      </c>
      <c r="K5169">
        <f>DAY(Table1[[#This Row],[Date]])</f>
        <v>12</v>
      </c>
    </row>
    <row r="5170" spans="1:11" x14ac:dyDescent="0.3">
      <c r="A5170" t="s">
        <v>14</v>
      </c>
      <c r="B5170" s="1">
        <v>43749</v>
      </c>
      <c r="C5170">
        <v>1</v>
      </c>
      <c r="D5170">
        <v>1.02</v>
      </c>
      <c r="E5170">
        <v>0.99476299999999995</v>
      </c>
      <c r="F5170">
        <v>1.01</v>
      </c>
      <c r="G5170">
        <v>23204107707</v>
      </c>
      <c r="H5170">
        <v>4158787987</v>
      </c>
      <c r="I5170">
        <f>YEAR(Table1[[#This Row],[Date]])</f>
        <v>2019</v>
      </c>
      <c r="J5170">
        <f>MONTH(Table1[[#This Row],[Date]])</f>
        <v>10</v>
      </c>
      <c r="K5170">
        <f>DAY(Table1[[#This Row],[Date]])</f>
        <v>11</v>
      </c>
    </row>
    <row r="5171" spans="1:11" x14ac:dyDescent="0.3">
      <c r="A5171" t="s">
        <v>14</v>
      </c>
      <c r="B5171" s="1">
        <v>43748</v>
      </c>
      <c r="C5171">
        <v>1.01</v>
      </c>
      <c r="D5171">
        <v>1.01</v>
      </c>
      <c r="E5171">
        <v>0.99862200000000001</v>
      </c>
      <c r="F5171">
        <v>1</v>
      </c>
      <c r="G5171">
        <v>20928242912</v>
      </c>
      <c r="H5171">
        <v>4121340915</v>
      </c>
      <c r="I5171">
        <f>YEAR(Table1[[#This Row],[Date]])</f>
        <v>2019</v>
      </c>
      <c r="J5171">
        <f>MONTH(Table1[[#This Row],[Date]])</f>
        <v>10</v>
      </c>
      <c r="K5171">
        <f>DAY(Table1[[#This Row],[Date]])</f>
        <v>10</v>
      </c>
    </row>
    <row r="5172" spans="1:11" x14ac:dyDescent="0.3">
      <c r="A5172" t="s">
        <v>14</v>
      </c>
      <c r="B5172" s="1">
        <v>43747</v>
      </c>
      <c r="C5172">
        <v>1.01</v>
      </c>
      <c r="D5172">
        <v>1.01</v>
      </c>
      <c r="E5172">
        <v>0.99558500000000005</v>
      </c>
      <c r="F5172">
        <v>1.01</v>
      </c>
      <c r="G5172">
        <v>23029987899</v>
      </c>
      <c r="H5172">
        <v>4131538662</v>
      </c>
      <c r="I5172">
        <f>YEAR(Table1[[#This Row],[Date]])</f>
        <v>2019</v>
      </c>
      <c r="J5172">
        <f>MONTH(Table1[[#This Row],[Date]])</f>
        <v>10</v>
      </c>
      <c r="K5172">
        <f>DAY(Table1[[#This Row],[Date]])</f>
        <v>9</v>
      </c>
    </row>
    <row r="5173" spans="1:11" x14ac:dyDescent="0.3">
      <c r="A5173" t="s">
        <v>14</v>
      </c>
      <c r="B5173" s="1">
        <v>43746</v>
      </c>
      <c r="C5173">
        <v>1.01</v>
      </c>
      <c r="D5173">
        <v>1.01</v>
      </c>
      <c r="E5173">
        <v>1</v>
      </c>
      <c r="F5173">
        <v>1.01</v>
      </c>
      <c r="G5173">
        <v>18815341020</v>
      </c>
      <c r="H5173">
        <v>4133186976</v>
      </c>
      <c r="I5173">
        <f>YEAR(Table1[[#This Row],[Date]])</f>
        <v>2019</v>
      </c>
      <c r="J5173">
        <f>MONTH(Table1[[#This Row],[Date]])</f>
        <v>10</v>
      </c>
      <c r="K5173">
        <f>DAY(Table1[[#This Row],[Date]])</f>
        <v>8</v>
      </c>
    </row>
    <row r="5174" spans="1:11" x14ac:dyDescent="0.3">
      <c r="A5174" t="s">
        <v>14</v>
      </c>
      <c r="B5174" s="1">
        <v>43745</v>
      </c>
      <c r="C5174">
        <v>1.01</v>
      </c>
      <c r="D5174">
        <v>1.02</v>
      </c>
      <c r="E5174">
        <v>0.99737500000000001</v>
      </c>
      <c r="F5174">
        <v>1.01</v>
      </c>
      <c r="G5174">
        <v>21724647654</v>
      </c>
      <c r="H5174">
        <v>4143061946</v>
      </c>
      <c r="I5174">
        <f>YEAR(Table1[[#This Row],[Date]])</f>
        <v>2019</v>
      </c>
      <c r="J5174">
        <f>MONTH(Table1[[#This Row],[Date]])</f>
        <v>10</v>
      </c>
      <c r="K5174">
        <f>DAY(Table1[[#This Row],[Date]])</f>
        <v>7</v>
      </c>
    </row>
    <row r="5175" spans="1:11" x14ac:dyDescent="0.3">
      <c r="A5175" t="s">
        <v>14</v>
      </c>
      <c r="B5175" s="1">
        <v>43744</v>
      </c>
      <c r="C5175">
        <v>1</v>
      </c>
      <c r="D5175">
        <v>1.02</v>
      </c>
      <c r="E5175">
        <v>1</v>
      </c>
      <c r="F5175">
        <v>1.01</v>
      </c>
      <c r="G5175">
        <v>15827357439</v>
      </c>
      <c r="H5175">
        <v>4157697859</v>
      </c>
      <c r="I5175">
        <f>YEAR(Table1[[#This Row],[Date]])</f>
        <v>2019</v>
      </c>
      <c r="J5175">
        <f>MONTH(Table1[[#This Row],[Date]])</f>
        <v>10</v>
      </c>
      <c r="K5175">
        <f>DAY(Table1[[#This Row],[Date]])</f>
        <v>6</v>
      </c>
    </row>
    <row r="5176" spans="1:11" x14ac:dyDescent="0.3">
      <c r="A5176" t="s">
        <v>14</v>
      </c>
      <c r="B5176" s="1">
        <v>43743</v>
      </c>
      <c r="C5176">
        <v>1.01</v>
      </c>
      <c r="D5176">
        <v>1.01</v>
      </c>
      <c r="E5176">
        <v>0.99973699999999999</v>
      </c>
      <c r="F5176">
        <v>1</v>
      </c>
      <c r="G5176">
        <v>14434599810</v>
      </c>
      <c r="H5176">
        <v>4115980271</v>
      </c>
      <c r="I5176">
        <f>YEAR(Table1[[#This Row],[Date]])</f>
        <v>2019</v>
      </c>
      <c r="J5176">
        <f>MONTH(Table1[[#This Row],[Date]])</f>
        <v>10</v>
      </c>
      <c r="K5176">
        <f>DAY(Table1[[#This Row],[Date]])</f>
        <v>5</v>
      </c>
    </row>
    <row r="5177" spans="1:11" x14ac:dyDescent="0.3">
      <c r="A5177" t="s">
        <v>14</v>
      </c>
      <c r="B5177" s="1">
        <v>43742</v>
      </c>
      <c r="C5177">
        <v>1</v>
      </c>
      <c r="D5177">
        <v>1.01</v>
      </c>
      <c r="E5177">
        <v>1</v>
      </c>
      <c r="F5177">
        <v>1.01</v>
      </c>
      <c r="G5177">
        <v>15728274369</v>
      </c>
      <c r="H5177">
        <v>4144365577</v>
      </c>
      <c r="I5177">
        <f>YEAR(Table1[[#This Row],[Date]])</f>
        <v>2019</v>
      </c>
      <c r="J5177">
        <f>MONTH(Table1[[#This Row],[Date]])</f>
        <v>10</v>
      </c>
      <c r="K5177">
        <f>DAY(Table1[[#This Row],[Date]])</f>
        <v>4</v>
      </c>
    </row>
    <row r="5178" spans="1:11" x14ac:dyDescent="0.3">
      <c r="A5178" t="s">
        <v>14</v>
      </c>
      <c r="B5178" s="1">
        <v>43741</v>
      </c>
      <c r="C5178">
        <v>1</v>
      </c>
      <c r="D5178">
        <v>1.01</v>
      </c>
      <c r="E5178">
        <v>0.99896700000000005</v>
      </c>
      <c r="F5178">
        <v>1</v>
      </c>
      <c r="G5178">
        <v>16169258787</v>
      </c>
      <c r="H5178">
        <v>4128369915</v>
      </c>
      <c r="I5178">
        <f>YEAR(Table1[[#This Row],[Date]])</f>
        <v>2019</v>
      </c>
      <c r="J5178">
        <f>MONTH(Table1[[#This Row],[Date]])</f>
        <v>10</v>
      </c>
      <c r="K5178">
        <f>DAY(Table1[[#This Row],[Date]])</f>
        <v>3</v>
      </c>
    </row>
    <row r="5179" spans="1:11" x14ac:dyDescent="0.3">
      <c r="A5179" t="s">
        <v>14</v>
      </c>
      <c r="B5179" s="1">
        <v>43740</v>
      </c>
      <c r="C5179">
        <v>1.01</v>
      </c>
      <c r="D5179">
        <v>1.01</v>
      </c>
      <c r="E5179">
        <v>1</v>
      </c>
      <c r="F5179">
        <v>1</v>
      </c>
      <c r="G5179">
        <v>15811830977</v>
      </c>
      <c r="H5179">
        <v>4125482767</v>
      </c>
      <c r="I5179">
        <f>YEAR(Table1[[#This Row],[Date]])</f>
        <v>2019</v>
      </c>
      <c r="J5179">
        <f>MONTH(Table1[[#This Row],[Date]])</f>
        <v>10</v>
      </c>
      <c r="K5179">
        <f>DAY(Table1[[#This Row],[Date]])</f>
        <v>2</v>
      </c>
    </row>
    <row r="5180" spans="1:11" x14ac:dyDescent="0.3">
      <c r="A5180" t="s">
        <v>14</v>
      </c>
      <c r="B5180" s="1">
        <v>43739</v>
      </c>
      <c r="C5180">
        <v>1</v>
      </c>
      <c r="D5180">
        <v>1.01</v>
      </c>
      <c r="E5180">
        <v>0.99870000000000003</v>
      </c>
      <c r="F5180">
        <v>1.01</v>
      </c>
      <c r="G5180">
        <v>19030134292</v>
      </c>
      <c r="H5180">
        <v>4134317781</v>
      </c>
      <c r="I5180">
        <f>YEAR(Table1[[#This Row],[Date]])</f>
        <v>2019</v>
      </c>
      <c r="J5180">
        <f>MONTH(Table1[[#This Row],[Date]])</f>
        <v>10</v>
      </c>
      <c r="K5180">
        <f>DAY(Table1[[#This Row],[Date]])</f>
        <v>1</v>
      </c>
    </row>
    <row r="5181" spans="1:11" x14ac:dyDescent="0.3">
      <c r="A5181" t="s">
        <v>14</v>
      </c>
      <c r="B5181" s="1">
        <v>43738</v>
      </c>
      <c r="C5181">
        <v>1.01</v>
      </c>
      <c r="D5181">
        <v>1.01</v>
      </c>
      <c r="E5181">
        <v>0.99793900000000002</v>
      </c>
      <c r="F5181">
        <v>1</v>
      </c>
      <c r="G5181">
        <v>21100592344</v>
      </c>
      <c r="H5181">
        <v>4124922496</v>
      </c>
      <c r="I5181">
        <f>YEAR(Table1[[#This Row],[Date]])</f>
        <v>2019</v>
      </c>
      <c r="J5181">
        <f>MONTH(Table1[[#This Row],[Date]])</f>
        <v>9</v>
      </c>
      <c r="K5181">
        <f>DAY(Table1[[#This Row],[Date]])</f>
        <v>30</v>
      </c>
    </row>
    <row r="5182" spans="1:11" x14ac:dyDescent="0.3">
      <c r="A5182" t="s">
        <v>14</v>
      </c>
      <c r="B5182" s="1">
        <v>43737</v>
      </c>
      <c r="C5182">
        <v>1</v>
      </c>
      <c r="D5182">
        <v>1.02</v>
      </c>
      <c r="E5182">
        <v>1</v>
      </c>
      <c r="F5182">
        <v>1.01</v>
      </c>
      <c r="G5182">
        <v>15804140912</v>
      </c>
      <c r="H5182">
        <v>4131364185</v>
      </c>
      <c r="I5182">
        <f>YEAR(Table1[[#This Row],[Date]])</f>
        <v>2019</v>
      </c>
      <c r="J5182">
        <f>MONTH(Table1[[#This Row],[Date]])</f>
        <v>9</v>
      </c>
      <c r="K5182">
        <f>DAY(Table1[[#This Row],[Date]])</f>
        <v>29</v>
      </c>
    </row>
    <row r="5183" spans="1:11" x14ac:dyDescent="0.3">
      <c r="A5183" t="s">
        <v>14</v>
      </c>
      <c r="B5183" s="1">
        <v>43736</v>
      </c>
      <c r="C5183">
        <v>1.01</v>
      </c>
      <c r="D5183">
        <v>1.01</v>
      </c>
      <c r="E5183">
        <v>0.99841299999999999</v>
      </c>
      <c r="F5183">
        <v>1</v>
      </c>
      <c r="G5183">
        <v>16912669853</v>
      </c>
      <c r="H5183">
        <v>4127056413</v>
      </c>
      <c r="I5183">
        <f>YEAR(Table1[[#This Row],[Date]])</f>
        <v>2019</v>
      </c>
      <c r="J5183">
        <f>MONTH(Table1[[#This Row],[Date]])</f>
        <v>9</v>
      </c>
      <c r="K5183">
        <f>DAY(Table1[[#This Row],[Date]])</f>
        <v>28</v>
      </c>
    </row>
    <row r="5184" spans="1:11" x14ac:dyDescent="0.3">
      <c r="A5184" t="s">
        <v>14</v>
      </c>
      <c r="B5184" s="1">
        <v>43735</v>
      </c>
      <c r="C5184">
        <v>1</v>
      </c>
      <c r="D5184">
        <v>1.01</v>
      </c>
      <c r="E5184">
        <v>0.99973800000000002</v>
      </c>
      <c r="F5184">
        <v>1.01</v>
      </c>
      <c r="G5184">
        <v>19746430476</v>
      </c>
      <c r="H5184">
        <v>4150539050</v>
      </c>
      <c r="I5184">
        <f>YEAR(Table1[[#This Row],[Date]])</f>
        <v>2019</v>
      </c>
      <c r="J5184">
        <f>MONTH(Table1[[#This Row],[Date]])</f>
        <v>9</v>
      </c>
      <c r="K5184">
        <f>DAY(Table1[[#This Row],[Date]])</f>
        <v>27</v>
      </c>
    </row>
    <row r="5185" spans="1:11" x14ac:dyDescent="0.3">
      <c r="A5185" t="s">
        <v>14</v>
      </c>
      <c r="B5185" s="1">
        <v>43734</v>
      </c>
      <c r="C5185">
        <v>1.01</v>
      </c>
      <c r="D5185">
        <v>1.02</v>
      </c>
      <c r="E5185">
        <v>0.99564399999999997</v>
      </c>
      <c r="F5185">
        <v>1</v>
      </c>
      <c r="G5185">
        <v>22801049085</v>
      </c>
      <c r="H5185">
        <v>4126247361</v>
      </c>
      <c r="I5185">
        <f>YEAR(Table1[[#This Row],[Date]])</f>
        <v>2019</v>
      </c>
      <c r="J5185">
        <f>MONTH(Table1[[#This Row],[Date]])</f>
        <v>9</v>
      </c>
      <c r="K5185">
        <f>DAY(Table1[[#This Row],[Date]])</f>
        <v>26</v>
      </c>
    </row>
    <row r="5186" spans="1:11" x14ac:dyDescent="0.3">
      <c r="A5186" t="s">
        <v>14</v>
      </c>
      <c r="B5186" s="1">
        <v>43733</v>
      </c>
      <c r="C5186">
        <v>1.01</v>
      </c>
      <c r="D5186">
        <v>1.01</v>
      </c>
      <c r="E5186">
        <v>0.997471</v>
      </c>
      <c r="F5186">
        <v>1.01</v>
      </c>
      <c r="G5186">
        <v>26997260690</v>
      </c>
      <c r="H5186">
        <v>4135771272</v>
      </c>
      <c r="I5186">
        <f>YEAR(Table1[[#This Row],[Date]])</f>
        <v>2019</v>
      </c>
      <c r="J5186">
        <f>MONTH(Table1[[#This Row],[Date]])</f>
        <v>9</v>
      </c>
      <c r="K5186">
        <f>DAY(Table1[[#This Row],[Date]])</f>
        <v>25</v>
      </c>
    </row>
    <row r="5187" spans="1:11" x14ac:dyDescent="0.3">
      <c r="A5187" t="s">
        <v>14</v>
      </c>
      <c r="B5187" s="1">
        <v>43732</v>
      </c>
      <c r="C5187">
        <v>1</v>
      </c>
      <c r="D5187">
        <v>1.06</v>
      </c>
      <c r="E5187">
        <v>0.99668900000000005</v>
      </c>
      <c r="F5187">
        <v>1.01</v>
      </c>
      <c r="G5187">
        <v>30921334257</v>
      </c>
      <c r="H5187">
        <v>4137451011</v>
      </c>
      <c r="I5187">
        <f>YEAR(Table1[[#This Row],[Date]])</f>
        <v>2019</v>
      </c>
      <c r="J5187">
        <f>MONTH(Table1[[#This Row],[Date]])</f>
        <v>9</v>
      </c>
      <c r="K5187">
        <f>DAY(Table1[[#This Row],[Date]])</f>
        <v>24</v>
      </c>
    </row>
    <row r="5188" spans="1:11" x14ac:dyDescent="0.3">
      <c r="A5188" t="s">
        <v>14</v>
      </c>
      <c r="B5188" s="1">
        <v>43731</v>
      </c>
      <c r="C5188">
        <v>1</v>
      </c>
      <c r="D5188">
        <v>1.01</v>
      </c>
      <c r="E5188">
        <v>0.99813200000000002</v>
      </c>
      <c r="F5188">
        <v>1</v>
      </c>
      <c r="G5188">
        <v>18747409475</v>
      </c>
      <c r="H5188">
        <v>4118512107</v>
      </c>
      <c r="I5188">
        <f>YEAR(Table1[[#This Row],[Date]])</f>
        <v>2019</v>
      </c>
      <c r="J5188">
        <f>MONTH(Table1[[#This Row],[Date]])</f>
        <v>9</v>
      </c>
      <c r="K5188">
        <f>DAY(Table1[[#This Row],[Date]])</f>
        <v>23</v>
      </c>
    </row>
    <row r="5189" spans="1:11" x14ac:dyDescent="0.3">
      <c r="A5189" t="s">
        <v>14</v>
      </c>
      <c r="B5189" s="1">
        <v>43730</v>
      </c>
      <c r="C5189">
        <v>1</v>
      </c>
      <c r="D5189">
        <v>1.01</v>
      </c>
      <c r="E5189">
        <v>0.99770899999999996</v>
      </c>
      <c r="F5189">
        <v>1</v>
      </c>
      <c r="G5189">
        <v>16627445896</v>
      </c>
      <c r="H5189">
        <v>4118866621</v>
      </c>
      <c r="I5189">
        <f>YEAR(Table1[[#This Row],[Date]])</f>
        <v>2019</v>
      </c>
      <c r="J5189">
        <f>MONTH(Table1[[#This Row],[Date]])</f>
        <v>9</v>
      </c>
      <c r="K5189">
        <f>DAY(Table1[[#This Row],[Date]])</f>
        <v>22</v>
      </c>
    </row>
    <row r="5190" spans="1:11" x14ac:dyDescent="0.3">
      <c r="A5190" t="s">
        <v>14</v>
      </c>
      <c r="B5190" s="1">
        <v>43729</v>
      </c>
      <c r="C5190">
        <v>1</v>
      </c>
      <c r="D5190">
        <v>1.01</v>
      </c>
      <c r="E5190">
        <v>0.99947799999999998</v>
      </c>
      <c r="F5190">
        <v>1</v>
      </c>
      <c r="G5190">
        <v>16319022643</v>
      </c>
      <c r="H5190">
        <v>4117713822</v>
      </c>
      <c r="I5190">
        <f>YEAR(Table1[[#This Row],[Date]])</f>
        <v>2019</v>
      </c>
      <c r="J5190">
        <f>MONTH(Table1[[#This Row],[Date]])</f>
        <v>9</v>
      </c>
      <c r="K5190">
        <f>DAY(Table1[[#This Row],[Date]])</f>
        <v>21</v>
      </c>
    </row>
    <row r="5191" spans="1:11" x14ac:dyDescent="0.3">
      <c r="A5191" t="s">
        <v>14</v>
      </c>
      <c r="B5191" s="1">
        <v>43728</v>
      </c>
      <c r="C5191">
        <v>1</v>
      </c>
      <c r="D5191">
        <v>1.01</v>
      </c>
      <c r="E5191">
        <v>0.99803200000000003</v>
      </c>
      <c r="F5191">
        <v>1</v>
      </c>
      <c r="G5191">
        <v>18113214694</v>
      </c>
      <c r="H5191">
        <v>4111952092</v>
      </c>
      <c r="I5191">
        <f>YEAR(Table1[[#This Row],[Date]])</f>
        <v>2019</v>
      </c>
      <c r="J5191">
        <f>MONTH(Table1[[#This Row],[Date]])</f>
        <v>9</v>
      </c>
      <c r="K5191">
        <f>DAY(Table1[[#This Row],[Date]])</f>
        <v>20</v>
      </c>
    </row>
    <row r="5192" spans="1:11" x14ac:dyDescent="0.3">
      <c r="A5192" t="s">
        <v>14</v>
      </c>
      <c r="B5192" s="1">
        <v>43727</v>
      </c>
      <c r="C5192">
        <v>1.01</v>
      </c>
      <c r="D5192">
        <v>1.02</v>
      </c>
      <c r="E5192">
        <v>0.99623899999999999</v>
      </c>
      <c r="F5192">
        <v>1</v>
      </c>
      <c r="G5192">
        <v>24952094604</v>
      </c>
      <c r="H5192">
        <v>4120322200</v>
      </c>
      <c r="I5192">
        <f>YEAR(Table1[[#This Row],[Date]])</f>
        <v>2019</v>
      </c>
      <c r="J5192">
        <f>MONTH(Table1[[#This Row],[Date]])</f>
        <v>9</v>
      </c>
      <c r="K5192">
        <f>DAY(Table1[[#This Row],[Date]])</f>
        <v>19</v>
      </c>
    </row>
    <row r="5193" spans="1:11" x14ac:dyDescent="0.3">
      <c r="A5193" t="s">
        <v>14</v>
      </c>
      <c r="B5193" s="1">
        <v>43726</v>
      </c>
      <c r="C5193">
        <v>1.01</v>
      </c>
      <c r="D5193">
        <v>1.01</v>
      </c>
      <c r="E5193">
        <v>1</v>
      </c>
      <c r="F5193">
        <v>1</v>
      </c>
      <c r="G5193">
        <v>20444983557</v>
      </c>
      <c r="H5193">
        <v>4128128247</v>
      </c>
      <c r="I5193">
        <f>YEAR(Table1[[#This Row],[Date]])</f>
        <v>2019</v>
      </c>
      <c r="J5193">
        <f>MONTH(Table1[[#This Row],[Date]])</f>
        <v>9</v>
      </c>
      <c r="K5193">
        <f>DAY(Table1[[#This Row],[Date]])</f>
        <v>18</v>
      </c>
    </row>
    <row r="5194" spans="1:11" x14ac:dyDescent="0.3">
      <c r="A5194" t="s">
        <v>14</v>
      </c>
      <c r="B5194" s="1">
        <v>43725</v>
      </c>
      <c r="C5194">
        <v>1</v>
      </c>
      <c r="D5194">
        <v>1.01</v>
      </c>
      <c r="E5194">
        <v>0.99802800000000003</v>
      </c>
      <c r="F5194">
        <v>1</v>
      </c>
      <c r="G5194">
        <v>19476441246</v>
      </c>
      <c r="H5194">
        <v>4128114452</v>
      </c>
      <c r="I5194">
        <f>YEAR(Table1[[#This Row],[Date]])</f>
        <v>2019</v>
      </c>
      <c r="J5194">
        <f>MONTH(Table1[[#This Row],[Date]])</f>
        <v>9</v>
      </c>
      <c r="K5194">
        <f>DAY(Table1[[#This Row],[Date]])</f>
        <v>17</v>
      </c>
    </row>
    <row r="5195" spans="1:11" x14ac:dyDescent="0.3">
      <c r="A5195" t="s">
        <v>14</v>
      </c>
      <c r="B5195" s="1">
        <v>43724</v>
      </c>
      <c r="C5195">
        <v>1</v>
      </c>
      <c r="D5195">
        <v>1.01</v>
      </c>
      <c r="E5195">
        <v>0.99766100000000002</v>
      </c>
      <c r="F5195">
        <v>1</v>
      </c>
      <c r="G5195">
        <v>17893377310</v>
      </c>
      <c r="H5195">
        <v>4114723986</v>
      </c>
      <c r="I5195">
        <f>YEAR(Table1[[#This Row],[Date]])</f>
        <v>2019</v>
      </c>
      <c r="J5195">
        <f>MONTH(Table1[[#This Row],[Date]])</f>
        <v>9</v>
      </c>
      <c r="K5195">
        <f>DAY(Table1[[#This Row],[Date]])</f>
        <v>16</v>
      </c>
    </row>
    <row r="5196" spans="1:11" x14ac:dyDescent="0.3">
      <c r="A5196" t="s">
        <v>14</v>
      </c>
      <c r="B5196" s="1">
        <v>43723</v>
      </c>
      <c r="C5196">
        <v>1</v>
      </c>
      <c r="D5196">
        <v>1.01</v>
      </c>
      <c r="E5196">
        <v>1</v>
      </c>
      <c r="F5196">
        <v>1</v>
      </c>
      <c r="G5196">
        <v>14415596813</v>
      </c>
      <c r="H5196">
        <v>4123580642</v>
      </c>
      <c r="I5196">
        <f>YEAR(Table1[[#This Row],[Date]])</f>
        <v>2019</v>
      </c>
      <c r="J5196">
        <f>MONTH(Table1[[#This Row],[Date]])</f>
        <v>9</v>
      </c>
      <c r="K5196">
        <f>DAY(Table1[[#This Row],[Date]])</f>
        <v>15</v>
      </c>
    </row>
    <row r="5197" spans="1:11" x14ac:dyDescent="0.3">
      <c r="A5197" t="s">
        <v>14</v>
      </c>
      <c r="B5197" s="1">
        <v>43722</v>
      </c>
      <c r="C5197">
        <v>1</v>
      </c>
      <c r="D5197">
        <v>1.01</v>
      </c>
      <c r="E5197">
        <v>0.99899199999999999</v>
      </c>
      <c r="F5197">
        <v>1</v>
      </c>
      <c r="G5197">
        <v>16159387143</v>
      </c>
      <c r="H5197">
        <v>4114222770</v>
      </c>
      <c r="I5197">
        <f>YEAR(Table1[[#This Row],[Date]])</f>
        <v>2019</v>
      </c>
      <c r="J5197">
        <f>MONTH(Table1[[#This Row],[Date]])</f>
        <v>9</v>
      </c>
      <c r="K5197">
        <f>DAY(Table1[[#This Row],[Date]])</f>
        <v>14</v>
      </c>
    </row>
    <row r="5198" spans="1:11" x14ac:dyDescent="0.3">
      <c r="A5198" t="s">
        <v>14</v>
      </c>
      <c r="B5198" s="1">
        <v>43721</v>
      </c>
      <c r="C5198">
        <v>1</v>
      </c>
      <c r="D5198">
        <v>1.01</v>
      </c>
      <c r="E5198">
        <v>1</v>
      </c>
      <c r="F5198">
        <v>1</v>
      </c>
      <c r="G5198">
        <v>15996355710</v>
      </c>
      <c r="H5198">
        <v>4097467740</v>
      </c>
      <c r="I5198">
        <f>YEAR(Table1[[#This Row],[Date]])</f>
        <v>2019</v>
      </c>
      <c r="J5198">
        <f>MONTH(Table1[[#This Row],[Date]])</f>
        <v>9</v>
      </c>
      <c r="K5198">
        <f>DAY(Table1[[#This Row],[Date]])</f>
        <v>13</v>
      </c>
    </row>
    <row r="5199" spans="1:11" x14ac:dyDescent="0.3">
      <c r="A5199" t="s">
        <v>14</v>
      </c>
      <c r="B5199" s="1">
        <v>43720</v>
      </c>
      <c r="C5199">
        <v>1</v>
      </c>
      <c r="D5199">
        <v>1.01</v>
      </c>
      <c r="E5199">
        <v>1</v>
      </c>
      <c r="F5199">
        <v>1</v>
      </c>
      <c r="G5199">
        <v>16402248661</v>
      </c>
      <c r="H5199">
        <v>4101324783</v>
      </c>
      <c r="I5199">
        <f>YEAR(Table1[[#This Row],[Date]])</f>
        <v>2019</v>
      </c>
      <c r="J5199">
        <f>MONTH(Table1[[#This Row],[Date]])</f>
        <v>9</v>
      </c>
      <c r="K5199">
        <f>DAY(Table1[[#This Row],[Date]])</f>
        <v>12</v>
      </c>
    </row>
    <row r="5200" spans="1:11" x14ac:dyDescent="0.3">
      <c r="A5200" t="s">
        <v>14</v>
      </c>
      <c r="B5200" s="1">
        <v>43719</v>
      </c>
      <c r="C5200">
        <v>1</v>
      </c>
      <c r="D5200">
        <v>1.01</v>
      </c>
      <c r="E5200">
        <v>0.99477199999999999</v>
      </c>
      <c r="F5200">
        <v>1</v>
      </c>
      <c r="G5200">
        <v>18377750474</v>
      </c>
      <c r="H5200">
        <v>4098035281</v>
      </c>
      <c r="I5200">
        <f>YEAR(Table1[[#This Row],[Date]])</f>
        <v>2019</v>
      </c>
      <c r="J5200">
        <f>MONTH(Table1[[#This Row],[Date]])</f>
        <v>9</v>
      </c>
      <c r="K5200">
        <f>DAY(Table1[[#This Row],[Date]])</f>
        <v>11</v>
      </c>
    </row>
    <row r="5201" spans="1:11" x14ac:dyDescent="0.3">
      <c r="A5201" t="s">
        <v>14</v>
      </c>
      <c r="B5201" s="1">
        <v>43718</v>
      </c>
      <c r="C5201">
        <v>1</v>
      </c>
      <c r="D5201">
        <v>1.01</v>
      </c>
      <c r="E5201">
        <v>0.99747300000000005</v>
      </c>
      <c r="F5201">
        <v>0.99980599999999997</v>
      </c>
      <c r="G5201">
        <v>17017654802</v>
      </c>
      <c r="H5201">
        <v>4087401867</v>
      </c>
      <c r="I5201">
        <f>YEAR(Table1[[#This Row],[Date]])</f>
        <v>2019</v>
      </c>
      <c r="J5201">
        <f>MONTH(Table1[[#This Row],[Date]])</f>
        <v>9</v>
      </c>
      <c r="K5201">
        <f>DAY(Table1[[#This Row],[Date]])</f>
        <v>10</v>
      </c>
    </row>
    <row r="5202" spans="1:11" x14ac:dyDescent="0.3">
      <c r="A5202" t="s">
        <v>14</v>
      </c>
      <c r="B5202" s="1">
        <v>43717</v>
      </c>
      <c r="C5202">
        <v>1</v>
      </c>
      <c r="D5202">
        <v>1.01</v>
      </c>
      <c r="E5202">
        <v>0.99368000000000001</v>
      </c>
      <c r="F5202">
        <v>1</v>
      </c>
      <c r="G5202">
        <v>20257637729</v>
      </c>
      <c r="H5202">
        <v>4086341063</v>
      </c>
      <c r="I5202">
        <f>YEAR(Table1[[#This Row],[Date]])</f>
        <v>2019</v>
      </c>
      <c r="J5202">
        <f>MONTH(Table1[[#This Row],[Date]])</f>
        <v>9</v>
      </c>
      <c r="K5202">
        <f>DAY(Table1[[#This Row],[Date]])</f>
        <v>9</v>
      </c>
    </row>
    <row r="5203" spans="1:11" x14ac:dyDescent="0.3">
      <c r="A5203" t="s">
        <v>14</v>
      </c>
      <c r="B5203" s="1">
        <v>43716</v>
      </c>
      <c r="C5203">
        <v>1.01</v>
      </c>
      <c r="D5203">
        <v>1.02</v>
      </c>
      <c r="E5203">
        <v>0.99980000000000002</v>
      </c>
      <c r="F5203">
        <v>1.01</v>
      </c>
      <c r="G5203">
        <v>16261435450</v>
      </c>
      <c r="H5203">
        <v>4092580762</v>
      </c>
      <c r="I5203">
        <f>YEAR(Table1[[#This Row],[Date]])</f>
        <v>2019</v>
      </c>
      <c r="J5203">
        <f>MONTH(Table1[[#This Row],[Date]])</f>
        <v>9</v>
      </c>
      <c r="K5203">
        <f>DAY(Table1[[#This Row],[Date]])</f>
        <v>8</v>
      </c>
    </row>
    <row r="5204" spans="1:11" x14ac:dyDescent="0.3">
      <c r="A5204" t="s">
        <v>14</v>
      </c>
      <c r="B5204" s="1">
        <v>43715</v>
      </c>
      <c r="C5204">
        <v>1</v>
      </c>
      <c r="D5204">
        <v>1.01</v>
      </c>
      <c r="E5204">
        <v>0.996417</v>
      </c>
      <c r="F5204">
        <v>1.01</v>
      </c>
      <c r="G5204">
        <v>17519761214</v>
      </c>
      <c r="H5204">
        <v>4076795700</v>
      </c>
      <c r="I5204">
        <f>YEAR(Table1[[#This Row],[Date]])</f>
        <v>2019</v>
      </c>
      <c r="J5204">
        <f>MONTH(Table1[[#This Row],[Date]])</f>
        <v>9</v>
      </c>
      <c r="K5204">
        <f>DAY(Table1[[#This Row],[Date]])</f>
        <v>7</v>
      </c>
    </row>
    <row r="5205" spans="1:11" x14ac:dyDescent="0.3">
      <c r="A5205" t="s">
        <v>14</v>
      </c>
      <c r="B5205" s="1">
        <v>43714</v>
      </c>
      <c r="C5205">
        <v>1</v>
      </c>
      <c r="D5205">
        <v>1.02</v>
      </c>
      <c r="E5205">
        <v>0.99731000000000003</v>
      </c>
      <c r="F5205">
        <v>1</v>
      </c>
      <c r="G5205">
        <v>21625818728</v>
      </c>
      <c r="H5205">
        <v>4066603136</v>
      </c>
      <c r="I5205">
        <f>YEAR(Table1[[#This Row],[Date]])</f>
        <v>2019</v>
      </c>
      <c r="J5205">
        <f>MONTH(Table1[[#This Row],[Date]])</f>
        <v>9</v>
      </c>
      <c r="K5205">
        <f>DAY(Table1[[#This Row],[Date]])</f>
        <v>6</v>
      </c>
    </row>
    <row r="5206" spans="1:11" x14ac:dyDescent="0.3">
      <c r="A5206" t="s">
        <v>14</v>
      </c>
      <c r="B5206" s="1">
        <v>43713</v>
      </c>
      <c r="C5206">
        <v>1</v>
      </c>
      <c r="D5206">
        <v>1.01</v>
      </c>
      <c r="E5206">
        <v>0.99748000000000003</v>
      </c>
      <c r="F5206">
        <v>1</v>
      </c>
      <c r="G5206">
        <v>16117656384</v>
      </c>
      <c r="H5206">
        <v>4039613908</v>
      </c>
      <c r="I5206">
        <f>YEAR(Table1[[#This Row],[Date]])</f>
        <v>2019</v>
      </c>
      <c r="J5206">
        <f>MONTH(Table1[[#This Row],[Date]])</f>
        <v>9</v>
      </c>
      <c r="K5206">
        <f>DAY(Table1[[#This Row],[Date]])</f>
        <v>5</v>
      </c>
    </row>
    <row r="5207" spans="1:11" x14ac:dyDescent="0.3">
      <c r="A5207" t="s">
        <v>14</v>
      </c>
      <c r="B5207" s="1">
        <v>43712</v>
      </c>
      <c r="C5207">
        <v>1</v>
      </c>
      <c r="D5207">
        <v>1.01</v>
      </c>
      <c r="E5207">
        <v>0.99798600000000004</v>
      </c>
      <c r="F5207">
        <v>1</v>
      </c>
      <c r="G5207">
        <v>17773100138</v>
      </c>
      <c r="H5207">
        <v>4035748884</v>
      </c>
      <c r="I5207">
        <f>YEAR(Table1[[#This Row],[Date]])</f>
        <v>2019</v>
      </c>
      <c r="J5207">
        <f>MONTH(Table1[[#This Row],[Date]])</f>
        <v>9</v>
      </c>
      <c r="K5207">
        <f>DAY(Table1[[#This Row],[Date]])</f>
        <v>4</v>
      </c>
    </row>
    <row r="5208" spans="1:11" x14ac:dyDescent="0.3">
      <c r="A5208" t="s">
        <v>14</v>
      </c>
      <c r="B5208" s="1">
        <v>43711</v>
      </c>
      <c r="C5208">
        <v>1</v>
      </c>
      <c r="D5208">
        <v>1.01</v>
      </c>
      <c r="E5208">
        <v>0.99706899999999998</v>
      </c>
      <c r="F5208">
        <v>1</v>
      </c>
      <c r="G5208">
        <v>20961149310</v>
      </c>
      <c r="H5208">
        <v>4036034882</v>
      </c>
      <c r="I5208">
        <f>YEAR(Table1[[#This Row],[Date]])</f>
        <v>2019</v>
      </c>
      <c r="J5208">
        <f>MONTH(Table1[[#This Row],[Date]])</f>
        <v>9</v>
      </c>
      <c r="K5208">
        <f>DAY(Table1[[#This Row],[Date]])</f>
        <v>3</v>
      </c>
    </row>
    <row r="5209" spans="1:11" x14ac:dyDescent="0.3">
      <c r="A5209" t="s">
        <v>14</v>
      </c>
      <c r="B5209" s="1">
        <v>43710</v>
      </c>
      <c r="C5209">
        <v>1</v>
      </c>
      <c r="D5209">
        <v>1.01</v>
      </c>
      <c r="E5209">
        <v>0.99595599999999995</v>
      </c>
      <c r="F5209">
        <v>1</v>
      </c>
      <c r="G5209">
        <v>19393673770</v>
      </c>
      <c r="H5209">
        <v>4019029082</v>
      </c>
      <c r="I5209">
        <f>YEAR(Table1[[#This Row],[Date]])</f>
        <v>2019</v>
      </c>
      <c r="J5209">
        <f>MONTH(Table1[[#This Row],[Date]])</f>
        <v>9</v>
      </c>
      <c r="K5209">
        <f>DAY(Table1[[#This Row],[Date]])</f>
        <v>2</v>
      </c>
    </row>
    <row r="5210" spans="1:11" x14ac:dyDescent="0.3">
      <c r="A5210" t="s">
        <v>14</v>
      </c>
      <c r="B5210" s="1">
        <v>43709</v>
      </c>
      <c r="C5210">
        <v>1</v>
      </c>
      <c r="D5210">
        <v>1.01</v>
      </c>
      <c r="E5210">
        <v>0.99752200000000002</v>
      </c>
      <c r="F5210">
        <v>1</v>
      </c>
      <c r="G5210">
        <v>13692453817</v>
      </c>
      <c r="H5210">
        <v>4026198550</v>
      </c>
      <c r="I5210">
        <f>YEAR(Table1[[#This Row],[Date]])</f>
        <v>2019</v>
      </c>
      <c r="J5210">
        <f>MONTH(Table1[[#This Row],[Date]])</f>
        <v>9</v>
      </c>
      <c r="K5210">
        <f>DAY(Table1[[#This Row],[Date]])</f>
        <v>1</v>
      </c>
    </row>
    <row r="5211" spans="1:11" x14ac:dyDescent="0.3">
      <c r="A5211" t="s">
        <v>14</v>
      </c>
      <c r="B5211" s="1">
        <v>43708</v>
      </c>
      <c r="C5211">
        <v>1</v>
      </c>
      <c r="D5211">
        <v>1.01</v>
      </c>
      <c r="E5211">
        <v>0.99883</v>
      </c>
      <c r="F5211">
        <v>1</v>
      </c>
      <c r="G5211">
        <v>13595017430</v>
      </c>
      <c r="H5211">
        <v>4022874816</v>
      </c>
      <c r="I5211">
        <f>YEAR(Table1[[#This Row],[Date]])</f>
        <v>2019</v>
      </c>
      <c r="J5211">
        <f>MONTH(Table1[[#This Row],[Date]])</f>
        <v>8</v>
      </c>
      <c r="K5211">
        <f>DAY(Table1[[#This Row],[Date]])</f>
        <v>31</v>
      </c>
    </row>
    <row r="5212" spans="1:11" x14ac:dyDescent="0.3">
      <c r="A5212" t="s">
        <v>14</v>
      </c>
      <c r="B5212" s="1">
        <v>43707</v>
      </c>
      <c r="C5212">
        <v>1</v>
      </c>
      <c r="D5212">
        <v>1.01</v>
      </c>
      <c r="E5212">
        <v>0.99741400000000002</v>
      </c>
      <c r="F5212">
        <v>1</v>
      </c>
      <c r="G5212">
        <v>15743697557</v>
      </c>
      <c r="H5212">
        <v>4016648657</v>
      </c>
      <c r="I5212">
        <f>YEAR(Table1[[#This Row],[Date]])</f>
        <v>2019</v>
      </c>
      <c r="J5212">
        <f>MONTH(Table1[[#This Row],[Date]])</f>
        <v>8</v>
      </c>
      <c r="K5212">
        <f>DAY(Table1[[#This Row],[Date]])</f>
        <v>30</v>
      </c>
    </row>
    <row r="5213" spans="1:11" x14ac:dyDescent="0.3">
      <c r="A5213" t="s">
        <v>14</v>
      </c>
      <c r="B5213" s="1">
        <v>43706</v>
      </c>
      <c r="C5213">
        <v>0.99693799999999999</v>
      </c>
      <c r="D5213">
        <v>1</v>
      </c>
      <c r="E5213">
        <v>0.99058299999999999</v>
      </c>
      <c r="F5213">
        <v>1</v>
      </c>
      <c r="G5213">
        <v>19588460309</v>
      </c>
      <c r="H5213">
        <v>4016076899</v>
      </c>
      <c r="I5213">
        <f>YEAR(Table1[[#This Row],[Date]])</f>
        <v>2019</v>
      </c>
      <c r="J5213">
        <f>MONTH(Table1[[#This Row],[Date]])</f>
        <v>8</v>
      </c>
      <c r="K5213">
        <f>DAY(Table1[[#This Row],[Date]])</f>
        <v>29</v>
      </c>
    </row>
    <row r="5214" spans="1:11" x14ac:dyDescent="0.3">
      <c r="A5214" t="s">
        <v>14</v>
      </c>
      <c r="B5214" s="1">
        <v>43705</v>
      </c>
      <c r="C5214">
        <v>0.99759600000000004</v>
      </c>
      <c r="D5214">
        <v>1.02</v>
      </c>
      <c r="E5214">
        <v>0.995672</v>
      </c>
      <c r="F5214">
        <v>0.99691799999999997</v>
      </c>
      <c r="G5214">
        <v>20067236222</v>
      </c>
      <c r="H5214">
        <v>3993337718</v>
      </c>
      <c r="I5214">
        <f>YEAR(Table1[[#This Row],[Date]])</f>
        <v>2019</v>
      </c>
      <c r="J5214">
        <f>MONTH(Table1[[#This Row],[Date]])</f>
        <v>8</v>
      </c>
      <c r="K5214">
        <f>DAY(Table1[[#This Row],[Date]])</f>
        <v>28</v>
      </c>
    </row>
    <row r="5215" spans="1:11" x14ac:dyDescent="0.3">
      <c r="A5215" t="s">
        <v>14</v>
      </c>
      <c r="B5215" s="1">
        <v>43704</v>
      </c>
      <c r="C5215">
        <v>1</v>
      </c>
      <c r="D5215">
        <v>1</v>
      </c>
      <c r="E5215">
        <v>0.994668</v>
      </c>
      <c r="F5215">
        <v>0.99913700000000005</v>
      </c>
      <c r="G5215">
        <v>15741344309</v>
      </c>
      <c r="H5215">
        <v>4051946618</v>
      </c>
      <c r="I5215">
        <f>YEAR(Table1[[#This Row],[Date]])</f>
        <v>2019</v>
      </c>
      <c r="J5215">
        <f>MONTH(Table1[[#This Row],[Date]])</f>
        <v>8</v>
      </c>
      <c r="K5215">
        <f>DAY(Table1[[#This Row],[Date]])</f>
        <v>27</v>
      </c>
    </row>
    <row r="5216" spans="1:11" x14ac:dyDescent="0.3">
      <c r="A5216" t="s">
        <v>14</v>
      </c>
      <c r="B5216" s="1">
        <v>43703</v>
      </c>
      <c r="C5216">
        <v>0.99845899999999999</v>
      </c>
      <c r="D5216">
        <v>1.01</v>
      </c>
      <c r="E5216">
        <v>0.99048000000000003</v>
      </c>
      <c r="F5216">
        <v>1</v>
      </c>
      <c r="G5216">
        <v>20439272588</v>
      </c>
      <c r="H5216">
        <v>4061567312</v>
      </c>
      <c r="I5216">
        <f>YEAR(Table1[[#This Row],[Date]])</f>
        <v>2019</v>
      </c>
      <c r="J5216">
        <f>MONTH(Table1[[#This Row],[Date]])</f>
        <v>8</v>
      </c>
      <c r="K5216">
        <f>DAY(Table1[[#This Row],[Date]])</f>
        <v>26</v>
      </c>
    </row>
    <row r="5217" spans="1:11" x14ac:dyDescent="0.3">
      <c r="A5217" t="s">
        <v>14</v>
      </c>
      <c r="B5217" s="1">
        <v>43702</v>
      </c>
      <c r="C5217">
        <v>1</v>
      </c>
      <c r="D5217">
        <v>1.01</v>
      </c>
      <c r="E5217">
        <v>0.99770499999999995</v>
      </c>
      <c r="F5217">
        <v>0.99955899999999998</v>
      </c>
      <c r="G5217">
        <v>15701077262</v>
      </c>
      <c r="H5217">
        <v>4047319907</v>
      </c>
      <c r="I5217">
        <f>YEAR(Table1[[#This Row],[Date]])</f>
        <v>2019</v>
      </c>
      <c r="J5217">
        <f>MONTH(Table1[[#This Row],[Date]])</f>
        <v>8</v>
      </c>
      <c r="K5217">
        <f>DAY(Table1[[#This Row],[Date]])</f>
        <v>25</v>
      </c>
    </row>
    <row r="5218" spans="1:11" x14ac:dyDescent="0.3">
      <c r="A5218" t="s">
        <v>14</v>
      </c>
      <c r="B5218" s="1">
        <v>43701</v>
      </c>
      <c r="C5218">
        <v>1</v>
      </c>
      <c r="D5218">
        <v>1.01</v>
      </c>
      <c r="E5218">
        <v>0.994502</v>
      </c>
      <c r="F5218">
        <v>1</v>
      </c>
      <c r="G5218">
        <v>16855228119</v>
      </c>
      <c r="H5218">
        <v>4059783763</v>
      </c>
      <c r="I5218">
        <f>YEAR(Table1[[#This Row],[Date]])</f>
        <v>2019</v>
      </c>
      <c r="J5218">
        <f>MONTH(Table1[[#This Row],[Date]])</f>
        <v>8</v>
      </c>
      <c r="K5218">
        <f>DAY(Table1[[#This Row],[Date]])</f>
        <v>24</v>
      </c>
    </row>
    <row r="5219" spans="1:11" x14ac:dyDescent="0.3">
      <c r="A5219" t="s">
        <v>14</v>
      </c>
      <c r="B5219" s="1">
        <v>43700</v>
      </c>
      <c r="C5219">
        <v>1</v>
      </c>
      <c r="D5219">
        <v>1.01</v>
      </c>
      <c r="E5219">
        <v>0.99521400000000004</v>
      </c>
      <c r="F5219">
        <v>1</v>
      </c>
      <c r="G5219">
        <v>17469694439</v>
      </c>
      <c r="H5219">
        <v>4064927506</v>
      </c>
      <c r="I5219">
        <f>YEAR(Table1[[#This Row],[Date]])</f>
        <v>2019</v>
      </c>
      <c r="J5219">
        <f>MONTH(Table1[[#This Row],[Date]])</f>
        <v>8</v>
      </c>
      <c r="K5219">
        <f>DAY(Table1[[#This Row],[Date]])</f>
        <v>23</v>
      </c>
    </row>
    <row r="5220" spans="1:11" x14ac:dyDescent="0.3">
      <c r="A5220" t="s">
        <v>14</v>
      </c>
      <c r="B5220" s="1">
        <v>43699</v>
      </c>
      <c r="C5220">
        <v>0.99416199999999999</v>
      </c>
      <c r="D5220">
        <v>1.02</v>
      </c>
      <c r="E5220">
        <v>0.98949699999999996</v>
      </c>
      <c r="F5220">
        <v>1</v>
      </c>
      <c r="G5220">
        <v>19233722241</v>
      </c>
      <c r="H5220">
        <v>4055957258</v>
      </c>
      <c r="I5220">
        <f>YEAR(Table1[[#This Row],[Date]])</f>
        <v>2019</v>
      </c>
      <c r="J5220">
        <f>MONTH(Table1[[#This Row],[Date]])</f>
        <v>8</v>
      </c>
      <c r="K5220">
        <f>DAY(Table1[[#This Row],[Date]])</f>
        <v>22</v>
      </c>
    </row>
    <row r="5221" spans="1:11" x14ac:dyDescent="0.3">
      <c r="A5221" t="s">
        <v>14</v>
      </c>
      <c r="B5221" s="1">
        <v>43698</v>
      </c>
      <c r="C5221">
        <v>1</v>
      </c>
      <c r="D5221">
        <v>1.01</v>
      </c>
      <c r="E5221">
        <v>0.988811</v>
      </c>
      <c r="F5221">
        <v>0.99447200000000002</v>
      </c>
      <c r="G5221">
        <v>21391478351</v>
      </c>
      <c r="H5221">
        <v>4021552170</v>
      </c>
      <c r="I5221">
        <f>YEAR(Table1[[#This Row],[Date]])</f>
        <v>2019</v>
      </c>
      <c r="J5221">
        <f>MONTH(Table1[[#This Row],[Date]])</f>
        <v>8</v>
      </c>
      <c r="K5221">
        <f>DAY(Table1[[#This Row],[Date]])</f>
        <v>21</v>
      </c>
    </row>
    <row r="5222" spans="1:11" x14ac:dyDescent="0.3">
      <c r="A5222" t="s">
        <v>14</v>
      </c>
      <c r="B5222" s="1">
        <v>43697</v>
      </c>
      <c r="C5222">
        <v>1</v>
      </c>
      <c r="D5222">
        <v>1.01</v>
      </c>
      <c r="E5222">
        <v>0.99722599999999995</v>
      </c>
      <c r="F5222">
        <v>1</v>
      </c>
      <c r="G5222">
        <v>16172223852</v>
      </c>
      <c r="H5222">
        <v>4045850196</v>
      </c>
      <c r="I5222">
        <f>YEAR(Table1[[#This Row],[Date]])</f>
        <v>2019</v>
      </c>
      <c r="J5222">
        <f>MONTH(Table1[[#This Row],[Date]])</f>
        <v>8</v>
      </c>
      <c r="K5222">
        <f>DAY(Table1[[#This Row],[Date]])</f>
        <v>20</v>
      </c>
    </row>
    <row r="5223" spans="1:11" x14ac:dyDescent="0.3">
      <c r="A5223" t="s">
        <v>14</v>
      </c>
      <c r="B5223" s="1">
        <v>43696</v>
      </c>
      <c r="C5223">
        <v>1</v>
      </c>
      <c r="D5223">
        <v>1.01</v>
      </c>
      <c r="E5223">
        <v>0.99931400000000004</v>
      </c>
      <c r="F5223">
        <v>1</v>
      </c>
      <c r="G5223">
        <v>16811861913</v>
      </c>
      <c r="H5223">
        <v>4060897533</v>
      </c>
      <c r="I5223">
        <f>YEAR(Table1[[#This Row],[Date]])</f>
        <v>2019</v>
      </c>
      <c r="J5223">
        <f>MONTH(Table1[[#This Row],[Date]])</f>
        <v>8</v>
      </c>
      <c r="K5223">
        <f>DAY(Table1[[#This Row],[Date]])</f>
        <v>19</v>
      </c>
    </row>
    <row r="5224" spans="1:11" x14ac:dyDescent="0.3">
      <c r="A5224" t="s">
        <v>14</v>
      </c>
      <c r="B5224" s="1">
        <v>43695</v>
      </c>
      <c r="C5224">
        <v>1</v>
      </c>
      <c r="D5224">
        <v>1.01</v>
      </c>
      <c r="E5224">
        <v>0.99509000000000003</v>
      </c>
      <c r="F5224">
        <v>1</v>
      </c>
      <c r="G5224">
        <v>14364172776</v>
      </c>
      <c r="H5224">
        <v>4057444466</v>
      </c>
      <c r="I5224">
        <f>YEAR(Table1[[#This Row],[Date]])</f>
        <v>2019</v>
      </c>
      <c r="J5224">
        <f>MONTH(Table1[[#This Row],[Date]])</f>
        <v>8</v>
      </c>
      <c r="K5224">
        <f>DAY(Table1[[#This Row],[Date]])</f>
        <v>18</v>
      </c>
    </row>
    <row r="5225" spans="1:11" x14ac:dyDescent="0.3">
      <c r="A5225" t="s">
        <v>14</v>
      </c>
      <c r="B5225" s="1">
        <v>43694</v>
      </c>
      <c r="C5225">
        <v>1</v>
      </c>
      <c r="D5225">
        <v>1.01</v>
      </c>
      <c r="E5225">
        <v>0.99490500000000004</v>
      </c>
      <c r="F5225">
        <v>1</v>
      </c>
      <c r="G5225">
        <v>14226877438</v>
      </c>
      <c r="H5225">
        <v>4047320852</v>
      </c>
      <c r="I5225">
        <f>YEAR(Table1[[#This Row],[Date]])</f>
        <v>2019</v>
      </c>
      <c r="J5225">
        <f>MONTH(Table1[[#This Row],[Date]])</f>
        <v>8</v>
      </c>
      <c r="K5225">
        <f>DAY(Table1[[#This Row],[Date]])</f>
        <v>17</v>
      </c>
    </row>
    <row r="5226" spans="1:11" x14ac:dyDescent="0.3">
      <c r="A5226" t="s">
        <v>14</v>
      </c>
      <c r="B5226" s="1">
        <v>43693</v>
      </c>
      <c r="C5226">
        <v>1</v>
      </c>
      <c r="D5226">
        <v>1.01</v>
      </c>
      <c r="E5226">
        <v>0.98938899999999996</v>
      </c>
      <c r="F5226">
        <v>1</v>
      </c>
      <c r="G5226">
        <v>20270456793</v>
      </c>
      <c r="H5226">
        <v>4053428776</v>
      </c>
      <c r="I5226">
        <f>YEAR(Table1[[#This Row],[Date]])</f>
        <v>2019</v>
      </c>
      <c r="J5226">
        <f>MONTH(Table1[[#This Row],[Date]])</f>
        <v>8</v>
      </c>
      <c r="K5226">
        <f>DAY(Table1[[#This Row],[Date]])</f>
        <v>16</v>
      </c>
    </row>
    <row r="5227" spans="1:11" x14ac:dyDescent="0.3">
      <c r="A5227" t="s">
        <v>14</v>
      </c>
      <c r="B5227" s="1">
        <v>43692</v>
      </c>
      <c r="C5227">
        <v>0.99351299999999998</v>
      </c>
      <c r="D5227">
        <v>1.01</v>
      </c>
      <c r="E5227">
        <v>0.98980000000000001</v>
      </c>
      <c r="F5227">
        <v>1</v>
      </c>
      <c r="G5227">
        <v>24671808089</v>
      </c>
      <c r="H5227">
        <v>4053746971</v>
      </c>
      <c r="I5227">
        <f>YEAR(Table1[[#This Row],[Date]])</f>
        <v>2019</v>
      </c>
      <c r="J5227">
        <f>MONTH(Table1[[#This Row],[Date]])</f>
        <v>8</v>
      </c>
      <c r="K5227">
        <f>DAY(Table1[[#This Row],[Date]])</f>
        <v>15</v>
      </c>
    </row>
    <row r="5228" spans="1:11" x14ac:dyDescent="0.3">
      <c r="A5228" t="s">
        <v>14</v>
      </c>
      <c r="B5228" s="1">
        <v>43691</v>
      </c>
      <c r="C5228">
        <v>0.99690400000000001</v>
      </c>
      <c r="D5228">
        <v>1.01</v>
      </c>
      <c r="E5228">
        <v>0.99161699999999997</v>
      </c>
      <c r="F5228">
        <v>0.99326700000000001</v>
      </c>
      <c r="G5228">
        <v>20899800562</v>
      </c>
      <c r="H5228">
        <v>4015336888</v>
      </c>
      <c r="I5228">
        <f>YEAR(Table1[[#This Row],[Date]])</f>
        <v>2019</v>
      </c>
      <c r="J5228">
        <f>MONTH(Table1[[#This Row],[Date]])</f>
        <v>8</v>
      </c>
      <c r="K5228">
        <f>DAY(Table1[[#This Row],[Date]])</f>
        <v>14</v>
      </c>
    </row>
    <row r="5229" spans="1:11" x14ac:dyDescent="0.3">
      <c r="A5229" t="s">
        <v>14</v>
      </c>
      <c r="B5229" s="1">
        <v>43690</v>
      </c>
      <c r="C5229">
        <v>0.99885999999999997</v>
      </c>
      <c r="D5229">
        <v>1</v>
      </c>
      <c r="E5229">
        <v>0.99296399999999996</v>
      </c>
      <c r="F5229">
        <v>0.99660700000000002</v>
      </c>
      <c r="G5229">
        <v>16990669408</v>
      </c>
      <c r="H5229">
        <v>4029041082</v>
      </c>
      <c r="I5229">
        <f>YEAR(Table1[[#This Row],[Date]])</f>
        <v>2019</v>
      </c>
      <c r="J5229">
        <f>MONTH(Table1[[#This Row],[Date]])</f>
        <v>8</v>
      </c>
      <c r="K5229">
        <f>DAY(Table1[[#This Row],[Date]])</f>
        <v>13</v>
      </c>
    </row>
    <row r="5230" spans="1:11" x14ac:dyDescent="0.3">
      <c r="A5230" t="s">
        <v>14</v>
      </c>
      <c r="B5230" s="1">
        <v>43689</v>
      </c>
      <c r="C5230">
        <v>0.99752799999999997</v>
      </c>
      <c r="D5230">
        <v>1</v>
      </c>
      <c r="E5230">
        <v>0.99646299999999999</v>
      </c>
      <c r="F5230">
        <v>0.99842699999999995</v>
      </c>
      <c r="G5230">
        <v>14362593627</v>
      </c>
      <c r="H5230">
        <v>4036397868</v>
      </c>
      <c r="I5230">
        <f>YEAR(Table1[[#This Row],[Date]])</f>
        <v>2019</v>
      </c>
      <c r="J5230">
        <f>MONTH(Table1[[#This Row],[Date]])</f>
        <v>8</v>
      </c>
      <c r="K5230">
        <f>DAY(Table1[[#This Row],[Date]])</f>
        <v>12</v>
      </c>
    </row>
    <row r="5231" spans="1:11" x14ac:dyDescent="0.3">
      <c r="A5231" t="s">
        <v>14</v>
      </c>
      <c r="B5231" s="1">
        <v>43688</v>
      </c>
      <c r="C5231">
        <v>0.99958599999999997</v>
      </c>
      <c r="D5231">
        <v>1</v>
      </c>
      <c r="E5231">
        <v>0.99396399999999996</v>
      </c>
      <c r="F5231">
        <v>0.99765000000000004</v>
      </c>
      <c r="G5231">
        <v>16176202793</v>
      </c>
      <c r="H5231">
        <v>4033923480</v>
      </c>
      <c r="I5231">
        <f>YEAR(Table1[[#This Row],[Date]])</f>
        <v>2019</v>
      </c>
      <c r="J5231">
        <f>MONTH(Table1[[#This Row],[Date]])</f>
        <v>8</v>
      </c>
      <c r="K5231">
        <f>DAY(Table1[[#This Row],[Date]])</f>
        <v>11</v>
      </c>
    </row>
    <row r="5232" spans="1:11" x14ac:dyDescent="0.3">
      <c r="A5232" t="s">
        <v>14</v>
      </c>
      <c r="B5232" s="1">
        <v>43687</v>
      </c>
      <c r="C5232">
        <v>0.99862399999999996</v>
      </c>
      <c r="D5232">
        <v>1.02</v>
      </c>
      <c r="E5232">
        <v>0.994197</v>
      </c>
      <c r="F5232">
        <v>0.999664</v>
      </c>
      <c r="G5232">
        <v>18865220050</v>
      </c>
      <c r="H5232">
        <v>4042064736</v>
      </c>
      <c r="I5232">
        <f>YEAR(Table1[[#This Row],[Date]])</f>
        <v>2019</v>
      </c>
      <c r="J5232">
        <f>MONTH(Table1[[#This Row],[Date]])</f>
        <v>8</v>
      </c>
      <c r="K5232">
        <f>DAY(Table1[[#This Row],[Date]])</f>
        <v>10</v>
      </c>
    </row>
    <row r="5233" spans="1:11" x14ac:dyDescent="0.3">
      <c r="A5233" t="s">
        <v>14</v>
      </c>
      <c r="B5233" s="1">
        <v>43686</v>
      </c>
      <c r="C5233">
        <v>0.99711399999999994</v>
      </c>
      <c r="D5233">
        <v>1</v>
      </c>
      <c r="E5233">
        <v>0.99584799999999996</v>
      </c>
      <c r="F5233">
        <v>0.99874200000000002</v>
      </c>
      <c r="G5233">
        <v>19138167443</v>
      </c>
      <c r="H5233">
        <v>4038339618</v>
      </c>
      <c r="I5233">
        <f>YEAR(Table1[[#This Row],[Date]])</f>
        <v>2019</v>
      </c>
      <c r="J5233">
        <f>MONTH(Table1[[#This Row],[Date]])</f>
        <v>8</v>
      </c>
      <c r="K5233">
        <f>DAY(Table1[[#This Row],[Date]])</f>
        <v>9</v>
      </c>
    </row>
    <row r="5234" spans="1:11" x14ac:dyDescent="0.3">
      <c r="A5234" t="s">
        <v>14</v>
      </c>
      <c r="B5234" s="1">
        <v>43685</v>
      </c>
      <c r="C5234">
        <v>1</v>
      </c>
      <c r="D5234">
        <v>1</v>
      </c>
      <c r="E5234">
        <v>0.99287300000000001</v>
      </c>
      <c r="F5234">
        <v>0.99745399999999995</v>
      </c>
      <c r="G5234">
        <v>19546253744</v>
      </c>
      <c r="H5234">
        <v>4032631239</v>
      </c>
      <c r="I5234">
        <f>YEAR(Table1[[#This Row],[Date]])</f>
        <v>2019</v>
      </c>
      <c r="J5234">
        <f>MONTH(Table1[[#This Row],[Date]])</f>
        <v>8</v>
      </c>
      <c r="K5234">
        <f>DAY(Table1[[#This Row],[Date]])</f>
        <v>8</v>
      </c>
    </row>
    <row r="5235" spans="1:11" x14ac:dyDescent="0.3">
      <c r="A5235" t="s">
        <v>14</v>
      </c>
      <c r="B5235" s="1">
        <v>43684</v>
      </c>
      <c r="C5235">
        <v>0.99750300000000003</v>
      </c>
      <c r="D5235">
        <v>1.01</v>
      </c>
      <c r="E5235">
        <v>0.99479700000000004</v>
      </c>
      <c r="F5235">
        <v>1</v>
      </c>
      <c r="G5235">
        <v>21336570151</v>
      </c>
      <c r="H5235">
        <v>4047815470</v>
      </c>
      <c r="I5235">
        <f>YEAR(Table1[[#This Row],[Date]])</f>
        <v>2019</v>
      </c>
      <c r="J5235">
        <f>MONTH(Table1[[#This Row],[Date]])</f>
        <v>8</v>
      </c>
      <c r="K5235">
        <f>DAY(Table1[[#This Row],[Date]])</f>
        <v>7</v>
      </c>
    </row>
    <row r="5236" spans="1:11" x14ac:dyDescent="0.3">
      <c r="A5236" t="s">
        <v>14</v>
      </c>
      <c r="B5236" s="1">
        <v>43683</v>
      </c>
      <c r="C5236">
        <v>1.01</v>
      </c>
      <c r="D5236">
        <v>1.02</v>
      </c>
      <c r="E5236">
        <v>0.99478200000000006</v>
      </c>
      <c r="F5236">
        <v>0.99821099999999996</v>
      </c>
      <c r="G5236">
        <v>23116470540</v>
      </c>
      <c r="H5236">
        <v>4032665588</v>
      </c>
      <c r="I5236">
        <f>YEAR(Table1[[#This Row],[Date]])</f>
        <v>2019</v>
      </c>
      <c r="J5236">
        <f>MONTH(Table1[[#This Row],[Date]])</f>
        <v>8</v>
      </c>
      <c r="K5236">
        <f>DAY(Table1[[#This Row],[Date]])</f>
        <v>6</v>
      </c>
    </row>
    <row r="5237" spans="1:11" x14ac:dyDescent="0.3">
      <c r="A5237" t="s">
        <v>14</v>
      </c>
      <c r="B5237" s="1">
        <v>43682</v>
      </c>
      <c r="C5237">
        <v>1.01</v>
      </c>
      <c r="D5237">
        <v>1.02</v>
      </c>
      <c r="E5237">
        <v>0.99946800000000002</v>
      </c>
      <c r="F5237">
        <v>1.01</v>
      </c>
      <c r="G5237">
        <v>23323661452</v>
      </c>
      <c r="H5237">
        <v>4080179145</v>
      </c>
      <c r="I5237">
        <f>YEAR(Table1[[#This Row],[Date]])</f>
        <v>2019</v>
      </c>
      <c r="J5237">
        <f>MONTH(Table1[[#This Row],[Date]])</f>
        <v>8</v>
      </c>
      <c r="K5237">
        <f>DAY(Table1[[#This Row],[Date]])</f>
        <v>5</v>
      </c>
    </row>
    <row r="5238" spans="1:11" x14ac:dyDescent="0.3">
      <c r="A5238" t="s">
        <v>14</v>
      </c>
      <c r="B5238" s="1">
        <v>43681</v>
      </c>
      <c r="C5238">
        <v>1</v>
      </c>
      <c r="D5238">
        <v>1.02</v>
      </c>
      <c r="E5238">
        <v>0.99822999999999995</v>
      </c>
      <c r="F5238">
        <v>1.01</v>
      </c>
      <c r="G5238">
        <v>16547093138</v>
      </c>
      <c r="H5238">
        <v>4046865535</v>
      </c>
      <c r="I5238">
        <f>YEAR(Table1[[#This Row],[Date]])</f>
        <v>2019</v>
      </c>
      <c r="J5238">
        <f>MONTH(Table1[[#This Row],[Date]])</f>
        <v>8</v>
      </c>
      <c r="K5238">
        <f>DAY(Table1[[#This Row],[Date]])</f>
        <v>4</v>
      </c>
    </row>
    <row r="5239" spans="1:11" x14ac:dyDescent="0.3">
      <c r="A5239" t="s">
        <v>14</v>
      </c>
      <c r="B5239" s="1">
        <v>43680</v>
      </c>
      <c r="C5239">
        <v>1</v>
      </c>
      <c r="D5239">
        <v>1.02</v>
      </c>
      <c r="E5239">
        <v>0.99994000000000005</v>
      </c>
      <c r="F5239">
        <v>1</v>
      </c>
      <c r="G5239">
        <v>15536536966</v>
      </c>
      <c r="H5239">
        <v>4043681423</v>
      </c>
      <c r="I5239">
        <f>YEAR(Table1[[#This Row],[Date]])</f>
        <v>2019</v>
      </c>
      <c r="J5239">
        <f>MONTH(Table1[[#This Row],[Date]])</f>
        <v>8</v>
      </c>
      <c r="K5239">
        <f>DAY(Table1[[#This Row],[Date]])</f>
        <v>3</v>
      </c>
    </row>
    <row r="5240" spans="1:11" x14ac:dyDescent="0.3">
      <c r="A5240" t="s">
        <v>14</v>
      </c>
      <c r="B5240" s="1">
        <v>43679</v>
      </c>
      <c r="C5240">
        <v>1.01</v>
      </c>
      <c r="D5240">
        <v>1.01</v>
      </c>
      <c r="E5240">
        <v>1</v>
      </c>
      <c r="F5240">
        <v>1</v>
      </c>
      <c r="G5240">
        <v>17771010851</v>
      </c>
      <c r="H5240">
        <v>4033499119</v>
      </c>
      <c r="I5240">
        <f>YEAR(Table1[[#This Row],[Date]])</f>
        <v>2019</v>
      </c>
      <c r="J5240">
        <f>MONTH(Table1[[#This Row],[Date]])</f>
        <v>8</v>
      </c>
      <c r="K5240">
        <f>DAY(Table1[[#This Row],[Date]])</f>
        <v>2</v>
      </c>
    </row>
    <row r="5241" spans="1:11" x14ac:dyDescent="0.3">
      <c r="A5241" t="s">
        <v>14</v>
      </c>
      <c r="B5241" s="1">
        <v>43678</v>
      </c>
      <c r="C5241">
        <v>1</v>
      </c>
      <c r="D5241">
        <v>1.01</v>
      </c>
      <c r="E5241">
        <v>0.999278</v>
      </c>
      <c r="F5241">
        <v>1.01</v>
      </c>
      <c r="G5241">
        <v>17335442457</v>
      </c>
      <c r="H5241">
        <v>4050895289</v>
      </c>
      <c r="I5241">
        <f>YEAR(Table1[[#This Row],[Date]])</f>
        <v>2019</v>
      </c>
      <c r="J5241">
        <f>MONTH(Table1[[#This Row],[Date]])</f>
        <v>8</v>
      </c>
      <c r="K5241">
        <f>DAY(Table1[[#This Row],[Date]])</f>
        <v>1</v>
      </c>
    </row>
    <row r="5242" spans="1:11" x14ac:dyDescent="0.3">
      <c r="A5242" t="s">
        <v>14</v>
      </c>
      <c r="B5242" s="1">
        <v>43677</v>
      </c>
      <c r="C5242">
        <v>1</v>
      </c>
      <c r="D5242">
        <v>1.01</v>
      </c>
      <c r="E5242">
        <v>0.99832900000000002</v>
      </c>
      <c r="F5242">
        <v>1</v>
      </c>
      <c r="G5242">
        <v>17287662489</v>
      </c>
      <c r="H5242">
        <v>4041560025</v>
      </c>
      <c r="I5242">
        <f>YEAR(Table1[[#This Row],[Date]])</f>
        <v>2019</v>
      </c>
      <c r="J5242">
        <f>MONTH(Table1[[#This Row],[Date]])</f>
        <v>7</v>
      </c>
      <c r="K5242">
        <f>DAY(Table1[[#This Row],[Date]])</f>
        <v>31</v>
      </c>
    </row>
    <row r="5243" spans="1:11" x14ac:dyDescent="0.3">
      <c r="A5243" t="s">
        <v>14</v>
      </c>
      <c r="B5243" s="1">
        <v>43676</v>
      </c>
      <c r="C5243">
        <v>1</v>
      </c>
      <c r="D5243">
        <v>1.01</v>
      </c>
      <c r="E5243">
        <v>0.99430799999999997</v>
      </c>
      <c r="F5243">
        <v>1</v>
      </c>
      <c r="G5243">
        <v>15142268405</v>
      </c>
      <c r="H5243">
        <v>4035591592</v>
      </c>
      <c r="I5243">
        <f>YEAR(Table1[[#This Row],[Date]])</f>
        <v>2019</v>
      </c>
      <c r="J5243">
        <f>MONTH(Table1[[#This Row],[Date]])</f>
        <v>7</v>
      </c>
      <c r="K5243">
        <f>DAY(Table1[[#This Row],[Date]])</f>
        <v>30</v>
      </c>
    </row>
    <row r="5244" spans="1:11" x14ac:dyDescent="0.3">
      <c r="A5244" t="s">
        <v>14</v>
      </c>
      <c r="B5244" s="1">
        <v>43675</v>
      </c>
      <c r="C5244">
        <v>1</v>
      </c>
      <c r="D5244">
        <v>1.01</v>
      </c>
      <c r="E5244">
        <v>0.99114500000000005</v>
      </c>
      <c r="F5244">
        <v>1</v>
      </c>
      <c r="G5244">
        <v>15509464207</v>
      </c>
      <c r="H5244">
        <v>4029661620</v>
      </c>
      <c r="I5244">
        <f>YEAR(Table1[[#This Row],[Date]])</f>
        <v>2019</v>
      </c>
      <c r="J5244">
        <f>MONTH(Table1[[#This Row],[Date]])</f>
        <v>7</v>
      </c>
      <c r="K5244">
        <f>DAY(Table1[[#This Row],[Date]])</f>
        <v>29</v>
      </c>
    </row>
    <row r="5245" spans="1:11" x14ac:dyDescent="0.3">
      <c r="A5245" t="s">
        <v>14</v>
      </c>
      <c r="B5245" s="1">
        <v>43674</v>
      </c>
      <c r="C5245">
        <v>0.99793399999999999</v>
      </c>
      <c r="D5245">
        <v>1.01</v>
      </c>
      <c r="E5245">
        <v>0.98496099999999998</v>
      </c>
      <c r="F5245">
        <v>1</v>
      </c>
      <c r="G5245">
        <v>14944677257</v>
      </c>
      <c r="H5245">
        <v>4036568223</v>
      </c>
      <c r="I5245">
        <f>YEAR(Table1[[#This Row],[Date]])</f>
        <v>2019</v>
      </c>
      <c r="J5245">
        <f>MONTH(Table1[[#This Row],[Date]])</f>
        <v>7</v>
      </c>
      <c r="K5245">
        <f>DAY(Table1[[#This Row],[Date]])</f>
        <v>28</v>
      </c>
    </row>
    <row r="5246" spans="1:11" x14ac:dyDescent="0.3">
      <c r="A5246" t="s">
        <v>14</v>
      </c>
      <c r="B5246" s="1">
        <v>43673</v>
      </c>
      <c r="C5246">
        <v>1</v>
      </c>
      <c r="D5246">
        <v>1.02</v>
      </c>
      <c r="E5246">
        <v>0.99444399999999999</v>
      </c>
      <c r="F5246">
        <v>0.99890400000000001</v>
      </c>
      <c r="G5246">
        <v>18615240948</v>
      </c>
      <c r="H5246">
        <v>4023148586</v>
      </c>
      <c r="I5246">
        <f>YEAR(Table1[[#This Row],[Date]])</f>
        <v>2019</v>
      </c>
      <c r="J5246">
        <f>MONTH(Table1[[#This Row],[Date]])</f>
        <v>7</v>
      </c>
      <c r="K5246">
        <f>DAY(Table1[[#This Row],[Date]])</f>
        <v>27</v>
      </c>
    </row>
    <row r="5247" spans="1:11" x14ac:dyDescent="0.3">
      <c r="A5247" t="s">
        <v>14</v>
      </c>
      <c r="B5247" s="1">
        <v>43672</v>
      </c>
      <c r="C5247">
        <v>1</v>
      </c>
      <c r="D5247">
        <v>1.01</v>
      </c>
      <c r="E5247">
        <v>0.99653099999999994</v>
      </c>
      <c r="F5247">
        <v>1</v>
      </c>
      <c r="G5247">
        <v>15599639005</v>
      </c>
      <c r="H5247">
        <v>4040171251</v>
      </c>
      <c r="I5247">
        <f>YEAR(Table1[[#This Row],[Date]])</f>
        <v>2019</v>
      </c>
      <c r="J5247">
        <f>MONTH(Table1[[#This Row],[Date]])</f>
        <v>7</v>
      </c>
      <c r="K5247">
        <f>DAY(Table1[[#This Row],[Date]])</f>
        <v>26</v>
      </c>
    </row>
    <row r="5248" spans="1:11" x14ac:dyDescent="0.3">
      <c r="A5248" t="s">
        <v>14</v>
      </c>
      <c r="B5248" s="1">
        <v>43671</v>
      </c>
      <c r="C5248">
        <v>1</v>
      </c>
      <c r="D5248">
        <v>1.01</v>
      </c>
      <c r="E5248">
        <v>0.99270999999999998</v>
      </c>
      <c r="F5248">
        <v>1</v>
      </c>
      <c r="G5248">
        <v>17296727538</v>
      </c>
      <c r="H5248">
        <v>4037152968</v>
      </c>
      <c r="I5248">
        <f>YEAR(Table1[[#This Row],[Date]])</f>
        <v>2019</v>
      </c>
      <c r="J5248">
        <f>MONTH(Table1[[#This Row],[Date]])</f>
        <v>7</v>
      </c>
      <c r="K5248">
        <f>DAY(Table1[[#This Row],[Date]])</f>
        <v>25</v>
      </c>
    </row>
    <row r="5249" spans="1:11" x14ac:dyDescent="0.3">
      <c r="A5249" t="s">
        <v>14</v>
      </c>
      <c r="B5249" s="1">
        <v>43670</v>
      </c>
      <c r="C5249">
        <v>0.99909400000000004</v>
      </c>
      <c r="D5249">
        <v>1.01</v>
      </c>
      <c r="E5249">
        <v>0.99410799999999999</v>
      </c>
      <c r="F5249">
        <v>1</v>
      </c>
      <c r="G5249">
        <v>19783566756</v>
      </c>
      <c r="H5249">
        <v>4036055230</v>
      </c>
      <c r="I5249">
        <f>YEAR(Table1[[#This Row],[Date]])</f>
        <v>2019</v>
      </c>
      <c r="J5249">
        <f>MONTH(Table1[[#This Row],[Date]])</f>
        <v>7</v>
      </c>
      <c r="K5249">
        <f>DAY(Table1[[#This Row],[Date]])</f>
        <v>24</v>
      </c>
    </row>
    <row r="5250" spans="1:11" x14ac:dyDescent="0.3">
      <c r="A5250" t="s">
        <v>14</v>
      </c>
      <c r="B5250" s="1">
        <v>43669</v>
      </c>
      <c r="C5250">
        <v>1</v>
      </c>
      <c r="D5250">
        <v>1</v>
      </c>
      <c r="E5250">
        <v>0.99219299999999999</v>
      </c>
      <c r="F5250">
        <v>0.99763100000000005</v>
      </c>
      <c r="G5250">
        <v>19014521713</v>
      </c>
      <c r="H5250">
        <v>4014962125</v>
      </c>
      <c r="I5250">
        <f>YEAR(Table1[[#This Row],[Date]])</f>
        <v>2019</v>
      </c>
      <c r="J5250">
        <f>MONTH(Table1[[#This Row],[Date]])</f>
        <v>7</v>
      </c>
      <c r="K5250">
        <f>DAY(Table1[[#This Row],[Date]])</f>
        <v>23</v>
      </c>
    </row>
    <row r="5251" spans="1:11" x14ac:dyDescent="0.3">
      <c r="A5251" t="s">
        <v>14</v>
      </c>
      <c r="B5251" s="1">
        <v>43668</v>
      </c>
      <c r="C5251">
        <v>1</v>
      </c>
      <c r="D5251">
        <v>1.01</v>
      </c>
      <c r="E5251">
        <v>0.99195599999999995</v>
      </c>
      <c r="F5251">
        <v>1</v>
      </c>
      <c r="G5251">
        <v>17683364720</v>
      </c>
      <c r="H5251">
        <v>4028586251</v>
      </c>
      <c r="I5251">
        <f>YEAR(Table1[[#This Row],[Date]])</f>
        <v>2019</v>
      </c>
      <c r="J5251">
        <f>MONTH(Table1[[#This Row],[Date]])</f>
        <v>7</v>
      </c>
      <c r="K5251">
        <f>DAY(Table1[[#This Row],[Date]])</f>
        <v>22</v>
      </c>
    </row>
    <row r="5252" spans="1:11" x14ac:dyDescent="0.3">
      <c r="A5252" t="s">
        <v>14</v>
      </c>
      <c r="B5252" s="1">
        <v>43667</v>
      </c>
      <c r="C5252">
        <v>1.01</v>
      </c>
      <c r="D5252">
        <v>1.01</v>
      </c>
      <c r="E5252">
        <v>0.99579799999999996</v>
      </c>
      <c r="F5252">
        <v>1</v>
      </c>
      <c r="G5252">
        <v>18408364222</v>
      </c>
      <c r="H5252">
        <v>4030144850</v>
      </c>
      <c r="I5252">
        <f>YEAR(Table1[[#This Row],[Date]])</f>
        <v>2019</v>
      </c>
      <c r="J5252">
        <f>MONTH(Table1[[#This Row],[Date]])</f>
        <v>7</v>
      </c>
      <c r="K5252">
        <f>DAY(Table1[[#This Row],[Date]])</f>
        <v>21</v>
      </c>
    </row>
    <row r="5253" spans="1:11" x14ac:dyDescent="0.3">
      <c r="A5253" t="s">
        <v>14</v>
      </c>
      <c r="B5253" s="1">
        <v>43666</v>
      </c>
      <c r="C5253">
        <v>1</v>
      </c>
      <c r="D5253">
        <v>1.01</v>
      </c>
      <c r="E5253">
        <v>0.99809899999999996</v>
      </c>
      <c r="F5253">
        <v>1.01</v>
      </c>
      <c r="G5253">
        <v>21153364428</v>
      </c>
      <c r="H5253">
        <v>4047279803</v>
      </c>
      <c r="I5253">
        <f>YEAR(Table1[[#This Row],[Date]])</f>
        <v>2019</v>
      </c>
      <c r="J5253">
        <f>MONTH(Table1[[#This Row],[Date]])</f>
        <v>7</v>
      </c>
      <c r="K5253">
        <f>DAY(Table1[[#This Row],[Date]])</f>
        <v>20</v>
      </c>
    </row>
    <row r="5254" spans="1:11" x14ac:dyDescent="0.3">
      <c r="A5254" t="s">
        <v>14</v>
      </c>
      <c r="B5254" s="1">
        <v>43665</v>
      </c>
      <c r="C5254">
        <v>1.01</v>
      </c>
      <c r="D5254">
        <v>1.02</v>
      </c>
      <c r="E5254">
        <v>0.99567600000000001</v>
      </c>
      <c r="F5254">
        <v>1</v>
      </c>
      <c r="G5254">
        <v>21977173846</v>
      </c>
      <c r="H5254">
        <v>4030698285</v>
      </c>
      <c r="I5254">
        <f>YEAR(Table1[[#This Row],[Date]])</f>
        <v>2019</v>
      </c>
      <c r="J5254">
        <f>MONTH(Table1[[#This Row],[Date]])</f>
        <v>7</v>
      </c>
      <c r="K5254">
        <f>DAY(Table1[[#This Row],[Date]])</f>
        <v>19</v>
      </c>
    </row>
    <row r="5255" spans="1:11" x14ac:dyDescent="0.3">
      <c r="A5255" t="s">
        <v>14</v>
      </c>
      <c r="B5255" s="1">
        <v>43664</v>
      </c>
      <c r="C5255">
        <v>1.01</v>
      </c>
      <c r="D5255">
        <v>1.01</v>
      </c>
      <c r="E5255">
        <v>0.99063500000000004</v>
      </c>
      <c r="F5255">
        <v>1.01</v>
      </c>
      <c r="G5255">
        <v>26607023339</v>
      </c>
      <c r="H5255">
        <v>4007527468</v>
      </c>
      <c r="I5255">
        <f>YEAR(Table1[[#This Row],[Date]])</f>
        <v>2019</v>
      </c>
      <c r="J5255">
        <f>MONTH(Table1[[#This Row],[Date]])</f>
        <v>7</v>
      </c>
      <c r="K5255">
        <f>DAY(Table1[[#This Row],[Date]])</f>
        <v>18</v>
      </c>
    </row>
    <row r="5256" spans="1:11" x14ac:dyDescent="0.3">
      <c r="A5256" t="s">
        <v>14</v>
      </c>
      <c r="B5256" s="1">
        <v>43663</v>
      </c>
      <c r="C5256">
        <v>0.99679899999999999</v>
      </c>
      <c r="D5256">
        <v>1.01</v>
      </c>
      <c r="E5256">
        <v>0.98930799999999997</v>
      </c>
      <c r="F5256">
        <v>1.01</v>
      </c>
      <c r="G5256">
        <v>27923279924</v>
      </c>
      <c r="H5256">
        <v>3995324969</v>
      </c>
      <c r="I5256">
        <f>YEAR(Table1[[#This Row],[Date]])</f>
        <v>2019</v>
      </c>
      <c r="J5256">
        <f>MONTH(Table1[[#This Row],[Date]])</f>
        <v>7</v>
      </c>
      <c r="K5256">
        <f>DAY(Table1[[#This Row],[Date]])</f>
        <v>17</v>
      </c>
    </row>
    <row r="5257" spans="1:11" x14ac:dyDescent="0.3">
      <c r="A5257" t="s">
        <v>14</v>
      </c>
      <c r="B5257" s="1">
        <v>43662</v>
      </c>
      <c r="C5257">
        <v>1.01</v>
      </c>
      <c r="D5257">
        <v>1.01</v>
      </c>
      <c r="E5257">
        <v>0.98985999999999996</v>
      </c>
      <c r="F5257">
        <v>0.99592400000000003</v>
      </c>
      <c r="G5257">
        <v>26416562733</v>
      </c>
      <c r="H5257">
        <v>3936469134</v>
      </c>
      <c r="I5257">
        <f>YEAR(Table1[[#This Row],[Date]])</f>
        <v>2019</v>
      </c>
      <c r="J5257">
        <f>MONTH(Table1[[#This Row],[Date]])</f>
        <v>7</v>
      </c>
      <c r="K5257">
        <f>DAY(Table1[[#This Row],[Date]])</f>
        <v>16</v>
      </c>
    </row>
    <row r="5258" spans="1:11" x14ac:dyDescent="0.3">
      <c r="A5258" t="s">
        <v>14</v>
      </c>
      <c r="B5258" s="1">
        <v>43661</v>
      </c>
      <c r="C5258">
        <v>1</v>
      </c>
      <c r="D5258">
        <v>1.01</v>
      </c>
      <c r="E5258">
        <v>0.99167099999999997</v>
      </c>
      <c r="F5258">
        <v>1.01</v>
      </c>
      <c r="G5258">
        <v>27881783429</v>
      </c>
      <c r="H5258">
        <v>3969197087</v>
      </c>
      <c r="I5258">
        <f>YEAR(Table1[[#This Row],[Date]])</f>
        <v>2019</v>
      </c>
      <c r="J5258">
        <f>MONTH(Table1[[#This Row],[Date]])</f>
        <v>7</v>
      </c>
      <c r="K5258">
        <f>DAY(Table1[[#This Row],[Date]])</f>
        <v>15</v>
      </c>
    </row>
    <row r="5259" spans="1:11" x14ac:dyDescent="0.3">
      <c r="A5259" t="s">
        <v>14</v>
      </c>
      <c r="B5259" s="1">
        <v>43660</v>
      </c>
      <c r="C5259">
        <v>0.99887700000000001</v>
      </c>
      <c r="D5259">
        <v>1.01</v>
      </c>
      <c r="E5259">
        <v>0.99552799999999997</v>
      </c>
      <c r="F5259">
        <v>0.99999499999999997</v>
      </c>
      <c r="G5259">
        <v>23891996870</v>
      </c>
      <c r="H5259">
        <v>3916691732</v>
      </c>
      <c r="I5259">
        <f>YEAR(Table1[[#This Row],[Date]])</f>
        <v>2019</v>
      </c>
      <c r="J5259">
        <f>MONTH(Table1[[#This Row],[Date]])</f>
        <v>7</v>
      </c>
      <c r="K5259">
        <f>DAY(Table1[[#This Row],[Date]])</f>
        <v>14</v>
      </c>
    </row>
    <row r="5260" spans="1:11" x14ac:dyDescent="0.3">
      <c r="A5260" t="s">
        <v>14</v>
      </c>
      <c r="B5260" s="1">
        <v>43659</v>
      </c>
      <c r="C5260">
        <v>1.01</v>
      </c>
      <c r="D5260">
        <v>1.01</v>
      </c>
      <c r="E5260">
        <v>0.99389799999999995</v>
      </c>
      <c r="F5260">
        <v>0.99869399999999997</v>
      </c>
      <c r="G5260">
        <v>21428894196</v>
      </c>
      <c r="H5260">
        <v>3906601065</v>
      </c>
      <c r="I5260">
        <f>YEAR(Table1[[#This Row],[Date]])</f>
        <v>2019</v>
      </c>
      <c r="J5260">
        <f>MONTH(Table1[[#This Row],[Date]])</f>
        <v>7</v>
      </c>
      <c r="K5260">
        <f>DAY(Table1[[#This Row],[Date]])</f>
        <v>13</v>
      </c>
    </row>
    <row r="5261" spans="1:11" x14ac:dyDescent="0.3">
      <c r="A5261" t="s">
        <v>14</v>
      </c>
      <c r="B5261" s="1">
        <v>43658</v>
      </c>
      <c r="C5261">
        <v>0.99671900000000002</v>
      </c>
      <c r="D5261">
        <v>1.01</v>
      </c>
      <c r="E5261">
        <v>0.99452200000000002</v>
      </c>
      <c r="F5261">
        <v>1.01</v>
      </c>
      <c r="G5261">
        <v>23688826133</v>
      </c>
      <c r="H5261">
        <v>3912950351</v>
      </c>
      <c r="I5261">
        <f>YEAR(Table1[[#This Row],[Date]])</f>
        <v>2019</v>
      </c>
      <c r="J5261">
        <f>MONTH(Table1[[#This Row],[Date]])</f>
        <v>7</v>
      </c>
      <c r="K5261">
        <f>DAY(Table1[[#This Row],[Date]])</f>
        <v>12</v>
      </c>
    </row>
    <row r="5262" spans="1:11" x14ac:dyDescent="0.3">
      <c r="A5262" t="s">
        <v>14</v>
      </c>
      <c r="B5262" s="1">
        <v>43657</v>
      </c>
      <c r="C5262">
        <v>1</v>
      </c>
      <c r="D5262">
        <v>1.01</v>
      </c>
      <c r="E5262">
        <v>0.99427299999999996</v>
      </c>
      <c r="F5262">
        <v>0.99651400000000001</v>
      </c>
      <c r="G5262">
        <v>30184888505</v>
      </c>
      <c r="H5262">
        <v>3853202592</v>
      </c>
      <c r="I5262">
        <f>YEAR(Table1[[#This Row],[Date]])</f>
        <v>2019</v>
      </c>
      <c r="J5262">
        <f>MONTH(Table1[[#This Row],[Date]])</f>
        <v>7</v>
      </c>
      <c r="K5262">
        <f>DAY(Table1[[#This Row],[Date]])</f>
        <v>11</v>
      </c>
    </row>
    <row r="5263" spans="1:11" x14ac:dyDescent="0.3">
      <c r="A5263" t="s">
        <v>14</v>
      </c>
      <c r="B5263" s="1">
        <v>43656</v>
      </c>
      <c r="C5263">
        <v>1</v>
      </c>
      <c r="D5263">
        <v>1.01</v>
      </c>
      <c r="E5263">
        <v>0.99590000000000001</v>
      </c>
      <c r="F5263">
        <v>0.99978199999999995</v>
      </c>
      <c r="G5263">
        <v>33907842504</v>
      </c>
      <c r="H5263">
        <v>3844539299</v>
      </c>
      <c r="I5263">
        <f>YEAR(Table1[[#This Row],[Date]])</f>
        <v>2019</v>
      </c>
      <c r="J5263">
        <f>MONTH(Table1[[#This Row],[Date]])</f>
        <v>7</v>
      </c>
      <c r="K5263">
        <f>DAY(Table1[[#This Row],[Date]])</f>
        <v>10</v>
      </c>
    </row>
    <row r="5264" spans="1:11" x14ac:dyDescent="0.3">
      <c r="A5264" t="s">
        <v>14</v>
      </c>
      <c r="B5264" s="1">
        <v>43655</v>
      </c>
      <c r="C5264">
        <v>1</v>
      </c>
      <c r="D5264">
        <v>1.02</v>
      </c>
      <c r="E5264">
        <v>1</v>
      </c>
      <c r="F5264">
        <v>1</v>
      </c>
      <c r="G5264">
        <v>26933807933</v>
      </c>
      <c r="H5264">
        <v>3847191980</v>
      </c>
      <c r="I5264">
        <f>YEAR(Table1[[#This Row],[Date]])</f>
        <v>2019</v>
      </c>
      <c r="J5264">
        <f>MONTH(Table1[[#This Row],[Date]])</f>
        <v>7</v>
      </c>
      <c r="K5264">
        <f>DAY(Table1[[#This Row],[Date]])</f>
        <v>9</v>
      </c>
    </row>
    <row r="5265" spans="1:11" x14ac:dyDescent="0.3">
      <c r="A5265" t="s">
        <v>14</v>
      </c>
      <c r="B5265" s="1">
        <v>43654</v>
      </c>
      <c r="C5265">
        <v>1</v>
      </c>
      <c r="D5265">
        <v>1.01</v>
      </c>
      <c r="E5265">
        <v>0.99529999999999996</v>
      </c>
      <c r="F5265">
        <v>1</v>
      </c>
      <c r="G5265">
        <v>22820954670</v>
      </c>
      <c r="H5265">
        <v>3778152236</v>
      </c>
      <c r="I5265">
        <f>YEAR(Table1[[#This Row],[Date]])</f>
        <v>2019</v>
      </c>
      <c r="J5265">
        <f>MONTH(Table1[[#This Row],[Date]])</f>
        <v>7</v>
      </c>
      <c r="K5265">
        <f>DAY(Table1[[#This Row],[Date]])</f>
        <v>8</v>
      </c>
    </row>
    <row r="5266" spans="1:11" x14ac:dyDescent="0.3">
      <c r="A5266" t="s">
        <v>14</v>
      </c>
      <c r="B5266" s="1">
        <v>43653</v>
      </c>
      <c r="C5266">
        <v>0.99701799999999996</v>
      </c>
      <c r="D5266">
        <v>1.01</v>
      </c>
      <c r="E5266">
        <v>0.99434599999999995</v>
      </c>
      <c r="F5266">
        <v>1</v>
      </c>
      <c r="G5266">
        <v>19840392097</v>
      </c>
      <c r="H5266">
        <v>3710332355</v>
      </c>
      <c r="I5266">
        <f>YEAR(Table1[[#This Row],[Date]])</f>
        <v>2019</v>
      </c>
      <c r="J5266">
        <f>MONTH(Table1[[#This Row],[Date]])</f>
        <v>7</v>
      </c>
      <c r="K5266">
        <f>DAY(Table1[[#This Row],[Date]])</f>
        <v>7</v>
      </c>
    </row>
    <row r="5267" spans="1:11" x14ac:dyDescent="0.3">
      <c r="A5267" t="s">
        <v>14</v>
      </c>
      <c r="B5267" s="1">
        <v>43652</v>
      </c>
      <c r="C5267">
        <v>1</v>
      </c>
      <c r="D5267">
        <v>1.01</v>
      </c>
      <c r="E5267">
        <v>0.99457700000000004</v>
      </c>
      <c r="F5267">
        <v>0.99741000000000002</v>
      </c>
      <c r="G5267">
        <v>20814642709</v>
      </c>
      <c r="H5267">
        <v>3688689726</v>
      </c>
      <c r="I5267">
        <f>YEAR(Table1[[#This Row],[Date]])</f>
        <v>2019</v>
      </c>
      <c r="J5267">
        <f>MONTH(Table1[[#This Row],[Date]])</f>
        <v>7</v>
      </c>
      <c r="K5267">
        <f>DAY(Table1[[#This Row],[Date]])</f>
        <v>6</v>
      </c>
    </row>
    <row r="5268" spans="1:11" x14ac:dyDescent="0.3">
      <c r="A5268" t="s">
        <v>14</v>
      </c>
      <c r="B5268" s="1">
        <v>43651</v>
      </c>
      <c r="C5268">
        <v>1</v>
      </c>
      <c r="D5268">
        <v>1.01</v>
      </c>
      <c r="E5268">
        <v>0.99509099999999995</v>
      </c>
      <c r="F5268">
        <v>1</v>
      </c>
      <c r="G5268">
        <v>22749205293</v>
      </c>
      <c r="H5268">
        <v>3694148236</v>
      </c>
      <c r="I5268">
        <f>YEAR(Table1[[#This Row],[Date]])</f>
        <v>2019</v>
      </c>
      <c r="J5268">
        <f>MONTH(Table1[[#This Row],[Date]])</f>
        <v>7</v>
      </c>
      <c r="K5268">
        <f>DAY(Table1[[#This Row],[Date]])</f>
        <v>5</v>
      </c>
    </row>
    <row r="5269" spans="1:11" x14ac:dyDescent="0.3">
      <c r="A5269" t="s">
        <v>14</v>
      </c>
      <c r="B5269" s="1">
        <v>43650</v>
      </c>
      <c r="C5269">
        <v>1</v>
      </c>
      <c r="D5269">
        <v>1.01</v>
      </c>
      <c r="E5269">
        <v>0.99704400000000004</v>
      </c>
      <c r="F5269">
        <v>0.99992899999999996</v>
      </c>
      <c r="G5269">
        <v>24764753311</v>
      </c>
      <c r="H5269">
        <v>3663725121</v>
      </c>
      <c r="I5269">
        <f>YEAR(Table1[[#This Row],[Date]])</f>
        <v>2019</v>
      </c>
      <c r="J5269">
        <f>MONTH(Table1[[#This Row],[Date]])</f>
        <v>7</v>
      </c>
      <c r="K5269">
        <f>DAY(Table1[[#This Row],[Date]])</f>
        <v>4</v>
      </c>
    </row>
    <row r="5270" spans="1:11" x14ac:dyDescent="0.3">
      <c r="A5270" t="s">
        <v>14</v>
      </c>
      <c r="B5270" s="1">
        <v>43649</v>
      </c>
      <c r="C5270">
        <v>1</v>
      </c>
      <c r="D5270">
        <v>1.01</v>
      </c>
      <c r="E5270">
        <v>0.993842</v>
      </c>
      <c r="F5270">
        <v>1.01</v>
      </c>
      <c r="G5270">
        <v>27680469385</v>
      </c>
      <c r="H5270">
        <v>3651596466</v>
      </c>
      <c r="I5270">
        <f>YEAR(Table1[[#This Row],[Date]])</f>
        <v>2019</v>
      </c>
      <c r="J5270">
        <f>MONTH(Table1[[#This Row],[Date]])</f>
        <v>7</v>
      </c>
      <c r="K5270">
        <f>DAY(Table1[[#This Row],[Date]])</f>
        <v>3</v>
      </c>
    </row>
    <row r="5271" spans="1:11" x14ac:dyDescent="0.3">
      <c r="A5271" t="s">
        <v>14</v>
      </c>
      <c r="B5271" s="1">
        <v>43648</v>
      </c>
      <c r="C5271">
        <v>0.99571799999999999</v>
      </c>
      <c r="D5271">
        <v>1.01</v>
      </c>
      <c r="E5271">
        <v>0.97697500000000004</v>
      </c>
      <c r="F5271">
        <v>1</v>
      </c>
      <c r="G5271">
        <v>29747160959</v>
      </c>
      <c r="H5271">
        <v>3619787352</v>
      </c>
      <c r="I5271">
        <f>YEAR(Table1[[#This Row],[Date]])</f>
        <v>2019</v>
      </c>
      <c r="J5271">
        <f>MONTH(Table1[[#This Row],[Date]])</f>
        <v>7</v>
      </c>
      <c r="K5271">
        <f>DAY(Table1[[#This Row],[Date]])</f>
        <v>2</v>
      </c>
    </row>
    <row r="5272" spans="1:11" x14ac:dyDescent="0.3">
      <c r="A5272" t="s">
        <v>14</v>
      </c>
      <c r="B5272" s="1">
        <v>43647</v>
      </c>
      <c r="C5272">
        <v>0.99153800000000003</v>
      </c>
      <c r="D5272">
        <v>1</v>
      </c>
      <c r="E5272">
        <v>0.98439500000000002</v>
      </c>
      <c r="F5272">
        <v>0.99605200000000005</v>
      </c>
      <c r="G5272">
        <v>28817659770</v>
      </c>
      <c r="H5272">
        <v>3586361277</v>
      </c>
      <c r="I5272">
        <f>YEAR(Table1[[#This Row],[Date]])</f>
        <v>2019</v>
      </c>
      <c r="J5272">
        <f>MONTH(Table1[[#This Row],[Date]])</f>
        <v>7</v>
      </c>
      <c r="K5272">
        <f>DAY(Table1[[#This Row],[Date]])</f>
        <v>1</v>
      </c>
    </row>
    <row r="5273" spans="1:11" x14ac:dyDescent="0.3">
      <c r="A5273" t="s">
        <v>14</v>
      </c>
      <c r="B5273" s="1">
        <v>43646</v>
      </c>
      <c r="C5273">
        <v>1</v>
      </c>
      <c r="D5273">
        <v>1</v>
      </c>
      <c r="E5273">
        <v>0.98676600000000003</v>
      </c>
      <c r="F5273">
        <v>0.99248700000000001</v>
      </c>
      <c r="G5273">
        <v>27348295158</v>
      </c>
      <c r="H5273">
        <v>3573328668</v>
      </c>
      <c r="I5273">
        <f>YEAR(Table1[[#This Row],[Date]])</f>
        <v>2019</v>
      </c>
      <c r="J5273">
        <f>MONTH(Table1[[#This Row],[Date]])</f>
        <v>6</v>
      </c>
      <c r="K5273">
        <f>DAY(Table1[[#This Row],[Date]])</f>
        <v>30</v>
      </c>
    </row>
    <row r="5274" spans="1:11" x14ac:dyDescent="0.3">
      <c r="A5274" t="s">
        <v>14</v>
      </c>
      <c r="B5274" s="1">
        <v>43645</v>
      </c>
      <c r="C5274">
        <v>1</v>
      </c>
      <c r="D5274">
        <v>1.01</v>
      </c>
      <c r="E5274">
        <v>0.99067700000000003</v>
      </c>
      <c r="F5274">
        <v>0.99860400000000005</v>
      </c>
      <c r="G5274">
        <v>28377740799</v>
      </c>
      <c r="H5274">
        <v>3595353336</v>
      </c>
      <c r="I5274">
        <f>YEAR(Table1[[#This Row],[Date]])</f>
        <v>2019</v>
      </c>
      <c r="J5274">
        <f>MONTH(Table1[[#This Row],[Date]])</f>
        <v>6</v>
      </c>
      <c r="K5274">
        <f>DAY(Table1[[#This Row],[Date]])</f>
        <v>29</v>
      </c>
    </row>
    <row r="5275" spans="1:11" x14ac:dyDescent="0.3">
      <c r="A5275" t="s">
        <v>14</v>
      </c>
      <c r="B5275" s="1">
        <v>43644</v>
      </c>
      <c r="C5275">
        <v>0.98623899999999998</v>
      </c>
      <c r="D5275">
        <v>1.01</v>
      </c>
      <c r="E5275">
        <v>0.978437</v>
      </c>
      <c r="F5275">
        <v>1</v>
      </c>
      <c r="G5275">
        <v>32485233996</v>
      </c>
      <c r="H5275">
        <v>3600766046</v>
      </c>
      <c r="I5275">
        <f>YEAR(Table1[[#This Row],[Date]])</f>
        <v>2019</v>
      </c>
      <c r="J5275">
        <f>MONTH(Table1[[#This Row],[Date]])</f>
        <v>6</v>
      </c>
      <c r="K5275">
        <f>DAY(Table1[[#This Row],[Date]])</f>
        <v>28</v>
      </c>
    </row>
    <row r="5276" spans="1:11" x14ac:dyDescent="0.3">
      <c r="A5276" t="s">
        <v>14</v>
      </c>
      <c r="B5276" s="1">
        <v>43643</v>
      </c>
      <c r="C5276">
        <v>0.99221999999999999</v>
      </c>
      <c r="D5276">
        <v>1.01</v>
      </c>
      <c r="E5276">
        <v>0.97049399999999997</v>
      </c>
      <c r="F5276">
        <v>0.98573900000000003</v>
      </c>
      <c r="G5276">
        <v>38157617576</v>
      </c>
      <c r="H5276">
        <v>3534068745</v>
      </c>
      <c r="I5276">
        <f>YEAR(Table1[[#This Row],[Date]])</f>
        <v>2019</v>
      </c>
      <c r="J5276">
        <f>MONTH(Table1[[#This Row],[Date]])</f>
        <v>6</v>
      </c>
      <c r="K5276">
        <f>DAY(Table1[[#This Row],[Date]])</f>
        <v>27</v>
      </c>
    </row>
    <row r="5277" spans="1:11" x14ac:dyDescent="0.3">
      <c r="A5277" t="s">
        <v>14</v>
      </c>
      <c r="B5277" s="1">
        <v>43642</v>
      </c>
      <c r="C5277">
        <v>0.99965300000000001</v>
      </c>
      <c r="D5277">
        <v>1.01</v>
      </c>
      <c r="E5277">
        <v>0.98407599999999995</v>
      </c>
      <c r="F5277">
        <v>0.99181900000000001</v>
      </c>
      <c r="G5277">
        <v>41336848793</v>
      </c>
      <c r="H5277">
        <v>3545698254</v>
      </c>
      <c r="I5277">
        <f>YEAR(Table1[[#This Row],[Date]])</f>
        <v>2019</v>
      </c>
      <c r="J5277">
        <f>MONTH(Table1[[#This Row],[Date]])</f>
        <v>6</v>
      </c>
      <c r="K5277">
        <f>DAY(Table1[[#This Row],[Date]])</f>
        <v>26</v>
      </c>
    </row>
    <row r="5278" spans="1:11" x14ac:dyDescent="0.3">
      <c r="A5278" t="s">
        <v>14</v>
      </c>
      <c r="B5278" s="1">
        <v>43641</v>
      </c>
      <c r="C5278">
        <v>0.99739900000000004</v>
      </c>
      <c r="D5278">
        <v>1.01</v>
      </c>
      <c r="E5278">
        <v>0.993757</v>
      </c>
      <c r="F5278">
        <v>0.99933300000000003</v>
      </c>
      <c r="G5278">
        <v>23472410545</v>
      </c>
      <c r="H5278">
        <v>3534644505</v>
      </c>
      <c r="I5278">
        <f>YEAR(Table1[[#This Row],[Date]])</f>
        <v>2019</v>
      </c>
      <c r="J5278">
        <f>MONTH(Table1[[#This Row],[Date]])</f>
        <v>6</v>
      </c>
      <c r="K5278">
        <f>DAY(Table1[[#This Row],[Date]])</f>
        <v>25</v>
      </c>
    </row>
    <row r="5279" spans="1:11" x14ac:dyDescent="0.3">
      <c r="A5279" t="s">
        <v>14</v>
      </c>
      <c r="B5279" s="1">
        <v>43640</v>
      </c>
      <c r="C5279">
        <v>0.99552799999999997</v>
      </c>
      <c r="D5279">
        <v>1</v>
      </c>
      <c r="E5279">
        <v>0.99371799999999999</v>
      </c>
      <c r="F5279">
        <v>0.99784200000000001</v>
      </c>
      <c r="G5279">
        <v>18976266767</v>
      </c>
      <c r="H5279">
        <v>3563170776</v>
      </c>
      <c r="I5279">
        <f>YEAR(Table1[[#This Row],[Date]])</f>
        <v>2019</v>
      </c>
      <c r="J5279">
        <f>MONTH(Table1[[#This Row],[Date]])</f>
        <v>6</v>
      </c>
      <c r="K5279">
        <f>DAY(Table1[[#This Row],[Date]])</f>
        <v>24</v>
      </c>
    </row>
    <row r="5280" spans="1:11" x14ac:dyDescent="0.3">
      <c r="A5280" t="s">
        <v>14</v>
      </c>
      <c r="B5280" s="1">
        <v>43639</v>
      </c>
      <c r="C5280">
        <v>0.99657099999999998</v>
      </c>
      <c r="D5280">
        <v>1.01</v>
      </c>
      <c r="E5280">
        <v>0.99174200000000001</v>
      </c>
      <c r="F5280">
        <v>0.99669099999999999</v>
      </c>
      <c r="G5280">
        <v>20905913458</v>
      </c>
      <c r="H5280">
        <v>3520635648</v>
      </c>
      <c r="I5280">
        <f>YEAR(Table1[[#This Row],[Date]])</f>
        <v>2019</v>
      </c>
      <c r="J5280">
        <f>MONTH(Table1[[#This Row],[Date]])</f>
        <v>6</v>
      </c>
      <c r="K5280">
        <f>DAY(Table1[[#This Row],[Date]])</f>
        <v>23</v>
      </c>
    </row>
    <row r="5281" spans="1:11" x14ac:dyDescent="0.3">
      <c r="A5281" t="s">
        <v>14</v>
      </c>
      <c r="B5281" s="1">
        <v>43638</v>
      </c>
      <c r="C5281">
        <v>1</v>
      </c>
      <c r="D5281">
        <v>1.02</v>
      </c>
      <c r="E5281">
        <v>0.99275800000000003</v>
      </c>
      <c r="F5281">
        <v>0.99581699999999995</v>
      </c>
      <c r="G5281">
        <v>29687375142</v>
      </c>
      <c r="H5281">
        <v>3517547293</v>
      </c>
      <c r="I5281">
        <f>YEAR(Table1[[#This Row],[Date]])</f>
        <v>2019</v>
      </c>
      <c r="J5281">
        <f>MONTH(Table1[[#This Row],[Date]])</f>
        <v>6</v>
      </c>
      <c r="K5281">
        <f>DAY(Table1[[#This Row],[Date]])</f>
        <v>22</v>
      </c>
    </row>
    <row r="5282" spans="1:11" x14ac:dyDescent="0.3">
      <c r="A5282" t="s">
        <v>14</v>
      </c>
      <c r="B5282" s="1">
        <v>43637</v>
      </c>
      <c r="C5282">
        <v>1</v>
      </c>
      <c r="D5282">
        <v>1.01</v>
      </c>
      <c r="E5282">
        <v>0.99809000000000003</v>
      </c>
      <c r="F5282">
        <v>1</v>
      </c>
      <c r="G5282">
        <v>20328307388</v>
      </c>
      <c r="H5282">
        <v>3573037046</v>
      </c>
      <c r="I5282">
        <f>YEAR(Table1[[#This Row],[Date]])</f>
        <v>2019</v>
      </c>
      <c r="J5282">
        <f>MONTH(Table1[[#This Row],[Date]])</f>
        <v>6</v>
      </c>
      <c r="K5282">
        <f>DAY(Table1[[#This Row],[Date]])</f>
        <v>21</v>
      </c>
    </row>
    <row r="5283" spans="1:11" x14ac:dyDescent="0.3">
      <c r="A5283" t="s">
        <v>14</v>
      </c>
      <c r="B5283" s="1">
        <v>43636</v>
      </c>
      <c r="C5283">
        <v>1</v>
      </c>
      <c r="D5283">
        <v>1.01</v>
      </c>
      <c r="E5283">
        <v>0.99561100000000002</v>
      </c>
      <c r="F5283">
        <v>1</v>
      </c>
      <c r="G5283">
        <v>17138142841</v>
      </c>
      <c r="H5283">
        <v>3548510405</v>
      </c>
      <c r="I5283">
        <f>YEAR(Table1[[#This Row],[Date]])</f>
        <v>2019</v>
      </c>
      <c r="J5283">
        <f>MONTH(Table1[[#This Row],[Date]])</f>
        <v>6</v>
      </c>
      <c r="K5283">
        <f>DAY(Table1[[#This Row],[Date]])</f>
        <v>20</v>
      </c>
    </row>
    <row r="5284" spans="1:11" x14ac:dyDescent="0.3">
      <c r="A5284" t="s">
        <v>14</v>
      </c>
      <c r="B5284" s="1">
        <v>43635</v>
      </c>
      <c r="C5284">
        <v>0.99956999999999996</v>
      </c>
      <c r="D5284">
        <v>1</v>
      </c>
      <c r="E5284">
        <v>0.99837299999999995</v>
      </c>
      <c r="F5284">
        <v>1</v>
      </c>
      <c r="G5284">
        <v>14726683847</v>
      </c>
      <c r="H5284">
        <v>3542188390</v>
      </c>
      <c r="I5284">
        <f>YEAR(Table1[[#This Row],[Date]])</f>
        <v>2019</v>
      </c>
      <c r="J5284">
        <f>MONTH(Table1[[#This Row],[Date]])</f>
        <v>6</v>
      </c>
      <c r="K5284">
        <f>DAY(Table1[[#This Row],[Date]])</f>
        <v>19</v>
      </c>
    </row>
    <row r="5285" spans="1:11" x14ac:dyDescent="0.3">
      <c r="A5285" t="s">
        <v>14</v>
      </c>
      <c r="B5285" s="1">
        <v>43634</v>
      </c>
      <c r="C5285">
        <v>1</v>
      </c>
      <c r="D5285">
        <v>1.01</v>
      </c>
      <c r="E5285">
        <v>0.99853499999999995</v>
      </c>
      <c r="F5285">
        <v>0.99995199999999995</v>
      </c>
      <c r="G5285">
        <v>15771300771</v>
      </c>
      <c r="H5285">
        <v>3529616182</v>
      </c>
      <c r="I5285">
        <f>YEAR(Table1[[#This Row],[Date]])</f>
        <v>2019</v>
      </c>
      <c r="J5285">
        <f>MONTH(Table1[[#This Row],[Date]])</f>
        <v>6</v>
      </c>
      <c r="K5285">
        <f>DAY(Table1[[#This Row],[Date]])</f>
        <v>18</v>
      </c>
    </row>
    <row r="5286" spans="1:11" x14ac:dyDescent="0.3">
      <c r="A5286" t="s">
        <v>14</v>
      </c>
      <c r="B5286" s="1">
        <v>43633</v>
      </c>
      <c r="C5286">
        <v>1</v>
      </c>
      <c r="D5286">
        <v>1.01</v>
      </c>
      <c r="E5286">
        <v>1</v>
      </c>
      <c r="F5286">
        <v>1</v>
      </c>
      <c r="G5286">
        <v>15343961198</v>
      </c>
      <c r="H5286">
        <v>3540042489</v>
      </c>
      <c r="I5286">
        <f>YEAR(Table1[[#This Row],[Date]])</f>
        <v>2019</v>
      </c>
      <c r="J5286">
        <f>MONTH(Table1[[#This Row],[Date]])</f>
        <v>6</v>
      </c>
      <c r="K5286">
        <f>DAY(Table1[[#This Row],[Date]])</f>
        <v>17</v>
      </c>
    </row>
    <row r="5287" spans="1:11" x14ac:dyDescent="0.3">
      <c r="A5287" t="s">
        <v>14</v>
      </c>
      <c r="B5287" s="1">
        <v>43632</v>
      </c>
      <c r="C5287">
        <v>1.01</v>
      </c>
      <c r="D5287">
        <v>1.02</v>
      </c>
      <c r="E5287">
        <v>1</v>
      </c>
      <c r="F5287">
        <v>1</v>
      </c>
      <c r="G5287">
        <v>23029024600</v>
      </c>
      <c r="H5287">
        <v>3479357227</v>
      </c>
      <c r="I5287">
        <f>YEAR(Table1[[#This Row],[Date]])</f>
        <v>2019</v>
      </c>
      <c r="J5287">
        <f>MONTH(Table1[[#This Row],[Date]])</f>
        <v>6</v>
      </c>
      <c r="K5287">
        <f>DAY(Table1[[#This Row],[Date]])</f>
        <v>16</v>
      </c>
    </row>
    <row r="5288" spans="1:11" x14ac:dyDescent="0.3">
      <c r="A5288" t="s">
        <v>14</v>
      </c>
      <c r="B5288" s="1">
        <v>43631</v>
      </c>
      <c r="C5288">
        <v>1.01</v>
      </c>
      <c r="D5288">
        <v>1.01</v>
      </c>
      <c r="E5288">
        <v>1</v>
      </c>
      <c r="F5288">
        <v>1.01</v>
      </c>
      <c r="G5288">
        <v>17956308862</v>
      </c>
      <c r="H5288">
        <v>3456234353</v>
      </c>
      <c r="I5288">
        <f>YEAR(Table1[[#This Row],[Date]])</f>
        <v>2019</v>
      </c>
      <c r="J5288">
        <f>MONTH(Table1[[#This Row],[Date]])</f>
        <v>6</v>
      </c>
      <c r="K5288">
        <f>DAY(Table1[[#This Row],[Date]])</f>
        <v>15</v>
      </c>
    </row>
    <row r="5289" spans="1:11" x14ac:dyDescent="0.3">
      <c r="A5289" t="s">
        <v>14</v>
      </c>
      <c r="B5289" s="1">
        <v>43630</v>
      </c>
      <c r="C5289">
        <v>1</v>
      </c>
      <c r="D5289">
        <v>1.01</v>
      </c>
      <c r="E5289">
        <v>0.99999199999999999</v>
      </c>
      <c r="F5289">
        <v>1.01</v>
      </c>
      <c r="G5289">
        <v>18830907639</v>
      </c>
      <c r="H5289">
        <v>3453254932</v>
      </c>
      <c r="I5289">
        <f>YEAR(Table1[[#This Row],[Date]])</f>
        <v>2019</v>
      </c>
      <c r="J5289">
        <f>MONTH(Table1[[#This Row],[Date]])</f>
        <v>6</v>
      </c>
      <c r="K5289">
        <f>DAY(Table1[[#This Row],[Date]])</f>
        <v>14</v>
      </c>
    </row>
    <row r="5290" spans="1:11" x14ac:dyDescent="0.3">
      <c r="A5290" t="s">
        <v>14</v>
      </c>
      <c r="B5290" s="1">
        <v>43629</v>
      </c>
      <c r="C5290">
        <v>1</v>
      </c>
      <c r="D5290">
        <v>1.01</v>
      </c>
      <c r="E5290">
        <v>0.99945799999999996</v>
      </c>
      <c r="F5290">
        <v>1</v>
      </c>
      <c r="G5290">
        <v>18003592840</v>
      </c>
      <c r="H5290">
        <v>3428991225</v>
      </c>
      <c r="I5290">
        <f>YEAR(Table1[[#This Row],[Date]])</f>
        <v>2019</v>
      </c>
      <c r="J5290">
        <f>MONTH(Table1[[#This Row],[Date]])</f>
        <v>6</v>
      </c>
      <c r="K5290">
        <f>DAY(Table1[[#This Row],[Date]])</f>
        <v>13</v>
      </c>
    </row>
    <row r="5291" spans="1:11" x14ac:dyDescent="0.3">
      <c r="A5291" t="s">
        <v>14</v>
      </c>
      <c r="B5291" s="1">
        <v>43628</v>
      </c>
      <c r="C5291">
        <v>1.01</v>
      </c>
      <c r="D5291">
        <v>1.01</v>
      </c>
      <c r="E5291">
        <v>1</v>
      </c>
      <c r="F5291">
        <v>1</v>
      </c>
      <c r="G5291">
        <v>18810991260</v>
      </c>
      <c r="H5291">
        <v>3364252865</v>
      </c>
      <c r="I5291">
        <f>YEAR(Table1[[#This Row],[Date]])</f>
        <v>2019</v>
      </c>
      <c r="J5291">
        <f>MONTH(Table1[[#This Row],[Date]])</f>
        <v>6</v>
      </c>
      <c r="K5291">
        <f>DAY(Table1[[#This Row],[Date]])</f>
        <v>12</v>
      </c>
    </row>
    <row r="5292" spans="1:11" x14ac:dyDescent="0.3">
      <c r="A5292" t="s">
        <v>14</v>
      </c>
      <c r="B5292" s="1">
        <v>43627</v>
      </c>
      <c r="C5292">
        <v>1.01</v>
      </c>
      <c r="D5292">
        <v>1.01</v>
      </c>
      <c r="E5292">
        <v>0.99884899999999999</v>
      </c>
      <c r="F5292">
        <v>1.01</v>
      </c>
      <c r="G5292">
        <v>16753427566</v>
      </c>
      <c r="H5292">
        <v>3325919824</v>
      </c>
      <c r="I5292">
        <f>YEAR(Table1[[#This Row],[Date]])</f>
        <v>2019</v>
      </c>
      <c r="J5292">
        <f>MONTH(Table1[[#This Row],[Date]])</f>
        <v>6</v>
      </c>
      <c r="K5292">
        <f>DAY(Table1[[#This Row],[Date]])</f>
        <v>11</v>
      </c>
    </row>
    <row r="5293" spans="1:11" x14ac:dyDescent="0.3">
      <c r="A5293" t="s">
        <v>14</v>
      </c>
      <c r="B5293" s="1">
        <v>43626</v>
      </c>
      <c r="C5293">
        <v>1</v>
      </c>
      <c r="D5293">
        <v>1.01</v>
      </c>
      <c r="E5293">
        <v>0.99814599999999998</v>
      </c>
      <c r="F5293">
        <v>1.01</v>
      </c>
      <c r="G5293">
        <v>19122573655</v>
      </c>
      <c r="H5293">
        <v>3294730228</v>
      </c>
      <c r="I5293">
        <f>YEAR(Table1[[#This Row],[Date]])</f>
        <v>2019</v>
      </c>
      <c r="J5293">
        <f>MONTH(Table1[[#This Row],[Date]])</f>
        <v>6</v>
      </c>
      <c r="K5293">
        <f>DAY(Table1[[#This Row],[Date]])</f>
        <v>10</v>
      </c>
    </row>
    <row r="5294" spans="1:11" x14ac:dyDescent="0.3">
      <c r="A5294" t="s">
        <v>14</v>
      </c>
      <c r="B5294" s="1">
        <v>43625</v>
      </c>
      <c r="C5294">
        <v>1</v>
      </c>
      <c r="D5294">
        <v>1.01</v>
      </c>
      <c r="E5294">
        <v>0.99893900000000002</v>
      </c>
      <c r="F5294">
        <v>1</v>
      </c>
      <c r="G5294">
        <v>17201793659</v>
      </c>
      <c r="H5294">
        <v>3248557122</v>
      </c>
      <c r="I5294">
        <f>YEAR(Table1[[#This Row],[Date]])</f>
        <v>2019</v>
      </c>
      <c r="J5294">
        <f>MONTH(Table1[[#This Row],[Date]])</f>
        <v>6</v>
      </c>
      <c r="K5294">
        <f>DAY(Table1[[#This Row],[Date]])</f>
        <v>9</v>
      </c>
    </row>
    <row r="5295" spans="1:11" x14ac:dyDescent="0.3">
      <c r="A5295" t="s">
        <v>14</v>
      </c>
      <c r="B5295" s="1">
        <v>43624</v>
      </c>
      <c r="C5295">
        <v>1.01</v>
      </c>
      <c r="D5295">
        <v>1.01</v>
      </c>
      <c r="E5295">
        <v>1</v>
      </c>
      <c r="F5295">
        <v>1</v>
      </c>
      <c r="G5295">
        <v>16292169466</v>
      </c>
      <c r="H5295">
        <v>3254244638</v>
      </c>
      <c r="I5295">
        <f>YEAR(Table1[[#This Row],[Date]])</f>
        <v>2019</v>
      </c>
      <c r="J5295">
        <f>MONTH(Table1[[#This Row],[Date]])</f>
        <v>6</v>
      </c>
      <c r="K5295">
        <f>DAY(Table1[[#This Row],[Date]])</f>
        <v>8</v>
      </c>
    </row>
    <row r="5296" spans="1:11" x14ac:dyDescent="0.3">
      <c r="A5296" t="s">
        <v>14</v>
      </c>
      <c r="B5296" s="1">
        <v>43623</v>
      </c>
      <c r="C5296">
        <v>1</v>
      </c>
      <c r="D5296">
        <v>1.01</v>
      </c>
      <c r="E5296">
        <v>1</v>
      </c>
      <c r="F5296">
        <v>1.01</v>
      </c>
      <c r="G5296">
        <v>18921026163</v>
      </c>
      <c r="H5296">
        <v>3260471456</v>
      </c>
      <c r="I5296">
        <f>YEAR(Table1[[#This Row],[Date]])</f>
        <v>2019</v>
      </c>
      <c r="J5296">
        <f>MONTH(Table1[[#This Row],[Date]])</f>
        <v>6</v>
      </c>
      <c r="K5296">
        <f>DAY(Table1[[#This Row],[Date]])</f>
        <v>7</v>
      </c>
    </row>
    <row r="5297" spans="1:11" x14ac:dyDescent="0.3">
      <c r="A5297" t="s">
        <v>14</v>
      </c>
      <c r="B5297" s="1">
        <v>43622</v>
      </c>
      <c r="C5297">
        <v>1.01</v>
      </c>
      <c r="D5297">
        <v>1.01</v>
      </c>
      <c r="E5297">
        <v>0.99771600000000005</v>
      </c>
      <c r="F5297">
        <v>1</v>
      </c>
      <c r="G5297">
        <v>18802214962</v>
      </c>
      <c r="H5297">
        <v>3241244686</v>
      </c>
      <c r="I5297">
        <f>YEAR(Table1[[#This Row],[Date]])</f>
        <v>2019</v>
      </c>
      <c r="J5297">
        <f>MONTH(Table1[[#This Row],[Date]])</f>
        <v>6</v>
      </c>
      <c r="K5297">
        <f>DAY(Table1[[#This Row],[Date]])</f>
        <v>6</v>
      </c>
    </row>
    <row r="5298" spans="1:11" x14ac:dyDescent="0.3">
      <c r="A5298" t="s">
        <v>14</v>
      </c>
      <c r="B5298" s="1">
        <v>43621</v>
      </c>
      <c r="C5298">
        <v>0.995753</v>
      </c>
      <c r="D5298">
        <v>1.01</v>
      </c>
      <c r="E5298">
        <v>0.99451800000000001</v>
      </c>
      <c r="F5298">
        <v>1.01</v>
      </c>
      <c r="G5298">
        <v>21458472361</v>
      </c>
      <c r="H5298">
        <v>3209466412</v>
      </c>
      <c r="I5298">
        <f>YEAR(Table1[[#This Row],[Date]])</f>
        <v>2019</v>
      </c>
      <c r="J5298">
        <f>MONTH(Table1[[#This Row],[Date]])</f>
        <v>6</v>
      </c>
      <c r="K5298">
        <f>DAY(Table1[[#This Row],[Date]])</f>
        <v>5</v>
      </c>
    </row>
    <row r="5299" spans="1:11" x14ac:dyDescent="0.3">
      <c r="A5299" t="s">
        <v>14</v>
      </c>
      <c r="B5299" s="1">
        <v>43620</v>
      </c>
      <c r="C5299">
        <v>1</v>
      </c>
      <c r="D5299">
        <v>1.01</v>
      </c>
      <c r="E5299">
        <v>0.98774600000000001</v>
      </c>
      <c r="F5299">
        <v>0.99506300000000003</v>
      </c>
      <c r="G5299">
        <v>25914212183</v>
      </c>
      <c r="H5299">
        <v>3147471970</v>
      </c>
      <c r="I5299">
        <f>YEAR(Table1[[#This Row],[Date]])</f>
        <v>2019</v>
      </c>
      <c r="J5299">
        <f>MONTH(Table1[[#This Row],[Date]])</f>
        <v>6</v>
      </c>
      <c r="K5299">
        <f>DAY(Table1[[#This Row],[Date]])</f>
        <v>4</v>
      </c>
    </row>
    <row r="5300" spans="1:11" x14ac:dyDescent="0.3">
      <c r="A5300" t="s">
        <v>14</v>
      </c>
      <c r="B5300" s="1">
        <v>43619</v>
      </c>
      <c r="C5300">
        <v>1</v>
      </c>
      <c r="D5300">
        <v>1.01</v>
      </c>
      <c r="E5300">
        <v>0.99382999999999999</v>
      </c>
      <c r="F5300">
        <v>0.99956199999999995</v>
      </c>
      <c r="G5300">
        <v>22385023537</v>
      </c>
      <c r="H5300">
        <v>3134744366</v>
      </c>
      <c r="I5300">
        <f>YEAR(Table1[[#This Row],[Date]])</f>
        <v>2019</v>
      </c>
      <c r="J5300">
        <f>MONTH(Table1[[#This Row],[Date]])</f>
        <v>6</v>
      </c>
      <c r="K5300">
        <f>DAY(Table1[[#This Row],[Date]])</f>
        <v>3</v>
      </c>
    </row>
    <row r="5301" spans="1:11" x14ac:dyDescent="0.3">
      <c r="A5301" t="s">
        <v>14</v>
      </c>
      <c r="B5301" s="1">
        <v>43618</v>
      </c>
      <c r="C5301">
        <v>1</v>
      </c>
      <c r="D5301">
        <v>1.01</v>
      </c>
      <c r="E5301">
        <v>0.99673500000000004</v>
      </c>
      <c r="F5301">
        <v>1</v>
      </c>
      <c r="G5301">
        <v>19634978743</v>
      </c>
      <c r="H5301">
        <v>3138617718</v>
      </c>
      <c r="I5301">
        <f>YEAR(Table1[[#This Row],[Date]])</f>
        <v>2019</v>
      </c>
      <c r="J5301">
        <f>MONTH(Table1[[#This Row],[Date]])</f>
        <v>6</v>
      </c>
      <c r="K5301">
        <f>DAY(Table1[[#This Row],[Date]])</f>
        <v>2</v>
      </c>
    </row>
    <row r="5302" spans="1:11" x14ac:dyDescent="0.3">
      <c r="A5302" t="s">
        <v>14</v>
      </c>
      <c r="B5302" s="1">
        <v>43617</v>
      </c>
      <c r="C5302">
        <v>1</v>
      </c>
      <c r="D5302">
        <v>1.01</v>
      </c>
      <c r="E5302">
        <v>0.99852600000000002</v>
      </c>
      <c r="F5302">
        <v>1</v>
      </c>
      <c r="G5302">
        <v>22485000932</v>
      </c>
      <c r="H5302">
        <v>3144304603</v>
      </c>
      <c r="I5302">
        <f>YEAR(Table1[[#This Row],[Date]])</f>
        <v>2019</v>
      </c>
      <c r="J5302">
        <f>MONTH(Table1[[#This Row],[Date]])</f>
        <v>6</v>
      </c>
      <c r="K5302">
        <f>DAY(Table1[[#This Row],[Date]])</f>
        <v>1</v>
      </c>
    </row>
    <row r="5303" spans="1:11" x14ac:dyDescent="0.3">
      <c r="A5303" t="s">
        <v>14</v>
      </c>
      <c r="B5303" s="1">
        <v>43616</v>
      </c>
      <c r="C5303">
        <v>1</v>
      </c>
      <c r="D5303">
        <v>1.01</v>
      </c>
      <c r="E5303">
        <v>0.99318200000000001</v>
      </c>
      <c r="F5303">
        <v>1</v>
      </c>
      <c r="G5303">
        <v>25677215086</v>
      </c>
      <c r="H5303">
        <v>3141419357</v>
      </c>
      <c r="I5303">
        <f>YEAR(Table1[[#This Row],[Date]])</f>
        <v>2019</v>
      </c>
      <c r="J5303">
        <f>MONTH(Table1[[#This Row],[Date]])</f>
        <v>5</v>
      </c>
      <c r="K5303">
        <f>DAY(Table1[[#This Row],[Date]])</f>
        <v>31</v>
      </c>
    </row>
    <row r="5304" spans="1:11" x14ac:dyDescent="0.3">
      <c r="A5304" t="s">
        <v>14</v>
      </c>
      <c r="B5304" s="1">
        <v>43615</v>
      </c>
      <c r="C5304">
        <v>1</v>
      </c>
      <c r="D5304">
        <v>1.02</v>
      </c>
      <c r="E5304">
        <v>0.99490900000000004</v>
      </c>
      <c r="F5304">
        <v>1</v>
      </c>
      <c r="G5304">
        <v>31068176490</v>
      </c>
      <c r="H5304">
        <v>3125081885</v>
      </c>
      <c r="I5304">
        <f>YEAR(Table1[[#This Row],[Date]])</f>
        <v>2019</v>
      </c>
      <c r="J5304">
        <f>MONTH(Table1[[#This Row],[Date]])</f>
        <v>5</v>
      </c>
      <c r="K5304">
        <f>DAY(Table1[[#This Row],[Date]])</f>
        <v>30</v>
      </c>
    </row>
    <row r="5305" spans="1:11" x14ac:dyDescent="0.3">
      <c r="A5305" t="s">
        <v>14</v>
      </c>
      <c r="B5305" s="1">
        <v>43614</v>
      </c>
      <c r="C5305">
        <v>1</v>
      </c>
      <c r="D5305">
        <v>1.01</v>
      </c>
      <c r="E5305">
        <v>0.99740099999999998</v>
      </c>
      <c r="F5305">
        <v>1</v>
      </c>
      <c r="G5305">
        <v>23307763254</v>
      </c>
      <c r="H5305">
        <v>3119583210</v>
      </c>
      <c r="I5305">
        <f>YEAR(Table1[[#This Row],[Date]])</f>
        <v>2019</v>
      </c>
      <c r="J5305">
        <f>MONTH(Table1[[#This Row],[Date]])</f>
        <v>5</v>
      </c>
      <c r="K5305">
        <f>DAY(Table1[[#This Row],[Date]])</f>
        <v>29</v>
      </c>
    </row>
    <row r="5306" spans="1:11" x14ac:dyDescent="0.3">
      <c r="A5306" t="s">
        <v>14</v>
      </c>
      <c r="B5306" s="1">
        <v>43613</v>
      </c>
      <c r="C5306">
        <v>1.01</v>
      </c>
      <c r="D5306">
        <v>1.01</v>
      </c>
      <c r="E5306">
        <v>0.99814999999999998</v>
      </c>
      <c r="F5306">
        <v>1</v>
      </c>
      <c r="G5306">
        <v>24888400606</v>
      </c>
      <c r="H5306">
        <v>3118810070</v>
      </c>
      <c r="I5306">
        <f>YEAR(Table1[[#This Row],[Date]])</f>
        <v>2019</v>
      </c>
      <c r="J5306">
        <f>MONTH(Table1[[#This Row],[Date]])</f>
        <v>5</v>
      </c>
      <c r="K5306">
        <f>DAY(Table1[[#This Row],[Date]])</f>
        <v>28</v>
      </c>
    </row>
    <row r="5307" spans="1:11" x14ac:dyDescent="0.3">
      <c r="A5307" t="s">
        <v>14</v>
      </c>
      <c r="B5307" s="1">
        <v>43612</v>
      </c>
      <c r="C5307">
        <v>1.01</v>
      </c>
      <c r="D5307">
        <v>1.03</v>
      </c>
      <c r="E5307">
        <v>1</v>
      </c>
      <c r="F5307">
        <v>1</v>
      </c>
      <c r="G5307">
        <v>27213312566</v>
      </c>
      <c r="H5307">
        <v>3099775591</v>
      </c>
      <c r="I5307">
        <f>YEAR(Table1[[#This Row],[Date]])</f>
        <v>2019</v>
      </c>
      <c r="J5307">
        <f>MONTH(Table1[[#This Row],[Date]])</f>
        <v>5</v>
      </c>
      <c r="K5307">
        <f>DAY(Table1[[#This Row],[Date]])</f>
        <v>27</v>
      </c>
    </row>
    <row r="5308" spans="1:11" x14ac:dyDescent="0.3">
      <c r="A5308" t="s">
        <v>14</v>
      </c>
      <c r="B5308" s="1">
        <v>43611</v>
      </c>
      <c r="C5308">
        <v>1</v>
      </c>
      <c r="D5308">
        <v>1.02</v>
      </c>
      <c r="E5308">
        <v>0.99521800000000005</v>
      </c>
      <c r="F5308">
        <v>1.01</v>
      </c>
      <c r="G5308">
        <v>21971964413</v>
      </c>
      <c r="H5308">
        <v>3092734490</v>
      </c>
      <c r="I5308">
        <f>YEAR(Table1[[#This Row],[Date]])</f>
        <v>2019</v>
      </c>
      <c r="J5308">
        <f>MONTH(Table1[[#This Row],[Date]])</f>
        <v>5</v>
      </c>
      <c r="K5308">
        <f>DAY(Table1[[#This Row],[Date]])</f>
        <v>26</v>
      </c>
    </row>
    <row r="5309" spans="1:11" x14ac:dyDescent="0.3">
      <c r="A5309" t="s">
        <v>14</v>
      </c>
      <c r="B5309" s="1">
        <v>43610</v>
      </c>
      <c r="C5309">
        <v>1</v>
      </c>
      <c r="D5309">
        <v>1.01</v>
      </c>
      <c r="E5309">
        <v>1</v>
      </c>
      <c r="F5309">
        <v>1</v>
      </c>
      <c r="G5309">
        <v>18881328532</v>
      </c>
      <c r="H5309">
        <v>3068124541</v>
      </c>
      <c r="I5309">
        <f>YEAR(Table1[[#This Row],[Date]])</f>
        <v>2019</v>
      </c>
      <c r="J5309">
        <f>MONTH(Table1[[#This Row],[Date]])</f>
        <v>5</v>
      </c>
      <c r="K5309">
        <f>DAY(Table1[[#This Row],[Date]])</f>
        <v>25</v>
      </c>
    </row>
    <row r="5310" spans="1:11" x14ac:dyDescent="0.3">
      <c r="A5310" t="s">
        <v>14</v>
      </c>
      <c r="B5310" s="1">
        <v>43609</v>
      </c>
      <c r="C5310">
        <v>1</v>
      </c>
      <c r="D5310">
        <v>1.01</v>
      </c>
      <c r="E5310">
        <v>1</v>
      </c>
      <c r="F5310">
        <v>1</v>
      </c>
      <c r="G5310">
        <v>23073515294</v>
      </c>
      <c r="H5310">
        <v>3040673514</v>
      </c>
      <c r="I5310">
        <f>YEAR(Table1[[#This Row],[Date]])</f>
        <v>2019</v>
      </c>
      <c r="J5310">
        <f>MONTH(Table1[[#This Row],[Date]])</f>
        <v>5</v>
      </c>
      <c r="K5310">
        <f>DAY(Table1[[#This Row],[Date]])</f>
        <v>24</v>
      </c>
    </row>
    <row r="5311" spans="1:11" x14ac:dyDescent="0.3">
      <c r="A5311" t="s">
        <v>14</v>
      </c>
      <c r="B5311" s="1">
        <v>43608</v>
      </c>
      <c r="C5311">
        <v>1</v>
      </c>
      <c r="D5311">
        <v>1.01</v>
      </c>
      <c r="E5311">
        <v>0.99519899999999994</v>
      </c>
      <c r="F5311">
        <v>1</v>
      </c>
      <c r="G5311">
        <v>21455730501</v>
      </c>
      <c r="H5311">
        <v>2985994358</v>
      </c>
      <c r="I5311">
        <f>YEAR(Table1[[#This Row],[Date]])</f>
        <v>2019</v>
      </c>
      <c r="J5311">
        <f>MONTH(Table1[[#This Row],[Date]])</f>
        <v>5</v>
      </c>
      <c r="K5311">
        <f>DAY(Table1[[#This Row],[Date]])</f>
        <v>23</v>
      </c>
    </row>
    <row r="5312" spans="1:11" x14ac:dyDescent="0.3">
      <c r="A5312" t="s">
        <v>14</v>
      </c>
      <c r="B5312" s="1">
        <v>43607</v>
      </c>
      <c r="C5312">
        <v>1.01</v>
      </c>
      <c r="D5312">
        <v>1.01</v>
      </c>
      <c r="E5312">
        <v>0.99468199999999996</v>
      </c>
      <c r="F5312">
        <v>1</v>
      </c>
      <c r="G5312">
        <v>21111582275</v>
      </c>
      <c r="H5312">
        <v>2931005794</v>
      </c>
      <c r="I5312">
        <f>YEAR(Table1[[#This Row],[Date]])</f>
        <v>2019</v>
      </c>
      <c r="J5312">
        <f>MONTH(Table1[[#This Row],[Date]])</f>
        <v>5</v>
      </c>
      <c r="K5312">
        <f>DAY(Table1[[#This Row],[Date]])</f>
        <v>22</v>
      </c>
    </row>
    <row r="5313" spans="1:11" x14ac:dyDescent="0.3">
      <c r="A5313" t="s">
        <v>14</v>
      </c>
      <c r="B5313" s="1">
        <v>43606</v>
      </c>
      <c r="C5313">
        <v>1</v>
      </c>
      <c r="D5313">
        <v>1.01</v>
      </c>
      <c r="E5313">
        <v>0.99993200000000004</v>
      </c>
      <c r="F5313">
        <v>1.01</v>
      </c>
      <c r="G5313">
        <v>21591636939</v>
      </c>
      <c r="H5313">
        <v>2936972060</v>
      </c>
      <c r="I5313">
        <f>YEAR(Table1[[#This Row],[Date]])</f>
        <v>2019</v>
      </c>
      <c r="J5313">
        <f>MONTH(Table1[[#This Row],[Date]])</f>
        <v>5</v>
      </c>
      <c r="K5313">
        <f>DAY(Table1[[#This Row],[Date]])</f>
        <v>21</v>
      </c>
    </row>
    <row r="5314" spans="1:11" x14ac:dyDescent="0.3">
      <c r="A5314" t="s">
        <v>14</v>
      </c>
      <c r="B5314" s="1">
        <v>43605</v>
      </c>
      <c r="C5314">
        <v>1.01</v>
      </c>
      <c r="D5314">
        <v>1.02</v>
      </c>
      <c r="E5314">
        <v>0.99578599999999995</v>
      </c>
      <c r="F5314">
        <v>1</v>
      </c>
      <c r="G5314">
        <v>23800323103</v>
      </c>
      <c r="H5314">
        <v>2876744726</v>
      </c>
      <c r="I5314">
        <f>YEAR(Table1[[#This Row],[Date]])</f>
        <v>2019</v>
      </c>
      <c r="J5314">
        <f>MONTH(Table1[[#This Row],[Date]])</f>
        <v>5</v>
      </c>
      <c r="K5314">
        <f>DAY(Table1[[#This Row],[Date]])</f>
        <v>20</v>
      </c>
    </row>
    <row r="5315" spans="1:11" x14ac:dyDescent="0.3">
      <c r="A5315" t="s">
        <v>14</v>
      </c>
      <c r="B5315" s="1">
        <v>43604</v>
      </c>
      <c r="C5315">
        <v>0.99726800000000004</v>
      </c>
      <c r="D5315">
        <v>1.02</v>
      </c>
      <c r="E5315">
        <v>0.99321300000000001</v>
      </c>
      <c r="F5315">
        <v>1.01</v>
      </c>
      <c r="G5315">
        <v>26838449167</v>
      </c>
      <c r="H5315">
        <v>2870362982</v>
      </c>
      <c r="I5315">
        <f>YEAR(Table1[[#This Row],[Date]])</f>
        <v>2019</v>
      </c>
      <c r="J5315">
        <f>MONTH(Table1[[#This Row],[Date]])</f>
        <v>5</v>
      </c>
      <c r="K5315">
        <f>DAY(Table1[[#This Row],[Date]])</f>
        <v>19</v>
      </c>
    </row>
    <row r="5316" spans="1:11" x14ac:dyDescent="0.3">
      <c r="A5316" t="s">
        <v>14</v>
      </c>
      <c r="B5316" s="1">
        <v>43603</v>
      </c>
      <c r="C5316">
        <v>0.99339299999999997</v>
      </c>
      <c r="D5316">
        <v>1.01</v>
      </c>
      <c r="E5316">
        <v>0.99288100000000001</v>
      </c>
      <c r="F5316">
        <v>0.99663999999999997</v>
      </c>
      <c r="G5316">
        <v>21555335780</v>
      </c>
      <c r="H5316">
        <v>2829192012</v>
      </c>
      <c r="I5316">
        <f>YEAR(Table1[[#This Row],[Date]])</f>
        <v>2019</v>
      </c>
      <c r="J5316">
        <f>MONTH(Table1[[#This Row],[Date]])</f>
        <v>5</v>
      </c>
      <c r="K5316">
        <f>DAY(Table1[[#This Row],[Date]])</f>
        <v>18</v>
      </c>
    </row>
    <row r="5317" spans="1:11" x14ac:dyDescent="0.3">
      <c r="A5317" t="s">
        <v>14</v>
      </c>
      <c r="B5317" s="1">
        <v>43602</v>
      </c>
      <c r="C5317">
        <v>0.99980199999999997</v>
      </c>
      <c r="D5317">
        <v>1.02</v>
      </c>
      <c r="E5317">
        <v>0.97660999999999998</v>
      </c>
      <c r="F5317">
        <v>0.99677300000000002</v>
      </c>
      <c r="G5317">
        <v>32783960324</v>
      </c>
      <c r="H5317">
        <v>2829570346</v>
      </c>
      <c r="I5317">
        <f>YEAR(Table1[[#This Row],[Date]])</f>
        <v>2019</v>
      </c>
      <c r="J5317">
        <f>MONTH(Table1[[#This Row],[Date]])</f>
        <v>5</v>
      </c>
      <c r="K5317">
        <f>DAY(Table1[[#This Row],[Date]])</f>
        <v>17</v>
      </c>
    </row>
    <row r="5318" spans="1:11" x14ac:dyDescent="0.3">
      <c r="A5318" t="s">
        <v>14</v>
      </c>
      <c r="B5318" s="1">
        <v>43601</v>
      </c>
      <c r="C5318">
        <v>1</v>
      </c>
      <c r="D5318">
        <v>1.01</v>
      </c>
      <c r="E5318">
        <v>0.99153100000000005</v>
      </c>
      <c r="F5318">
        <v>0.99904000000000004</v>
      </c>
      <c r="G5318">
        <v>34137196163</v>
      </c>
      <c r="H5318">
        <v>2834358443</v>
      </c>
      <c r="I5318">
        <f>YEAR(Table1[[#This Row],[Date]])</f>
        <v>2019</v>
      </c>
      <c r="J5318">
        <f>MONTH(Table1[[#This Row],[Date]])</f>
        <v>5</v>
      </c>
      <c r="K5318">
        <f>DAY(Table1[[#This Row],[Date]])</f>
        <v>16</v>
      </c>
    </row>
    <row r="5319" spans="1:11" x14ac:dyDescent="0.3">
      <c r="A5319" t="s">
        <v>14</v>
      </c>
      <c r="B5319" s="1">
        <v>43600</v>
      </c>
      <c r="C5319">
        <v>1</v>
      </c>
      <c r="D5319">
        <v>1.01</v>
      </c>
      <c r="E5319">
        <v>0.99615799999999999</v>
      </c>
      <c r="F5319">
        <v>1</v>
      </c>
      <c r="G5319">
        <v>27509475185</v>
      </c>
      <c r="H5319">
        <v>2831709801</v>
      </c>
      <c r="I5319">
        <f>YEAR(Table1[[#This Row],[Date]])</f>
        <v>2019</v>
      </c>
      <c r="J5319">
        <f>MONTH(Table1[[#This Row],[Date]])</f>
        <v>5</v>
      </c>
      <c r="K5319">
        <f>DAY(Table1[[#This Row],[Date]])</f>
        <v>15</v>
      </c>
    </row>
    <row r="5320" spans="1:11" x14ac:dyDescent="0.3">
      <c r="A5320" t="s">
        <v>14</v>
      </c>
      <c r="B5320" s="1">
        <v>43599</v>
      </c>
      <c r="C5320">
        <v>1</v>
      </c>
      <c r="D5320">
        <v>1.01</v>
      </c>
      <c r="E5320">
        <v>0.993394</v>
      </c>
      <c r="F5320">
        <v>1</v>
      </c>
      <c r="G5320">
        <v>31171158466</v>
      </c>
      <c r="H5320">
        <v>2801454823</v>
      </c>
      <c r="I5320">
        <f>YEAR(Table1[[#This Row],[Date]])</f>
        <v>2019</v>
      </c>
      <c r="J5320">
        <f>MONTH(Table1[[#This Row],[Date]])</f>
        <v>5</v>
      </c>
      <c r="K5320">
        <f>DAY(Table1[[#This Row],[Date]])</f>
        <v>14</v>
      </c>
    </row>
    <row r="5321" spans="1:11" x14ac:dyDescent="0.3">
      <c r="A5321" t="s">
        <v>14</v>
      </c>
      <c r="B5321" s="1">
        <v>43598</v>
      </c>
      <c r="C5321">
        <v>0.99562499999999998</v>
      </c>
      <c r="D5321">
        <v>1.01</v>
      </c>
      <c r="E5321">
        <v>0.99064799999999997</v>
      </c>
      <c r="F5321">
        <v>1.01</v>
      </c>
      <c r="G5321">
        <v>24593762690</v>
      </c>
      <c r="H5321">
        <v>2814581049</v>
      </c>
      <c r="I5321">
        <f>YEAR(Table1[[#This Row],[Date]])</f>
        <v>2019</v>
      </c>
      <c r="J5321">
        <f>MONTH(Table1[[#This Row],[Date]])</f>
        <v>5</v>
      </c>
      <c r="K5321">
        <f>DAY(Table1[[#This Row],[Date]])</f>
        <v>13</v>
      </c>
    </row>
    <row r="5322" spans="1:11" x14ac:dyDescent="0.3">
      <c r="A5322" t="s">
        <v>14</v>
      </c>
      <c r="B5322" s="1">
        <v>43597</v>
      </c>
      <c r="C5322">
        <v>1</v>
      </c>
      <c r="D5322">
        <v>1.01</v>
      </c>
      <c r="E5322">
        <v>0.99484399999999995</v>
      </c>
      <c r="F5322">
        <v>0.99563400000000002</v>
      </c>
      <c r="G5322">
        <v>26115401657</v>
      </c>
      <c r="H5322">
        <v>2765964070</v>
      </c>
      <c r="I5322">
        <f>YEAR(Table1[[#This Row],[Date]])</f>
        <v>2019</v>
      </c>
      <c r="J5322">
        <f>MONTH(Table1[[#This Row],[Date]])</f>
        <v>5</v>
      </c>
      <c r="K5322">
        <f>DAY(Table1[[#This Row],[Date]])</f>
        <v>12</v>
      </c>
    </row>
    <row r="5323" spans="1:11" x14ac:dyDescent="0.3">
      <c r="A5323" t="s">
        <v>14</v>
      </c>
      <c r="B5323" s="1">
        <v>43596</v>
      </c>
      <c r="C5323">
        <v>1</v>
      </c>
      <c r="D5323">
        <v>1.01</v>
      </c>
      <c r="E5323">
        <v>0.99698299999999995</v>
      </c>
      <c r="F5323">
        <v>1</v>
      </c>
      <c r="G5323">
        <v>26823706394</v>
      </c>
      <c r="H5323">
        <v>2780202557</v>
      </c>
      <c r="I5323">
        <f>YEAR(Table1[[#This Row],[Date]])</f>
        <v>2019</v>
      </c>
      <c r="J5323">
        <f>MONTH(Table1[[#This Row],[Date]])</f>
        <v>5</v>
      </c>
      <c r="K5323">
        <f>DAY(Table1[[#This Row],[Date]])</f>
        <v>11</v>
      </c>
    </row>
    <row r="5324" spans="1:11" x14ac:dyDescent="0.3">
      <c r="A5324" t="s">
        <v>14</v>
      </c>
      <c r="B5324" s="1">
        <v>43595</v>
      </c>
      <c r="C5324">
        <v>0.99895900000000004</v>
      </c>
      <c r="D5324">
        <v>1.01</v>
      </c>
      <c r="E5324">
        <v>0.99103600000000003</v>
      </c>
      <c r="F5324">
        <v>1</v>
      </c>
      <c r="G5324">
        <v>16345518855</v>
      </c>
      <c r="H5324">
        <v>2779655673</v>
      </c>
      <c r="I5324">
        <f>YEAR(Table1[[#This Row],[Date]])</f>
        <v>2019</v>
      </c>
      <c r="J5324">
        <f>MONTH(Table1[[#This Row],[Date]])</f>
        <v>5</v>
      </c>
      <c r="K5324">
        <f>DAY(Table1[[#This Row],[Date]])</f>
        <v>10</v>
      </c>
    </row>
    <row r="5325" spans="1:11" x14ac:dyDescent="0.3">
      <c r="A5325" t="s">
        <v>14</v>
      </c>
      <c r="B5325" s="1">
        <v>43594</v>
      </c>
      <c r="C5325">
        <v>1</v>
      </c>
      <c r="D5325">
        <v>1</v>
      </c>
      <c r="E5325">
        <v>0.99655400000000005</v>
      </c>
      <c r="F5325">
        <v>0.99928099999999997</v>
      </c>
      <c r="G5325">
        <v>13582927983</v>
      </c>
      <c r="H5325">
        <v>2774598197</v>
      </c>
      <c r="I5325">
        <f>YEAR(Table1[[#This Row],[Date]])</f>
        <v>2019</v>
      </c>
      <c r="J5325">
        <f>MONTH(Table1[[#This Row],[Date]])</f>
        <v>5</v>
      </c>
      <c r="K5325">
        <f>DAY(Table1[[#This Row],[Date]])</f>
        <v>9</v>
      </c>
    </row>
    <row r="5326" spans="1:11" x14ac:dyDescent="0.3">
      <c r="A5326" t="s">
        <v>14</v>
      </c>
      <c r="B5326" s="1">
        <v>43593</v>
      </c>
      <c r="C5326">
        <v>0.99804300000000001</v>
      </c>
      <c r="D5326">
        <v>1.01</v>
      </c>
      <c r="E5326">
        <v>0.99318399999999996</v>
      </c>
      <c r="F5326">
        <v>1</v>
      </c>
      <c r="G5326">
        <v>12724666198</v>
      </c>
      <c r="H5326">
        <v>2780409484</v>
      </c>
      <c r="I5326">
        <f>YEAR(Table1[[#This Row],[Date]])</f>
        <v>2019</v>
      </c>
      <c r="J5326">
        <f>MONTH(Table1[[#This Row],[Date]])</f>
        <v>5</v>
      </c>
      <c r="K5326">
        <f>DAY(Table1[[#This Row],[Date]])</f>
        <v>8</v>
      </c>
    </row>
    <row r="5327" spans="1:11" x14ac:dyDescent="0.3">
      <c r="A5327" t="s">
        <v>14</v>
      </c>
      <c r="B5327" s="1">
        <v>43592</v>
      </c>
      <c r="C5327">
        <v>0.99955799999999995</v>
      </c>
      <c r="D5327">
        <v>1.01</v>
      </c>
      <c r="E5327">
        <v>0.99404000000000003</v>
      </c>
      <c r="F5327">
        <v>0.99801499999999999</v>
      </c>
      <c r="G5327">
        <v>16055442570</v>
      </c>
      <c r="H5327">
        <v>2771084835</v>
      </c>
      <c r="I5327">
        <f>YEAR(Table1[[#This Row],[Date]])</f>
        <v>2019</v>
      </c>
      <c r="J5327">
        <f>MONTH(Table1[[#This Row],[Date]])</f>
        <v>5</v>
      </c>
      <c r="K5327">
        <f>DAY(Table1[[#This Row],[Date]])</f>
        <v>7</v>
      </c>
    </row>
    <row r="5328" spans="1:11" x14ac:dyDescent="0.3">
      <c r="A5328" t="s">
        <v>14</v>
      </c>
      <c r="B5328" s="1">
        <v>43591</v>
      </c>
      <c r="C5328">
        <v>1</v>
      </c>
      <c r="D5328">
        <v>1.01</v>
      </c>
      <c r="E5328">
        <v>0.99564299999999994</v>
      </c>
      <c r="F5328">
        <v>0.99954600000000005</v>
      </c>
      <c r="G5328">
        <v>14133150896</v>
      </c>
      <c r="H5328">
        <v>2775335548</v>
      </c>
      <c r="I5328">
        <f>YEAR(Table1[[#This Row],[Date]])</f>
        <v>2019</v>
      </c>
      <c r="J5328">
        <f>MONTH(Table1[[#This Row],[Date]])</f>
        <v>5</v>
      </c>
      <c r="K5328">
        <f>DAY(Table1[[#This Row],[Date]])</f>
        <v>6</v>
      </c>
    </row>
    <row r="5329" spans="1:11" x14ac:dyDescent="0.3">
      <c r="A5329" t="s">
        <v>14</v>
      </c>
      <c r="B5329" s="1">
        <v>43590</v>
      </c>
      <c r="C5329">
        <v>1</v>
      </c>
      <c r="D5329">
        <v>1</v>
      </c>
      <c r="E5329">
        <v>0.99459500000000001</v>
      </c>
      <c r="F5329">
        <v>1</v>
      </c>
      <c r="G5329">
        <v>12450308259</v>
      </c>
      <c r="H5329">
        <v>2786657649</v>
      </c>
      <c r="I5329">
        <f>YEAR(Table1[[#This Row],[Date]])</f>
        <v>2019</v>
      </c>
      <c r="J5329">
        <f>MONTH(Table1[[#This Row],[Date]])</f>
        <v>5</v>
      </c>
      <c r="K5329">
        <f>DAY(Table1[[#This Row],[Date]])</f>
        <v>5</v>
      </c>
    </row>
    <row r="5330" spans="1:11" x14ac:dyDescent="0.3">
      <c r="A5330" t="s">
        <v>14</v>
      </c>
      <c r="B5330" s="1">
        <v>43589</v>
      </c>
      <c r="C5330">
        <v>1</v>
      </c>
      <c r="D5330">
        <v>1.01</v>
      </c>
      <c r="E5330">
        <v>0.99815500000000001</v>
      </c>
      <c r="F5330">
        <v>1</v>
      </c>
      <c r="G5330">
        <v>15580791271</v>
      </c>
      <c r="H5330">
        <v>2781657476</v>
      </c>
      <c r="I5330">
        <f>YEAR(Table1[[#This Row],[Date]])</f>
        <v>2019</v>
      </c>
      <c r="J5330">
        <f>MONTH(Table1[[#This Row],[Date]])</f>
        <v>5</v>
      </c>
      <c r="K5330">
        <f>DAY(Table1[[#This Row],[Date]])</f>
        <v>4</v>
      </c>
    </row>
    <row r="5331" spans="1:11" x14ac:dyDescent="0.3">
      <c r="A5331" t="s">
        <v>14</v>
      </c>
      <c r="B5331" s="1">
        <v>43588</v>
      </c>
      <c r="C5331">
        <v>1</v>
      </c>
      <c r="D5331">
        <v>1.01</v>
      </c>
      <c r="E5331">
        <v>0.99710100000000002</v>
      </c>
      <c r="F5331">
        <v>1</v>
      </c>
      <c r="G5331">
        <v>16697196560</v>
      </c>
      <c r="H5331">
        <v>2783727234</v>
      </c>
      <c r="I5331">
        <f>YEAR(Table1[[#This Row],[Date]])</f>
        <v>2019</v>
      </c>
      <c r="J5331">
        <f>MONTH(Table1[[#This Row],[Date]])</f>
        <v>5</v>
      </c>
      <c r="K5331">
        <f>DAY(Table1[[#This Row],[Date]])</f>
        <v>3</v>
      </c>
    </row>
    <row r="5332" spans="1:11" x14ac:dyDescent="0.3">
      <c r="A5332" t="s">
        <v>14</v>
      </c>
      <c r="B5332" s="1">
        <v>43587</v>
      </c>
      <c r="C5332">
        <v>1</v>
      </c>
      <c r="D5332">
        <v>1.01</v>
      </c>
      <c r="E5332">
        <v>0.99856999999999996</v>
      </c>
      <c r="F5332">
        <v>1</v>
      </c>
      <c r="G5332">
        <v>12403603820</v>
      </c>
      <c r="H5332">
        <v>2782770293</v>
      </c>
      <c r="I5332">
        <f>YEAR(Table1[[#This Row],[Date]])</f>
        <v>2019</v>
      </c>
      <c r="J5332">
        <f>MONTH(Table1[[#This Row],[Date]])</f>
        <v>5</v>
      </c>
      <c r="K5332">
        <f>DAY(Table1[[#This Row],[Date]])</f>
        <v>2</v>
      </c>
    </row>
    <row r="5333" spans="1:11" x14ac:dyDescent="0.3">
      <c r="A5333" t="s">
        <v>14</v>
      </c>
      <c r="B5333" s="1">
        <v>43586</v>
      </c>
      <c r="C5333">
        <v>1.01</v>
      </c>
      <c r="D5333">
        <v>1.01</v>
      </c>
      <c r="E5333">
        <v>1</v>
      </c>
      <c r="F5333">
        <v>1</v>
      </c>
      <c r="G5333">
        <v>11389167590</v>
      </c>
      <c r="H5333">
        <v>2800146869</v>
      </c>
      <c r="I5333">
        <f>YEAR(Table1[[#This Row],[Date]])</f>
        <v>2019</v>
      </c>
      <c r="J5333">
        <f>MONTH(Table1[[#This Row],[Date]])</f>
        <v>5</v>
      </c>
      <c r="K5333">
        <f>DAY(Table1[[#This Row],[Date]])</f>
        <v>1</v>
      </c>
    </row>
    <row r="5334" spans="1:11" x14ac:dyDescent="0.3">
      <c r="A5334" t="s">
        <v>14</v>
      </c>
      <c r="B5334" s="1">
        <v>43585</v>
      </c>
      <c r="C5334">
        <v>1</v>
      </c>
      <c r="D5334">
        <v>1.01</v>
      </c>
      <c r="E5334">
        <v>0.99805699999999997</v>
      </c>
      <c r="F5334">
        <v>1.01</v>
      </c>
      <c r="G5334">
        <v>12702033347</v>
      </c>
      <c r="H5334">
        <v>2851502734</v>
      </c>
      <c r="I5334">
        <f>YEAR(Table1[[#This Row],[Date]])</f>
        <v>2019</v>
      </c>
      <c r="J5334">
        <f>MONTH(Table1[[#This Row],[Date]])</f>
        <v>4</v>
      </c>
      <c r="K5334">
        <f>DAY(Table1[[#This Row],[Date]])</f>
        <v>30</v>
      </c>
    </row>
    <row r="5335" spans="1:11" x14ac:dyDescent="0.3">
      <c r="A5335" t="s">
        <v>14</v>
      </c>
      <c r="B5335" s="1">
        <v>43584</v>
      </c>
      <c r="C5335">
        <v>0.99390699999999998</v>
      </c>
      <c r="D5335">
        <v>1</v>
      </c>
      <c r="E5335">
        <v>0.99300299999999997</v>
      </c>
      <c r="F5335">
        <v>1</v>
      </c>
      <c r="G5335">
        <v>12221464798</v>
      </c>
      <c r="H5335">
        <v>2835764600</v>
      </c>
      <c r="I5335">
        <f>YEAR(Table1[[#This Row],[Date]])</f>
        <v>2019</v>
      </c>
      <c r="J5335">
        <f>MONTH(Table1[[#This Row],[Date]])</f>
        <v>4</v>
      </c>
      <c r="K5335">
        <f>DAY(Table1[[#This Row],[Date]])</f>
        <v>29</v>
      </c>
    </row>
    <row r="5336" spans="1:11" x14ac:dyDescent="0.3">
      <c r="A5336" t="s">
        <v>14</v>
      </c>
      <c r="B5336" s="1">
        <v>43583</v>
      </c>
      <c r="C5336">
        <v>0.99465700000000001</v>
      </c>
      <c r="D5336">
        <v>1</v>
      </c>
      <c r="E5336">
        <v>0.99229400000000001</v>
      </c>
      <c r="F5336">
        <v>0.99387300000000001</v>
      </c>
      <c r="G5336">
        <v>10548623452</v>
      </c>
      <c r="H5336">
        <v>2829388044</v>
      </c>
      <c r="I5336">
        <f>YEAR(Table1[[#This Row],[Date]])</f>
        <v>2019</v>
      </c>
      <c r="J5336">
        <f>MONTH(Table1[[#This Row],[Date]])</f>
        <v>4</v>
      </c>
      <c r="K5336">
        <f>DAY(Table1[[#This Row],[Date]])</f>
        <v>28</v>
      </c>
    </row>
    <row r="5337" spans="1:11" x14ac:dyDescent="0.3">
      <c r="A5337" t="s">
        <v>14</v>
      </c>
      <c r="B5337" s="1">
        <v>43582</v>
      </c>
      <c r="C5337">
        <v>0.991367</v>
      </c>
      <c r="D5337">
        <v>0.99729000000000001</v>
      </c>
      <c r="E5337">
        <v>0.98923300000000003</v>
      </c>
      <c r="F5337">
        <v>0.99475100000000005</v>
      </c>
      <c r="G5337">
        <v>10698521526</v>
      </c>
      <c r="H5337">
        <v>2831886955</v>
      </c>
      <c r="I5337">
        <f>YEAR(Table1[[#This Row],[Date]])</f>
        <v>2019</v>
      </c>
      <c r="J5337">
        <f>MONTH(Table1[[#This Row],[Date]])</f>
        <v>4</v>
      </c>
      <c r="K5337">
        <f>DAY(Table1[[#This Row],[Date]])</f>
        <v>27</v>
      </c>
    </row>
    <row r="5338" spans="1:11" x14ac:dyDescent="0.3">
      <c r="A5338" t="s">
        <v>14</v>
      </c>
      <c r="B5338" s="1">
        <v>43581</v>
      </c>
      <c r="C5338">
        <v>0.99420200000000003</v>
      </c>
      <c r="D5338">
        <v>0.99656999999999996</v>
      </c>
      <c r="E5338">
        <v>0.97420600000000002</v>
      </c>
      <c r="F5338">
        <v>0.99110299999999996</v>
      </c>
      <c r="G5338">
        <v>15229200868</v>
      </c>
      <c r="H5338">
        <v>2821503163</v>
      </c>
      <c r="I5338">
        <f>YEAR(Table1[[#This Row],[Date]])</f>
        <v>2019</v>
      </c>
      <c r="J5338">
        <f>MONTH(Table1[[#This Row],[Date]])</f>
        <v>4</v>
      </c>
      <c r="K5338">
        <f>DAY(Table1[[#This Row],[Date]])</f>
        <v>26</v>
      </c>
    </row>
    <row r="5339" spans="1:11" x14ac:dyDescent="0.3">
      <c r="A5339" t="s">
        <v>14</v>
      </c>
      <c r="B5339" s="1">
        <v>43580</v>
      </c>
      <c r="C5339">
        <v>1.01</v>
      </c>
      <c r="D5339">
        <v>1.02</v>
      </c>
      <c r="E5339">
        <v>0.98525499999999999</v>
      </c>
      <c r="F5339">
        <v>0.99280800000000002</v>
      </c>
      <c r="G5339">
        <v>13786916955</v>
      </c>
      <c r="H5339">
        <v>2842830013</v>
      </c>
      <c r="I5339">
        <f>YEAR(Table1[[#This Row],[Date]])</f>
        <v>2019</v>
      </c>
      <c r="J5339">
        <f>MONTH(Table1[[#This Row],[Date]])</f>
        <v>4</v>
      </c>
      <c r="K5339">
        <f>DAY(Table1[[#This Row],[Date]])</f>
        <v>25</v>
      </c>
    </row>
    <row r="5340" spans="1:11" x14ac:dyDescent="0.3">
      <c r="A5340" t="s">
        <v>14</v>
      </c>
      <c r="B5340" s="1">
        <v>43579</v>
      </c>
      <c r="C5340">
        <v>1.01</v>
      </c>
      <c r="D5340">
        <v>1.02</v>
      </c>
      <c r="E5340">
        <v>1</v>
      </c>
      <c r="F5340">
        <v>1.01</v>
      </c>
      <c r="G5340">
        <v>15689022306</v>
      </c>
      <c r="H5340">
        <v>2843517618</v>
      </c>
      <c r="I5340">
        <f>YEAR(Table1[[#This Row],[Date]])</f>
        <v>2019</v>
      </c>
      <c r="J5340">
        <f>MONTH(Table1[[#This Row],[Date]])</f>
        <v>4</v>
      </c>
      <c r="K5340">
        <f>DAY(Table1[[#This Row],[Date]])</f>
        <v>24</v>
      </c>
    </row>
    <row r="5341" spans="1:11" x14ac:dyDescent="0.3">
      <c r="A5341" t="s">
        <v>14</v>
      </c>
      <c r="B5341" s="1">
        <v>43578</v>
      </c>
      <c r="C5341">
        <v>1.01</v>
      </c>
      <c r="D5341">
        <v>1.01</v>
      </c>
      <c r="E5341">
        <v>0.99746100000000004</v>
      </c>
      <c r="F5341">
        <v>1.01</v>
      </c>
      <c r="G5341">
        <v>13668552021</v>
      </c>
      <c r="H5341">
        <v>2698944300</v>
      </c>
      <c r="I5341">
        <f>YEAR(Table1[[#This Row],[Date]])</f>
        <v>2019</v>
      </c>
      <c r="J5341">
        <f>MONTH(Table1[[#This Row],[Date]])</f>
        <v>4</v>
      </c>
      <c r="K5341">
        <f>DAY(Table1[[#This Row],[Date]])</f>
        <v>23</v>
      </c>
    </row>
    <row r="5342" spans="1:11" x14ac:dyDescent="0.3">
      <c r="A5342" t="s">
        <v>14</v>
      </c>
      <c r="B5342" s="1">
        <v>43577</v>
      </c>
      <c r="C5342">
        <v>1.01</v>
      </c>
      <c r="D5342">
        <v>1.01</v>
      </c>
      <c r="E5342">
        <v>1</v>
      </c>
      <c r="F5342">
        <v>1.01</v>
      </c>
      <c r="G5342">
        <v>12392918470</v>
      </c>
      <c r="H5342">
        <v>2627691194</v>
      </c>
      <c r="I5342">
        <f>YEAR(Table1[[#This Row],[Date]])</f>
        <v>2019</v>
      </c>
      <c r="J5342">
        <f>MONTH(Table1[[#This Row],[Date]])</f>
        <v>4</v>
      </c>
      <c r="K5342">
        <f>DAY(Table1[[#This Row],[Date]])</f>
        <v>22</v>
      </c>
    </row>
    <row r="5343" spans="1:11" x14ac:dyDescent="0.3">
      <c r="A5343" t="s">
        <v>14</v>
      </c>
      <c r="B5343" s="1">
        <v>43576</v>
      </c>
      <c r="C5343">
        <v>1.01</v>
      </c>
      <c r="D5343">
        <v>1.01</v>
      </c>
      <c r="E5343">
        <v>1</v>
      </c>
      <c r="F5343">
        <v>1.01</v>
      </c>
      <c r="G5343">
        <v>12526292374</v>
      </c>
      <c r="H5343">
        <v>2601017107</v>
      </c>
      <c r="I5343">
        <f>YEAR(Table1[[#This Row],[Date]])</f>
        <v>2019</v>
      </c>
      <c r="J5343">
        <f>MONTH(Table1[[#This Row],[Date]])</f>
        <v>4</v>
      </c>
      <c r="K5343">
        <f>DAY(Table1[[#This Row],[Date]])</f>
        <v>21</v>
      </c>
    </row>
    <row r="5344" spans="1:11" x14ac:dyDescent="0.3">
      <c r="A5344" t="s">
        <v>14</v>
      </c>
      <c r="B5344" s="1">
        <v>43575</v>
      </c>
      <c r="C5344">
        <v>1.01</v>
      </c>
      <c r="D5344">
        <v>1.01</v>
      </c>
      <c r="E5344">
        <v>1</v>
      </c>
      <c r="F5344">
        <v>1.01</v>
      </c>
      <c r="G5344">
        <v>11106675016</v>
      </c>
      <c r="H5344">
        <v>2580691185</v>
      </c>
      <c r="I5344">
        <f>YEAR(Table1[[#This Row],[Date]])</f>
        <v>2019</v>
      </c>
      <c r="J5344">
        <f>MONTH(Table1[[#This Row],[Date]])</f>
        <v>4</v>
      </c>
      <c r="K5344">
        <f>DAY(Table1[[#This Row],[Date]])</f>
        <v>20</v>
      </c>
    </row>
    <row r="5345" spans="1:11" x14ac:dyDescent="0.3">
      <c r="A5345" t="s">
        <v>14</v>
      </c>
      <c r="B5345" s="1">
        <v>43574</v>
      </c>
      <c r="C5345">
        <v>1</v>
      </c>
      <c r="D5345">
        <v>1.01</v>
      </c>
      <c r="E5345">
        <v>1</v>
      </c>
      <c r="F5345">
        <v>1.01</v>
      </c>
      <c r="G5345">
        <v>12376436010</v>
      </c>
      <c r="H5345">
        <v>2582526477</v>
      </c>
      <c r="I5345">
        <f>YEAR(Table1[[#This Row],[Date]])</f>
        <v>2019</v>
      </c>
      <c r="J5345">
        <f>MONTH(Table1[[#This Row],[Date]])</f>
        <v>4</v>
      </c>
      <c r="K5345">
        <f>DAY(Table1[[#This Row],[Date]])</f>
        <v>19</v>
      </c>
    </row>
    <row r="5346" spans="1:11" x14ac:dyDescent="0.3">
      <c r="A5346" t="s">
        <v>14</v>
      </c>
      <c r="B5346" s="1">
        <v>43573</v>
      </c>
      <c r="C5346">
        <v>1.01</v>
      </c>
      <c r="D5346">
        <v>1.01</v>
      </c>
      <c r="E5346">
        <v>1</v>
      </c>
      <c r="F5346">
        <v>1</v>
      </c>
      <c r="G5346">
        <v>12499290660</v>
      </c>
      <c r="H5346">
        <v>2561734880</v>
      </c>
      <c r="I5346">
        <f>YEAR(Table1[[#This Row],[Date]])</f>
        <v>2019</v>
      </c>
      <c r="J5346">
        <f>MONTH(Table1[[#This Row],[Date]])</f>
        <v>4</v>
      </c>
      <c r="K5346">
        <f>DAY(Table1[[#This Row],[Date]])</f>
        <v>18</v>
      </c>
    </row>
    <row r="5347" spans="1:11" x14ac:dyDescent="0.3">
      <c r="A5347" t="s">
        <v>14</v>
      </c>
      <c r="B5347" s="1">
        <v>43572</v>
      </c>
      <c r="C5347">
        <v>1.01</v>
      </c>
      <c r="D5347">
        <v>1.01</v>
      </c>
      <c r="E5347">
        <v>1</v>
      </c>
      <c r="F5347">
        <v>1.01</v>
      </c>
      <c r="G5347">
        <v>11369931706</v>
      </c>
      <c r="H5347">
        <v>2541510568</v>
      </c>
      <c r="I5347">
        <f>YEAR(Table1[[#This Row],[Date]])</f>
        <v>2019</v>
      </c>
      <c r="J5347">
        <f>MONTH(Table1[[#This Row],[Date]])</f>
        <v>4</v>
      </c>
      <c r="K5347">
        <f>DAY(Table1[[#This Row],[Date]])</f>
        <v>17</v>
      </c>
    </row>
    <row r="5348" spans="1:11" x14ac:dyDescent="0.3">
      <c r="A5348" t="s">
        <v>14</v>
      </c>
      <c r="B5348" s="1">
        <v>43571</v>
      </c>
      <c r="C5348">
        <v>1</v>
      </c>
      <c r="D5348">
        <v>1.01</v>
      </c>
      <c r="E5348">
        <v>0.99726300000000001</v>
      </c>
      <c r="F5348">
        <v>1.01</v>
      </c>
      <c r="G5348">
        <v>10983003413</v>
      </c>
      <c r="H5348">
        <v>2501559972</v>
      </c>
      <c r="I5348">
        <f>YEAR(Table1[[#This Row],[Date]])</f>
        <v>2019</v>
      </c>
      <c r="J5348">
        <f>MONTH(Table1[[#This Row],[Date]])</f>
        <v>4</v>
      </c>
      <c r="K5348">
        <f>DAY(Table1[[#This Row],[Date]])</f>
        <v>16</v>
      </c>
    </row>
    <row r="5349" spans="1:11" x14ac:dyDescent="0.3">
      <c r="A5349" t="s">
        <v>14</v>
      </c>
      <c r="B5349" s="1">
        <v>43570</v>
      </c>
      <c r="C5349">
        <v>1.01</v>
      </c>
      <c r="D5349">
        <v>1.02</v>
      </c>
      <c r="E5349">
        <v>0.99890500000000004</v>
      </c>
      <c r="F5349">
        <v>1</v>
      </c>
      <c r="G5349">
        <v>12810459909</v>
      </c>
      <c r="H5349">
        <v>2461221437</v>
      </c>
      <c r="I5349">
        <f>YEAR(Table1[[#This Row],[Date]])</f>
        <v>2019</v>
      </c>
      <c r="J5349">
        <f>MONTH(Table1[[#This Row],[Date]])</f>
        <v>4</v>
      </c>
      <c r="K5349">
        <f>DAY(Table1[[#This Row],[Date]])</f>
        <v>15</v>
      </c>
    </row>
    <row r="5350" spans="1:11" x14ac:dyDescent="0.3">
      <c r="A5350" t="s">
        <v>14</v>
      </c>
      <c r="B5350" s="1">
        <v>43569</v>
      </c>
      <c r="C5350">
        <v>1.01</v>
      </c>
      <c r="D5350">
        <v>1.01</v>
      </c>
      <c r="E5350">
        <v>1</v>
      </c>
      <c r="F5350">
        <v>1.01</v>
      </c>
      <c r="G5350">
        <v>9870255987</v>
      </c>
      <c r="H5350">
        <v>2431637598</v>
      </c>
      <c r="I5350">
        <f>YEAR(Table1[[#This Row],[Date]])</f>
        <v>2019</v>
      </c>
      <c r="J5350">
        <f>MONTH(Table1[[#This Row],[Date]])</f>
        <v>4</v>
      </c>
      <c r="K5350">
        <f>DAY(Table1[[#This Row],[Date]])</f>
        <v>14</v>
      </c>
    </row>
    <row r="5351" spans="1:11" x14ac:dyDescent="0.3">
      <c r="A5351" t="s">
        <v>14</v>
      </c>
      <c r="B5351" s="1">
        <v>43568</v>
      </c>
      <c r="C5351">
        <v>1.01</v>
      </c>
      <c r="D5351">
        <v>1.01</v>
      </c>
      <c r="E5351">
        <v>1</v>
      </c>
      <c r="F5351">
        <v>1.01</v>
      </c>
      <c r="G5351">
        <v>10655745799</v>
      </c>
      <c r="H5351">
        <v>2434771925</v>
      </c>
      <c r="I5351">
        <f>YEAR(Table1[[#This Row],[Date]])</f>
        <v>2019</v>
      </c>
      <c r="J5351">
        <f>MONTH(Table1[[#This Row],[Date]])</f>
        <v>4</v>
      </c>
      <c r="K5351">
        <f>DAY(Table1[[#This Row],[Date]])</f>
        <v>13</v>
      </c>
    </row>
    <row r="5352" spans="1:11" x14ac:dyDescent="0.3">
      <c r="A5352" t="s">
        <v>14</v>
      </c>
      <c r="B5352" s="1">
        <v>43567</v>
      </c>
      <c r="C5352">
        <v>1.01</v>
      </c>
      <c r="D5352">
        <v>1.01</v>
      </c>
      <c r="E5352">
        <v>1</v>
      </c>
      <c r="F5352">
        <v>1.01</v>
      </c>
      <c r="G5352">
        <v>13546700426</v>
      </c>
      <c r="H5352">
        <v>2425813372</v>
      </c>
      <c r="I5352">
        <f>YEAR(Table1[[#This Row],[Date]])</f>
        <v>2019</v>
      </c>
      <c r="J5352">
        <f>MONTH(Table1[[#This Row],[Date]])</f>
        <v>4</v>
      </c>
      <c r="K5352">
        <f>DAY(Table1[[#This Row],[Date]])</f>
        <v>12</v>
      </c>
    </row>
    <row r="5353" spans="1:11" x14ac:dyDescent="0.3">
      <c r="A5353" t="s">
        <v>14</v>
      </c>
      <c r="B5353" s="1">
        <v>43566</v>
      </c>
      <c r="C5353">
        <v>1</v>
      </c>
      <c r="D5353">
        <v>1.02</v>
      </c>
      <c r="E5353">
        <v>1</v>
      </c>
      <c r="F5353">
        <v>1.01</v>
      </c>
      <c r="G5353">
        <v>17391967979</v>
      </c>
      <c r="H5353">
        <v>2318990462</v>
      </c>
      <c r="I5353">
        <f>YEAR(Table1[[#This Row],[Date]])</f>
        <v>2019</v>
      </c>
      <c r="J5353">
        <f>MONTH(Table1[[#This Row],[Date]])</f>
        <v>4</v>
      </c>
      <c r="K5353">
        <f>DAY(Table1[[#This Row],[Date]])</f>
        <v>11</v>
      </c>
    </row>
    <row r="5354" spans="1:11" x14ac:dyDescent="0.3">
      <c r="A5354" t="s">
        <v>14</v>
      </c>
      <c r="B5354" s="1">
        <v>43565</v>
      </c>
      <c r="C5354">
        <v>1.01</v>
      </c>
      <c r="D5354">
        <v>1.02</v>
      </c>
      <c r="E5354">
        <v>0.99995500000000004</v>
      </c>
      <c r="F5354">
        <v>1</v>
      </c>
      <c r="G5354">
        <v>15995091262</v>
      </c>
      <c r="H5354">
        <v>2271407886</v>
      </c>
      <c r="I5354">
        <f>YEAR(Table1[[#This Row],[Date]])</f>
        <v>2019</v>
      </c>
      <c r="J5354">
        <f>MONTH(Table1[[#This Row],[Date]])</f>
        <v>4</v>
      </c>
      <c r="K5354">
        <f>DAY(Table1[[#This Row],[Date]])</f>
        <v>10</v>
      </c>
    </row>
    <row r="5355" spans="1:11" x14ac:dyDescent="0.3">
      <c r="A5355" t="s">
        <v>14</v>
      </c>
      <c r="B5355" s="1">
        <v>43564</v>
      </c>
      <c r="C5355">
        <v>1.01</v>
      </c>
      <c r="D5355">
        <v>1.02</v>
      </c>
      <c r="E5355">
        <v>1.01</v>
      </c>
      <c r="F5355">
        <v>1.01</v>
      </c>
      <c r="G5355">
        <v>14315304509</v>
      </c>
      <c r="H5355">
        <v>2212375022</v>
      </c>
      <c r="I5355">
        <f>YEAR(Table1[[#This Row],[Date]])</f>
        <v>2019</v>
      </c>
      <c r="J5355">
        <f>MONTH(Table1[[#This Row],[Date]])</f>
        <v>4</v>
      </c>
      <c r="K5355">
        <f>DAY(Table1[[#This Row],[Date]])</f>
        <v>9</v>
      </c>
    </row>
    <row r="5356" spans="1:11" x14ac:dyDescent="0.3">
      <c r="A5356" t="s">
        <v>14</v>
      </c>
      <c r="B5356" s="1">
        <v>43563</v>
      </c>
      <c r="C5356">
        <v>1</v>
      </c>
      <c r="D5356">
        <v>1.02</v>
      </c>
      <c r="E5356">
        <v>0.99976900000000002</v>
      </c>
      <c r="F5356">
        <v>1.01</v>
      </c>
      <c r="G5356">
        <v>17972924418</v>
      </c>
      <c r="H5356">
        <v>2158728024</v>
      </c>
      <c r="I5356">
        <f>YEAR(Table1[[#This Row],[Date]])</f>
        <v>2019</v>
      </c>
      <c r="J5356">
        <f>MONTH(Table1[[#This Row],[Date]])</f>
        <v>4</v>
      </c>
      <c r="K5356">
        <f>DAY(Table1[[#This Row],[Date]])</f>
        <v>8</v>
      </c>
    </row>
    <row r="5357" spans="1:11" x14ac:dyDescent="0.3">
      <c r="A5357" t="s">
        <v>14</v>
      </c>
      <c r="B5357" s="1">
        <v>43562</v>
      </c>
      <c r="C5357">
        <v>1</v>
      </c>
      <c r="D5357">
        <v>1.01</v>
      </c>
      <c r="E5357">
        <v>1</v>
      </c>
      <c r="F5357">
        <v>1</v>
      </c>
      <c r="G5357">
        <v>16782653244</v>
      </c>
      <c r="H5357">
        <v>2090015279</v>
      </c>
      <c r="I5357">
        <f>YEAR(Table1[[#This Row],[Date]])</f>
        <v>2019</v>
      </c>
      <c r="J5357">
        <f>MONTH(Table1[[#This Row],[Date]])</f>
        <v>4</v>
      </c>
      <c r="K5357">
        <f>DAY(Table1[[#This Row],[Date]])</f>
        <v>7</v>
      </c>
    </row>
    <row r="5358" spans="1:11" x14ac:dyDescent="0.3">
      <c r="A5358" t="s">
        <v>14</v>
      </c>
      <c r="B5358" s="1">
        <v>43561</v>
      </c>
      <c r="C5358">
        <v>1.01</v>
      </c>
      <c r="D5358">
        <v>1.01</v>
      </c>
      <c r="E5358">
        <v>0.99799499999999997</v>
      </c>
      <c r="F5358">
        <v>1</v>
      </c>
      <c r="G5358">
        <v>16693450474</v>
      </c>
      <c r="H5358">
        <v>2086940761</v>
      </c>
      <c r="I5358">
        <f>YEAR(Table1[[#This Row],[Date]])</f>
        <v>2019</v>
      </c>
      <c r="J5358">
        <f>MONTH(Table1[[#This Row],[Date]])</f>
        <v>4</v>
      </c>
      <c r="K5358">
        <f>DAY(Table1[[#This Row],[Date]])</f>
        <v>6</v>
      </c>
    </row>
    <row r="5359" spans="1:11" x14ac:dyDescent="0.3">
      <c r="A5359" t="s">
        <v>14</v>
      </c>
      <c r="B5359" s="1">
        <v>43560</v>
      </c>
      <c r="C5359">
        <v>1</v>
      </c>
      <c r="D5359">
        <v>1.01</v>
      </c>
      <c r="E5359">
        <v>0.99963500000000005</v>
      </c>
      <c r="F5359">
        <v>1.01</v>
      </c>
      <c r="G5359">
        <v>16216708300</v>
      </c>
      <c r="H5359">
        <v>2091887834</v>
      </c>
      <c r="I5359">
        <f>YEAR(Table1[[#This Row],[Date]])</f>
        <v>2019</v>
      </c>
      <c r="J5359">
        <f>MONTH(Table1[[#This Row],[Date]])</f>
        <v>4</v>
      </c>
      <c r="K5359">
        <f>DAY(Table1[[#This Row],[Date]])</f>
        <v>5</v>
      </c>
    </row>
    <row r="5360" spans="1:11" x14ac:dyDescent="0.3">
      <c r="A5360" t="s">
        <v>14</v>
      </c>
      <c r="B5360" s="1">
        <v>43559</v>
      </c>
      <c r="C5360">
        <v>1.01</v>
      </c>
      <c r="D5360">
        <v>1.01</v>
      </c>
      <c r="E5360">
        <v>1</v>
      </c>
      <c r="F5360">
        <v>1.01</v>
      </c>
      <c r="G5360">
        <v>19847220123</v>
      </c>
      <c r="H5360">
        <v>2086183477</v>
      </c>
      <c r="I5360">
        <f>YEAR(Table1[[#This Row],[Date]])</f>
        <v>2019</v>
      </c>
      <c r="J5360">
        <f>MONTH(Table1[[#This Row],[Date]])</f>
        <v>4</v>
      </c>
      <c r="K5360">
        <f>DAY(Table1[[#This Row],[Date]])</f>
        <v>4</v>
      </c>
    </row>
    <row r="5361" spans="1:11" x14ac:dyDescent="0.3">
      <c r="A5361" t="s">
        <v>14</v>
      </c>
      <c r="B5361" s="1">
        <v>43558</v>
      </c>
      <c r="C5361">
        <v>1.01</v>
      </c>
      <c r="D5361">
        <v>1.04</v>
      </c>
      <c r="E5361">
        <v>1</v>
      </c>
      <c r="F5361">
        <v>1.01</v>
      </c>
      <c r="G5361">
        <v>26557549335</v>
      </c>
      <c r="H5361">
        <v>2083736155</v>
      </c>
      <c r="I5361">
        <f>YEAR(Table1[[#This Row],[Date]])</f>
        <v>2019</v>
      </c>
      <c r="J5361">
        <f>MONTH(Table1[[#This Row],[Date]])</f>
        <v>4</v>
      </c>
      <c r="K5361">
        <f>DAY(Table1[[#This Row],[Date]])</f>
        <v>3</v>
      </c>
    </row>
    <row r="5362" spans="1:11" x14ac:dyDescent="0.3">
      <c r="A5362" t="s">
        <v>14</v>
      </c>
      <c r="B5362" s="1">
        <v>43557</v>
      </c>
      <c r="C5362">
        <v>1</v>
      </c>
      <c r="D5362">
        <v>1.03</v>
      </c>
      <c r="E5362">
        <v>0.99227200000000004</v>
      </c>
      <c r="F5362">
        <v>1.01</v>
      </c>
      <c r="G5362">
        <v>21843762437</v>
      </c>
      <c r="H5362">
        <v>2058622343</v>
      </c>
      <c r="I5362">
        <f>YEAR(Table1[[#This Row],[Date]])</f>
        <v>2019</v>
      </c>
      <c r="J5362">
        <f>MONTH(Table1[[#This Row],[Date]])</f>
        <v>4</v>
      </c>
      <c r="K5362">
        <f>DAY(Table1[[#This Row],[Date]])</f>
        <v>2</v>
      </c>
    </row>
    <row r="5363" spans="1:11" x14ac:dyDescent="0.3">
      <c r="A5363" t="s">
        <v>14</v>
      </c>
      <c r="B5363" s="1">
        <v>43556</v>
      </c>
      <c r="C5363">
        <v>1</v>
      </c>
      <c r="D5363">
        <v>1.01</v>
      </c>
      <c r="E5363">
        <v>0.99774499999999999</v>
      </c>
      <c r="F5363">
        <v>1</v>
      </c>
      <c r="G5363">
        <v>9569263475</v>
      </c>
      <c r="H5363">
        <v>2044790317</v>
      </c>
      <c r="I5363">
        <f>YEAR(Table1[[#This Row],[Date]])</f>
        <v>2019</v>
      </c>
      <c r="J5363">
        <f>MONTH(Table1[[#This Row],[Date]])</f>
        <v>4</v>
      </c>
      <c r="K5363">
        <f>DAY(Table1[[#This Row],[Date]])</f>
        <v>1</v>
      </c>
    </row>
    <row r="5364" spans="1:11" x14ac:dyDescent="0.3">
      <c r="A5364" t="s">
        <v>14</v>
      </c>
      <c r="B5364" s="1">
        <v>43555</v>
      </c>
      <c r="C5364">
        <v>1</v>
      </c>
      <c r="D5364">
        <v>1</v>
      </c>
      <c r="E5364">
        <v>0.998</v>
      </c>
      <c r="F5364">
        <v>1</v>
      </c>
      <c r="G5364">
        <v>8108743211</v>
      </c>
      <c r="H5364">
        <v>2029986705</v>
      </c>
      <c r="I5364">
        <f>YEAR(Table1[[#This Row],[Date]])</f>
        <v>2019</v>
      </c>
      <c r="J5364">
        <f>MONTH(Table1[[#This Row],[Date]])</f>
        <v>3</v>
      </c>
      <c r="K5364">
        <f>DAY(Table1[[#This Row],[Date]])</f>
        <v>31</v>
      </c>
    </row>
    <row r="5365" spans="1:11" x14ac:dyDescent="0.3">
      <c r="A5365" t="s">
        <v>14</v>
      </c>
      <c r="B5365" s="1">
        <v>43554</v>
      </c>
      <c r="C5365">
        <v>0.99739599999999995</v>
      </c>
      <c r="D5365">
        <v>1.05</v>
      </c>
      <c r="E5365">
        <v>0.99325399999999997</v>
      </c>
      <c r="F5365">
        <v>1</v>
      </c>
      <c r="G5365">
        <v>9083798415</v>
      </c>
      <c r="H5365">
        <v>2029560141</v>
      </c>
      <c r="I5365">
        <f>YEAR(Table1[[#This Row],[Date]])</f>
        <v>2019</v>
      </c>
      <c r="J5365">
        <f>MONTH(Table1[[#This Row],[Date]])</f>
        <v>3</v>
      </c>
      <c r="K5365">
        <f>DAY(Table1[[#This Row],[Date]])</f>
        <v>30</v>
      </c>
    </row>
    <row r="5366" spans="1:11" x14ac:dyDescent="0.3">
      <c r="A5366" t="s">
        <v>14</v>
      </c>
      <c r="B5366" s="1">
        <v>43553</v>
      </c>
      <c r="C5366">
        <v>1.01</v>
      </c>
      <c r="D5366">
        <v>1.01</v>
      </c>
      <c r="E5366">
        <v>0.99519000000000002</v>
      </c>
      <c r="F5366">
        <v>0.99849600000000005</v>
      </c>
      <c r="G5366">
        <v>9802241562</v>
      </c>
      <c r="H5366">
        <v>2025447734</v>
      </c>
      <c r="I5366">
        <f>YEAR(Table1[[#This Row],[Date]])</f>
        <v>2019</v>
      </c>
      <c r="J5366">
        <f>MONTH(Table1[[#This Row],[Date]])</f>
        <v>3</v>
      </c>
      <c r="K5366">
        <f>DAY(Table1[[#This Row],[Date]])</f>
        <v>29</v>
      </c>
    </row>
    <row r="5367" spans="1:11" x14ac:dyDescent="0.3">
      <c r="A5367" t="s">
        <v>14</v>
      </c>
      <c r="B5367" s="1">
        <v>43552</v>
      </c>
      <c r="C5367">
        <v>1.01</v>
      </c>
      <c r="D5367">
        <v>1.02</v>
      </c>
      <c r="E5367">
        <v>1</v>
      </c>
      <c r="F5367">
        <v>1.01</v>
      </c>
      <c r="G5367">
        <v>8064353737</v>
      </c>
      <c r="H5367">
        <v>2050152763</v>
      </c>
      <c r="I5367">
        <f>YEAR(Table1[[#This Row],[Date]])</f>
        <v>2019</v>
      </c>
      <c r="J5367">
        <f>MONTH(Table1[[#This Row],[Date]])</f>
        <v>3</v>
      </c>
      <c r="K5367">
        <f>DAY(Table1[[#This Row],[Date]])</f>
        <v>28</v>
      </c>
    </row>
    <row r="5368" spans="1:11" x14ac:dyDescent="0.3">
      <c r="A5368" t="s">
        <v>14</v>
      </c>
      <c r="B5368" s="1">
        <v>43551</v>
      </c>
      <c r="C5368">
        <v>1.01</v>
      </c>
      <c r="D5368">
        <v>1.02</v>
      </c>
      <c r="E5368">
        <v>1.01</v>
      </c>
      <c r="F5368">
        <v>1.01</v>
      </c>
      <c r="G5368">
        <v>10893307729</v>
      </c>
      <c r="H5368">
        <v>2052994600</v>
      </c>
      <c r="I5368">
        <f>YEAR(Table1[[#This Row],[Date]])</f>
        <v>2019</v>
      </c>
      <c r="J5368">
        <f>MONTH(Table1[[#This Row],[Date]])</f>
        <v>3</v>
      </c>
      <c r="K5368">
        <f>DAY(Table1[[#This Row],[Date]])</f>
        <v>27</v>
      </c>
    </row>
    <row r="5369" spans="1:11" x14ac:dyDescent="0.3">
      <c r="A5369" t="s">
        <v>14</v>
      </c>
      <c r="B5369" s="1">
        <v>43550</v>
      </c>
      <c r="C5369">
        <v>1.01</v>
      </c>
      <c r="D5369">
        <v>1.01</v>
      </c>
      <c r="E5369">
        <v>1</v>
      </c>
      <c r="F5369">
        <v>1.01</v>
      </c>
      <c r="G5369">
        <v>9075098633</v>
      </c>
      <c r="H5369">
        <v>2041600212</v>
      </c>
      <c r="I5369">
        <f>YEAR(Table1[[#This Row],[Date]])</f>
        <v>2019</v>
      </c>
      <c r="J5369">
        <f>MONTH(Table1[[#This Row],[Date]])</f>
        <v>3</v>
      </c>
      <c r="K5369">
        <f>DAY(Table1[[#This Row],[Date]])</f>
        <v>26</v>
      </c>
    </row>
    <row r="5370" spans="1:11" x14ac:dyDescent="0.3">
      <c r="A5370" t="s">
        <v>14</v>
      </c>
      <c r="B5370" s="1">
        <v>43549</v>
      </c>
      <c r="C5370">
        <v>1.01</v>
      </c>
      <c r="D5370">
        <v>1.01</v>
      </c>
      <c r="E5370">
        <v>0.99802999999999997</v>
      </c>
      <c r="F5370">
        <v>1.01</v>
      </c>
      <c r="G5370">
        <v>9042276853</v>
      </c>
      <c r="H5370">
        <v>2035968594</v>
      </c>
      <c r="I5370">
        <f>YEAR(Table1[[#This Row],[Date]])</f>
        <v>2019</v>
      </c>
      <c r="J5370">
        <f>MONTH(Table1[[#This Row],[Date]])</f>
        <v>3</v>
      </c>
      <c r="K5370">
        <f>DAY(Table1[[#This Row],[Date]])</f>
        <v>25</v>
      </c>
    </row>
    <row r="5371" spans="1:11" x14ac:dyDescent="0.3">
      <c r="A5371" t="s">
        <v>14</v>
      </c>
      <c r="B5371" s="1">
        <v>43548</v>
      </c>
      <c r="C5371">
        <v>1.01</v>
      </c>
      <c r="D5371">
        <v>1.01</v>
      </c>
      <c r="E5371">
        <v>1</v>
      </c>
      <c r="F5371">
        <v>1.01</v>
      </c>
      <c r="G5371">
        <v>7789146127</v>
      </c>
      <c r="H5371">
        <v>2032100364</v>
      </c>
      <c r="I5371">
        <f>YEAR(Table1[[#This Row],[Date]])</f>
        <v>2019</v>
      </c>
      <c r="J5371">
        <f>MONTH(Table1[[#This Row],[Date]])</f>
        <v>3</v>
      </c>
      <c r="K5371">
        <f>DAY(Table1[[#This Row],[Date]])</f>
        <v>24</v>
      </c>
    </row>
    <row r="5372" spans="1:11" x14ac:dyDescent="0.3">
      <c r="A5372" t="s">
        <v>14</v>
      </c>
      <c r="B5372" s="1">
        <v>43547</v>
      </c>
      <c r="C5372">
        <v>1.01</v>
      </c>
      <c r="D5372">
        <v>1.01</v>
      </c>
      <c r="E5372">
        <v>1.01</v>
      </c>
      <c r="F5372">
        <v>1.01</v>
      </c>
      <c r="G5372">
        <v>8252465265</v>
      </c>
      <c r="H5372">
        <v>2035564495</v>
      </c>
      <c r="I5372">
        <f>YEAR(Table1[[#This Row],[Date]])</f>
        <v>2019</v>
      </c>
      <c r="J5372">
        <f>MONTH(Table1[[#This Row],[Date]])</f>
        <v>3</v>
      </c>
      <c r="K5372">
        <f>DAY(Table1[[#This Row],[Date]])</f>
        <v>23</v>
      </c>
    </row>
    <row r="5373" spans="1:11" x14ac:dyDescent="0.3">
      <c r="A5373" t="s">
        <v>14</v>
      </c>
      <c r="B5373" s="1">
        <v>43546</v>
      </c>
      <c r="C5373">
        <v>1.01</v>
      </c>
      <c r="D5373">
        <v>1.01</v>
      </c>
      <c r="E5373">
        <v>1.01</v>
      </c>
      <c r="F5373">
        <v>1.01</v>
      </c>
      <c r="G5373">
        <v>8043069056</v>
      </c>
      <c r="H5373">
        <v>2026517620</v>
      </c>
      <c r="I5373">
        <f>YEAR(Table1[[#This Row],[Date]])</f>
        <v>2019</v>
      </c>
      <c r="J5373">
        <f>MONTH(Table1[[#This Row],[Date]])</f>
        <v>3</v>
      </c>
      <c r="K5373">
        <f>DAY(Table1[[#This Row],[Date]])</f>
        <v>22</v>
      </c>
    </row>
    <row r="5374" spans="1:11" x14ac:dyDescent="0.3">
      <c r="A5374" t="s">
        <v>14</v>
      </c>
      <c r="B5374" s="1">
        <v>43545</v>
      </c>
      <c r="C5374">
        <v>1.01</v>
      </c>
      <c r="D5374">
        <v>1.02</v>
      </c>
      <c r="E5374">
        <v>1.01</v>
      </c>
      <c r="F5374">
        <v>1.01</v>
      </c>
      <c r="G5374">
        <v>10022422933</v>
      </c>
      <c r="H5374">
        <v>2034791375</v>
      </c>
      <c r="I5374">
        <f>YEAR(Table1[[#This Row],[Date]])</f>
        <v>2019</v>
      </c>
      <c r="J5374">
        <f>MONTH(Table1[[#This Row],[Date]])</f>
        <v>3</v>
      </c>
      <c r="K5374">
        <f>DAY(Table1[[#This Row],[Date]])</f>
        <v>21</v>
      </c>
    </row>
    <row r="5375" spans="1:11" x14ac:dyDescent="0.3">
      <c r="A5375" t="s">
        <v>14</v>
      </c>
      <c r="B5375" s="1">
        <v>43544</v>
      </c>
      <c r="C5375">
        <v>1.02</v>
      </c>
      <c r="D5375">
        <v>1.02</v>
      </c>
      <c r="E5375">
        <v>1.01</v>
      </c>
      <c r="F5375">
        <v>1.01</v>
      </c>
      <c r="G5375">
        <v>9474331302</v>
      </c>
      <c r="H5375">
        <v>2032419228</v>
      </c>
      <c r="I5375">
        <f>YEAR(Table1[[#This Row],[Date]])</f>
        <v>2019</v>
      </c>
      <c r="J5375">
        <f>MONTH(Table1[[#This Row],[Date]])</f>
        <v>3</v>
      </c>
      <c r="K5375">
        <f>DAY(Table1[[#This Row],[Date]])</f>
        <v>20</v>
      </c>
    </row>
    <row r="5376" spans="1:11" x14ac:dyDescent="0.3">
      <c r="A5376" t="s">
        <v>14</v>
      </c>
      <c r="B5376" s="1">
        <v>43543</v>
      </c>
      <c r="C5376">
        <v>1.01</v>
      </c>
      <c r="D5376">
        <v>1.02</v>
      </c>
      <c r="E5376">
        <v>1.01</v>
      </c>
      <c r="F5376">
        <v>1.01</v>
      </c>
      <c r="G5376">
        <v>8243478388</v>
      </c>
      <c r="H5376">
        <v>2039364772</v>
      </c>
      <c r="I5376">
        <f>YEAR(Table1[[#This Row],[Date]])</f>
        <v>2019</v>
      </c>
      <c r="J5376">
        <f>MONTH(Table1[[#This Row],[Date]])</f>
        <v>3</v>
      </c>
      <c r="K5376">
        <f>DAY(Table1[[#This Row],[Date]])</f>
        <v>19</v>
      </c>
    </row>
    <row r="5377" spans="1:11" x14ac:dyDescent="0.3">
      <c r="A5377" t="s">
        <v>14</v>
      </c>
      <c r="B5377" s="1">
        <v>43542</v>
      </c>
      <c r="C5377">
        <v>1.01</v>
      </c>
      <c r="D5377">
        <v>1.01</v>
      </c>
      <c r="E5377">
        <v>1.01</v>
      </c>
      <c r="F5377">
        <v>1.01</v>
      </c>
      <c r="G5377">
        <v>8604028178</v>
      </c>
      <c r="H5377">
        <v>2023596102</v>
      </c>
      <c r="I5377">
        <f>YEAR(Table1[[#This Row],[Date]])</f>
        <v>2019</v>
      </c>
      <c r="J5377">
        <f>MONTH(Table1[[#This Row],[Date]])</f>
        <v>3</v>
      </c>
      <c r="K5377">
        <f>DAY(Table1[[#This Row],[Date]])</f>
        <v>18</v>
      </c>
    </row>
    <row r="5378" spans="1:11" x14ac:dyDescent="0.3">
      <c r="A5378" t="s">
        <v>14</v>
      </c>
      <c r="B5378" s="1">
        <v>43541</v>
      </c>
      <c r="C5378">
        <v>1.01</v>
      </c>
      <c r="D5378">
        <v>1.02</v>
      </c>
      <c r="E5378">
        <v>1.01</v>
      </c>
      <c r="F5378">
        <v>1.01</v>
      </c>
      <c r="G5378">
        <v>7070867589</v>
      </c>
      <c r="H5378">
        <v>2020136779</v>
      </c>
      <c r="I5378">
        <f>YEAR(Table1[[#This Row],[Date]])</f>
        <v>2019</v>
      </c>
      <c r="J5378">
        <f>MONTH(Table1[[#This Row],[Date]])</f>
        <v>3</v>
      </c>
      <c r="K5378">
        <f>DAY(Table1[[#This Row],[Date]])</f>
        <v>17</v>
      </c>
    </row>
    <row r="5379" spans="1:11" x14ac:dyDescent="0.3">
      <c r="A5379" t="s">
        <v>14</v>
      </c>
      <c r="B5379" s="1">
        <v>43540</v>
      </c>
      <c r="C5379">
        <v>1.01</v>
      </c>
      <c r="D5379">
        <v>1.02</v>
      </c>
      <c r="E5379">
        <v>1</v>
      </c>
      <c r="F5379">
        <v>1.01</v>
      </c>
      <c r="G5379">
        <v>9333467997</v>
      </c>
      <c r="H5379">
        <v>2023624450</v>
      </c>
      <c r="I5379">
        <f>YEAR(Table1[[#This Row],[Date]])</f>
        <v>2019</v>
      </c>
      <c r="J5379">
        <f>MONTH(Table1[[#This Row],[Date]])</f>
        <v>3</v>
      </c>
      <c r="K5379">
        <f>DAY(Table1[[#This Row],[Date]])</f>
        <v>16</v>
      </c>
    </row>
    <row r="5380" spans="1:11" x14ac:dyDescent="0.3">
      <c r="A5380" t="s">
        <v>14</v>
      </c>
      <c r="B5380" s="1">
        <v>43539</v>
      </c>
      <c r="C5380">
        <v>1.01</v>
      </c>
      <c r="D5380">
        <v>1.01</v>
      </c>
      <c r="E5380">
        <v>1.01</v>
      </c>
      <c r="F5380">
        <v>1.01</v>
      </c>
      <c r="G5380">
        <v>8024364516</v>
      </c>
      <c r="H5380">
        <v>2019386958</v>
      </c>
      <c r="I5380">
        <f>YEAR(Table1[[#This Row],[Date]])</f>
        <v>2019</v>
      </c>
      <c r="J5380">
        <f>MONTH(Table1[[#This Row],[Date]])</f>
        <v>3</v>
      </c>
      <c r="K5380">
        <f>DAY(Table1[[#This Row],[Date]])</f>
        <v>15</v>
      </c>
    </row>
    <row r="5381" spans="1:11" x14ac:dyDescent="0.3">
      <c r="A5381" t="s">
        <v>14</v>
      </c>
      <c r="B5381" s="1">
        <v>43538</v>
      </c>
      <c r="C5381">
        <v>1.01</v>
      </c>
      <c r="D5381">
        <v>1.02</v>
      </c>
      <c r="E5381">
        <v>1.01</v>
      </c>
      <c r="F5381">
        <v>1.01</v>
      </c>
      <c r="G5381">
        <v>8089597848</v>
      </c>
      <c r="H5381">
        <v>2021198680</v>
      </c>
      <c r="I5381">
        <f>YEAR(Table1[[#This Row],[Date]])</f>
        <v>2019</v>
      </c>
      <c r="J5381">
        <f>MONTH(Table1[[#This Row],[Date]])</f>
        <v>3</v>
      </c>
      <c r="K5381">
        <f>DAY(Table1[[#This Row],[Date]])</f>
        <v>14</v>
      </c>
    </row>
    <row r="5382" spans="1:11" x14ac:dyDescent="0.3">
      <c r="A5382" t="s">
        <v>14</v>
      </c>
      <c r="B5382" s="1">
        <v>43537</v>
      </c>
      <c r="C5382">
        <v>1.01</v>
      </c>
      <c r="D5382">
        <v>1.02</v>
      </c>
      <c r="E5382">
        <v>1.01</v>
      </c>
      <c r="F5382">
        <v>1.01</v>
      </c>
      <c r="G5382">
        <v>7861726433</v>
      </c>
      <c r="H5382">
        <v>2016486636</v>
      </c>
      <c r="I5382">
        <f>YEAR(Table1[[#This Row],[Date]])</f>
        <v>2019</v>
      </c>
      <c r="J5382">
        <f>MONTH(Table1[[#This Row],[Date]])</f>
        <v>3</v>
      </c>
      <c r="K5382">
        <f>DAY(Table1[[#This Row],[Date]])</f>
        <v>13</v>
      </c>
    </row>
    <row r="5383" spans="1:11" x14ac:dyDescent="0.3">
      <c r="A5383" t="s">
        <v>14</v>
      </c>
      <c r="B5383" s="1">
        <v>43536</v>
      </c>
      <c r="C5383">
        <v>1.01</v>
      </c>
      <c r="D5383">
        <v>1.01</v>
      </c>
      <c r="E5383">
        <v>1</v>
      </c>
      <c r="F5383">
        <v>1.01</v>
      </c>
      <c r="G5383">
        <v>8193056943</v>
      </c>
      <c r="H5383">
        <v>2009529080</v>
      </c>
      <c r="I5383">
        <f>YEAR(Table1[[#This Row],[Date]])</f>
        <v>2019</v>
      </c>
      <c r="J5383">
        <f>MONTH(Table1[[#This Row],[Date]])</f>
        <v>3</v>
      </c>
      <c r="K5383">
        <f>DAY(Table1[[#This Row],[Date]])</f>
        <v>12</v>
      </c>
    </row>
    <row r="5384" spans="1:11" x14ac:dyDescent="0.3">
      <c r="A5384" t="s">
        <v>14</v>
      </c>
      <c r="B5384" s="1">
        <v>43535</v>
      </c>
      <c r="C5384">
        <v>1.01</v>
      </c>
      <c r="D5384">
        <v>1.01</v>
      </c>
      <c r="E5384">
        <v>1.01</v>
      </c>
      <c r="F5384">
        <v>1.01</v>
      </c>
      <c r="G5384">
        <v>8754662156</v>
      </c>
      <c r="H5384">
        <v>2013884109</v>
      </c>
      <c r="I5384">
        <f>YEAR(Table1[[#This Row],[Date]])</f>
        <v>2019</v>
      </c>
      <c r="J5384">
        <f>MONTH(Table1[[#This Row],[Date]])</f>
        <v>3</v>
      </c>
      <c r="K5384">
        <f>DAY(Table1[[#This Row],[Date]])</f>
        <v>11</v>
      </c>
    </row>
    <row r="5385" spans="1:11" x14ac:dyDescent="0.3">
      <c r="A5385" t="s">
        <v>14</v>
      </c>
      <c r="B5385" s="1">
        <v>43534</v>
      </c>
      <c r="C5385">
        <v>1.01</v>
      </c>
      <c r="D5385">
        <v>1.01</v>
      </c>
      <c r="E5385">
        <v>1</v>
      </c>
      <c r="F5385">
        <v>1.01</v>
      </c>
      <c r="G5385">
        <v>7993146408</v>
      </c>
      <c r="H5385">
        <v>2011853490</v>
      </c>
      <c r="I5385">
        <f>YEAR(Table1[[#This Row],[Date]])</f>
        <v>2019</v>
      </c>
      <c r="J5385">
        <f>MONTH(Table1[[#This Row],[Date]])</f>
        <v>3</v>
      </c>
      <c r="K5385">
        <f>DAY(Table1[[#This Row],[Date]])</f>
        <v>10</v>
      </c>
    </row>
    <row r="5386" spans="1:11" x14ac:dyDescent="0.3">
      <c r="A5386" t="s">
        <v>14</v>
      </c>
      <c r="B5386" s="1">
        <v>43533</v>
      </c>
      <c r="C5386">
        <v>1.01</v>
      </c>
      <c r="D5386">
        <v>1.01</v>
      </c>
      <c r="E5386">
        <v>1.01</v>
      </c>
      <c r="F5386">
        <v>1.01</v>
      </c>
      <c r="G5386">
        <v>9012563866</v>
      </c>
      <c r="H5386">
        <v>2006176237</v>
      </c>
      <c r="I5386">
        <f>YEAR(Table1[[#This Row],[Date]])</f>
        <v>2019</v>
      </c>
      <c r="J5386">
        <f>MONTH(Table1[[#This Row],[Date]])</f>
        <v>3</v>
      </c>
      <c r="K5386">
        <f>DAY(Table1[[#This Row],[Date]])</f>
        <v>9</v>
      </c>
    </row>
    <row r="5387" spans="1:11" x14ac:dyDescent="0.3">
      <c r="A5387" t="s">
        <v>14</v>
      </c>
      <c r="B5387" s="1">
        <v>43532</v>
      </c>
      <c r="C5387">
        <v>1.01</v>
      </c>
      <c r="D5387">
        <v>1.02</v>
      </c>
      <c r="E5387">
        <v>1</v>
      </c>
      <c r="F5387">
        <v>1.01</v>
      </c>
      <c r="G5387">
        <v>9170949582</v>
      </c>
      <c r="H5387">
        <v>2013254636</v>
      </c>
      <c r="I5387">
        <f>YEAR(Table1[[#This Row],[Date]])</f>
        <v>2019</v>
      </c>
      <c r="J5387">
        <f>MONTH(Table1[[#This Row],[Date]])</f>
        <v>3</v>
      </c>
      <c r="K5387">
        <f>DAY(Table1[[#This Row],[Date]])</f>
        <v>8</v>
      </c>
    </row>
    <row r="5388" spans="1:11" x14ac:dyDescent="0.3">
      <c r="A5388" t="s">
        <v>14</v>
      </c>
      <c r="B5388" s="1">
        <v>43531</v>
      </c>
      <c r="C5388">
        <v>1.01</v>
      </c>
      <c r="D5388">
        <v>1.02</v>
      </c>
      <c r="E5388">
        <v>1.01</v>
      </c>
      <c r="F5388">
        <v>1.01</v>
      </c>
      <c r="G5388">
        <v>8964016754</v>
      </c>
      <c r="H5388">
        <v>2011160434</v>
      </c>
      <c r="I5388">
        <f>YEAR(Table1[[#This Row],[Date]])</f>
        <v>2019</v>
      </c>
      <c r="J5388">
        <f>MONTH(Table1[[#This Row],[Date]])</f>
        <v>3</v>
      </c>
      <c r="K5388">
        <f>DAY(Table1[[#This Row],[Date]])</f>
        <v>7</v>
      </c>
    </row>
    <row r="5389" spans="1:11" x14ac:dyDescent="0.3">
      <c r="A5389" t="s">
        <v>14</v>
      </c>
      <c r="B5389" s="1">
        <v>43530</v>
      </c>
      <c r="C5389">
        <v>1.01</v>
      </c>
      <c r="D5389">
        <v>1.02</v>
      </c>
      <c r="E5389">
        <v>1.01</v>
      </c>
      <c r="F5389">
        <v>1.01</v>
      </c>
      <c r="G5389">
        <v>8754632122</v>
      </c>
      <c r="H5389">
        <v>2015364290</v>
      </c>
      <c r="I5389">
        <f>YEAR(Table1[[#This Row],[Date]])</f>
        <v>2019</v>
      </c>
      <c r="J5389">
        <f>MONTH(Table1[[#This Row],[Date]])</f>
        <v>3</v>
      </c>
      <c r="K5389">
        <f>DAY(Table1[[#This Row],[Date]])</f>
        <v>6</v>
      </c>
    </row>
    <row r="5390" spans="1:11" x14ac:dyDescent="0.3">
      <c r="A5390" t="s">
        <v>14</v>
      </c>
      <c r="B5390" s="1">
        <v>43529</v>
      </c>
      <c r="C5390">
        <v>1.01</v>
      </c>
      <c r="D5390">
        <v>1.01</v>
      </c>
      <c r="E5390">
        <v>1</v>
      </c>
      <c r="F5390">
        <v>1.01</v>
      </c>
      <c r="G5390">
        <v>9791470887</v>
      </c>
      <c r="H5390">
        <v>2045218544</v>
      </c>
      <c r="I5390">
        <f>YEAR(Table1[[#This Row],[Date]])</f>
        <v>2019</v>
      </c>
      <c r="J5390">
        <f>MONTH(Table1[[#This Row],[Date]])</f>
        <v>3</v>
      </c>
      <c r="K5390">
        <f>DAY(Table1[[#This Row],[Date]])</f>
        <v>5</v>
      </c>
    </row>
    <row r="5391" spans="1:11" x14ac:dyDescent="0.3">
      <c r="A5391" t="s">
        <v>14</v>
      </c>
      <c r="B5391" s="1">
        <v>43528</v>
      </c>
      <c r="C5391">
        <v>1.01</v>
      </c>
      <c r="D5391">
        <v>1.02</v>
      </c>
      <c r="E5391">
        <v>1.01</v>
      </c>
      <c r="F5391">
        <v>1.01</v>
      </c>
      <c r="G5391">
        <v>8129567032</v>
      </c>
      <c r="H5391">
        <v>2046154638</v>
      </c>
      <c r="I5391">
        <f>YEAR(Table1[[#This Row],[Date]])</f>
        <v>2019</v>
      </c>
      <c r="J5391">
        <f>MONTH(Table1[[#This Row],[Date]])</f>
        <v>3</v>
      </c>
      <c r="K5391">
        <f>DAY(Table1[[#This Row],[Date]])</f>
        <v>4</v>
      </c>
    </row>
    <row r="5392" spans="1:11" x14ac:dyDescent="0.3">
      <c r="A5392" t="s">
        <v>14</v>
      </c>
      <c r="B5392" s="1">
        <v>43527</v>
      </c>
      <c r="C5392">
        <v>1.01</v>
      </c>
      <c r="D5392">
        <v>1.01</v>
      </c>
      <c r="E5392">
        <v>1.01</v>
      </c>
      <c r="F5392">
        <v>1.01</v>
      </c>
      <c r="G5392">
        <v>6148316202</v>
      </c>
      <c r="H5392">
        <v>2043328705</v>
      </c>
      <c r="I5392">
        <f>YEAR(Table1[[#This Row],[Date]])</f>
        <v>2019</v>
      </c>
      <c r="J5392">
        <f>MONTH(Table1[[#This Row],[Date]])</f>
        <v>3</v>
      </c>
      <c r="K5392">
        <f>DAY(Table1[[#This Row],[Date]])</f>
        <v>3</v>
      </c>
    </row>
    <row r="5393" spans="1:11" x14ac:dyDescent="0.3">
      <c r="A5393" t="s">
        <v>14</v>
      </c>
      <c r="B5393" s="1">
        <v>43526</v>
      </c>
      <c r="C5393">
        <v>1.01</v>
      </c>
      <c r="D5393">
        <v>1.01</v>
      </c>
      <c r="E5393">
        <v>1.01</v>
      </c>
      <c r="F5393">
        <v>1.01</v>
      </c>
      <c r="G5393">
        <v>6623334103</v>
      </c>
      <c r="H5393">
        <v>2046557763</v>
      </c>
      <c r="I5393">
        <f>YEAR(Table1[[#This Row],[Date]])</f>
        <v>2019</v>
      </c>
      <c r="J5393">
        <f>MONTH(Table1[[#This Row],[Date]])</f>
        <v>3</v>
      </c>
      <c r="K5393">
        <f>DAY(Table1[[#This Row],[Date]])</f>
        <v>2</v>
      </c>
    </row>
    <row r="5394" spans="1:11" x14ac:dyDescent="0.3">
      <c r="A5394" t="s">
        <v>14</v>
      </c>
      <c r="B5394" s="1">
        <v>43525</v>
      </c>
      <c r="C5394">
        <v>1.01</v>
      </c>
      <c r="D5394">
        <v>1.02</v>
      </c>
      <c r="E5394">
        <v>1.01</v>
      </c>
      <c r="F5394">
        <v>1.01</v>
      </c>
      <c r="G5394">
        <v>6628411253</v>
      </c>
      <c r="H5394">
        <v>2035341543</v>
      </c>
      <c r="I5394">
        <f>YEAR(Table1[[#This Row],[Date]])</f>
        <v>2019</v>
      </c>
      <c r="J5394">
        <f>MONTH(Table1[[#This Row],[Date]])</f>
        <v>3</v>
      </c>
      <c r="K5394">
        <f>DAY(Table1[[#This Row],[Date]])</f>
        <v>1</v>
      </c>
    </row>
    <row r="5395" spans="1:11" x14ac:dyDescent="0.3">
      <c r="A5395" t="s">
        <v>14</v>
      </c>
      <c r="B5395" s="1">
        <v>43524</v>
      </c>
      <c r="C5395">
        <v>1.01</v>
      </c>
      <c r="D5395">
        <v>1.02</v>
      </c>
      <c r="E5395">
        <v>1.01</v>
      </c>
      <c r="F5395">
        <v>1.01</v>
      </c>
      <c r="G5395">
        <v>7911756336</v>
      </c>
      <c r="H5395">
        <v>2041809695</v>
      </c>
      <c r="I5395">
        <f>YEAR(Table1[[#This Row],[Date]])</f>
        <v>2019</v>
      </c>
      <c r="J5395">
        <f>MONTH(Table1[[#This Row],[Date]])</f>
        <v>2</v>
      </c>
      <c r="K5395">
        <f>DAY(Table1[[#This Row],[Date]])</f>
        <v>28</v>
      </c>
    </row>
    <row r="5396" spans="1:11" x14ac:dyDescent="0.3">
      <c r="A5396" t="s">
        <v>14</v>
      </c>
      <c r="B5396" s="1">
        <v>43523</v>
      </c>
      <c r="C5396">
        <v>1.01</v>
      </c>
      <c r="D5396">
        <v>1.02</v>
      </c>
      <c r="E5396">
        <v>1.01</v>
      </c>
      <c r="F5396">
        <v>1.01</v>
      </c>
      <c r="G5396">
        <v>7569906987</v>
      </c>
      <c r="H5396">
        <v>2039742726</v>
      </c>
      <c r="I5396">
        <f>YEAR(Table1[[#This Row],[Date]])</f>
        <v>2019</v>
      </c>
      <c r="J5396">
        <f>MONTH(Table1[[#This Row],[Date]])</f>
        <v>2</v>
      </c>
      <c r="K5396">
        <f>DAY(Table1[[#This Row],[Date]])</f>
        <v>27</v>
      </c>
    </row>
    <row r="5397" spans="1:11" x14ac:dyDescent="0.3">
      <c r="A5397" t="s">
        <v>14</v>
      </c>
      <c r="B5397" s="1">
        <v>43522</v>
      </c>
      <c r="C5397">
        <v>1.01</v>
      </c>
      <c r="D5397">
        <v>1.02</v>
      </c>
      <c r="E5397">
        <v>1.01</v>
      </c>
      <c r="F5397">
        <v>1.01</v>
      </c>
      <c r="G5397">
        <v>7159288173</v>
      </c>
      <c r="H5397">
        <v>2043385025</v>
      </c>
      <c r="I5397">
        <f>YEAR(Table1[[#This Row],[Date]])</f>
        <v>2019</v>
      </c>
      <c r="J5397">
        <f>MONTH(Table1[[#This Row],[Date]])</f>
        <v>2</v>
      </c>
      <c r="K5397">
        <f>DAY(Table1[[#This Row],[Date]])</f>
        <v>26</v>
      </c>
    </row>
    <row r="5398" spans="1:11" x14ac:dyDescent="0.3">
      <c r="A5398" t="s">
        <v>14</v>
      </c>
      <c r="B5398" s="1">
        <v>43521</v>
      </c>
      <c r="C5398">
        <v>1.01</v>
      </c>
      <c r="D5398">
        <v>1.02</v>
      </c>
      <c r="E5398">
        <v>1.01</v>
      </c>
      <c r="F5398">
        <v>1.02</v>
      </c>
      <c r="G5398">
        <v>9138604588</v>
      </c>
      <c r="H5398">
        <v>2051885482</v>
      </c>
      <c r="I5398">
        <f>YEAR(Table1[[#This Row],[Date]])</f>
        <v>2019</v>
      </c>
      <c r="J5398">
        <f>MONTH(Table1[[#This Row],[Date]])</f>
        <v>2</v>
      </c>
      <c r="K5398">
        <f>DAY(Table1[[#This Row],[Date]])</f>
        <v>25</v>
      </c>
    </row>
    <row r="5399" spans="1:11" x14ac:dyDescent="0.3">
      <c r="A5399" t="s">
        <v>14</v>
      </c>
      <c r="B5399" s="1">
        <v>43520</v>
      </c>
      <c r="C5399">
        <v>1.01</v>
      </c>
      <c r="D5399">
        <v>1.05</v>
      </c>
      <c r="E5399">
        <v>1</v>
      </c>
      <c r="F5399">
        <v>1.01</v>
      </c>
      <c r="G5399">
        <v>11405442806</v>
      </c>
      <c r="H5399">
        <v>2045808840</v>
      </c>
      <c r="I5399">
        <f>YEAR(Table1[[#This Row],[Date]])</f>
        <v>2019</v>
      </c>
      <c r="J5399">
        <f>MONTH(Table1[[#This Row],[Date]])</f>
        <v>2</v>
      </c>
      <c r="K5399">
        <f>DAY(Table1[[#This Row],[Date]])</f>
        <v>24</v>
      </c>
    </row>
    <row r="5400" spans="1:11" x14ac:dyDescent="0.3">
      <c r="A5400" t="s">
        <v>14</v>
      </c>
      <c r="B5400" s="1">
        <v>43519</v>
      </c>
      <c r="C5400">
        <v>1.01</v>
      </c>
      <c r="D5400">
        <v>1.01</v>
      </c>
      <c r="E5400">
        <v>1</v>
      </c>
      <c r="F5400">
        <v>1.01</v>
      </c>
      <c r="G5400">
        <v>8122320488</v>
      </c>
      <c r="H5400">
        <v>2038700777</v>
      </c>
      <c r="I5400">
        <f>YEAR(Table1[[#This Row],[Date]])</f>
        <v>2019</v>
      </c>
      <c r="J5400">
        <f>MONTH(Table1[[#This Row],[Date]])</f>
        <v>2</v>
      </c>
      <c r="K5400">
        <f>DAY(Table1[[#This Row],[Date]])</f>
        <v>23</v>
      </c>
    </row>
    <row r="5401" spans="1:11" x14ac:dyDescent="0.3">
      <c r="A5401" t="s">
        <v>14</v>
      </c>
      <c r="B5401" s="1">
        <v>43518</v>
      </c>
      <c r="C5401">
        <v>1</v>
      </c>
      <c r="D5401">
        <v>1.01</v>
      </c>
      <c r="E5401">
        <v>1</v>
      </c>
      <c r="F5401">
        <v>1.01</v>
      </c>
      <c r="G5401">
        <v>6931449681</v>
      </c>
      <c r="H5401">
        <v>2038722002</v>
      </c>
      <c r="I5401">
        <f>YEAR(Table1[[#This Row],[Date]])</f>
        <v>2019</v>
      </c>
      <c r="J5401">
        <f>MONTH(Table1[[#This Row],[Date]])</f>
        <v>2</v>
      </c>
      <c r="K5401">
        <f>DAY(Table1[[#This Row],[Date]])</f>
        <v>22</v>
      </c>
    </row>
    <row r="5402" spans="1:11" x14ac:dyDescent="0.3">
      <c r="A5402" t="s">
        <v>14</v>
      </c>
      <c r="B5402" s="1">
        <v>43517</v>
      </c>
      <c r="C5402">
        <v>1.01</v>
      </c>
      <c r="D5402">
        <v>1.01</v>
      </c>
      <c r="E5402">
        <v>1</v>
      </c>
      <c r="F5402">
        <v>1</v>
      </c>
      <c r="G5402">
        <v>6765318432</v>
      </c>
      <c r="H5402">
        <v>2030389249</v>
      </c>
      <c r="I5402">
        <f>YEAR(Table1[[#This Row],[Date]])</f>
        <v>2019</v>
      </c>
      <c r="J5402">
        <f>MONTH(Table1[[#This Row],[Date]])</f>
        <v>2</v>
      </c>
      <c r="K5402">
        <f>DAY(Table1[[#This Row],[Date]])</f>
        <v>21</v>
      </c>
    </row>
    <row r="5403" spans="1:11" x14ac:dyDescent="0.3">
      <c r="A5403" t="s">
        <v>14</v>
      </c>
      <c r="B5403" s="1">
        <v>43516</v>
      </c>
      <c r="C5403">
        <v>1.01</v>
      </c>
      <c r="D5403">
        <v>1.01</v>
      </c>
      <c r="E5403">
        <v>1</v>
      </c>
      <c r="F5403">
        <v>1.01</v>
      </c>
      <c r="G5403">
        <v>8091720630</v>
      </c>
      <c r="H5403">
        <v>2035565492</v>
      </c>
      <c r="I5403">
        <f>YEAR(Table1[[#This Row],[Date]])</f>
        <v>2019</v>
      </c>
      <c r="J5403">
        <f>MONTH(Table1[[#This Row],[Date]])</f>
        <v>2</v>
      </c>
      <c r="K5403">
        <f>DAY(Table1[[#This Row],[Date]])</f>
        <v>20</v>
      </c>
    </row>
    <row r="5404" spans="1:11" x14ac:dyDescent="0.3">
      <c r="A5404" t="s">
        <v>14</v>
      </c>
      <c r="B5404" s="1">
        <v>43515</v>
      </c>
      <c r="C5404">
        <v>1</v>
      </c>
      <c r="D5404">
        <v>1.01</v>
      </c>
      <c r="E5404">
        <v>1</v>
      </c>
      <c r="F5404">
        <v>1.01</v>
      </c>
      <c r="G5404">
        <v>9304885086</v>
      </c>
      <c r="H5404">
        <v>2036854533</v>
      </c>
      <c r="I5404">
        <f>YEAR(Table1[[#This Row],[Date]])</f>
        <v>2019</v>
      </c>
      <c r="J5404">
        <f>MONTH(Table1[[#This Row],[Date]])</f>
        <v>2</v>
      </c>
      <c r="K5404">
        <f>DAY(Table1[[#This Row],[Date]])</f>
        <v>19</v>
      </c>
    </row>
    <row r="5405" spans="1:11" x14ac:dyDescent="0.3">
      <c r="A5405" t="s">
        <v>14</v>
      </c>
      <c r="B5405" s="1">
        <v>43514</v>
      </c>
      <c r="C5405">
        <v>1</v>
      </c>
      <c r="D5405">
        <v>1.01</v>
      </c>
      <c r="E5405">
        <v>0.99648099999999995</v>
      </c>
      <c r="F5405">
        <v>1.01</v>
      </c>
      <c r="G5405">
        <v>9082574152</v>
      </c>
      <c r="H5405">
        <v>2032482156</v>
      </c>
      <c r="I5405">
        <f>YEAR(Table1[[#This Row],[Date]])</f>
        <v>2019</v>
      </c>
      <c r="J5405">
        <f>MONTH(Table1[[#This Row],[Date]])</f>
        <v>2</v>
      </c>
      <c r="K5405">
        <f>DAY(Table1[[#This Row],[Date]])</f>
        <v>18</v>
      </c>
    </row>
    <row r="5406" spans="1:11" x14ac:dyDescent="0.3">
      <c r="A5406" t="s">
        <v>14</v>
      </c>
      <c r="B5406" s="1">
        <v>43513</v>
      </c>
      <c r="C5406">
        <v>1</v>
      </c>
      <c r="D5406">
        <v>1.01</v>
      </c>
      <c r="E5406">
        <v>0.99251299999999998</v>
      </c>
      <c r="F5406">
        <v>1</v>
      </c>
      <c r="G5406">
        <v>5746888553</v>
      </c>
      <c r="H5406">
        <v>2023392364</v>
      </c>
      <c r="I5406">
        <f>YEAR(Table1[[#This Row],[Date]])</f>
        <v>2019</v>
      </c>
      <c r="J5406">
        <f>MONTH(Table1[[#This Row],[Date]])</f>
        <v>2</v>
      </c>
      <c r="K5406">
        <f>DAY(Table1[[#This Row],[Date]])</f>
        <v>17</v>
      </c>
    </row>
    <row r="5407" spans="1:11" x14ac:dyDescent="0.3">
      <c r="A5407" t="s">
        <v>14</v>
      </c>
      <c r="B5407" s="1">
        <v>43512</v>
      </c>
      <c r="C5407">
        <v>1</v>
      </c>
      <c r="D5407">
        <v>1.01</v>
      </c>
      <c r="E5407">
        <v>0.99894700000000003</v>
      </c>
      <c r="F5407">
        <v>1</v>
      </c>
      <c r="G5407">
        <v>4506743621</v>
      </c>
      <c r="H5407">
        <v>2028056761</v>
      </c>
      <c r="I5407">
        <f>YEAR(Table1[[#This Row],[Date]])</f>
        <v>2019</v>
      </c>
      <c r="J5407">
        <f>MONTH(Table1[[#This Row],[Date]])</f>
        <v>2</v>
      </c>
      <c r="K5407">
        <f>DAY(Table1[[#This Row],[Date]])</f>
        <v>16</v>
      </c>
    </row>
    <row r="5408" spans="1:11" x14ac:dyDescent="0.3">
      <c r="A5408" t="s">
        <v>14</v>
      </c>
      <c r="B5408" s="1">
        <v>43511</v>
      </c>
      <c r="C5408">
        <v>1.01</v>
      </c>
      <c r="D5408">
        <v>1.01</v>
      </c>
      <c r="E5408">
        <v>1</v>
      </c>
      <c r="F5408">
        <v>1</v>
      </c>
      <c r="G5408">
        <v>5016161093</v>
      </c>
      <c r="H5408">
        <v>2028414752</v>
      </c>
      <c r="I5408">
        <f>YEAR(Table1[[#This Row],[Date]])</f>
        <v>2019</v>
      </c>
      <c r="J5408">
        <f>MONTH(Table1[[#This Row],[Date]])</f>
        <v>2</v>
      </c>
      <c r="K5408">
        <f>DAY(Table1[[#This Row],[Date]])</f>
        <v>15</v>
      </c>
    </row>
    <row r="5409" spans="1:11" x14ac:dyDescent="0.3">
      <c r="A5409" t="s">
        <v>14</v>
      </c>
      <c r="B5409" s="1">
        <v>43510</v>
      </c>
      <c r="C5409">
        <v>1</v>
      </c>
      <c r="D5409">
        <v>1.01</v>
      </c>
      <c r="E5409">
        <v>1</v>
      </c>
      <c r="F5409">
        <v>1.01</v>
      </c>
      <c r="G5409">
        <v>4761618448</v>
      </c>
      <c r="H5409">
        <v>2034561938</v>
      </c>
      <c r="I5409">
        <f>YEAR(Table1[[#This Row],[Date]])</f>
        <v>2019</v>
      </c>
      <c r="J5409">
        <f>MONTH(Table1[[#This Row],[Date]])</f>
        <v>2</v>
      </c>
      <c r="K5409">
        <f>DAY(Table1[[#This Row],[Date]])</f>
        <v>14</v>
      </c>
    </row>
    <row r="5410" spans="1:11" x14ac:dyDescent="0.3">
      <c r="A5410" t="s">
        <v>14</v>
      </c>
      <c r="B5410" s="1">
        <v>43509</v>
      </c>
      <c r="C5410">
        <v>1</v>
      </c>
      <c r="D5410">
        <v>1.01</v>
      </c>
      <c r="E5410">
        <v>0.99952600000000003</v>
      </c>
      <c r="F5410">
        <v>1</v>
      </c>
      <c r="G5410">
        <v>5228665975</v>
      </c>
      <c r="H5410">
        <v>2029480830</v>
      </c>
      <c r="I5410">
        <f>YEAR(Table1[[#This Row],[Date]])</f>
        <v>2019</v>
      </c>
      <c r="J5410">
        <f>MONTH(Table1[[#This Row],[Date]])</f>
        <v>2</v>
      </c>
      <c r="K5410">
        <f>DAY(Table1[[#This Row],[Date]])</f>
        <v>13</v>
      </c>
    </row>
    <row r="5411" spans="1:11" x14ac:dyDescent="0.3">
      <c r="A5411" t="s">
        <v>14</v>
      </c>
      <c r="B5411" s="1">
        <v>43508</v>
      </c>
      <c r="C5411">
        <v>1</v>
      </c>
      <c r="D5411">
        <v>1.01</v>
      </c>
      <c r="E5411">
        <v>0.99877400000000005</v>
      </c>
      <c r="F5411">
        <v>1</v>
      </c>
      <c r="G5411">
        <v>5105059634</v>
      </c>
      <c r="H5411">
        <v>2029502697</v>
      </c>
      <c r="I5411">
        <f>YEAR(Table1[[#This Row],[Date]])</f>
        <v>2019</v>
      </c>
      <c r="J5411">
        <f>MONTH(Table1[[#This Row],[Date]])</f>
        <v>2</v>
      </c>
      <c r="K5411">
        <f>DAY(Table1[[#This Row],[Date]])</f>
        <v>12</v>
      </c>
    </row>
    <row r="5412" spans="1:11" x14ac:dyDescent="0.3">
      <c r="A5412" t="s">
        <v>14</v>
      </c>
      <c r="B5412" s="1">
        <v>43507</v>
      </c>
      <c r="C5412">
        <v>1</v>
      </c>
      <c r="D5412">
        <v>1.01</v>
      </c>
      <c r="E5412">
        <v>1</v>
      </c>
      <c r="F5412">
        <v>1</v>
      </c>
      <c r="G5412">
        <v>5144064149</v>
      </c>
      <c r="H5412">
        <v>2027856142</v>
      </c>
      <c r="I5412">
        <f>YEAR(Table1[[#This Row],[Date]])</f>
        <v>2019</v>
      </c>
      <c r="J5412">
        <f>MONTH(Table1[[#This Row],[Date]])</f>
        <v>2</v>
      </c>
      <c r="K5412">
        <f>DAY(Table1[[#This Row],[Date]])</f>
        <v>11</v>
      </c>
    </row>
    <row r="5413" spans="1:11" x14ac:dyDescent="0.3">
      <c r="A5413" t="s">
        <v>14</v>
      </c>
      <c r="B5413" s="1">
        <v>43506</v>
      </c>
      <c r="C5413">
        <v>1</v>
      </c>
      <c r="D5413">
        <v>1.01</v>
      </c>
      <c r="E5413">
        <v>0.99992999999999999</v>
      </c>
      <c r="F5413">
        <v>1</v>
      </c>
      <c r="G5413">
        <v>4965113768</v>
      </c>
      <c r="H5413">
        <v>2029926999</v>
      </c>
      <c r="I5413">
        <f>YEAR(Table1[[#This Row],[Date]])</f>
        <v>2019</v>
      </c>
      <c r="J5413">
        <f>MONTH(Table1[[#This Row],[Date]])</f>
        <v>2</v>
      </c>
      <c r="K5413">
        <f>DAY(Table1[[#This Row],[Date]])</f>
        <v>10</v>
      </c>
    </row>
    <row r="5414" spans="1:11" x14ac:dyDescent="0.3">
      <c r="A5414" t="s">
        <v>14</v>
      </c>
      <c r="B5414" s="1">
        <v>43505</v>
      </c>
      <c r="C5414">
        <v>1</v>
      </c>
      <c r="D5414">
        <v>1.01</v>
      </c>
      <c r="E5414">
        <v>0.99876100000000001</v>
      </c>
      <c r="F5414">
        <v>1</v>
      </c>
      <c r="G5414">
        <v>4749715865</v>
      </c>
      <c r="H5414">
        <v>2021998987</v>
      </c>
      <c r="I5414">
        <f>YEAR(Table1[[#This Row],[Date]])</f>
        <v>2019</v>
      </c>
      <c r="J5414">
        <f>MONTH(Table1[[#This Row],[Date]])</f>
        <v>2</v>
      </c>
      <c r="K5414">
        <f>DAY(Table1[[#This Row],[Date]])</f>
        <v>9</v>
      </c>
    </row>
    <row r="5415" spans="1:11" x14ac:dyDescent="0.3">
      <c r="A5415" t="s">
        <v>14</v>
      </c>
      <c r="B5415" s="1">
        <v>43504</v>
      </c>
      <c r="C5415">
        <v>1</v>
      </c>
      <c r="D5415">
        <v>1.01</v>
      </c>
      <c r="E5415">
        <v>0.98676900000000001</v>
      </c>
      <c r="F5415">
        <v>1</v>
      </c>
      <c r="G5415">
        <v>6153689552</v>
      </c>
      <c r="H5415">
        <v>2025330851</v>
      </c>
      <c r="I5415">
        <f>YEAR(Table1[[#This Row],[Date]])</f>
        <v>2019</v>
      </c>
      <c r="J5415">
        <f>MONTH(Table1[[#This Row],[Date]])</f>
        <v>2</v>
      </c>
      <c r="K5415">
        <f>DAY(Table1[[#This Row],[Date]])</f>
        <v>8</v>
      </c>
    </row>
    <row r="5416" spans="1:11" x14ac:dyDescent="0.3">
      <c r="A5416" t="s">
        <v>14</v>
      </c>
      <c r="B5416" s="1">
        <v>43503</v>
      </c>
      <c r="C5416">
        <v>1</v>
      </c>
      <c r="D5416">
        <v>1</v>
      </c>
      <c r="E5416">
        <v>0.99854500000000002</v>
      </c>
      <c r="F5416">
        <v>1</v>
      </c>
      <c r="G5416">
        <v>3569921563</v>
      </c>
      <c r="H5416">
        <v>2023283054</v>
      </c>
      <c r="I5416">
        <f>YEAR(Table1[[#This Row],[Date]])</f>
        <v>2019</v>
      </c>
      <c r="J5416">
        <f>MONTH(Table1[[#This Row],[Date]])</f>
        <v>2</v>
      </c>
      <c r="K5416">
        <f>DAY(Table1[[#This Row],[Date]])</f>
        <v>7</v>
      </c>
    </row>
    <row r="5417" spans="1:11" x14ac:dyDescent="0.3">
      <c r="A5417" t="s">
        <v>14</v>
      </c>
      <c r="B5417" s="1">
        <v>43502</v>
      </c>
      <c r="C5417">
        <v>0.999498</v>
      </c>
      <c r="D5417">
        <v>1.01</v>
      </c>
      <c r="E5417">
        <v>0.99288100000000001</v>
      </c>
      <c r="F5417">
        <v>1</v>
      </c>
      <c r="G5417">
        <v>4271302713</v>
      </c>
      <c r="H5417">
        <v>2023129504</v>
      </c>
      <c r="I5417">
        <f>YEAR(Table1[[#This Row],[Date]])</f>
        <v>2019</v>
      </c>
      <c r="J5417">
        <f>MONTH(Table1[[#This Row],[Date]])</f>
        <v>2</v>
      </c>
      <c r="K5417">
        <f>DAY(Table1[[#This Row],[Date]])</f>
        <v>6</v>
      </c>
    </row>
    <row r="5418" spans="1:11" x14ac:dyDescent="0.3">
      <c r="A5418" t="s">
        <v>14</v>
      </c>
      <c r="B5418" s="1">
        <v>43501</v>
      </c>
      <c r="C5418">
        <v>0.99843499999999996</v>
      </c>
      <c r="D5418">
        <v>1</v>
      </c>
      <c r="E5418">
        <v>0.99550099999999997</v>
      </c>
      <c r="F5418">
        <v>0.99953199999999998</v>
      </c>
      <c r="G5418">
        <v>3691717612</v>
      </c>
      <c r="H5418">
        <v>2019910268</v>
      </c>
      <c r="I5418">
        <f>YEAR(Table1[[#This Row],[Date]])</f>
        <v>2019</v>
      </c>
      <c r="J5418">
        <f>MONTH(Table1[[#This Row],[Date]])</f>
        <v>2</v>
      </c>
      <c r="K5418">
        <f>DAY(Table1[[#This Row],[Date]])</f>
        <v>5</v>
      </c>
    </row>
    <row r="5419" spans="1:11" x14ac:dyDescent="0.3">
      <c r="A5419" t="s">
        <v>14</v>
      </c>
      <c r="B5419" s="1">
        <v>43500</v>
      </c>
      <c r="C5419">
        <v>1</v>
      </c>
      <c r="D5419">
        <v>1</v>
      </c>
      <c r="E5419">
        <v>0.997637</v>
      </c>
      <c r="F5419">
        <v>0.99982599999999999</v>
      </c>
      <c r="G5419">
        <v>3770858317</v>
      </c>
      <c r="H5419">
        <v>2020505215</v>
      </c>
      <c r="I5419">
        <f>YEAR(Table1[[#This Row],[Date]])</f>
        <v>2019</v>
      </c>
      <c r="J5419">
        <f>MONTH(Table1[[#This Row],[Date]])</f>
        <v>2</v>
      </c>
      <c r="K5419">
        <f>DAY(Table1[[#This Row],[Date]])</f>
        <v>4</v>
      </c>
    </row>
    <row r="5420" spans="1:11" x14ac:dyDescent="0.3">
      <c r="A5420" t="s">
        <v>14</v>
      </c>
      <c r="B5420" s="1">
        <v>43499</v>
      </c>
      <c r="C5420">
        <v>1</v>
      </c>
      <c r="D5420">
        <v>1.01</v>
      </c>
      <c r="E5420">
        <v>0.99811099999999997</v>
      </c>
      <c r="F5420">
        <v>1</v>
      </c>
      <c r="G5420">
        <v>3756996124</v>
      </c>
      <c r="H5420">
        <v>2020950151</v>
      </c>
      <c r="I5420">
        <f>YEAR(Table1[[#This Row],[Date]])</f>
        <v>2019</v>
      </c>
      <c r="J5420">
        <f>MONTH(Table1[[#This Row],[Date]])</f>
        <v>2</v>
      </c>
      <c r="K5420">
        <f>DAY(Table1[[#This Row],[Date]])</f>
        <v>3</v>
      </c>
    </row>
    <row r="5421" spans="1:11" x14ac:dyDescent="0.3">
      <c r="A5421" t="s">
        <v>14</v>
      </c>
      <c r="B5421" s="1">
        <v>43498</v>
      </c>
      <c r="C5421">
        <v>1.01</v>
      </c>
      <c r="D5421">
        <v>1.01</v>
      </c>
      <c r="E5421">
        <v>1</v>
      </c>
      <c r="F5421">
        <v>1</v>
      </c>
      <c r="G5421">
        <v>3806913471</v>
      </c>
      <c r="H5421">
        <v>2026311240</v>
      </c>
      <c r="I5421">
        <f>YEAR(Table1[[#This Row],[Date]])</f>
        <v>2019</v>
      </c>
      <c r="J5421">
        <f>MONTH(Table1[[#This Row],[Date]])</f>
        <v>2</v>
      </c>
      <c r="K5421">
        <f>DAY(Table1[[#This Row],[Date]])</f>
        <v>2</v>
      </c>
    </row>
    <row r="5422" spans="1:11" x14ac:dyDescent="0.3">
      <c r="A5422" t="s">
        <v>14</v>
      </c>
      <c r="B5422" s="1">
        <v>43497</v>
      </c>
      <c r="C5422">
        <v>1</v>
      </c>
      <c r="D5422">
        <v>1.01</v>
      </c>
      <c r="E5422">
        <v>1</v>
      </c>
      <c r="F5422">
        <v>1.01</v>
      </c>
      <c r="G5422">
        <v>3949396927</v>
      </c>
      <c r="H5422">
        <v>2033605783</v>
      </c>
      <c r="I5422">
        <f>YEAR(Table1[[#This Row],[Date]])</f>
        <v>2019</v>
      </c>
      <c r="J5422">
        <f>MONTH(Table1[[#This Row],[Date]])</f>
        <v>2</v>
      </c>
      <c r="K5422">
        <f>DAY(Table1[[#This Row],[Date]])</f>
        <v>1</v>
      </c>
    </row>
    <row r="5423" spans="1:11" x14ac:dyDescent="0.3">
      <c r="A5423" t="s">
        <v>14</v>
      </c>
      <c r="B5423" s="1">
        <v>43496</v>
      </c>
      <c r="C5423">
        <v>1.01</v>
      </c>
      <c r="D5423">
        <v>1.01</v>
      </c>
      <c r="E5423">
        <v>1</v>
      </c>
      <c r="F5423">
        <v>1.01</v>
      </c>
      <c r="G5423">
        <v>4110696174</v>
      </c>
      <c r="H5423">
        <v>2033970566</v>
      </c>
      <c r="I5423">
        <f>YEAR(Table1[[#This Row],[Date]])</f>
        <v>2019</v>
      </c>
      <c r="J5423">
        <f>MONTH(Table1[[#This Row],[Date]])</f>
        <v>1</v>
      </c>
      <c r="K5423">
        <f>DAY(Table1[[#This Row],[Date]])</f>
        <v>31</v>
      </c>
    </row>
    <row r="5424" spans="1:11" x14ac:dyDescent="0.3">
      <c r="A5424" t="s">
        <v>14</v>
      </c>
      <c r="B5424" s="1">
        <v>43495</v>
      </c>
      <c r="C5424">
        <v>1.01</v>
      </c>
      <c r="D5424">
        <v>1.01</v>
      </c>
      <c r="E5424">
        <v>1</v>
      </c>
      <c r="F5424">
        <v>1.01</v>
      </c>
      <c r="G5424">
        <v>4249354160</v>
      </c>
      <c r="H5424">
        <v>2035381727</v>
      </c>
      <c r="I5424">
        <f>YEAR(Table1[[#This Row],[Date]])</f>
        <v>2019</v>
      </c>
      <c r="J5424">
        <f>MONTH(Table1[[#This Row],[Date]])</f>
        <v>1</v>
      </c>
      <c r="K5424">
        <f>DAY(Table1[[#This Row],[Date]])</f>
        <v>30</v>
      </c>
    </row>
    <row r="5425" spans="1:11" x14ac:dyDescent="0.3">
      <c r="A5425" t="s">
        <v>14</v>
      </c>
      <c r="B5425" s="1">
        <v>43494</v>
      </c>
      <c r="C5425">
        <v>1.01</v>
      </c>
      <c r="D5425">
        <v>1.01</v>
      </c>
      <c r="E5425">
        <v>1.01</v>
      </c>
      <c r="F5425">
        <v>1.01</v>
      </c>
      <c r="G5425">
        <v>4206195777</v>
      </c>
      <c r="H5425">
        <v>2039923121</v>
      </c>
      <c r="I5425">
        <f>YEAR(Table1[[#This Row],[Date]])</f>
        <v>2019</v>
      </c>
      <c r="J5425">
        <f>MONTH(Table1[[#This Row],[Date]])</f>
        <v>1</v>
      </c>
      <c r="K5425">
        <f>DAY(Table1[[#This Row],[Date]])</f>
        <v>29</v>
      </c>
    </row>
    <row r="5426" spans="1:11" x14ac:dyDescent="0.3">
      <c r="A5426" t="s">
        <v>14</v>
      </c>
      <c r="B5426" s="1">
        <v>43493</v>
      </c>
      <c r="C5426">
        <v>1.01</v>
      </c>
      <c r="D5426">
        <v>1.01</v>
      </c>
      <c r="E5426">
        <v>1.01</v>
      </c>
      <c r="F5426">
        <v>1.01</v>
      </c>
      <c r="G5426">
        <v>4951907623</v>
      </c>
      <c r="H5426">
        <v>2038694610</v>
      </c>
      <c r="I5426">
        <f>YEAR(Table1[[#This Row],[Date]])</f>
        <v>2019</v>
      </c>
      <c r="J5426">
        <f>MONTH(Table1[[#This Row],[Date]])</f>
        <v>1</v>
      </c>
      <c r="K5426">
        <f>DAY(Table1[[#This Row],[Date]])</f>
        <v>28</v>
      </c>
    </row>
    <row r="5427" spans="1:11" x14ac:dyDescent="0.3">
      <c r="A5427" t="s">
        <v>14</v>
      </c>
      <c r="B5427" s="1">
        <v>43492</v>
      </c>
      <c r="C5427">
        <v>1.01</v>
      </c>
      <c r="D5427">
        <v>1.01</v>
      </c>
      <c r="E5427">
        <v>1</v>
      </c>
      <c r="F5427">
        <v>1.01</v>
      </c>
      <c r="G5427">
        <v>3932642453</v>
      </c>
      <c r="H5427">
        <v>2034836041</v>
      </c>
      <c r="I5427">
        <f>YEAR(Table1[[#This Row],[Date]])</f>
        <v>2019</v>
      </c>
      <c r="J5427">
        <f>MONTH(Table1[[#This Row],[Date]])</f>
        <v>1</v>
      </c>
      <c r="K5427">
        <f>DAY(Table1[[#This Row],[Date]])</f>
        <v>27</v>
      </c>
    </row>
    <row r="5428" spans="1:11" x14ac:dyDescent="0.3">
      <c r="A5428" t="s">
        <v>14</v>
      </c>
      <c r="B5428" s="1">
        <v>43491</v>
      </c>
      <c r="C5428">
        <v>1.01</v>
      </c>
      <c r="D5428">
        <v>1.01</v>
      </c>
      <c r="E5428">
        <v>1</v>
      </c>
      <c r="F5428">
        <v>1.01</v>
      </c>
      <c r="G5428">
        <v>3445405585</v>
      </c>
      <c r="H5428">
        <v>2035939570</v>
      </c>
      <c r="I5428">
        <f>YEAR(Table1[[#This Row],[Date]])</f>
        <v>2019</v>
      </c>
      <c r="J5428">
        <f>MONTH(Table1[[#This Row],[Date]])</f>
        <v>1</v>
      </c>
      <c r="K5428">
        <f>DAY(Table1[[#This Row],[Date]])</f>
        <v>26</v>
      </c>
    </row>
    <row r="5429" spans="1:11" x14ac:dyDescent="0.3">
      <c r="A5429" t="s">
        <v>14</v>
      </c>
      <c r="B5429" s="1">
        <v>43490</v>
      </c>
      <c r="C5429">
        <v>1.01</v>
      </c>
      <c r="D5429">
        <v>1.01</v>
      </c>
      <c r="E5429">
        <v>1.01</v>
      </c>
      <c r="F5429">
        <v>1.01</v>
      </c>
      <c r="G5429">
        <v>3634209137</v>
      </c>
      <c r="H5429">
        <v>2038477177</v>
      </c>
      <c r="I5429">
        <f>YEAR(Table1[[#This Row],[Date]])</f>
        <v>2019</v>
      </c>
      <c r="J5429">
        <f>MONTH(Table1[[#This Row],[Date]])</f>
        <v>1</v>
      </c>
      <c r="K5429">
        <f>DAY(Table1[[#This Row],[Date]])</f>
        <v>25</v>
      </c>
    </row>
    <row r="5430" spans="1:11" x14ac:dyDescent="0.3">
      <c r="A5430" t="s">
        <v>14</v>
      </c>
      <c r="B5430" s="1">
        <v>43489</v>
      </c>
      <c r="C5430">
        <v>1.01</v>
      </c>
      <c r="D5430">
        <v>1.01</v>
      </c>
      <c r="E5430">
        <v>1</v>
      </c>
      <c r="F5430">
        <v>1.01</v>
      </c>
      <c r="G5430">
        <v>3581348682</v>
      </c>
      <c r="H5430">
        <v>2034477909</v>
      </c>
      <c r="I5430">
        <f>YEAR(Table1[[#This Row],[Date]])</f>
        <v>2019</v>
      </c>
      <c r="J5430">
        <f>MONTH(Table1[[#This Row],[Date]])</f>
        <v>1</v>
      </c>
      <c r="K5430">
        <f>DAY(Table1[[#This Row],[Date]])</f>
        <v>24</v>
      </c>
    </row>
    <row r="5431" spans="1:11" x14ac:dyDescent="0.3">
      <c r="A5431" t="s">
        <v>14</v>
      </c>
      <c r="B5431" s="1">
        <v>43488</v>
      </c>
      <c r="C5431">
        <v>1.01</v>
      </c>
      <c r="D5431">
        <v>1.01</v>
      </c>
      <c r="E5431">
        <v>1.01</v>
      </c>
      <c r="F5431">
        <v>1.01</v>
      </c>
      <c r="G5431">
        <v>3663985821</v>
      </c>
      <c r="H5431">
        <v>2033881765</v>
      </c>
      <c r="I5431">
        <f>YEAR(Table1[[#This Row],[Date]])</f>
        <v>2019</v>
      </c>
      <c r="J5431">
        <f>MONTH(Table1[[#This Row],[Date]])</f>
        <v>1</v>
      </c>
      <c r="K5431">
        <f>DAY(Table1[[#This Row],[Date]])</f>
        <v>23</v>
      </c>
    </row>
    <row r="5432" spans="1:11" x14ac:dyDescent="0.3">
      <c r="A5432" t="s">
        <v>14</v>
      </c>
      <c r="B5432" s="1">
        <v>43487</v>
      </c>
      <c r="C5432">
        <v>1.01</v>
      </c>
      <c r="D5432">
        <v>1.02</v>
      </c>
      <c r="E5432">
        <v>1.01</v>
      </c>
      <c r="F5432">
        <v>1.01</v>
      </c>
      <c r="G5432">
        <v>3879616222</v>
      </c>
      <c r="H5432">
        <v>2035374036</v>
      </c>
      <c r="I5432">
        <f>YEAR(Table1[[#This Row],[Date]])</f>
        <v>2019</v>
      </c>
      <c r="J5432">
        <f>MONTH(Table1[[#This Row],[Date]])</f>
        <v>1</v>
      </c>
      <c r="K5432">
        <f>DAY(Table1[[#This Row],[Date]])</f>
        <v>22</v>
      </c>
    </row>
    <row r="5433" spans="1:11" x14ac:dyDescent="0.3">
      <c r="A5433" t="s">
        <v>14</v>
      </c>
      <c r="B5433" s="1">
        <v>43486</v>
      </c>
      <c r="C5433">
        <v>1.02</v>
      </c>
      <c r="D5433">
        <v>1.02</v>
      </c>
      <c r="E5433">
        <v>1.01</v>
      </c>
      <c r="F5433">
        <v>1.01</v>
      </c>
      <c r="G5433">
        <v>3497758658</v>
      </c>
      <c r="H5433">
        <v>2043620530</v>
      </c>
      <c r="I5433">
        <f>YEAR(Table1[[#This Row],[Date]])</f>
        <v>2019</v>
      </c>
      <c r="J5433">
        <f>MONTH(Table1[[#This Row],[Date]])</f>
        <v>1</v>
      </c>
      <c r="K5433">
        <f>DAY(Table1[[#This Row],[Date]])</f>
        <v>21</v>
      </c>
    </row>
    <row r="5434" spans="1:11" x14ac:dyDescent="0.3">
      <c r="A5434" t="s">
        <v>14</v>
      </c>
      <c r="B5434" s="1">
        <v>43485</v>
      </c>
      <c r="C5434">
        <v>1.02</v>
      </c>
      <c r="D5434">
        <v>1.03</v>
      </c>
      <c r="E5434">
        <v>1.01</v>
      </c>
      <c r="F5434">
        <v>1.02</v>
      </c>
      <c r="G5434">
        <v>4389435191</v>
      </c>
      <c r="H5434">
        <v>2050721693</v>
      </c>
      <c r="I5434">
        <f>YEAR(Table1[[#This Row],[Date]])</f>
        <v>2019</v>
      </c>
      <c r="J5434">
        <f>MONTH(Table1[[#This Row],[Date]])</f>
        <v>1</v>
      </c>
      <c r="K5434">
        <f>DAY(Table1[[#This Row],[Date]])</f>
        <v>20</v>
      </c>
    </row>
    <row r="5435" spans="1:11" x14ac:dyDescent="0.3">
      <c r="A5435" t="s">
        <v>14</v>
      </c>
      <c r="B5435" s="1">
        <v>43484</v>
      </c>
      <c r="C5435">
        <v>1.01</v>
      </c>
      <c r="D5435">
        <v>1.02</v>
      </c>
      <c r="E5435">
        <v>1.01</v>
      </c>
      <c r="F5435">
        <v>1.02</v>
      </c>
      <c r="G5435">
        <v>3961648844</v>
      </c>
      <c r="H5435">
        <v>2049986707</v>
      </c>
      <c r="I5435">
        <f>YEAR(Table1[[#This Row],[Date]])</f>
        <v>2019</v>
      </c>
      <c r="J5435">
        <f>MONTH(Table1[[#This Row],[Date]])</f>
        <v>1</v>
      </c>
      <c r="K5435">
        <f>DAY(Table1[[#This Row],[Date]])</f>
        <v>19</v>
      </c>
    </row>
    <row r="5436" spans="1:11" x14ac:dyDescent="0.3">
      <c r="A5436" t="s">
        <v>14</v>
      </c>
      <c r="B5436" s="1">
        <v>43483</v>
      </c>
      <c r="C5436">
        <v>1.02</v>
      </c>
      <c r="D5436">
        <v>1.02</v>
      </c>
      <c r="E5436">
        <v>1.01</v>
      </c>
      <c r="F5436">
        <v>1.02</v>
      </c>
      <c r="G5436">
        <v>3661299223</v>
      </c>
      <c r="H5436">
        <v>2049916429</v>
      </c>
      <c r="I5436">
        <f>YEAR(Table1[[#This Row],[Date]])</f>
        <v>2019</v>
      </c>
      <c r="J5436">
        <f>MONTH(Table1[[#This Row],[Date]])</f>
        <v>1</v>
      </c>
      <c r="K5436">
        <f>DAY(Table1[[#This Row],[Date]])</f>
        <v>18</v>
      </c>
    </row>
    <row r="5437" spans="1:11" x14ac:dyDescent="0.3">
      <c r="A5437" t="s">
        <v>14</v>
      </c>
      <c r="B5437" s="1">
        <v>43482</v>
      </c>
      <c r="C5437">
        <v>1.02</v>
      </c>
      <c r="D5437">
        <v>1.02</v>
      </c>
      <c r="E5437">
        <v>1.01</v>
      </c>
      <c r="F5437">
        <v>1.02</v>
      </c>
      <c r="G5437">
        <v>4146824182</v>
      </c>
      <c r="H5437">
        <v>2039914521</v>
      </c>
      <c r="I5437">
        <f>YEAR(Table1[[#This Row],[Date]])</f>
        <v>2019</v>
      </c>
      <c r="J5437">
        <f>MONTH(Table1[[#This Row],[Date]])</f>
        <v>1</v>
      </c>
      <c r="K5437">
        <f>DAY(Table1[[#This Row],[Date]])</f>
        <v>17</v>
      </c>
    </row>
    <row r="5438" spans="1:11" x14ac:dyDescent="0.3">
      <c r="A5438" t="s">
        <v>14</v>
      </c>
      <c r="B5438" s="1">
        <v>43481</v>
      </c>
      <c r="C5438">
        <v>1.02</v>
      </c>
      <c r="D5438">
        <v>1.02</v>
      </c>
      <c r="E5438">
        <v>1.02</v>
      </c>
      <c r="F5438">
        <v>1.02</v>
      </c>
      <c r="G5438">
        <v>3933540777</v>
      </c>
      <c r="H5438">
        <v>2034461698</v>
      </c>
      <c r="I5438">
        <f>YEAR(Table1[[#This Row],[Date]])</f>
        <v>2019</v>
      </c>
      <c r="J5438">
        <f>MONTH(Table1[[#This Row],[Date]])</f>
        <v>1</v>
      </c>
      <c r="K5438">
        <f>DAY(Table1[[#This Row],[Date]])</f>
        <v>16</v>
      </c>
    </row>
    <row r="5439" spans="1:11" x14ac:dyDescent="0.3">
      <c r="A5439" t="s">
        <v>14</v>
      </c>
      <c r="B5439" s="1">
        <v>43480</v>
      </c>
      <c r="C5439">
        <v>1.02</v>
      </c>
      <c r="D5439">
        <v>1.03</v>
      </c>
      <c r="E5439">
        <v>1.02</v>
      </c>
      <c r="F5439">
        <v>1.02</v>
      </c>
      <c r="G5439">
        <v>3956962447</v>
      </c>
      <c r="H5439">
        <v>2030634314</v>
      </c>
      <c r="I5439">
        <f>YEAR(Table1[[#This Row],[Date]])</f>
        <v>2019</v>
      </c>
      <c r="J5439">
        <f>MONTH(Table1[[#This Row],[Date]])</f>
        <v>1</v>
      </c>
      <c r="K5439">
        <f>DAY(Table1[[#This Row],[Date]])</f>
        <v>15</v>
      </c>
    </row>
    <row r="5440" spans="1:11" x14ac:dyDescent="0.3">
      <c r="A5440" t="s">
        <v>14</v>
      </c>
      <c r="B5440" s="1">
        <v>43479</v>
      </c>
      <c r="C5440">
        <v>1.02</v>
      </c>
      <c r="D5440">
        <v>1.03</v>
      </c>
      <c r="E5440">
        <v>1.01</v>
      </c>
      <c r="F5440">
        <v>1.02</v>
      </c>
      <c r="G5440">
        <v>4072427029</v>
      </c>
      <c r="H5440">
        <v>1994117522</v>
      </c>
      <c r="I5440">
        <f>YEAR(Table1[[#This Row],[Date]])</f>
        <v>2019</v>
      </c>
      <c r="J5440">
        <f>MONTH(Table1[[#This Row],[Date]])</f>
        <v>1</v>
      </c>
      <c r="K5440">
        <f>DAY(Table1[[#This Row],[Date]])</f>
        <v>14</v>
      </c>
    </row>
    <row r="5441" spans="1:11" x14ac:dyDescent="0.3">
      <c r="A5441" t="s">
        <v>14</v>
      </c>
      <c r="B5441" s="1">
        <v>43478</v>
      </c>
      <c r="C5441">
        <v>1.02</v>
      </c>
      <c r="D5441">
        <v>1.04</v>
      </c>
      <c r="E5441">
        <v>1.02</v>
      </c>
      <c r="F5441">
        <v>1.02</v>
      </c>
      <c r="G5441">
        <v>3380321686</v>
      </c>
      <c r="H5441">
        <v>1967105373</v>
      </c>
      <c r="I5441">
        <f>YEAR(Table1[[#This Row],[Date]])</f>
        <v>2019</v>
      </c>
      <c r="J5441">
        <f>MONTH(Table1[[#This Row],[Date]])</f>
        <v>1</v>
      </c>
      <c r="K5441">
        <f>DAY(Table1[[#This Row],[Date]])</f>
        <v>13</v>
      </c>
    </row>
    <row r="5442" spans="1:11" x14ac:dyDescent="0.3">
      <c r="A5442" t="s">
        <v>14</v>
      </c>
      <c r="B5442" s="1">
        <v>43477</v>
      </c>
      <c r="C5442">
        <v>1.02</v>
      </c>
      <c r="D5442">
        <v>1.03</v>
      </c>
      <c r="E5442">
        <v>1.02</v>
      </c>
      <c r="F5442">
        <v>1.02</v>
      </c>
      <c r="G5442">
        <v>3258438567</v>
      </c>
      <c r="H5442">
        <v>1968628488</v>
      </c>
      <c r="I5442">
        <f>YEAR(Table1[[#This Row],[Date]])</f>
        <v>2019</v>
      </c>
      <c r="J5442">
        <f>MONTH(Table1[[#This Row],[Date]])</f>
        <v>1</v>
      </c>
      <c r="K5442">
        <f>DAY(Table1[[#This Row],[Date]])</f>
        <v>12</v>
      </c>
    </row>
    <row r="5443" spans="1:11" x14ac:dyDescent="0.3">
      <c r="A5443" t="s">
        <v>14</v>
      </c>
      <c r="B5443" s="1">
        <v>43476</v>
      </c>
      <c r="C5443">
        <v>1.03</v>
      </c>
      <c r="D5443">
        <v>1.03</v>
      </c>
      <c r="E5443">
        <v>1.02</v>
      </c>
      <c r="F5443">
        <v>1.02</v>
      </c>
      <c r="G5443">
        <v>4194066259</v>
      </c>
      <c r="H5443">
        <v>1973324876</v>
      </c>
      <c r="I5443">
        <f>YEAR(Table1[[#This Row],[Date]])</f>
        <v>2019</v>
      </c>
      <c r="J5443">
        <f>MONTH(Table1[[#This Row],[Date]])</f>
        <v>1</v>
      </c>
      <c r="K5443">
        <f>DAY(Table1[[#This Row],[Date]])</f>
        <v>11</v>
      </c>
    </row>
    <row r="5444" spans="1:11" x14ac:dyDescent="0.3">
      <c r="A5444" t="s">
        <v>14</v>
      </c>
      <c r="B5444" s="1">
        <v>43475</v>
      </c>
      <c r="C5444">
        <v>1.02</v>
      </c>
      <c r="D5444">
        <v>1.05</v>
      </c>
      <c r="E5444">
        <v>1.02</v>
      </c>
      <c r="F5444">
        <v>1.02</v>
      </c>
      <c r="G5444">
        <v>5844376311</v>
      </c>
      <c r="H5444">
        <v>1951532809</v>
      </c>
      <c r="I5444">
        <f>YEAR(Table1[[#This Row],[Date]])</f>
        <v>2019</v>
      </c>
      <c r="J5444">
        <f>MONTH(Table1[[#This Row],[Date]])</f>
        <v>1</v>
      </c>
      <c r="K5444">
        <f>DAY(Table1[[#This Row],[Date]])</f>
        <v>10</v>
      </c>
    </row>
    <row r="5445" spans="1:11" x14ac:dyDescent="0.3">
      <c r="A5445" t="s">
        <v>14</v>
      </c>
      <c r="B5445" s="1">
        <v>43474</v>
      </c>
      <c r="C5445">
        <v>1.02</v>
      </c>
      <c r="D5445">
        <v>1.02</v>
      </c>
      <c r="E5445">
        <v>1.01</v>
      </c>
      <c r="F5445">
        <v>1.02</v>
      </c>
      <c r="G5445">
        <v>3694148978</v>
      </c>
      <c r="H5445">
        <v>1924061690</v>
      </c>
      <c r="I5445">
        <f>YEAR(Table1[[#This Row],[Date]])</f>
        <v>2019</v>
      </c>
      <c r="J5445">
        <f>MONTH(Table1[[#This Row],[Date]])</f>
        <v>1</v>
      </c>
      <c r="K5445">
        <f>DAY(Table1[[#This Row],[Date]])</f>
        <v>9</v>
      </c>
    </row>
    <row r="5446" spans="1:11" x14ac:dyDescent="0.3">
      <c r="A5446" t="s">
        <v>14</v>
      </c>
      <c r="B5446" s="1">
        <v>43473</v>
      </c>
      <c r="C5446">
        <v>1.01</v>
      </c>
      <c r="D5446">
        <v>1.02</v>
      </c>
      <c r="E5446">
        <v>1.01</v>
      </c>
      <c r="F5446">
        <v>1.02</v>
      </c>
      <c r="G5446">
        <v>3843200052</v>
      </c>
      <c r="H5446">
        <v>1921519012</v>
      </c>
      <c r="I5446">
        <f>YEAR(Table1[[#This Row],[Date]])</f>
        <v>2019</v>
      </c>
      <c r="J5446">
        <f>MONTH(Table1[[#This Row],[Date]])</f>
        <v>1</v>
      </c>
      <c r="K5446">
        <f>DAY(Table1[[#This Row],[Date]])</f>
        <v>8</v>
      </c>
    </row>
    <row r="5447" spans="1:11" x14ac:dyDescent="0.3">
      <c r="A5447" t="s">
        <v>14</v>
      </c>
      <c r="B5447" s="1">
        <v>43472</v>
      </c>
      <c r="C5447">
        <v>1.02</v>
      </c>
      <c r="D5447">
        <v>1.02</v>
      </c>
      <c r="E5447">
        <v>1.01</v>
      </c>
      <c r="F5447">
        <v>1.01</v>
      </c>
      <c r="G5447">
        <v>3761972510</v>
      </c>
      <c r="H5447">
        <v>1899849838</v>
      </c>
      <c r="I5447">
        <f>YEAR(Table1[[#This Row],[Date]])</f>
        <v>2019</v>
      </c>
      <c r="J5447">
        <f>MONTH(Table1[[#This Row],[Date]])</f>
        <v>1</v>
      </c>
      <c r="K5447">
        <f>DAY(Table1[[#This Row],[Date]])</f>
        <v>7</v>
      </c>
    </row>
    <row r="5448" spans="1:11" x14ac:dyDescent="0.3">
      <c r="A5448" t="s">
        <v>14</v>
      </c>
      <c r="B5448" s="1">
        <v>43471</v>
      </c>
      <c r="C5448">
        <v>1.02</v>
      </c>
      <c r="D5448">
        <v>1.03</v>
      </c>
      <c r="E5448">
        <v>1</v>
      </c>
      <c r="F5448">
        <v>1.02</v>
      </c>
      <c r="G5448">
        <v>4224650070</v>
      </c>
      <c r="H5448">
        <v>1910347641</v>
      </c>
      <c r="I5448">
        <f>YEAR(Table1[[#This Row],[Date]])</f>
        <v>2019</v>
      </c>
      <c r="J5448">
        <f>MONTH(Table1[[#This Row],[Date]])</f>
        <v>1</v>
      </c>
      <c r="K5448">
        <f>DAY(Table1[[#This Row],[Date]])</f>
        <v>6</v>
      </c>
    </row>
    <row r="5449" spans="1:11" x14ac:dyDescent="0.3">
      <c r="A5449" t="s">
        <v>14</v>
      </c>
      <c r="B5449" s="1">
        <v>43470</v>
      </c>
      <c r="C5449">
        <v>1.02</v>
      </c>
      <c r="D5449">
        <v>1.03</v>
      </c>
      <c r="E5449">
        <v>1.01</v>
      </c>
      <c r="F5449">
        <v>1.02</v>
      </c>
      <c r="G5449">
        <v>3993806914</v>
      </c>
      <c r="H5449">
        <v>1900850297</v>
      </c>
      <c r="I5449">
        <f>YEAR(Table1[[#This Row],[Date]])</f>
        <v>2019</v>
      </c>
      <c r="J5449">
        <f>MONTH(Table1[[#This Row],[Date]])</f>
        <v>1</v>
      </c>
      <c r="K5449">
        <f>DAY(Table1[[#This Row],[Date]])</f>
        <v>5</v>
      </c>
    </row>
    <row r="5450" spans="1:11" x14ac:dyDescent="0.3">
      <c r="A5450" t="s">
        <v>14</v>
      </c>
      <c r="B5450" s="1">
        <v>43469</v>
      </c>
      <c r="C5450">
        <v>1.02</v>
      </c>
      <c r="D5450">
        <v>1.02</v>
      </c>
      <c r="E5450">
        <v>1.01</v>
      </c>
      <c r="F5450">
        <v>1.02</v>
      </c>
      <c r="G5450">
        <v>3895786727</v>
      </c>
      <c r="H5450">
        <v>1898444419</v>
      </c>
      <c r="I5450">
        <f>YEAR(Table1[[#This Row],[Date]])</f>
        <v>2019</v>
      </c>
      <c r="J5450">
        <f>MONTH(Table1[[#This Row],[Date]])</f>
        <v>1</v>
      </c>
      <c r="K5450">
        <f>DAY(Table1[[#This Row],[Date]])</f>
        <v>4</v>
      </c>
    </row>
    <row r="5451" spans="1:11" x14ac:dyDescent="0.3">
      <c r="A5451" t="s">
        <v>14</v>
      </c>
      <c r="B5451" s="1">
        <v>43468</v>
      </c>
      <c r="C5451">
        <v>1.02</v>
      </c>
      <c r="D5451">
        <v>1.03</v>
      </c>
      <c r="E5451">
        <v>1.02</v>
      </c>
      <c r="F5451">
        <v>1.02</v>
      </c>
      <c r="G5451">
        <v>3487202823</v>
      </c>
      <c r="H5451">
        <v>1900260730</v>
      </c>
      <c r="I5451">
        <f>YEAR(Table1[[#This Row],[Date]])</f>
        <v>2019</v>
      </c>
      <c r="J5451">
        <f>MONTH(Table1[[#This Row],[Date]])</f>
        <v>1</v>
      </c>
      <c r="K5451">
        <f>DAY(Table1[[#This Row],[Date]])</f>
        <v>3</v>
      </c>
    </row>
    <row r="5452" spans="1:11" x14ac:dyDescent="0.3">
      <c r="A5452" t="s">
        <v>14</v>
      </c>
      <c r="B5452" s="1">
        <v>43467</v>
      </c>
      <c r="C5452">
        <v>1.02</v>
      </c>
      <c r="D5452">
        <v>1.02</v>
      </c>
      <c r="E5452">
        <v>1.01</v>
      </c>
      <c r="F5452">
        <v>1.02</v>
      </c>
      <c r="G5452">
        <v>4442755398</v>
      </c>
      <c r="H5452">
        <v>1908446134</v>
      </c>
      <c r="I5452">
        <f>YEAR(Table1[[#This Row],[Date]])</f>
        <v>2019</v>
      </c>
      <c r="J5452">
        <f>MONTH(Table1[[#This Row],[Date]])</f>
        <v>1</v>
      </c>
      <c r="K5452">
        <f>DAY(Table1[[#This Row],[Date]])</f>
        <v>2</v>
      </c>
    </row>
    <row r="5453" spans="1:11" x14ac:dyDescent="0.3">
      <c r="A5453" t="s">
        <v>14</v>
      </c>
      <c r="B5453" s="1">
        <v>43466</v>
      </c>
      <c r="C5453">
        <v>1.02</v>
      </c>
      <c r="D5453">
        <v>1.02</v>
      </c>
      <c r="E5453">
        <v>1.01</v>
      </c>
      <c r="F5453">
        <v>1.02</v>
      </c>
      <c r="G5453">
        <v>3139234963</v>
      </c>
      <c r="H5453">
        <v>1892772547</v>
      </c>
      <c r="I5453">
        <f>YEAR(Table1[[#This Row],[Date]])</f>
        <v>2019</v>
      </c>
      <c r="J5453">
        <f>MONTH(Table1[[#This Row],[Date]])</f>
        <v>1</v>
      </c>
      <c r="K5453">
        <f>DAY(Table1[[#This Row],[Date]])</f>
        <v>1</v>
      </c>
    </row>
    <row r="5454" spans="1:11" x14ac:dyDescent="0.3">
      <c r="A5454" t="s">
        <v>14</v>
      </c>
      <c r="B5454" s="1">
        <v>43465</v>
      </c>
      <c r="C5454">
        <v>1.02</v>
      </c>
      <c r="D5454">
        <v>1.02</v>
      </c>
      <c r="E5454">
        <v>1.01</v>
      </c>
      <c r="F5454">
        <v>1.01</v>
      </c>
      <c r="G5454">
        <v>3447513904</v>
      </c>
      <c r="H5454">
        <v>1884199082</v>
      </c>
      <c r="I5454">
        <f>YEAR(Table1[[#This Row],[Date]])</f>
        <v>2018</v>
      </c>
      <c r="J5454">
        <f>MONTH(Table1[[#This Row],[Date]])</f>
        <v>12</v>
      </c>
      <c r="K5454">
        <f>DAY(Table1[[#This Row],[Date]])</f>
        <v>31</v>
      </c>
    </row>
    <row r="5455" spans="1:11" x14ac:dyDescent="0.3">
      <c r="A5455" t="s">
        <v>14</v>
      </c>
      <c r="B5455" s="1">
        <v>43464</v>
      </c>
      <c r="C5455">
        <v>1.03</v>
      </c>
      <c r="D5455">
        <v>1.04</v>
      </c>
      <c r="E5455">
        <v>1.02</v>
      </c>
      <c r="F5455">
        <v>1.02</v>
      </c>
      <c r="G5455">
        <v>3762583033</v>
      </c>
      <c r="H5455">
        <v>1893629500</v>
      </c>
      <c r="I5455">
        <f>YEAR(Table1[[#This Row],[Date]])</f>
        <v>2018</v>
      </c>
      <c r="J5455">
        <f>MONTH(Table1[[#This Row],[Date]])</f>
        <v>12</v>
      </c>
      <c r="K5455">
        <f>DAY(Table1[[#This Row],[Date]])</f>
        <v>30</v>
      </c>
    </row>
    <row r="5456" spans="1:11" x14ac:dyDescent="0.3">
      <c r="A5456" t="s">
        <v>14</v>
      </c>
      <c r="B5456" s="1">
        <v>43463</v>
      </c>
      <c r="C5456">
        <v>1.02</v>
      </c>
      <c r="D5456">
        <v>1.05</v>
      </c>
      <c r="E5456">
        <v>1.02</v>
      </c>
      <c r="F5456">
        <v>1.03</v>
      </c>
      <c r="G5456">
        <v>4372940348</v>
      </c>
      <c r="H5456">
        <v>1916646100</v>
      </c>
      <c r="I5456">
        <f>YEAR(Table1[[#This Row],[Date]])</f>
        <v>2018</v>
      </c>
      <c r="J5456">
        <f>MONTH(Table1[[#This Row],[Date]])</f>
        <v>12</v>
      </c>
      <c r="K5456">
        <f>DAY(Table1[[#This Row],[Date]])</f>
        <v>29</v>
      </c>
    </row>
    <row r="5457" spans="1:11" x14ac:dyDescent="0.3">
      <c r="A5457" t="s">
        <v>14</v>
      </c>
      <c r="B5457" s="1">
        <v>43462</v>
      </c>
      <c r="C5457">
        <v>1.02</v>
      </c>
      <c r="D5457">
        <v>1.03</v>
      </c>
      <c r="E5457">
        <v>0.99709199999999998</v>
      </c>
      <c r="F5457">
        <v>1.02</v>
      </c>
      <c r="G5457">
        <v>4639997631</v>
      </c>
      <c r="H5457">
        <v>1901200729</v>
      </c>
      <c r="I5457">
        <f>YEAR(Table1[[#This Row],[Date]])</f>
        <v>2018</v>
      </c>
      <c r="J5457">
        <f>MONTH(Table1[[#This Row],[Date]])</f>
        <v>12</v>
      </c>
      <c r="K5457">
        <f>DAY(Table1[[#This Row],[Date]])</f>
        <v>28</v>
      </c>
    </row>
    <row r="5458" spans="1:11" x14ac:dyDescent="0.3">
      <c r="A5458" t="s">
        <v>14</v>
      </c>
      <c r="B5458" s="1">
        <v>43461</v>
      </c>
      <c r="C5458">
        <v>1.02</v>
      </c>
      <c r="D5458">
        <v>1.04</v>
      </c>
      <c r="E5458">
        <v>1.02</v>
      </c>
      <c r="F5458">
        <v>1.02</v>
      </c>
      <c r="G5458">
        <v>3977540744</v>
      </c>
      <c r="H5458">
        <v>1901298702</v>
      </c>
      <c r="I5458">
        <f>YEAR(Table1[[#This Row],[Date]])</f>
        <v>2018</v>
      </c>
      <c r="J5458">
        <f>MONTH(Table1[[#This Row],[Date]])</f>
        <v>12</v>
      </c>
      <c r="K5458">
        <f>DAY(Table1[[#This Row],[Date]])</f>
        <v>27</v>
      </c>
    </row>
    <row r="5459" spans="1:11" x14ac:dyDescent="0.3">
      <c r="A5459" t="s">
        <v>14</v>
      </c>
      <c r="B5459" s="1">
        <v>43460</v>
      </c>
      <c r="C5459">
        <v>1.02</v>
      </c>
      <c r="D5459">
        <v>1.03</v>
      </c>
      <c r="E5459">
        <v>1.01</v>
      </c>
      <c r="F5459">
        <v>1.02</v>
      </c>
      <c r="G5459">
        <v>4461185016</v>
      </c>
      <c r="H5459">
        <v>1892714209</v>
      </c>
      <c r="I5459">
        <f>YEAR(Table1[[#This Row],[Date]])</f>
        <v>2018</v>
      </c>
      <c r="J5459">
        <f>MONTH(Table1[[#This Row],[Date]])</f>
        <v>12</v>
      </c>
      <c r="K5459">
        <f>DAY(Table1[[#This Row],[Date]])</f>
        <v>26</v>
      </c>
    </row>
    <row r="5460" spans="1:11" x14ac:dyDescent="0.3">
      <c r="A5460" t="s">
        <v>14</v>
      </c>
      <c r="B5460" s="1">
        <v>43459</v>
      </c>
      <c r="C5460">
        <v>1.02</v>
      </c>
      <c r="D5460">
        <v>1.03</v>
      </c>
      <c r="E5460">
        <v>1.01</v>
      </c>
      <c r="F5460">
        <v>1.02</v>
      </c>
      <c r="G5460">
        <v>5493940637</v>
      </c>
      <c r="H5460">
        <v>1891786345</v>
      </c>
      <c r="I5460">
        <f>YEAR(Table1[[#This Row],[Date]])</f>
        <v>2018</v>
      </c>
      <c r="J5460">
        <f>MONTH(Table1[[#This Row],[Date]])</f>
        <v>12</v>
      </c>
      <c r="K5460">
        <f>DAY(Table1[[#This Row],[Date]])</f>
        <v>25</v>
      </c>
    </row>
    <row r="5461" spans="1:11" x14ac:dyDescent="0.3">
      <c r="A5461" t="s">
        <v>14</v>
      </c>
      <c r="B5461" s="1">
        <v>43458</v>
      </c>
      <c r="C5461">
        <v>1.02</v>
      </c>
      <c r="D5461">
        <v>1.03</v>
      </c>
      <c r="E5461">
        <v>1</v>
      </c>
      <c r="F5461">
        <v>1.02</v>
      </c>
      <c r="G5461">
        <v>6912098933</v>
      </c>
      <c r="H5461">
        <v>1885710064</v>
      </c>
      <c r="I5461">
        <f>YEAR(Table1[[#This Row],[Date]])</f>
        <v>2018</v>
      </c>
      <c r="J5461">
        <f>MONTH(Table1[[#This Row],[Date]])</f>
        <v>12</v>
      </c>
      <c r="K5461">
        <f>DAY(Table1[[#This Row],[Date]])</f>
        <v>24</v>
      </c>
    </row>
    <row r="5462" spans="1:11" x14ac:dyDescent="0.3">
      <c r="A5462" t="s">
        <v>14</v>
      </c>
      <c r="B5462" s="1">
        <v>43457</v>
      </c>
      <c r="C5462">
        <v>1.02</v>
      </c>
      <c r="D5462">
        <v>1.03</v>
      </c>
      <c r="E5462">
        <v>1.01</v>
      </c>
      <c r="F5462">
        <v>1.02</v>
      </c>
      <c r="G5462">
        <v>5243877298</v>
      </c>
      <c r="H5462">
        <v>1886040853</v>
      </c>
      <c r="I5462">
        <f>YEAR(Table1[[#This Row],[Date]])</f>
        <v>2018</v>
      </c>
      <c r="J5462">
        <f>MONTH(Table1[[#This Row],[Date]])</f>
        <v>12</v>
      </c>
      <c r="K5462">
        <f>DAY(Table1[[#This Row],[Date]])</f>
        <v>23</v>
      </c>
    </row>
    <row r="5463" spans="1:11" x14ac:dyDescent="0.3">
      <c r="A5463" t="s">
        <v>14</v>
      </c>
      <c r="B5463" s="1">
        <v>43456</v>
      </c>
      <c r="C5463">
        <v>1.01</v>
      </c>
      <c r="D5463">
        <v>1.02</v>
      </c>
      <c r="E5463">
        <v>1.01</v>
      </c>
      <c r="F5463">
        <v>1.02</v>
      </c>
      <c r="G5463">
        <v>4244056323</v>
      </c>
      <c r="H5463">
        <v>1895045965</v>
      </c>
      <c r="I5463">
        <f>YEAR(Table1[[#This Row],[Date]])</f>
        <v>2018</v>
      </c>
      <c r="J5463">
        <f>MONTH(Table1[[#This Row],[Date]])</f>
        <v>12</v>
      </c>
      <c r="K5463">
        <f>DAY(Table1[[#This Row],[Date]])</f>
        <v>22</v>
      </c>
    </row>
    <row r="5464" spans="1:11" x14ac:dyDescent="0.3">
      <c r="A5464" t="s">
        <v>14</v>
      </c>
      <c r="B5464" s="1">
        <v>43455</v>
      </c>
      <c r="C5464">
        <v>1.02</v>
      </c>
      <c r="D5464">
        <v>1.03</v>
      </c>
      <c r="E5464">
        <v>1.01</v>
      </c>
      <c r="F5464">
        <v>1.02</v>
      </c>
      <c r="G5464">
        <v>5957952408</v>
      </c>
      <c r="H5464">
        <v>1885208114</v>
      </c>
      <c r="I5464">
        <f>YEAR(Table1[[#This Row],[Date]])</f>
        <v>2018</v>
      </c>
      <c r="J5464">
        <f>MONTH(Table1[[#This Row],[Date]])</f>
        <v>12</v>
      </c>
      <c r="K5464">
        <f>DAY(Table1[[#This Row],[Date]])</f>
        <v>21</v>
      </c>
    </row>
    <row r="5465" spans="1:11" x14ac:dyDescent="0.3">
      <c r="A5465" t="s">
        <v>14</v>
      </c>
      <c r="B5465" s="1">
        <v>43454</v>
      </c>
      <c r="C5465">
        <v>1.02</v>
      </c>
      <c r="D5465">
        <v>1.04</v>
      </c>
      <c r="E5465">
        <v>1.01</v>
      </c>
      <c r="F5465">
        <v>1.02</v>
      </c>
      <c r="G5465">
        <v>6967777735</v>
      </c>
      <c r="H5465">
        <v>1892468256</v>
      </c>
      <c r="I5465">
        <f>YEAR(Table1[[#This Row],[Date]])</f>
        <v>2018</v>
      </c>
      <c r="J5465">
        <f>MONTH(Table1[[#This Row],[Date]])</f>
        <v>12</v>
      </c>
      <c r="K5465">
        <f>DAY(Table1[[#This Row],[Date]])</f>
        <v>20</v>
      </c>
    </row>
    <row r="5466" spans="1:11" x14ac:dyDescent="0.3">
      <c r="A5466" t="s">
        <v>14</v>
      </c>
      <c r="B5466" s="1">
        <v>43453</v>
      </c>
      <c r="C5466">
        <v>1.01</v>
      </c>
      <c r="D5466">
        <v>1.02</v>
      </c>
      <c r="E5466">
        <v>1.01</v>
      </c>
      <c r="F5466">
        <v>1.02</v>
      </c>
      <c r="G5466">
        <v>5315586579</v>
      </c>
      <c r="H5466">
        <v>1897935600</v>
      </c>
      <c r="I5466">
        <f>YEAR(Table1[[#This Row],[Date]])</f>
        <v>2018</v>
      </c>
      <c r="J5466">
        <f>MONTH(Table1[[#This Row],[Date]])</f>
        <v>12</v>
      </c>
      <c r="K5466">
        <f>DAY(Table1[[#This Row],[Date]])</f>
        <v>19</v>
      </c>
    </row>
    <row r="5467" spans="1:11" x14ac:dyDescent="0.3">
      <c r="A5467" t="s">
        <v>14</v>
      </c>
      <c r="B5467" s="1">
        <v>43452</v>
      </c>
      <c r="C5467">
        <v>1.01</v>
      </c>
      <c r="D5467">
        <v>1.02</v>
      </c>
      <c r="E5467">
        <v>1</v>
      </c>
      <c r="F5467">
        <v>1.01</v>
      </c>
      <c r="G5467">
        <v>4567397832</v>
      </c>
      <c r="H5467">
        <v>1880309990</v>
      </c>
      <c r="I5467">
        <f>YEAR(Table1[[#This Row],[Date]])</f>
        <v>2018</v>
      </c>
      <c r="J5467">
        <f>MONTH(Table1[[#This Row],[Date]])</f>
        <v>12</v>
      </c>
      <c r="K5467">
        <f>DAY(Table1[[#This Row],[Date]])</f>
        <v>18</v>
      </c>
    </row>
    <row r="5468" spans="1:11" x14ac:dyDescent="0.3">
      <c r="A5468" t="s">
        <v>14</v>
      </c>
      <c r="B5468" s="1">
        <v>43451</v>
      </c>
      <c r="C5468">
        <v>1.01</v>
      </c>
      <c r="D5468">
        <v>1.02</v>
      </c>
      <c r="E5468">
        <v>0.99543099999999995</v>
      </c>
      <c r="F5468">
        <v>1.01</v>
      </c>
      <c r="G5468">
        <v>3775394830</v>
      </c>
      <c r="H5468">
        <v>1874876148</v>
      </c>
      <c r="I5468">
        <f>YEAR(Table1[[#This Row],[Date]])</f>
        <v>2018</v>
      </c>
      <c r="J5468">
        <f>MONTH(Table1[[#This Row],[Date]])</f>
        <v>12</v>
      </c>
      <c r="K5468">
        <f>DAY(Table1[[#This Row],[Date]])</f>
        <v>17</v>
      </c>
    </row>
    <row r="5469" spans="1:11" x14ac:dyDescent="0.3">
      <c r="A5469" t="s">
        <v>14</v>
      </c>
      <c r="B5469" s="1">
        <v>43450</v>
      </c>
      <c r="C5469">
        <v>1.01</v>
      </c>
      <c r="D5469">
        <v>1.01</v>
      </c>
      <c r="E5469">
        <v>0.99702999999999997</v>
      </c>
      <c r="F5469">
        <v>1.01</v>
      </c>
      <c r="G5469">
        <v>2322330505</v>
      </c>
      <c r="H5469">
        <v>1868184263</v>
      </c>
      <c r="I5469">
        <f>YEAR(Table1[[#This Row],[Date]])</f>
        <v>2018</v>
      </c>
      <c r="J5469">
        <f>MONTH(Table1[[#This Row],[Date]])</f>
        <v>12</v>
      </c>
      <c r="K5469">
        <f>DAY(Table1[[#This Row],[Date]])</f>
        <v>16</v>
      </c>
    </row>
    <row r="5470" spans="1:11" x14ac:dyDescent="0.3">
      <c r="A5470" t="s">
        <v>14</v>
      </c>
      <c r="B5470" s="1">
        <v>43449</v>
      </c>
      <c r="C5470">
        <v>1</v>
      </c>
      <c r="D5470">
        <v>1.01</v>
      </c>
      <c r="E5470">
        <v>0.99862300000000004</v>
      </c>
      <c r="F5470">
        <v>1</v>
      </c>
      <c r="G5470">
        <v>2191631708</v>
      </c>
      <c r="H5470">
        <v>1865684231</v>
      </c>
      <c r="I5470">
        <f>YEAR(Table1[[#This Row],[Date]])</f>
        <v>2018</v>
      </c>
      <c r="J5470">
        <f>MONTH(Table1[[#This Row],[Date]])</f>
        <v>12</v>
      </c>
      <c r="K5470">
        <f>DAY(Table1[[#This Row],[Date]])</f>
        <v>15</v>
      </c>
    </row>
    <row r="5471" spans="1:11" x14ac:dyDescent="0.3">
      <c r="A5471" t="s">
        <v>14</v>
      </c>
      <c r="B5471" s="1">
        <v>43448</v>
      </c>
      <c r="C5471">
        <v>1</v>
      </c>
      <c r="D5471">
        <v>1.01</v>
      </c>
      <c r="E5471">
        <v>0.99618700000000004</v>
      </c>
      <c r="F5471">
        <v>1</v>
      </c>
      <c r="G5471">
        <v>2751719689</v>
      </c>
      <c r="H5471">
        <v>1860500701</v>
      </c>
      <c r="I5471">
        <f>YEAR(Table1[[#This Row],[Date]])</f>
        <v>2018</v>
      </c>
      <c r="J5471">
        <f>MONTH(Table1[[#This Row],[Date]])</f>
        <v>12</v>
      </c>
      <c r="K5471">
        <f>DAY(Table1[[#This Row],[Date]])</f>
        <v>14</v>
      </c>
    </row>
    <row r="5472" spans="1:11" x14ac:dyDescent="0.3">
      <c r="A5472" t="s">
        <v>14</v>
      </c>
      <c r="B5472" s="1">
        <v>43447</v>
      </c>
      <c r="C5472">
        <v>1.01</v>
      </c>
      <c r="D5472">
        <v>1.01</v>
      </c>
      <c r="E5472">
        <v>0.996699</v>
      </c>
      <c r="F5472">
        <v>1</v>
      </c>
      <c r="G5472">
        <v>2657124589</v>
      </c>
      <c r="H5472">
        <v>1862692456</v>
      </c>
      <c r="I5472">
        <f>YEAR(Table1[[#This Row],[Date]])</f>
        <v>2018</v>
      </c>
      <c r="J5472">
        <f>MONTH(Table1[[#This Row],[Date]])</f>
        <v>12</v>
      </c>
      <c r="K5472">
        <f>DAY(Table1[[#This Row],[Date]])</f>
        <v>13</v>
      </c>
    </row>
    <row r="5473" spans="1:11" x14ac:dyDescent="0.3">
      <c r="A5473" t="s">
        <v>14</v>
      </c>
      <c r="B5473" s="1">
        <v>43446</v>
      </c>
      <c r="C5473">
        <v>1.01</v>
      </c>
      <c r="D5473">
        <v>1.02</v>
      </c>
      <c r="E5473">
        <v>1.01</v>
      </c>
      <c r="F5473">
        <v>1.01</v>
      </c>
      <c r="G5473">
        <v>2623601152</v>
      </c>
      <c r="H5473">
        <v>1874533234</v>
      </c>
      <c r="I5473">
        <f>YEAR(Table1[[#This Row],[Date]])</f>
        <v>2018</v>
      </c>
      <c r="J5473">
        <f>MONTH(Table1[[#This Row],[Date]])</f>
        <v>12</v>
      </c>
      <c r="K5473">
        <f>DAY(Table1[[#This Row],[Date]])</f>
        <v>12</v>
      </c>
    </row>
    <row r="5474" spans="1:11" x14ac:dyDescent="0.3">
      <c r="A5474" t="s">
        <v>14</v>
      </c>
      <c r="B5474" s="1">
        <v>43445</v>
      </c>
      <c r="C5474">
        <v>1.02</v>
      </c>
      <c r="D5474">
        <v>1.02</v>
      </c>
      <c r="E5474">
        <v>1.01</v>
      </c>
      <c r="F5474">
        <v>1.01</v>
      </c>
      <c r="G5474">
        <v>3002221768</v>
      </c>
      <c r="H5474">
        <v>1874603559</v>
      </c>
      <c r="I5474">
        <f>YEAR(Table1[[#This Row],[Date]])</f>
        <v>2018</v>
      </c>
      <c r="J5474">
        <f>MONTH(Table1[[#This Row],[Date]])</f>
        <v>12</v>
      </c>
      <c r="K5474">
        <f>DAY(Table1[[#This Row],[Date]])</f>
        <v>11</v>
      </c>
    </row>
    <row r="5475" spans="1:11" x14ac:dyDescent="0.3">
      <c r="A5475" t="s">
        <v>14</v>
      </c>
      <c r="B5475" s="1">
        <v>43444</v>
      </c>
      <c r="C5475">
        <v>1.02</v>
      </c>
      <c r="D5475">
        <v>1.02</v>
      </c>
      <c r="E5475">
        <v>1.01</v>
      </c>
      <c r="F5475">
        <v>1.02</v>
      </c>
      <c r="G5475">
        <v>3208473004</v>
      </c>
      <c r="H5475">
        <v>1887246299</v>
      </c>
      <c r="I5475">
        <f>YEAR(Table1[[#This Row],[Date]])</f>
        <v>2018</v>
      </c>
      <c r="J5475">
        <f>MONTH(Table1[[#This Row],[Date]])</f>
        <v>12</v>
      </c>
      <c r="K5475">
        <f>DAY(Table1[[#This Row],[Date]])</f>
        <v>10</v>
      </c>
    </row>
    <row r="5476" spans="1:11" x14ac:dyDescent="0.3">
      <c r="A5476" t="s">
        <v>14</v>
      </c>
      <c r="B5476" s="1">
        <v>43443</v>
      </c>
      <c r="C5476">
        <v>1.02</v>
      </c>
      <c r="D5476">
        <v>1.02</v>
      </c>
      <c r="E5476">
        <v>1.01</v>
      </c>
      <c r="F5476">
        <v>1.02</v>
      </c>
      <c r="G5476">
        <v>3210392369</v>
      </c>
      <c r="H5476">
        <v>1885200219</v>
      </c>
      <c r="I5476">
        <f>YEAR(Table1[[#This Row],[Date]])</f>
        <v>2018</v>
      </c>
      <c r="J5476">
        <f>MONTH(Table1[[#This Row],[Date]])</f>
        <v>12</v>
      </c>
      <c r="K5476">
        <f>DAY(Table1[[#This Row],[Date]])</f>
        <v>9</v>
      </c>
    </row>
    <row r="5477" spans="1:11" x14ac:dyDescent="0.3">
      <c r="A5477" t="s">
        <v>14</v>
      </c>
      <c r="B5477" s="1">
        <v>43442</v>
      </c>
      <c r="C5477">
        <v>1</v>
      </c>
      <c r="D5477">
        <v>1.02</v>
      </c>
      <c r="E5477">
        <v>0.99674399999999996</v>
      </c>
      <c r="F5477">
        <v>1.02</v>
      </c>
      <c r="G5477">
        <v>3700874976</v>
      </c>
      <c r="H5477">
        <v>1893504596</v>
      </c>
      <c r="I5477">
        <f>YEAR(Table1[[#This Row],[Date]])</f>
        <v>2018</v>
      </c>
      <c r="J5477">
        <f>MONTH(Table1[[#This Row],[Date]])</f>
        <v>12</v>
      </c>
      <c r="K5477">
        <f>DAY(Table1[[#This Row],[Date]])</f>
        <v>8</v>
      </c>
    </row>
    <row r="5478" spans="1:11" x14ac:dyDescent="0.3">
      <c r="A5478" t="s">
        <v>14</v>
      </c>
      <c r="B5478" s="1">
        <v>43441</v>
      </c>
      <c r="C5478">
        <v>0.998803</v>
      </c>
      <c r="D5478">
        <v>1.01</v>
      </c>
      <c r="E5478">
        <v>0.99075899999999995</v>
      </c>
      <c r="F5478">
        <v>1</v>
      </c>
      <c r="G5478">
        <v>4636871756</v>
      </c>
      <c r="H5478">
        <v>1859078678</v>
      </c>
      <c r="I5478">
        <f>YEAR(Table1[[#This Row],[Date]])</f>
        <v>2018</v>
      </c>
      <c r="J5478">
        <f>MONTH(Table1[[#This Row],[Date]])</f>
        <v>12</v>
      </c>
      <c r="K5478">
        <f>DAY(Table1[[#This Row],[Date]])</f>
        <v>7</v>
      </c>
    </row>
    <row r="5479" spans="1:11" x14ac:dyDescent="0.3">
      <c r="A5479" t="s">
        <v>14</v>
      </c>
      <c r="B5479" s="1">
        <v>43440</v>
      </c>
      <c r="C5479">
        <v>0.99139699999999997</v>
      </c>
      <c r="D5479">
        <v>1.01</v>
      </c>
      <c r="E5479">
        <v>0.98207599999999995</v>
      </c>
      <c r="F5479">
        <v>0.99829599999999996</v>
      </c>
      <c r="G5479">
        <v>3702066873</v>
      </c>
      <c r="H5479">
        <v>1853258432</v>
      </c>
      <c r="I5479">
        <f>YEAR(Table1[[#This Row],[Date]])</f>
        <v>2018</v>
      </c>
      <c r="J5479">
        <f>MONTH(Table1[[#This Row],[Date]])</f>
        <v>12</v>
      </c>
      <c r="K5479">
        <f>DAY(Table1[[#This Row],[Date]])</f>
        <v>6</v>
      </c>
    </row>
    <row r="5480" spans="1:11" x14ac:dyDescent="0.3">
      <c r="A5480" t="s">
        <v>14</v>
      </c>
      <c r="B5480" s="1">
        <v>43439</v>
      </c>
      <c r="C5480">
        <v>1</v>
      </c>
      <c r="D5480">
        <v>1</v>
      </c>
      <c r="E5480">
        <v>0.98674200000000001</v>
      </c>
      <c r="F5480">
        <v>0.99296600000000002</v>
      </c>
      <c r="G5480">
        <v>3119796461</v>
      </c>
      <c r="H5480">
        <v>1843363374</v>
      </c>
      <c r="I5480">
        <f>YEAR(Table1[[#This Row],[Date]])</f>
        <v>2018</v>
      </c>
      <c r="J5480">
        <f>MONTH(Table1[[#This Row],[Date]])</f>
        <v>12</v>
      </c>
      <c r="K5480">
        <f>DAY(Table1[[#This Row],[Date]])</f>
        <v>5</v>
      </c>
    </row>
    <row r="5481" spans="1:11" x14ac:dyDescent="0.3">
      <c r="A5481" t="s">
        <v>14</v>
      </c>
      <c r="B5481" s="1">
        <v>43438</v>
      </c>
      <c r="C5481">
        <v>0.99533099999999997</v>
      </c>
      <c r="D5481">
        <v>1.01</v>
      </c>
      <c r="E5481">
        <v>0.98401400000000006</v>
      </c>
      <c r="F5481">
        <v>1</v>
      </c>
      <c r="G5481">
        <v>3048831081</v>
      </c>
      <c r="H5481">
        <v>1856479288</v>
      </c>
      <c r="I5481">
        <f>YEAR(Table1[[#This Row],[Date]])</f>
        <v>2018</v>
      </c>
      <c r="J5481">
        <f>MONTH(Table1[[#This Row],[Date]])</f>
        <v>12</v>
      </c>
      <c r="K5481">
        <f>DAY(Table1[[#This Row],[Date]])</f>
        <v>4</v>
      </c>
    </row>
    <row r="5482" spans="1:11" x14ac:dyDescent="0.3">
      <c r="A5482" t="s">
        <v>14</v>
      </c>
      <c r="B5482" s="1">
        <v>43437</v>
      </c>
      <c r="C5482">
        <v>0.99667600000000001</v>
      </c>
      <c r="D5482">
        <v>1.01</v>
      </c>
      <c r="E5482">
        <v>0.98904800000000004</v>
      </c>
      <c r="F5482">
        <v>0.99659399999999998</v>
      </c>
      <c r="G5482">
        <v>3069963646</v>
      </c>
      <c r="H5482">
        <v>1850098416</v>
      </c>
      <c r="I5482">
        <f>YEAR(Table1[[#This Row],[Date]])</f>
        <v>2018</v>
      </c>
      <c r="J5482">
        <f>MONTH(Table1[[#This Row],[Date]])</f>
        <v>12</v>
      </c>
      <c r="K5482">
        <f>DAY(Table1[[#This Row],[Date]])</f>
        <v>3</v>
      </c>
    </row>
    <row r="5483" spans="1:11" x14ac:dyDescent="0.3">
      <c r="A5483" t="s">
        <v>14</v>
      </c>
      <c r="B5483" s="1">
        <v>43436</v>
      </c>
      <c r="C5483">
        <v>0.99984099999999998</v>
      </c>
      <c r="D5483">
        <v>1</v>
      </c>
      <c r="E5483">
        <v>0.99335099999999998</v>
      </c>
      <c r="F5483">
        <v>0.99837200000000004</v>
      </c>
      <c r="G5483">
        <v>3221855294</v>
      </c>
      <c r="H5483">
        <v>1853398856</v>
      </c>
      <c r="I5483">
        <f>YEAR(Table1[[#This Row],[Date]])</f>
        <v>2018</v>
      </c>
      <c r="J5483">
        <f>MONTH(Table1[[#This Row],[Date]])</f>
        <v>12</v>
      </c>
      <c r="K5483">
        <f>DAY(Table1[[#This Row],[Date]])</f>
        <v>2</v>
      </c>
    </row>
    <row r="5484" spans="1:11" x14ac:dyDescent="0.3">
      <c r="A5484" t="s">
        <v>14</v>
      </c>
      <c r="B5484" s="1">
        <v>43435</v>
      </c>
      <c r="C5484">
        <v>0.99496099999999998</v>
      </c>
      <c r="D5484">
        <v>1.02</v>
      </c>
      <c r="E5484">
        <v>0.982213</v>
      </c>
      <c r="F5484">
        <v>1</v>
      </c>
      <c r="G5484">
        <v>3306556081</v>
      </c>
      <c r="H5484">
        <v>1858375216</v>
      </c>
      <c r="I5484">
        <f>YEAR(Table1[[#This Row],[Date]])</f>
        <v>2018</v>
      </c>
      <c r="J5484">
        <f>MONTH(Table1[[#This Row],[Date]])</f>
        <v>12</v>
      </c>
      <c r="K5484">
        <f>DAY(Table1[[#This Row],[Date]])</f>
        <v>1</v>
      </c>
    </row>
    <row r="5485" spans="1:11" x14ac:dyDescent="0.3">
      <c r="A5485" t="s">
        <v>14</v>
      </c>
      <c r="B5485" s="1">
        <v>43434</v>
      </c>
      <c r="C5485">
        <v>0.99660300000000002</v>
      </c>
      <c r="D5485">
        <v>1.01</v>
      </c>
      <c r="E5485">
        <v>0.98651699999999998</v>
      </c>
      <c r="F5485">
        <v>0.99182300000000001</v>
      </c>
      <c r="G5485">
        <v>4065662222</v>
      </c>
      <c r="H5485">
        <v>1841241018</v>
      </c>
      <c r="I5485">
        <f>YEAR(Table1[[#This Row],[Date]])</f>
        <v>2018</v>
      </c>
      <c r="J5485">
        <f>MONTH(Table1[[#This Row],[Date]])</f>
        <v>11</v>
      </c>
      <c r="K5485">
        <f>DAY(Table1[[#This Row],[Date]])</f>
        <v>30</v>
      </c>
    </row>
    <row r="5486" spans="1:11" x14ac:dyDescent="0.3">
      <c r="A5486" t="s">
        <v>14</v>
      </c>
      <c r="B5486" s="1">
        <v>43433</v>
      </c>
      <c r="C5486">
        <v>0.99516400000000005</v>
      </c>
      <c r="D5486">
        <v>1.01</v>
      </c>
      <c r="E5486">
        <v>0.99205699999999997</v>
      </c>
      <c r="F5486">
        <v>0.99737699999999996</v>
      </c>
      <c r="G5486">
        <v>4348557871</v>
      </c>
      <c r="H5486">
        <v>1851552529</v>
      </c>
      <c r="I5486">
        <f>YEAR(Table1[[#This Row],[Date]])</f>
        <v>2018</v>
      </c>
      <c r="J5486">
        <f>MONTH(Table1[[#This Row],[Date]])</f>
        <v>11</v>
      </c>
      <c r="K5486">
        <f>DAY(Table1[[#This Row],[Date]])</f>
        <v>29</v>
      </c>
    </row>
    <row r="5487" spans="1:11" x14ac:dyDescent="0.3">
      <c r="A5487" t="s">
        <v>14</v>
      </c>
      <c r="B5487" s="1">
        <v>43432</v>
      </c>
      <c r="C5487">
        <v>0.98331999999999997</v>
      </c>
      <c r="D5487">
        <v>1.01</v>
      </c>
      <c r="E5487">
        <v>0.98009299999999999</v>
      </c>
      <c r="F5487">
        <v>0.99862200000000001</v>
      </c>
      <c r="G5487">
        <v>4765620000</v>
      </c>
      <c r="H5487">
        <v>1853863586</v>
      </c>
      <c r="I5487">
        <f>YEAR(Table1[[#This Row],[Date]])</f>
        <v>2018</v>
      </c>
      <c r="J5487">
        <f>MONTH(Table1[[#This Row],[Date]])</f>
        <v>11</v>
      </c>
      <c r="K5487">
        <f>DAY(Table1[[#This Row],[Date]])</f>
        <v>28</v>
      </c>
    </row>
    <row r="5488" spans="1:11" x14ac:dyDescent="0.3">
      <c r="A5488" t="s">
        <v>14</v>
      </c>
      <c r="B5488" s="1">
        <v>43431</v>
      </c>
      <c r="C5488">
        <v>0.97897599999999996</v>
      </c>
      <c r="D5488">
        <v>0.991699</v>
      </c>
      <c r="E5488">
        <v>0.966279</v>
      </c>
      <c r="F5488">
        <v>0.98426000000000002</v>
      </c>
      <c r="G5488">
        <v>4071230000</v>
      </c>
      <c r="H5488">
        <v>1827201658</v>
      </c>
      <c r="I5488">
        <f>YEAR(Table1[[#This Row],[Date]])</f>
        <v>2018</v>
      </c>
      <c r="J5488">
        <f>MONTH(Table1[[#This Row],[Date]])</f>
        <v>11</v>
      </c>
      <c r="K5488">
        <f>DAY(Table1[[#This Row],[Date]])</f>
        <v>27</v>
      </c>
    </row>
    <row r="5489" spans="1:11" x14ac:dyDescent="0.3">
      <c r="A5489" t="s">
        <v>14</v>
      </c>
      <c r="B5489" s="1">
        <v>43430</v>
      </c>
      <c r="C5489">
        <v>0.97502599999999995</v>
      </c>
      <c r="D5489">
        <v>0.99257200000000001</v>
      </c>
      <c r="E5489">
        <v>0.96792</v>
      </c>
      <c r="F5489">
        <v>0.97724299999999997</v>
      </c>
      <c r="G5489">
        <v>4696030000</v>
      </c>
      <c r="H5489">
        <v>1814175146</v>
      </c>
      <c r="I5489">
        <f>YEAR(Table1[[#This Row],[Date]])</f>
        <v>2018</v>
      </c>
      <c r="J5489">
        <f>MONTH(Table1[[#This Row],[Date]])</f>
        <v>11</v>
      </c>
      <c r="K5489">
        <f>DAY(Table1[[#This Row],[Date]])</f>
        <v>26</v>
      </c>
    </row>
    <row r="5490" spans="1:11" x14ac:dyDescent="0.3">
      <c r="A5490" t="s">
        <v>14</v>
      </c>
      <c r="B5490" s="1">
        <v>43429</v>
      </c>
      <c r="C5490">
        <v>0.97847499999999998</v>
      </c>
      <c r="D5490">
        <v>0.99060300000000001</v>
      </c>
      <c r="E5490">
        <v>0.96121500000000004</v>
      </c>
      <c r="F5490">
        <v>0.98096899999999998</v>
      </c>
      <c r="G5490">
        <v>5223930000</v>
      </c>
      <c r="H5490">
        <v>1821092174</v>
      </c>
      <c r="I5490">
        <f>YEAR(Table1[[#This Row],[Date]])</f>
        <v>2018</v>
      </c>
      <c r="J5490">
        <f>MONTH(Table1[[#This Row],[Date]])</f>
        <v>11</v>
      </c>
      <c r="K5490">
        <f>DAY(Table1[[#This Row],[Date]])</f>
        <v>25</v>
      </c>
    </row>
    <row r="5491" spans="1:11" x14ac:dyDescent="0.3">
      <c r="A5491" t="s">
        <v>14</v>
      </c>
      <c r="B5491" s="1">
        <v>43428</v>
      </c>
      <c r="C5491">
        <v>0.98185</v>
      </c>
      <c r="D5491">
        <v>0.99302199999999996</v>
      </c>
      <c r="E5491">
        <v>0.96487100000000003</v>
      </c>
      <c r="F5491">
        <v>0.98022399999999998</v>
      </c>
      <c r="G5491">
        <v>3549490000</v>
      </c>
      <c r="H5491">
        <v>1770697939</v>
      </c>
      <c r="I5491">
        <f>YEAR(Table1[[#This Row],[Date]])</f>
        <v>2018</v>
      </c>
      <c r="J5491">
        <f>MONTH(Table1[[#This Row],[Date]])</f>
        <v>11</v>
      </c>
      <c r="K5491">
        <f>DAY(Table1[[#This Row],[Date]])</f>
        <v>24</v>
      </c>
    </row>
    <row r="5492" spans="1:11" x14ac:dyDescent="0.3">
      <c r="A5492" t="s">
        <v>14</v>
      </c>
      <c r="B5492" s="1">
        <v>43427</v>
      </c>
      <c r="C5492">
        <v>0.99091200000000002</v>
      </c>
      <c r="D5492">
        <v>1</v>
      </c>
      <c r="E5492">
        <v>0.97576200000000002</v>
      </c>
      <c r="F5492">
        <v>0.98257000000000005</v>
      </c>
      <c r="G5492">
        <v>3775250000</v>
      </c>
      <c r="H5492">
        <v>1774935805</v>
      </c>
      <c r="I5492">
        <f>YEAR(Table1[[#This Row],[Date]])</f>
        <v>2018</v>
      </c>
      <c r="J5492">
        <f>MONTH(Table1[[#This Row],[Date]])</f>
        <v>11</v>
      </c>
      <c r="K5492">
        <f>DAY(Table1[[#This Row],[Date]])</f>
        <v>23</v>
      </c>
    </row>
    <row r="5493" spans="1:11" x14ac:dyDescent="0.3">
      <c r="A5493" t="s">
        <v>14</v>
      </c>
      <c r="B5493" s="1">
        <v>43426</v>
      </c>
      <c r="C5493">
        <v>0.98478399999999999</v>
      </c>
      <c r="D5493">
        <v>0.99979799999999996</v>
      </c>
      <c r="E5493">
        <v>0.98056500000000002</v>
      </c>
      <c r="F5493">
        <v>0.99818799999999996</v>
      </c>
      <c r="G5493">
        <v>3287830000</v>
      </c>
      <c r="H5493">
        <v>1803148499</v>
      </c>
      <c r="I5493">
        <f>YEAR(Table1[[#This Row],[Date]])</f>
        <v>2018</v>
      </c>
      <c r="J5493">
        <f>MONTH(Table1[[#This Row],[Date]])</f>
        <v>11</v>
      </c>
      <c r="K5493">
        <f>DAY(Table1[[#This Row],[Date]])</f>
        <v>22</v>
      </c>
    </row>
    <row r="5494" spans="1:11" x14ac:dyDescent="0.3">
      <c r="A5494" t="s">
        <v>14</v>
      </c>
      <c r="B5494" s="1">
        <v>43425</v>
      </c>
      <c r="C5494">
        <v>0.97344799999999998</v>
      </c>
      <c r="D5494">
        <v>0.99644600000000005</v>
      </c>
      <c r="E5494">
        <v>0.96465800000000002</v>
      </c>
      <c r="F5494">
        <v>0.98750400000000005</v>
      </c>
      <c r="G5494">
        <v>4348950000</v>
      </c>
      <c r="H5494">
        <v>1783848690</v>
      </c>
      <c r="I5494">
        <f>YEAR(Table1[[#This Row],[Date]])</f>
        <v>2018</v>
      </c>
      <c r="J5494">
        <f>MONTH(Table1[[#This Row],[Date]])</f>
        <v>11</v>
      </c>
      <c r="K5494">
        <f>DAY(Table1[[#This Row],[Date]])</f>
        <v>21</v>
      </c>
    </row>
    <row r="5495" spans="1:11" x14ac:dyDescent="0.3">
      <c r="A5495" t="s">
        <v>14</v>
      </c>
      <c r="B5495" s="1">
        <v>43424</v>
      </c>
      <c r="C5495">
        <v>0.97755400000000003</v>
      </c>
      <c r="D5495">
        <v>0.99301300000000003</v>
      </c>
      <c r="E5495">
        <v>0.95001400000000003</v>
      </c>
      <c r="F5495">
        <v>0.96879899999999997</v>
      </c>
      <c r="G5495">
        <v>5908970000</v>
      </c>
      <c r="H5495">
        <v>1750059571</v>
      </c>
      <c r="I5495">
        <f>YEAR(Table1[[#This Row],[Date]])</f>
        <v>2018</v>
      </c>
      <c r="J5495">
        <f>MONTH(Table1[[#This Row],[Date]])</f>
        <v>11</v>
      </c>
      <c r="K5495">
        <f>DAY(Table1[[#This Row],[Date]])</f>
        <v>20</v>
      </c>
    </row>
    <row r="5496" spans="1:11" x14ac:dyDescent="0.3">
      <c r="A5496" t="s">
        <v>14</v>
      </c>
      <c r="B5496" s="1">
        <v>43423</v>
      </c>
      <c r="C5496">
        <v>0.99396300000000004</v>
      </c>
      <c r="D5496">
        <v>1</v>
      </c>
      <c r="E5496">
        <v>0.97618799999999994</v>
      </c>
      <c r="F5496">
        <v>0.98272999999999999</v>
      </c>
      <c r="G5496">
        <v>5189080000</v>
      </c>
      <c r="H5496">
        <v>1726088332</v>
      </c>
      <c r="I5496">
        <f>YEAR(Table1[[#This Row],[Date]])</f>
        <v>2018</v>
      </c>
      <c r="J5496">
        <f>MONTH(Table1[[#This Row],[Date]])</f>
        <v>11</v>
      </c>
      <c r="K5496">
        <f>DAY(Table1[[#This Row],[Date]])</f>
        <v>19</v>
      </c>
    </row>
    <row r="5497" spans="1:11" x14ac:dyDescent="0.3">
      <c r="A5497" t="s">
        <v>14</v>
      </c>
      <c r="B5497" s="1">
        <v>43422</v>
      </c>
      <c r="C5497">
        <v>0.98521599999999998</v>
      </c>
      <c r="D5497">
        <v>0.99497000000000002</v>
      </c>
      <c r="E5497">
        <v>0.98333300000000001</v>
      </c>
      <c r="F5497">
        <v>0.992533</v>
      </c>
      <c r="G5497">
        <v>3037000000</v>
      </c>
      <c r="H5497">
        <v>1743306535</v>
      </c>
      <c r="I5497">
        <f>YEAR(Table1[[#This Row],[Date]])</f>
        <v>2018</v>
      </c>
      <c r="J5497">
        <f>MONTH(Table1[[#This Row],[Date]])</f>
        <v>11</v>
      </c>
      <c r="K5497">
        <f>DAY(Table1[[#This Row],[Date]])</f>
        <v>18</v>
      </c>
    </row>
    <row r="5498" spans="1:11" x14ac:dyDescent="0.3">
      <c r="A5498" t="s">
        <v>14</v>
      </c>
      <c r="B5498" s="1">
        <v>43421</v>
      </c>
      <c r="C5498">
        <v>0.98995599999999995</v>
      </c>
      <c r="D5498">
        <v>0.99289499999999997</v>
      </c>
      <c r="E5498">
        <v>0.98477099999999995</v>
      </c>
      <c r="F5498">
        <v>0.985869</v>
      </c>
      <c r="G5498">
        <v>2909490000</v>
      </c>
      <c r="H5498">
        <v>1731601740</v>
      </c>
      <c r="I5498">
        <f>YEAR(Table1[[#This Row],[Date]])</f>
        <v>2018</v>
      </c>
      <c r="J5498">
        <f>MONTH(Table1[[#This Row],[Date]])</f>
        <v>11</v>
      </c>
      <c r="K5498">
        <f>DAY(Table1[[#This Row],[Date]])</f>
        <v>17</v>
      </c>
    </row>
    <row r="5499" spans="1:11" x14ac:dyDescent="0.3">
      <c r="A5499" t="s">
        <v>14</v>
      </c>
      <c r="B5499" s="1">
        <v>43420</v>
      </c>
      <c r="C5499">
        <v>0.98317900000000003</v>
      </c>
      <c r="D5499">
        <v>0.99233899999999997</v>
      </c>
      <c r="E5499">
        <v>0.97903499999999999</v>
      </c>
      <c r="F5499">
        <v>0.98702699999999999</v>
      </c>
      <c r="G5499">
        <v>3454560000</v>
      </c>
      <c r="H5499">
        <v>1684284326</v>
      </c>
      <c r="I5499">
        <f>YEAR(Table1[[#This Row],[Date]])</f>
        <v>2018</v>
      </c>
      <c r="J5499">
        <f>MONTH(Table1[[#This Row],[Date]])</f>
        <v>11</v>
      </c>
      <c r="K5499">
        <f>DAY(Table1[[#This Row],[Date]])</f>
        <v>16</v>
      </c>
    </row>
    <row r="5500" spans="1:11" x14ac:dyDescent="0.3">
      <c r="A5500" t="s">
        <v>14</v>
      </c>
      <c r="B5500" s="1">
        <v>43419</v>
      </c>
      <c r="C5500">
        <v>0.97257800000000005</v>
      </c>
      <c r="D5500">
        <v>0.99257399999999996</v>
      </c>
      <c r="E5500">
        <v>0.96244700000000005</v>
      </c>
      <c r="F5500">
        <v>0.98202199999999995</v>
      </c>
      <c r="G5500">
        <v>4956910000</v>
      </c>
      <c r="H5500">
        <v>1675743686</v>
      </c>
      <c r="I5500">
        <f>YEAR(Table1[[#This Row],[Date]])</f>
        <v>2018</v>
      </c>
      <c r="J5500">
        <f>MONTH(Table1[[#This Row],[Date]])</f>
        <v>11</v>
      </c>
      <c r="K5500">
        <f>DAY(Table1[[#This Row],[Date]])</f>
        <v>15</v>
      </c>
    </row>
    <row r="5501" spans="1:11" x14ac:dyDescent="0.3">
      <c r="A5501" t="s">
        <v>14</v>
      </c>
      <c r="B5501" s="1">
        <v>43418</v>
      </c>
      <c r="C5501">
        <v>0.98319999999999996</v>
      </c>
      <c r="D5501">
        <v>1</v>
      </c>
      <c r="E5501">
        <v>0.96419100000000002</v>
      </c>
      <c r="F5501">
        <v>0.96664399999999995</v>
      </c>
      <c r="G5501">
        <v>4749050000</v>
      </c>
      <c r="H5501">
        <v>1649502332</v>
      </c>
      <c r="I5501">
        <f>YEAR(Table1[[#This Row],[Date]])</f>
        <v>2018</v>
      </c>
      <c r="J5501">
        <f>MONTH(Table1[[#This Row],[Date]])</f>
        <v>11</v>
      </c>
      <c r="K5501">
        <f>DAY(Table1[[#This Row],[Date]])</f>
        <v>14</v>
      </c>
    </row>
    <row r="5502" spans="1:11" x14ac:dyDescent="0.3">
      <c r="A5502" t="s">
        <v>14</v>
      </c>
      <c r="B5502" s="1">
        <v>43417</v>
      </c>
      <c r="C5502">
        <v>0.98783699999999997</v>
      </c>
      <c r="D5502">
        <v>0.99479700000000004</v>
      </c>
      <c r="E5502">
        <v>0.97994000000000003</v>
      </c>
      <c r="F5502">
        <v>0.98511800000000005</v>
      </c>
      <c r="G5502">
        <v>2679670000</v>
      </c>
      <c r="H5502">
        <v>1681026767</v>
      </c>
      <c r="I5502">
        <f>YEAR(Table1[[#This Row],[Date]])</f>
        <v>2018</v>
      </c>
      <c r="J5502">
        <f>MONTH(Table1[[#This Row],[Date]])</f>
        <v>11</v>
      </c>
      <c r="K5502">
        <f>DAY(Table1[[#This Row],[Date]])</f>
        <v>13</v>
      </c>
    </row>
    <row r="5503" spans="1:11" x14ac:dyDescent="0.3">
      <c r="A5503" t="s">
        <v>14</v>
      </c>
      <c r="B5503" s="1">
        <v>43416</v>
      </c>
      <c r="C5503">
        <v>0.99027200000000004</v>
      </c>
      <c r="D5503">
        <v>0.99759100000000001</v>
      </c>
      <c r="E5503">
        <v>0.98719999999999997</v>
      </c>
      <c r="F5503">
        <v>0.98914800000000003</v>
      </c>
      <c r="G5503">
        <v>2716680000</v>
      </c>
      <c r="H5503">
        <v>1687903647</v>
      </c>
      <c r="I5503">
        <f>YEAR(Table1[[#This Row],[Date]])</f>
        <v>2018</v>
      </c>
      <c r="J5503">
        <f>MONTH(Table1[[#This Row],[Date]])</f>
        <v>11</v>
      </c>
      <c r="K5503">
        <f>DAY(Table1[[#This Row],[Date]])</f>
        <v>12</v>
      </c>
    </row>
    <row r="5504" spans="1:11" x14ac:dyDescent="0.3">
      <c r="A5504" t="s">
        <v>14</v>
      </c>
      <c r="B5504" s="1">
        <v>43415</v>
      </c>
      <c r="C5504">
        <v>0.99720299999999995</v>
      </c>
      <c r="D5504">
        <v>1</v>
      </c>
      <c r="E5504">
        <v>0.99046199999999995</v>
      </c>
      <c r="F5504">
        <v>0.99046199999999995</v>
      </c>
      <c r="G5504">
        <v>2634060000</v>
      </c>
      <c r="H5504">
        <v>1690145885</v>
      </c>
      <c r="I5504">
        <f>YEAR(Table1[[#This Row],[Date]])</f>
        <v>2018</v>
      </c>
      <c r="J5504">
        <f>MONTH(Table1[[#This Row],[Date]])</f>
        <v>11</v>
      </c>
      <c r="K5504">
        <f>DAY(Table1[[#This Row],[Date]])</f>
        <v>11</v>
      </c>
    </row>
    <row r="5505" spans="1:11" x14ac:dyDescent="0.3">
      <c r="A5505" t="s">
        <v>14</v>
      </c>
      <c r="B5505" s="1">
        <v>43414</v>
      </c>
      <c r="C5505">
        <v>0.99539699999999998</v>
      </c>
      <c r="D5505">
        <v>0.99899400000000005</v>
      </c>
      <c r="E5505">
        <v>0.99066299999999996</v>
      </c>
      <c r="F5505">
        <v>0.99717999999999996</v>
      </c>
      <c r="G5505">
        <v>2558040000</v>
      </c>
      <c r="H5505">
        <v>1771412226</v>
      </c>
      <c r="I5505">
        <f>YEAR(Table1[[#This Row],[Date]])</f>
        <v>2018</v>
      </c>
      <c r="J5505">
        <f>MONTH(Table1[[#This Row],[Date]])</f>
        <v>11</v>
      </c>
      <c r="K5505">
        <f>DAY(Table1[[#This Row],[Date]])</f>
        <v>10</v>
      </c>
    </row>
    <row r="5506" spans="1:11" x14ac:dyDescent="0.3">
      <c r="A5506" t="s">
        <v>14</v>
      </c>
      <c r="B5506" s="1">
        <v>43413</v>
      </c>
      <c r="C5506">
        <v>0.99438400000000005</v>
      </c>
      <c r="D5506">
        <v>0.99994400000000006</v>
      </c>
      <c r="E5506">
        <v>0.98875000000000002</v>
      </c>
      <c r="F5506">
        <v>0.99483200000000005</v>
      </c>
      <c r="G5506">
        <v>2643090000</v>
      </c>
      <c r="H5506">
        <v>1767241188</v>
      </c>
      <c r="I5506">
        <f>YEAR(Table1[[#This Row],[Date]])</f>
        <v>2018</v>
      </c>
      <c r="J5506">
        <f>MONTH(Table1[[#This Row],[Date]])</f>
        <v>11</v>
      </c>
      <c r="K5506">
        <f>DAY(Table1[[#This Row],[Date]])</f>
        <v>9</v>
      </c>
    </row>
    <row r="5507" spans="1:11" x14ac:dyDescent="0.3">
      <c r="A5507" t="s">
        <v>14</v>
      </c>
      <c r="B5507" s="1">
        <v>43412</v>
      </c>
      <c r="C5507">
        <v>0.99225399999999997</v>
      </c>
      <c r="D5507">
        <v>0.99974300000000005</v>
      </c>
      <c r="E5507">
        <v>0.98953800000000003</v>
      </c>
      <c r="F5507">
        <v>0.99433300000000002</v>
      </c>
      <c r="G5507">
        <v>2951660000</v>
      </c>
      <c r="H5507">
        <v>1766354754</v>
      </c>
      <c r="I5507">
        <f>YEAR(Table1[[#This Row],[Date]])</f>
        <v>2018</v>
      </c>
      <c r="J5507">
        <f>MONTH(Table1[[#This Row],[Date]])</f>
        <v>11</v>
      </c>
      <c r="K5507">
        <f>DAY(Table1[[#This Row],[Date]])</f>
        <v>8</v>
      </c>
    </row>
    <row r="5508" spans="1:11" x14ac:dyDescent="0.3">
      <c r="A5508" t="s">
        <v>14</v>
      </c>
      <c r="B5508" s="1">
        <v>43411</v>
      </c>
      <c r="C5508">
        <v>0.99352399999999996</v>
      </c>
      <c r="D5508">
        <v>0.99849399999999999</v>
      </c>
      <c r="E5508">
        <v>0.98945300000000003</v>
      </c>
      <c r="F5508">
        <v>0.99326999999999999</v>
      </c>
      <c r="G5508">
        <v>3266710000</v>
      </c>
      <c r="H5508">
        <v>1764466417</v>
      </c>
      <c r="I5508">
        <f>YEAR(Table1[[#This Row],[Date]])</f>
        <v>2018</v>
      </c>
      <c r="J5508">
        <f>MONTH(Table1[[#This Row],[Date]])</f>
        <v>11</v>
      </c>
      <c r="K5508">
        <f>DAY(Table1[[#This Row],[Date]])</f>
        <v>7</v>
      </c>
    </row>
    <row r="5509" spans="1:11" x14ac:dyDescent="0.3">
      <c r="A5509" t="s">
        <v>14</v>
      </c>
      <c r="B5509" s="1">
        <v>43410</v>
      </c>
      <c r="C5509">
        <v>0.99480500000000005</v>
      </c>
      <c r="D5509">
        <v>0.99687599999999998</v>
      </c>
      <c r="E5509">
        <v>0.98781600000000003</v>
      </c>
      <c r="F5509">
        <v>0.99279600000000001</v>
      </c>
      <c r="G5509">
        <v>3076640000</v>
      </c>
      <c r="H5509">
        <v>1765260478</v>
      </c>
      <c r="I5509">
        <f>YEAR(Table1[[#This Row],[Date]])</f>
        <v>2018</v>
      </c>
      <c r="J5509">
        <f>MONTH(Table1[[#This Row],[Date]])</f>
        <v>11</v>
      </c>
      <c r="K5509">
        <f>DAY(Table1[[#This Row],[Date]])</f>
        <v>6</v>
      </c>
    </row>
    <row r="5510" spans="1:11" x14ac:dyDescent="0.3">
      <c r="A5510" t="s">
        <v>14</v>
      </c>
      <c r="B5510" s="1">
        <v>43409</v>
      </c>
      <c r="C5510">
        <v>0.98984899999999998</v>
      </c>
      <c r="D5510">
        <v>1.01</v>
      </c>
      <c r="E5510">
        <v>0.98984899999999998</v>
      </c>
      <c r="F5510">
        <v>0.99317599999999995</v>
      </c>
      <c r="G5510">
        <v>2757810000</v>
      </c>
      <c r="H5510">
        <v>1764299434</v>
      </c>
      <c r="I5510">
        <f>YEAR(Table1[[#This Row],[Date]])</f>
        <v>2018</v>
      </c>
      <c r="J5510">
        <f>MONTH(Table1[[#This Row],[Date]])</f>
        <v>11</v>
      </c>
      <c r="K5510">
        <f>DAY(Table1[[#This Row],[Date]])</f>
        <v>5</v>
      </c>
    </row>
    <row r="5511" spans="1:11" x14ac:dyDescent="0.3">
      <c r="A5511" t="s">
        <v>14</v>
      </c>
      <c r="B5511" s="1">
        <v>43408</v>
      </c>
      <c r="C5511">
        <v>0.99902000000000002</v>
      </c>
      <c r="D5511">
        <v>1</v>
      </c>
      <c r="E5511">
        <v>0.94572299999999998</v>
      </c>
      <c r="F5511">
        <v>0.98870800000000003</v>
      </c>
      <c r="G5511">
        <v>2955200000</v>
      </c>
      <c r="H5511">
        <v>1756362381</v>
      </c>
      <c r="I5511">
        <f>YEAR(Table1[[#This Row],[Date]])</f>
        <v>2018</v>
      </c>
      <c r="J5511">
        <f>MONTH(Table1[[#This Row],[Date]])</f>
        <v>11</v>
      </c>
      <c r="K5511">
        <f>DAY(Table1[[#This Row],[Date]])</f>
        <v>4</v>
      </c>
    </row>
    <row r="5512" spans="1:11" x14ac:dyDescent="0.3">
      <c r="A5512" t="s">
        <v>14</v>
      </c>
      <c r="B5512" s="1">
        <v>43407</v>
      </c>
      <c r="C5512">
        <v>0.99309800000000004</v>
      </c>
      <c r="D5512">
        <v>1.01</v>
      </c>
      <c r="E5512">
        <v>0.99288200000000004</v>
      </c>
      <c r="F5512">
        <v>0.99943300000000002</v>
      </c>
      <c r="G5512">
        <v>2117390000</v>
      </c>
      <c r="H5512">
        <v>1775414505</v>
      </c>
      <c r="I5512">
        <f>YEAR(Table1[[#This Row],[Date]])</f>
        <v>2018</v>
      </c>
      <c r="J5512">
        <f>MONTH(Table1[[#This Row],[Date]])</f>
        <v>11</v>
      </c>
      <c r="K5512">
        <f>DAY(Table1[[#This Row],[Date]])</f>
        <v>3</v>
      </c>
    </row>
    <row r="5513" spans="1:11" x14ac:dyDescent="0.3">
      <c r="A5513" t="s">
        <v>14</v>
      </c>
      <c r="B5513" s="1">
        <v>43406</v>
      </c>
      <c r="C5513">
        <v>0.99071399999999998</v>
      </c>
      <c r="D5513">
        <v>0.996147</v>
      </c>
      <c r="E5513">
        <v>0.97692900000000005</v>
      </c>
      <c r="F5513">
        <v>0.99350099999999997</v>
      </c>
      <c r="G5513">
        <v>2373920000</v>
      </c>
      <c r="H5513">
        <v>1764876771</v>
      </c>
      <c r="I5513">
        <f>YEAR(Table1[[#This Row],[Date]])</f>
        <v>2018</v>
      </c>
      <c r="J5513">
        <f>MONTH(Table1[[#This Row],[Date]])</f>
        <v>11</v>
      </c>
      <c r="K5513">
        <f>DAY(Table1[[#This Row],[Date]])</f>
        <v>2</v>
      </c>
    </row>
    <row r="5514" spans="1:11" x14ac:dyDescent="0.3">
      <c r="A5514" t="s">
        <v>14</v>
      </c>
      <c r="B5514" s="1">
        <v>43405</v>
      </c>
      <c r="C5514">
        <v>0.98738599999999999</v>
      </c>
      <c r="D5514">
        <v>1.02</v>
      </c>
      <c r="E5514">
        <v>0.98728499999999997</v>
      </c>
      <c r="F5514">
        <v>0.99172000000000005</v>
      </c>
      <c r="G5514">
        <v>2043660000</v>
      </c>
      <c r="H5514">
        <v>1761712964</v>
      </c>
      <c r="I5514">
        <f>YEAR(Table1[[#This Row],[Date]])</f>
        <v>2018</v>
      </c>
      <c r="J5514">
        <f>MONTH(Table1[[#This Row],[Date]])</f>
        <v>11</v>
      </c>
      <c r="K5514">
        <f>DAY(Table1[[#This Row],[Date]])</f>
        <v>1</v>
      </c>
    </row>
    <row r="5515" spans="1:11" x14ac:dyDescent="0.3">
      <c r="A5515" t="s">
        <v>14</v>
      </c>
      <c r="B5515" s="1">
        <v>43404</v>
      </c>
      <c r="C5515">
        <v>0.99854399999999999</v>
      </c>
      <c r="D5515">
        <v>1.01</v>
      </c>
      <c r="E5515">
        <v>0.98388500000000001</v>
      </c>
      <c r="F5515">
        <v>0.98812199999999994</v>
      </c>
      <c r="G5515">
        <v>2152470000</v>
      </c>
      <c r="H5515">
        <v>1755321398</v>
      </c>
      <c r="I5515">
        <f>YEAR(Table1[[#This Row],[Date]])</f>
        <v>2018</v>
      </c>
      <c r="J5515">
        <f>MONTH(Table1[[#This Row],[Date]])</f>
        <v>10</v>
      </c>
      <c r="K5515">
        <f>DAY(Table1[[#This Row],[Date]])</f>
        <v>31</v>
      </c>
    </row>
    <row r="5516" spans="1:11" x14ac:dyDescent="0.3">
      <c r="A5516" t="s">
        <v>14</v>
      </c>
      <c r="B5516" s="1">
        <v>43403</v>
      </c>
      <c r="C5516">
        <v>0.99592499999999995</v>
      </c>
      <c r="D5516">
        <v>0.99979700000000005</v>
      </c>
      <c r="E5516">
        <v>0.98421099999999995</v>
      </c>
      <c r="F5516">
        <v>0.99667099999999997</v>
      </c>
      <c r="G5516">
        <v>1983070000</v>
      </c>
      <c r="H5516">
        <v>1820341578</v>
      </c>
      <c r="I5516">
        <f>YEAR(Table1[[#This Row],[Date]])</f>
        <v>2018</v>
      </c>
      <c r="J5516">
        <f>MONTH(Table1[[#This Row],[Date]])</f>
        <v>10</v>
      </c>
      <c r="K5516">
        <f>DAY(Table1[[#This Row],[Date]])</f>
        <v>30</v>
      </c>
    </row>
    <row r="5517" spans="1:11" x14ac:dyDescent="0.3">
      <c r="A5517" t="s">
        <v>14</v>
      </c>
      <c r="B5517" s="1">
        <v>43402</v>
      </c>
      <c r="C5517">
        <v>0.99636400000000003</v>
      </c>
      <c r="D5517">
        <v>1.01</v>
      </c>
      <c r="E5517">
        <v>0.991676</v>
      </c>
      <c r="F5517">
        <v>0.99685900000000005</v>
      </c>
      <c r="G5517">
        <v>2296810000</v>
      </c>
      <c r="H5517">
        <v>1920370845</v>
      </c>
      <c r="I5517">
        <f>YEAR(Table1[[#This Row],[Date]])</f>
        <v>2018</v>
      </c>
      <c r="J5517">
        <f>MONTH(Table1[[#This Row],[Date]])</f>
        <v>10</v>
      </c>
      <c r="K5517">
        <f>DAY(Table1[[#This Row],[Date]])</f>
        <v>29</v>
      </c>
    </row>
    <row r="5518" spans="1:11" x14ac:dyDescent="0.3">
      <c r="A5518" t="s">
        <v>14</v>
      </c>
      <c r="B5518" s="1">
        <v>43401</v>
      </c>
      <c r="C5518">
        <v>0.99522299999999997</v>
      </c>
      <c r="D5518">
        <v>0.998892</v>
      </c>
      <c r="E5518">
        <v>0.99154799999999998</v>
      </c>
      <c r="F5518">
        <v>0.99845300000000003</v>
      </c>
      <c r="G5518">
        <v>1729890000</v>
      </c>
      <c r="H5518">
        <v>1923441561</v>
      </c>
      <c r="I5518">
        <f>YEAR(Table1[[#This Row],[Date]])</f>
        <v>2018</v>
      </c>
      <c r="J5518">
        <f>MONTH(Table1[[#This Row],[Date]])</f>
        <v>10</v>
      </c>
      <c r="K5518">
        <f>DAY(Table1[[#This Row],[Date]])</f>
        <v>28</v>
      </c>
    </row>
    <row r="5519" spans="1:11" x14ac:dyDescent="0.3">
      <c r="A5519" t="s">
        <v>14</v>
      </c>
      <c r="B5519" s="1">
        <v>43400</v>
      </c>
      <c r="C5519">
        <v>0.98777800000000004</v>
      </c>
      <c r="D5519">
        <v>0.99733499999999997</v>
      </c>
      <c r="E5519">
        <v>0.98700500000000002</v>
      </c>
      <c r="F5519">
        <v>0.99309700000000001</v>
      </c>
      <c r="G5519">
        <v>1671750000</v>
      </c>
      <c r="H5519">
        <v>1913123646</v>
      </c>
      <c r="I5519">
        <f>YEAR(Table1[[#This Row],[Date]])</f>
        <v>2018</v>
      </c>
      <c r="J5519">
        <f>MONTH(Table1[[#This Row],[Date]])</f>
        <v>10</v>
      </c>
      <c r="K5519">
        <f>DAY(Table1[[#This Row],[Date]])</f>
        <v>27</v>
      </c>
    </row>
    <row r="5520" spans="1:11" x14ac:dyDescent="0.3">
      <c r="A5520" t="s">
        <v>14</v>
      </c>
      <c r="B5520" s="1">
        <v>43399</v>
      </c>
      <c r="C5520">
        <v>0.98857099999999998</v>
      </c>
      <c r="D5520">
        <v>0.99047499999999999</v>
      </c>
      <c r="E5520">
        <v>0.98131299999999999</v>
      </c>
      <c r="F5520">
        <v>0.98978900000000003</v>
      </c>
      <c r="G5520">
        <v>1881270000</v>
      </c>
      <c r="H5520">
        <v>1906751043</v>
      </c>
      <c r="I5520">
        <f>YEAR(Table1[[#This Row],[Date]])</f>
        <v>2018</v>
      </c>
      <c r="J5520">
        <f>MONTH(Table1[[#This Row],[Date]])</f>
        <v>10</v>
      </c>
      <c r="K5520">
        <f>DAY(Table1[[#This Row],[Date]])</f>
        <v>26</v>
      </c>
    </row>
    <row r="5521" spans="1:11" x14ac:dyDescent="0.3">
      <c r="A5521" t="s">
        <v>14</v>
      </c>
      <c r="B5521" s="1">
        <v>43398</v>
      </c>
      <c r="C5521">
        <v>0.99044299999999996</v>
      </c>
      <c r="D5521">
        <v>0.99148999999999998</v>
      </c>
      <c r="E5521">
        <v>0.98488799999999999</v>
      </c>
      <c r="F5521">
        <v>0.98879099999999998</v>
      </c>
      <c r="G5521">
        <v>1677800000</v>
      </c>
      <c r="H5521">
        <v>1904828474</v>
      </c>
      <c r="I5521">
        <f>YEAR(Table1[[#This Row],[Date]])</f>
        <v>2018</v>
      </c>
      <c r="J5521">
        <f>MONTH(Table1[[#This Row],[Date]])</f>
        <v>10</v>
      </c>
      <c r="K5521">
        <f>DAY(Table1[[#This Row],[Date]])</f>
        <v>25</v>
      </c>
    </row>
    <row r="5522" spans="1:11" x14ac:dyDescent="0.3">
      <c r="A5522" t="s">
        <v>14</v>
      </c>
      <c r="B5522" s="1">
        <v>43397</v>
      </c>
      <c r="C5522">
        <v>0.98601099999999997</v>
      </c>
      <c r="D5522">
        <v>0.98861200000000005</v>
      </c>
      <c r="E5522">
        <v>0.98246599999999995</v>
      </c>
      <c r="F5522">
        <v>0.98861200000000005</v>
      </c>
      <c r="G5522">
        <v>1781560000</v>
      </c>
      <c r="H5522">
        <v>2003344845</v>
      </c>
      <c r="I5522">
        <f>YEAR(Table1[[#This Row],[Date]])</f>
        <v>2018</v>
      </c>
      <c r="J5522">
        <f>MONTH(Table1[[#This Row],[Date]])</f>
        <v>10</v>
      </c>
      <c r="K5522">
        <f>DAY(Table1[[#This Row],[Date]])</f>
        <v>24</v>
      </c>
    </row>
    <row r="5523" spans="1:11" x14ac:dyDescent="0.3">
      <c r="A5523" t="s">
        <v>14</v>
      </c>
      <c r="B5523" s="1">
        <v>43396</v>
      </c>
      <c r="C5523">
        <v>0.98491300000000004</v>
      </c>
      <c r="D5523">
        <v>0.99037399999999998</v>
      </c>
      <c r="E5523">
        <v>0.98252799999999996</v>
      </c>
      <c r="F5523">
        <v>0.98796200000000001</v>
      </c>
      <c r="G5523">
        <v>2111740000</v>
      </c>
      <c r="H5523">
        <v>2002027671</v>
      </c>
      <c r="I5523">
        <f>YEAR(Table1[[#This Row],[Date]])</f>
        <v>2018</v>
      </c>
      <c r="J5523">
        <f>MONTH(Table1[[#This Row],[Date]])</f>
        <v>10</v>
      </c>
      <c r="K5523">
        <f>DAY(Table1[[#This Row],[Date]])</f>
        <v>23</v>
      </c>
    </row>
    <row r="5524" spans="1:11" x14ac:dyDescent="0.3">
      <c r="A5524" t="s">
        <v>14</v>
      </c>
      <c r="B5524" s="1">
        <v>43395</v>
      </c>
      <c r="C5524">
        <v>0.98572599999999999</v>
      </c>
      <c r="D5524">
        <v>0.99521000000000004</v>
      </c>
      <c r="E5524">
        <v>0.97633300000000001</v>
      </c>
      <c r="F5524">
        <v>0.98399800000000004</v>
      </c>
      <c r="G5524">
        <v>2213350000</v>
      </c>
      <c r="H5524">
        <v>2043194835</v>
      </c>
      <c r="I5524">
        <f>YEAR(Table1[[#This Row],[Date]])</f>
        <v>2018</v>
      </c>
      <c r="J5524">
        <f>MONTH(Table1[[#This Row],[Date]])</f>
        <v>10</v>
      </c>
      <c r="K5524">
        <f>DAY(Table1[[#This Row],[Date]])</f>
        <v>22</v>
      </c>
    </row>
    <row r="5525" spans="1:11" x14ac:dyDescent="0.3">
      <c r="A5525" t="s">
        <v>14</v>
      </c>
      <c r="B5525" s="1">
        <v>43394</v>
      </c>
      <c r="C5525">
        <v>0.984348</v>
      </c>
      <c r="D5525">
        <v>0.98885400000000001</v>
      </c>
      <c r="E5525">
        <v>0.974997</v>
      </c>
      <c r="F5525">
        <v>0.98354799999999998</v>
      </c>
      <c r="G5525">
        <v>2188330000</v>
      </c>
      <c r="H5525">
        <v>2042260445</v>
      </c>
      <c r="I5525">
        <f>YEAR(Table1[[#This Row],[Date]])</f>
        <v>2018</v>
      </c>
      <c r="J5525">
        <f>MONTH(Table1[[#This Row],[Date]])</f>
        <v>10</v>
      </c>
      <c r="K5525">
        <f>DAY(Table1[[#This Row],[Date]])</f>
        <v>21</v>
      </c>
    </row>
    <row r="5526" spans="1:11" x14ac:dyDescent="0.3">
      <c r="A5526" t="s">
        <v>14</v>
      </c>
      <c r="B5526" s="1">
        <v>43393</v>
      </c>
      <c r="C5526">
        <v>0.98824100000000004</v>
      </c>
      <c r="D5526">
        <v>0.99087700000000001</v>
      </c>
      <c r="E5526">
        <v>0.97760100000000005</v>
      </c>
      <c r="F5526">
        <v>0.98383100000000001</v>
      </c>
      <c r="G5526">
        <v>2094040000</v>
      </c>
      <c r="H5526">
        <v>2042848073</v>
      </c>
      <c r="I5526">
        <f>YEAR(Table1[[#This Row],[Date]])</f>
        <v>2018</v>
      </c>
      <c r="J5526">
        <f>MONTH(Table1[[#This Row],[Date]])</f>
        <v>10</v>
      </c>
      <c r="K5526">
        <f>DAY(Table1[[#This Row],[Date]])</f>
        <v>20</v>
      </c>
    </row>
    <row r="5527" spans="1:11" x14ac:dyDescent="0.3">
      <c r="A5527" t="s">
        <v>14</v>
      </c>
      <c r="B5527" s="1">
        <v>43392</v>
      </c>
      <c r="C5527">
        <v>0.98129100000000002</v>
      </c>
      <c r="D5527">
        <v>0.98928400000000005</v>
      </c>
      <c r="E5527">
        <v>0.97802100000000003</v>
      </c>
      <c r="F5527">
        <v>0.98771200000000003</v>
      </c>
      <c r="G5527">
        <v>2322570000</v>
      </c>
      <c r="H5527">
        <v>2050906665</v>
      </c>
      <c r="I5527">
        <f>YEAR(Table1[[#This Row],[Date]])</f>
        <v>2018</v>
      </c>
      <c r="J5527">
        <f>MONTH(Table1[[#This Row],[Date]])</f>
        <v>10</v>
      </c>
      <c r="K5527">
        <f>DAY(Table1[[#This Row],[Date]])</f>
        <v>19</v>
      </c>
    </row>
    <row r="5528" spans="1:11" x14ac:dyDescent="0.3">
      <c r="A5528" t="s">
        <v>14</v>
      </c>
      <c r="B5528" s="1">
        <v>43391</v>
      </c>
      <c r="C5528">
        <v>0.972522</v>
      </c>
      <c r="D5528">
        <v>0.98508399999999996</v>
      </c>
      <c r="E5528">
        <v>0.96732099999999999</v>
      </c>
      <c r="F5528">
        <v>0.98085800000000001</v>
      </c>
      <c r="G5528">
        <v>2485030000</v>
      </c>
      <c r="H5528">
        <v>2085717771</v>
      </c>
      <c r="I5528">
        <f>YEAR(Table1[[#This Row],[Date]])</f>
        <v>2018</v>
      </c>
      <c r="J5528">
        <f>MONTH(Table1[[#This Row],[Date]])</f>
        <v>10</v>
      </c>
      <c r="K5528">
        <f>DAY(Table1[[#This Row],[Date]])</f>
        <v>18</v>
      </c>
    </row>
    <row r="5529" spans="1:11" x14ac:dyDescent="0.3">
      <c r="A5529" t="s">
        <v>14</v>
      </c>
      <c r="B5529" s="1">
        <v>43390</v>
      </c>
      <c r="C5529">
        <v>0.977078</v>
      </c>
      <c r="D5529">
        <v>0.97868999999999995</v>
      </c>
      <c r="E5529">
        <v>0.96632300000000004</v>
      </c>
      <c r="F5529">
        <v>0.971225</v>
      </c>
      <c r="G5529">
        <v>2569210000</v>
      </c>
      <c r="H5529">
        <v>2142931950</v>
      </c>
      <c r="I5529">
        <f>YEAR(Table1[[#This Row],[Date]])</f>
        <v>2018</v>
      </c>
      <c r="J5529">
        <f>MONTH(Table1[[#This Row],[Date]])</f>
        <v>10</v>
      </c>
      <c r="K5529">
        <f>DAY(Table1[[#This Row],[Date]])</f>
        <v>17</v>
      </c>
    </row>
    <row r="5530" spans="1:11" x14ac:dyDescent="0.3">
      <c r="A5530" t="s">
        <v>14</v>
      </c>
      <c r="B5530" s="1">
        <v>43389</v>
      </c>
      <c r="C5530">
        <v>0.97924299999999997</v>
      </c>
      <c r="D5530">
        <v>0.98535799999999996</v>
      </c>
      <c r="E5530">
        <v>0.96940599999999999</v>
      </c>
      <c r="F5530">
        <v>0.97515200000000002</v>
      </c>
      <c r="G5530">
        <v>2585550000</v>
      </c>
      <c r="H5530">
        <v>2200354168</v>
      </c>
      <c r="I5530">
        <f>YEAR(Table1[[#This Row],[Date]])</f>
        <v>2018</v>
      </c>
      <c r="J5530">
        <f>MONTH(Table1[[#This Row],[Date]])</f>
        <v>10</v>
      </c>
      <c r="K5530">
        <f>DAY(Table1[[#This Row],[Date]])</f>
        <v>16</v>
      </c>
    </row>
    <row r="5531" spans="1:11" x14ac:dyDescent="0.3">
      <c r="A5531" t="s">
        <v>14</v>
      </c>
      <c r="B5531" s="1">
        <v>43388</v>
      </c>
      <c r="C5531">
        <v>0.99308399999999997</v>
      </c>
      <c r="D5531">
        <v>0.99308399999999997</v>
      </c>
      <c r="E5531">
        <v>0.925284</v>
      </c>
      <c r="F5531">
        <v>0.98013799999999995</v>
      </c>
      <c r="G5531">
        <v>5891700000</v>
      </c>
      <c r="H5531">
        <v>2456639187</v>
      </c>
      <c r="I5531">
        <f>YEAR(Table1[[#This Row],[Date]])</f>
        <v>2018</v>
      </c>
      <c r="J5531">
        <f>MONTH(Table1[[#This Row],[Date]])</f>
        <v>10</v>
      </c>
      <c r="K5531">
        <f>DAY(Table1[[#This Row],[Date]])</f>
        <v>15</v>
      </c>
    </row>
    <row r="5532" spans="1:11" x14ac:dyDescent="0.3">
      <c r="A5532" t="s">
        <v>14</v>
      </c>
      <c r="B5532" s="1">
        <v>43387</v>
      </c>
      <c r="C5532">
        <v>0.987869</v>
      </c>
      <c r="D5532">
        <v>0.99590500000000004</v>
      </c>
      <c r="E5532">
        <v>0.984209</v>
      </c>
      <c r="F5532">
        <v>0.98956999999999995</v>
      </c>
      <c r="G5532">
        <v>2008170000</v>
      </c>
      <c r="H5532">
        <v>2480279757</v>
      </c>
      <c r="I5532">
        <f>YEAR(Table1[[#This Row],[Date]])</f>
        <v>2018</v>
      </c>
      <c r="J5532">
        <f>MONTH(Table1[[#This Row],[Date]])</f>
        <v>10</v>
      </c>
      <c r="K5532">
        <f>DAY(Table1[[#This Row],[Date]])</f>
        <v>14</v>
      </c>
    </row>
    <row r="5533" spans="1:11" x14ac:dyDescent="0.3">
      <c r="A5533" t="s">
        <v>14</v>
      </c>
      <c r="B5533" s="1">
        <v>43386</v>
      </c>
      <c r="C5533">
        <v>0.99503600000000003</v>
      </c>
      <c r="D5533">
        <v>0.99545499999999998</v>
      </c>
      <c r="E5533">
        <v>0.98494000000000004</v>
      </c>
      <c r="F5533">
        <v>0.98804599999999998</v>
      </c>
      <c r="G5533">
        <v>1961540000</v>
      </c>
      <c r="H5533">
        <v>2674069170</v>
      </c>
      <c r="I5533">
        <f>YEAR(Table1[[#This Row],[Date]])</f>
        <v>2018</v>
      </c>
      <c r="J5533">
        <f>MONTH(Table1[[#This Row],[Date]])</f>
        <v>10</v>
      </c>
      <c r="K5533">
        <f>DAY(Table1[[#This Row],[Date]])</f>
        <v>13</v>
      </c>
    </row>
    <row r="5534" spans="1:11" x14ac:dyDescent="0.3">
      <c r="A5534" t="s">
        <v>14</v>
      </c>
      <c r="B5534" s="1">
        <v>43385</v>
      </c>
      <c r="C5534">
        <v>0.99870400000000004</v>
      </c>
      <c r="D5534">
        <v>0.99870400000000004</v>
      </c>
      <c r="E5534">
        <v>0.98367000000000004</v>
      </c>
      <c r="F5534">
        <v>0.99410200000000004</v>
      </c>
      <c r="G5534">
        <v>2962380000</v>
      </c>
      <c r="H5534">
        <v>2690459260</v>
      </c>
      <c r="I5534">
        <f>YEAR(Table1[[#This Row],[Date]])</f>
        <v>2018</v>
      </c>
      <c r="J5534">
        <f>MONTH(Table1[[#This Row],[Date]])</f>
        <v>10</v>
      </c>
      <c r="K5534">
        <f>DAY(Table1[[#This Row],[Date]])</f>
        <v>12</v>
      </c>
    </row>
    <row r="5535" spans="1:11" x14ac:dyDescent="0.3">
      <c r="A5535" t="s">
        <v>14</v>
      </c>
      <c r="B5535" s="1">
        <v>43384</v>
      </c>
      <c r="C5535">
        <v>0.99293399999999998</v>
      </c>
      <c r="D5535">
        <v>1.02</v>
      </c>
      <c r="E5535">
        <v>0.98725200000000002</v>
      </c>
      <c r="F5535">
        <v>0.99302599999999996</v>
      </c>
      <c r="G5535">
        <v>3772600000</v>
      </c>
      <c r="H5535">
        <v>2687547150</v>
      </c>
      <c r="I5535">
        <f>YEAR(Table1[[#This Row],[Date]])</f>
        <v>2018</v>
      </c>
      <c r="J5535">
        <f>MONTH(Table1[[#This Row],[Date]])</f>
        <v>10</v>
      </c>
      <c r="K5535">
        <f>DAY(Table1[[#This Row],[Date]])</f>
        <v>11</v>
      </c>
    </row>
    <row r="5536" spans="1:11" x14ac:dyDescent="0.3">
      <c r="A5536" t="s">
        <v>14</v>
      </c>
      <c r="B5536" s="1">
        <v>43383</v>
      </c>
      <c r="C5536">
        <v>0.99533199999999999</v>
      </c>
      <c r="D5536">
        <v>1</v>
      </c>
      <c r="E5536">
        <v>0.99080299999999999</v>
      </c>
      <c r="F5536">
        <v>0.993502</v>
      </c>
      <c r="G5536">
        <v>2295300000</v>
      </c>
      <c r="H5536">
        <v>2688835407</v>
      </c>
      <c r="I5536">
        <f>YEAR(Table1[[#This Row],[Date]])</f>
        <v>2018</v>
      </c>
      <c r="J5536">
        <f>MONTH(Table1[[#This Row],[Date]])</f>
        <v>10</v>
      </c>
      <c r="K5536">
        <f>DAY(Table1[[#This Row],[Date]])</f>
        <v>10</v>
      </c>
    </row>
    <row r="5537" spans="1:11" x14ac:dyDescent="0.3">
      <c r="A5537" t="s">
        <v>14</v>
      </c>
      <c r="B5537" s="1">
        <v>43382</v>
      </c>
      <c r="C5537">
        <v>0.99637399999999998</v>
      </c>
      <c r="D5537">
        <v>0.99982599999999999</v>
      </c>
      <c r="E5537">
        <v>0.99189899999999998</v>
      </c>
      <c r="F5537">
        <v>0.99677899999999997</v>
      </c>
      <c r="G5537">
        <v>2183500000</v>
      </c>
      <c r="H5537">
        <v>2697704351</v>
      </c>
      <c r="I5537">
        <f>YEAR(Table1[[#This Row],[Date]])</f>
        <v>2018</v>
      </c>
      <c r="J5537">
        <f>MONTH(Table1[[#This Row],[Date]])</f>
        <v>10</v>
      </c>
      <c r="K5537">
        <f>DAY(Table1[[#This Row],[Date]])</f>
        <v>9</v>
      </c>
    </row>
    <row r="5538" spans="1:11" x14ac:dyDescent="0.3">
      <c r="A5538" t="s">
        <v>14</v>
      </c>
      <c r="B5538" s="1">
        <v>43381</v>
      </c>
      <c r="C5538">
        <v>0.99622900000000003</v>
      </c>
      <c r="D5538">
        <v>1</v>
      </c>
      <c r="E5538">
        <v>0.99005500000000002</v>
      </c>
      <c r="F5538">
        <v>0.99581399999999998</v>
      </c>
      <c r="G5538">
        <v>2594100000</v>
      </c>
      <c r="H5538">
        <v>2794674054</v>
      </c>
      <c r="I5538">
        <f>YEAR(Table1[[#This Row],[Date]])</f>
        <v>2018</v>
      </c>
      <c r="J5538">
        <f>MONTH(Table1[[#This Row],[Date]])</f>
        <v>10</v>
      </c>
      <c r="K5538">
        <f>DAY(Table1[[#This Row],[Date]])</f>
        <v>8</v>
      </c>
    </row>
    <row r="5539" spans="1:11" x14ac:dyDescent="0.3">
      <c r="A5539" t="s">
        <v>14</v>
      </c>
      <c r="B5539" s="1">
        <v>43380</v>
      </c>
      <c r="C5539">
        <v>0.99793799999999999</v>
      </c>
      <c r="D5539">
        <v>1</v>
      </c>
      <c r="E5539">
        <v>0.99255300000000002</v>
      </c>
      <c r="F5539">
        <v>0.99661699999999998</v>
      </c>
      <c r="G5539">
        <v>2187670000</v>
      </c>
      <c r="H5539">
        <v>2796927611</v>
      </c>
      <c r="I5539">
        <f>YEAR(Table1[[#This Row],[Date]])</f>
        <v>2018</v>
      </c>
      <c r="J5539">
        <f>MONTH(Table1[[#This Row],[Date]])</f>
        <v>10</v>
      </c>
      <c r="K5539">
        <f>DAY(Table1[[#This Row],[Date]])</f>
        <v>7</v>
      </c>
    </row>
    <row r="5540" spans="1:11" x14ac:dyDescent="0.3">
      <c r="A5540" t="s">
        <v>14</v>
      </c>
      <c r="B5540" s="1">
        <v>43379</v>
      </c>
      <c r="C5540">
        <v>0.99650300000000003</v>
      </c>
      <c r="D5540">
        <v>1</v>
      </c>
      <c r="E5540">
        <v>0.99577499999999997</v>
      </c>
      <c r="F5540">
        <v>0.99717699999999998</v>
      </c>
      <c r="G5540">
        <v>2238520000</v>
      </c>
      <c r="H5540">
        <v>2798499207</v>
      </c>
      <c r="I5540">
        <f>YEAR(Table1[[#This Row],[Date]])</f>
        <v>2018</v>
      </c>
      <c r="J5540">
        <f>MONTH(Table1[[#This Row],[Date]])</f>
        <v>10</v>
      </c>
      <c r="K5540">
        <f>DAY(Table1[[#This Row],[Date]])</f>
        <v>6</v>
      </c>
    </row>
    <row r="5541" spans="1:11" x14ac:dyDescent="0.3">
      <c r="A5541" t="s">
        <v>14</v>
      </c>
      <c r="B5541" s="1">
        <v>43378</v>
      </c>
      <c r="C5541">
        <v>0.99619500000000005</v>
      </c>
      <c r="D5541">
        <v>1</v>
      </c>
      <c r="E5541">
        <v>0.98999499999999996</v>
      </c>
      <c r="F5541">
        <v>0.99577800000000005</v>
      </c>
      <c r="G5541">
        <v>2330830000</v>
      </c>
      <c r="H5541">
        <v>2794573023</v>
      </c>
      <c r="I5541">
        <f>YEAR(Table1[[#This Row],[Date]])</f>
        <v>2018</v>
      </c>
      <c r="J5541">
        <f>MONTH(Table1[[#This Row],[Date]])</f>
        <v>10</v>
      </c>
      <c r="K5541">
        <f>DAY(Table1[[#This Row],[Date]])</f>
        <v>5</v>
      </c>
    </row>
    <row r="5542" spans="1:11" x14ac:dyDescent="0.3">
      <c r="A5542" t="s">
        <v>14</v>
      </c>
      <c r="B5542" s="1">
        <v>43377</v>
      </c>
      <c r="C5542">
        <v>0.99834000000000001</v>
      </c>
      <c r="D5542">
        <v>1</v>
      </c>
      <c r="E5542">
        <v>0.98839600000000005</v>
      </c>
      <c r="F5542">
        <v>0.99618499999999999</v>
      </c>
      <c r="G5542">
        <v>2374680000</v>
      </c>
      <c r="H5542">
        <v>2795715237</v>
      </c>
      <c r="I5542">
        <f>YEAR(Table1[[#This Row],[Date]])</f>
        <v>2018</v>
      </c>
      <c r="J5542">
        <f>MONTH(Table1[[#This Row],[Date]])</f>
        <v>10</v>
      </c>
      <c r="K5542">
        <f>DAY(Table1[[#This Row],[Date]])</f>
        <v>4</v>
      </c>
    </row>
    <row r="5543" spans="1:11" x14ac:dyDescent="0.3">
      <c r="A5543" t="s">
        <v>14</v>
      </c>
      <c r="B5543" s="1">
        <v>43376</v>
      </c>
      <c r="C5543">
        <v>1</v>
      </c>
      <c r="D5543">
        <v>1.01</v>
      </c>
      <c r="E5543">
        <v>0.99139500000000003</v>
      </c>
      <c r="F5543">
        <v>0.99856900000000004</v>
      </c>
      <c r="G5543">
        <v>2812780000</v>
      </c>
      <c r="H5543">
        <v>2802405746</v>
      </c>
      <c r="I5543">
        <f>YEAR(Table1[[#This Row],[Date]])</f>
        <v>2018</v>
      </c>
      <c r="J5543">
        <f>MONTH(Table1[[#This Row],[Date]])</f>
        <v>10</v>
      </c>
      <c r="K5543">
        <f>DAY(Table1[[#This Row],[Date]])</f>
        <v>3</v>
      </c>
    </row>
    <row r="5544" spans="1:11" x14ac:dyDescent="0.3">
      <c r="A5544" t="s">
        <v>14</v>
      </c>
      <c r="B5544" s="1">
        <v>43375</v>
      </c>
      <c r="C5544">
        <v>0.99538000000000004</v>
      </c>
      <c r="D5544">
        <v>1</v>
      </c>
      <c r="E5544">
        <v>0.99399499999999996</v>
      </c>
      <c r="F5544">
        <v>0.99974099999999999</v>
      </c>
      <c r="G5544">
        <v>2818190000</v>
      </c>
      <c r="H5544">
        <v>2805694872</v>
      </c>
      <c r="I5544">
        <f>YEAR(Table1[[#This Row],[Date]])</f>
        <v>2018</v>
      </c>
      <c r="J5544">
        <f>MONTH(Table1[[#This Row],[Date]])</f>
        <v>10</v>
      </c>
      <c r="K5544">
        <f>DAY(Table1[[#This Row],[Date]])</f>
        <v>2</v>
      </c>
    </row>
    <row r="5545" spans="1:11" x14ac:dyDescent="0.3">
      <c r="A5545" t="s">
        <v>14</v>
      </c>
      <c r="B5545" s="1">
        <v>43374</v>
      </c>
      <c r="C5545">
        <v>0.99681799999999998</v>
      </c>
      <c r="D5545">
        <v>1.01</v>
      </c>
      <c r="E5545">
        <v>0.99372799999999994</v>
      </c>
      <c r="F5545">
        <v>0.99792499999999995</v>
      </c>
      <c r="G5545">
        <v>3069480000</v>
      </c>
      <c r="H5545">
        <v>2800598411</v>
      </c>
      <c r="I5545">
        <f>YEAR(Table1[[#This Row],[Date]])</f>
        <v>2018</v>
      </c>
      <c r="J5545">
        <f>MONTH(Table1[[#This Row],[Date]])</f>
        <v>10</v>
      </c>
      <c r="K5545">
        <f>DAY(Table1[[#This Row],[Date]])</f>
        <v>1</v>
      </c>
    </row>
    <row r="5546" spans="1:11" x14ac:dyDescent="0.3">
      <c r="A5546" t="s">
        <v>14</v>
      </c>
      <c r="B5546" s="1">
        <v>43373</v>
      </c>
      <c r="C5546">
        <v>1</v>
      </c>
      <c r="D5546">
        <v>1.01</v>
      </c>
      <c r="E5546">
        <v>0.99104099999999995</v>
      </c>
      <c r="F5546">
        <v>1</v>
      </c>
      <c r="G5546">
        <v>3307320000</v>
      </c>
      <c r="H5546">
        <v>2807432047</v>
      </c>
      <c r="I5546">
        <f>YEAR(Table1[[#This Row],[Date]])</f>
        <v>2018</v>
      </c>
      <c r="J5546">
        <f>MONTH(Table1[[#This Row],[Date]])</f>
        <v>9</v>
      </c>
      <c r="K5546">
        <f>DAY(Table1[[#This Row],[Date]])</f>
        <v>30</v>
      </c>
    </row>
    <row r="5547" spans="1:11" x14ac:dyDescent="0.3">
      <c r="A5547" t="s">
        <v>14</v>
      </c>
      <c r="B5547" s="1">
        <v>43372</v>
      </c>
      <c r="C5547">
        <v>1</v>
      </c>
      <c r="D5547">
        <v>1.01</v>
      </c>
      <c r="E5547">
        <v>0.99083600000000005</v>
      </c>
      <c r="F5547">
        <v>0.99960199999999999</v>
      </c>
      <c r="G5547">
        <v>3249000000</v>
      </c>
      <c r="H5547">
        <v>2805304780</v>
      </c>
      <c r="I5547">
        <f>YEAR(Table1[[#This Row],[Date]])</f>
        <v>2018</v>
      </c>
      <c r="J5547">
        <f>MONTH(Table1[[#This Row],[Date]])</f>
        <v>9</v>
      </c>
      <c r="K5547">
        <f>DAY(Table1[[#This Row],[Date]])</f>
        <v>29</v>
      </c>
    </row>
    <row r="5548" spans="1:11" x14ac:dyDescent="0.3">
      <c r="A5548" t="s">
        <v>14</v>
      </c>
      <c r="B5548" s="1">
        <v>43371</v>
      </c>
      <c r="C5548">
        <v>0.99478699999999998</v>
      </c>
      <c r="D5548">
        <v>1.01</v>
      </c>
      <c r="E5548">
        <v>0.98814900000000006</v>
      </c>
      <c r="F5548">
        <v>1</v>
      </c>
      <c r="G5548">
        <v>3447280000</v>
      </c>
      <c r="H5548">
        <v>2810406854</v>
      </c>
      <c r="I5548">
        <f>YEAR(Table1[[#This Row],[Date]])</f>
        <v>2018</v>
      </c>
      <c r="J5548">
        <f>MONTH(Table1[[#This Row],[Date]])</f>
        <v>9</v>
      </c>
      <c r="K5548">
        <f>DAY(Table1[[#This Row],[Date]])</f>
        <v>28</v>
      </c>
    </row>
    <row r="5549" spans="1:11" x14ac:dyDescent="0.3">
      <c r="A5549" t="s">
        <v>14</v>
      </c>
      <c r="B5549" s="1">
        <v>43370</v>
      </c>
      <c r="C5549">
        <v>1</v>
      </c>
      <c r="D5549">
        <v>1.01</v>
      </c>
      <c r="E5549">
        <v>0.97786499999999998</v>
      </c>
      <c r="F5549">
        <v>0.99710699999999997</v>
      </c>
      <c r="G5549">
        <v>3408680000</v>
      </c>
      <c r="H5549">
        <v>2798302758</v>
      </c>
      <c r="I5549">
        <f>YEAR(Table1[[#This Row],[Date]])</f>
        <v>2018</v>
      </c>
      <c r="J5549">
        <f>MONTH(Table1[[#This Row],[Date]])</f>
        <v>9</v>
      </c>
      <c r="K5549">
        <f>DAY(Table1[[#This Row],[Date]])</f>
        <v>27</v>
      </c>
    </row>
    <row r="5550" spans="1:11" x14ac:dyDescent="0.3">
      <c r="A5550" t="s">
        <v>14</v>
      </c>
      <c r="B5550" s="1">
        <v>43369</v>
      </c>
      <c r="C5550">
        <v>1</v>
      </c>
      <c r="D5550">
        <v>1.01</v>
      </c>
      <c r="E5550">
        <v>0.99089700000000003</v>
      </c>
      <c r="F5550">
        <v>1</v>
      </c>
      <c r="G5550">
        <v>3380990000</v>
      </c>
      <c r="H5550">
        <v>2812399414</v>
      </c>
      <c r="I5550">
        <f>YEAR(Table1[[#This Row],[Date]])</f>
        <v>2018</v>
      </c>
      <c r="J5550">
        <f>MONTH(Table1[[#This Row],[Date]])</f>
        <v>9</v>
      </c>
      <c r="K5550">
        <f>DAY(Table1[[#This Row],[Date]])</f>
        <v>26</v>
      </c>
    </row>
    <row r="5551" spans="1:11" x14ac:dyDescent="0.3">
      <c r="A5551" t="s">
        <v>14</v>
      </c>
      <c r="B5551" s="1">
        <v>43368</v>
      </c>
      <c r="C5551">
        <v>1.01</v>
      </c>
      <c r="D5551">
        <v>1.01</v>
      </c>
      <c r="E5551">
        <v>0.99306000000000005</v>
      </c>
      <c r="F5551">
        <v>1</v>
      </c>
      <c r="G5551">
        <v>3572280000</v>
      </c>
      <c r="H5551">
        <v>2807656561</v>
      </c>
      <c r="I5551">
        <f>YEAR(Table1[[#This Row],[Date]])</f>
        <v>2018</v>
      </c>
      <c r="J5551">
        <f>MONTH(Table1[[#This Row],[Date]])</f>
        <v>9</v>
      </c>
      <c r="K5551">
        <f>DAY(Table1[[#This Row],[Date]])</f>
        <v>25</v>
      </c>
    </row>
    <row r="5552" spans="1:11" x14ac:dyDescent="0.3">
      <c r="A5552" t="s">
        <v>14</v>
      </c>
      <c r="B5552" s="1">
        <v>43367</v>
      </c>
      <c r="C5552">
        <v>0.99940899999999999</v>
      </c>
      <c r="D5552">
        <v>1.01</v>
      </c>
      <c r="E5552">
        <v>0.994282</v>
      </c>
      <c r="F5552">
        <v>1</v>
      </c>
      <c r="G5552">
        <v>2852810000</v>
      </c>
      <c r="H5552">
        <v>2808189781</v>
      </c>
      <c r="I5552">
        <f>YEAR(Table1[[#This Row],[Date]])</f>
        <v>2018</v>
      </c>
      <c r="J5552">
        <f>MONTH(Table1[[#This Row],[Date]])</f>
        <v>9</v>
      </c>
      <c r="K5552">
        <f>DAY(Table1[[#This Row],[Date]])</f>
        <v>24</v>
      </c>
    </row>
    <row r="5553" spans="1:11" x14ac:dyDescent="0.3">
      <c r="A5553" t="s">
        <v>14</v>
      </c>
      <c r="B5553" s="1">
        <v>43366</v>
      </c>
      <c r="C5553">
        <v>0.99616300000000002</v>
      </c>
      <c r="D5553">
        <v>1.01</v>
      </c>
      <c r="E5553">
        <v>0.99272499999999997</v>
      </c>
      <c r="F5553">
        <v>0.99951199999999996</v>
      </c>
      <c r="G5553">
        <v>2804770000</v>
      </c>
      <c r="H5553">
        <v>2805052202</v>
      </c>
      <c r="I5553">
        <f>YEAR(Table1[[#This Row],[Date]])</f>
        <v>2018</v>
      </c>
      <c r="J5553">
        <f>MONTH(Table1[[#This Row],[Date]])</f>
        <v>9</v>
      </c>
      <c r="K5553">
        <f>DAY(Table1[[#This Row],[Date]])</f>
        <v>23</v>
      </c>
    </row>
    <row r="5554" spans="1:11" x14ac:dyDescent="0.3">
      <c r="A5554" t="s">
        <v>14</v>
      </c>
      <c r="B5554" s="1">
        <v>43365</v>
      </c>
      <c r="C5554">
        <v>0.99204499999999995</v>
      </c>
      <c r="D5554">
        <v>1.02</v>
      </c>
      <c r="E5554">
        <v>0.98272099999999996</v>
      </c>
      <c r="F5554">
        <v>1</v>
      </c>
      <c r="G5554">
        <v>3352660000</v>
      </c>
      <c r="H5554">
        <v>2809003644</v>
      </c>
      <c r="I5554">
        <f>YEAR(Table1[[#This Row],[Date]])</f>
        <v>2018</v>
      </c>
      <c r="J5554">
        <f>MONTH(Table1[[#This Row],[Date]])</f>
        <v>9</v>
      </c>
      <c r="K5554">
        <f>DAY(Table1[[#This Row],[Date]])</f>
        <v>22</v>
      </c>
    </row>
    <row r="5555" spans="1:11" x14ac:dyDescent="0.3">
      <c r="A5555" t="s">
        <v>14</v>
      </c>
      <c r="B5555" s="1">
        <v>43364</v>
      </c>
      <c r="C5555">
        <v>0.99869699999999995</v>
      </c>
      <c r="D5555">
        <v>1.02</v>
      </c>
      <c r="E5555">
        <v>0.97514500000000004</v>
      </c>
      <c r="F5555">
        <v>0.99442799999999998</v>
      </c>
      <c r="G5555">
        <v>5090540000</v>
      </c>
      <c r="H5555">
        <v>2790784354</v>
      </c>
      <c r="I5555">
        <f>YEAR(Table1[[#This Row],[Date]])</f>
        <v>2018</v>
      </c>
      <c r="J5555">
        <f>MONTH(Table1[[#This Row],[Date]])</f>
        <v>9</v>
      </c>
      <c r="K5555">
        <f>DAY(Table1[[#This Row],[Date]])</f>
        <v>21</v>
      </c>
    </row>
    <row r="5556" spans="1:11" x14ac:dyDescent="0.3">
      <c r="A5556" t="s">
        <v>14</v>
      </c>
      <c r="B5556" s="1">
        <v>43363</v>
      </c>
      <c r="C5556">
        <v>0.99945300000000004</v>
      </c>
      <c r="D5556">
        <v>1.01</v>
      </c>
      <c r="E5556">
        <v>0.99049200000000004</v>
      </c>
      <c r="F5556">
        <v>1</v>
      </c>
      <c r="G5556">
        <v>2689090000</v>
      </c>
      <c r="H5556">
        <v>2760666625</v>
      </c>
      <c r="I5556">
        <f>YEAR(Table1[[#This Row],[Date]])</f>
        <v>2018</v>
      </c>
      <c r="J5556">
        <f>MONTH(Table1[[#This Row],[Date]])</f>
        <v>9</v>
      </c>
      <c r="K5556">
        <f>DAY(Table1[[#This Row],[Date]])</f>
        <v>20</v>
      </c>
    </row>
    <row r="5557" spans="1:11" x14ac:dyDescent="0.3">
      <c r="A5557" t="s">
        <v>14</v>
      </c>
      <c r="B5557" s="1">
        <v>43362</v>
      </c>
      <c r="C5557">
        <v>1.01</v>
      </c>
      <c r="D5557">
        <v>1.01</v>
      </c>
      <c r="E5557">
        <v>0.96457000000000004</v>
      </c>
      <c r="F5557">
        <v>1</v>
      </c>
      <c r="G5557">
        <v>2635660000</v>
      </c>
      <c r="H5557">
        <v>2758323667</v>
      </c>
      <c r="I5557">
        <f>YEAR(Table1[[#This Row],[Date]])</f>
        <v>2018</v>
      </c>
      <c r="J5557">
        <f>MONTH(Table1[[#This Row],[Date]])</f>
        <v>9</v>
      </c>
      <c r="K5557">
        <f>DAY(Table1[[#This Row],[Date]])</f>
        <v>19</v>
      </c>
    </row>
    <row r="5558" spans="1:11" x14ac:dyDescent="0.3">
      <c r="A5558" t="s">
        <v>14</v>
      </c>
      <c r="B5558" s="1">
        <v>43361</v>
      </c>
      <c r="C5558">
        <v>1.01</v>
      </c>
      <c r="D5558">
        <v>1.01</v>
      </c>
      <c r="E5558">
        <v>0.98062300000000002</v>
      </c>
      <c r="F5558">
        <v>1</v>
      </c>
      <c r="G5558">
        <v>2687350000</v>
      </c>
      <c r="H5558">
        <v>2762623685</v>
      </c>
      <c r="I5558">
        <f>YEAR(Table1[[#This Row],[Date]])</f>
        <v>2018</v>
      </c>
      <c r="J5558">
        <f>MONTH(Table1[[#This Row],[Date]])</f>
        <v>9</v>
      </c>
      <c r="K5558">
        <f>DAY(Table1[[#This Row],[Date]])</f>
        <v>18</v>
      </c>
    </row>
    <row r="5559" spans="1:11" x14ac:dyDescent="0.3">
      <c r="A5559" t="s">
        <v>14</v>
      </c>
      <c r="B5559" s="1">
        <v>43360</v>
      </c>
      <c r="C5559">
        <v>0.99901399999999996</v>
      </c>
      <c r="D5559">
        <v>1.01</v>
      </c>
      <c r="E5559">
        <v>0.99528300000000003</v>
      </c>
      <c r="F5559">
        <v>1</v>
      </c>
      <c r="G5559">
        <v>2854420000</v>
      </c>
      <c r="H5559">
        <v>2767750629</v>
      </c>
      <c r="I5559">
        <f>YEAR(Table1[[#This Row],[Date]])</f>
        <v>2018</v>
      </c>
      <c r="J5559">
        <f>MONTH(Table1[[#This Row],[Date]])</f>
        <v>9</v>
      </c>
      <c r="K5559">
        <f>DAY(Table1[[#This Row],[Date]])</f>
        <v>17</v>
      </c>
    </row>
    <row r="5560" spans="1:11" x14ac:dyDescent="0.3">
      <c r="A5560" t="s">
        <v>14</v>
      </c>
      <c r="B5560" s="1">
        <v>43359</v>
      </c>
      <c r="C5560">
        <v>1</v>
      </c>
      <c r="D5560">
        <v>1.01</v>
      </c>
      <c r="E5560">
        <v>0.99518499999999999</v>
      </c>
      <c r="F5560">
        <v>1</v>
      </c>
      <c r="G5560">
        <v>2103110000</v>
      </c>
      <c r="H5560">
        <v>2759067900</v>
      </c>
      <c r="I5560">
        <f>YEAR(Table1[[#This Row],[Date]])</f>
        <v>2018</v>
      </c>
      <c r="J5560">
        <f>MONTH(Table1[[#This Row],[Date]])</f>
        <v>9</v>
      </c>
      <c r="K5560">
        <f>DAY(Table1[[#This Row],[Date]])</f>
        <v>16</v>
      </c>
    </row>
    <row r="5561" spans="1:11" x14ac:dyDescent="0.3">
      <c r="A5561" t="s">
        <v>14</v>
      </c>
      <c r="B5561" s="1">
        <v>43358</v>
      </c>
      <c r="C5561">
        <v>1.01</v>
      </c>
      <c r="D5561">
        <v>1.01</v>
      </c>
      <c r="E5561">
        <v>0.99374499999999999</v>
      </c>
      <c r="F5561">
        <v>1</v>
      </c>
      <c r="G5561">
        <v>2112840000</v>
      </c>
      <c r="H5561">
        <v>2758792258</v>
      </c>
      <c r="I5561">
        <f>YEAR(Table1[[#This Row],[Date]])</f>
        <v>2018</v>
      </c>
      <c r="J5561">
        <f>MONTH(Table1[[#This Row],[Date]])</f>
        <v>9</v>
      </c>
      <c r="K5561">
        <f>DAY(Table1[[#This Row],[Date]])</f>
        <v>15</v>
      </c>
    </row>
    <row r="5562" spans="1:11" x14ac:dyDescent="0.3">
      <c r="A5562" t="s">
        <v>14</v>
      </c>
      <c r="B5562" s="1">
        <v>43357</v>
      </c>
      <c r="C5562">
        <v>0.99897499999999995</v>
      </c>
      <c r="D5562">
        <v>1.02</v>
      </c>
      <c r="E5562">
        <v>0.98827399999999999</v>
      </c>
      <c r="F5562">
        <v>1</v>
      </c>
      <c r="G5562">
        <v>2804570000</v>
      </c>
      <c r="H5562">
        <v>2762926891</v>
      </c>
      <c r="I5562">
        <f>YEAR(Table1[[#This Row],[Date]])</f>
        <v>2018</v>
      </c>
      <c r="J5562">
        <f>MONTH(Table1[[#This Row],[Date]])</f>
        <v>9</v>
      </c>
      <c r="K5562">
        <f>DAY(Table1[[#This Row],[Date]])</f>
        <v>14</v>
      </c>
    </row>
    <row r="5563" spans="1:11" x14ac:dyDescent="0.3">
      <c r="A5563" t="s">
        <v>14</v>
      </c>
      <c r="B5563" s="1">
        <v>43356</v>
      </c>
      <c r="C5563">
        <v>1</v>
      </c>
      <c r="D5563">
        <v>1.01</v>
      </c>
      <c r="E5563">
        <v>0.98695699999999997</v>
      </c>
      <c r="F5563">
        <v>1.01</v>
      </c>
      <c r="G5563">
        <v>3009780000</v>
      </c>
      <c r="H5563">
        <v>2773925014</v>
      </c>
      <c r="I5563">
        <f>YEAR(Table1[[#This Row],[Date]])</f>
        <v>2018</v>
      </c>
      <c r="J5563">
        <f>MONTH(Table1[[#This Row],[Date]])</f>
        <v>9</v>
      </c>
      <c r="K5563">
        <f>DAY(Table1[[#This Row],[Date]])</f>
        <v>13</v>
      </c>
    </row>
    <row r="5564" spans="1:11" x14ac:dyDescent="0.3">
      <c r="A5564" t="s">
        <v>14</v>
      </c>
      <c r="B5564" s="1">
        <v>43355</v>
      </c>
      <c r="C5564">
        <v>1</v>
      </c>
      <c r="D5564">
        <v>1.01</v>
      </c>
      <c r="E5564">
        <v>0.98943400000000004</v>
      </c>
      <c r="F5564">
        <v>1</v>
      </c>
      <c r="G5564">
        <v>2512200000</v>
      </c>
      <c r="H5564">
        <v>2759867263</v>
      </c>
      <c r="I5564">
        <f>YEAR(Table1[[#This Row],[Date]])</f>
        <v>2018</v>
      </c>
      <c r="J5564">
        <f>MONTH(Table1[[#This Row],[Date]])</f>
        <v>9</v>
      </c>
      <c r="K5564">
        <f>DAY(Table1[[#This Row],[Date]])</f>
        <v>12</v>
      </c>
    </row>
    <row r="5565" spans="1:11" x14ac:dyDescent="0.3">
      <c r="A5565" t="s">
        <v>14</v>
      </c>
      <c r="B5565" s="1">
        <v>43354</v>
      </c>
      <c r="C5565">
        <v>0.99644999999999995</v>
      </c>
      <c r="D5565">
        <v>1.02</v>
      </c>
      <c r="E5565">
        <v>0.99644999999999995</v>
      </c>
      <c r="F5565">
        <v>1</v>
      </c>
      <c r="G5565">
        <v>2375530000</v>
      </c>
      <c r="H5565">
        <v>2768935890</v>
      </c>
      <c r="I5565">
        <f>YEAR(Table1[[#This Row],[Date]])</f>
        <v>2018</v>
      </c>
      <c r="J5565">
        <f>MONTH(Table1[[#This Row],[Date]])</f>
        <v>9</v>
      </c>
      <c r="K5565">
        <f>DAY(Table1[[#This Row],[Date]])</f>
        <v>11</v>
      </c>
    </row>
    <row r="5566" spans="1:11" x14ac:dyDescent="0.3">
      <c r="A5566" t="s">
        <v>14</v>
      </c>
      <c r="B5566" s="1">
        <v>43353</v>
      </c>
      <c r="C5566">
        <v>0.99883100000000002</v>
      </c>
      <c r="D5566">
        <v>1.01</v>
      </c>
      <c r="E5566">
        <v>0.99503799999999998</v>
      </c>
      <c r="F5566">
        <v>1</v>
      </c>
      <c r="G5566">
        <v>2300220000</v>
      </c>
      <c r="H5566">
        <v>2759949955</v>
      </c>
      <c r="I5566">
        <f>YEAR(Table1[[#This Row],[Date]])</f>
        <v>2018</v>
      </c>
      <c r="J5566">
        <f>MONTH(Table1[[#This Row],[Date]])</f>
        <v>9</v>
      </c>
      <c r="K5566">
        <f>DAY(Table1[[#This Row],[Date]])</f>
        <v>10</v>
      </c>
    </row>
    <row r="5567" spans="1:11" x14ac:dyDescent="0.3">
      <c r="A5567" t="s">
        <v>14</v>
      </c>
      <c r="B5567" s="1">
        <v>43352</v>
      </c>
      <c r="C5567">
        <v>1</v>
      </c>
      <c r="D5567">
        <v>1.02</v>
      </c>
      <c r="E5567">
        <v>0.96835400000000005</v>
      </c>
      <c r="F5567">
        <v>1</v>
      </c>
      <c r="G5567">
        <v>2470930000</v>
      </c>
      <c r="H5567">
        <v>2770148716</v>
      </c>
      <c r="I5567">
        <f>YEAR(Table1[[#This Row],[Date]])</f>
        <v>2018</v>
      </c>
      <c r="J5567">
        <f>MONTH(Table1[[#This Row],[Date]])</f>
        <v>9</v>
      </c>
      <c r="K5567">
        <f>DAY(Table1[[#This Row],[Date]])</f>
        <v>9</v>
      </c>
    </row>
    <row r="5568" spans="1:11" x14ac:dyDescent="0.3">
      <c r="A5568" t="s">
        <v>14</v>
      </c>
      <c r="B5568" s="1">
        <v>43351</v>
      </c>
      <c r="C5568">
        <v>1.01</v>
      </c>
      <c r="D5568">
        <v>1.02</v>
      </c>
      <c r="E5568">
        <v>0.99732200000000004</v>
      </c>
      <c r="F5568">
        <v>1</v>
      </c>
      <c r="G5568">
        <v>2345090000</v>
      </c>
      <c r="H5568">
        <v>2768219221</v>
      </c>
      <c r="I5568">
        <f>YEAR(Table1[[#This Row],[Date]])</f>
        <v>2018</v>
      </c>
      <c r="J5568">
        <f>MONTH(Table1[[#This Row],[Date]])</f>
        <v>9</v>
      </c>
      <c r="K5568">
        <f>DAY(Table1[[#This Row],[Date]])</f>
        <v>8</v>
      </c>
    </row>
    <row r="5569" spans="1:11" x14ac:dyDescent="0.3">
      <c r="A5569" t="s">
        <v>14</v>
      </c>
      <c r="B5569" s="1">
        <v>43350</v>
      </c>
      <c r="C5569">
        <v>1</v>
      </c>
      <c r="D5569">
        <v>1.01</v>
      </c>
      <c r="E5569">
        <v>0.99625200000000003</v>
      </c>
      <c r="F5569">
        <v>1.01</v>
      </c>
      <c r="G5569">
        <v>2778320000</v>
      </c>
      <c r="H5569">
        <v>2773952578</v>
      </c>
      <c r="I5569">
        <f>YEAR(Table1[[#This Row],[Date]])</f>
        <v>2018</v>
      </c>
      <c r="J5569">
        <f>MONTH(Table1[[#This Row],[Date]])</f>
        <v>9</v>
      </c>
      <c r="K5569">
        <f>DAY(Table1[[#This Row],[Date]])</f>
        <v>7</v>
      </c>
    </row>
    <row r="5570" spans="1:11" x14ac:dyDescent="0.3">
      <c r="A5570" t="s">
        <v>14</v>
      </c>
      <c r="B5570" s="1">
        <v>43349</v>
      </c>
      <c r="C5570">
        <v>1.01</v>
      </c>
      <c r="D5570">
        <v>1.03</v>
      </c>
      <c r="E5570">
        <v>0.98916199999999999</v>
      </c>
      <c r="F5570">
        <v>1</v>
      </c>
      <c r="G5570">
        <v>3695980000</v>
      </c>
      <c r="H5570">
        <v>2758930079</v>
      </c>
      <c r="I5570">
        <f>YEAR(Table1[[#This Row],[Date]])</f>
        <v>2018</v>
      </c>
      <c r="J5570">
        <f>MONTH(Table1[[#This Row],[Date]])</f>
        <v>9</v>
      </c>
      <c r="K5570">
        <f>DAY(Table1[[#This Row],[Date]])</f>
        <v>6</v>
      </c>
    </row>
    <row r="5571" spans="1:11" x14ac:dyDescent="0.3">
      <c r="A5571" t="s">
        <v>14</v>
      </c>
      <c r="B5571" s="1">
        <v>43348</v>
      </c>
      <c r="C5571">
        <v>0.99985599999999997</v>
      </c>
      <c r="D5571">
        <v>1.03</v>
      </c>
      <c r="E5571">
        <v>0.99739800000000001</v>
      </c>
      <c r="F5571">
        <v>1.01</v>
      </c>
      <c r="G5571">
        <v>4000180000</v>
      </c>
      <c r="H5571">
        <v>2778335288</v>
      </c>
      <c r="I5571">
        <f>YEAR(Table1[[#This Row],[Date]])</f>
        <v>2018</v>
      </c>
      <c r="J5571">
        <f>MONTH(Table1[[#This Row],[Date]])</f>
        <v>9</v>
      </c>
      <c r="K5571">
        <f>DAY(Table1[[#This Row],[Date]])</f>
        <v>5</v>
      </c>
    </row>
    <row r="5572" spans="1:11" x14ac:dyDescent="0.3">
      <c r="A5572" t="s">
        <v>14</v>
      </c>
      <c r="B5572" s="1">
        <v>43347</v>
      </c>
      <c r="C5572">
        <v>0.99962700000000004</v>
      </c>
      <c r="D5572">
        <v>1</v>
      </c>
      <c r="E5572">
        <v>0.99339599999999995</v>
      </c>
      <c r="F5572">
        <v>0.99951699999999999</v>
      </c>
      <c r="G5572">
        <v>2758550000</v>
      </c>
      <c r="H5572">
        <v>2765803807</v>
      </c>
      <c r="I5572">
        <f>YEAR(Table1[[#This Row],[Date]])</f>
        <v>2018</v>
      </c>
      <c r="J5572">
        <f>MONTH(Table1[[#This Row],[Date]])</f>
        <v>9</v>
      </c>
      <c r="K5572">
        <f>DAY(Table1[[#This Row],[Date]])</f>
        <v>4</v>
      </c>
    </row>
    <row r="5573" spans="1:11" x14ac:dyDescent="0.3">
      <c r="A5573" t="s">
        <v>14</v>
      </c>
      <c r="B5573" s="1">
        <v>43346</v>
      </c>
      <c r="C5573">
        <v>0.99539599999999995</v>
      </c>
      <c r="D5573">
        <v>1</v>
      </c>
      <c r="E5573">
        <v>0.99300999999999995</v>
      </c>
      <c r="F5573">
        <v>0.99864200000000003</v>
      </c>
      <c r="G5573">
        <v>2530750000</v>
      </c>
      <c r="H5573">
        <v>2798335029</v>
      </c>
      <c r="I5573">
        <f>YEAR(Table1[[#This Row],[Date]])</f>
        <v>2018</v>
      </c>
      <c r="J5573">
        <f>MONTH(Table1[[#This Row],[Date]])</f>
        <v>9</v>
      </c>
      <c r="K5573">
        <f>DAY(Table1[[#This Row],[Date]])</f>
        <v>3</v>
      </c>
    </row>
    <row r="5574" spans="1:11" x14ac:dyDescent="0.3">
      <c r="A5574" t="s">
        <v>14</v>
      </c>
      <c r="B5574" s="1">
        <v>43345</v>
      </c>
      <c r="C5574">
        <v>0.996865</v>
      </c>
      <c r="D5574">
        <v>1.01</v>
      </c>
      <c r="E5574">
        <v>0.993394</v>
      </c>
      <c r="F5574">
        <v>0.99783900000000003</v>
      </c>
      <c r="G5574">
        <v>2844130000</v>
      </c>
      <c r="H5574">
        <v>2835998470</v>
      </c>
      <c r="I5574">
        <f>YEAR(Table1[[#This Row],[Date]])</f>
        <v>2018</v>
      </c>
      <c r="J5574">
        <f>MONTH(Table1[[#This Row],[Date]])</f>
        <v>9</v>
      </c>
      <c r="K5574">
        <f>DAY(Table1[[#This Row],[Date]])</f>
        <v>2</v>
      </c>
    </row>
    <row r="5575" spans="1:11" x14ac:dyDescent="0.3">
      <c r="A5575" t="s">
        <v>14</v>
      </c>
      <c r="B5575" s="1">
        <v>43344</v>
      </c>
      <c r="C5575">
        <v>1</v>
      </c>
      <c r="D5575">
        <v>1</v>
      </c>
      <c r="E5575">
        <v>0.98515399999999997</v>
      </c>
      <c r="F5575">
        <v>0.99681299999999995</v>
      </c>
      <c r="G5575">
        <v>2910380000</v>
      </c>
      <c r="H5575">
        <v>2733401134</v>
      </c>
      <c r="I5575">
        <f>YEAR(Table1[[#This Row],[Date]])</f>
        <v>2018</v>
      </c>
      <c r="J5575">
        <f>MONTH(Table1[[#This Row],[Date]])</f>
        <v>9</v>
      </c>
      <c r="K5575">
        <f>DAY(Table1[[#This Row],[Date]])</f>
        <v>1</v>
      </c>
    </row>
    <row r="5576" spans="1:11" x14ac:dyDescent="0.3">
      <c r="A5576" t="s">
        <v>14</v>
      </c>
      <c r="B5576" s="1">
        <v>43343</v>
      </c>
      <c r="C5576">
        <v>1</v>
      </c>
      <c r="D5576">
        <v>1.01</v>
      </c>
      <c r="E5576">
        <v>0.99603699999999995</v>
      </c>
      <c r="F5576">
        <v>1</v>
      </c>
      <c r="G5576">
        <v>2659230000</v>
      </c>
      <c r="H5576">
        <v>2751765248</v>
      </c>
      <c r="I5576">
        <f>YEAR(Table1[[#This Row],[Date]])</f>
        <v>2018</v>
      </c>
      <c r="J5576">
        <f>MONTH(Table1[[#This Row],[Date]])</f>
        <v>8</v>
      </c>
      <c r="K5576">
        <f>DAY(Table1[[#This Row],[Date]])</f>
        <v>31</v>
      </c>
    </row>
    <row r="5577" spans="1:11" x14ac:dyDescent="0.3">
      <c r="A5577" t="s">
        <v>14</v>
      </c>
      <c r="B5577" s="1">
        <v>43342</v>
      </c>
      <c r="C5577">
        <v>0.99973500000000004</v>
      </c>
      <c r="D5577">
        <v>1.01</v>
      </c>
      <c r="E5577">
        <v>0.992116</v>
      </c>
      <c r="F5577">
        <v>1</v>
      </c>
      <c r="G5577">
        <v>2764870000</v>
      </c>
      <c r="H5577">
        <v>2782223800</v>
      </c>
      <c r="I5577">
        <f>YEAR(Table1[[#This Row],[Date]])</f>
        <v>2018</v>
      </c>
      <c r="J5577">
        <f>MONTH(Table1[[#This Row],[Date]])</f>
        <v>8</v>
      </c>
      <c r="K5577">
        <f>DAY(Table1[[#This Row],[Date]])</f>
        <v>30</v>
      </c>
    </row>
    <row r="5578" spans="1:11" x14ac:dyDescent="0.3">
      <c r="A5578" t="s">
        <v>14</v>
      </c>
      <c r="B5578" s="1">
        <v>43341</v>
      </c>
      <c r="C5578">
        <v>1</v>
      </c>
      <c r="D5578">
        <v>1.02</v>
      </c>
      <c r="E5578">
        <v>0.99110600000000004</v>
      </c>
      <c r="F5578">
        <v>1</v>
      </c>
      <c r="G5578">
        <v>3024040000</v>
      </c>
      <c r="H5578">
        <v>2783976548</v>
      </c>
      <c r="I5578">
        <f>YEAR(Table1[[#This Row],[Date]])</f>
        <v>2018</v>
      </c>
      <c r="J5578">
        <f>MONTH(Table1[[#This Row],[Date]])</f>
        <v>8</v>
      </c>
      <c r="K5578">
        <f>DAY(Table1[[#This Row],[Date]])</f>
        <v>29</v>
      </c>
    </row>
    <row r="5579" spans="1:11" x14ac:dyDescent="0.3">
      <c r="A5579" t="s">
        <v>14</v>
      </c>
      <c r="B5579" s="1">
        <v>43340</v>
      </c>
      <c r="C5579">
        <v>0.99766999999999995</v>
      </c>
      <c r="D5579">
        <v>1</v>
      </c>
      <c r="E5579">
        <v>0.99196099999999998</v>
      </c>
      <c r="F5579">
        <v>0.99939500000000003</v>
      </c>
      <c r="G5579">
        <v>2991530000</v>
      </c>
      <c r="H5579">
        <v>2810438991</v>
      </c>
      <c r="I5579">
        <f>YEAR(Table1[[#This Row],[Date]])</f>
        <v>2018</v>
      </c>
      <c r="J5579">
        <f>MONTH(Table1[[#This Row],[Date]])</f>
        <v>8</v>
      </c>
      <c r="K5579">
        <f>DAY(Table1[[#This Row],[Date]])</f>
        <v>28</v>
      </c>
    </row>
    <row r="5580" spans="1:11" x14ac:dyDescent="0.3">
      <c r="A5580" t="s">
        <v>14</v>
      </c>
      <c r="B5580" s="1">
        <v>43339</v>
      </c>
      <c r="C5580">
        <v>1</v>
      </c>
      <c r="D5580">
        <v>1.01</v>
      </c>
      <c r="E5580">
        <v>0.98321099999999995</v>
      </c>
      <c r="F5580">
        <v>0.99780199999999997</v>
      </c>
      <c r="G5580">
        <v>2718980000</v>
      </c>
      <c r="H5580">
        <v>2805959251</v>
      </c>
      <c r="I5580">
        <f>YEAR(Table1[[#This Row],[Date]])</f>
        <v>2018</v>
      </c>
      <c r="J5580">
        <f>MONTH(Table1[[#This Row],[Date]])</f>
        <v>8</v>
      </c>
      <c r="K5580">
        <f>DAY(Table1[[#This Row],[Date]])</f>
        <v>27</v>
      </c>
    </row>
    <row r="5581" spans="1:11" x14ac:dyDescent="0.3">
      <c r="A5581" t="s">
        <v>14</v>
      </c>
      <c r="B5581" s="1">
        <v>43338</v>
      </c>
      <c r="C5581">
        <v>1</v>
      </c>
      <c r="D5581">
        <v>1.01</v>
      </c>
      <c r="E5581">
        <v>0.99775000000000003</v>
      </c>
      <c r="F5581">
        <v>0.99922699999999998</v>
      </c>
      <c r="G5581">
        <v>1946530000</v>
      </c>
      <c r="H5581">
        <v>2789982011</v>
      </c>
      <c r="I5581">
        <f>YEAR(Table1[[#This Row],[Date]])</f>
        <v>2018</v>
      </c>
      <c r="J5581">
        <f>MONTH(Table1[[#This Row],[Date]])</f>
        <v>8</v>
      </c>
      <c r="K5581">
        <f>DAY(Table1[[#This Row],[Date]])</f>
        <v>26</v>
      </c>
    </row>
    <row r="5582" spans="1:11" x14ac:dyDescent="0.3">
      <c r="A5582" t="s">
        <v>14</v>
      </c>
      <c r="B5582" s="1">
        <v>43337</v>
      </c>
      <c r="C5582">
        <v>0.99853700000000001</v>
      </c>
      <c r="D5582">
        <v>1</v>
      </c>
      <c r="E5582">
        <v>0.99526800000000004</v>
      </c>
      <c r="F5582">
        <v>1</v>
      </c>
      <c r="G5582">
        <v>1958700000</v>
      </c>
      <c r="H5582">
        <v>2794932476</v>
      </c>
      <c r="I5582">
        <f>YEAR(Table1[[#This Row],[Date]])</f>
        <v>2018</v>
      </c>
      <c r="J5582">
        <f>MONTH(Table1[[#This Row],[Date]])</f>
        <v>8</v>
      </c>
      <c r="K5582">
        <f>DAY(Table1[[#This Row],[Date]])</f>
        <v>25</v>
      </c>
    </row>
    <row r="5583" spans="1:11" x14ac:dyDescent="0.3">
      <c r="A5583" t="s">
        <v>14</v>
      </c>
      <c r="B5583" s="1">
        <v>43336</v>
      </c>
      <c r="C5583">
        <v>0.99842900000000001</v>
      </c>
      <c r="D5583">
        <v>1.01</v>
      </c>
      <c r="E5583">
        <v>0.99429299999999998</v>
      </c>
      <c r="F5583">
        <v>1</v>
      </c>
      <c r="G5583">
        <v>2850500000</v>
      </c>
      <c r="H5583">
        <v>2797110345</v>
      </c>
      <c r="I5583">
        <f>YEAR(Table1[[#This Row],[Date]])</f>
        <v>2018</v>
      </c>
      <c r="J5583">
        <f>MONTH(Table1[[#This Row],[Date]])</f>
        <v>8</v>
      </c>
      <c r="K5583">
        <f>DAY(Table1[[#This Row],[Date]])</f>
        <v>24</v>
      </c>
    </row>
    <row r="5584" spans="1:11" x14ac:dyDescent="0.3">
      <c r="A5584" t="s">
        <v>14</v>
      </c>
      <c r="B5584" s="1">
        <v>43335</v>
      </c>
      <c r="C5584">
        <v>1</v>
      </c>
      <c r="D5584">
        <v>1</v>
      </c>
      <c r="E5584">
        <v>0.99363500000000005</v>
      </c>
      <c r="F5584">
        <v>0.99897599999999998</v>
      </c>
      <c r="G5584">
        <v>2392970000</v>
      </c>
      <c r="H5584">
        <v>2789281184</v>
      </c>
      <c r="I5584">
        <f>YEAR(Table1[[#This Row],[Date]])</f>
        <v>2018</v>
      </c>
      <c r="J5584">
        <f>MONTH(Table1[[#This Row],[Date]])</f>
        <v>8</v>
      </c>
      <c r="K5584">
        <f>DAY(Table1[[#This Row],[Date]])</f>
        <v>23</v>
      </c>
    </row>
    <row r="5585" spans="1:11" x14ac:dyDescent="0.3">
      <c r="A5585" t="s">
        <v>14</v>
      </c>
      <c r="B5585" s="1">
        <v>43334</v>
      </c>
      <c r="C5585">
        <v>1</v>
      </c>
      <c r="D5585">
        <v>1.01</v>
      </c>
      <c r="E5585">
        <v>0.98111499999999996</v>
      </c>
      <c r="F5585">
        <v>1</v>
      </c>
      <c r="G5585">
        <v>3325510000</v>
      </c>
      <c r="H5585">
        <v>2823128085</v>
      </c>
      <c r="I5585">
        <f>YEAR(Table1[[#This Row],[Date]])</f>
        <v>2018</v>
      </c>
      <c r="J5585">
        <f>MONTH(Table1[[#This Row],[Date]])</f>
        <v>8</v>
      </c>
      <c r="K5585">
        <f>DAY(Table1[[#This Row],[Date]])</f>
        <v>22</v>
      </c>
    </row>
    <row r="5586" spans="1:11" x14ac:dyDescent="0.3">
      <c r="A5586" t="s">
        <v>14</v>
      </c>
      <c r="B5586" s="1">
        <v>43333</v>
      </c>
      <c r="C5586">
        <v>1.01</v>
      </c>
      <c r="D5586">
        <v>1.01</v>
      </c>
      <c r="E5586">
        <v>0.99536400000000003</v>
      </c>
      <c r="F5586">
        <v>1</v>
      </c>
      <c r="G5586">
        <v>2350790000</v>
      </c>
      <c r="H5586">
        <v>2824115834</v>
      </c>
      <c r="I5586">
        <f>YEAR(Table1[[#This Row],[Date]])</f>
        <v>2018</v>
      </c>
      <c r="J5586">
        <f>MONTH(Table1[[#This Row],[Date]])</f>
        <v>8</v>
      </c>
      <c r="K5586">
        <f>DAY(Table1[[#This Row],[Date]])</f>
        <v>21</v>
      </c>
    </row>
    <row r="5587" spans="1:11" x14ac:dyDescent="0.3">
      <c r="A5587" t="s">
        <v>14</v>
      </c>
      <c r="B5587" s="1">
        <v>43332</v>
      </c>
      <c r="C5587">
        <v>1</v>
      </c>
      <c r="D5587">
        <v>1.02</v>
      </c>
      <c r="E5587">
        <v>0.99700699999999998</v>
      </c>
      <c r="F5587">
        <v>1.01</v>
      </c>
      <c r="G5587">
        <v>2596870000</v>
      </c>
      <c r="H5587">
        <v>2736812672</v>
      </c>
      <c r="I5587">
        <f>YEAR(Table1[[#This Row],[Date]])</f>
        <v>2018</v>
      </c>
      <c r="J5587">
        <f>MONTH(Table1[[#This Row],[Date]])</f>
        <v>8</v>
      </c>
      <c r="K5587">
        <f>DAY(Table1[[#This Row],[Date]])</f>
        <v>20</v>
      </c>
    </row>
    <row r="5588" spans="1:11" x14ac:dyDescent="0.3">
      <c r="A5588" t="s">
        <v>14</v>
      </c>
      <c r="B5588" s="1">
        <v>43331</v>
      </c>
      <c r="C5588">
        <v>1.01</v>
      </c>
      <c r="D5588">
        <v>1.01</v>
      </c>
      <c r="E5588">
        <v>0.99686399999999997</v>
      </c>
      <c r="F5588">
        <v>1</v>
      </c>
      <c r="G5588">
        <v>2622560000</v>
      </c>
      <c r="H5588">
        <v>2723555849</v>
      </c>
      <c r="I5588">
        <f>YEAR(Table1[[#This Row],[Date]])</f>
        <v>2018</v>
      </c>
      <c r="J5588">
        <f>MONTH(Table1[[#This Row],[Date]])</f>
        <v>8</v>
      </c>
      <c r="K5588">
        <f>DAY(Table1[[#This Row],[Date]])</f>
        <v>19</v>
      </c>
    </row>
    <row r="5589" spans="1:11" x14ac:dyDescent="0.3">
      <c r="A5589" t="s">
        <v>14</v>
      </c>
      <c r="B5589" s="1">
        <v>43330</v>
      </c>
      <c r="C5589">
        <v>1</v>
      </c>
      <c r="D5589">
        <v>1.01</v>
      </c>
      <c r="E5589">
        <v>0.99647799999999997</v>
      </c>
      <c r="F5589">
        <v>1</v>
      </c>
      <c r="G5589">
        <v>3247510000</v>
      </c>
      <c r="H5589">
        <v>2729925657</v>
      </c>
      <c r="I5589">
        <f>YEAR(Table1[[#This Row],[Date]])</f>
        <v>2018</v>
      </c>
      <c r="J5589">
        <f>MONTH(Table1[[#This Row],[Date]])</f>
        <v>8</v>
      </c>
      <c r="K5589">
        <f>DAY(Table1[[#This Row],[Date]])</f>
        <v>18</v>
      </c>
    </row>
    <row r="5590" spans="1:11" x14ac:dyDescent="0.3">
      <c r="A5590" t="s">
        <v>14</v>
      </c>
      <c r="B5590" s="1">
        <v>43329</v>
      </c>
      <c r="C5590">
        <v>1</v>
      </c>
      <c r="D5590">
        <v>1.01</v>
      </c>
      <c r="E5590">
        <v>0.994058</v>
      </c>
      <c r="F5590">
        <v>0.99776100000000001</v>
      </c>
      <c r="G5590">
        <v>3783430000</v>
      </c>
      <c r="H5590">
        <v>2696090243</v>
      </c>
      <c r="I5590">
        <f>YEAR(Table1[[#This Row],[Date]])</f>
        <v>2018</v>
      </c>
      <c r="J5590">
        <f>MONTH(Table1[[#This Row],[Date]])</f>
        <v>8</v>
      </c>
      <c r="K5590">
        <f>DAY(Table1[[#This Row],[Date]])</f>
        <v>17</v>
      </c>
    </row>
    <row r="5591" spans="1:11" x14ac:dyDescent="0.3">
      <c r="A5591" t="s">
        <v>14</v>
      </c>
      <c r="B5591" s="1">
        <v>43328</v>
      </c>
      <c r="C5591">
        <v>1</v>
      </c>
      <c r="D5591">
        <v>1.01</v>
      </c>
      <c r="E5591">
        <v>0.99398600000000004</v>
      </c>
      <c r="F5591">
        <v>1</v>
      </c>
      <c r="G5591">
        <v>2741290000</v>
      </c>
      <c r="H5591">
        <v>2410077057</v>
      </c>
      <c r="I5591">
        <f>YEAR(Table1[[#This Row],[Date]])</f>
        <v>2018</v>
      </c>
      <c r="J5591">
        <f>MONTH(Table1[[#This Row],[Date]])</f>
        <v>8</v>
      </c>
      <c r="K5591">
        <f>DAY(Table1[[#This Row],[Date]])</f>
        <v>16</v>
      </c>
    </row>
    <row r="5592" spans="1:11" x14ac:dyDescent="0.3">
      <c r="A5592" t="s">
        <v>14</v>
      </c>
      <c r="B5592" s="1">
        <v>43327</v>
      </c>
      <c r="C5592">
        <v>0.99502999999999997</v>
      </c>
      <c r="D5592">
        <v>1.01</v>
      </c>
      <c r="E5592">
        <v>0.99325300000000005</v>
      </c>
      <c r="F5592">
        <v>1</v>
      </c>
      <c r="G5592">
        <v>3277720000</v>
      </c>
      <c r="H5592">
        <v>2410149271</v>
      </c>
      <c r="I5592">
        <f>YEAR(Table1[[#This Row],[Date]])</f>
        <v>2018</v>
      </c>
      <c r="J5592">
        <f>MONTH(Table1[[#This Row],[Date]])</f>
        <v>8</v>
      </c>
      <c r="K5592">
        <f>DAY(Table1[[#This Row],[Date]])</f>
        <v>15</v>
      </c>
    </row>
    <row r="5593" spans="1:11" x14ac:dyDescent="0.3">
      <c r="A5593" t="s">
        <v>14</v>
      </c>
      <c r="B5593" s="1">
        <v>43326</v>
      </c>
      <c r="C5593">
        <v>1</v>
      </c>
      <c r="D5593">
        <v>1.02</v>
      </c>
      <c r="E5593">
        <v>0.99197400000000002</v>
      </c>
      <c r="F5593">
        <v>0.99754299999999996</v>
      </c>
      <c r="G5593">
        <v>3917750000</v>
      </c>
      <c r="H5593">
        <v>2401226002</v>
      </c>
      <c r="I5593">
        <f>YEAR(Table1[[#This Row],[Date]])</f>
        <v>2018</v>
      </c>
      <c r="J5593">
        <f>MONTH(Table1[[#This Row],[Date]])</f>
        <v>8</v>
      </c>
      <c r="K5593">
        <f>DAY(Table1[[#This Row],[Date]])</f>
        <v>14</v>
      </c>
    </row>
    <row r="5594" spans="1:11" x14ac:dyDescent="0.3">
      <c r="A5594" t="s">
        <v>14</v>
      </c>
      <c r="B5594" s="1">
        <v>43325</v>
      </c>
      <c r="C5594">
        <v>1</v>
      </c>
      <c r="D5594">
        <v>1.02</v>
      </c>
      <c r="E5594">
        <v>0.99465899999999996</v>
      </c>
      <c r="F5594">
        <v>1</v>
      </c>
      <c r="G5594">
        <v>2596380000</v>
      </c>
      <c r="H5594">
        <v>2416600407</v>
      </c>
      <c r="I5594">
        <f>YEAR(Table1[[#This Row],[Date]])</f>
        <v>2018</v>
      </c>
      <c r="J5594">
        <f>MONTH(Table1[[#This Row],[Date]])</f>
        <v>8</v>
      </c>
      <c r="K5594">
        <f>DAY(Table1[[#This Row],[Date]])</f>
        <v>13</v>
      </c>
    </row>
    <row r="5595" spans="1:11" x14ac:dyDescent="0.3">
      <c r="A5595" t="s">
        <v>14</v>
      </c>
      <c r="B5595" s="1">
        <v>43324</v>
      </c>
      <c r="C5595">
        <v>1.01</v>
      </c>
      <c r="D5595">
        <v>1.01</v>
      </c>
      <c r="E5595">
        <v>0.99492999999999998</v>
      </c>
      <c r="F5595">
        <v>1</v>
      </c>
      <c r="G5595">
        <v>4066320000</v>
      </c>
      <c r="H5595">
        <v>2408319844</v>
      </c>
      <c r="I5595">
        <f>YEAR(Table1[[#This Row],[Date]])</f>
        <v>2018</v>
      </c>
      <c r="J5595">
        <f>MONTH(Table1[[#This Row],[Date]])</f>
        <v>8</v>
      </c>
      <c r="K5595">
        <f>DAY(Table1[[#This Row],[Date]])</f>
        <v>12</v>
      </c>
    </row>
    <row r="5596" spans="1:11" x14ac:dyDescent="0.3">
      <c r="A5596" t="s">
        <v>14</v>
      </c>
      <c r="B5596" s="1">
        <v>43323</v>
      </c>
      <c r="C5596">
        <v>1</v>
      </c>
      <c r="D5596">
        <v>1.01</v>
      </c>
      <c r="E5596">
        <v>0.97854099999999999</v>
      </c>
      <c r="F5596">
        <v>1.01</v>
      </c>
      <c r="G5596">
        <v>2630390000</v>
      </c>
      <c r="H5596">
        <v>2430850678</v>
      </c>
      <c r="I5596">
        <f>YEAR(Table1[[#This Row],[Date]])</f>
        <v>2018</v>
      </c>
      <c r="J5596">
        <f>MONTH(Table1[[#This Row],[Date]])</f>
        <v>8</v>
      </c>
      <c r="K5596">
        <f>DAY(Table1[[#This Row],[Date]])</f>
        <v>11</v>
      </c>
    </row>
    <row r="5597" spans="1:11" x14ac:dyDescent="0.3">
      <c r="A5597" t="s">
        <v>14</v>
      </c>
      <c r="B5597" s="1">
        <v>43322</v>
      </c>
      <c r="C5597">
        <v>1</v>
      </c>
      <c r="D5597">
        <v>1.01</v>
      </c>
      <c r="E5597">
        <v>0.99188900000000002</v>
      </c>
      <c r="F5597">
        <v>1</v>
      </c>
      <c r="G5597">
        <v>2887490000</v>
      </c>
      <c r="H5597">
        <v>2410943627</v>
      </c>
      <c r="I5597">
        <f>YEAR(Table1[[#This Row],[Date]])</f>
        <v>2018</v>
      </c>
      <c r="J5597">
        <f>MONTH(Table1[[#This Row],[Date]])</f>
        <v>8</v>
      </c>
      <c r="K5597">
        <f>DAY(Table1[[#This Row],[Date]])</f>
        <v>10</v>
      </c>
    </row>
    <row r="5598" spans="1:11" x14ac:dyDescent="0.3">
      <c r="A5598" t="s">
        <v>14</v>
      </c>
      <c r="B5598" s="1">
        <v>43321</v>
      </c>
      <c r="C5598">
        <v>1</v>
      </c>
      <c r="D5598">
        <v>1.01</v>
      </c>
      <c r="E5598">
        <v>0.97945599999999999</v>
      </c>
      <c r="F5598">
        <v>1</v>
      </c>
      <c r="G5598">
        <v>2626630000</v>
      </c>
      <c r="H5598">
        <v>2417346621</v>
      </c>
      <c r="I5598">
        <f>YEAR(Table1[[#This Row],[Date]])</f>
        <v>2018</v>
      </c>
      <c r="J5598">
        <f>MONTH(Table1[[#This Row],[Date]])</f>
        <v>8</v>
      </c>
      <c r="K5598">
        <f>DAY(Table1[[#This Row],[Date]])</f>
        <v>9</v>
      </c>
    </row>
    <row r="5599" spans="1:11" x14ac:dyDescent="0.3">
      <c r="A5599" t="s">
        <v>14</v>
      </c>
      <c r="B5599" s="1">
        <v>43320</v>
      </c>
      <c r="C5599">
        <v>1</v>
      </c>
      <c r="D5599">
        <v>1.02</v>
      </c>
      <c r="E5599">
        <v>0.99134500000000003</v>
      </c>
      <c r="F5599">
        <v>1</v>
      </c>
      <c r="G5599">
        <v>3421800000</v>
      </c>
      <c r="H5599">
        <v>2411208413</v>
      </c>
      <c r="I5599">
        <f>YEAR(Table1[[#This Row],[Date]])</f>
        <v>2018</v>
      </c>
      <c r="J5599">
        <f>MONTH(Table1[[#This Row],[Date]])</f>
        <v>8</v>
      </c>
      <c r="K5599">
        <f>DAY(Table1[[#This Row],[Date]])</f>
        <v>8</v>
      </c>
    </row>
    <row r="5600" spans="1:11" x14ac:dyDescent="0.3">
      <c r="A5600" t="s">
        <v>14</v>
      </c>
      <c r="B5600" s="1">
        <v>43319</v>
      </c>
      <c r="C5600">
        <v>0.99941599999999997</v>
      </c>
      <c r="D5600">
        <v>1.03</v>
      </c>
      <c r="E5600">
        <v>0.99526499999999996</v>
      </c>
      <c r="F5600">
        <v>1</v>
      </c>
      <c r="G5600">
        <v>2942000000</v>
      </c>
      <c r="H5600">
        <v>2440893542</v>
      </c>
      <c r="I5600">
        <f>YEAR(Table1[[#This Row],[Date]])</f>
        <v>2018</v>
      </c>
      <c r="J5600">
        <f>MONTH(Table1[[#This Row],[Date]])</f>
        <v>8</v>
      </c>
      <c r="K5600">
        <f>DAY(Table1[[#This Row],[Date]])</f>
        <v>7</v>
      </c>
    </row>
    <row r="5601" spans="1:11" x14ac:dyDescent="0.3">
      <c r="A5601" t="s">
        <v>14</v>
      </c>
      <c r="B5601" s="1">
        <v>43318</v>
      </c>
      <c r="C5601">
        <v>1</v>
      </c>
      <c r="D5601">
        <v>1</v>
      </c>
      <c r="E5601">
        <v>0.99816899999999997</v>
      </c>
      <c r="F5601">
        <v>1</v>
      </c>
      <c r="G5601">
        <v>2336390000</v>
      </c>
      <c r="H5601">
        <v>2439455629</v>
      </c>
      <c r="I5601">
        <f>YEAR(Table1[[#This Row],[Date]])</f>
        <v>2018</v>
      </c>
      <c r="J5601">
        <f>MONTH(Table1[[#This Row],[Date]])</f>
        <v>8</v>
      </c>
      <c r="K5601">
        <f>DAY(Table1[[#This Row],[Date]])</f>
        <v>6</v>
      </c>
    </row>
    <row r="5602" spans="1:11" x14ac:dyDescent="0.3">
      <c r="A5602" t="s">
        <v>14</v>
      </c>
      <c r="B5602" s="1">
        <v>43317</v>
      </c>
      <c r="C5602">
        <v>0.99797199999999997</v>
      </c>
      <c r="D5602">
        <v>1</v>
      </c>
      <c r="E5602">
        <v>0.99625399999999997</v>
      </c>
      <c r="F5602">
        <v>0.99934699999999999</v>
      </c>
      <c r="G5602">
        <v>2204100000</v>
      </c>
      <c r="H5602">
        <v>2435548893</v>
      </c>
      <c r="I5602">
        <f>YEAR(Table1[[#This Row],[Date]])</f>
        <v>2018</v>
      </c>
      <c r="J5602">
        <f>MONTH(Table1[[#This Row],[Date]])</f>
        <v>8</v>
      </c>
      <c r="K5602">
        <f>DAY(Table1[[#This Row],[Date]])</f>
        <v>5</v>
      </c>
    </row>
    <row r="5603" spans="1:11" x14ac:dyDescent="0.3">
      <c r="A5603" t="s">
        <v>14</v>
      </c>
      <c r="B5603" s="1">
        <v>43316</v>
      </c>
      <c r="C5603">
        <v>1</v>
      </c>
      <c r="D5603">
        <v>1</v>
      </c>
      <c r="E5603">
        <v>0.993336</v>
      </c>
      <c r="F5603">
        <v>0.99850499999999998</v>
      </c>
      <c r="G5603">
        <v>2526060000</v>
      </c>
      <c r="H5603">
        <v>2433496821</v>
      </c>
      <c r="I5603">
        <f>YEAR(Table1[[#This Row],[Date]])</f>
        <v>2018</v>
      </c>
      <c r="J5603">
        <f>MONTH(Table1[[#This Row],[Date]])</f>
        <v>8</v>
      </c>
      <c r="K5603">
        <f>DAY(Table1[[#This Row],[Date]])</f>
        <v>4</v>
      </c>
    </row>
    <row r="5604" spans="1:11" x14ac:dyDescent="0.3">
      <c r="A5604" t="s">
        <v>14</v>
      </c>
      <c r="B5604" s="1">
        <v>43315</v>
      </c>
      <c r="C5604">
        <v>1</v>
      </c>
      <c r="D5604">
        <v>1</v>
      </c>
      <c r="E5604">
        <v>0.99575499999999995</v>
      </c>
      <c r="F5604">
        <v>0.99909499999999996</v>
      </c>
      <c r="G5604">
        <v>2843800000</v>
      </c>
      <c r="H5604">
        <v>2434934734</v>
      </c>
      <c r="I5604">
        <f>YEAR(Table1[[#This Row],[Date]])</f>
        <v>2018</v>
      </c>
      <c r="J5604">
        <f>MONTH(Table1[[#This Row],[Date]])</f>
        <v>8</v>
      </c>
      <c r="K5604">
        <f>DAY(Table1[[#This Row],[Date]])</f>
        <v>3</v>
      </c>
    </row>
    <row r="5605" spans="1:11" x14ac:dyDescent="0.3">
      <c r="A5605" t="s">
        <v>14</v>
      </c>
      <c r="B5605" s="1">
        <v>43314</v>
      </c>
      <c r="C5605">
        <v>0.99874600000000002</v>
      </c>
      <c r="D5605">
        <v>1</v>
      </c>
      <c r="E5605">
        <v>0.99519899999999994</v>
      </c>
      <c r="F5605">
        <v>1</v>
      </c>
      <c r="G5605">
        <v>2539460000</v>
      </c>
      <c r="H5605">
        <v>2418735658</v>
      </c>
      <c r="I5605">
        <f>YEAR(Table1[[#This Row],[Date]])</f>
        <v>2018</v>
      </c>
      <c r="J5605">
        <f>MONTH(Table1[[#This Row],[Date]])</f>
        <v>8</v>
      </c>
      <c r="K5605">
        <f>DAY(Table1[[#This Row],[Date]])</f>
        <v>2</v>
      </c>
    </row>
    <row r="5606" spans="1:11" x14ac:dyDescent="0.3">
      <c r="A5606" t="s">
        <v>14</v>
      </c>
      <c r="B5606" s="1">
        <v>43313</v>
      </c>
      <c r="C5606">
        <v>0.99921499999999996</v>
      </c>
      <c r="D5606">
        <v>1</v>
      </c>
      <c r="E5606">
        <v>0.99475400000000003</v>
      </c>
      <c r="F5606">
        <v>0.99940899999999999</v>
      </c>
      <c r="G5606">
        <v>3059190000</v>
      </c>
      <c r="H5606">
        <v>2395723636</v>
      </c>
      <c r="I5606">
        <f>YEAR(Table1[[#This Row],[Date]])</f>
        <v>2018</v>
      </c>
      <c r="J5606">
        <f>MONTH(Table1[[#This Row],[Date]])</f>
        <v>8</v>
      </c>
      <c r="K5606">
        <f>DAY(Table1[[#This Row],[Date]])</f>
        <v>1</v>
      </c>
    </row>
    <row r="5607" spans="1:11" x14ac:dyDescent="0.3">
      <c r="A5607" t="s">
        <v>14</v>
      </c>
      <c r="B5607" s="1">
        <v>43312</v>
      </c>
      <c r="C5607">
        <v>0.99970800000000004</v>
      </c>
      <c r="D5607">
        <v>1.01</v>
      </c>
      <c r="E5607">
        <v>0.99534</v>
      </c>
      <c r="F5607">
        <v>0.99950700000000003</v>
      </c>
      <c r="G5607">
        <v>3253100000</v>
      </c>
      <c r="H5607">
        <v>2460926510</v>
      </c>
      <c r="I5607">
        <f>YEAR(Table1[[#This Row],[Date]])</f>
        <v>2018</v>
      </c>
      <c r="J5607">
        <f>MONTH(Table1[[#This Row],[Date]])</f>
        <v>7</v>
      </c>
      <c r="K5607">
        <f>DAY(Table1[[#This Row],[Date]])</f>
        <v>31</v>
      </c>
    </row>
    <row r="5608" spans="1:11" x14ac:dyDescent="0.3">
      <c r="A5608" t="s">
        <v>14</v>
      </c>
      <c r="B5608" s="1">
        <v>43311</v>
      </c>
      <c r="C5608">
        <v>0.99931700000000001</v>
      </c>
      <c r="D5608">
        <v>1.01</v>
      </c>
      <c r="E5608">
        <v>0.99398699999999995</v>
      </c>
      <c r="F5608">
        <v>0.99890999999999996</v>
      </c>
      <c r="G5608">
        <v>4311410000</v>
      </c>
      <c r="H5608">
        <v>2504407563</v>
      </c>
      <c r="I5608">
        <f>YEAR(Table1[[#This Row],[Date]])</f>
        <v>2018</v>
      </c>
      <c r="J5608">
        <f>MONTH(Table1[[#This Row],[Date]])</f>
        <v>7</v>
      </c>
      <c r="K5608">
        <f>DAY(Table1[[#This Row],[Date]])</f>
        <v>30</v>
      </c>
    </row>
    <row r="5609" spans="1:11" x14ac:dyDescent="0.3">
      <c r="A5609" t="s">
        <v>14</v>
      </c>
      <c r="B5609" s="1">
        <v>43310</v>
      </c>
      <c r="C5609">
        <v>0.99640300000000004</v>
      </c>
      <c r="D5609">
        <v>1</v>
      </c>
      <c r="E5609">
        <v>0.99510500000000002</v>
      </c>
      <c r="F5609">
        <v>0.998919</v>
      </c>
      <c r="G5609">
        <v>2404489984</v>
      </c>
      <c r="H5609">
        <v>2504430127</v>
      </c>
      <c r="I5609">
        <f>YEAR(Table1[[#This Row],[Date]])</f>
        <v>2018</v>
      </c>
      <c r="J5609">
        <f>MONTH(Table1[[#This Row],[Date]])</f>
        <v>7</v>
      </c>
      <c r="K5609">
        <f>DAY(Table1[[#This Row],[Date]])</f>
        <v>29</v>
      </c>
    </row>
    <row r="5610" spans="1:11" x14ac:dyDescent="0.3">
      <c r="A5610" t="s">
        <v>14</v>
      </c>
      <c r="B5610" s="1">
        <v>43309</v>
      </c>
      <c r="C5610">
        <v>0.99560599999999999</v>
      </c>
      <c r="D5610">
        <v>1</v>
      </c>
      <c r="E5610">
        <v>0.99560599999999999</v>
      </c>
      <c r="F5610">
        <v>0.99788699999999997</v>
      </c>
      <c r="G5610">
        <v>2298899968</v>
      </c>
      <c r="H5610">
        <v>2501842758</v>
      </c>
      <c r="I5610">
        <f>YEAR(Table1[[#This Row],[Date]])</f>
        <v>2018</v>
      </c>
      <c r="J5610">
        <f>MONTH(Table1[[#This Row],[Date]])</f>
        <v>7</v>
      </c>
      <c r="K5610">
        <f>DAY(Table1[[#This Row],[Date]])</f>
        <v>28</v>
      </c>
    </row>
    <row r="5611" spans="1:11" x14ac:dyDescent="0.3">
      <c r="A5611" t="s">
        <v>14</v>
      </c>
      <c r="B5611" s="1">
        <v>43308</v>
      </c>
      <c r="C5611">
        <v>0.99955300000000002</v>
      </c>
      <c r="D5611">
        <v>1</v>
      </c>
      <c r="E5611">
        <v>0.99117900000000003</v>
      </c>
      <c r="F5611">
        <v>0.99711799999999995</v>
      </c>
      <c r="G5611">
        <v>3092310016</v>
      </c>
      <c r="H5611">
        <v>2499914767</v>
      </c>
      <c r="I5611">
        <f>YEAR(Table1[[#This Row],[Date]])</f>
        <v>2018</v>
      </c>
      <c r="J5611">
        <f>MONTH(Table1[[#This Row],[Date]])</f>
        <v>7</v>
      </c>
      <c r="K5611">
        <f>DAY(Table1[[#This Row],[Date]])</f>
        <v>27</v>
      </c>
    </row>
    <row r="5612" spans="1:11" x14ac:dyDescent="0.3">
      <c r="A5612" t="s">
        <v>14</v>
      </c>
      <c r="B5612" s="1">
        <v>43307</v>
      </c>
      <c r="C5612">
        <v>0.99673999999999996</v>
      </c>
      <c r="D5612">
        <v>1</v>
      </c>
      <c r="E5612">
        <v>0.99286700000000006</v>
      </c>
      <c r="F5612">
        <v>0.99795100000000003</v>
      </c>
      <c r="G5612">
        <v>2894500096</v>
      </c>
      <c r="H5612">
        <v>2502003215</v>
      </c>
      <c r="I5612">
        <f>YEAR(Table1[[#This Row],[Date]])</f>
        <v>2018</v>
      </c>
      <c r="J5612">
        <f>MONTH(Table1[[#This Row],[Date]])</f>
        <v>7</v>
      </c>
      <c r="K5612">
        <f>DAY(Table1[[#This Row],[Date]])</f>
        <v>26</v>
      </c>
    </row>
    <row r="5613" spans="1:11" x14ac:dyDescent="0.3">
      <c r="A5613" t="s">
        <v>14</v>
      </c>
      <c r="B5613" s="1">
        <v>43306</v>
      </c>
      <c r="C5613">
        <v>0.99237200000000003</v>
      </c>
      <c r="D5613">
        <v>1</v>
      </c>
      <c r="E5613">
        <v>0.98500799999999999</v>
      </c>
      <c r="F5613">
        <v>0.99879099999999998</v>
      </c>
      <c r="G5613">
        <v>3514560000</v>
      </c>
      <c r="H5613">
        <v>2504109213</v>
      </c>
      <c r="I5613">
        <f>YEAR(Table1[[#This Row],[Date]])</f>
        <v>2018</v>
      </c>
      <c r="J5613">
        <f>MONTH(Table1[[#This Row],[Date]])</f>
        <v>7</v>
      </c>
      <c r="K5613">
        <f>DAY(Table1[[#This Row],[Date]])</f>
        <v>25</v>
      </c>
    </row>
    <row r="5614" spans="1:11" x14ac:dyDescent="0.3">
      <c r="A5614" t="s">
        <v>14</v>
      </c>
      <c r="B5614" s="1">
        <v>43305</v>
      </c>
      <c r="C5614">
        <v>0.99791799999999997</v>
      </c>
      <c r="D5614">
        <v>1</v>
      </c>
      <c r="E5614">
        <v>0.99339</v>
      </c>
      <c r="F5614">
        <v>0.99650499999999997</v>
      </c>
      <c r="G5614">
        <v>4417310208</v>
      </c>
      <c r="H5614">
        <v>2498377890</v>
      </c>
      <c r="I5614">
        <f>YEAR(Table1[[#This Row],[Date]])</f>
        <v>2018</v>
      </c>
      <c r="J5614">
        <f>MONTH(Table1[[#This Row],[Date]])</f>
        <v>7</v>
      </c>
      <c r="K5614">
        <f>DAY(Table1[[#This Row],[Date]])</f>
        <v>24</v>
      </c>
    </row>
    <row r="5615" spans="1:11" x14ac:dyDescent="0.3">
      <c r="A5615" t="s">
        <v>14</v>
      </c>
      <c r="B5615" s="1">
        <v>43304</v>
      </c>
      <c r="C5615">
        <v>1</v>
      </c>
      <c r="D5615">
        <v>1</v>
      </c>
      <c r="E5615">
        <v>0.99195199999999994</v>
      </c>
      <c r="F5615">
        <v>0.99749600000000005</v>
      </c>
      <c r="G5615">
        <v>2808819968</v>
      </c>
      <c r="H5615">
        <v>2600612066</v>
      </c>
      <c r="I5615">
        <f>YEAR(Table1[[#This Row],[Date]])</f>
        <v>2018</v>
      </c>
      <c r="J5615">
        <f>MONTH(Table1[[#This Row],[Date]])</f>
        <v>7</v>
      </c>
      <c r="K5615">
        <f>DAY(Table1[[#This Row],[Date]])</f>
        <v>23</v>
      </c>
    </row>
    <row r="5616" spans="1:11" x14ac:dyDescent="0.3">
      <c r="A5616" t="s">
        <v>14</v>
      </c>
      <c r="B5616" s="1">
        <v>43303</v>
      </c>
      <c r="C5616">
        <v>1</v>
      </c>
      <c r="D5616">
        <v>1.01</v>
      </c>
      <c r="E5616">
        <v>0.99475599999999997</v>
      </c>
      <c r="F5616">
        <v>0.99984300000000004</v>
      </c>
      <c r="G5616">
        <v>2209939968</v>
      </c>
      <c r="H5616">
        <v>2656723175</v>
      </c>
      <c r="I5616">
        <f>YEAR(Table1[[#This Row],[Date]])</f>
        <v>2018</v>
      </c>
      <c r="J5616">
        <f>MONTH(Table1[[#This Row],[Date]])</f>
        <v>7</v>
      </c>
      <c r="K5616">
        <f>DAY(Table1[[#This Row],[Date]])</f>
        <v>22</v>
      </c>
    </row>
    <row r="5617" spans="1:11" x14ac:dyDescent="0.3">
      <c r="A5617" t="s">
        <v>14</v>
      </c>
      <c r="B5617" s="1">
        <v>43302</v>
      </c>
      <c r="C5617">
        <v>1</v>
      </c>
      <c r="D5617">
        <v>1</v>
      </c>
      <c r="E5617">
        <v>0.99573100000000003</v>
      </c>
      <c r="F5617">
        <v>1</v>
      </c>
      <c r="G5617">
        <v>2164900096</v>
      </c>
      <c r="H5617">
        <v>2657246631</v>
      </c>
      <c r="I5617">
        <f>YEAR(Table1[[#This Row],[Date]])</f>
        <v>2018</v>
      </c>
      <c r="J5617">
        <f>MONTH(Table1[[#This Row],[Date]])</f>
        <v>7</v>
      </c>
      <c r="K5617">
        <f>DAY(Table1[[#This Row],[Date]])</f>
        <v>21</v>
      </c>
    </row>
    <row r="5618" spans="1:11" x14ac:dyDescent="0.3">
      <c r="A5618" t="s">
        <v>14</v>
      </c>
      <c r="B5618" s="1">
        <v>43301</v>
      </c>
      <c r="C5618">
        <v>0.99892099999999995</v>
      </c>
      <c r="D5618">
        <v>1.01</v>
      </c>
      <c r="E5618">
        <v>0.99427900000000002</v>
      </c>
      <c r="F5618">
        <v>1</v>
      </c>
      <c r="G5618">
        <v>3072349952</v>
      </c>
      <c r="H5618">
        <v>2659877200</v>
      </c>
      <c r="I5618">
        <f>YEAR(Table1[[#This Row],[Date]])</f>
        <v>2018</v>
      </c>
      <c r="J5618">
        <f>MONTH(Table1[[#This Row],[Date]])</f>
        <v>7</v>
      </c>
      <c r="K5618">
        <f>DAY(Table1[[#This Row],[Date]])</f>
        <v>20</v>
      </c>
    </row>
    <row r="5619" spans="1:11" x14ac:dyDescent="0.3">
      <c r="A5619" t="s">
        <v>14</v>
      </c>
      <c r="B5619" s="1">
        <v>43300</v>
      </c>
      <c r="C5619">
        <v>1</v>
      </c>
      <c r="D5619">
        <v>1</v>
      </c>
      <c r="E5619">
        <v>0.99333099999999996</v>
      </c>
      <c r="F5619">
        <v>0.99808799999999998</v>
      </c>
      <c r="G5619">
        <v>3188349952</v>
      </c>
      <c r="H5619">
        <v>2701964293</v>
      </c>
      <c r="I5619">
        <f>YEAR(Table1[[#This Row],[Date]])</f>
        <v>2018</v>
      </c>
      <c r="J5619">
        <f>MONTH(Table1[[#This Row],[Date]])</f>
        <v>7</v>
      </c>
      <c r="K5619">
        <f>DAY(Table1[[#This Row],[Date]])</f>
        <v>19</v>
      </c>
    </row>
    <row r="5620" spans="1:11" x14ac:dyDescent="0.3">
      <c r="A5620" t="s">
        <v>14</v>
      </c>
      <c r="B5620" s="1">
        <v>43299</v>
      </c>
      <c r="C5620">
        <v>0.99947600000000003</v>
      </c>
      <c r="D5620">
        <v>1.01</v>
      </c>
      <c r="E5620">
        <v>0.99340399999999995</v>
      </c>
      <c r="F5620">
        <v>1</v>
      </c>
      <c r="G5620">
        <v>4082030080</v>
      </c>
      <c r="H5620">
        <v>2713123126</v>
      </c>
      <c r="I5620">
        <f>YEAR(Table1[[#This Row],[Date]])</f>
        <v>2018</v>
      </c>
      <c r="J5620">
        <f>MONTH(Table1[[#This Row],[Date]])</f>
        <v>7</v>
      </c>
      <c r="K5620">
        <f>DAY(Table1[[#This Row],[Date]])</f>
        <v>18</v>
      </c>
    </row>
    <row r="5621" spans="1:11" x14ac:dyDescent="0.3">
      <c r="A5621" t="s">
        <v>14</v>
      </c>
      <c r="B5621" s="1">
        <v>43298</v>
      </c>
      <c r="C5621">
        <v>1</v>
      </c>
      <c r="D5621">
        <v>1.01</v>
      </c>
      <c r="E5621">
        <v>0.97978200000000004</v>
      </c>
      <c r="F5621">
        <v>1</v>
      </c>
      <c r="G5621">
        <v>3620499968</v>
      </c>
      <c r="H5621">
        <v>2707492274</v>
      </c>
      <c r="I5621">
        <f>YEAR(Table1[[#This Row],[Date]])</f>
        <v>2018</v>
      </c>
      <c r="J5621">
        <f>MONTH(Table1[[#This Row],[Date]])</f>
        <v>7</v>
      </c>
      <c r="K5621">
        <f>DAY(Table1[[#This Row],[Date]])</f>
        <v>17</v>
      </c>
    </row>
    <row r="5622" spans="1:11" x14ac:dyDescent="0.3">
      <c r="A5622" t="s">
        <v>14</v>
      </c>
      <c r="B5622" s="1">
        <v>43297</v>
      </c>
      <c r="C5622">
        <v>0.99896600000000002</v>
      </c>
      <c r="D5622">
        <v>1</v>
      </c>
      <c r="E5622">
        <v>0.98829699999999998</v>
      </c>
      <c r="F5622">
        <v>0.999139</v>
      </c>
      <c r="G5622">
        <v>2864659968</v>
      </c>
      <c r="H5622">
        <v>2704809498</v>
      </c>
      <c r="I5622">
        <f>YEAR(Table1[[#This Row],[Date]])</f>
        <v>2018</v>
      </c>
      <c r="J5622">
        <f>MONTH(Table1[[#This Row],[Date]])</f>
        <v>7</v>
      </c>
      <c r="K5622">
        <f>DAY(Table1[[#This Row],[Date]])</f>
        <v>16</v>
      </c>
    </row>
    <row r="5623" spans="1:11" x14ac:dyDescent="0.3">
      <c r="A5623" t="s">
        <v>14</v>
      </c>
      <c r="B5623" s="1">
        <v>43296</v>
      </c>
      <c r="C5623">
        <v>1</v>
      </c>
      <c r="D5623">
        <v>1</v>
      </c>
      <c r="E5623">
        <v>0.99666399999999999</v>
      </c>
      <c r="F5623">
        <v>0.99835200000000002</v>
      </c>
      <c r="G5623">
        <v>1919559936</v>
      </c>
      <c r="H5623">
        <v>2702678978</v>
      </c>
      <c r="I5623">
        <f>YEAR(Table1[[#This Row],[Date]])</f>
        <v>2018</v>
      </c>
      <c r="J5623">
        <f>MONTH(Table1[[#This Row],[Date]])</f>
        <v>7</v>
      </c>
      <c r="K5623">
        <f>DAY(Table1[[#This Row],[Date]])</f>
        <v>15</v>
      </c>
    </row>
    <row r="5624" spans="1:11" x14ac:dyDescent="0.3">
      <c r="A5624" t="s">
        <v>14</v>
      </c>
      <c r="B5624" s="1">
        <v>43295</v>
      </c>
      <c r="C5624">
        <v>1</v>
      </c>
      <c r="D5624">
        <v>1.01</v>
      </c>
      <c r="E5624">
        <v>0.998031</v>
      </c>
      <c r="F5624">
        <v>1</v>
      </c>
      <c r="G5624">
        <v>1620770048</v>
      </c>
      <c r="H5624">
        <v>2714314268</v>
      </c>
      <c r="I5624">
        <f>YEAR(Table1[[#This Row],[Date]])</f>
        <v>2018</v>
      </c>
      <c r="J5624">
        <f>MONTH(Table1[[#This Row],[Date]])</f>
        <v>7</v>
      </c>
      <c r="K5624">
        <f>DAY(Table1[[#This Row],[Date]])</f>
        <v>14</v>
      </c>
    </row>
    <row r="5625" spans="1:11" x14ac:dyDescent="0.3">
      <c r="A5625" t="s">
        <v>14</v>
      </c>
      <c r="B5625" s="1">
        <v>43294</v>
      </c>
      <c r="C5625">
        <v>0.99937699999999996</v>
      </c>
      <c r="D5625">
        <v>1.01</v>
      </c>
      <c r="E5625">
        <v>0.99579099999999998</v>
      </c>
      <c r="F5625">
        <v>1</v>
      </c>
      <c r="G5625">
        <v>2279970048</v>
      </c>
      <c r="H5625">
        <v>2710984485</v>
      </c>
      <c r="I5625">
        <f>YEAR(Table1[[#This Row],[Date]])</f>
        <v>2018</v>
      </c>
      <c r="J5625">
        <f>MONTH(Table1[[#This Row],[Date]])</f>
        <v>7</v>
      </c>
      <c r="K5625">
        <f>DAY(Table1[[#This Row],[Date]])</f>
        <v>13</v>
      </c>
    </row>
    <row r="5626" spans="1:11" x14ac:dyDescent="0.3">
      <c r="A5626" t="s">
        <v>14</v>
      </c>
      <c r="B5626" s="1">
        <v>43293</v>
      </c>
      <c r="C5626">
        <v>1</v>
      </c>
      <c r="D5626">
        <v>1.01</v>
      </c>
      <c r="E5626">
        <v>0.99446699999999999</v>
      </c>
      <c r="F5626">
        <v>0.99907000000000001</v>
      </c>
      <c r="G5626">
        <v>2404160000</v>
      </c>
      <c r="H5626">
        <v>2704622705</v>
      </c>
      <c r="I5626">
        <f>YEAR(Table1[[#This Row],[Date]])</f>
        <v>2018</v>
      </c>
      <c r="J5626">
        <f>MONTH(Table1[[#This Row],[Date]])</f>
        <v>7</v>
      </c>
      <c r="K5626">
        <f>DAY(Table1[[#This Row],[Date]])</f>
        <v>12</v>
      </c>
    </row>
    <row r="5627" spans="1:11" x14ac:dyDescent="0.3">
      <c r="A5627" t="s">
        <v>14</v>
      </c>
      <c r="B5627" s="1">
        <v>43292</v>
      </c>
      <c r="C5627">
        <v>1</v>
      </c>
      <c r="D5627">
        <v>1.01</v>
      </c>
      <c r="E5627">
        <v>0.99889799999999995</v>
      </c>
      <c r="F5627">
        <v>1</v>
      </c>
      <c r="G5627">
        <v>2524790016</v>
      </c>
      <c r="H5627">
        <v>2610164628</v>
      </c>
      <c r="I5627">
        <f>YEAR(Table1[[#This Row],[Date]])</f>
        <v>2018</v>
      </c>
      <c r="J5627">
        <f>MONTH(Table1[[#This Row],[Date]])</f>
        <v>7</v>
      </c>
      <c r="K5627">
        <f>DAY(Table1[[#This Row],[Date]])</f>
        <v>11</v>
      </c>
    </row>
    <row r="5628" spans="1:11" x14ac:dyDescent="0.3">
      <c r="A5628" t="s">
        <v>14</v>
      </c>
      <c r="B5628" s="1">
        <v>43291</v>
      </c>
      <c r="C5628">
        <v>1.01</v>
      </c>
      <c r="D5628">
        <v>1.01</v>
      </c>
      <c r="E5628">
        <v>0.99781900000000001</v>
      </c>
      <c r="F5628">
        <v>1</v>
      </c>
      <c r="G5628">
        <v>2974149888</v>
      </c>
      <c r="H5628">
        <v>2610268914</v>
      </c>
      <c r="I5628">
        <f>YEAR(Table1[[#This Row],[Date]])</f>
        <v>2018</v>
      </c>
      <c r="J5628">
        <f>MONTH(Table1[[#This Row],[Date]])</f>
        <v>7</v>
      </c>
      <c r="K5628">
        <f>DAY(Table1[[#This Row],[Date]])</f>
        <v>10</v>
      </c>
    </row>
    <row r="5629" spans="1:11" x14ac:dyDescent="0.3">
      <c r="A5629" t="s">
        <v>14</v>
      </c>
      <c r="B5629" s="1">
        <v>43290</v>
      </c>
      <c r="C5629">
        <v>1</v>
      </c>
      <c r="D5629">
        <v>1.01</v>
      </c>
      <c r="E5629">
        <v>1</v>
      </c>
      <c r="F5629">
        <v>1.01</v>
      </c>
      <c r="G5629">
        <v>2358560000</v>
      </c>
      <c r="H5629">
        <v>2626693898</v>
      </c>
      <c r="I5629">
        <f>YEAR(Table1[[#This Row],[Date]])</f>
        <v>2018</v>
      </c>
      <c r="J5629">
        <f>MONTH(Table1[[#This Row],[Date]])</f>
        <v>7</v>
      </c>
      <c r="K5629">
        <f>DAY(Table1[[#This Row],[Date]])</f>
        <v>9</v>
      </c>
    </row>
    <row r="5630" spans="1:11" x14ac:dyDescent="0.3">
      <c r="A5630" t="s">
        <v>14</v>
      </c>
      <c r="B5630" s="1">
        <v>43289</v>
      </c>
      <c r="C5630">
        <v>1</v>
      </c>
      <c r="D5630">
        <v>1.01</v>
      </c>
      <c r="E5630">
        <v>1</v>
      </c>
      <c r="F5630">
        <v>1</v>
      </c>
      <c r="G5630">
        <v>2142080000</v>
      </c>
      <c r="H5630">
        <v>2618220692</v>
      </c>
      <c r="I5630">
        <f>YEAR(Table1[[#This Row],[Date]])</f>
        <v>2018</v>
      </c>
      <c r="J5630">
        <f>MONTH(Table1[[#This Row],[Date]])</f>
        <v>7</v>
      </c>
      <c r="K5630">
        <f>DAY(Table1[[#This Row],[Date]])</f>
        <v>8</v>
      </c>
    </row>
    <row r="5631" spans="1:11" x14ac:dyDescent="0.3">
      <c r="A5631" t="s">
        <v>14</v>
      </c>
      <c r="B5631" s="1">
        <v>43288</v>
      </c>
      <c r="C5631">
        <v>1</v>
      </c>
      <c r="D5631">
        <v>1.01</v>
      </c>
      <c r="E5631">
        <v>0.98902800000000002</v>
      </c>
      <c r="F5631">
        <v>1.01</v>
      </c>
      <c r="G5631">
        <v>2134790016</v>
      </c>
      <c r="H5631">
        <v>2623330687</v>
      </c>
      <c r="I5631">
        <f>YEAR(Table1[[#This Row],[Date]])</f>
        <v>2018</v>
      </c>
      <c r="J5631">
        <f>MONTH(Table1[[#This Row],[Date]])</f>
        <v>7</v>
      </c>
      <c r="K5631">
        <f>DAY(Table1[[#This Row],[Date]])</f>
        <v>7</v>
      </c>
    </row>
    <row r="5632" spans="1:11" x14ac:dyDescent="0.3">
      <c r="A5632" t="s">
        <v>14</v>
      </c>
      <c r="B5632" s="1">
        <v>43287</v>
      </c>
      <c r="C5632">
        <v>1.01</v>
      </c>
      <c r="D5632">
        <v>1.01</v>
      </c>
      <c r="E5632">
        <v>0.99869200000000002</v>
      </c>
      <c r="F5632">
        <v>1</v>
      </c>
      <c r="G5632">
        <v>2460250112</v>
      </c>
      <c r="H5632">
        <v>2615378909</v>
      </c>
      <c r="I5632">
        <f>YEAR(Table1[[#This Row],[Date]])</f>
        <v>2018</v>
      </c>
      <c r="J5632">
        <f>MONTH(Table1[[#This Row],[Date]])</f>
        <v>7</v>
      </c>
      <c r="K5632">
        <f>DAY(Table1[[#This Row],[Date]])</f>
        <v>6</v>
      </c>
    </row>
    <row r="5633" spans="1:11" x14ac:dyDescent="0.3">
      <c r="A5633" t="s">
        <v>14</v>
      </c>
      <c r="B5633" s="1">
        <v>43286</v>
      </c>
      <c r="C5633">
        <v>1</v>
      </c>
      <c r="D5633">
        <v>1.01</v>
      </c>
      <c r="E5633">
        <v>0.99948199999999998</v>
      </c>
      <c r="F5633">
        <v>1.01</v>
      </c>
      <c r="G5633">
        <v>3606159872</v>
      </c>
      <c r="H5633">
        <v>2723762187</v>
      </c>
      <c r="I5633">
        <f>YEAR(Table1[[#This Row],[Date]])</f>
        <v>2018</v>
      </c>
      <c r="J5633">
        <f>MONTH(Table1[[#This Row],[Date]])</f>
        <v>7</v>
      </c>
      <c r="K5633">
        <f>DAY(Table1[[#This Row],[Date]])</f>
        <v>5</v>
      </c>
    </row>
    <row r="5634" spans="1:11" x14ac:dyDescent="0.3">
      <c r="A5634" t="s">
        <v>14</v>
      </c>
      <c r="B5634" s="1">
        <v>43285</v>
      </c>
      <c r="C5634">
        <v>0.99885699999999999</v>
      </c>
      <c r="D5634">
        <v>1</v>
      </c>
      <c r="E5634">
        <v>0.99343700000000001</v>
      </c>
      <c r="F5634">
        <v>0.99919500000000006</v>
      </c>
      <c r="G5634">
        <v>2638139904</v>
      </c>
      <c r="H5634">
        <v>2704961098</v>
      </c>
      <c r="I5634">
        <f>YEAR(Table1[[#This Row],[Date]])</f>
        <v>2018</v>
      </c>
      <c r="J5634">
        <f>MONTH(Table1[[#This Row],[Date]])</f>
        <v>7</v>
      </c>
      <c r="K5634">
        <f>DAY(Table1[[#This Row],[Date]])</f>
        <v>4</v>
      </c>
    </row>
    <row r="5635" spans="1:11" x14ac:dyDescent="0.3">
      <c r="A5635" t="s">
        <v>14</v>
      </c>
      <c r="B5635" s="1">
        <v>43284</v>
      </c>
      <c r="C5635">
        <v>0.99744500000000003</v>
      </c>
      <c r="D5635">
        <v>1</v>
      </c>
      <c r="E5635">
        <v>0.99534299999999998</v>
      </c>
      <c r="F5635">
        <v>1</v>
      </c>
      <c r="G5635">
        <v>2786769920</v>
      </c>
      <c r="H5635">
        <v>2708006631</v>
      </c>
      <c r="I5635">
        <f>YEAR(Table1[[#This Row],[Date]])</f>
        <v>2018</v>
      </c>
      <c r="J5635">
        <f>MONTH(Table1[[#This Row],[Date]])</f>
        <v>7</v>
      </c>
      <c r="K5635">
        <f>DAY(Table1[[#This Row],[Date]])</f>
        <v>3</v>
      </c>
    </row>
    <row r="5636" spans="1:11" x14ac:dyDescent="0.3">
      <c r="A5636" t="s">
        <v>14</v>
      </c>
      <c r="B5636" s="1">
        <v>43283</v>
      </c>
      <c r="C5636">
        <v>0.99940200000000001</v>
      </c>
      <c r="D5636">
        <v>1</v>
      </c>
      <c r="E5636">
        <v>0.99319299999999999</v>
      </c>
      <c r="F5636">
        <v>0.99885900000000005</v>
      </c>
      <c r="G5636">
        <v>2787729920</v>
      </c>
      <c r="H5636">
        <v>2704051498</v>
      </c>
      <c r="I5636">
        <f>YEAR(Table1[[#This Row],[Date]])</f>
        <v>2018</v>
      </c>
      <c r="J5636">
        <f>MONTH(Table1[[#This Row],[Date]])</f>
        <v>7</v>
      </c>
      <c r="K5636">
        <f>DAY(Table1[[#This Row],[Date]])</f>
        <v>2</v>
      </c>
    </row>
    <row r="5637" spans="1:11" x14ac:dyDescent="0.3">
      <c r="A5637" t="s">
        <v>14</v>
      </c>
      <c r="B5637" s="1">
        <v>43282</v>
      </c>
      <c r="C5637">
        <v>0.99732299999999996</v>
      </c>
      <c r="D5637">
        <v>1.01</v>
      </c>
      <c r="E5637">
        <v>0.99701600000000001</v>
      </c>
      <c r="F5637">
        <v>0.99882099999999996</v>
      </c>
      <c r="G5637">
        <v>3653040128</v>
      </c>
      <c r="H5637">
        <v>2703948627</v>
      </c>
      <c r="I5637">
        <f>YEAR(Table1[[#This Row],[Date]])</f>
        <v>2018</v>
      </c>
      <c r="J5637">
        <f>MONTH(Table1[[#This Row],[Date]])</f>
        <v>7</v>
      </c>
      <c r="K5637">
        <f>DAY(Table1[[#This Row],[Date]])</f>
        <v>1</v>
      </c>
    </row>
    <row r="5638" spans="1:11" x14ac:dyDescent="0.3">
      <c r="A5638" t="s">
        <v>14</v>
      </c>
      <c r="B5638" s="1">
        <v>43281</v>
      </c>
      <c r="C5638">
        <v>1</v>
      </c>
      <c r="D5638">
        <v>1.01</v>
      </c>
      <c r="E5638">
        <v>0.99268199999999995</v>
      </c>
      <c r="F5638">
        <v>0.99919199999999997</v>
      </c>
      <c r="G5638">
        <v>2540620032</v>
      </c>
      <c r="H5638">
        <v>2704952976</v>
      </c>
      <c r="I5638">
        <f>YEAR(Table1[[#This Row],[Date]])</f>
        <v>2018</v>
      </c>
      <c r="J5638">
        <f>MONTH(Table1[[#This Row],[Date]])</f>
        <v>6</v>
      </c>
      <c r="K5638">
        <f>DAY(Table1[[#This Row],[Date]])</f>
        <v>30</v>
      </c>
    </row>
    <row r="5639" spans="1:11" x14ac:dyDescent="0.3">
      <c r="A5639" t="s">
        <v>14</v>
      </c>
      <c r="B5639" s="1">
        <v>43280</v>
      </c>
      <c r="C5639">
        <v>0.99604700000000002</v>
      </c>
      <c r="D5639">
        <v>1.01</v>
      </c>
      <c r="E5639">
        <v>0.99026099999999995</v>
      </c>
      <c r="F5639">
        <v>1</v>
      </c>
      <c r="G5639">
        <v>2482319872</v>
      </c>
      <c r="H5639">
        <v>2716155123</v>
      </c>
      <c r="I5639">
        <f>YEAR(Table1[[#This Row],[Date]])</f>
        <v>2018</v>
      </c>
      <c r="J5639">
        <f>MONTH(Table1[[#This Row],[Date]])</f>
        <v>6</v>
      </c>
      <c r="K5639">
        <f>DAY(Table1[[#This Row],[Date]])</f>
        <v>29</v>
      </c>
    </row>
    <row r="5640" spans="1:11" x14ac:dyDescent="0.3">
      <c r="A5640" t="s">
        <v>14</v>
      </c>
      <c r="B5640" s="1">
        <v>43279</v>
      </c>
      <c r="C5640">
        <v>0.99882300000000002</v>
      </c>
      <c r="D5640">
        <v>1</v>
      </c>
      <c r="E5640">
        <v>0.98978900000000003</v>
      </c>
      <c r="F5640">
        <v>0.997193</v>
      </c>
      <c r="G5640">
        <v>2331049984</v>
      </c>
      <c r="H5640">
        <v>2699541403</v>
      </c>
      <c r="I5640">
        <f>YEAR(Table1[[#This Row],[Date]])</f>
        <v>2018</v>
      </c>
      <c r="J5640">
        <f>MONTH(Table1[[#This Row],[Date]])</f>
        <v>6</v>
      </c>
      <c r="K5640">
        <f>DAY(Table1[[#This Row],[Date]])</f>
        <v>28</v>
      </c>
    </row>
    <row r="5641" spans="1:11" x14ac:dyDescent="0.3">
      <c r="A5641" t="s">
        <v>14</v>
      </c>
      <c r="B5641" s="1">
        <v>43278</v>
      </c>
      <c r="C5641">
        <v>1</v>
      </c>
      <c r="D5641">
        <v>1.01</v>
      </c>
      <c r="E5641">
        <v>0.98148400000000002</v>
      </c>
      <c r="F5641">
        <v>0.99793500000000002</v>
      </c>
      <c r="G5641">
        <v>2055360000</v>
      </c>
      <c r="H5641">
        <v>2701550101</v>
      </c>
      <c r="I5641">
        <f>YEAR(Table1[[#This Row],[Date]])</f>
        <v>2018</v>
      </c>
      <c r="J5641">
        <f>MONTH(Table1[[#This Row],[Date]])</f>
        <v>6</v>
      </c>
      <c r="K5641">
        <f>DAY(Table1[[#This Row],[Date]])</f>
        <v>27</v>
      </c>
    </row>
    <row r="5642" spans="1:11" x14ac:dyDescent="0.3">
      <c r="A5642" t="s">
        <v>14</v>
      </c>
      <c r="B5642" s="1">
        <v>43277</v>
      </c>
      <c r="C5642">
        <v>0.998834</v>
      </c>
      <c r="D5642">
        <v>1.01</v>
      </c>
      <c r="E5642">
        <v>0.99051199999999995</v>
      </c>
      <c r="F5642">
        <v>1</v>
      </c>
      <c r="G5642">
        <v>2025110016</v>
      </c>
      <c r="H5642">
        <v>2708656344</v>
      </c>
      <c r="I5642">
        <f>YEAR(Table1[[#This Row],[Date]])</f>
        <v>2018</v>
      </c>
      <c r="J5642">
        <f>MONTH(Table1[[#This Row],[Date]])</f>
        <v>6</v>
      </c>
      <c r="K5642">
        <f>DAY(Table1[[#This Row],[Date]])</f>
        <v>26</v>
      </c>
    </row>
    <row r="5643" spans="1:11" x14ac:dyDescent="0.3">
      <c r="A5643" t="s">
        <v>14</v>
      </c>
      <c r="B5643" s="1">
        <v>43276</v>
      </c>
      <c r="C5643">
        <v>1</v>
      </c>
      <c r="D5643">
        <v>1.01</v>
      </c>
      <c r="E5643">
        <v>0.98471900000000001</v>
      </c>
      <c r="F5643">
        <v>1</v>
      </c>
      <c r="G5643">
        <v>3956019968</v>
      </c>
      <c r="H5643">
        <v>2708818773</v>
      </c>
      <c r="I5643">
        <f>YEAR(Table1[[#This Row],[Date]])</f>
        <v>2018</v>
      </c>
      <c r="J5643">
        <f>MONTH(Table1[[#This Row],[Date]])</f>
        <v>6</v>
      </c>
      <c r="K5643">
        <f>DAY(Table1[[#This Row],[Date]])</f>
        <v>25</v>
      </c>
    </row>
    <row r="5644" spans="1:11" x14ac:dyDescent="0.3">
      <c r="A5644" t="s">
        <v>14</v>
      </c>
      <c r="B5644" s="1">
        <v>43275</v>
      </c>
      <c r="C5644">
        <v>0.99887499999999996</v>
      </c>
      <c r="D5644">
        <v>1.02</v>
      </c>
      <c r="E5644">
        <v>0.97173600000000004</v>
      </c>
      <c r="F5644">
        <v>1.01</v>
      </c>
      <c r="G5644">
        <v>3952620032</v>
      </c>
      <c r="H5644">
        <v>2620436761</v>
      </c>
      <c r="I5644">
        <f>YEAR(Table1[[#This Row],[Date]])</f>
        <v>2018</v>
      </c>
      <c r="J5644">
        <f>MONTH(Table1[[#This Row],[Date]])</f>
        <v>6</v>
      </c>
      <c r="K5644">
        <f>DAY(Table1[[#This Row],[Date]])</f>
        <v>24</v>
      </c>
    </row>
    <row r="5645" spans="1:11" x14ac:dyDescent="0.3">
      <c r="A5645" t="s">
        <v>14</v>
      </c>
      <c r="B5645" s="1">
        <v>43274</v>
      </c>
      <c r="C5645">
        <v>1</v>
      </c>
      <c r="D5645">
        <v>1.01</v>
      </c>
      <c r="E5645">
        <v>0.99062099999999997</v>
      </c>
      <c r="F5645">
        <v>1</v>
      </c>
      <c r="G5645">
        <v>2500859904</v>
      </c>
      <c r="H5645">
        <v>2612302484</v>
      </c>
      <c r="I5645">
        <f>YEAR(Table1[[#This Row],[Date]])</f>
        <v>2018</v>
      </c>
      <c r="J5645">
        <f>MONTH(Table1[[#This Row],[Date]])</f>
        <v>6</v>
      </c>
      <c r="K5645">
        <f>DAY(Table1[[#This Row],[Date]])</f>
        <v>23</v>
      </c>
    </row>
    <row r="5646" spans="1:11" x14ac:dyDescent="0.3">
      <c r="A5646" t="s">
        <v>14</v>
      </c>
      <c r="B5646" s="1">
        <v>43273</v>
      </c>
      <c r="C5646">
        <v>1</v>
      </c>
      <c r="D5646">
        <v>1.03</v>
      </c>
      <c r="E5646">
        <v>0.99097400000000002</v>
      </c>
      <c r="F5646">
        <v>1</v>
      </c>
      <c r="G5646">
        <v>3747810048</v>
      </c>
      <c r="H5646">
        <v>2614961767</v>
      </c>
      <c r="I5646">
        <f>YEAR(Table1[[#This Row],[Date]])</f>
        <v>2018</v>
      </c>
      <c r="J5646">
        <f>MONTH(Table1[[#This Row],[Date]])</f>
        <v>6</v>
      </c>
      <c r="K5646">
        <f>DAY(Table1[[#This Row],[Date]])</f>
        <v>22</v>
      </c>
    </row>
    <row r="5647" spans="1:11" x14ac:dyDescent="0.3">
      <c r="A5647" t="s">
        <v>14</v>
      </c>
      <c r="B5647" s="1">
        <v>43272</v>
      </c>
      <c r="C5647">
        <v>1</v>
      </c>
      <c r="D5647">
        <v>1.01</v>
      </c>
      <c r="E5647">
        <v>0.99407500000000004</v>
      </c>
      <c r="F5647">
        <v>1</v>
      </c>
      <c r="G5647">
        <v>2017639936</v>
      </c>
      <c r="H5647">
        <v>2608522130</v>
      </c>
      <c r="I5647">
        <f>YEAR(Table1[[#This Row],[Date]])</f>
        <v>2018</v>
      </c>
      <c r="J5647">
        <f>MONTH(Table1[[#This Row],[Date]])</f>
        <v>6</v>
      </c>
      <c r="K5647">
        <f>DAY(Table1[[#This Row],[Date]])</f>
        <v>21</v>
      </c>
    </row>
    <row r="5648" spans="1:11" x14ac:dyDescent="0.3">
      <c r="A5648" t="s">
        <v>14</v>
      </c>
      <c r="B5648" s="1">
        <v>43271</v>
      </c>
      <c r="C5648">
        <v>1</v>
      </c>
      <c r="D5648">
        <v>1.01</v>
      </c>
      <c r="E5648">
        <v>0.99443400000000004</v>
      </c>
      <c r="F5648">
        <v>0.99882899999999997</v>
      </c>
      <c r="G5648">
        <v>2215259904</v>
      </c>
      <c r="H5648">
        <v>2604087384</v>
      </c>
      <c r="I5648">
        <f>YEAR(Table1[[#This Row],[Date]])</f>
        <v>2018</v>
      </c>
      <c r="J5648">
        <f>MONTH(Table1[[#This Row],[Date]])</f>
        <v>6</v>
      </c>
      <c r="K5648">
        <f>DAY(Table1[[#This Row],[Date]])</f>
        <v>20</v>
      </c>
    </row>
    <row r="5649" spans="1:11" x14ac:dyDescent="0.3">
      <c r="A5649" t="s">
        <v>14</v>
      </c>
      <c r="B5649" s="1">
        <v>43270</v>
      </c>
      <c r="C5649">
        <v>1</v>
      </c>
      <c r="D5649">
        <v>1.01</v>
      </c>
      <c r="E5649">
        <v>0.99484600000000001</v>
      </c>
      <c r="F5649">
        <v>1</v>
      </c>
      <c r="G5649">
        <v>2253370112</v>
      </c>
      <c r="H5649">
        <v>2607713917</v>
      </c>
      <c r="I5649">
        <f>YEAR(Table1[[#This Row],[Date]])</f>
        <v>2018</v>
      </c>
      <c r="J5649">
        <f>MONTH(Table1[[#This Row],[Date]])</f>
        <v>6</v>
      </c>
      <c r="K5649">
        <f>DAY(Table1[[#This Row],[Date]])</f>
        <v>19</v>
      </c>
    </row>
    <row r="5650" spans="1:11" x14ac:dyDescent="0.3">
      <c r="A5650" t="s">
        <v>14</v>
      </c>
      <c r="B5650" s="1">
        <v>43269</v>
      </c>
      <c r="C5650">
        <v>1</v>
      </c>
      <c r="D5650">
        <v>1.01</v>
      </c>
      <c r="E5650">
        <v>0.99116400000000004</v>
      </c>
      <c r="F5650">
        <v>1</v>
      </c>
      <c r="G5650">
        <v>2073910016</v>
      </c>
      <c r="H5650">
        <v>2614518553</v>
      </c>
      <c r="I5650">
        <f>YEAR(Table1[[#This Row],[Date]])</f>
        <v>2018</v>
      </c>
      <c r="J5650">
        <f>MONTH(Table1[[#This Row],[Date]])</f>
        <v>6</v>
      </c>
      <c r="K5650">
        <f>DAY(Table1[[#This Row],[Date]])</f>
        <v>18</v>
      </c>
    </row>
    <row r="5651" spans="1:11" x14ac:dyDescent="0.3">
      <c r="A5651" t="s">
        <v>14</v>
      </c>
      <c r="B5651" s="1">
        <v>43268</v>
      </c>
      <c r="C5651">
        <v>1</v>
      </c>
      <c r="D5651">
        <v>1.01</v>
      </c>
      <c r="E5651">
        <v>0.99845300000000003</v>
      </c>
      <c r="F5651">
        <v>1.01</v>
      </c>
      <c r="G5651">
        <v>1548390016</v>
      </c>
      <c r="H5651">
        <v>2621427475</v>
      </c>
      <c r="I5651">
        <f>YEAR(Table1[[#This Row],[Date]])</f>
        <v>2018</v>
      </c>
      <c r="J5651">
        <f>MONTH(Table1[[#This Row],[Date]])</f>
        <v>6</v>
      </c>
      <c r="K5651">
        <f>DAY(Table1[[#This Row],[Date]])</f>
        <v>17</v>
      </c>
    </row>
    <row r="5652" spans="1:11" x14ac:dyDescent="0.3">
      <c r="A5652" t="s">
        <v>14</v>
      </c>
      <c r="B5652" s="1">
        <v>43267</v>
      </c>
      <c r="C5652">
        <v>1</v>
      </c>
      <c r="D5652">
        <v>1.01</v>
      </c>
      <c r="E5652">
        <v>0.98798399999999997</v>
      </c>
      <c r="F5652">
        <v>1</v>
      </c>
      <c r="G5652">
        <v>1797939968</v>
      </c>
      <c r="H5652">
        <v>2618194621</v>
      </c>
      <c r="I5652">
        <f>YEAR(Table1[[#This Row],[Date]])</f>
        <v>2018</v>
      </c>
      <c r="J5652">
        <f>MONTH(Table1[[#This Row],[Date]])</f>
        <v>6</v>
      </c>
      <c r="K5652">
        <f>DAY(Table1[[#This Row],[Date]])</f>
        <v>16</v>
      </c>
    </row>
    <row r="5653" spans="1:11" x14ac:dyDescent="0.3">
      <c r="A5653" t="s">
        <v>14</v>
      </c>
      <c r="B5653" s="1">
        <v>43266</v>
      </c>
      <c r="C5653">
        <v>1</v>
      </c>
      <c r="D5653">
        <v>1.01</v>
      </c>
      <c r="E5653">
        <v>0.99510299999999996</v>
      </c>
      <c r="F5653">
        <v>1.01</v>
      </c>
      <c r="G5653">
        <v>2376110080</v>
      </c>
      <c r="H5653">
        <v>2625259971</v>
      </c>
      <c r="I5653">
        <f>YEAR(Table1[[#This Row],[Date]])</f>
        <v>2018</v>
      </c>
      <c r="J5653">
        <f>MONTH(Table1[[#This Row],[Date]])</f>
        <v>6</v>
      </c>
      <c r="K5653">
        <f>DAY(Table1[[#This Row],[Date]])</f>
        <v>15</v>
      </c>
    </row>
    <row r="5654" spans="1:11" x14ac:dyDescent="0.3">
      <c r="A5654" t="s">
        <v>14</v>
      </c>
      <c r="B5654" s="1">
        <v>43265</v>
      </c>
      <c r="C5654">
        <v>1</v>
      </c>
      <c r="D5654">
        <v>1.01</v>
      </c>
      <c r="E5654">
        <v>0.993035</v>
      </c>
      <c r="F5654">
        <v>1</v>
      </c>
      <c r="G5654">
        <v>3104209920</v>
      </c>
      <c r="H5654">
        <v>2517043550</v>
      </c>
      <c r="I5654">
        <f>YEAR(Table1[[#This Row],[Date]])</f>
        <v>2018</v>
      </c>
      <c r="J5654">
        <f>MONTH(Table1[[#This Row],[Date]])</f>
        <v>6</v>
      </c>
      <c r="K5654">
        <f>DAY(Table1[[#This Row],[Date]])</f>
        <v>14</v>
      </c>
    </row>
    <row r="5655" spans="1:11" x14ac:dyDescent="0.3">
      <c r="A5655" t="s">
        <v>14</v>
      </c>
      <c r="B5655" s="1">
        <v>43264</v>
      </c>
      <c r="C5655">
        <v>1</v>
      </c>
      <c r="D5655">
        <v>1.03</v>
      </c>
      <c r="E5655">
        <v>0.99431599999999998</v>
      </c>
      <c r="F5655">
        <v>1</v>
      </c>
      <c r="G5655">
        <v>3056750080</v>
      </c>
      <c r="H5655">
        <v>2515990551</v>
      </c>
      <c r="I5655">
        <f>YEAR(Table1[[#This Row],[Date]])</f>
        <v>2018</v>
      </c>
      <c r="J5655">
        <f>MONTH(Table1[[#This Row],[Date]])</f>
        <v>6</v>
      </c>
      <c r="K5655">
        <f>DAY(Table1[[#This Row],[Date]])</f>
        <v>13</v>
      </c>
    </row>
    <row r="5656" spans="1:11" x14ac:dyDescent="0.3">
      <c r="A5656" t="s">
        <v>14</v>
      </c>
      <c r="B5656" s="1">
        <v>43263</v>
      </c>
      <c r="C5656">
        <v>1</v>
      </c>
      <c r="D5656">
        <v>1.02</v>
      </c>
      <c r="E5656">
        <v>0.99866900000000003</v>
      </c>
      <c r="F5656">
        <v>1</v>
      </c>
      <c r="G5656">
        <v>2702340096</v>
      </c>
      <c r="H5656">
        <v>2509070844</v>
      </c>
      <c r="I5656">
        <f>YEAR(Table1[[#This Row],[Date]])</f>
        <v>2018</v>
      </c>
      <c r="J5656">
        <f>MONTH(Table1[[#This Row],[Date]])</f>
        <v>6</v>
      </c>
      <c r="K5656">
        <f>DAY(Table1[[#This Row],[Date]])</f>
        <v>12</v>
      </c>
    </row>
    <row r="5657" spans="1:11" x14ac:dyDescent="0.3">
      <c r="A5657" t="s">
        <v>14</v>
      </c>
      <c r="B5657" s="1">
        <v>43262</v>
      </c>
      <c r="C5657">
        <v>1.01</v>
      </c>
      <c r="D5657">
        <v>1.01</v>
      </c>
      <c r="E5657">
        <v>0.99165599999999998</v>
      </c>
      <c r="F5657">
        <v>1</v>
      </c>
      <c r="G5657">
        <v>2913220096</v>
      </c>
      <c r="H5657">
        <v>2511979126</v>
      </c>
      <c r="I5657">
        <f>YEAR(Table1[[#This Row],[Date]])</f>
        <v>2018</v>
      </c>
      <c r="J5657">
        <f>MONTH(Table1[[#This Row],[Date]])</f>
        <v>6</v>
      </c>
      <c r="K5657">
        <f>DAY(Table1[[#This Row],[Date]])</f>
        <v>11</v>
      </c>
    </row>
    <row r="5658" spans="1:11" x14ac:dyDescent="0.3">
      <c r="A5658" t="s">
        <v>14</v>
      </c>
      <c r="B5658" s="1">
        <v>43261</v>
      </c>
      <c r="C5658">
        <v>1.01</v>
      </c>
      <c r="D5658">
        <v>1.02</v>
      </c>
      <c r="E5658">
        <v>0.98903099999999999</v>
      </c>
      <c r="F5658">
        <v>0.99821499999999996</v>
      </c>
      <c r="G5658">
        <v>3845029888</v>
      </c>
      <c r="H5658">
        <v>2502665100</v>
      </c>
      <c r="I5658">
        <f>YEAR(Table1[[#This Row],[Date]])</f>
        <v>2018</v>
      </c>
      <c r="J5658">
        <f>MONTH(Table1[[#This Row],[Date]])</f>
        <v>6</v>
      </c>
      <c r="K5658">
        <f>DAY(Table1[[#This Row],[Date]])</f>
        <v>10</v>
      </c>
    </row>
    <row r="5659" spans="1:11" x14ac:dyDescent="0.3">
      <c r="A5659" t="s">
        <v>14</v>
      </c>
      <c r="B5659" s="1">
        <v>43260</v>
      </c>
      <c r="C5659">
        <v>1</v>
      </c>
      <c r="D5659">
        <v>1.01</v>
      </c>
      <c r="E5659">
        <v>0.99919400000000003</v>
      </c>
      <c r="F5659">
        <v>1.01</v>
      </c>
      <c r="G5659">
        <v>2006880000</v>
      </c>
      <c r="H5659">
        <v>2522383759</v>
      </c>
      <c r="I5659">
        <f>YEAR(Table1[[#This Row],[Date]])</f>
        <v>2018</v>
      </c>
      <c r="J5659">
        <f>MONTH(Table1[[#This Row],[Date]])</f>
        <v>6</v>
      </c>
      <c r="K5659">
        <f>DAY(Table1[[#This Row],[Date]])</f>
        <v>9</v>
      </c>
    </row>
    <row r="5660" spans="1:11" x14ac:dyDescent="0.3">
      <c r="A5660" t="s">
        <v>14</v>
      </c>
      <c r="B5660" s="1">
        <v>43259</v>
      </c>
      <c r="C5660">
        <v>0.99994000000000005</v>
      </c>
      <c r="D5660">
        <v>1.01</v>
      </c>
      <c r="E5660">
        <v>0.99433000000000005</v>
      </c>
      <c r="F5660">
        <v>1</v>
      </c>
      <c r="G5660">
        <v>2219579904</v>
      </c>
      <c r="H5660">
        <v>2511628596</v>
      </c>
      <c r="I5660">
        <f>YEAR(Table1[[#This Row],[Date]])</f>
        <v>2018</v>
      </c>
      <c r="J5660">
        <f>MONTH(Table1[[#This Row],[Date]])</f>
        <v>6</v>
      </c>
      <c r="K5660">
        <f>DAY(Table1[[#This Row],[Date]])</f>
        <v>8</v>
      </c>
    </row>
    <row r="5661" spans="1:11" x14ac:dyDescent="0.3">
      <c r="A5661" t="s">
        <v>14</v>
      </c>
      <c r="B5661" s="1">
        <v>43258</v>
      </c>
      <c r="C5661">
        <v>0.99946299999999999</v>
      </c>
      <c r="D5661">
        <v>1.01</v>
      </c>
      <c r="E5661">
        <v>0.99624199999999996</v>
      </c>
      <c r="F5661">
        <v>0.99875000000000003</v>
      </c>
      <c r="G5661">
        <v>2554540032</v>
      </c>
      <c r="H5661">
        <v>2504006888</v>
      </c>
      <c r="I5661">
        <f>YEAR(Table1[[#This Row],[Date]])</f>
        <v>2018</v>
      </c>
      <c r="J5661">
        <f>MONTH(Table1[[#This Row],[Date]])</f>
        <v>6</v>
      </c>
      <c r="K5661">
        <f>DAY(Table1[[#This Row],[Date]])</f>
        <v>7</v>
      </c>
    </row>
    <row r="5662" spans="1:11" x14ac:dyDescent="0.3">
      <c r="A5662" t="s">
        <v>14</v>
      </c>
      <c r="B5662" s="1">
        <v>43257</v>
      </c>
      <c r="C5662">
        <v>0.99791700000000005</v>
      </c>
      <c r="D5662">
        <v>1.01</v>
      </c>
      <c r="E5662">
        <v>0.99087700000000001</v>
      </c>
      <c r="F5662">
        <v>1</v>
      </c>
      <c r="G5662">
        <v>2508359936</v>
      </c>
      <c r="H5662">
        <v>2508870741</v>
      </c>
      <c r="I5662">
        <f>YEAR(Table1[[#This Row],[Date]])</f>
        <v>2018</v>
      </c>
      <c r="J5662">
        <f>MONTH(Table1[[#This Row],[Date]])</f>
        <v>6</v>
      </c>
      <c r="K5662">
        <f>DAY(Table1[[#This Row],[Date]])</f>
        <v>6</v>
      </c>
    </row>
    <row r="5663" spans="1:11" x14ac:dyDescent="0.3">
      <c r="A5663" t="s">
        <v>14</v>
      </c>
      <c r="B5663" s="1">
        <v>43256</v>
      </c>
      <c r="C5663">
        <v>0.99926300000000001</v>
      </c>
      <c r="D5663">
        <v>1.01</v>
      </c>
      <c r="E5663">
        <v>0.99087899999999995</v>
      </c>
      <c r="F5663">
        <v>1</v>
      </c>
      <c r="G5663">
        <v>2796069888</v>
      </c>
      <c r="H5663">
        <v>2509698097</v>
      </c>
      <c r="I5663">
        <f>YEAR(Table1[[#This Row],[Date]])</f>
        <v>2018</v>
      </c>
      <c r="J5663">
        <f>MONTH(Table1[[#This Row],[Date]])</f>
        <v>6</v>
      </c>
      <c r="K5663">
        <f>DAY(Table1[[#This Row],[Date]])</f>
        <v>5</v>
      </c>
    </row>
    <row r="5664" spans="1:11" x14ac:dyDescent="0.3">
      <c r="A5664" t="s">
        <v>14</v>
      </c>
      <c r="B5664" s="1">
        <v>43255</v>
      </c>
      <c r="C5664">
        <v>0.99771399999999999</v>
      </c>
      <c r="D5664">
        <v>1.01</v>
      </c>
      <c r="E5664">
        <v>0.99525699999999995</v>
      </c>
      <c r="F5664">
        <v>1</v>
      </c>
      <c r="G5664">
        <v>2798279936</v>
      </c>
      <c r="H5664">
        <v>2508444527</v>
      </c>
      <c r="I5664">
        <f>YEAR(Table1[[#This Row],[Date]])</f>
        <v>2018</v>
      </c>
      <c r="J5664">
        <f>MONTH(Table1[[#This Row],[Date]])</f>
        <v>6</v>
      </c>
      <c r="K5664">
        <f>DAY(Table1[[#This Row],[Date]])</f>
        <v>4</v>
      </c>
    </row>
    <row r="5665" spans="1:11" x14ac:dyDescent="0.3">
      <c r="A5665" t="s">
        <v>14</v>
      </c>
      <c r="B5665" s="1">
        <v>43254</v>
      </c>
      <c r="C5665">
        <v>0.99202999999999997</v>
      </c>
      <c r="D5665">
        <v>1</v>
      </c>
      <c r="E5665">
        <v>0.98684700000000003</v>
      </c>
      <c r="F5665">
        <v>1</v>
      </c>
      <c r="G5665">
        <v>2796300032</v>
      </c>
      <c r="H5665">
        <v>2507391528</v>
      </c>
      <c r="I5665">
        <f>YEAR(Table1[[#This Row],[Date]])</f>
        <v>2018</v>
      </c>
      <c r="J5665">
        <f>MONTH(Table1[[#This Row],[Date]])</f>
        <v>6</v>
      </c>
      <c r="K5665">
        <f>DAY(Table1[[#This Row],[Date]])</f>
        <v>3</v>
      </c>
    </row>
    <row r="5666" spans="1:11" x14ac:dyDescent="0.3">
      <c r="A5666" t="s">
        <v>14</v>
      </c>
      <c r="B5666" s="1">
        <v>43253</v>
      </c>
      <c r="C5666">
        <v>1</v>
      </c>
      <c r="D5666">
        <v>1.01</v>
      </c>
      <c r="E5666">
        <v>0.98623099999999997</v>
      </c>
      <c r="F5666">
        <v>0.99353000000000002</v>
      </c>
      <c r="G5666">
        <v>3187569920</v>
      </c>
      <c r="H5666">
        <v>2490919612</v>
      </c>
      <c r="I5666">
        <f>YEAR(Table1[[#This Row],[Date]])</f>
        <v>2018</v>
      </c>
      <c r="J5666">
        <f>MONTH(Table1[[#This Row],[Date]])</f>
        <v>6</v>
      </c>
      <c r="K5666">
        <f>DAY(Table1[[#This Row],[Date]])</f>
        <v>2</v>
      </c>
    </row>
    <row r="5667" spans="1:11" x14ac:dyDescent="0.3">
      <c r="A5667" t="s">
        <v>14</v>
      </c>
      <c r="B5667" s="1">
        <v>43252</v>
      </c>
      <c r="C5667">
        <v>0.99908799999999998</v>
      </c>
      <c r="D5667">
        <v>1.01</v>
      </c>
      <c r="E5667">
        <v>0.99469399999999997</v>
      </c>
      <c r="F5667">
        <v>1</v>
      </c>
      <c r="G5667">
        <v>2486080000</v>
      </c>
      <c r="H5667">
        <v>2509622883</v>
      </c>
      <c r="I5667">
        <f>YEAR(Table1[[#This Row],[Date]])</f>
        <v>2018</v>
      </c>
      <c r="J5667">
        <f>MONTH(Table1[[#This Row],[Date]])</f>
        <v>6</v>
      </c>
      <c r="K5667">
        <f>DAY(Table1[[#This Row],[Date]])</f>
        <v>1</v>
      </c>
    </row>
    <row r="5668" spans="1:11" x14ac:dyDescent="0.3">
      <c r="A5668" t="s">
        <v>14</v>
      </c>
      <c r="B5668" s="1">
        <v>43251</v>
      </c>
      <c r="C5668">
        <v>1</v>
      </c>
      <c r="D5668">
        <v>1.01</v>
      </c>
      <c r="E5668">
        <v>0.99469099999999999</v>
      </c>
      <c r="F5668">
        <v>0.99800299999999997</v>
      </c>
      <c r="G5668">
        <v>2613339904</v>
      </c>
      <c r="H5668">
        <v>2502134053</v>
      </c>
      <c r="I5668">
        <f>YEAR(Table1[[#This Row],[Date]])</f>
        <v>2018</v>
      </c>
      <c r="J5668">
        <f>MONTH(Table1[[#This Row],[Date]])</f>
        <v>5</v>
      </c>
      <c r="K5668">
        <f>DAY(Table1[[#This Row],[Date]])</f>
        <v>31</v>
      </c>
    </row>
    <row r="5669" spans="1:11" x14ac:dyDescent="0.3">
      <c r="A5669" t="s">
        <v>14</v>
      </c>
      <c r="B5669" s="1">
        <v>43250</v>
      </c>
      <c r="C5669">
        <v>0.99948700000000001</v>
      </c>
      <c r="D5669">
        <v>1.01</v>
      </c>
      <c r="E5669">
        <v>0.99515799999999999</v>
      </c>
      <c r="F5669">
        <v>0.99972700000000003</v>
      </c>
      <c r="G5669">
        <v>2429060096</v>
      </c>
      <c r="H5669">
        <v>2506456364</v>
      </c>
      <c r="I5669">
        <f>YEAR(Table1[[#This Row],[Date]])</f>
        <v>2018</v>
      </c>
      <c r="J5669">
        <f>MONTH(Table1[[#This Row],[Date]])</f>
        <v>5</v>
      </c>
      <c r="K5669">
        <f>DAY(Table1[[#This Row],[Date]])</f>
        <v>30</v>
      </c>
    </row>
    <row r="5670" spans="1:11" x14ac:dyDescent="0.3">
      <c r="A5670" t="s">
        <v>14</v>
      </c>
      <c r="B5670" s="1">
        <v>43249</v>
      </c>
      <c r="C5670">
        <v>0.99926999999999999</v>
      </c>
      <c r="D5670">
        <v>1.01</v>
      </c>
      <c r="E5670">
        <v>0.98579000000000006</v>
      </c>
      <c r="F5670">
        <v>1</v>
      </c>
      <c r="G5670">
        <v>3003919872</v>
      </c>
      <c r="H5670">
        <v>2508845669</v>
      </c>
      <c r="I5670">
        <f>YEAR(Table1[[#This Row],[Date]])</f>
        <v>2018</v>
      </c>
      <c r="J5670">
        <f>MONTH(Table1[[#This Row],[Date]])</f>
        <v>5</v>
      </c>
      <c r="K5670">
        <f>DAY(Table1[[#This Row],[Date]])</f>
        <v>29</v>
      </c>
    </row>
    <row r="5671" spans="1:11" x14ac:dyDescent="0.3">
      <c r="A5671" t="s">
        <v>14</v>
      </c>
      <c r="B5671" s="1">
        <v>43248</v>
      </c>
      <c r="C5671">
        <v>1</v>
      </c>
      <c r="D5671">
        <v>1.01</v>
      </c>
      <c r="E5671">
        <v>0.98747799999999997</v>
      </c>
      <c r="F5671">
        <v>1</v>
      </c>
      <c r="G5671">
        <v>2582710016</v>
      </c>
      <c r="H5671">
        <v>2513383594</v>
      </c>
      <c r="I5671">
        <f>YEAR(Table1[[#This Row],[Date]])</f>
        <v>2018</v>
      </c>
      <c r="J5671">
        <f>MONTH(Table1[[#This Row],[Date]])</f>
        <v>5</v>
      </c>
      <c r="K5671">
        <f>DAY(Table1[[#This Row],[Date]])</f>
        <v>28</v>
      </c>
    </row>
    <row r="5672" spans="1:11" x14ac:dyDescent="0.3">
      <c r="A5672" t="s">
        <v>14</v>
      </c>
      <c r="B5672" s="1">
        <v>43247</v>
      </c>
      <c r="C5672">
        <v>1</v>
      </c>
      <c r="D5672">
        <v>1.01</v>
      </c>
      <c r="E5672">
        <v>0.99155099999999996</v>
      </c>
      <c r="F5672">
        <v>0.99918200000000001</v>
      </c>
      <c r="G5672">
        <v>1885900032</v>
      </c>
      <c r="H5672">
        <v>2505089972</v>
      </c>
      <c r="I5672">
        <f>YEAR(Table1[[#This Row],[Date]])</f>
        <v>2018</v>
      </c>
      <c r="J5672">
        <f>MONTH(Table1[[#This Row],[Date]])</f>
        <v>5</v>
      </c>
      <c r="K5672">
        <f>DAY(Table1[[#This Row],[Date]])</f>
        <v>27</v>
      </c>
    </row>
    <row r="5673" spans="1:11" x14ac:dyDescent="0.3">
      <c r="A5673" t="s">
        <v>14</v>
      </c>
      <c r="B5673" s="1">
        <v>43246</v>
      </c>
      <c r="C5673">
        <v>1</v>
      </c>
      <c r="D5673">
        <v>1.01</v>
      </c>
      <c r="E5673">
        <v>0.98290500000000003</v>
      </c>
      <c r="F5673">
        <v>0.99988999999999995</v>
      </c>
      <c r="G5673">
        <v>1872140032</v>
      </c>
      <c r="H5673">
        <v>2506865028</v>
      </c>
      <c r="I5673">
        <f>YEAR(Table1[[#This Row],[Date]])</f>
        <v>2018</v>
      </c>
      <c r="J5673">
        <f>MONTH(Table1[[#This Row],[Date]])</f>
        <v>5</v>
      </c>
      <c r="K5673">
        <f>DAY(Table1[[#This Row],[Date]])</f>
        <v>26</v>
      </c>
    </row>
    <row r="5674" spans="1:11" x14ac:dyDescent="0.3">
      <c r="A5674" t="s">
        <v>14</v>
      </c>
      <c r="B5674" s="1">
        <v>43245</v>
      </c>
      <c r="C5674">
        <v>0.99929199999999996</v>
      </c>
      <c r="D5674">
        <v>1.01</v>
      </c>
      <c r="E5674">
        <v>0.99055300000000002</v>
      </c>
      <c r="F5674">
        <v>1</v>
      </c>
      <c r="G5674">
        <v>2375610112</v>
      </c>
      <c r="H5674">
        <v>2508243955</v>
      </c>
      <c r="I5674">
        <f>YEAR(Table1[[#This Row],[Date]])</f>
        <v>2018</v>
      </c>
      <c r="J5674">
        <f>MONTH(Table1[[#This Row],[Date]])</f>
        <v>5</v>
      </c>
      <c r="K5674">
        <f>DAY(Table1[[#This Row],[Date]])</f>
        <v>25</v>
      </c>
    </row>
    <row r="5675" spans="1:11" x14ac:dyDescent="0.3">
      <c r="A5675" t="s">
        <v>14</v>
      </c>
      <c r="B5675" s="1">
        <v>43244</v>
      </c>
      <c r="C5675">
        <v>1</v>
      </c>
      <c r="D5675">
        <v>1.01</v>
      </c>
      <c r="E5675">
        <v>0.99372799999999994</v>
      </c>
      <c r="F5675">
        <v>0.99881799999999998</v>
      </c>
      <c r="G5675">
        <v>3122710016</v>
      </c>
      <c r="H5675">
        <v>2504177373</v>
      </c>
      <c r="I5675">
        <f>YEAR(Table1[[#This Row],[Date]])</f>
        <v>2018</v>
      </c>
      <c r="J5675">
        <f>MONTH(Table1[[#This Row],[Date]])</f>
        <v>5</v>
      </c>
      <c r="K5675">
        <f>DAY(Table1[[#This Row],[Date]])</f>
        <v>24</v>
      </c>
    </row>
    <row r="5676" spans="1:11" x14ac:dyDescent="0.3">
      <c r="A5676" t="s">
        <v>14</v>
      </c>
      <c r="B5676" s="1">
        <v>43243</v>
      </c>
      <c r="C5676">
        <v>1</v>
      </c>
      <c r="D5676">
        <v>1.01</v>
      </c>
      <c r="E5676">
        <v>0.99605299999999997</v>
      </c>
      <c r="F5676">
        <v>1</v>
      </c>
      <c r="G5676">
        <v>3360600064</v>
      </c>
      <c r="H5676">
        <v>2517219520</v>
      </c>
      <c r="I5676">
        <f>YEAR(Table1[[#This Row],[Date]])</f>
        <v>2018</v>
      </c>
      <c r="J5676">
        <f>MONTH(Table1[[#This Row],[Date]])</f>
        <v>5</v>
      </c>
      <c r="K5676">
        <f>DAY(Table1[[#This Row],[Date]])</f>
        <v>23</v>
      </c>
    </row>
    <row r="5677" spans="1:11" x14ac:dyDescent="0.3">
      <c r="A5677" t="s">
        <v>14</v>
      </c>
      <c r="B5677" s="1">
        <v>43242</v>
      </c>
      <c r="C5677">
        <v>1</v>
      </c>
      <c r="D5677">
        <v>1.01</v>
      </c>
      <c r="E5677">
        <v>0.996062</v>
      </c>
      <c r="F5677">
        <v>1</v>
      </c>
      <c r="G5677">
        <v>2417590016</v>
      </c>
      <c r="H5677">
        <v>2514587022</v>
      </c>
      <c r="I5677">
        <f>YEAR(Table1[[#This Row],[Date]])</f>
        <v>2018</v>
      </c>
      <c r="J5677">
        <f>MONTH(Table1[[#This Row],[Date]])</f>
        <v>5</v>
      </c>
      <c r="K5677">
        <f>DAY(Table1[[#This Row],[Date]])</f>
        <v>22</v>
      </c>
    </row>
    <row r="5678" spans="1:11" x14ac:dyDescent="0.3">
      <c r="A5678" t="s">
        <v>14</v>
      </c>
      <c r="B5678" s="1">
        <v>43241</v>
      </c>
      <c r="C5678">
        <v>0.99959200000000004</v>
      </c>
      <c r="D5678">
        <v>1.01</v>
      </c>
      <c r="E5678">
        <v>0.99684499999999998</v>
      </c>
      <c r="F5678">
        <v>1</v>
      </c>
      <c r="G5678">
        <v>2406449920</v>
      </c>
      <c r="H5678">
        <v>2514587022</v>
      </c>
      <c r="I5678">
        <f>YEAR(Table1[[#This Row],[Date]])</f>
        <v>2018</v>
      </c>
      <c r="J5678">
        <f>MONTH(Table1[[#This Row],[Date]])</f>
        <v>5</v>
      </c>
      <c r="K5678">
        <f>DAY(Table1[[#This Row],[Date]])</f>
        <v>21</v>
      </c>
    </row>
    <row r="5679" spans="1:11" x14ac:dyDescent="0.3">
      <c r="A5679" t="s">
        <v>14</v>
      </c>
      <c r="B5679" s="1">
        <v>43240</v>
      </c>
      <c r="C5679">
        <v>1</v>
      </c>
      <c r="D5679">
        <v>1</v>
      </c>
      <c r="E5679">
        <v>0.99075599999999997</v>
      </c>
      <c r="F5679">
        <v>0.99911700000000003</v>
      </c>
      <c r="G5679">
        <v>2610939904</v>
      </c>
      <c r="H5679">
        <v>2504927008</v>
      </c>
      <c r="I5679">
        <f>YEAR(Table1[[#This Row],[Date]])</f>
        <v>2018</v>
      </c>
      <c r="J5679">
        <f>MONTH(Table1[[#This Row],[Date]])</f>
        <v>5</v>
      </c>
      <c r="K5679">
        <f>DAY(Table1[[#This Row],[Date]])</f>
        <v>20</v>
      </c>
    </row>
    <row r="5680" spans="1:11" x14ac:dyDescent="0.3">
      <c r="A5680" t="s">
        <v>14</v>
      </c>
      <c r="B5680" s="1">
        <v>43239</v>
      </c>
      <c r="C5680">
        <v>1</v>
      </c>
      <c r="D5680">
        <v>1.01</v>
      </c>
      <c r="E5680">
        <v>0.99424999999999997</v>
      </c>
      <c r="F5680">
        <v>1</v>
      </c>
      <c r="G5680">
        <v>2569299968</v>
      </c>
      <c r="H5680">
        <v>2508043384</v>
      </c>
      <c r="I5680">
        <f>YEAR(Table1[[#This Row],[Date]])</f>
        <v>2018</v>
      </c>
      <c r="J5680">
        <f>MONTH(Table1[[#This Row],[Date]])</f>
        <v>5</v>
      </c>
      <c r="K5680">
        <f>DAY(Table1[[#This Row],[Date]])</f>
        <v>19</v>
      </c>
    </row>
    <row r="5681" spans="1:11" x14ac:dyDescent="0.3">
      <c r="A5681" t="s">
        <v>14</v>
      </c>
      <c r="B5681" s="1">
        <v>43238</v>
      </c>
      <c r="C5681">
        <v>1</v>
      </c>
      <c r="D5681">
        <v>1</v>
      </c>
      <c r="E5681">
        <v>0.99373199999999995</v>
      </c>
      <c r="F5681">
        <v>1</v>
      </c>
      <c r="G5681">
        <v>3051709952</v>
      </c>
      <c r="H5681">
        <v>2509923740</v>
      </c>
      <c r="I5681">
        <f>YEAR(Table1[[#This Row],[Date]])</f>
        <v>2018</v>
      </c>
      <c r="J5681">
        <f>MONTH(Table1[[#This Row],[Date]])</f>
        <v>5</v>
      </c>
      <c r="K5681">
        <f>DAY(Table1[[#This Row],[Date]])</f>
        <v>18</v>
      </c>
    </row>
    <row r="5682" spans="1:11" x14ac:dyDescent="0.3">
      <c r="A5682" t="s">
        <v>14</v>
      </c>
      <c r="B5682" s="1">
        <v>43237</v>
      </c>
      <c r="C5682">
        <v>1</v>
      </c>
      <c r="D5682">
        <v>1.01</v>
      </c>
      <c r="E5682">
        <v>0.99674700000000005</v>
      </c>
      <c r="F5682">
        <v>1</v>
      </c>
      <c r="G5682">
        <v>3026749952</v>
      </c>
      <c r="H5682">
        <v>2307579170</v>
      </c>
      <c r="I5682">
        <f>YEAR(Table1[[#This Row],[Date]])</f>
        <v>2018</v>
      </c>
      <c r="J5682">
        <f>MONTH(Table1[[#This Row],[Date]])</f>
        <v>5</v>
      </c>
      <c r="K5682">
        <f>DAY(Table1[[#This Row],[Date]])</f>
        <v>17</v>
      </c>
    </row>
    <row r="5683" spans="1:11" x14ac:dyDescent="0.3">
      <c r="A5683" t="s">
        <v>14</v>
      </c>
      <c r="B5683" s="1">
        <v>43236</v>
      </c>
      <c r="C5683">
        <v>1</v>
      </c>
      <c r="D5683">
        <v>1.01</v>
      </c>
      <c r="E5683">
        <v>0.99038400000000004</v>
      </c>
      <c r="F5683">
        <v>0.99995000000000001</v>
      </c>
      <c r="G5683">
        <v>3238190080</v>
      </c>
      <c r="H5683">
        <v>2307025456</v>
      </c>
      <c r="I5683">
        <f>YEAR(Table1[[#This Row],[Date]])</f>
        <v>2018</v>
      </c>
      <c r="J5683">
        <f>MONTH(Table1[[#This Row],[Date]])</f>
        <v>5</v>
      </c>
      <c r="K5683">
        <f>DAY(Table1[[#This Row],[Date]])</f>
        <v>16</v>
      </c>
    </row>
    <row r="5684" spans="1:11" x14ac:dyDescent="0.3">
      <c r="A5684" t="s">
        <v>14</v>
      </c>
      <c r="B5684" s="1">
        <v>43235</v>
      </c>
      <c r="C5684">
        <v>1</v>
      </c>
      <c r="D5684">
        <v>1.01</v>
      </c>
      <c r="E5684">
        <v>0.99385299999999999</v>
      </c>
      <c r="F5684">
        <v>1</v>
      </c>
      <c r="G5684">
        <v>3315440128</v>
      </c>
      <c r="H5684">
        <v>2209656954</v>
      </c>
      <c r="I5684">
        <f>YEAR(Table1[[#This Row],[Date]])</f>
        <v>2018</v>
      </c>
      <c r="J5684">
        <f>MONTH(Table1[[#This Row],[Date]])</f>
        <v>5</v>
      </c>
      <c r="K5684">
        <f>DAY(Table1[[#This Row],[Date]])</f>
        <v>15</v>
      </c>
    </row>
    <row r="5685" spans="1:11" x14ac:dyDescent="0.3">
      <c r="A5685" t="s">
        <v>14</v>
      </c>
      <c r="B5685" s="1">
        <v>43234</v>
      </c>
      <c r="C5685">
        <v>1</v>
      </c>
      <c r="D5685">
        <v>1.01</v>
      </c>
      <c r="E5685">
        <v>0.98950700000000003</v>
      </c>
      <c r="F5685">
        <v>1</v>
      </c>
      <c r="G5685">
        <v>3820280064</v>
      </c>
      <c r="H5685">
        <v>2209943882</v>
      </c>
      <c r="I5685">
        <f>YEAR(Table1[[#This Row],[Date]])</f>
        <v>2018</v>
      </c>
      <c r="J5685">
        <f>MONTH(Table1[[#This Row],[Date]])</f>
        <v>5</v>
      </c>
      <c r="K5685">
        <f>DAY(Table1[[#This Row],[Date]])</f>
        <v>14</v>
      </c>
    </row>
    <row r="5686" spans="1:11" x14ac:dyDescent="0.3">
      <c r="A5686" t="s">
        <v>14</v>
      </c>
      <c r="B5686" s="1">
        <v>43233</v>
      </c>
      <c r="C5686">
        <v>1</v>
      </c>
      <c r="D5686">
        <v>1.01</v>
      </c>
      <c r="E5686">
        <v>0.99324800000000002</v>
      </c>
      <c r="F5686">
        <v>1</v>
      </c>
      <c r="G5686">
        <v>3179099904</v>
      </c>
      <c r="H5686">
        <v>2214314021</v>
      </c>
      <c r="I5686">
        <f>YEAR(Table1[[#This Row],[Date]])</f>
        <v>2018</v>
      </c>
      <c r="J5686">
        <f>MONTH(Table1[[#This Row],[Date]])</f>
        <v>5</v>
      </c>
      <c r="K5686">
        <f>DAY(Table1[[#This Row],[Date]])</f>
        <v>13</v>
      </c>
    </row>
    <row r="5687" spans="1:11" x14ac:dyDescent="0.3">
      <c r="A5687" t="s">
        <v>14</v>
      </c>
      <c r="B5687" s="1">
        <v>43232</v>
      </c>
      <c r="C5687">
        <v>0.99975000000000003</v>
      </c>
      <c r="D5687">
        <v>1.02</v>
      </c>
      <c r="E5687">
        <v>0.98473500000000003</v>
      </c>
      <c r="F5687">
        <v>1</v>
      </c>
      <c r="G5687">
        <v>4539990016</v>
      </c>
      <c r="H5687">
        <v>2209568668</v>
      </c>
      <c r="I5687">
        <f>YEAR(Table1[[#This Row],[Date]])</f>
        <v>2018</v>
      </c>
      <c r="J5687">
        <f>MONTH(Table1[[#This Row],[Date]])</f>
        <v>5</v>
      </c>
      <c r="K5687">
        <f>DAY(Table1[[#This Row],[Date]])</f>
        <v>12</v>
      </c>
    </row>
    <row r="5688" spans="1:11" x14ac:dyDescent="0.3">
      <c r="A5688" t="s">
        <v>14</v>
      </c>
      <c r="B5688" s="1">
        <v>43231</v>
      </c>
      <c r="C5688">
        <v>1</v>
      </c>
      <c r="D5688">
        <v>1.01</v>
      </c>
      <c r="E5688">
        <v>0.98299599999999998</v>
      </c>
      <c r="F5688">
        <v>1</v>
      </c>
      <c r="G5688">
        <v>4733060096</v>
      </c>
      <c r="H5688">
        <v>2111881880</v>
      </c>
      <c r="I5688">
        <f>YEAR(Table1[[#This Row],[Date]])</f>
        <v>2018</v>
      </c>
      <c r="J5688">
        <f>MONTH(Table1[[#This Row],[Date]])</f>
        <v>5</v>
      </c>
      <c r="K5688">
        <f>DAY(Table1[[#This Row],[Date]])</f>
        <v>11</v>
      </c>
    </row>
    <row r="5689" spans="1:11" x14ac:dyDescent="0.3">
      <c r="A5689" t="s">
        <v>14</v>
      </c>
      <c r="B5689" s="1">
        <v>43230</v>
      </c>
      <c r="C5689">
        <v>0.99942200000000003</v>
      </c>
      <c r="D5689">
        <v>1.01</v>
      </c>
      <c r="E5689">
        <v>0.99598399999999998</v>
      </c>
      <c r="F5689">
        <v>1</v>
      </c>
      <c r="G5689">
        <v>3430200064</v>
      </c>
      <c r="H5689">
        <v>2109964382</v>
      </c>
      <c r="I5689">
        <f>YEAR(Table1[[#This Row],[Date]])</f>
        <v>2018</v>
      </c>
      <c r="J5689">
        <f>MONTH(Table1[[#This Row],[Date]])</f>
        <v>5</v>
      </c>
      <c r="K5689">
        <f>DAY(Table1[[#This Row],[Date]])</f>
        <v>10</v>
      </c>
    </row>
    <row r="5690" spans="1:11" x14ac:dyDescent="0.3">
      <c r="A5690" t="s">
        <v>14</v>
      </c>
      <c r="B5690" s="1">
        <v>43229</v>
      </c>
      <c r="C5690">
        <v>1</v>
      </c>
      <c r="D5690">
        <v>1.01</v>
      </c>
      <c r="E5690">
        <v>0.99311700000000003</v>
      </c>
      <c r="F5690">
        <v>1</v>
      </c>
      <c r="G5690">
        <v>3236689920</v>
      </c>
      <c r="H5690">
        <v>2108215455</v>
      </c>
      <c r="I5690">
        <f>YEAR(Table1[[#This Row],[Date]])</f>
        <v>2018</v>
      </c>
      <c r="J5690">
        <f>MONTH(Table1[[#This Row],[Date]])</f>
        <v>5</v>
      </c>
      <c r="K5690">
        <f>DAY(Table1[[#This Row],[Date]])</f>
        <v>9</v>
      </c>
    </row>
    <row r="5691" spans="1:11" x14ac:dyDescent="0.3">
      <c r="A5691" t="s">
        <v>14</v>
      </c>
      <c r="B5691" s="1">
        <v>43228</v>
      </c>
      <c r="C5691">
        <v>0.99874499999999999</v>
      </c>
      <c r="D5691">
        <v>1.01</v>
      </c>
      <c r="E5691">
        <v>0.99467499999999998</v>
      </c>
      <c r="F5691">
        <v>1</v>
      </c>
      <c r="G5691">
        <v>3317769984</v>
      </c>
      <c r="H5691">
        <v>2111607952</v>
      </c>
      <c r="I5691">
        <f>YEAR(Table1[[#This Row],[Date]])</f>
        <v>2018</v>
      </c>
      <c r="J5691">
        <f>MONTH(Table1[[#This Row],[Date]])</f>
        <v>5</v>
      </c>
      <c r="K5691">
        <f>DAY(Table1[[#This Row],[Date]])</f>
        <v>8</v>
      </c>
    </row>
    <row r="5692" spans="1:11" x14ac:dyDescent="0.3">
      <c r="A5692" t="s">
        <v>14</v>
      </c>
      <c r="B5692" s="1">
        <v>43227</v>
      </c>
      <c r="C5692">
        <v>0.99535099999999999</v>
      </c>
      <c r="D5692">
        <v>1.01</v>
      </c>
      <c r="E5692">
        <v>0.99085000000000001</v>
      </c>
      <c r="F5692">
        <v>0.99723700000000004</v>
      </c>
      <c r="G5692">
        <v>4137240064</v>
      </c>
      <c r="H5692">
        <v>2151180633</v>
      </c>
      <c r="I5692">
        <f>YEAR(Table1[[#This Row],[Date]])</f>
        <v>2018</v>
      </c>
      <c r="J5692">
        <f>MONTH(Table1[[#This Row],[Date]])</f>
        <v>5</v>
      </c>
      <c r="K5692">
        <f>DAY(Table1[[#This Row],[Date]])</f>
        <v>7</v>
      </c>
    </row>
    <row r="5693" spans="1:11" x14ac:dyDescent="0.3">
      <c r="A5693" t="s">
        <v>14</v>
      </c>
      <c r="B5693" s="1">
        <v>43226</v>
      </c>
      <c r="C5693">
        <v>0.99590599999999996</v>
      </c>
      <c r="D5693">
        <v>1.01</v>
      </c>
      <c r="E5693">
        <v>0.99232100000000001</v>
      </c>
      <c r="F5693">
        <v>0.99720200000000003</v>
      </c>
      <c r="G5693">
        <v>3948859904</v>
      </c>
      <c r="H5693">
        <v>2190993214</v>
      </c>
      <c r="I5693">
        <f>YEAR(Table1[[#This Row],[Date]])</f>
        <v>2018</v>
      </c>
      <c r="J5693">
        <f>MONTH(Table1[[#This Row],[Date]])</f>
        <v>5</v>
      </c>
      <c r="K5693">
        <f>DAY(Table1[[#This Row],[Date]])</f>
        <v>6</v>
      </c>
    </row>
    <row r="5694" spans="1:11" x14ac:dyDescent="0.3">
      <c r="A5694" t="s">
        <v>14</v>
      </c>
      <c r="B5694" s="1">
        <v>43225</v>
      </c>
      <c r="C5694">
        <v>0.999448</v>
      </c>
      <c r="D5694">
        <v>1</v>
      </c>
      <c r="E5694">
        <v>0.99237299999999995</v>
      </c>
      <c r="F5694">
        <v>0.99628399999999995</v>
      </c>
      <c r="G5694">
        <v>3848780032</v>
      </c>
      <c r="H5694">
        <v>2258716118</v>
      </c>
      <c r="I5694">
        <f>YEAR(Table1[[#This Row],[Date]])</f>
        <v>2018</v>
      </c>
      <c r="J5694">
        <f>MONTH(Table1[[#This Row],[Date]])</f>
        <v>5</v>
      </c>
      <c r="K5694">
        <f>DAY(Table1[[#This Row],[Date]])</f>
        <v>5</v>
      </c>
    </row>
    <row r="5695" spans="1:11" x14ac:dyDescent="0.3">
      <c r="A5695" t="s">
        <v>14</v>
      </c>
      <c r="B5695" s="1">
        <v>43224</v>
      </c>
      <c r="C5695">
        <v>1.01</v>
      </c>
      <c r="D5695">
        <v>1.01</v>
      </c>
      <c r="E5695">
        <v>0.99220399999999997</v>
      </c>
      <c r="F5695">
        <v>0.99856100000000003</v>
      </c>
      <c r="G5695">
        <v>3844979968</v>
      </c>
      <c r="H5695">
        <v>2263878398</v>
      </c>
      <c r="I5695">
        <f>YEAR(Table1[[#This Row],[Date]])</f>
        <v>2018</v>
      </c>
      <c r="J5695">
        <f>MONTH(Table1[[#This Row],[Date]])</f>
        <v>5</v>
      </c>
      <c r="K5695">
        <f>DAY(Table1[[#This Row],[Date]])</f>
        <v>4</v>
      </c>
    </row>
    <row r="5696" spans="1:11" x14ac:dyDescent="0.3">
      <c r="A5696" t="s">
        <v>14</v>
      </c>
      <c r="B5696" s="1">
        <v>43223</v>
      </c>
      <c r="C5696">
        <v>0.99626700000000001</v>
      </c>
      <c r="D5696">
        <v>1.01</v>
      </c>
      <c r="E5696">
        <v>0.99392000000000003</v>
      </c>
      <c r="F5696">
        <v>0.997973</v>
      </c>
      <c r="G5696">
        <v>4307829760</v>
      </c>
      <c r="H5696">
        <v>2312443969</v>
      </c>
      <c r="I5696">
        <f>YEAR(Table1[[#This Row],[Date]])</f>
        <v>2018</v>
      </c>
      <c r="J5696">
        <f>MONTH(Table1[[#This Row],[Date]])</f>
        <v>5</v>
      </c>
      <c r="K5696">
        <f>DAY(Table1[[#This Row],[Date]])</f>
        <v>3</v>
      </c>
    </row>
    <row r="5697" spans="1:11" x14ac:dyDescent="0.3">
      <c r="A5697" t="s">
        <v>14</v>
      </c>
      <c r="B5697" s="1">
        <v>43222</v>
      </c>
      <c r="C5697">
        <v>1</v>
      </c>
      <c r="D5697">
        <v>1</v>
      </c>
      <c r="E5697">
        <v>0.99273599999999995</v>
      </c>
      <c r="F5697">
        <v>0.99746400000000002</v>
      </c>
      <c r="G5697">
        <v>3711889920</v>
      </c>
      <c r="H5697">
        <v>2311264544</v>
      </c>
      <c r="I5697">
        <f>YEAR(Table1[[#This Row],[Date]])</f>
        <v>2018</v>
      </c>
      <c r="J5697">
        <f>MONTH(Table1[[#This Row],[Date]])</f>
        <v>5</v>
      </c>
      <c r="K5697">
        <f>DAY(Table1[[#This Row],[Date]])</f>
        <v>2</v>
      </c>
    </row>
    <row r="5698" spans="1:11" x14ac:dyDescent="0.3">
      <c r="A5698" t="s">
        <v>14</v>
      </c>
      <c r="B5698" s="1">
        <v>43221</v>
      </c>
      <c r="C5698">
        <v>1</v>
      </c>
      <c r="D5698">
        <v>1.01</v>
      </c>
      <c r="E5698">
        <v>0.99363299999999999</v>
      </c>
      <c r="F5698">
        <v>1</v>
      </c>
      <c r="G5698">
        <v>3901110016</v>
      </c>
      <c r="H5698">
        <v>2425576635</v>
      </c>
      <c r="I5698">
        <f>YEAR(Table1[[#This Row],[Date]])</f>
        <v>2018</v>
      </c>
      <c r="J5698">
        <f>MONTH(Table1[[#This Row],[Date]])</f>
        <v>5</v>
      </c>
      <c r="K5698">
        <f>DAY(Table1[[#This Row],[Date]])</f>
        <v>1</v>
      </c>
    </row>
    <row r="5699" spans="1:11" x14ac:dyDescent="0.3">
      <c r="A5699" t="s">
        <v>14</v>
      </c>
      <c r="B5699" s="1">
        <v>43220</v>
      </c>
      <c r="C5699">
        <v>0.99755300000000002</v>
      </c>
      <c r="D5699">
        <v>1.01</v>
      </c>
      <c r="E5699">
        <v>0.99292100000000005</v>
      </c>
      <c r="F5699">
        <v>0.998919</v>
      </c>
      <c r="G5699">
        <v>4498440192</v>
      </c>
      <c r="H5699">
        <v>2414527884</v>
      </c>
      <c r="I5699">
        <f>YEAR(Table1[[#This Row],[Date]])</f>
        <v>2018</v>
      </c>
      <c r="J5699">
        <f>MONTH(Table1[[#This Row],[Date]])</f>
        <v>4</v>
      </c>
      <c r="K5699">
        <f>DAY(Table1[[#This Row],[Date]])</f>
        <v>30</v>
      </c>
    </row>
    <row r="5700" spans="1:11" x14ac:dyDescent="0.3">
      <c r="A5700" t="s">
        <v>14</v>
      </c>
      <c r="B5700" s="1">
        <v>43219</v>
      </c>
      <c r="C5700">
        <v>0.99886600000000003</v>
      </c>
      <c r="D5700">
        <v>1.01</v>
      </c>
      <c r="E5700">
        <v>0.99230399999999996</v>
      </c>
      <c r="F5700">
        <v>0.99801600000000001</v>
      </c>
      <c r="G5700">
        <v>5167799808</v>
      </c>
      <c r="H5700">
        <v>2412345206</v>
      </c>
      <c r="I5700">
        <f>YEAR(Table1[[#This Row],[Date]])</f>
        <v>2018</v>
      </c>
      <c r="J5700">
        <f>MONTH(Table1[[#This Row],[Date]])</f>
        <v>4</v>
      </c>
      <c r="K5700">
        <f>DAY(Table1[[#This Row],[Date]])</f>
        <v>29</v>
      </c>
    </row>
    <row r="5701" spans="1:11" x14ac:dyDescent="0.3">
      <c r="A5701" t="s">
        <v>14</v>
      </c>
      <c r="B5701" s="1">
        <v>43218</v>
      </c>
      <c r="C5701">
        <v>1</v>
      </c>
      <c r="D5701">
        <v>1.01</v>
      </c>
      <c r="E5701">
        <v>0.99101499999999998</v>
      </c>
      <c r="F5701">
        <v>0.99933499999999997</v>
      </c>
      <c r="G5701">
        <v>4066050048</v>
      </c>
      <c r="H5701">
        <v>2415533415</v>
      </c>
      <c r="I5701">
        <f>YEAR(Table1[[#This Row],[Date]])</f>
        <v>2018</v>
      </c>
      <c r="J5701">
        <f>MONTH(Table1[[#This Row],[Date]])</f>
        <v>4</v>
      </c>
      <c r="K5701">
        <f>DAY(Table1[[#This Row],[Date]])</f>
        <v>28</v>
      </c>
    </row>
    <row r="5702" spans="1:11" x14ac:dyDescent="0.3">
      <c r="A5702" t="s">
        <v>14</v>
      </c>
      <c r="B5702" s="1">
        <v>43217</v>
      </c>
      <c r="C5702">
        <v>1</v>
      </c>
      <c r="D5702">
        <v>1.01</v>
      </c>
      <c r="E5702">
        <v>0.99512199999999995</v>
      </c>
      <c r="F5702">
        <v>1</v>
      </c>
      <c r="G5702">
        <v>4060179968</v>
      </c>
      <c r="H5702">
        <v>2427171948</v>
      </c>
      <c r="I5702">
        <f>YEAR(Table1[[#This Row],[Date]])</f>
        <v>2018</v>
      </c>
      <c r="J5702">
        <f>MONTH(Table1[[#This Row],[Date]])</f>
        <v>4</v>
      </c>
      <c r="K5702">
        <f>DAY(Table1[[#This Row],[Date]])</f>
        <v>27</v>
      </c>
    </row>
    <row r="5703" spans="1:11" x14ac:dyDescent="0.3">
      <c r="A5703" t="s">
        <v>14</v>
      </c>
      <c r="B5703" s="1">
        <v>43216</v>
      </c>
      <c r="C5703">
        <v>1</v>
      </c>
      <c r="D5703">
        <v>1.01</v>
      </c>
      <c r="E5703">
        <v>0.99238099999999996</v>
      </c>
      <c r="F5703">
        <v>0.999614</v>
      </c>
      <c r="G5703">
        <v>4206320128</v>
      </c>
      <c r="H5703">
        <v>2416207797</v>
      </c>
      <c r="I5703">
        <f>YEAR(Table1[[#This Row],[Date]])</f>
        <v>2018</v>
      </c>
      <c r="J5703">
        <f>MONTH(Table1[[#This Row],[Date]])</f>
        <v>4</v>
      </c>
      <c r="K5703">
        <f>DAY(Table1[[#This Row],[Date]])</f>
        <v>26</v>
      </c>
    </row>
    <row r="5704" spans="1:11" x14ac:dyDescent="0.3">
      <c r="A5704" t="s">
        <v>14</v>
      </c>
      <c r="B5704" s="1">
        <v>43215</v>
      </c>
      <c r="C5704">
        <v>1.01</v>
      </c>
      <c r="D5704">
        <v>1.02</v>
      </c>
      <c r="E5704">
        <v>0.98607400000000001</v>
      </c>
      <c r="F5704">
        <v>0.99180900000000005</v>
      </c>
      <c r="G5704">
        <v>6126580224</v>
      </c>
      <c r="H5704">
        <v>2397342013</v>
      </c>
      <c r="I5704">
        <f>YEAR(Table1[[#This Row],[Date]])</f>
        <v>2018</v>
      </c>
      <c r="J5704">
        <f>MONTH(Table1[[#This Row],[Date]])</f>
        <v>4</v>
      </c>
      <c r="K5704">
        <f>DAY(Table1[[#This Row],[Date]])</f>
        <v>25</v>
      </c>
    </row>
    <row r="5705" spans="1:11" x14ac:dyDescent="0.3">
      <c r="A5705" t="s">
        <v>14</v>
      </c>
      <c r="B5705" s="1">
        <v>43214</v>
      </c>
      <c r="C5705">
        <v>0.99897400000000003</v>
      </c>
      <c r="D5705">
        <v>1.01</v>
      </c>
      <c r="E5705">
        <v>0.99029699999999998</v>
      </c>
      <c r="F5705">
        <v>1</v>
      </c>
      <c r="G5705">
        <v>5033249792</v>
      </c>
      <c r="H5705">
        <v>2298027604</v>
      </c>
      <c r="I5705">
        <f>YEAR(Table1[[#This Row],[Date]])</f>
        <v>2018</v>
      </c>
      <c r="J5705">
        <f>MONTH(Table1[[#This Row],[Date]])</f>
        <v>4</v>
      </c>
      <c r="K5705">
        <f>DAY(Table1[[#This Row],[Date]])</f>
        <v>24</v>
      </c>
    </row>
    <row r="5706" spans="1:11" x14ac:dyDescent="0.3">
      <c r="A5706" t="s">
        <v>14</v>
      </c>
      <c r="B5706" s="1">
        <v>43213</v>
      </c>
      <c r="C5706">
        <v>0.99512999999999996</v>
      </c>
      <c r="D5706">
        <v>1</v>
      </c>
      <c r="E5706">
        <v>0.98877999999999999</v>
      </c>
      <c r="F5706">
        <v>0.99784700000000004</v>
      </c>
      <c r="G5706">
        <v>3075480064</v>
      </c>
      <c r="H5706">
        <v>2282216599</v>
      </c>
      <c r="I5706">
        <f>YEAR(Table1[[#This Row],[Date]])</f>
        <v>2018</v>
      </c>
      <c r="J5706">
        <f>MONTH(Table1[[#This Row],[Date]])</f>
        <v>4</v>
      </c>
      <c r="K5706">
        <f>DAY(Table1[[#This Row],[Date]])</f>
        <v>23</v>
      </c>
    </row>
    <row r="5707" spans="1:11" x14ac:dyDescent="0.3">
      <c r="A5707" t="s">
        <v>14</v>
      </c>
      <c r="B5707" s="1">
        <v>43212</v>
      </c>
      <c r="C5707">
        <v>1</v>
      </c>
      <c r="D5707">
        <v>1.01</v>
      </c>
      <c r="E5707">
        <v>0.98919100000000004</v>
      </c>
      <c r="F5707">
        <v>0.99619599999999997</v>
      </c>
      <c r="G5707">
        <v>3176019968</v>
      </c>
      <c r="H5707">
        <v>2278440530</v>
      </c>
      <c r="I5707">
        <f>YEAR(Table1[[#This Row],[Date]])</f>
        <v>2018</v>
      </c>
      <c r="J5707">
        <f>MONTH(Table1[[#This Row],[Date]])</f>
        <v>4</v>
      </c>
      <c r="K5707">
        <f>DAY(Table1[[#This Row],[Date]])</f>
        <v>22</v>
      </c>
    </row>
    <row r="5708" spans="1:11" x14ac:dyDescent="0.3">
      <c r="A5708" t="s">
        <v>14</v>
      </c>
      <c r="B5708" s="1">
        <v>43211</v>
      </c>
      <c r="C5708">
        <v>0.99707100000000004</v>
      </c>
      <c r="D5708">
        <v>1.01</v>
      </c>
      <c r="E5708">
        <v>0.99381600000000003</v>
      </c>
      <c r="F5708">
        <v>0.99901399999999996</v>
      </c>
      <c r="G5708">
        <v>3570040064</v>
      </c>
      <c r="H5708">
        <v>2284885693</v>
      </c>
      <c r="I5708">
        <f>YEAR(Table1[[#This Row],[Date]])</f>
        <v>2018</v>
      </c>
      <c r="J5708">
        <f>MONTH(Table1[[#This Row],[Date]])</f>
        <v>4</v>
      </c>
      <c r="K5708">
        <f>DAY(Table1[[#This Row],[Date]])</f>
        <v>21</v>
      </c>
    </row>
    <row r="5709" spans="1:11" x14ac:dyDescent="0.3">
      <c r="A5709" t="s">
        <v>14</v>
      </c>
      <c r="B5709" s="1">
        <v>43210</v>
      </c>
      <c r="C5709">
        <v>0.99755000000000005</v>
      </c>
      <c r="D5709">
        <v>1</v>
      </c>
      <c r="E5709">
        <v>0.98828499999999997</v>
      </c>
      <c r="F5709">
        <v>0.99833799999999995</v>
      </c>
      <c r="G5709">
        <v>3458870016</v>
      </c>
      <c r="H5709">
        <v>2283339585</v>
      </c>
      <c r="I5709">
        <f>YEAR(Table1[[#This Row],[Date]])</f>
        <v>2018</v>
      </c>
      <c r="J5709">
        <f>MONTH(Table1[[#This Row],[Date]])</f>
        <v>4</v>
      </c>
      <c r="K5709">
        <f>DAY(Table1[[#This Row],[Date]])</f>
        <v>20</v>
      </c>
    </row>
    <row r="5710" spans="1:11" x14ac:dyDescent="0.3">
      <c r="A5710" t="s">
        <v>14</v>
      </c>
      <c r="B5710" s="1">
        <v>43209</v>
      </c>
      <c r="C5710">
        <v>0.99790699999999999</v>
      </c>
      <c r="D5710">
        <v>1</v>
      </c>
      <c r="E5710">
        <v>0.99288900000000002</v>
      </c>
      <c r="F5710">
        <v>0.99718499999999999</v>
      </c>
      <c r="G5710">
        <v>2217799936</v>
      </c>
      <c r="H5710">
        <v>2280702512</v>
      </c>
      <c r="I5710">
        <f>YEAR(Table1[[#This Row],[Date]])</f>
        <v>2018</v>
      </c>
      <c r="J5710">
        <f>MONTH(Table1[[#This Row],[Date]])</f>
        <v>4</v>
      </c>
      <c r="K5710">
        <f>DAY(Table1[[#This Row],[Date]])</f>
        <v>19</v>
      </c>
    </row>
    <row r="5711" spans="1:11" x14ac:dyDescent="0.3">
      <c r="A5711" t="s">
        <v>14</v>
      </c>
      <c r="B5711" s="1">
        <v>43208</v>
      </c>
      <c r="C5711">
        <v>1</v>
      </c>
      <c r="D5711">
        <v>1.01</v>
      </c>
      <c r="E5711">
        <v>0.98328400000000005</v>
      </c>
      <c r="F5711">
        <v>0.99760899999999997</v>
      </c>
      <c r="G5711">
        <v>2112089984</v>
      </c>
      <c r="H5711">
        <v>2281672260</v>
      </c>
      <c r="I5711">
        <f>YEAR(Table1[[#This Row],[Date]])</f>
        <v>2018</v>
      </c>
      <c r="J5711">
        <f>MONTH(Table1[[#This Row],[Date]])</f>
        <v>4</v>
      </c>
      <c r="K5711">
        <f>DAY(Table1[[#This Row],[Date]])</f>
        <v>18</v>
      </c>
    </row>
    <row r="5712" spans="1:11" x14ac:dyDescent="0.3">
      <c r="A5712" t="s">
        <v>14</v>
      </c>
      <c r="B5712" s="1">
        <v>43207</v>
      </c>
      <c r="C5712">
        <v>0.99721700000000002</v>
      </c>
      <c r="D5712">
        <v>1.01</v>
      </c>
      <c r="E5712">
        <v>0.99131999999999998</v>
      </c>
      <c r="F5712">
        <v>0.998556</v>
      </c>
      <c r="G5712">
        <v>2075650048</v>
      </c>
      <c r="H5712">
        <v>2283838182</v>
      </c>
      <c r="I5712">
        <f>YEAR(Table1[[#This Row],[Date]])</f>
        <v>2018</v>
      </c>
      <c r="J5712">
        <f>MONTH(Table1[[#This Row],[Date]])</f>
        <v>4</v>
      </c>
      <c r="K5712">
        <f>DAY(Table1[[#This Row],[Date]])</f>
        <v>17</v>
      </c>
    </row>
    <row r="5713" spans="1:11" x14ac:dyDescent="0.3">
      <c r="A5713" t="s">
        <v>14</v>
      </c>
      <c r="B5713" s="1">
        <v>43206</v>
      </c>
      <c r="C5713">
        <v>0.99888399999999999</v>
      </c>
      <c r="D5713">
        <v>1.01</v>
      </c>
      <c r="E5713">
        <v>0.99575400000000003</v>
      </c>
      <c r="F5713">
        <v>0.99759200000000003</v>
      </c>
      <c r="G5713">
        <v>2125180032</v>
      </c>
      <c r="H5713">
        <v>2281633378</v>
      </c>
      <c r="I5713">
        <f>YEAR(Table1[[#This Row],[Date]])</f>
        <v>2018</v>
      </c>
      <c r="J5713">
        <f>MONTH(Table1[[#This Row],[Date]])</f>
        <v>4</v>
      </c>
      <c r="K5713">
        <f>DAY(Table1[[#This Row],[Date]])</f>
        <v>16</v>
      </c>
    </row>
    <row r="5714" spans="1:11" x14ac:dyDescent="0.3">
      <c r="A5714" t="s">
        <v>14</v>
      </c>
      <c r="B5714" s="1">
        <v>43205</v>
      </c>
      <c r="C5714">
        <v>0.99630799999999997</v>
      </c>
      <c r="D5714">
        <v>1.01</v>
      </c>
      <c r="E5714">
        <v>0.986564</v>
      </c>
      <c r="F5714">
        <v>0.99860199999999999</v>
      </c>
      <c r="G5714">
        <v>2057859968</v>
      </c>
      <c r="H5714">
        <v>2283943391</v>
      </c>
      <c r="I5714">
        <f>YEAR(Table1[[#This Row],[Date]])</f>
        <v>2018</v>
      </c>
      <c r="J5714">
        <f>MONTH(Table1[[#This Row],[Date]])</f>
        <v>4</v>
      </c>
      <c r="K5714">
        <f>DAY(Table1[[#This Row],[Date]])</f>
        <v>15</v>
      </c>
    </row>
    <row r="5715" spans="1:11" x14ac:dyDescent="0.3">
      <c r="A5715" t="s">
        <v>14</v>
      </c>
      <c r="B5715" s="1">
        <v>43204</v>
      </c>
      <c r="C5715">
        <v>1</v>
      </c>
      <c r="D5715">
        <v>1.01</v>
      </c>
      <c r="E5715">
        <v>0.99399400000000004</v>
      </c>
      <c r="F5715">
        <v>0.99976600000000004</v>
      </c>
      <c r="G5715">
        <v>2060220032</v>
      </c>
      <c r="H5715">
        <v>2286605623</v>
      </c>
      <c r="I5715">
        <f>YEAR(Table1[[#This Row],[Date]])</f>
        <v>2018</v>
      </c>
      <c r="J5715">
        <f>MONTH(Table1[[#This Row],[Date]])</f>
        <v>4</v>
      </c>
      <c r="K5715">
        <f>DAY(Table1[[#This Row],[Date]])</f>
        <v>14</v>
      </c>
    </row>
    <row r="5716" spans="1:11" x14ac:dyDescent="0.3">
      <c r="A5716" t="s">
        <v>14</v>
      </c>
      <c r="B5716" s="1">
        <v>43203</v>
      </c>
      <c r="C5716">
        <v>0.99583900000000003</v>
      </c>
      <c r="D5716">
        <v>1.01</v>
      </c>
      <c r="E5716">
        <v>0.98943400000000004</v>
      </c>
      <c r="F5716">
        <v>0.99889499999999998</v>
      </c>
      <c r="G5716">
        <v>3218919936</v>
      </c>
      <c r="H5716">
        <v>2284613523</v>
      </c>
      <c r="I5716">
        <f>YEAR(Table1[[#This Row],[Date]])</f>
        <v>2018</v>
      </c>
      <c r="J5716">
        <f>MONTH(Table1[[#This Row],[Date]])</f>
        <v>4</v>
      </c>
      <c r="K5716">
        <f>DAY(Table1[[#This Row],[Date]])</f>
        <v>13</v>
      </c>
    </row>
    <row r="5717" spans="1:11" x14ac:dyDescent="0.3">
      <c r="A5717" t="s">
        <v>14</v>
      </c>
      <c r="B5717" s="1">
        <v>43202</v>
      </c>
      <c r="C5717">
        <v>0.99640799999999996</v>
      </c>
      <c r="D5717">
        <v>1.02</v>
      </c>
      <c r="E5717">
        <v>0.98602500000000004</v>
      </c>
      <c r="F5717">
        <v>0.99683100000000002</v>
      </c>
      <c r="G5717">
        <v>3636590080</v>
      </c>
      <c r="H5717">
        <v>2279892864</v>
      </c>
      <c r="I5717">
        <f>YEAR(Table1[[#This Row],[Date]])</f>
        <v>2018</v>
      </c>
      <c r="J5717">
        <f>MONTH(Table1[[#This Row],[Date]])</f>
        <v>4</v>
      </c>
      <c r="K5717">
        <f>DAY(Table1[[#This Row],[Date]])</f>
        <v>12</v>
      </c>
    </row>
    <row r="5718" spans="1:11" x14ac:dyDescent="0.3">
      <c r="A5718" t="s">
        <v>14</v>
      </c>
      <c r="B5718" s="1">
        <v>43201</v>
      </c>
      <c r="C5718">
        <v>0.99759299999999995</v>
      </c>
      <c r="D5718">
        <v>1</v>
      </c>
      <c r="E5718">
        <v>0.99252099999999999</v>
      </c>
      <c r="F5718">
        <v>1</v>
      </c>
      <c r="G5718">
        <v>1741699968</v>
      </c>
      <c r="H5718">
        <v>2287712599</v>
      </c>
      <c r="I5718">
        <f>YEAR(Table1[[#This Row],[Date]])</f>
        <v>2018</v>
      </c>
      <c r="J5718">
        <f>MONTH(Table1[[#This Row],[Date]])</f>
        <v>4</v>
      </c>
      <c r="K5718">
        <f>DAY(Table1[[#This Row],[Date]])</f>
        <v>11</v>
      </c>
    </row>
    <row r="5719" spans="1:11" x14ac:dyDescent="0.3">
      <c r="A5719" t="s">
        <v>14</v>
      </c>
      <c r="B5719" s="1">
        <v>43200</v>
      </c>
      <c r="C5719">
        <v>0.99695299999999998</v>
      </c>
      <c r="D5719">
        <v>1</v>
      </c>
      <c r="E5719">
        <v>0.99174399999999996</v>
      </c>
      <c r="F5719">
        <v>0.99735600000000002</v>
      </c>
      <c r="G5719">
        <v>1253949952</v>
      </c>
      <c r="H5719">
        <v>2281093613</v>
      </c>
      <c r="I5719">
        <f>YEAR(Table1[[#This Row],[Date]])</f>
        <v>2018</v>
      </c>
      <c r="J5719">
        <f>MONTH(Table1[[#This Row],[Date]])</f>
        <v>4</v>
      </c>
      <c r="K5719">
        <f>DAY(Table1[[#This Row],[Date]])</f>
        <v>10</v>
      </c>
    </row>
    <row r="5720" spans="1:11" x14ac:dyDescent="0.3">
      <c r="A5720" t="s">
        <v>14</v>
      </c>
      <c r="B5720" s="1">
        <v>43199</v>
      </c>
      <c r="C5720">
        <v>0.99754100000000001</v>
      </c>
      <c r="D5720">
        <v>1.01</v>
      </c>
      <c r="E5720">
        <v>0.99339299999999997</v>
      </c>
      <c r="F5720">
        <v>0.99755499999999997</v>
      </c>
      <c r="G5720">
        <v>1678770048</v>
      </c>
      <c r="H5720">
        <v>2281548754</v>
      </c>
      <c r="I5720">
        <f>YEAR(Table1[[#This Row],[Date]])</f>
        <v>2018</v>
      </c>
      <c r="J5720">
        <f>MONTH(Table1[[#This Row],[Date]])</f>
        <v>4</v>
      </c>
      <c r="K5720">
        <f>DAY(Table1[[#This Row],[Date]])</f>
        <v>9</v>
      </c>
    </row>
    <row r="5721" spans="1:11" x14ac:dyDescent="0.3">
      <c r="A5721" t="s">
        <v>14</v>
      </c>
      <c r="B5721" s="1">
        <v>43198</v>
      </c>
      <c r="C5721">
        <v>1</v>
      </c>
      <c r="D5721">
        <v>1.01</v>
      </c>
      <c r="E5721">
        <v>0.99509099999999995</v>
      </c>
      <c r="F5721">
        <v>0.99680899999999995</v>
      </c>
      <c r="G5721">
        <v>1090880000</v>
      </c>
      <c r="H5721">
        <v>2279842547</v>
      </c>
      <c r="I5721">
        <f>YEAR(Table1[[#This Row],[Date]])</f>
        <v>2018</v>
      </c>
      <c r="J5721">
        <f>MONTH(Table1[[#This Row],[Date]])</f>
        <v>4</v>
      </c>
      <c r="K5721">
        <f>DAY(Table1[[#This Row],[Date]])</f>
        <v>8</v>
      </c>
    </row>
    <row r="5722" spans="1:11" x14ac:dyDescent="0.3">
      <c r="A5722" t="s">
        <v>14</v>
      </c>
      <c r="B5722" s="1">
        <v>43197</v>
      </c>
      <c r="C5722">
        <v>1</v>
      </c>
      <c r="D5722">
        <v>1.01</v>
      </c>
      <c r="E5722">
        <v>0.98651999999999995</v>
      </c>
      <c r="F5722">
        <v>0.99964399999999998</v>
      </c>
      <c r="G5722">
        <v>1332259968</v>
      </c>
      <c r="H5722">
        <v>2286326591</v>
      </c>
      <c r="I5722">
        <f>YEAR(Table1[[#This Row],[Date]])</f>
        <v>2018</v>
      </c>
      <c r="J5722">
        <f>MONTH(Table1[[#This Row],[Date]])</f>
        <v>4</v>
      </c>
      <c r="K5722">
        <f>DAY(Table1[[#This Row],[Date]])</f>
        <v>7</v>
      </c>
    </row>
    <row r="5723" spans="1:11" x14ac:dyDescent="0.3">
      <c r="A5723" t="s">
        <v>14</v>
      </c>
      <c r="B5723" s="1">
        <v>43196</v>
      </c>
      <c r="C5723">
        <v>1</v>
      </c>
      <c r="D5723">
        <v>1.01</v>
      </c>
      <c r="E5723">
        <v>0.99137600000000003</v>
      </c>
      <c r="F5723">
        <v>1</v>
      </c>
      <c r="G5723">
        <v>1257110016</v>
      </c>
      <c r="H5723">
        <v>2289633797</v>
      </c>
      <c r="I5723">
        <f>YEAR(Table1[[#This Row],[Date]])</f>
        <v>2018</v>
      </c>
      <c r="J5723">
        <f>MONTH(Table1[[#This Row],[Date]])</f>
        <v>4</v>
      </c>
      <c r="K5723">
        <f>DAY(Table1[[#This Row],[Date]])</f>
        <v>6</v>
      </c>
    </row>
    <row r="5724" spans="1:11" x14ac:dyDescent="0.3">
      <c r="A5724" t="s">
        <v>14</v>
      </c>
      <c r="B5724" s="1">
        <v>43195</v>
      </c>
      <c r="C5724">
        <v>1</v>
      </c>
      <c r="D5724">
        <v>1.01</v>
      </c>
      <c r="E5724">
        <v>0.98743400000000003</v>
      </c>
      <c r="F5724">
        <v>1</v>
      </c>
      <c r="G5724">
        <v>1609469952</v>
      </c>
      <c r="H5724">
        <v>2292927280</v>
      </c>
      <c r="I5724">
        <f>YEAR(Table1[[#This Row],[Date]])</f>
        <v>2018</v>
      </c>
      <c r="J5724">
        <f>MONTH(Table1[[#This Row],[Date]])</f>
        <v>4</v>
      </c>
      <c r="K5724">
        <f>DAY(Table1[[#This Row],[Date]])</f>
        <v>5</v>
      </c>
    </row>
    <row r="5725" spans="1:11" x14ac:dyDescent="0.3">
      <c r="A5725" t="s">
        <v>14</v>
      </c>
      <c r="B5725" s="1">
        <v>43194</v>
      </c>
      <c r="C5725">
        <v>1</v>
      </c>
      <c r="D5725">
        <v>1.01</v>
      </c>
      <c r="E5725">
        <v>0.99426999999999999</v>
      </c>
      <c r="F5725">
        <v>1</v>
      </c>
      <c r="G5725">
        <v>1772329984</v>
      </c>
      <c r="H5725">
        <v>2289039140</v>
      </c>
      <c r="I5725">
        <f>YEAR(Table1[[#This Row],[Date]])</f>
        <v>2018</v>
      </c>
      <c r="J5725">
        <f>MONTH(Table1[[#This Row],[Date]])</f>
        <v>4</v>
      </c>
      <c r="K5725">
        <f>DAY(Table1[[#This Row],[Date]])</f>
        <v>4</v>
      </c>
    </row>
    <row r="5726" spans="1:11" x14ac:dyDescent="0.3">
      <c r="A5726" t="s">
        <v>14</v>
      </c>
      <c r="B5726" s="1">
        <v>43193</v>
      </c>
      <c r="C5726">
        <v>0.997587</v>
      </c>
      <c r="D5726">
        <v>1.01</v>
      </c>
      <c r="E5726">
        <v>0.99507299999999999</v>
      </c>
      <c r="F5726">
        <v>1</v>
      </c>
      <c r="G5726">
        <v>1753520000</v>
      </c>
      <c r="H5726">
        <v>2287987056</v>
      </c>
      <c r="I5726">
        <f>YEAR(Table1[[#This Row],[Date]])</f>
        <v>2018</v>
      </c>
      <c r="J5726">
        <f>MONTH(Table1[[#This Row],[Date]])</f>
        <v>4</v>
      </c>
      <c r="K5726">
        <f>DAY(Table1[[#This Row],[Date]])</f>
        <v>3</v>
      </c>
    </row>
    <row r="5727" spans="1:11" x14ac:dyDescent="0.3">
      <c r="A5727" t="s">
        <v>14</v>
      </c>
      <c r="B5727" s="1">
        <v>43192</v>
      </c>
      <c r="C5727">
        <v>1</v>
      </c>
      <c r="D5727">
        <v>1.01</v>
      </c>
      <c r="E5727">
        <v>0.98806000000000005</v>
      </c>
      <c r="F5727">
        <v>1</v>
      </c>
      <c r="G5727">
        <v>1550880000</v>
      </c>
      <c r="H5727">
        <v>2287438142</v>
      </c>
      <c r="I5727">
        <f>YEAR(Table1[[#This Row],[Date]])</f>
        <v>2018</v>
      </c>
      <c r="J5727">
        <f>MONTH(Table1[[#This Row],[Date]])</f>
        <v>4</v>
      </c>
      <c r="K5727">
        <f>DAY(Table1[[#This Row],[Date]])</f>
        <v>2</v>
      </c>
    </row>
    <row r="5728" spans="1:11" x14ac:dyDescent="0.3">
      <c r="A5728" t="s">
        <v>14</v>
      </c>
      <c r="B5728" s="1">
        <v>43191</v>
      </c>
      <c r="C5728">
        <v>0.99570199999999998</v>
      </c>
      <c r="D5728">
        <v>1.01</v>
      </c>
      <c r="E5728">
        <v>0.98077800000000004</v>
      </c>
      <c r="F5728">
        <v>0.99980999999999998</v>
      </c>
      <c r="G5728">
        <v>1832530048</v>
      </c>
      <c r="H5728">
        <v>2286706257</v>
      </c>
      <c r="I5728">
        <f>YEAR(Table1[[#This Row],[Date]])</f>
        <v>2018</v>
      </c>
      <c r="J5728">
        <f>MONTH(Table1[[#This Row],[Date]])</f>
        <v>4</v>
      </c>
      <c r="K5728">
        <f>DAY(Table1[[#This Row],[Date]])</f>
        <v>1</v>
      </c>
    </row>
    <row r="5729" spans="1:11" x14ac:dyDescent="0.3">
      <c r="A5729" t="s">
        <v>14</v>
      </c>
      <c r="B5729" s="1">
        <v>43190</v>
      </c>
      <c r="C5729">
        <v>0.99701399999999996</v>
      </c>
      <c r="D5729">
        <v>1.01</v>
      </c>
      <c r="E5729">
        <v>0.99356900000000004</v>
      </c>
      <c r="F5729">
        <v>1</v>
      </c>
      <c r="G5729">
        <v>1763719936</v>
      </c>
      <c r="H5729">
        <v>2288901912</v>
      </c>
      <c r="I5729">
        <f>YEAR(Table1[[#This Row],[Date]])</f>
        <v>2018</v>
      </c>
      <c r="J5729">
        <f>MONTH(Table1[[#This Row],[Date]])</f>
        <v>3</v>
      </c>
      <c r="K5729">
        <f>DAY(Table1[[#This Row],[Date]])</f>
        <v>31</v>
      </c>
    </row>
    <row r="5730" spans="1:11" x14ac:dyDescent="0.3">
      <c r="A5730" t="s">
        <v>14</v>
      </c>
      <c r="B5730" s="1">
        <v>43189</v>
      </c>
      <c r="C5730">
        <v>0.99589700000000003</v>
      </c>
      <c r="D5730">
        <v>1.01</v>
      </c>
      <c r="E5730">
        <v>0.97963299999999998</v>
      </c>
      <c r="F5730">
        <v>0.99894300000000003</v>
      </c>
      <c r="G5730">
        <v>2596849920</v>
      </c>
      <c r="H5730">
        <v>2284723306</v>
      </c>
      <c r="I5730">
        <f>YEAR(Table1[[#This Row],[Date]])</f>
        <v>2018</v>
      </c>
      <c r="J5730">
        <f>MONTH(Table1[[#This Row],[Date]])</f>
        <v>3</v>
      </c>
      <c r="K5730">
        <f>DAY(Table1[[#This Row],[Date]])</f>
        <v>30</v>
      </c>
    </row>
    <row r="5731" spans="1:11" x14ac:dyDescent="0.3">
      <c r="A5731" t="s">
        <v>14</v>
      </c>
      <c r="B5731" s="1">
        <v>43188</v>
      </c>
      <c r="C5731">
        <v>1</v>
      </c>
      <c r="D5731">
        <v>1.01</v>
      </c>
      <c r="E5731">
        <v>0.98247200000000001</v>
      </c>
      <c r="F5731">
        <v>0.99862300000000004</v>
      </c>
      <c r="G5731">
        <v>2486609920</v>
      </c>
      <c r="H5731">
        <v>2283991421</v>
      </c>
      <c r="I5731">
        <f>YEAR(Table1[[#This Row],[Date]])</f>
        <v>2018</v>
      </c>
      <c r="J5731">
        <f>MONTH(Table1[[#This Row],[Date]])</f>
        <v>3</v>
      </c>
      <c r="K5731">
        <f>DAY(Table1[[#This Row],[Date]])</f>
        <v>29</v>
      </c>
    </row>
    <row r="5732" spans="1:11" x14ac:dyDescent="0.3">
      <c r="A5732" t="s">
        <v>14</v>
      </c>
      <c r="B5732" s="1">
        <v>43187</v>
      </c>
      <c r="C5732">
        <v>1</v>
      </c>
      <c r="D5732">
        <v>1.01</v>
      </c>
      <c r="E5732">
        <v>0.99372099999999997</v>
      </c>
      <c r="F5732">
        <v>0.99920399999999998</v>
      </c>
      <c r="G5732">
        <v>1857049984</v>
      </c>
      <c r="H5732">
        <v>2285320249</v>
      </c>
      <c r="I5732">
        <f>YEAR(Table1[[#This Row],[Date]])</f>
        <v>2018</v>
      </c>
      <c r="J5732">
        <f>MONTH(Table1[[#This Row],[Date]])</f>
        <v>3</v>
      </c>
      <c r="K5732">
        <f>DAY(Table1[[#This Row],[Date]])</f>
        <v>28</v>
      </c>
    </row>
    <row r="5733" spans="1:11" x14ac:dyDescent="0.3">
      <c r="A5733" t="s">
        <v>14</v>
      </c>
      <c r="B5733" s="1">
        <v>43186</v>
      </c>
      <c r="C5733">
        <v>1</v>
      </c>
      <c r="D5733">
        <v>1.01</v>
      </c>
      <c r="E5733">
        <v>0.98947300000000005</v>
      </c>
      <c r="F5733">
        <v>1</v>
      </c>
      <c r="G5733">
        <v>2051079936</v>
      </c>
      <c r="H5733">
        <v>2290823110</v>
      </c>
      <c r="I5733">
        <f>YEAR(Table1[[#This Row],[Date]])</f>
        <v>2018</v>
      </c>
      <c r="J5733">
        <f>MONTH(Table1[[#This Row],[Date]])</f>
        <v>3</v>
      </c>
      <c r="K5733">
        <f>DAY(Table1[[#This Row],[Date]])</f>
        <v>27</v>
      </c>
    </row>
    <row r="5734" spans="1:11" x14ac:dyDescent="0.3">
      <c r="A5734" t="s">
        <v>14</v>
      </c>
      <c r="B5734" s="1">
        <v>43185</v>
      </c>
      <c r="C5734">
        <v>0.99660000000000004</v>
      </c>
      <c r="D5734">
        <v>1.01</v>
      </c>
      <c r="E5734">
        <v>0.98368199999999995</v>
      </c>
      <c r="F5734">
        <v>1</v>
      </c>
      <c r="G5734">
        <v>2183960064</v>
      </c>
      <c r="H5734">
        <v>2294939964</v>
      </c>
      <c r="I5734">
        <f>YEAR(Table1[[#This Row],[Date]])</f>
        <v>2018</v>
      </c>
      <c r="J5734">
        <f>MONTH(Table1[[#This Row],[Date]])</f>
        <v>3</v>
      </c>
      <c r="K5734">
        <f>DAY(Table1[[#This Row],[Date]])</f>
        <v>26</v>
      </c>
    </row>
    <row r="5735" spans="1:11" x14ac:dyDescent="0.3">
      <c r="A5735" t="s">
        <v>14</v>
      </c>
      <c r="B5735" s="1">
        <v>43184</v>
      </c>
      <c r="C5735">
        <v>1</v>
      </c>
      <c r="D5735">
        <v>1.01</v>
      </c>
      <c r="E5735">
        <v>0.99448199999999998</v>
      </c>
      <c r="F5735">
        <v>0.99968599999999996</v>
      </c>
      <c r="G5735">
        <v>1511320064</v>
      </c>
      <c r="H5735">
        <v>2286422651</v>
      </c>
      <c r="I5735">
        <f>YEAR(Table1[[#This Row],[Date]])</f>
        <v>2018</v>
      </c>
      <c r="J5735">
        <f>MONTH(Table1[[#This Row],[Date]])</f>
        <v>3</v>
      </c>
      <c r="K5735">
        <f>DAY(Table1[[#This Row],[Date]])</f>
        <v>25</v>
      </c>
    </row>
    <row r="5736" spans="1:11" x14ac:dyDescent="0.3">
      <c r="A5736" t="s">
        <v>14</v>
      </c>
      <c r="B5736" s="1">
        <v>43183</v>
      </c>
      <c r="C5736">
        <v>1</v>
      </c>
      <c r="D5736">
        <v>1.01</v>
      </c>
      <c r="E5736">
        <v>0.99429900000000004</v>
      </c>
      <c r="F5736">
        <v>1.01</v>
      </c>
      <c r="G5736">
        <v>1785500032</v>
      </c>
      <c r="H5736">
        <v>2307953795</v>
      </c>
      <c r="I5736">
        <f>YEAR(Table1[[#This Row],[Date]])</f>
        <v>2018</v>
      </c>
      <c r="J5736">
        <f>MONTH(Table1[[#This Row],[Date]])</f>
        <v>3</v>
      </c>
      <c r="K5736">
        <f>DAY(Table1[[#This Row],[Date]])</f>
        <v>24</v>
      </c>
    </row>
    <row r="5737" spans="1:11" x14ac:dyDescent="0.3">
      <c r="A5737" t="s">
        <v>14</v>
      </c>
      <c r="B5737" s="1">
        <v>43182</v>
      </c>
      <c r="C5737">
        <v>0.99922100000000003</v>
      </c>
      <c r="D5737">
        <v>1.01</v>
      </c>
      <c r="E5737">
        <v>0.99023499999999998</v>
      </c>
      <c r="F5737">
        <v>0.99023499999999998</v>
      </c>
      <c r="G5737">
        <v>1995699968</v>
      </c>
      <c r="H5737">
        <v>2264806883</v>
      </c>
      <c r="I5737">
        <f>YEAR(Table1[[#This Row],[Date]])</f>
        <v>2018</v>
      </c>
      <c r="J5737">
        <f>MONTH(Table1[[#This Row],[Date]])</f>
        <v>3</v>
      </c>
      <c r="K5737">
        <f>DAY(Table1[[#This Row],[Date]])</f>
        <v>23</v>
      </c>
    </row>
    <row r="5738" spans="1:11" x14ac:dyDescent="0.3">
      <c r="A5738" t="s">
        <v>14</v>
      </c>
      <c r="B5738" s="1">
        <v>43181</v>
      </c>
      <c r="C5738">
        <v>0.99946000000000002</v>
      </c>
      <c r="D5738">
        <v>1.01</v>
      </c>
      <c r="E5738">
        <v>0.99346800000000002</v>
      </c>
      <c r="F5738">
        <v>0.99898200000000004</v>
      </c>
      <c r="G5738">
        <v>2171849984</v>
      </c>
      <c r="H5738">
        <v>2284812504</v>
      </c>
      <c r="I5738">
        <f>YEAR(Table1[[#This Row],[Date]])</f>
        <v>2018</v>
      </c>
      <c r="J5738">
        <f>MONTH(Table1[[#This Row],[Date]])</f>
        <v>3</v>
      </c>
      <c r="K5738">
        <f>DAY(Table1[[#This Row],[Date]])</f>
        <v>22</v>
      </c>
    </row>
    <row r="5739" spans="1:11" x14ac:dyDescent="0.3">
      <c r="A5739" t="s">
        <v>14</v>
      </c>
      <c r="B5739" s="1">
        <v>43180</v>
      </c>
      <c r="C5739">
        <v>0.99693799999999999</v>
      </c>
      <c r="D5739">
        <v>1.01</v>
      </c>
      <c r="E5739">
        <v>0.99264699999999995</v>
      </c>
      <c r="F5739">
        <v>0.99924400000000002</v>
      </c>
      <c r="G5739">
        <v>2353890048</v>
      </c>
      <c r="H5739">
        <v>2215464655</v>
      </c>
      <c r="I5739">
        <f>YEAR(Table1[[#This Row],[Date]])</f>
        <v>2018</v>
      </c>
      <c r="J5739">
        <f>MONTH(Table1[[#This Row],[Date]])</f>
        <v>3</v>
      </c>
      <c r="K5739">
        <f>DAY(Table1[[#This Row],[Date]])</f>
        <v>21</v>
      </c>
    </row>
    <row r="5740" spans="1:11" x14ac:dyDescent="0.3">
      <c r="A5740" t="s">
        <v>14</v>
      </c>
      <c r="B5740" s="1">
        <v>43179</v>
      </c>
      <c r="C5740">
        <v>1.01</v>
      </c>
      <c r="D5740">
        <v>1.01</v>
      </c>
      <c r="E5740">
        <v>0.98956999999999995</v>
      </c>
      <c r="F5740">
        <v>0.99683200000000005</v>
      </c>
      <c r="G5740">
        <v>2506319872</v>
      </c>
      <c r="H5740">
        <v>2210116911</v>
      </c>
      <c r="I5740">
        <f>YEAR(Table1[[#This Row],[Date]])</f>
        <v>2018</v>
      </c>
      <c r="J5740">
        <f>MONTH(Table1[[#This Row],[Date]])</f>
        <v>3</v>
      </c>
      <c r="K5740">
        <f>DAY(Table1[[#This Row],[Date]])</f>
        <v>20</v>
      </c>
    </row>
    <row r="5741" spans="1:11" x14ac:dyDescent="0.3">
      <c r="A5741" t="s">
        <v>14</v>
      </c>
      <c r="B5741" s="1">
        <v>43178</v>
      </c>
      <c r="C5741">
        <v>0.98219400000000001</v>
      </c>
      <c r="D5741">
        <v>1.02</v>
      </c>
      <c r="E5741">
        <v>0.98219400000000001</v>
      </c>
      <c r="F5741">
        <v>0.98986700000000005</v>
      </c>
      <c r="G5741">
        <v>2638089984</v>
      </c>
      <c r="H5741">
        <v>2194674526</v>
      </c>
      <c r="I5741">
        <f>YEAR(Table1[[#This Row],[Date]])</f>
        <v>2018</v>
      </c>
      <c r="J5741">
        <f>MONTH(Table1[[#This Row],[Date]])</f>
        <v>3</v>
      </c>
      <c r="K5741">
        <f>DAY(Table1[[#This Row],[Date]])</f>
        <v>19</v>
      </c>
    </row>
    <row r="5742" spans="1:11" x14ac:dyDescent="0.3">
      <c r="A5742" t="s">
        <v>14</v>
      </c>
      <c r="B5742" s="1">
        <v>43177</v>
      </c>
      <c r="C5742">
        <v>1.01</v>
      </c>
      <c r="D5742">
        <v>1.01</v>
      </c>
      <c r="E5742">
        <v>0.97978100000000001</v>
      </c>
      <c r="F5742">
        <v>1</v>
      </c>
      <c r="G5742">
        <v>2639470080</v>
      </c>
      <c r="H5742">
        <v>2223969607</v>
      </c>
      <c r="I5742">
        <f>YEAR(Table1[[#This Row],[Date]])</f>
        <v>2018</v>
      </c>
      <c r="J5742">
        <f>MONTH(Table1[[#This Row],[Date]])</f>
        <v>3</v>
      </c>
      <c r="K5742">
        <f>DAY(Table1[[#This Row],[Date]])</f>
        <v>18</v>
      </c>
    </row>
    <row r="5743" spans="1:11" x14ac:dyDescent="0.3">
      <c r="A5743" t="s">
        <v>14</v>
      </c>
      <c r="B5743" s="1">
        <v>43176</v>
      </c>
      <c r="C5743">
        <v>1</v>
      </c>
      <c r="D5743">
        <v>1.01</v>
      </c>
      <c r="E5743">
        <v>0.99073100000000003</v>
      </c>
      <c r="F5743">
        <v>1</v>
      </c>
      <c r="G5743">
        <v>1687920000</v>
      </c>
      <c r="H5743">
        <v>2220732582</v>
      </c>
      <c r="I5743">
        <f>YEAR(Table1[[#This Row],[Date]])</f>
        <v>2018</v>
      </c>
      <c r="J5743">
        <f>MONTH(Table1[[#This Row],[Date]])</f>
        <v>3</v>
      </c>
      <c r="K5743">
        <f>DAY(Table1[[#This Row],[Date]])</f>
        <v>17</v>
      </c>
    </row>
    <row r="5744" spans="1:11" x14ac:dyDescent="0.3">
      <c r="A5744" t="s">
        <v>14</v>
      </c>
      <c r="B5744" s="1">
        <v>43175</v>
      </c>
      <c r="C5744">
        <v>0.99750899999999998</v>
      </c>
      <c r="D5744">
        <v>1.01</v>
      </c>
      <c r="E5744">
        <v>0.98956699999999997</v>
      </c>
      <c r="F5744">
        <v>0.99855099999999997</v>
      </c>
      <c r="G5744">
        <v>1872050048</v>
      </c>
      <c r="H5744">
        <v>2213928176</v>
      </c>
      <c r="I5744">
        <f>YEAR(Table1[[#This Row],[Date]])</f>
        <v>2018</v>
      </c>
      <c r="J5744">
        <f>MONTH(Table1[[#This Row],[Date]])</f>
        <v>3</v>
      </c>
      <c r="K5744">
        <f>DAY(Table1[[#This Row],[Date]])</f>
        <v>16</v>
      </c>
    </row>
    <row r="5745" spans="1:11" x14ac:dyDescent="0.3">
      <c r="A5745" t="s">
        <v>14</v>
      </c>
      <c r="B5745" s="1">
        <v>43174</v>
      </c>
      <c r="C5745">
        <v>1</v>
      </c>
      <c r="D5745">
        <v>1.01</v>
      </c>
      <c r="E5745">
        <v>0.98493900000000001</v>
      </c>
      <c r="F5745">
        <v>1</v>
      </c>
      <c r="G5745">
        <v>2259869952</v>
      </c>
      <c r="H5745">
        <v>2219978754</v>
      </c>
      <c r="I5745">
        <f>YEAR(Table1[[#This Row],[Date]])</f>
        <v>2018</v>
      </c>
      <c r="J5745">
        <f>MONTH(Table1[[#This Row],[Date]])</f>
        <v>3</v>
      </c>
      <c r="K5745">
        <f>DAY(Table1[[#This Row],[Date]])</f>
        <v>15</v>
      </c>
    </row>
    <row r="5746" spans="1:11" x14ac:dyDescent="0.3">
      <c r="A5746" t="s">
        <v>14</v>
      </c>
      <c r="B5746" s="1">
        <v>43173</v>
      </c>
      <c r="C5746">
        <v>0.99658100000000005</v>
      </c>
      <c r="D5746">
        <v>1.02</v>
      </c>
      <c r="E5746">
        <v>0.99133700000000002</v>
      </c>
      <c r="F5746">
        <v>1</v>
      </c>
      <c r="G5746">
        <v>2151670016</v>
      </c>
      <c r="H5746">
        <v>2223237951</v>
      </c>
      <c r="I5746">
        <f>YEAR(Table1[[#This Row],[Date]])</f>
        <v>2018</v>
      </c>
      <c r="J5746">
        <f>MONTH(Table1[[#This Row],[Date]])</f>
        <v>3</v>
      </c>
      <c r="K5746">
        <f>DAY(Table1[[#This Row],[Date]])</f>
        <v>14</v>
      </c>
    </row>
    <row r="5747" spans="1:11" x14ac:dyDescent="0.3">
      <c r="A5747" t="s">
        <v>14</v>
      </c>
      <c r="B5747" s="1">
        <v>43172</v>
      </c>
      <c r="C5747">
        <v>1</v>
      </c>
      <c r="D5747">
        <v>1.01</v>
      </c>
      <c r="E5747">
        <v>0.98719500000000004</v>
      </c>
      <c r="F5747">
        <v>0.99984300000000004</v>
      </c>
      <c r="G5747">
        <v>1890040064</v>
      </c>
      <c r="H5747">
        <v>2216792722</v>
      </c>
      <c r="I5747">
        <f>YEAR(Table1[[#This Row],[Date]])</f>
        <v>2018</v>
      </c>
      <c r="J5747">
        <f>MONTH(Table1[[#This Row],[Date]])</f>
        <v>3</v>
      </c>
      <c r="K5747">
        <f>DAY(Table1[[#This Row],[Date]])</f>
        <v>13</v>
      </c>
    </row>
    <row r="5748" spans="1:11" x14ac:dyDescent="0.3">
      <c r="A5748" t="s">
        <v>14</v>
      </c>
      <c r="B5748" s="1">
        <v>43171</v>
      </c>
      <c r="C5748">
        <v>1</v>
      </c>
      <c r="D5748">
        <v>1.01</v>
      </c>
      <c r="E5748">
        <v>0.98853000000000002</v>
      </c>
      <c r="F5748">
        <v>1</v>
      </c>
      <c r="G5748">
        <v>2155559936</v>
      </c>
      <c r="H5748">
        <v>2222351094</v>
      </c>
      <c r="I5748">
        <f>YEAR(Table1[[#This Row],[Date]])</f>
        <v>2018</v>
      </c>
      <c r="J5748">
        <f>MONTH(Table1[[#This Row],[Date]])</f>
        <v>3</v>
      </c>
      <c r="K5748">
        <f>DAY(Table1[[#This Row],[Date]])</f>
        <v>12</v>
      </c>
    </row>
    <row r="5749" spans="1:11" x14ac:dyDescent="0.3">
      <c r="A5749" t="s">
        <v>14</v>
      </c>
      <c r="B5749" s="1">
        <v>43170</v>
      </c>
      <c r="C5749">
        <v>1</v>
      </c>
      <c r="D5749">
        <v>1.01</v>
      </c>
      <c r="E5749">
        <v>0.99470899999999995</v>
      </c>
      <c r="F5749">
        <v>1</v>
      </c>
      <c r="G5749">
        <v>2394810112</v>
      </c>
      <c r="H5749">
        <v>2225654634</v>
      </c>
      <c r="I5749">
        <f>YEAR(Table1[[#This Row],[Date]])</f>
        <v>2018</v>
      </c>
      <c r="J5749">
        <f>MONTH(Table1[[#This Row],[Date]])</f>
        <v>3</v>
      </c>
      <c r="K5749">
        <f>DAY(Table1[[#This Row],[Date]])</f>
        <v>11</v>
      </c>
    </row>
    <row r="5750" spans="1:11" x14ac:dyDescent="0.3">
      <c r="A5750" t="s">
        <v>14</v>
      </c>
      <c r="B5750" s="1">
        <v>43169</v>
      </c>
      <c r="C5750">
        <v>0.99760700000000002</v>
      </c>
      <c r="D5750">
        <v>1.01</v>
      </c>
      <c r="E5750">
        <v>0.99493600000000004</v>
      </c>
      <c r="F5750">
        <v>1.01</v>
      </c>
      <c r="G5750">
        <v>2218810112</v>
      </c>
      <c r="H5750">
        <v>2228647774</v>
      </c>
      <c r="I5750">
        <f>YEAR(Table1[[#This Row],[Date]])</f>
        <v>2018</v>
      </c>
      <c r="J5750">
        <f>MONTH(Table1[[#This Row],[Date]])</f>
        <v>3</v>
      </c>
      <c r="K5750">
        <f>DAY(Table1[[#This Row],[Date]])</f>
        <v>10</v>
      </c>
    </row>
    <row r="5751" spans="1:11" x14ac:dyDescent="0.3">
      <c r="A5751" t="s">
        <v>14</v>
      </c>
      <c r="B5751" s="1">
        <v>43168</v>
      </c>
      <c r="C5751">
        <v>0.99972300000000003</v>
      </c>
      <c r="D5751">
        <v>1.01</v>
      </c>
      <c r="E5751">
        <v>0.988564</v>
      </c>
      <c r="F5751">
        <v>1</v>
      </c>
      <c r="G5751">
        <v>3131620096</v>
      </c>
      <c r="H5751">
        <v>2220821267</v>
      </c>
      <c r="I5751">
        <f>YEAR(Table1[[#This Row],[Date]])</f>
        <v>2018</v>
      </c>
      <c r="J5751">
        <f>MONTH(Table1[[#This Row],[Date]])</f>
        <v>3</v>
      </c>
      <c r="K5751">
        <f>DAY(Table1[[#This Row],[Date]])</f>
        <v>9</v>
      </c>
    </row>
    <row r="5752" spans="1:11" x14ac:dyDescent="0.3">
      <c r="A5752" t="s">
        <v>14</v>
      </c>
      <c r="B5752" s="1">
        <v>43167</v>
      </c>
      <c r="C5752">
        <v>1</v>
      </c>
      <c r="D5752">
        <v>1.01</v>
      </c>
      <c r="E5752">
        <v>0.985734</v>
      </c>
      <c r="F5752">
        <v>1.01</v>
      </c>
      <c r="G5752">
        <v>2636689920</v>
      </c>
      <c r="H5752">
        <v>2230244116</v>
      </c>
      <c r="I5752">
        <f>YEAR(Table1[[#This Row],[Date]])</f>
        <v>2018</v>
      </c>
      <c r="J5752">
        <f>MONTH(Table1[[#This Row],[Date]])</f>
        <v>3</v>
      </c>
      <c r="K5752">
        <f>DAY(Table1[[#This Row],[Date]])</f>
        <v>8</v>
      </c>
    </row>
    <row r="5753" spans="1:11" x14ac:dyDescent="0.3">
      <c r="A5753" t="s">
        <v>14</v>
      </c>
      <c r="B5753" s="1">
        <v>43166</v>
      </c>
      <c r="C5753">
        <v>0.99835399999999996</v>
      </c>
      <c r="D5753">
        <v>1.02</v>
      </c>
      <c r="E5753">
        <v>0.98137799999999997</v>
      </c>
      <c r="F5753">
        <v>1</v>
      </c>
      <c r="G5753">
        <v>3037380096</v>
      </c>
      <c r="H5753">
        <v>2222639323</v>
      </c>
      <c r="I5753">
        <f>YEAR(Table1[[#This Row],[Date]])</f>
        <v>2018</v>
      </c>
      <c r="J5753">
        <f>MONTH(Table1[[#This Row],[Date]])</f>
        <v>3</v>
      </c>
      <c r="K5753">
        <f>DAY(Table1[[#This Row],[Date]])</f>
        <v>7</v>
      </c>
    </row>
    <row r="5754" spans="1:11" x14ac:dyDescent="0.3">
      <c r="A5754" t="s">
        <v>14</v>
      </c>
      <c r="B5754" s="1">
        <v>43165</v>
      </c>
      <c r="C5754">
        <v>1.01</v>
      </c>
      <c r="D5754">
        <v>1.01</v>
      </c>
      <c r="E5754">
        <v>0.99626000000000003</v>
      </c>
      <c r="F5754">
        <v>1</v>
      </c>
      <c r="G5754">
        <v>2491849984</v>
      </c>
      <c r="H5754">
        <v>2218249384</v>
      </c>
      <c r="I5754">
        <f>YEAR(Table1[[#This Row],[Date]])</f>
        <v>2018</v>
      </c>
      <c r="J5754">
        <f>MONTH(Table1[[#This Row],[Date]])</f>
        <v>3</v>
      </c>
      <c r="K5754">
        <f>DAY(Table1[[#This Row],[Date]])</f>
        <v>6</v>
      </c>
    </row>
    <row r="5755" spans="1:11" x14ac:dyDescent="0.3">
      <c r="A5755" t="s">
        <v>14</v>
      </c>
      <c r="B5755" s="1">
        <v>43164</v>
      </c>
      <c r="C5755">
        <v>0.99752099999999999</v>
      </c>
      <c r="D5755">
        <v>1</v>
      </c>
      <c r="E5755">
        <v>0.99501899999999999</v>
      </c>
      <c r="F5755">
        <v>0.99886399999999997</v>
      </c>
      <c r="G5755">
        <v>2227680000</v>
      </c>
      <c r="H5755">
        <v>2214622142</v>
      </c>
      <c r="I5755">
        <f>YEAR(Table1[[#This Row],[Date]])</f>
        <v>2018</v>
      </c>
      <c r="J5755">
        <f>MONTH(Table1[[#This Row],[Date]])</f>
        <v>3</v>
      </c>
      <c r="K5755">
        <f>DAY(Table1[[#This Row],[Date]])</f>
        <v>5</v>
      </c>
    </row>
    <row r="5756" spans="1:11" x14ac:dyDescent="0.3">
      <c r="A5756" t="s">
        <v>14</v>
      </c>
      <c r="B5756" s="1">
        <v>43163</v>
      </c>
      <c r="C5756">
        <v>1</v>
      </c>
      <c r="D5756">
        <v>1</v>
      </c>
      <c r="E5756">
        <v>0.99528700000000003</v>
      </c>
      <c r="F5756">
        <v>0.99761200000000005</v>
      </c>
      <c r="G5756">
        <v>2133910016</v>
      </c>
      <c r="H5756">
        <v>2211846281</v>
      </c>
      <c r="I5756">
        <f>YEAR(Table1[[#This Row],[Date]])</f>
        <v>2018</v>
      </c>
      <c r="J5756">
        <f>MONTH(Table1[[#This Row],[Date]])</f>
        <v>3</v>
      </c>
      <c r="K5756">
        <f>DAY(Table1[[#This Row],[Date]])</f>
        <v>4</v>
      </c>
    </row>
    <row r="5757" spans="1:11" x14ac:dyDescent="0.3">
      <c r="A5757" t="s">
        <v>14</v>
      </c>
      <c r="B5757" s="1">
        <v>43162</v>
      </c>
      <c r="C5757">
        <v>0.99524800000000002</v>
      </c>
      <c r="D5757">
        <v>1.01</v>
      </c>
      <c r="E5757">
        <v>0.99347700000000005</v>
      </c>
      <c r="F5757">
        <v>1</v>
      </c>
      <c r="G5757">
        <v>2181489920</v>
      </c>
      <c r="H5757">
        <v>2219069726</v>
      </c>
      <c r="I5757">
        <f>YEAR(Table1[[#This Row],[Date]])</f>
        <v>2018</v>
      </c>
      <c r="J5757">
        <f>MONTH(Table1[[#This Row],[Date]])</f>
        <v>3</v>
      </c>
      <c r="K5757">
        <f>DAY(Table1[[#This Row],[Date]])</f>
        <v>3</v>
      </c>
    </row>
    <row r="5758" spans="1:11" x14ac:dyDescent="0.3">
      <c r="A5758" t="s">
        <v>14</v>
      </c>
      <c r="B5758" s="1">
        <v>43161</v>
      </c>
      <c r="C5758">
        <v>0.99818899999999999</v>
      </c>
      <c r="D5758">
        <v>1.01</v>
      </c>
      <c r="E5758">
        <v>0.99443899999999996</v>
      </c>
      <c r="F5758">
        <v>0.99973000000000001</v>
      </c>
      <c r="G5758">
        <v>2172250112</v>
      </c>
      <c r="H5758">
        <v>2216542186</v>
      </c>
      <c r="I5758">
        <f>YEAR(Table1[[#This Row],[Date]])</f>
        <v>2018</v>
      </c>
      <c r="J5758">
        <f>MONTH(Table1[[#This Row],[Date]])</f>
        <v>3</v>
      </c>
      <c r="K5758">
        <f>DAY(Table1[[#This Row],[Date]])</f>
        <v>2</v>
      </c>
    </row>
    <row r="5759" spans="1:11" x14ac:dyDescent="0.3">
      <c r="A5759" t="s">
        <v>14</v>
      </c>
      <c r="B5759" s="1">
        <v>43160</v>
      </c>
      <c r="C5759">
        <v>0.99984700000000004</v>
      </c>
      <c r="D5759">
        <v>1.01</v>
      </c>
      <c r="E5759">
        <v>0.99567899999999998</v>
      </c>
      <c r="F5759">
        <v>1</v>
      </c>
      <c r="G5759">
        <v>2285570048</v>
      </c>
      <c r="H5759">
        <v>2218072013</v>
      </c>
      <c r="I5759">
        <f>YEAR(Table1[[#This Row],[Date]])</f>
        <v>2018</v>
      </c>
      <c r="J5759">
        <f>MONTH(Table1[[#This Row],[Date]])</f>
        <v>3</v>
      </c>
      <c r="K5759">
        <f>DAY(Table1[[#This Row],[Date]])</f>
        <v>1</v>
      </c>
    </row>
    <row r="5760" spans="1:11" x14ac:dyDescent="0.3">
      <c r="A5760" t="s">
        <v>14</v>
      </c>
      <c r="B5760" s="1">
        <v>43159</v>
      </c>
      <c r="C5760">
        <v>1</v>
      </c>
      <c r="D5760">
        <v>1.01</v>
      </c>
      <c r="E5760">
        <v>0.99279099999999998</v>
      </c>
      <c r="F5760">
        <v>0.99890299999999999</v>
      </c>
      <c r="G5760">
        <v>2414230016</v>
      </c>
      <c r="H5760">
        <v>2214708610</v>
      </c>
      <c r="I5760">
        <f>YEAR(Table1[[#This Row],[Date]])</f>
        <v>2018</v>
      </c>
      <c r="J5760">
        <f>MONTH(Table1[[#This Row],[Date]])</f>
        <v>2</v>
      </c>
      <c r="K5760">
        <f>DAY(Table1[[#This Row],[Date]])</f>
        <v>28</v>
      </c>
    </row>
    <row r="5761" spans="1:11" x14ac:dyDescent="0.3">
      <c r="A5761" t="s">
        <v>14</v>
      </c>
      <c r="B5761" s="1">
        <v>43158</v>
      </c>
      <c r="C5761">
        <v>0.99867700000000004</v>
      </c>
      <c r="D5761">
        <v>1.01</v>
      </c>
      <c r="E5761">
        <v>0.99164200000000002</v>
      </c>
      <c r="F5761">
        <v>1</v>
      </c>
      <c r="G5761">
        <v>2473019904</v>
      </c>
      <c r="H5761">
        <v>2218293727</v>
      </c>
      <c r="I5761">
        <f>YEAR(Table1[[#This Row],[Date]])</f>
        <v>2018</v>
      </c>
      <c r="J5761">
        <f>MONTH(Table1[[#This Row],[Date]])</f>
        <v>2</v>
      </c>
      <c r="K5761">
        <f>DAY(Table1[[#This Row],[Date]])</f>
        <v>27</v>
      </c>
    </row>
    <row r="5762" spans="1:11" x14ac:dyDescent="0.3">
      <c r="A5762" t="s">
        <v>14</v>
      </c>
      <c r="B5762" s="1">
        <v>43157</v>
      </c>
      <c r="C5762">
        <v>0.997664</v>
      </c>
      <c r="D5762">
        <v>1.01</v>
      </c>
      <c r="E5762">
        <v>0.98967700000000003</v>
      </c>
      <c r="F5762">
        <v>0.99956100000000003</v>
      </c>
      <c r="G5762">
        <v>2362210048</v>
      </c>
      <c r="H5762">
        <v>2216167489</v>
      </c>
      <c r="I5762">
        <f>YEAR(Table1[[#This Row],[Date]])</f>
        <v>2018</v>
      </c>
      <c r="J5762">
        <f>MONTH(Table1[[#This Row],[Date]])</f>
        <v>2</v>
      </c>
      <c r="K5762">
        <f>DAY(Table1[[#This Row],[Date]])</f>
        <v>26</v>
      </c>
    </row>
    <row r="5763" spans="1:11" x14ac:dyDescent="0.3">
      <c r="A5763" t="s">
        <v>14</v>
      </c>
      <c r="B5763" s="1">
        <v>43156</v>
      </c>
      <c r="C5763">
        <v>1</v>
      </c>
      <c r="D5763">
        <v>1.01</v>
      </c>
      <c r="E5763">
        <v>0.99622900000000003</v>
      </c>
      <c r="F5763">
        <v>1</v>
      </c>
      <c r="G5763">
        <v>1968850048</v>
      </c>
      <c r="H5763">
        <v>2217894641</v>
      </c>
      <c r="I5763">
        <f>YEAR(Table1[[#This Row],[Date]])</f>
        <v>2018</v>
      </c>
      <c r="J5763">
        <f>MONTH(Table1[[#This Row],[Date]])</f>
        <v>2</v>
      </c>
      <c r="K5763">
        <f>DAY(Table1[[#This Row],[Date]])</f>
        <v>25</v>
      </c>
    </row>
    <row r="5764" spans="1:11" x14ac:dyDescent="0.3">
      <c r="A5764" t="s">
        <v>14</v>
      </c>
      <c r="B5764" s="1">
        <v>43155</v>
      </c>
      <c r="C5764">
        <v>1</v>
      </c>
      <c r="D5764">
        <v>1.01</v>
      </c>
      <c r="E5764">
        <v>0.99388699999999996</v>
      </c>
      <c r="F5764">
        <v>1</v>
      </c>
      <c r="G5764">
        <v>2417710080</v>
      </c>
      <c r="H5764">
        <v>2223437493</v>
      </c>
      <c r="I5764">
        <f>YEAR(Table1[[#This Row],[Date]])</f>
        <v>2018</v>
      </c>
      <c r="J5764">
        <f>MONTH(Table1[[#This Row],[Date]])</f>
        <v>2</v>
      </c>
      <c r="K5764">
        <f>DAY(Table1[[#This Row],[Date]])</f>
        <v>24</v>
      </c>
    </row>
    <row r="5765" spans="1:11" x14ac:dyDescent="0.3">
      <c r="A5765" t="s">
        <v>14</v>
      </c>
      <c r="B5765" s="1">
        <v>43154</v>
      </c>
      <c r="C5765">
        <v>1.01</v>
      </c>
      <c r="D5765">
        <v>1.01</v>
      </c>
      <c r="E5765">
        <v>0.99370199999999997</v>
      </c>
      <c r="F5765">
        <v>1</v>
      </c>
      <c r="G5765">
        <v>2815280128</v>
      </c>
      <c r="H5765">
        <v>2220621725</v>
      </c>
      <c r="I5765">
        <f>YEAR(Table1[[#This Row],[Date]])</f>
        <v>2018</v>
      </c>
      <c r="J5765">
        <f>MONTH(Table1[[#This Row],[Date]])</f>
        <v>2</v>
      </c>
      <c r="K5765">
        <f>DAY(Table1[[#This Row],[Date]])</f>
        <v>23</v>
      </c>
    </row>
    <row r="5766" spans="1:11" x14ac:dyDescent="0.3">
      <c r="A5766" t="s">
        <v>14</v>
      </c>
      <c r="B5766" s="1">
        <v>43153</v>
      </c>
      <c r="C5766">
        <v>1</v>
      </c>
      <c r="D5766">
        <v>1.01</v>
      </c>
      <c r="E5766">
        <v>0.99399800000000005</v>
      </c>
      <c r="F5766">
        <v>1</v>
      </c>
      <c r="G5766">
        <v>2904620032</v>
      </c>
      <c r="H5766">
        <v>2226208919</v>
      </c>
      <c r="I5766">
        <f>YEAR(Table1[[#This Row],[Date]])</f>
        <v>2018</v>
      </c>
      <c r="J5766">
        <f>MONTH(Table1[[#This Row],[Date]])</f>
        <v>2</v>
      </c>
      <c r="K5766">
        <f>DAY(Table1[[#This Row],[Date]])</f>
        <v>22</v>
      </c>
    </row>
    <row r="5767" spans="1:11" x14ac:dyDescent="0.3">
      <c r="A5767" t="s">
        <v>14</v>
      </c>
      <c r="B5767" s="1">
        <v>43152</v>
      </c>
      <c r="C5767">
        <v>1.01</v>
      </c>
      <c r="D5767">
        <v>1.01</v>
      </c>
      <c r="E5767">
        <v>0.98869899999999999</v>
      </c>
      <c r="F5767">
        <v>1</v>
      </c>
      <c r="G5767">
        <v>3459830016</v>
      </c>
      <c r="H5767">
        <v>2219291440</v>
      </c>
      <c r="I5767">
        <f>YEAR(Table1[[#This Row],[Date]])</f>
        <v>2018</v>
      </c>
      <c r="J5767">
        <f>MONTH(Table1[[#This Row],[Date]])</f>
        <v>2</v>
      </c>
      <c r="K5767">
        <f>DAY(Table1[[#This Row],[Date]])</f>
        <v>21</v>
      </c>
    </row>
    <row r="5768" spans="1:11" x14ac:dyDescent="0.3">
      <c r="A5768" t="s">
        <v>14</v>
      </c>
      <c r="B5768" s="1">
        <v>43151</v>
      </c>
      <c r="C5768">
        <v>1</v>
      </c>
      <c r="D5768">
        <v>1.01</v>
      </c>
      <c r="E5768">
        <v>0.99408099999999999</v>
      </c>
      <c r="F5768">
        <v>1</v>
      </c>
      <c r="G5768">
        <v>3126220032</v>
      </c>
      <c r="H5768">
        <v>2218493269</v>
      </c>
      <c r="I5768">
        <f>YEAR(Table1[[#This Row],[Date]])</f>
        <v>2018</v>
      </c>
      <c r="J5768">
        <f>MONTH(Table1[[#This Row],[Date]])</f>
        <v>2</v>
      </c>
      <c r="K5768">
        <f>DAY(Table1[[#This Row],[Date]])</f>
        <v>20</v>
      </c>
    </row>
    <row r="5769" spans="1:11" x14ac:dyDescent="0.3">
      <c r="A5769" t="s">
        <v>14</v>
      </c>
      <c r="B5769" s="1">
        <v>43150</v>
      </c>
      <c r="C5769">
        <v>1</v>
      </c>
      <c r="D5769">
        <v>1.01</v>
      </c>
      <c r="E5769">
        <v>0.99404099999999995</v>
      </c>
      <c r="F5769">
        <v>1</v>
      </c>
      <c r="G5769">
        <v>2546439936</v>
      </c>
      <c r="H5769">
        <v>2218493269</v>
      </c>
      <c r="I5769">
        <f>YEAR(Table1[[#This Row],[Date]])</f>
        <v>2018</v>
      </c>
      <c r="J5769">
        <f>MONTH(Table1[[#This Row],[Date]])</f>
        <v>2</v>
      </c>
      <c r="K5769">
        <f>DAY(Table1[[#This Row],[Date]])</f>
        <v>19</v>
      </c>
    </row>
    <row r="5770" spans="1:11" x14ac:dyDescent="0.3">
      <c r="A5770" t="s">
        <v>14</v>
      </c>
      <c r="B5770" s="1">
        <v>43149</v>
      </c>
      <c r="C5770">
        <v>1</v>
      </c>
      <c r="D5770">
        <v>1.02</v>
      </c>
      <c r="E5770">
        <v>0.99883200000000005</v>
      </c>
      <c r="F5770">
        <v>1.01</v>
      </c>
      <c r="G5770">
        <v>3124179968</v>
      </c>
      <c r="H5770">
        <v>2228647774</v>
      </c>
      <c r="I5770">
        <f>YEAR(Table1[[#This Row],[Date]])</f>
        <v>2018</v>
      </c>
      <c r="J5770">
        <f>MONTH(Table1[[#This Row],[Date]])</f>
        <v>2</v>
      </c>
      <c r="K5770">
        <f>DAY(Table1[[#This Row],[Date]])</f>
        <v>18</v>
      </c>
    </row>
    <row r="5771" spans="1:11" x14ac:dyDescent="0.3">
      <c r="A5771" t="s">
        <v>14</v>
      </c>
      <c r="B5771" s="1">
        <v>43148</v>
      </c>
      <c r="C5771">
        <v>1</v>
      </c>
      <c r="D5771">
        <v>1.01</v>
      </c>
      <c r="E5771">
        <v>0.996919</v>
      </c>
      <c r="F5771">
        <v>1</v>
      </c>
      <c r="G5771">
        <v>2797600000</v>
      </c>
      <c r="H5771">
        <v>2225344235</v>
      </c>
      <c r="I5771">
        <f>YEAR(Table1[[#This Row],[Date]])</f>
        <v>2018</v>
      </c>
      <c r="J5771">
        <f>MONTH(Table1[[#This Row],[Date]])</f>
        <v>2</v>
      </c>
      <c r="K5771">
        <f>DAY(Table1[[#This Row],[Date]])</f>
        <v>17</v>
      </c>
    </row>
    <row r="5772" spans="1:11" x14ac:dyDescent="0.3">
      <c r="A5772" t="s">
        <v>14</v>
      </c>
      <c r="B5772" s="1">
        <v>43147</v>
      </c>
      <c r="C5772">
        <v>1.01</v>
      </c>
      <c r="D5772">
        <v>1.01</v>
      </c>
      <c r="E5772">
        <v>0.99674600000000002</v>
      </c>
      <c r="F5772">
        <v>1</v>
      </c>
      <c r="G5772">
        <v>2605819904</v>
      </c>
      <c r="H5772">
        <v>2221796809</v>
      </c>
      <c r="I5772">
        <f>YEAR(Table1[[#This Row],[Date]])</f>
        <v>2018</v>
      </c>
      <c r="J5772">
        <f>MONTH(Table1[[#This Row],[Date]])</f>
        <v>2</v>
      </c>
      <c r="K5772">
        <f>DAY(Table1[[#This Row],[Date]])</f>
        <v>16</v>
      </c>
    </row>
    <row r="5773" spans="1:11" x14ac:dyDescent="0.3">
      <c r="A5773" t="s">
        <v>14</v>
      </c>
      <c r="B5773" s="1">
        <v>43146</v>
      </c>
      <c r="C5773">
        <v>1.01</v>
      </c>
      <c r="D5773">
        <v>1.02</v>
      </c>
      <c r="E5773">
        <v>0.99720299999999995</v>
      </c>
      <c r="F5773">
        <v>1.01</v>
      </c>
      <c r="G5773">
        <v>3286909952</v>
      </c>
      <c r="H5773">
        <v>2229135545</v>
      </c>
      <c r="I5773">
        <f>YEAR(Table1[[#This Row],[Date]])</f>
        <v>2018</v>
      </c>
      <c r="J5773">
        <f>MONTH(Table1[[#This Row],[Date]])</f>
        <v>2</v>
      </c>
      <c r="K5773">
        <f>DAY(Table1[[#This Row],[Date]])</f>
        <v>15</v>
      </c>
    </row>
    <row r="5774" spans="1:11" x14ac:dyDescent="0.3">
      <c r="A5774" t="s">
        <v>14</v>
      </c>
      <c r="B5774" s="1">
        <v>43145</v>
      </c>
      <c r="C5774">
        <v>0.99771500000000002</v>
      </c>
      <c r="D5774">
        <v>1.01</v>
      </c>
      <c r="E5774">
        <v>0.99329199999999995</v>
      </c>
      <c r="F5774">
        <v>1</v>
      </c>
      <c r="G5774">
        <v>3066190080</v>
      </c>
      <c r="H5774">
        <v>2218848012</v>
      </c>
      <c r="I5774">
        <f>YEAR(Table1[[#This Row],[Date]])</f>
        <v>2018</v>
      </c>
      <c r="J5774">
        <f>MONTH(Table1[[#This Row],[Date]])</f>
        <v>2</v>
      </c>
      <c r="K5774">
        <f>DAY(Table1[[#This Row],[Date]])</f>
        <v>14</v>
      </c>
    </row>
    <row r="5775" spans="1:11" x14ac:dyDescent="0.3">
      <c r="A5775" t="s">
        <v>14</v>
      </c>
      <c r="B5775" s="1">
        <v>43144</v>
      </c>
      <c r="C5775">
        <v>1</v>
      </c>
      <c r="D5775">
        <v>1.01</v>
      </c>
      <c r="E5775">
        <v>0.99593100000000001</v>
      </c>
      <c r="F5775">
        <v>1</v>
      </c>
      <c r="G5775">
        <v>2226759936</v>
      </c>
      <c r="H5775">
        <v>2219579668</v>
      </c>
      <c r="I5775">
        <f>YEAR(Table1[[#This Row],[Date]])</f>
        <v>2018</v>
      </c>
      <c r="J5775">
        <f>MONTH(Table1[[#This Row],[Date]])</f>
        <v>2</v>
      </c>
      <c r="K5775">
        <f>DAY(Table1[[#This Row],[Date]])</f>
        <v>13</v>
      </c>
    </row>
    <row r="5776" spans="1:11" x14ac:dyDescent="0.3">
      <c r="A5776" t="s">
        <v>14</v>
      </c>
      <c r="B5776" s="1">
        <v>43143</v>
      </c>
      <c r="C5776">
        <v>1</v>
      </c>
      <c r="D5776">
        <v>1.01</v>
      </c>
      <c r="E5776">
        <v>0.99081200000000003</v>
      </c>
      <c r="F5776">
        <v>1</v>
      </c>
      <c r="G5776">
        <v>2457489920</v>
      </c>
      <c r="H5776">
        <v>2217340356</v>
      </c>
      <c r="I5776">
        <f>YEAR(Table1[[#This Row],[Date]])</f>
        <v>2018</v>
      </c>
      <c r="J5776">
        <f>MONTH(Table1[[#This Row],[Date]])</f>
        <v>2</v>
      </c>
      <c r="K5776">
        <f>DAY(Table1[[#This Row],[Date]])</f>
        <v>12</v>
      </c>
    </row>
    <row r="5777" spans="1:11" x14ac:dyDescent="0.3">
      <c r="A5777" t="s">
        <v>14</v>
      </c>
      <c r="B5777" s="1">
        <v>43142</v>
      </c>
      <c r="C5777">
        <v>1</v>
      </c>
      <c r="D5777">
        <v>1.01</v>
      </c>
      <c r="E5777">
        <v>0.99272800000000005</v>
      </c>
      <c r="F5777">
        <v>0.999251</v>
      </c>
      <c r="G5777">
        <v>2431739904</v>
      </c>
      <c r="H5777">
        <v>2215480175</v>
      </c>
      <c r="I5777">
        <f>YEAR(Table1[[#This Row],[Date]])</f>
        <v>2018</v>
      </c>
      <c r="J5777">
        <f>MONTH(Table1[[#This Row],[Date]])</f>
        <v>2</v>
      </c>
      <c r="K5777">
        <f>DAY(Table1[[#This Row],[Date]])</f>
        <v>11</v>
      </c>
    </row>
    <row r="5778" spans="1:11" x14ac:dyDescent="0.3">
      <c r="A5778" t="s">
        <v>14</v>
      </c>
      <c r="B5778" s="1">
        <v>43141</v>
      </c>
      <c r="C5778">
        <v>1</v>
      </c>
      <c r="D5778">
        <v>1.01</v>
      </c>
      <c r="E5778">
        <v>0.99334599999999995</v>
      </c>
      <c r="F5778">
        <v>1</v>
      </c>
      <c r="G5778">
        <v>2628379904</v>
      </c>
      <c r="H5778">
        <v>2225344235</v>
      </c>
      <c r="I5778">
        <f>YEAR(Table1[[#This Row],[Date]])</f>
        <v>2018</v>
      </c>
      <c r="J5778">
        <f>MONTH(Table1[[#This Row],[Date]])</f>
        <v>2</v>
      </c>
      <c r="K5778">
        <f>DAY(Table1[[#This Row],[Date]])</f>
        <v>10</v>
      </c>
    </row>
    <row r="5779" spans="1:11" x14ac:dyDescent="0.3">
      <c r="A5779" t="s">
        <v>14</v>
      </c>
      <c r="B5779" s="1">
        <v>43140</v>
      </c>
      <c r="C5779">
        <v>1.02</v>
      </c>
      <c r="D5779">
        <v>1.05</v>
      </c>
      <c r="E5779">
        <v>0.99504899999999996</v>
      </c>
      <c r="F5779">
        <v>1</v>
      </c>
      <c r="G5779">
        <v>1631139968</v>
      </c>
      <c r="H5779">
        <v>2221818981</v>
      </c>
      <c r="I5779">
        <f>YEAR(Table1[[#This Row],[Date]])</f>
        <v>2018</v>
      </c>
      <c r="J5779">
        <f>MONTH(Table1[[#This Row],[Date]])</f>
        <v>2</v>
      </c>
      <c r="K5779">
        <f>DAY(Table1[[#This Row],[Date]])</f>
        <v>9</v>
      </c>
    </row>
    <row r="5780" spans="1:11" x14ac:dyDescent="0.3">
      <c r="A5780" t="s">
        <v>14</v>
      </c>
      <c r="B5780" s="1">
        <v>43139</v>
      </c>
      <c r="C5780">
        <v>0.99497000000000002</v>
      </c>
      <c r="D5780">
        <v>1.03</v>
      </c>
      <c r="E5780">
        <v>0.98753400000000002</v>
      </c>
      <c r="F5780">
        <v>1.02</v>
      </c>
      <c r="G5780">
        <v>2466619904</v>
      </c>
      <c r="H5780">
        <v>2259066946</v>
      </c>
      <c r="I5780">
        <f>YEAR(Table1[[#This Row],[Date]])</f>
        <v>2018</v>
      </c>
      <c r="J5780">
        <f>MONTH(Table1[[#This Row],[Date]])</f>
        <v>2</v>
      </c>
      <c r="K5780">
        <f>DAY(Table1[[#This Row],[Date]])</f>
        <v>8</v>
      </c>
    </row>
    <row r="5781" spans="1:11" x14ac:dyDescent="0.3">
      <c r="A5781" t="s">
        <v>14</v>
      </c>
      <c r="B5781" s="1">
        <v>43138</v>
      </c>
      <c r="C5781">
        <v>1</v>
      </c>
      <c r="D5781">
        <v>1.02</v>
      </c>
      <c r="E5781">
        <v>0.98464700000000005</v>
      </c>
      <c r="F5781">
        <v>1</v>
      </c>
      <c r="G5781">
        <v>3307539968</v>
      </c>
      <c r="H5781">
        <v>2220244811</v>
      </c>
      <c r="I5781">
        <f>YEAR(Table1[[#This Row],[Date]])</f>
        <v>2018</v>
      </c>
      <c r="J5781">
        <f>MONTH(Table1[[#This Row],[Date]])</f>
        <v>2</v>
      </c>
      <c r="K5781">
        <f>DAY(Table1[[#This Row],[Date]])</f>
        <v>7</v>
      </c>
    </row>
    <row r="5782" spans="1:11" x14ac:dyDescent="0.3">
      <c r="A5782" t="s">
        <v>14</v>
      </c>
      <c r="B5782" s="1">
        <v>43137</v>
      </c>
      <c r="C5782">
        <v>0.97850000000000004</v>
      </c>
      <c r="D5782">
        <v>1.02</v>
      </c>
      <c r="E5782">
        <v>0.958318</v>
      </c>
      <c r="F5782">
        <v>1.01</v>
      </c>
      <c r="G5782">
        <v>6247249920</v>
      </c>
      <c r="H5782">
        <v>2239511764</v>
      </c>
      <c r="I5782">
        <f>YEAR(Table1[[#This Row],[Date]])</f>
        <v>2018</v>
      </c>
      <c r="J5782">
        <f>MONTH(Table1[[#This Row],[Date]])</f>
        <v>2</v>
      </c>
      <c r="K5782">
        <f>DAY(Table1[[#This Row],[Date]])</f>
        <v>6</v>
      </c>
    </row>
    <row r="5783" spans="1:11" x14ac:dyDescent="0.3">
      <c r="A5783" t="s">
        <v>14</v>
      </c>
      <c r="B5783" s="1">
        <v>43136</v>
      </c>
      <c r="C5783">
        <v>0.99579399999999996</v>
      </c>
      <c r="D5783">
        <v>1.02</v>
      </c>
      <c r="E5783">
        <v>0.94477699999999998</v>
      </c>
      <c r="F5783">
        <v>0.99630799999999997</v>
      </c>
      <c r="G5783">
        <v>4078980096</v>
      </c>
      <c r="H5783">
        <v>2208955130</v>
      </c>
      <c r="I5783">
        <f>YEAR(Table1[[#This Row],[Date]])</f>
        <v>2018</v>
      </c>
      <c r="J5783">
        <f>MONTH(Table1[[#This Row],[Date]])</f>
        <v>2</v>
      </c>
      <c r="K5783">
        <f>DAY(Table1[[#This Row],[Date]])</f>
        <v>5</v>
      </c>
    </row>
    <row r="5784" spans="1:11" x14ac:dyDescent="0.3">
      <c r="A5784" t="s">
        <v>14</v>
      </c>
      <c r="B5784" s="1">
        <v>43135</v>
      </c>
      <c r="C5784">
        <v>1</v>
      </c>
      <c r="D5784">
        <v>1.01</v>
      </c>
      <c r="E5784">
        <v>0.97520899999999999</v>
      </c>
      <c r="F5784">
        <v>1.01</v>
      </c>
      <c r="G5784">
        <v>2504640000</v>
      </c>
      <c r="H5784">
        <v>2239600450</v>
      </c>
      <c r="I5784">
        <f>YEAR(Table1[[#This Row],[Date]])</f>
        <v>2018</v>
      </c>
      <c r="J5784">
        <f>MONTH(Table1[[#This Row],[Date]])</f>
        <v>2</v>
      </c>
      <c r="K5784">
        <f>DAY(Table1[[#This Row],[Date]])</f>
        <v>4</v>
      </c>
    </row>
    <row r="5785" spans="1:11" x14ac:dyDescent="0.3">
      <c r="A5785" t="s">
        <v>14</v>
      </c>
      <c r="B5785" s="1">
        <v>43134</v>
      </c>
      <c r="C5785">
        <v>0.99407100000000004</v>
      </c>
      <c r="D5785">
        <v>1.02</v>
      </c>
      <c r="E5785">
        <v>0.98287899999999995</v>
      </c>
      <c r="F5785">
        <v>1</v>
      </c>
      <c r="G5785">
        <v>2488529920</v>
      </c>
      <c r="H5785">
        <v>2220045268</v>
      </c>
      <c r="I5785">
        <f>YEAR(Table1[[#This Row],[Date]])</f>
        <v>2018</v>
      </c>
      <c r="J5785">
        <f>MONTH(Table1[[#This Row],[Date]])</f>
        <v>2</v>
      </c>
      <c r="K5785">
        <f>DAY(Table1[[#This Row],[Date]])</f>
        <v>3</v>
      </c>
    </row>
    <row r="5786" spans="1:11" x14ac:dyDescent="0.3">
      <c r="A5786" t="s">
        <v>14</v>
      </c>
      <c r="B5786" s="1">
        <v>43133</v>
      </c>
      <c r="C5786">
        <v>0.986294</v>
      </c>
      <c r="D5786">
        <v>1.02</v>
      </c>
      <c r="E5786">
        <v>0.92514399999999997</v>
      </c>
      <c r="F5786">
        <v>0.99074700000000004</v>
      </c>
      <c r="G5786">
        <v>4785869824</v>
      </c>
      <c r="H5786">
        <v>2196625610</v>
      </c>
      <c r="I5786">
        <f>YEAR(Table1[[#This Row],[Date]])</f>
        <v>2018</v>
      </c>
      <c r="J5786">
        <f>MONTH(Table1[[#This Row],[Date]])</f>
        <v>2</v>
      </c>
      <c r="K5786">
        <f>DAY(Table1[[#This Row],[Date]])</f>
        <v>2</v>
      </c>
    </row>
    <row r="5787" spans="1:11" x14ac:dyDescent="0.3">
      <c r="A5787" t="s">
        <v>14</v>
      </c>
      <c r="B5787" s="1">
        <v>43132</v>
      </c>
      <c r="C5787">
        <v>0.99155800000000005</v>
      </c>
      <c r="D5787">
        <v>1.01</v>
      </c>
      <c r="E5787">
        <v>0.95477100000000004</v>
      </c>
      <c r="F5787">
        <v>0.98693900000000001</v>
      </c>
      <c r="G5787">
        <v>3498899968</v>
      </c>
      <c r="H5787">
        <v>2188182737</v>
      </c>
      <c r="I5787">
        <f>YEAR(Table1[[#This Row],[Date]])</f>
        <v>2018</v>
      </c>
      <c r="J5787">
        <f>MONTH(Table1[[#This Row],[Date]])</f>
        <v>2</v>
      </c>
      <c r="K5787">
        <f>DAY(Table1[[#This Row],[Date]])</f>
        <v>1</v>
      </c>
    </row>
    <row r="5788" spans="1:11" x14ac:dyDescent="0.3">
      <c r="A5788" t="s">
        <v>14</v>
      </c>
      <c r="B5788" s="1">
        <v>43131</v>
      </c>
      <c r="C5788">
        <v>0.99253800000000003</v>
      </c>
      <c r="D5788">
        <v>1</v>
      </c>
      <c r="E5788">
        <v>0.97140300000000002</v>
      </c>
      <c r="F5788">
        <v>0.99027399999999999</v>
      </c>
      <c r="G5788">
        <v>2663930112</v>
      </c>
      <c r="H5788">
        <v>2195576902</v>
      </c>
      <c r="I5788">
        <f>YEAR(Table1[[#This Row],[Date]])</f>
        <v>2018</v>
      </c>
      <c r="J5788">
        <f>MONTH(Table1[[#This Row],[Date]])</f>
        <v>1</v>
      </c>
      <c r="K5788">
        <f>DAY(Table1[[#This Row],[Date]])</f>
        <v>31</v>
      </c>
    </row>
    <row r="5789" spans="1:11" x14ac:dyDescent="0.3">
      <c r="A5789" t="s">
        <v>14</v>
      </c>
      <c r="B5789" s="1">
        <v>43130</v>
      </c>
      <c r="C5789">
        <v>0.998672</v>
      </c>
      <c r="D5789">
        <v>1.01</v>
      </c>
      <c r="E5789">
        <v>0.97543599999999997</v>
      </c>
      <c r="F5789">
        <v>0.98648599999999997</v>
      </c>
      <c r="G5789">
        <v>3108630016</v>
      </c>
      <c r="H5789">
        <v>2216772953</v>
      </c>
      <c r="I5789">
        <f>YEAR(Table1[[#This Row],[Date]])</f>
        <v>2018</v>
      </c>
      <c r="J5789">
        <f>MONTH(Table1[[#This Row],[Date]])</f>
        <v>1</v>
      </c>
      <c r="K5789">
        <f>DAY(Table1[[#This Row],[Date]])</f>
        <v>30</v>
      </c>
    </row>
    <row r="5790" spans="1:11" x14ac:dyDescent="0.3">
      <c r="A5790" t="s">
        <v>14</v>
      </c>
      <c r="B5790" s="1">
        <v>43129</v>
      </c>
      <c r="C5790">
        <v>0.98843999999999999</v>
      </c>
      <c r="D5790">
        <v>1</v>
      </c>
      <c r="E5790">
        <v>0.98171799999999998</v>
      </c>
      <c r="F5790">
        <v>0.99531899999999995</v>
      </c>
      <c r="G5790">
        <v>2031160064</v>
      </c>
      <c r="H5790">
        <v>2267427080</v>
      </c>
      <c r="I5790">
        <f>YEAR(Table1[[#This Row],[Date]])</f>
        <v>2018</v>
      </c>
      <c r="J5790">
        <f>MONTH(Table1[[#This Row],[Date]])</f>
        <v>1</v>
      </c>
      <c r="K5790">
        <f>DAY(Table1[[#This Row],[Date]])</f>
        <v>29</v>
      </c>
    </row>
    <row r="5791" spans="1:11" x14ac:dyDescent="0.3">
      <c r="A5791" t="s">
        <v>14</v>
      </c>
      <c r="B5791" s="1">
        <v>43128</v>
      </c>
      <c r="C5791">
        <v>0.99654799999999999</v>
      </c>
      <c r="D5791">
        <v>1</v>
      </c>
      <c r="E5791">
        <v>0.98127500000000001</v>
      </c>
      <c r="F5791">
        <v>0.98878999999999995</v>
      </c>
      <c r="G5791">
        <v>2546639872</v>
      </c>
      <c r="H5791">
        <v>2252553425</v>
      </c>
      <c r="I5791">
        <f>YEAR(Table1[[#This Row],[Date]])</f>
        <v>2018</v>
      </c>
      <c r="J5791">
        <f>MONTH(Table1[[#This Row],[Date]])</f>
        <v>1</v>
      </c>
      <c r="K5791">
        <f>DAY(Table1[[#This Row],[Date]])</f>
        <v>28</v>
      </c>
    </row>
    <row r="5792" spans="1:11" x14ac:dyDescent="0.3">
      <c r="A5792" t="s">
        <v>14</v>
      </c>
      <c r="B5792" s="1">
        <v>43127</v>
      </c>
      <c r="C5792">
        <v>1</v>
      </c>
      <c r="D5792">
        <v>1.01</v>
      </c>
      <c r="E5792">
        <v>0.99222699999999997</v>
      </c>
      <c r="F5792">
        <v>0.99332500000000001</v>
      </c>
      <c r="G5792">
        <v>2051980032</v>
      </c>
      <c r="H5792">
        <v>1607290067</v>
      </c>
      <c r="I5792">
        <f>YEAR(Table1[[#This Row],[Date]])</f>
        <v>2018</v>
      </c>
      <c r="J5792">
        <f>MONTH(Table1[[#This Row],[Date]])</f>
        <v>1</v>
      </c>
      <c r="K5792">
        <f>DAY(Table1[[#This Row],[Date]])</f>
        <v>27</v>
      </c>
    </row>
    <row r="5793" spans="1:11" x14ac:dyDescent="0.3">
      <c r="A5793" t="s">
        <v>14</v>
      </c>
      <c r="B5793" s="1">
        <v>43126</v>
      </c>
      <c r="C5793">
        <v>0.99757099999999999</v>
      </c>
      <c r="D5793">
        <v>1.02</v>
      </c>
      <c r="E5793">
        <v>0.98576699999999995</v>
      </c>
      <c r="F5793">
        <v>1</v>
      </c>
      <c r="G5793">
        <v>2957009920</v>
      </c>
      <c r="H5793">
        <v>1624789719</v>
      </c>
      <c r="I5793">
        <f>YEAR(Table1[[#This Row],[Date]])</f>
        <v>2018</v>
      </c>
      <c r="J5793">
        <f>MONTH(Table1[[#This Row],[Date]])</f>
        <v>1</v>
      </c>
      <c r="K5793">
        <f>DAY(Table1[[#This Row],[Date]])</f>
        <v>26</v>
      </c>
    </row>
    <row r="5794" spans="1:11" x14ac:dyDescent="0.3">
      <c r="A5794" t="s">
        <v>14</v>
      </c>
      <c r="B5794" s="1">
        <v>43125</v>
      </c>
      <c r="C5794">
        <v>1.01</v>
      </c>
      <c r="D5794">
        <v>1.01</v>
      </c>
      <c r="E5794">
        <v>0.98735799999999996</v>
      </c>
      <c r="F5794">
        <v>0.99959500000000001</v>
      </c>
      <c r="G5794">
        <v>2571930112</v>
      </c>
      <c r="H5794">
        <v>1617435496</v>
      </c>
      <c r="I5794">
        <f>YEAR(Table1[[#This Row],[Date]])</f>
        <v>2018</v>
      </c>
      <c r="J5794">
        <f>MONTH(Table1[[#This Row],[Date]])</f>
        <v>1</v>
      </c>
      <c r="K5794">
        <f>DAY(Table1[[#This Row],[Date]])</f>
        <v>25</v>
      </c>
    </row>
    <row r="5795" spans="1:11" x14ac:dyDescent="0.3">
      <c r="A5795" t="s">
        <v>14</v>
      </c>
      <c r="B5795" s="1">
        <v>43124</v>
      </c>
      <c r="C5795">
        <v>1</v>
      </c>
      <c r="D5795">
        <v>1.03</v>
      </c>
      <c r="E5795">
        <v>0.99224599999999996</v>
      </c>
      <c r="F5795">
        <v>0.99748400000000004</v>
      </c>
      <c r="G5795">
        <v>2620630016</v>
      </c>
      <c r="H5795">
        <v>1614019706</v>
      </c>
      <c r="I5795">
        <f>YEAR(Table1[[#This Row],[Date]])</f>
        <v>2018</v>
      </c>
      <c r="J5795">
        <f>MONTH(Table1[[#This Row],[Date]])</f>
        <v>1</v>
      </c>
      <c r="K5795">
        <f>DAY(Table1[[#This Row],[Date]])</f>
        <v>24</v>
      </c>
    </row>
    <row r="5796" spans="1:11" x14ac:dyDescent="0.3">
      <c r="A5796" t="s">
        <v>14</v>
      </c>
      <c r="B5796" s="1">
        <v>43123</v>
      </c>
      <c r="C5796">
        <v>1</v>
      </c>
      <c r="D5796">
        <v>1.02</v>
      </c>
      <c r="E5796">
        <v>0.98447399999999996</v>
      </c>
      <c r="F5796">
        <v>1.01</v>
      </c>
      <c r="G5796">
        <v>3126830080</v>
      </c>
      <c r="H5796">
        <v>1626262182</v>
      </c>
      <c r="I5796">
        <f>YEAR(Table1[[#This Row],[Date]])</f>
        <v>2018</v>
      </c>
      <c r="J5796">
        <f>MONTH(Table1[[#This Row],[Date]])</f>
        <v>1</v>
      </c>
      <c r="K5796">
        <f>DAY(Table1[[#This Row],[Date]])</f>
        <v>23</v>
      </c>
    </row>
    <row r="5797" spans="1:11" x14ac:dyDescent="0.3">
      <c r="A5797" t="s">
        <v>14</v>
      </c>
      <c r="B5797" s="1">
        <v>43122</v>
      </c>
      <c r="C5797">
        <v>1</v>
      </c>
      <c r="D5797">
        <v>1.02</v>
      </c>
      <c r="E5797">
        <v>0.99151</v>
      </c>
      <c r="F5797">
        <v>1.01</v>
      </c>
      <c r="G5797">
        <v>3274899968</v>
      </c>
      <c r="H5797">
        <v>1626246001</v>
      </c>
      <c r="I5797">
        <f>YEAR(Table1[[#This Row],[Date]])</f>
        <v>2018</v>
      </c>
      <c r="J5797">
        <f>MONTH(Table1[[#This Row],[Date]])</f>
        <v>1</v>
      </c>
      <c r="K5797">
        <f>DAY(Table1[[#This Row],[Date]])</f>
        <v>22</v>
      </c>
    </row>
    <row r="5798" spans="1:11" x14ac:dyDescent="0.3">
      <c r="A5798" t="s">
        <v>14</v>
      </c>
      <c r="B5798" s="1">
        <v>43121</v>
      </c>
      <c r="C5798">
        <v>1</v>
      </c>
      <c r="D5798">
        <v>1.03</v>
      </c>
      <c r="E5798">
        <v>0.99706899999999998</v>
      </c>
      <c r="F5798">
        <v>0.999861</v>
      </c>
      <c r="G5798">
        <v>3302010112</v>
      </c>
      <c r="H5798">
        <v>1617865908</v>
      </c>
      <c r="I5798">
        <f>YEAR(Table1[[#This Row],[Date]])</f>
        <v>2018</v>
      </c>
      <c r="J5798">
        <f>MONTH(Table1[[#This Row],[Date]])</f>
        <v>1</v>
      </c>
      <c r="K5798">
        <f>DAY(Table1[[#This Row],[Date]])</f>
        <v>21</v>
      </c>
    </row>
    <row r="5799" spans="1:11" x14ac:dyDescent="0.3">
      <c r="A5799" t="s">
        <v>14</v>
      </c>
      <c r="B5799" s="1">
        <v>43120</v>
      </c>
      <c r="C5799">
        <v>1.01</v>
      </c>
      <c r="D5799">
        <v>1.01</v>
      </c>
      <c r="E5799">
        <v>0.99144299999999996</v>
      </c>
      <c r="F5799">
        <v>1</v>
      </c>
      <c r="G5799">
        <v>2942779904</v>
      </c>
      <c r="H5799">
        <v>1619886904</v>
      </c>
      <c r="I5799">
        <f>YEAR(Table1[[#This Row],[Date]])</f>
        <v>2018</v>
      </c>
      <c r="J5799">
        <f>MONTH(Table1[[#This Row],[Date]])</f>
        <v>1</v>
      </c>
      <c r="K5799">
        <f>DAY(Table1[[#This Row],[Date]])</f>
        <v>20</v>
      </c>
    </row>
    <row r="5800" spans="1:11" x14ac:dyDescent="0.3">
      <c r="A5800" t="s">
        <v>14</v>
      </c>
      <c r="B5800" s="1">
        <v>43119</v>
      </c>
      <c r="C5800">
        <v>1.02</v>
      </c>
      <c r="D5800">
        <v>1.04</v>
      </c>
      <c r="E5800">
        <v>1</v>
      </c>
      <c r="F5800">
        <v>1</v>
      </c>
      <c r="G5800">
        <v>2876989952</v>
      </c>
      <c r="H5800">
        <v>1625436955</v>
      </c>
      <c r="I5800">
        <f>YEAR(Table1[[#This Row],[Date]])</f>
        <v>2018</v>
      </c>
      <c r="J5800">
        <f>MONTH(Table1[[#This Row],[Date]])</f>
        <v>1</v>
      </c>
      <c r="K5800">
        <f>DAY(Table1[[#This Row],[Date]])</f>
        <v>19</v>
      </c>
    </row>
    <row r="5801" spans="1:11" x14ac:dyDescent="0.3">
      <c r="A5801" t="s">
        <v>14</v>
      </c>
      <c r="B5801" s="1">
        <v>43118</v>
      </c>
      <c r="C5801">
        <v>1.02</v>
      </c>
      <c r="D5801">
        <v>1.04</v>
      </c>
      <c r="E5801">
        <v>1</v>
      </c>
      <c r="F5801">
        <v>1.02</v>
      </c>
      <c r="G5801">
        <v>4302300160</v>
      </c>
      <c r="H5801">
        <v>1655484902</v>
      </c>
      <c r="I5801">
        <f>YEAR(Table1[[#This Row],[Date]])</f>
        <v>2018</v>
      </c>
      <c r="J5801">
        <f>MONTH(Table1[[#This Row],[Date]])</f>
        <v>1</v>
      </c>
      <c r="K5801">
        <f>DAY(Table1[[#This Row],[Date]])</f>
        <v>18</v>
      </c>
    </row>
    <row r="5802" spans="1:11" x14ac:dyDescent="0.3">
      <c r="A5802" t="s">
        <v>14</v>
      </c>
      <c r="B5802" s="1">
        <v>43117</v>
      </c>
      <c r="C5802">
        <v>1.03</v>
      </c>
      <c r="D5802">
        <v>1.07</v>
      </c>
      <c r="E5802">
        <v>0.99773900000000004</v>
      </c>
      <c r="F5802">
        <v>1.01</v>
      </c>
      <c r="G5802">
        <v>5588839936</v>
      </c>
      <c r="H5802">
        <v>1641601683</v>
      </c>
      <c r="I5802">
        <f>YEAR(Table1[[#This Row],[Date]])</f>
        <v>2018</v>
      </c>
      <c r="J5802">
        <f>MONTH(Table1[[#This Row],[Date]])</f>
        <v>1</v>
      </c>
      <c r="K5802">
        <f>DAY(Table1[[#This Row],[Date]])</f>
        <v>17</v>
      </c>
    </row>
    <row r="5803" spans="1:11" x14ac:dyDescent="0.3">
      <c r="A5803" t="s">
        <v>14</v>
      </c>
      <c r="B5803" s="1">
        <v>43116</v>
      </c>
      <c r="C5803">
        <v>1.01</v>
      </c>
      <c r="D5803">
        <v>1.05</v>
      </c>
      <c r="E5803">
        <v>0.99900100000000003</v>
      </c>
      <c r="F5803">
        <v>1.03</v>
      </c>
      <c r="G5803">
        <v>5552929792</v>
      </c>
      <c r="H5803">
        <v>1673348625</v>
      </c>
      <c r="I5803">
        <f>YEAR(Table1[[#This Row],[Date]])</f>
        <v>2018</v>
      </c>
      <c r="J5803">
        <f>MONTH(Table1[[#This Row],[Date]])</f>
        <v>1</v>
      </c>
      <c r="K5803">
        <f>DAY(Table1[[#This Row],[Date]])</f>
        <v>16</v>
      </c>
    </row>
    <row r="5804" spans="1:11" x14ac:dyDescent="0.3">
      <c r="A5804" t="s">
        <v>14</v>
      </c>
      <c r="B5804" s="1">
        <v>43115</v>
      </c>
      <c r="C5804">
        <v>1.02</v>
      </c>
      <c r="D5804">
        <v>1.02</v>
      </c>
      <c r="E5804">
        <v>1</v>
      </c>
      <c r="F5804">
        <v>1.01</v>
      </c>
      <c r="G5804">
        <v>2557179904</v>
      </c>
      <c r="H5804">
        <v>1477808591</v>
      </c>
      <c r="I5804">
        <f>YEAR(Table1[[#This Row],[Date]])</f>
        <v>2018</v>
      </c>
      <c r="J5804">
        <f>MONTH(Table1[[#This Row],[Date]])</f>
        <v>1</v>
      </c>
      <c r="K5804">
        <f>DAY(Table1[[#This Row],[Date]])</f>
        <v>15</v>
      </c>
    </row>
    <row r="5805" spans="1:11" x14ac:dyDescent="0.3">
      <c r="A5805" t="s">
        <v>14</v>
      </c>
      <c r="B5805" s="1">
        <v>43114</v>
      </c>
      <c r="C5805">
        <v>1</v>
      </c>
      <c r="D5805">
        <v>1.04</v>
      </c>
      <c r="E5805">
        <v>1</v>
      </c>
      <c r="F5805">
        <v>1.02</v>
      </c>
      <c r="G5805">
        <v>2960410112</v>
      </c>
      <c r="H5805">
        <v>1491755445</v>
      </c>
      <c r="I5805">
        <f>YEAR(Table1[[#This Row],[Date]])</f>
        <v>2018</v>
      </c>
      <c r="J5805">
        <f>MONTH(Table1[[#This Row],[Date]])</f>
        <v>1</v>
      </c>
      <c r="K5805">
        <f>DAY(Table1[[#This Row],[Date]])</f>
        <v>14</v>
      </c>
    </row>
    <row r="5806" spans="1:11" x14ac:dyDescent="0.3">
      <c r="A5806" t="s">
        <v>14</v>
      </c>
      <c r="B5806" s="1">
        <v>43113</v>
      </c>
      <c r="C5806">
        <v>1</v>
      </c>
      <c r="D5806">
        <v>1.01</v>
      </c>
      <c r="E5806">
        <v>0.99657600000000002</v>
      </c>
      <c r="F5806">
        <v>1</v>
      </c>
      <c r="G5806">
        <v>2759879936</v>
      </c>
      <c r="H5806">
        <v>1471055378</v>
      </c>
      <c r="I5806">
        <f>YEAR(Table1[[#This Row],[Date]])</f>
        <v>2018</v>
      </c>
      <c r="J5806">
        <f>MONTH(Table1[[#This Row],[Date]])</f>
        <v>1</v>
      </c>
      <c r="K5806">
        <f>DAY(Table1[[#This Row],[Date]])</f>
        <v>13</v>
      </c>
    </row>
    <row r="5807" spans="1:11" x14ac:dyDescent="0.3">
      <c r="A5807" t="s">
        <v>14</v>
      </c>
      <c r="B5807" s="1">
        <v>43112</v>
      </c>
      <c r="C5807">
        <v>1.01</v>
      </c>
      <c r="D5807">
        <v>1.02</v>
      </c>
      <c r="E5807">
        <v>0.99771100000000001</v>
      </c>
      <c r="F5807">
        <v>1.01</v>
      </c>
      <c r="G5807">
        <v>2668219904</v>
      </c>
      <c r="H5807">
        <v>1477015823</v>
      </c>
      <c r="I5807">
        <f>YEAR(Table1[[#This Row],[Date]])</f>
        <v>2018</v>
      </c>
      <c r="J5807">
        <f>MONTH(Table1[[#This Row],[Date]])</f>
        <v>1</v>
      </c>
      <c r="K5807">
        <f>DAY(Table1[[#This Row],[Date]])</f>
        <v>12</v>
      </c>
    </row>
    <row r="5808" spans="1:11" x14ac:dyDescent="0.3">
      <c r="A5808" t="s">
        <v>14</v>
      </c>
      <c r="B5808" s="1">
        <v>43111</v>
      </c>
      <c r="C5808">
        <v>0.99997599999999998</v>
      </c>
      <c r="D5808">
        <v>1.02</v>
      </c>
      <c r="E5808">
        <v>0.99019800000000002</v>
      </c>
      <c r="F5808">
        <v>1</v>
      </c>
      <c r="G5808">
        <v>3841110016</v>
      </c>
      <c r="H5808">
        <v>1470600270</v>
      </c>
      <c r="I5808">
        <f>YEAR(Table1[[#This Row],[Date]])</f>
        <v>2018</v>
      </c>
      <c r="J5808">
        <f>MONTH(Table1[[#This Row],[Date]])</f>
        <v>1</v>
      </c>
      <c r="K5808">
        <f>DAY(Table1[[#This Row],[Date]])</f>
        <v>11</v>
      </c>
    </row>
    <row r="5809" spans="1:11" x14ac:dyDescent="0.3">
      <c r="A5809" t="s">
        <v>14</v>
      </c>
      <c r="B5809" s="1">
        <v>43110</v>
      </c>
      <c r="C5809">
        <v>1.01</v>
      </c>
      <c r="D5809">
        <v>1.01</v>
      </c>
      <c r="E5809">
        <v>0.99644600000000005</v>
      </c>
      <c r="F5809">
        <v>1</v>
      </c>
      <c r="G5809">
        <v>3189860096</v>
      </c>
      <c r="H5809">
        <v>1469968992</v>
      </c>
      <c r="I5809">
        <f>YEAR(Table1[[#This Row],[Date]])</f>
        <v>2018</v>
      </c>
      <c r="J5809">
        <f>MONTH(Table1[[#This Row],[Date]])</f>
        <v>1</v>
      </c>
      <c r="K5809">
        <f>DAY(Table1[[#This Row],[Date]])</f>
        <v>10</v>
      </c>
    </row>
    <row r="5810" spans="1:11" x14ac:dyDescent="0.3">
      <c r="A5810" t="s">
        <v>14</v>
      </c>
      <c r="B5810" s="1">
        <v>43109</v>
      </c>
      <c r="C5810">
        <v>1.01</v>
      </c>
      <c r="D5810">
        <v>1.01</v>
      </c>
      <c r="E5810">
        <v>1</v>
      </c>
      <c r="F5810">
        <v>1.01</v>
      </c>
      <c r="G5810">
        <v>2766180096</v>
      </c>
      <c r="H5810">
        <v>1476883695</v>
      </c>
      <c r="I5810">
        <f>YEAR(Table1[[#This Row],[Date]])</f>
        <v>2018</v>
      </c>
      <c r="J5810">
        <f>MONTH(Table1[[#This Row],[Date]])</f>
        <v>1</v>
      </c>
      <c r="K5810">
        <f>DAY(Table1[[#This Row],[Date]])</f>
        <v>9</v>
      </c>
    </row>
    <row r="5811" spans="1:11" x14ac:dyDescent="0.3">
      <c r="A5811" t="s">
        <v>14</v>
      </c>
      <c r="B5811" s="1">
        <v>43108</v>
      </c>
      <c r="C5811">
        <v>1.01</v>
      </c>
      <c r="D5811">
        <v>1.04</v>
      </c>
      <c r="E5811">
        <v>0.99761699999999998</v>
      </c>
      <c r="F5811">
        <v>1.01</v>
      </c>
      <c r="G5811">
        <v>3815749888</v>
      </c>
      <c r="H5811">
        <v>1481772434</v>
      </c>
      <c r="I5811">
        <f>YEAR(Table1[[#This Row],[Date]])</f>
        <v>2018</v>
      </c>
      <c r="J5811">
        <f>MONTH(Table1[[#This Row],[Date]])</f>
        <v>1</v>
      </c>
      <c r="K5811">
        <f>DAY(Table1[[#This Row],[Date]])</f>
        <v>8</v>
      </c>
    </row>
    <row r="5812" spans="1:11" x14ac:dyDescent="0.3">
      <c r="A5812" t="s">
        <v>14</v>
      </c>
      <c r="B5812" s="1">
        <v>43107</v>
      </c>
      <c r="C5812">
        <v>1.01</v>
      </c>
      <c r="D5812">
        <v>1.02</v>
      </c>
      <c r="E5812">
        <v>0.99820799999999998</v>
      </c>
      <c r="F5812">
        <v>1</v>
      </c>
      <c r="G5812">
        <v>2338180096</v>
      </c>
      <c r="H5812">
        <v>1470394738</v>
      </c>
      <c r="I5812">
        <f>YEAR(Table1[[#This Row],[Date]])</f>
        <v>2018</v>
      </c>
      <c r="J5812">
        <f>MONTH(Table1[[#This Row],[Date]])</f>
        <v>1</v>
      </c>
      <c r="K5812">
        <f>DAY(Table1[[#This Row],[Date]])</f>
        <v>7</v>
      </c>
    </row>
    <row r="5813" spans="1:11" x14ac:dyDescent="0.3">
      <c r="A5813" t="s">
        <v>14</v>
      </c>
      <c r="B5813" s="1">
        <v>43106</v>
      </c>
      <c r="C5813">
        <v>1</v>
      </c>
      <c r="D5813">
        <v>1.01</v>
      </c>
      <c r="E5813">
        <v>0.99684700000000004</v>
      </c>
      <c r="F5813">
        <v>1.01</v>
      </c>
      <c r="G5813">
        <v>2620080128</v>
      </c>
      <c r="H5813">
        <v>1481287964</v>
      </c>
      <c r="I5813">
        <f>YEAR(Table1[[#This Row],[Date]])</f>
        <v>2018</v>
      </c>
      <c r="J5813">
        <f>MONTH(Table1[[#This Row],[Date]])</f>
        <v>1</v>
      </c>
      <c r="K5813">
        <f>DAY(Table1[[#This Row],[Date]])</f>
        <v>6</v>
      </c>
    </row>
    <row r="5814" spans="1:11" x14ac:dyDescent="0.3">
      <c r="A5814" t="s">
        <v>14</v>
      </c>
      <c r="B5814" s="1">
        <v>43105</v>
      </c>
      <c r="C5814">
        <v>1</v>
      </c>
      <c r="D5814">
        <v>1.01</v>
      </c>
      <c r="E5814">
        <v>0.98591499999999999</v>
      </c>
      <c r="F5814">
        <v>0.99863400000000002</v>
      </c>
      <c r="G5814">
        <v>3096620032</v>
      </c>
      <c r="H5814">
        <v>1466084426</v>
      </c>
      <c r="I5814">
        <f>YEAR(Table1[[#This Row],[Date]])</f>
        <v>2018</v>
      </c>
      <c r="J5814">
        <f>MONTH(Table1[[#This Row],[Date]])</f>
        <v>1</v>
      </c>
      <c r="K5814">
        <f>DAY(Table1[[#This Row],[Date]])</f>
        <v>5</v>
      </c>
    </row>
    <row r="5815" spans="1:11" x14ac:dyDescent="0.3">
      <c r="A5815" t="s">
        <v>14</v>
      </c>
      <c r="B5815" s="1">
        <v>43104</v>
      </c>
      <c r="C5815">
        <v>1.01</v>
      </c>
      <c r="D5815">
        <v>1.02</v>
      </c>
      <c r="E5815">
        <v>0.99382199999999998</v>
      </c>
      <c r="F5815">
        <v>1</v>
      </c>
      <c r="G5815">
        <v>3200130048</v>
      </c>
      <c r="H5815">
        <v>1471804104</v>
      </c>
      <c r="I5815">
        <f>YEAR(Table1[[#This Row],[Date]])</f>
        <v>2018</v>
      </c>
      <c r="J5815">
        <f>MONTH(Table1[[#This Row],[Date]])</f>
        <v>1</v>
      </c>
      <c r="K5815">
        <f>DAY(Table1[[#This Row],[Date]])</f>
        <v>4</v>
      </c>
    </row>
    <row r="5816" spans="1:11" x14ac:dyDescent="0.3">
      <c r="A5816" t="s">
        <v>14</v>
      </c>
      <c r="B5816" s="1">
        <v>43103</v>
      </c>
      <c r="C5816">
        <v>1.01</v>
      </c>
      <c r="D5816">
        <v>1.02</v>
      </c>
      <c r="E5816">
        <v>1</v>
      </c>
      <c r="F5816">
        <v>1.01</v>
      </c>
      <c r="G5816">
        <v>2471689984</v>
      </c>
      <c r="H5816">
        <v>1386476964</v>
      </c>
      <c r="I5816">
        <f>YEAR(Table1[[#This Row],[Date]])</f>
        <v>2018</v>
      </c>
      <c r="J5816">
        <f>MONTH(Table1[[#This Row],[Date]])</f>
        <v>1</v>
      </c>
      <c r="K5816">
        <f>DAY(Table1[[#This Row],[Date]])</f>
        <v>3</v>
      </c>
    </row>
    <row r="5817" spans="1:11" x14ac:dyDescent="0.3">
      <c r="A5817" t="s">
        <v>14</v>
      </c>
      <c r="B5817" s="1">
        <v>43102</v>
      </c>
      <c r="C5817">
        <v>1.01</v>
      </c>
      <c r="D5817">
        <v>1.01</v>
      </c>
      <c r="E5817">
        <v>0.99324999999999997</v>
      </c>
      <c r="F5817">
        <v>1</v>
      </c>
      <c r="G5817">
        <v>2635859968</v>
      </c>
      <c r="H5817">
        <v>1374793477</v>
      </c>
      <c r="I5817">
        <f>YEAR(Table1[[#This Row],[Date]])</f>
        <v>2018</v>
      </c>
      <c r="J5817">
        <f>MONTH(Table1[[#This Row],[Date]])</f>
        <v>1</v>
      </c>
      <c r="K5817">
        <f>DAY(Table1[[#This Row],[Date]])</f>
        <v>2</v>
      </c>
    </row>
    <row r="5818" spans="1:11" x14ac:dyDescent="0.3">
      <c r="A5818" t="s">
        <v>14</v>
      </c>
      <c r="B5818" s="1">
        <v>43101</v>
      </c>
      <c r="C5818">
        <v>1.01</v>
      </c>
      <c r="D5818">
        <v>1.02</v>
      </c>
      <c r="E5818">
        <v>1</v>
      </c>
      <c r="F5818">
        <v>1.01</v>
      </c>
      <c r="G5818">
        <v>1685299968</v>
      </c>
      <c r="H5818">
        <v>1378049531</v>
      </c>
      <c r="I5818">
        <f>YEAR(Table1[[#This Row],[Date]])</f>
        <v>2018</v>
      </c>
      <c r="J5818">
        <f>MONTH(Table1[[#This Row],[Date]])</f>
        <v>1</v>
      </c>
      <c r="K5818">
        <f>DAY(Table1[[#This Row],[Date]])</f>
        <v>1</v>
      </c>
    </row>
    <row r="5819" spans="1:11" x14ac:dyDescent="0.3">
      <c r="A5819" t="s">
        <v>14</v>
      </c>
      <c r="B5819" s="1">
        <v>43100</v>
      </c>
      <c r="C5819">
        <v>1.02</v>
      </c>
      <c r="D5819">
        <v>1.02</v>
      </c>
      <c r="E5819">
        <v>1</v>
      </c>
      <c r="F5819">
        <v>1.01</v>
      </c>
      <c r="G5819">
        <v>1927010048</v>
      </c>
      <c r="H5819">
        <v>1384862618</v>
      </c>
      <c r="I5819">
        <f>YEAR(Table1[[#This Row],[Date]])</f>
        <v>2017</v>
      </c>
      <c r="J5819">
        <f>MONTH(Table1[[#This Row],[Date]])</f>
        <v>12</v>
      </c>
      <c r="K5819">
        <f>DAY(Table1[[#This Row],[Date]])</f>
        <v>31</v>
      </c>
    </row>
    <row r="5820" spans="1:11" x14ac:dyDescent="0.3">
      <c r="A5820" t="s">
        <v>14</v>
      </c>
      <c r="B5820" s="1">
        <v>43099</v>
      </c>
      <c r="C5820">
        <v>1.01</v>
      </c>
      <c r="D5820">
        <v>1.03</v>
      </c>
      <c r="E5820">
        <v>0.992842</v>
      </c>
      <c r="F5820">
        <v>1.02</v>
      </c>
      <c r="G5820">
        <v>2711059968</v>
      </c>
      <c r="H5820">
        <v>1397298555</v>
      </c>
      <c r="I5820">
        <f>YEAR(Table1[[#This Row],[Date]])</f>
        <v>2017</v>
      </c>
      <c r="J5820">
        <f>MONTH(Table1[[#This Row],[Date]])</f>
        <v>12</v>
      </c>
      <c r="K5820">
        <f>DAY(Table1[[#This Row],[Date]])</f>
        <v>30</v>
      </c>
    </row>
    <row r="5821" spans="1:11" x14ac:dyDescent="0.3">
      <c r="A5821" t="s">
        <v>14</v>
      </c>
      <c r="B5821" s="1">
        <v>43098</v>
      </c>
      <c r="C5821">
        <v>1.01</v>
      </c>
      <c r="D5821">
        <v>1.02</v>
      </c>
      <c r="E5821">
        <v>1</v>
      </c>
      <c r="F5821">
        <v>1.01</v>
      </c>
      <c r="G5821">
        <v>1929090048</v>
      </c>
      <c r="H5821">
        <v>1375805863</v>
      </c>
      <c r="I5821">
        <f>YEAR(Table1[[#This Row],[Date]])</f>
        <v>2017</v>
      </c>
      <c r="J5821">
        <f>MONTH(Table1[[#This Row],[Date]])</f>
        <v>12</v>
      </c>
      <c r="K5821">
        <f>DAY(Table1[[#This Row],[Date]])</f>
        <v>29</v>
      </c>
    </row>
    <row r="5822" spans="1:11" x14ac:dyDescent="0.3">
      <c r="A5822" t="s">
        <v>14</v>
      </c>
      <c r="B5822" s="1">
        <v>43097</v>
      </c>
      <c r="C5822">
        <v>1</v>
      </c>
      <c r="D5822">
        <v>1.03</v>
      </c>
      <c r="E5822">
        <v>1</v>
      </c>
      <c r="F5822">
        <v>1.01</v>
      </c>
      <c r="G5822">
        <v>2211409920</v>
      </c>
      <c r="H5822">
        <v>1276446549</v>
      </c>
      <c r="I5822">
        <f>YEAR(Table1[[#This Row],[Date]])</f>
        <v>2017</v>
      </c>
      <c r="J5822">
        <f>MONTH(Table1[[#This Row],[Date]])</f>
        <v>12</v>
      </c>
      <c r="K5822">
        <f>DAY(Table1[[#This Row],[Date]])</f>
        <v>28</v>
      </c>
    </row>
    <row r="5823" spans="1:11" x14ac:dyDescent="0.3">
      <c r="A5823" t="s">
        <v>14</v>
      </c>
      <c r="B5823" s="1">
        <v>43096</v>
      </c>
      <c r="C5823">
        <v>1</v>
      </c>
      <c r="D5823">
        <v>1.01</v>
      </c>
      <c r="E5823">
        <v>0.99645799999999995</v>
      </c>
      <c r="F5823">
        <v>1</v>
      </c>
      <c r="G5823">
        <v>1939949952</v>
      </c>
      <c r="H5823">
        <v>1222548045</v>
      </c>
      <c r="I5823">
        <f>YEAR(Table1[[#This Row],[Date]])</f>
        <v>2017</v>
      </c>
      <c r="J5823">
        <f>MONTH(Table1[[#This Row],[Date]])</f>
        <v>12</v>
      </c>
      <c r="K5823">
        <f>DAY(Table1[[#This Row],[Date]])</f>
        <v>27</v>
      </c>
    </row>
    <row r="5824" spans="1:11" x14ac:dyDescent="0.3">
      <c r="A5824" t="s">
        <v>14</v>
      </c>
      <c r="B5824" s="1">
        <v>43095</v>
      </c>
      <c r="C5824">
        <v>1.01</v>
      </c>
      <c r="D5824">
        <v>1.02</v>
      </c>
      <c r="E5824">
        <v>0.99858000000000002</v>
      </c>
      <c r="F5824">
        <v>1</v>
      </c>
      <c r="G5824">
        <v>1854780032</v>
      </c>
      <c r="H5824">
        <v>1223047462</v>
      </c>
      <c r="I5824">
        <f>YEAR(Table1[[#This Row],[Date]])</f>
        <v>2017</v>
      </c>
      <c r="J5824">
        <f>MONTH(Table1[[#This Row],[Date]])</f>
        <v>12</v>
      </c>
      <c r="K5824">
        <f>DAY(Table1[[#This Row],[Date]])</f>
        <v>26</v>
      </c>
    </row>
    <row r="5825" spans="1:11" x14ac:dyDescent="0.3">
      <c r="A5825" t="s">
        <v>14</v>
      </c>
      <c r="B5825" s="1">
        <v>43094</v>
      </c>
      <c r="C5825">
        <v>1.03</v>
      </c>
      <c r="D5825">
        <v>1.03</v>
      </c>
      <c r="E5825">
        <v>1.01</v>
      </c>
      <c r="F5825">
        <v>1.01</v>
      </c>
      <c r="G5825">
        <v>1708380032</v>
      </c>
      <c r="H5825">
        <v>1231647176</v>
      </c>
      <c r="I5825">
        <f>YEAR(Table1[[#This Row],[Date]])</f>
        <v>2017</v>
      </c>
      <c r="J5825">
        <f>MONTH(Table1[[#This Row],[Date]])</f>
        <v>12</v>
      </c>
      <c r="K5825">
        <f>DAY(Table1[[#This Row],[Date]])</f>
        <v>25</v>
      </c>
    </row>
    <row r="5826" spans="1:11" x14ac:dyDescent="0.3">
      <c r="A5826" t="s">
        <v>14</v>
      </c>
      <c r="B5826" s="1">
        <v>43093</v>
      </c>
      <c r="C5826">
        <v>1.05</v>
      </c>
      <c r="D5826">
        <v>1.07</v>
      </c>
      <c r="E5826">
        <v>1.02</v>
      </c>
      <c r="F5826">
        <v>1.02</v>
      </c>
      <c r="G5826">
        <v>2611589888</v>
      </c>
      <c r="H5826">
        <v>1246142445</v>
      </c>
      <c r="I5826">
        <f>YEAR(Table1[[#This Row],[Date]])</f>
        <v>2017</v>
      </c>
      <c r="J5826">
        <f>MONTH(Table1[[#This Row],[Date]])</f>
        <v>12</v>
      </c>
      <c r="K5826">
        <f>DAY(Table1[[#This Row],[Date]])</f>
        <v>24</v>
      </c>
    </row>
    <row r="5827" spans="1:11" x14ac:dyDescent="0.3">
      <c r="A5827" t="s">
        <v>14</v>
      </c>
      <c r="B5827" s="1">
        <v>43092</v>
      </c>
      <c r="C5827">
        <v>1.01</v>
      </c>
      <c r="D5827">
        <v>1.05</v>
      </c>
      <c r="E5827">
        <v>1.01</v>
      </c>
      <c r="F5827">
        <v>1.05</v>
      </c>
      <c r="G5827">
        <v>2353740032</v>
      </c>
      <c r="H5827">
        <v>1273220583</v>
      </c>
      <c r="I5827">
        <f>YEAR(Table1[[#This Row],[Date]])</f>
        <v>2017</v>
      </c>
      <c r="J5827">
        <f>MONTH(Table1[[#This Row],[Date]])</f>
        <v>12</v>
      </c>
      <c r="K5827">
        <f>DAY(Table1[[#This Row],[Date]])</f>
        <v>23</v>
      </c>
    </row>
    <row r="5828" spans="1:11" x14ac:dyDescent="0.3">
      <c r="A5828" t="s">
        <v>14</v>
      </c>
      <c r="B5828" s="1">
        <v>43091</v>
      </c>
      <c r="C5828">
        <v>1.01</v>
      </c>
      <c r="D5828">
        <v>1.06</v>
      </c>
      <c r="E5828">
        <v>0.96308899999999997</v>
      </c>
      <c r="F5828">
        <v>1.02</v>
      </c>
      <c r="G5828">
        <v>4687949824</v>
      </c>
      <c r="H5828">
        <v>1239954549</v>
      </c>
      <c r="I5828">
        <f>YEAR(Table1[[#This Row],[Date]])</f>
        <v>2017</v>
      </c>
      <c r="J5828">
        <f>MONTH(Table1[[#This Row],[Date]])</f>
        <v>12</v>
      </c>
      <c r="K5828">
        <f>DAY(Table1[[#This Row],[Date]])</f>
        <v>22</v>
      </c>
    </row>
    <row r="5829" spans="1:11" x14ac:dyDescent="0.3">
      <c r="A5829" t="s">
        <v>14</v>
      </c>
      <c r="B5829" s="1">
        <v>43090</v>
      </c>
      <c r="C5829">
        <v>1</v>
      </c>
      <c r="D5829">
        <v>1.04</v>
      </c>
      <c r="E5829">
        <v>0.993811</v>
      </c>
      <c r="F5829">
        <v>1.01</v>
      </c>
      <c r="G5829">
        <v>3106720000</v>
      </c>
      <c r="H5829">
        <v>1229308444</v>
      </c>
      <c r="I5829">
        <f>YEAR(Table1[[#This Row],[Date]])</f>
        <v>2017</v>
      </c>
      <c r="J5829">
        <f>MONTH(Table1[[#This Row],[Date]])</f>
        <v>12</v>
      </c>
      <c r="K5829">
        <f>DAY(Table1[[#This Row],[Date]])</f>
        <v>21</v>
      </c>
    </row>
    <row r="5830" spans="1:11" x14ac:dyDescent="0.3">
      <c r="A5830" t="s">
        <v>14</v>
      </c>
      <c r="B5830" s="1">
        <v>43089</v>
      </c>
      <c r="C5830">
        <v>1.01</v>
      </c>
      <c r="D5830">
        <v>1.02</v>
      </c>
      <c r="E5830">
        <v>0.98907900000000004</v>
      </c>
      <c r="F5830">
        <v>1</v>
      </c>
      <c r="G5830">
        <v>3751790080</v>
      </c>
      <c r="H5830">
        <v>1169260419</v>
      </c>
      <c r="I5830">
        <f>YEAR(Table1[[#This Row],[Date]])</f>
        <v>2017</v>
      </c>
      <c r="J5830">
        <f>MONTH(Table1[[#This Row],[Date]])</f>
        <v>12</v>
      </c>
      <c r="K5830">
        <f>DAY(Table1[[#This Row],[Date]])</f>
        <v>20</v>
      </c>
    </row>
    <row r="5831" spans="1:11" x14ac:dyDescent="0.3">
      <c r="A5831" t="s">
        <v>14</v>
      </c>
      <c r="B5831" s="1">
        <v>43088</v>
      </c>
      <c r="C5831">
        <v>1.01</v>
      </c>
      <c r="D5831">
        <v>1.03</v>
      </c>
      <c r="E5831">
        <v>0.99676799999999999</v>
      </c>
      <c r="F5831">
        <v>1.01</v>
      </c>
      <c r="G5831">
        <v>3073860096</v>
      </c>
      <c r="H5831">
        <v>1181535444</v>
      </c>
      <c r="I5831">
        <f>YEAR(Table1[[#This Row],[Date]])</f>
        <v>2017</v>
      </c>
      <c r="J5831">
        <f>MONTH(Table1[[#This Row],[Date]])</f>
        <v>12</v>
      </c>
      <c r="K5831">
        <f>DAY(Table1[[#This Row],[Date]])</f>
        <v>19</v>
      </c>
    </row>
    <row r="5832" spans="1:11" x14ac:dyDescent="0.3">
      <c r="A5832" t="s">
        <v>14</v>
      </c>
      <c r="B5832" s="1">
        <v>43087</v>
      </c>
      <c r="C5832">
        <v>1.01</v>
      </c>
      <c r="D5832">
        <v>1.02</v>
      </c>
      <c r="E5832">
        <v>0.99573999999999996</v>
      </c>
      <c r="F5832">
        <v>1.01</v>
      </c>
      <c r="G5832">
        <v>2517230080</v>
      </c>
      <c r="H5832">
        <v>1133586954</v>
      </c>
      <c r="I5832">
        <f>YEAR(Table1[[#This Row],[Date]])</f>
        <v>2017</v>
      </c>
      <c r="J5832">
        <f>MONTH(Table1[[#This Row],[Date]])</f>
        <v>12</v>
      </c>
      <c r="K5832">
        <f>DAY(Table1[[#This Row],[Date]])</f>
        <v>18</v>
      </c>
    </row>
    <row r="5833" spans="1:11" x14ac:dyDescent="0.3">
      <c r="A5833" t="s">
        <v>14</v>
      </c>
      <c r="B5833" s="1">
        <v>43086</v>
      </c>
      <c r="C5833">
        <v>1.01</v>
      </c>
      <c r="D5833">
        <v>1.02</v>
      </c>
      <c r="E5833">
        <v>1</v>
      </c>
      <c r="F5833">
        <v>1.01</v>
      </c>
      <c r="G5833">
        <v>1931020032</v>
      </c>
      <c r="H5833">
        <v>1129357068</v>
      </c>
      <c r="I5833">
        <f>YEAR(Table1[[#This Row],[Date]])</f>
        <v>2017</v>
      </c>
      <c r="J5833">
        <f>MONTH(Table1[[#This Row],[Date]])</f>
        <v>12</v>
      </c>
      <c r="K5833">
        <f>DAY(Table1[[#This Row],[Date]])</f>
        <v>17</v>
      </c>
    </row>
    <row r="5834" spans="1:11" x14ac:dyDescent="0.3">
      <c r="A5834" t="s">
        <v>14</v>
      </c>
      <c r="B5834" s="1">
        <v>43085</v>
      </c>
      <c r="C5834">
        <v>1.02</v>
      </c>
      <c r="D5834">
        <v>1.02</v>
      </c>
      <c r="E5834">
        <v>1</v>
      </c>
      <c r="F5834">
        <v>1.01</v>
      </c>
      <c r="G5834">
        <v>1592729984</v>
      </c>
      <c r="H5834">
        <v>1127320456</v>
      </c>
      <c r="I5834">
        <f>YEAR(Table1[[#This Row],[Date]])</f>
        <v>2017</v>
      </c>
      <c r="J5834">
        <f>MONTH(Table1[[#This Row],[Date]])</f>
        <v>12</v>
      </c>
      <c r="K5834">
        <f>DAY(Table1[[#This Row],[Date]])</f>
        <v>16</v>
      </c>
    </row>
    <row r="5835" spans="1:11" x14ac:dyDescent="0.3">
      <c r="A5835" t="s">
        <v>14</v>
      </c>
      <c r="B5835" s="1">
        <v>43084</v>
      </c>
      <c r="C5835">
        <v>1.01</v>
      </c>
      <c r="D5835">
        <v>1.02</v>
      </c>
      <c r="E5835">
        <v>0.99552499999999999</v>
      </c>
      <c r="F5835">
        <v>1.02</v>
      </c>
      <c r="G5835">
        <v>2044499968</v>
      </c>
      <c r="H5835">
        <v>1035423527</v>
      </c>
      <c r="I5835">
        <f>YEAR(Table1[[#This Row],[Date]])</f>
        <v>2017</v>
      </c>
      <c r="J5835">
        <f>MONTH(Table1[[#This Row],[Date]])</f>
        <v>12</v>
      </c>
      <c r="K5835">
        <f>DAY(Table1[[#This Row],[Date]])</f>
        <v>15</v>
      </c>
    </row>
    <row r="5836" spans="1:11" x14ac:dyDescent="0.3">
      <c r="A5836" t="s">
        <v>14</v>
      </c>
      <c r="B5836" s="1">
        <v>43083</v>
      </c>
      <c r="C5836">
        <v>1.03</v>
      </c>
      <c r="D5836">
        <v>1.05</v>
      </c>
      <c r="E5836">
        <v>1.01</v>
      </c>
      <c r="F5836">
        <v>1.01</v>
      </c>
      <c r="G5836">
        <v>2336179968</v>
      </c>
      <c r="H5836">
        <v>1027363100</v>
      </c>
      <c r="I5836">
        <f>YEAR(Table1[[#This Row],[Date]])</f>
        <v>2017</v>
      </c>
      <c r="J5836">
        <f>MONTH(Table1[[#This Row],[Date]])</f>
        <v>12</v>
      </c>
      <c r="K5836">
        <f>DAY(Table1[[#This Row],[Date]])</f>
        <v>14</v>
      </c>
    </row>
    <row r="5837" spans="1:11" x14ac:dyDescent="0.3">
      <c r="A5837" t="s">
        <v>14</v>
      </c>
      <c r="B5837" s="1">
        <v>43082</v>
      </c>
      <c r="C5837">
        <v>1.08</v>
      </c>
      <c r="D5837">
        <v>1.0900000000000001</v>
      </c>
      <c r="E5837">
        <v>1.02</v>
      </c>
      <c r="F5837">
        <v>1.03</v>
      </c>
      <c r="G5837">
        <v>2198139904</v>
      </c>
      <c r="H5837">
        <v>913163059</v>
      </c>
      <c r="I5837">
        <f>YEAR(Table1[[#This Row],[Date]])</f>
        <v>2017</v>
      </c>
      <c r="J5837">
        <f>MONTH(Table1[[#This Row],[Date]])</f>
        <v>12</v>
      </c>
      <c r="K5837">
        <f>DAY(Table1[[#This Row],[Date]])</f>
        <v>13</v>
      </c>
    </row>
    <row r="5838" spans="1:11" x14ac:dyDescent="0.3">
      <c r="A5838" t="s">
        <v>14</v>
      </c>
      <c r="B5838" s="1">
        <v>43081</v>
      </c>
      <c r="C5838">
        <v>1.02</v>
      </c>
      <c r="D5838">
        <v>1.08</v>
      </c>
      <c r="E5838">
        <v>1</v>
      </c>
      <c r="F5838">
        <v>1.08</v>
      </c>
      <c r="G5838">
        <v>2240839936</v>
      </c>
      <c r="H5838">
        <v>904360019</v>
      </c>
      <c r="I5838">
        <f>YEAR(Table1[[#This Row],[Date]])</f>
        <v>2017</v>
      </c>
      <c r="J5838">
        <f>MONTH(Table1[[#This Row],[Date]])</f>
        <v>12</v>
      </c>
      <c r="K5838">
        <f>DAY(Table1[[#This Row],[Date]])</f>
        <v>12</v>
      </c>
    </row>
    <row r="5839" spans="1:11" x14ac:dyDescent="0.3">
      <c r="A5839" t="s">
        <v>14</v>
      </c>
      <c r="B5839" s="1">
        <v>43080</v>
      </c>
      <c r="C5839">
        <v>1.01</v>
      </c>
      <c r="D5839">
        <v>1.03</v>
      </c>
      <c r="E5839">
        <v>0.99995000000000001</v>
      </c>
      <c r="F5839">
        <v>1.02</v>
      </c>
      <c r="G5839">
        <v>1542119936</v>
      </c>
      <c r="H5839">
        <v>854589510</v>
      </c>
      <c r="I5839">
        <f>YEAR(Table1[[#This Row],[Date]])</f>
        <v>2017</v>
      </c>
      <c r="J5839">
        <f>MONTH(Table1[[#This Row],[Date]])</f>
        <v>12</v>
      </c>
      <c r="K5839">
        <f>DAY(Table1[[#This Row],[Date]])</f>
        <v>11</v>
      </c>
    </row>
    <row r="5840" spans="1:11" x14ac:dyDescent="0.3">
      <c r="A5840" t="s">
        <v>14</v>
      </c>
      <c r="B5840" s="1">
        <v>43079</v>
      </c>
      <c r="C5840">
        <v>1.02</v>
      </c>
      <c r="D5840">
        <v>1.04</v>
      </c>
      <c r="E5840">
        <v>0.97153599999999996</v>
      </c>
      <c r="F5840">
        <v>1.02</v>
      </c>
      <c r="G5840">
        <v>1649500032</v>
      </c>
      <c r="H5840">
        <v>828466156</v>
      </c>
      <c r="I5840">
        <f>YEAR(Table1[[#This Row],[Date]])</f>
        <v>2017</v>
      </c>
      <c r="J5840">
        <f>MONTH(Table1[[#This Row],[Date]])</f>
        <v>12</v>
      </c>
      <c r="K5840">
        <f>DAY(Table1[[#This Row],[Date]])</f>
        <v>10</v>
      </c>
    </row>
    <row r="5841" spans="1:11" x14ac:dyDescent="0.3">
      <c r="A5841" t="s">
        <v>14</v>
      </c>
      <c r="B5841" s="1">
        <v>43078</v>
      </c>
      <c r="C5841">
        <v>1.02</v>
      </c>
      <c r="D5841">
        <v>1.05</v>
      </c>
      <c r="E5841">
        <v>0.99356</v>
      </c>
      <c r="F5841">
        <v>1.02</v>
      </c>
      <c r="G5841">
        <v>1598909952</v>
      </c>
      <c r="H5841">
        <v>827961465</v>
      </c>
      <c r="I5841">
        <f>YEAR(Table1[[#This Row],[Date]])</f>
        <v>2017</v>
      </c>
      <c r="J5841">
        <f>MONTH(Table1[[#This Row],[Date]])</f>
        <v>12</v>
      </c>
      <c r="K5841">
        <f>DAY(Table1[[#This Row],[Date]])</f>
        <v>9</v>
      </c>
    </row>
    <row r="5842" spans="1:11" x14ac:dyDescent="0.3">
      <c r="A5842" t="s">
        <v>14</v>
      </c>
      <c r="B5842" s="1">
        <v>43077</v>
      </c>
      <c r="C5842">
        <v>1.04</v>
      </c>
      <c r="D5842">
        <v>1.06</v>
      </c>
      <c r="E5842">
        <v>0.98656299999999997</v>
      </c>
      <c r="F5842">
        <v>1.02</v>
      </c>
      <c r="G5842">
        <v>1993030016</v>
      </c>
      <c r="H5842">
        <v>828344053</v>
      </c>
      <c r="I5842">
        <f>YEAR(Table1[[#This Row],[Date]])</f>
        <v>2017</v>
      </c>
      <c r="J5842">
        <f>MONTH(Table1[[#This Row],[Date]])</f>
        <v>12</v>
      </c>
      <c r="K5842">
        <f>DAY(Table1[[#This Row],[Date]])</f>
        <v>8</v>
      </c>
    </row>
    <row r="5843" spans="1:11" x14ac:dyDescent="0.3">
      <c r="A5843" t="s">
        <v>14</v>
      </c>
      <c r="B5843" s="1">
        <v>43076</v>
      </c>
      <c r="C5843">
        <v>1.01</v>
      </c>
      <c r="D5843">
        <v>1.08</v>
      </c>
      <c r="E5843">
        <v>1</v>
      </c>
      <c r="F5843">
        <v>1.03</v>
      </c>
      <c r="G5843">
        <v>1671609984</v>
      </c>
      <c r="H5843">
        <v>839789137</v>
      </c>
      <c r="I5843">
        <f>YEAR(Table1[[#This Row],[Date]])</f>
        <v>2017</v>
      </c>
      <c r="J5843">
        <f>MONTH(Table1[[#This Row],[Date]])</f>
        <v>12</v>
      </c>
      <c r="K5843">
        <f>DAY(Table1[[#This Row],[Date]])</f>
        <v>7</v>
      </c>
    </row>
    <row r="5844" spans="1:11" x14ac:dyDescent="0.3">
      <c r="A5844" t="s">
        <v>14</v>
      </c>
      <c r="B5844" s="1">
        <v>43075</v>
      </c>
      <c r="C5844">
        <v>0.99975999999999998</v>
      </c>
      <c r="D5844">
        <v>1.02</v>
      </c>
      <c r="E5844">
        <v>0.99583999999999995</v>
      </c>
      <c r="F5844">
        <v>1.01</v>
      </c>
      <c r="G5844">
        <v>1281490048</v>
      </c>
      <c r="H5844">
        <v>822084260</v>
      </c>
      <c r="I5844">
        <f>YEAR(Table1[[#This Row],[Date]])</f>
        <v>2017</v>
      </c>
      <c r="J5844">
        <f>MONTH(Table1[[#This Row],[Date]])</f>
        <v>12</v>
      </c>
      <c r="K5844">
        <f>DAY(Table1[[#This Row],[Date]])</f>
        <v>6</v>
      </c>
    </row>
    <row r="5845" spans="1:11" x14ac:dyDescent="0.3">
      <c r="A5845" t="s">
        <v>14</v>
      </c>
      <c r="B5845" s="1">
        <v>43074</v>
      </c>
      <c r="C5845">
        <v>1</v>
      </c>
      <c r="D5845">
        <v>1.01</v>
      </c>
      <c r="E5845">
        <v>0.99645799999999995</v>
      </c>
      <c r="F5845">
        <v>1</v>
      </c>
      <c r="G5845">
        <v>814145984</v>
      </c>
      <c r="H5845">
        <v>815620962</v>
      </c>
      <c r="I5845">
        <f>YEAR(Table1[[#This Row],[Date]])</f>
        <v>2017</v>
      </c>
      <c r="J5845">
        <f>MONTH(Table1[[#This Row],[Date]])</f>
        <v>12</v>
      </c>
      <c r="K5845">
        <f>DAY(Table1[[#This Row],[Date]])</f>
        <v>5</v>
      </c>
    </row>
    <row r="5846" spans="1:11" x14ac:dyDescent="0.3">
      <c r="A5846" t="s">
        <v>14</v>
      </c>
      <c r="B5846" s="1">
        <v>43073</v>
      </c>
      <c r="C5846">
        <v>1</v>
      </c>
      <c r="D5846">
        <v>1.01</v>
      </c>
      <c r="E5846">
        <v>0.99213200000000001</v>
      </c>
      <c r="F5846">
        <v>1</v>
      </c>
      <c r="G5846">
        <v>668510016</v>
      </c>
      <c r="H5846">
        <v>817004791</v>
      </c>
      <c r="I5846">
        <f>YEAR(Table1[[#This Row],[Date]])</f>
        <v>2017</v>
      </c>
      <c r="J5846">
        <f>MONTH(Table1[[#This Row],[Date]])</f>
        <v>12</v>
      </c>
      <c r="K5846">
        <f>DAY(Table1[[#This Row],[Date]])</f>
        <v>4</v>
      </c>
    </row>
    <row r="5847" spans="1:11" x14ac:dyDescent="0.3">
      <c r="A5847" t="s">
        <v>14</v>
      </c>
      <c r="B5847" s="1">
        <v>43072</v>
      </c>
      <c r="C5847">
        <v>1</v>
      </c>
      <c r="D5847">
        <v>1.03</v>
      </c>
      <c r="E5847">
        <v>0.98531999999999997</v>
      </c>
      <c r="F5847">
        <v>1</v>
      </c>
      <c r="G5847">
        <v>946748992</v>
      </c>
      <c r="H5847">
        <v>814554599</v>
      </c>
      <c r="I5847">
        <f>YEAR(Table1[[#This Row],[Date]])</f>
        <v>2017</v>
      </c>
      <c r="J5847">
        <f>MONTH(Table1[[#This Row],[Date]])</f>
        <v>12</v>
      </c>
      <c r="K5847">
        <f>DAY(Table1[[#This Row],[Date]])</f>
        <v>3</v>
      </c>
    </row>
    <row r="5848" spans="1:11" x14ac:dyDescent="0.3">
      <c r="A5848" t="s">
        <v>14</v>
      </c>
      <c r="B5848" s="1">
        <v>43071</v>
      </c>
      <c r="C5848">
        <v>1.01</v>
      </c>
      <c r="D5848">
        <v>1.02</v>
      </c>
      <c r="E5848">
        <v>0.99561100000000002</v>
      </c>
      <c r="F5848">
        <v>0.99965400000000004</v>
      </c>
      <c r="G5848">
        <v>679950016</v>
      </c>
      <c r="H5848">
        <v>813735698</v>
      </c>
      <c r="I5848">
        <f>YEAR(Table1[[#This Row],[Date]])</f>
        <v>2017</v>
      </c>
      <c r="J5848">
        <f>MONTH(Table1[[#This Row],[Date]])</f>
        <v>12</v>
      </c>
      <c r="K5848">
        <f>DAY(Table1[[#This Row],[Date]])</f>
        <v>2</v>
      </c>
    </row>
    <row r="5849" spans="1:11" x14ac:dyDescent="0.3">
      <c r="A5849" t="s">
        <v>14</v>
      </c>
      <c r="B5849" s="1">
        <v>43070</v>
      </c>
      <c r="C5849">
        <v>1.01</v>
      </c>
      <c r="D5849">
        <v>1.02</v>
      </c>
      <c r="E5849">
        <v>0.99304300000000001</v>
      </c>
      <c r="F5849">
        <v>1.01</v>
      </c>
      <c r="G5849">
        <v>749395968</v>
      </c>
      <c r="H5849">
        <v>771489437</v>
      </c>
      <c r="I5849">
        <f>YEAR(Table1[[#This Row],[Date]])</f>
        <v>2017</v>
      </c>
      <c r="J5849">
        <f>MONTH(Table1[[#This Row],[Date]])</f>
        <v>12</v>
      </c>
      <c r="K5849">
        <f>DAY(Table1[[#This Row],[Date]])</f>
        <v>1</v>
      </c>
    </row>
    <row r="5850" spans="1:11" x14ac:dyDescent="0.3">
      <c r="A5850" t="s">
        <v>14</v>
      </c>
      <c r="B5850" s="1">
        <v>43069</v>
      </c>
      <c r="C5850">
        <v>1</v>
      </c>
      <c r="D5850">
        <v>1.03</v>
      </c>
      <c r="E5850">
        <v>0.98931899999999995</v>
      </c>
      <c r="F5850">
        <v>1.01</v>
      </c>
      <c r="G5850">
        <v>1043969984</v>
      </c>
      <c r="H5850">
        <v>770205888</v>
      </c>
      <c r="I5850">
        <f>YEAR(Table1[[#This Row],[Date]])</f>
        <v>2017</v>
      </c>
      <c r="J5850">
        <f>MONTH(Table1[[#This Row],[Date]])</f>
        <v>11</v>
      </c>
      <c r="K5850">
        <f>DAY(Table1[[#This Row],[Date]])</f>
        <v>30</v>
      </c>
    </row>
    <row r="5851" spans="1:11" x14ac:dyDescent="0.3">
      <c r="A5851" t="s">
        <v>14</v>
      </c>
      <c r="B5851" s="1">
        <v>43068</v>
      </c>
      <c r="C5851">
        <v>1</v>
      </c>
      <c r="D5851">
        <v>1.05</v>
      </c>
      <c r="E5851">
        <v>0.95561799999999997</v>
      </c>
      <c r="F5851">
        <v>0.99060599999999999</v>
      </c>
      <c r="G5851">
        <v>1672120064</v>
      </c>
      <c r="H5851">
        <v>732076009</v>
      </c>
      <c r="I5851">
        <f>YEAR(Table1[[#This Row],[Date]])</f>
        <v>2017</v>
      </c>
      <c r="J5851">
        <f>MONTH(Table1[[#This Row],[Date]])</f>
        <v>11</v>
      </c>
      <c r="K5851">
        <f>DAY(Table1[[#This Row],[Date]])</f>
        <v>29</v>
      </c>
    </row>
    <row r="5852" spans="1:11" x14ac:dyDescent="0.3">
      <c r="A5852" t="s">
        <v>14</v>
      </c>
      <c r="B5852" s="1">
        <v>43067</v>
      </c>
      <c r="C5852">
        <v>1</v>
      </c>
      <c r="D5852">
        <v>1.01</v>
      </c>
      <c r="E5852">
        <v>0.99604800000000004</v>
      </c>
      <c r="F5852">
        <v>1</v>
      </c>
      <c r="G5852">
        <v>794764032</v>
      </c>
      <c r="H5852">
        <v>675062335</v>
      </c>
      <c r="I5852">
        <f>YEAR(Table1[[#This Row],[Date]])</f>
        <v>2017</v>
      </c>
      <c r="J5852">
        <f>MONTH(Table1[[#This Row],[Date]])</f>
        <v>11</v>
      </c>
      <c r="K5852">
        <f>DAY(Table1[[#This Row],[Date]])</f>
        <v>28</v>
      </c>
    </row>
    <row r="5853" spans="1:11" x14ac:dyDescent="0.3">
      <c r="A5853" t="s">
        <v>14</v>
      </c>
      <c r="B5853" s="1">
        <v>43066</v>
      </c>
      <c r="C5853">
        <v>1.01</v>
      </c>
      <c r="D5853">
        <v>1.02</v>
      </c>
      <c r="E5853">
        <v>0.99812599999999996</v>
      </c>
      <c r="F5853">
        <v>1</v>
      </c>
      <c r="G5853">
        <v>784436992</v>
      </c>
      <c r="H5853">
        <v>675838548</v>
      </c>
      <c r="I5853">
        <f>YEAR(Table1[[#This Row],[Date]])</f>
        <v>2017</v>
      </c>
      <c r="J5853">
        <f>MONTH(Table1[[#This Row],[Date]])</f>
        <v>11</v>
      </c>
      <c r="K5853">
        <f>DAY(Table1[[#This Row],[Date]])</f>
        <v>27</v>
      </c>
    </row>
    <row r="5854" spans="1:11" x14ac:dyDescent="0.3">
      <c r="A5854" t="s">
        <v>14</v>
      </c>
      <c r="B5854" s="1">
        <v>43065</v>
      </c>
      <c r="C5854">
        <v>1</v>
      </c>
      <c r="D5854">
        <v>1.02</v>
      </c>
      <c r="E5854">
        <v>1</v>
      </c>
      <c r="F5854">
        <v>1.01</v>
      </c>
      <c r="G5854">
        <v>636451968</v>
      </c>
      <c r="H5854">
        <v>680826560</v>
      </c>
      <c r="I5854">
        <f>YEAR(Table1[[#This Row],[Date]])</f>
        <v>2017</v>
      </c>
      <c r="J5854">
        <f>MONTH(Table1[[#This Row],[Date]])</f>
        <v>11</v>
      </c>
      <c r="K5854">
        <f>DAY(Table1[[#This Row],[Date]])</f>
        <v>26</v>
      </c>
    </row>
    <row r="5855" spans="1:11" x14ac:dyDescent="0.3">
      <c r="A5855" t="s">
        <v>14</v>
      </c>
      <c r="B5855" s="1">
        <v>43064</v>
      </c>
      <c r="C5855">
        <v>1</v>
      </c>
      <c r="D5855">
        <v>1.01</v>
      </c>
      <c r="E5855">
        <v>0.99507599999999996</v>
      </c>
      <c r="F5855">
        <v>1.01</v>
      </c>
      <c r="G5855">
        <v>651987968</v>
      </c>
      <c r="H5855">
        <v>678618400</v>
      </c>
      <c r="I5855">
        <f>YEAR(Table1[[#This Row],[Date]])</f>
        <v>2017</v>
      </c>
      <c r="J5855">
        <f>MONTH(Table1[[#This Row],[Date]])</f>
        <v>11</v>
      </c>
      <c r="K5855">
        <f>DAY(Table1[[#This Row],[Date]])</f>
        <v>25</v>
      </c>
    </row>
    <row r="5856" spans="1:11" x14ac:dyDescent="0.3">
      <c r="A5856" t="s">
        <v>14</v>
      </c>
      <c r="B5856" s="1">
        <v>43063</v>
      </c>
      <c r="C5856">
        <v>1</v>
      </c>
      <c r="D5856">
        <v>1.01</v>
      </c>
      <c r="E5856">
        <v>0.98800399999999999</v>
      </c>
      <c r="F5856">
        <v>1</v>
      </c>
      <c r="G5856">
        <v>848627968</v>
      </c>
      <c r="H5856">
        <v>676539502</v>
      </c>
      <c r="I5856">
        <f>YEAR(Table1[[#This Row],[Date]])</f>
        <v>2017</v>
      </c>
      <c r="J5856">
        <f>MONTH(Table1[[#This Row],[Date]])</f>
        <v>11</v>
      </c>
      <c r="K5856">
        <f>DAY(Table1[[#This Row],[Date]])</f>
        <v>24</v>
      </c>
    </row>
    <row r="5857" spans="1:11" x14ac:dyDescent="0.3">
      <c r="A5857" t="s">
        <v>14</v>
      </c>
      <c r="B5857" s="1">
        <v>43062</v>
      </c>
      <c r="C5857">
        <v>0.99865800000000005</v>
      </c>
      <c r="D5857">
        <v>1.01</v>
      </c>
      <c r="E5857">
        <v>0.99223899999999998</v>
      </c>
      <c r="F5857">
        <v>0.99463100000000004</v>
      </c>
      <c r="G5857">
        <v>735883008</v>
      </c>
      <c r="H5857">
        <v>671342933</v>
      </c>
      <c r="I5857">
        <f>YEAR(Table1[[#This Row],[Date]])</f>
        <v>2017</v>
      </c>
      <c r="J5857">
        <f>MONTH(Table1[[#This Row],[Date]])</f>
        <v>11</v>
      </c>
      <c r="K5857">
        <f>DAY(Table1[[#This Row],[Date]])</f>
        <v>23</v>
      </c>
    </row>
    <row r="5858" spans="1:11" x14ac:dyDescent="0.3">
      <c r="A5858" t="s">
        <v>14</v>
      </c>
      <c r="B5858" s="1">
        <v>43061</v>
      </c>
      <c r="C5858">
        <v>0.99742699999999995</v>
      </c>
      <c r="D5858">
        <v>1</v>
      </c>
      <c r="E5858">
        <v>0.99278900000000003</v>
      </c>
      <c r="F5858">
        <v>1</v>
      </c>
      <c r="G5858">
        <v>499812000</v>
      </c>
      <c r="H5858">
        <v>675068075</v>
      </c>
      <c r="I5858">
        <f>YEAR(Table1[[#This Row],[Date]])</f>
        <v>2017</v>
      </c>
      <c r="J5858">
        <f>MONTH(Table1[[#This Row],[Date]])</f>
        <v>11</v>
      </c>
      <c r="K5858">
        <f>DAY(Table1[[#This Row],[Date]])</f>
        <v>22</v>
      </c>
    </row>
    <row r="5859" spans="1:11" x14ac:dyDescent="0.3">
      <c r="A5859" t="s">
        <v>14</v>
      </c>
      <c r="B5859" s="1">
        <v>43060</v>
      </c>
      <c r="C5859">
        <v>1</v>
      </c>
      <c r="D5859">
        <v>1.01</v>
      </c>
      <c r="E5859">
        <v>0.98857200000000001</v>
      </c>
      <c r="F5859">
        <v>0.99604700000000002</v>
      </c>
      <c r="G5859">
        <v>622649024</v>
      </c>
      <c r="H5859">
        <v>672298686</v>
      </c>
      <c r="I5859">
        <f>YEAR(Table1[[#This Row],[Date]])</f>
        <v>2017</v>
      </c>
      <c r="J5859">
        <f>MONTH(Table1[[#This Row],[Date]])</f>
        <v>11</v>
      </c>
      <c r="K5859">
        <f>DAY(Table1[[#This Row],[Date]])</f>
        <v>21</v>
      </c>
    </row>
    <row r="5860" spans="1:11" x14ac:dyDescent="0.3">
      <c r="A5860" t="s">
        <v>14</v>
      </c>
      <c r="B5860" s="1">
        <v>43059</v>
      </c>
      <c r="C5860">
        <v>1</v>
      </c>
      <c r="D5860">
        <v>1</v>
      </c>
      <c r="E5860">
        <v>0.99653800000000003</v>
      </c>
      <c r="F5860">
        <v>1</v>
      </c>
      <c r="G5860">
        <v>449595008</v>
      </c>
      <c r="H5860">
        <v>676262766</v>
      </c>
      <c r="I5860">
        <f>YEAR(Table1[[#This Row],[Date]])</f>
        <v>2017</v>
      </c>
      <c r="J5860">
        <f>MONTH(Table1[[#This Row],[Date]])</f>
        <v>11</v>
      </c>
      <c r="K5860">
        <f>DAY(Table1[[#This Row],[Date]])</f>
        <v>20</v>
      </c>
    </row>
    <row r="5861" spans="1:11" x14ac:dyDescent="0.3">
      <c r="A5861" t="s">
        <v>14</v>
      </c>
      <c r="B5861" s="1">
        <v>43058</v>
      </c>
      <c r="C5861">
        <v>1</v>
      </c>
      <c r="D5861">
        <v>1.01</v>
      </c>
      <c r="E5861">
        <v>0.99669300000000005</v>
      </c>
      <c r="F5861">
        <v>1</v>
      </c>
      <c r="G5861">
        <v>485752992</v>
      </c>
      <c r="H5861">
        <v>676613749</v>
      </c>
      <c r="I5861">
        <f>YEAR(Table1[[#This Row],[Date]])</f>
        <v>2017</v>
      </c>
      <c r="J5861">
        <f>MONTH(Table1[[#This Row],[Date]])</f>
        <v>11</v>
      </c>
      <c r="K5861">
        <f>DAY(Table1[[#This Row],[Date]])</f>
        <v>19</v>
      </c>
    </row>
    <row r="5862" spans="1:11" x14ac:dyDescent="0.3">
      <c r="A5862" t="s">
        <v>14</v>
      </c>
      <c r="B5862" s="1">
        <v>43057</v>
      </c>
      <c r="C5862">
        <v>1</v>
      </c>
      <c r="D5862">
        <v>1.01</v>
      </c>
      <c r="E5862">
        <v>0.99634</v>
      </c>
      <c r="F5862">
        <v>1</v>
      </c>
      <c r="G5862">
        <v>588136000</v>
      </c>
      <c r="H5862">
        <v>645504498</v>
      </c>
      <c r="I5862">
        <f>YEAR(Table1[[#This Row],[Date]])</f>
        <v>2017</v>
      </c>
      <c r="J5862">
        <f>MONTH(Table1[[#This Row],[Date]])</f>
        <v>11</v>
      </c>
      <c r="K5862">
        <f>DAY(Table1[[#This Row],[Date]])</f>
        <v>18</v>
      </c>
    </row>
    <row r="5863" spans="1:11" x14ac:dyDescent="0.3">
      <c r="A5863" t="s">
        <v>14</v>
      </c>
      <c r="B5863" s="1">
        <v>43056</v>
      </c>
      <c r="C5863">
        <v>0.99575800000000003</v>
      </c>
      <c r="D5863">
        <v>1.01</v>
      </c>
      <c r="E5863">
        <v>0.99575800000000003</v>
      </c>
      <c r="F5863">
        <v>1</v>
      </c>
      <c r="G5863">
        <v>639398016</v>
      </c>
      <c r="H5863">
        <v>644913317</v>
      </c>
      <c r="I5863">
        <f>YEAR(Table1[[#This Row],[Date]])</f>
        <v>2017</v>
      </c>
      <c r="J5863">
        <f>MONTH(Table1[[#This Row],[Date]])</f>
        <v>11</v>
      </c>
      <c r="K5863">
        <f>DAY(Table1[[#This Row],[Date]])</f>
        <v>17</v>
      </c>
    </row>
    <row r="5864" spans="1:11" x14ac:dyDescent="0.3">
      <c r="A5864" t="s">
        <v>14</v>
      </c>
      <c r="B5864" s="1">
        <v>43055</v>
      </c>
      <c r="C5864">
        <v>1.01</v>
      </c>
      <c r="D5864">
        <v>1.01</v>
      </c>
      <c r="E5864">
        <v>0.993232</v>
      </c>
      <c r="F5864">
        <v>1</v>
      </c>
      <c r="G5864">
        <v>650278976</v>
      </c>
      <c r="H5864">
        <v>615319850</v>
      </c>
      <c r="I5864">
        <f>YEAR(Table1[[#This Row],[Date]])</f>
        <v>2017</v>
      </c>
      <c r="J5864">
        <f>MONTH(Table1[[#This Row],[Date]])</f>
        <v>11</v>
      </c>
      <c r="K5864">
        <f>DAY(Table1[[#This Row],[Date]])</f>
        <v>16</v>
      </c>
    </row>
    <row r="5865" spans="1:11" x14ac:dyDescent="0.3">
      <c r="A5865" t="s">
        <v>14</v>
      </c>
      <c r="B5865" s="1">
        <v>43054</v>
      </c>
      <c r="C5865">
        <v>1</v>
      </c>
      <c r="D5865">
        <v>1.01</v>
      </c>
      <c r="E5865">
        <v>1</v>
      </c>
      <c r="F5865">
        <v>1</v>
      </c>
      <c r="G5865">
        <v>449671008</v>
      </c>
      <c r="H5865">
        <v>595907109</v>
      </c>
      <c r="I5865">
        <f>YEAR(Table1[[#This Row],[Date]])</f>
        <v>2017</v>
      </c>
      <c r="J5865">
        <f>MONTH(Table1[[#This Row],[Date]])</f>
        <v>11</v>
      </c>
      <c r="K5865">
        <f>DAY(Table1[[#This Row],[Date]])</f>
        <v>15</v>
      </c>
    </row>
    <row r="5866" spans="1:11" x14ac:dyDescent="0.3">
      <c r="A5866" t="s">
        <v>14</v>
      </c>
      <c r="B5866" s="1">
        <v>43053</v>
      </c>
      <c r="C5866">
        <v>1.01</v>
      </c>
      <c r="D5866">
        <v>1.01</v>
      </c>
      <c r="E5866">
        <v>0.99689799999999995</v>
      </c>
      <c r="F5866">
        <v>1.01</v>
      </c>
      <c r="G5866">
        <v>429857984</v>
      </c>
      <c r="H5866">
        <v>598075276</v>
      </c>
      <c r="I5866">
        <f>YEAR(Table1[[#This Row],[Date]])</f>
        <v>2017</v>
      </c>
      <c r="J5866">
        <f>MONTH(Table1[[#This Row],[Date]])</f>
        <v>11</v>
      </c>
      <c r="K5866">
        <f>DAY(Table1[[#This Row],[Date]])</f>
        <v>14</v>
      </c>
    </row>
    <row r="5867" spans="1:11" x14ac:dyDescent="0.3">
      <c r="A5867" t="s">
        <v>14</v>
      </c>
      <c r="B5867" s="1">
        <v>43052</v>
      </c>
      <c r="C5867">
        <v>1</v>
      </c>
      <c r="D5867">
        <v>1.03</v>
      </c>
      <c r="E5867">
        <v>0.97510300000000005</v>
      </c>
      <c r="F5867">
        <v>1.01</v>
      </c>
      <c r="G5867">
        <v>767884032</v>
      </c>
      <c r="H5867">
        <v>599572201</v>
      </c>
      <c r="I5867">
        <f>YEAR(Table1[[#This Row],[Date]])</f>
        <v>2017</v>
      </c>
      <c r="J5867">
        <f>MONTH(Table1[[#This Row],[Date]])</f>
        <v>11</v>
      </c>
      <c r="K5867">
        <f>DAY(Table1[[#This Row],[Date]])</f>
        <v>13</v>
      </c>
    </row>
    <row r="5868" spans="1:11" x14ac:dyDescent="0.3">
      <c r="A5868" t="s">
        <v>14</v>
      </c>
      <c r="B5868" s="1">
        <v>43051</v>
      </c>
      <c r="C5868">
        <v>1.01</v>
      </c>
      <c r="D5868">
        <v>1.1100000000000001</v>
      </c>
      <c r="E5868">
        <v>0.96760100000000004</v>
      </c>
      <c r="F5868">
        <v>1.01</v>
      </c>
      <c r="G5868">
        <v>1466060032</v>
      </c>
      <c r="H5868">
        <v>601469616</v>
      </c>
      <c r="I5868">
        <f>YEAR(Table1[[#This Row],[Date]])</f>
        <v>2017</v>
      </c>
      <c r="J5868">
        <f>MONTH(Table1[[#This Row],[Date]])</f>
        <v>11</v>
      </c>
      <c r="K5868">
        <f>DAY(Table1[[#This Row],[Date]])</f>
        <v>12</v>
      </c>
    </row>
    <row r="5869" spans="1:11" x14ac:dyDescent="0.3">
      <c r="A5869" t="s">
        <v>14</v>
      </c>
      <c r="B5869" s="1">
        <v>43050</v>
      </c>
      <c r="C5869">
        <v>1.01</v>
      </c>
      <c r="D5869">
        <v>1.03</v>
      </c>
      <c r="E5869">
        <v>0.99579899999999999</v>
      </c>
      <c r="F5869">
        <v>1.01</v>
      </c>
      <c r="G5869">
        <v>746227968</v>
      </c>
      <c r="H5869">
        <v>599402282</v>
      </c>
      <c r="I5869">
        <f>YEAR(Table1[[#This Row],[Date]])</f>
        <v>2017</v>
      </c>
      <c r="J5869">
        <f>MONTH(Table1[[#This Row],[Date]])</f>
        <v>11</v>
      </c>
      <c r="K5869">
        <f>DAY(Table1[[#This Row],[Date]])</f>
        <v>11</v>
      </c>
    </row>
    <row r="5870" spans="1:11" x14ac:dyDescent="0.3">
      <c r="A5870" t="s">
        <v>14</v>
      </c>
      <c r="B5870" s="1">
        <v>43049</v>
      </c>
      <c r="C5870">
        <v>1.01</v>
      </c>
      <c r="D5870">
        <v>1.02</v>
      </c>
      <c r="E5870">
        <v>0.99548599999999998</v>
      </c>
      <c r="F5870">
        <v>1.01</v>
      </c>
      <c r="G5870">
        <v>756446016</v>
      </c>
      <c r="H5870">
        <v>567451678</v>
      </c>
      <c r="I5870">
        <f>YEAR(Table1[[#This Row],[Date]])</f>
        <v>2017</v>
      </c>
      <c r="J5870">
        <f>MONTH(Table1[[#This Row],[Date]])</f>
        <v>11</v>
      </c>
      <c r="K5870">
        <f>DAY(Table1[[#This Row],[Date]])</f>
        <v>10</v>
      </c>
    </row>
    <row r="5871" spans="1:11" x14ac:dyDescent="0.3">
      <c r="A5871" t="s">
        <v>14</v>
      </c>
      <c r="B5871" s="1">
        <v>43048</v>
      </c>
      <c r="C5871">
        <v>1.01</v>
      </c>
      <c r="D5871">
        <v>1.01</v>
      </c>
      <c r="E5871">
        <v>0.99651500000000004</v>
      </c>
      <c r="F5871">
        <v>1.01</v>
      </c>
      <c r="G5871">
        <v>358188000</v>
      </c>
      <c r="H5871">
        <v>538430292</v>
      </c>
      <c r="I5871">
        <f>YEAR(Table1[[#This Row],[Date]])</f>
        <v>2017</v>
      </c>
      <c r="J5871">
        <f>MONTH(Table1[[#This Row],[Date]])</f>
        <v>11</v>
      </c>
      <c r="K5871">
        <f>DAY(Table1[[#This Row],[Date]])</f>
        <v>9</v>
      </c>
    </row>
    <row r="5872" spans="1:11" x14ac:dyDescent="0.3">
      <c r="A5872" t="s">
        <v>14</v>
      </c>
      <c r="B5872" s="1">
        <v>43047</v>
      </c>
      <c r="C5872">
        <v>1</v>
      </c>
      <c r="D5872">
        <v>1.04</v>
      </c>
      <c r="E5872">
        <v>0.994842</v>
      </c>
      <c r="F5872">
        <v>1.01</v>
      </c>
      <c r="G5872">
        <v>526848992</v>
      </c>
      <c r="H5872">
        <v>499970645</v>
      </c>
      <c r="I5872">
        <f>YEAR(Table1[[#This Row],[Date]])</f>
        <v>2017</v>
      </c>
      <c r="J5872">
        <f>MONTH(Table1[[#This Row],[Date]])</f>
        <v>11</v>
      </c>
      <c r="K5872">
        <f>DAY(Table1[[#This Row],[Date]])</f>
        <v>8</v>
      </c>
    </row>
    <row r="5873" spans="1:11" x14ac:dyDescent="0.3">
      <c r="A5873" t="s">
        <v>14</v>
      </c>
      <c r="B5873" s="1">
        <v>43046</v>
      </c>
      <c r="C5873">
        <v>0.99988200000000005</v>
      </c>
      <c r="D5873">
        <v>1.01</v>
      </c>
      <c r="E5873">
        <v>0.99708300000000005</v>
      </c>
      <c r="F5873">
        <v>1.01</v>
      </c>
      <c r="G5873">
        <v>255132992</v>
      </c>
      <c r="H5873">
        <v>516971256</v>
      </c>
      <c r="I5873">
        <f>YEAR(Table1[[#This Row],[Date]])</f>
        <v>2017</v>
      </c>
      <c r="J5873">
        <f>MONTH(Table1[[#This Row],[Date]])</f>
        <v>11</v>
      </c>
      <c r="K5873">
        <f>DAY(Table1[[#This Row],[Date]])</f>
        <v>7</v>
      </c>
    </row>
    <row r="5874" spans="1:11" x14ac:dyDescent="0.3">
      <c r="A5874" t="s">
        <v>14</v>
      </c>
      <c r="B5874" s="1">
        <v>43045</v>
      </c>
      <c r="C5874">
        <v>1</v>
      </c>
      <c r="D5874">
        <v>1.01</v>
      </c>
      <c r="E5874">
        <v>0.99326899999999996</v>
      </c>
      <c r="F5874">
        <v>1</v>
      </c>
      <c r="G5874">
        <v>308963008</v>
      </c>
      <c r="H5874">
        <v>495731596</v>
      </c>
      <c r="I5874">
        <f>YEAR(Table1[[#This Row],[Date]])</f>
        <v>2017</v>
      </c>
      <c r="J5874">
        <f>MONTH(Table1[[#This Row],[Date]])</f>
        <v>11</v>
      </c>
      <c r="K5874">
        <f>DAY(Table1[[#This Row],[Date]])</f>
        <v>6</v>
      </c>
    </row>
    <row r="5875" spans="1:11" x14ac:dyDescent="0.3">
      <c r="A5875" t="s">
        <v>14</v>
      </c>
      <c r="B5875" s="1">
        <v>43044</v>
      </c>
      <c r="C5875">
        <v>1</v>
      </c>
      <c r="D5875">
        <v>1.01</v>
      </c>
      <c r="E5875">
        <v>0.995977</v>
      </c>
      <c r="F5875">
        <v>0.99880000000000002</v>
      </c>
      <c r="G5875">
        <v>234616000</v>
      </c>
      <c r="H5875">
        <v>493468793</v>
      </c>
      <c r="I5875">
        <f>YEAR(Table1[[#This Row],[Date]])</f>
        <v>2017</v>
      </c>
      <c r="J5875">
        <f>MONTH(Table1[[#This Row],[Date]])</f>
        <v>11</v>
      </c>
      <c r="K5875">
        <f>DAY(Table1[[#This Row],[Date]])</f>
        <v>5</v>
      </c>
    </row>
    <row r="5876" spans="1:11" x14ac:dyDescent="0.3">
      <c r="A5876" t="s">
        <v>14</v>
      </c>
      <c r="B5876" s="1">
        <v>43043</v>
      </c>
      <c r="C5876">
        <v>1</v>
      </c>
      <c r="D5876">
        <v>1.01</v>
      </c>
      <c r="E5876">
        <v>0.99486399999999997</v>
      </c>
      <c r="F5876">
        <v>1</v>
      </c>
      <c r="G5876">
        <v>285312000</v>
      </c>
      <c r="H5876">
        <v>495094256</v>
      </c>
      <c r="I5876">
        <f>YEAR(Table1[[#This Row],[Date]])</f>
        <v>2017</v>
      </c>
      <c r="J5876">
        <f>MONTH(Table1[[#This Row],[Date]])</f>
        <v>11</v>
      </c>
      <c r="K5876">
        <f>DAY(Table1[[#This Row],[Date]])</f>
        <v>4</v>
      </c>
    </row>
    <row r="5877" spans="1:11" x14ac:dyDescent="0.3">
      <c r="A5877" t="s">
        <v>14</v>
      </c>
      <c r="B5877" s="1">
        <v>43042</v>
      </c>
      <c r="C5877">
        <v>0.99906300000000003</v>
      </c>
      <c r="D5877">
        <v>1.01</v>
      </c>
      <c r="E5877">
        <v>0.996363</v>
      </c>
      <c r="F5877">
        <v>1.01</v>
      </c>
      <c r="G5877">
        <v>358886016</v>
      </c>
      <c r="H5877">
        <v>490139897</v>
      </c>
      <c r="I5877">
        <f>YEAR(Table1[[#This Row],[Date]])</f>
        <v>2017</v>
      </c>
      <c r="J5877">
        <f>MONTH(Table1[[#This Row],[Date]])</f>
        <v>11</v>
      </c>
      <c r="K5877">
        <f>DAY(Table1[[#This Row],[Date]])</f>
        <v>3</v>
      </c>
    </row>
    <row r="5878" spans="1:11" x14ac:dyDescent="0.3">
      <c r="A5878" t="s">
        <v>14</v>
      </c>
      <c r="B5878" s="1">
        <v>43041</v>
      </c>
      <c r="C5878">
        <v>0.99985299999999999</v>
      </c>
      <c r="D5878">
        <v>1.04</v>
      </c>
      <c r="E5878">
        <v>0.99633899999999997</v>
      </c>
      <c r="F5878">
        <v>1</v>
      </c>
      <c r="G5878">
        <v>425129984</v>
      </c>
      <c r="H5878">
        <v>452513729</v>
      </c>
      <c r="I5878">
        <f>YEAR(Table1[[#This Row],[Date]])</f>
        <v>2017</v>
      </c>
      <c r="J5878">
        <f>MONTH(Table1[[#This Row],[Date]])</f>
        <v>11</v>
      </c>
      <c r="K5878">
        <f>DAY(Table1[[#This Row],[Date]])</f>
        <v>2</v>
      </c>
    </row>
    <row r="5879" spans="1:11" x14ac:dyDescent="0.3">
      <c r="A5879" t="s">
        <v>14</v>
      </c>
      <c r="B5879" s="1">
        <v>43040</v>
      </c>
      <c r="C5879">
        <v>1</v>
      </c>
      <c r="D5879">
        <v>1</v>
      </c>
      <c r="E5879">
        <v>0.99564299999999994</v>
      </c>
      <c r="F5879">
        <v>1</v>
      </c>
      <c r="G5879">
        <v>246324000</v>
      </c>
      <c r="H5879">
        <v>452762363</v>
      </c>
      <c r="I5879">
        <f>YEAR(Table1[[#This Row],[Date]])</f>
        <v>2017</v>
      </c>
      <c r="J5879">
        <f>MONTH(Table1[[#This Row],[Date]])</f>
        <v>11</v>
      </c>
      <c r="K5879">
        <f>DAY(Table1[[#This Row],[Date]])</f>
        <v>1</v>
      </c>
    </row>
    <row r="5880" spans="1:11" x14ac:dyDescent="0.3">
      <c r="A5880" t="s">
        <v>14</v>
      </c>
      <c r="B5880" s="1">
        <v>43039</v>
      </c>
      <c r="C5880">
        <v>0.99832699999999996</v>
      </c>
      <c r="D5880">
        <v>1</v>
      </c>
      <c r="E5880">
        <v>0.99687099999999995</v>
      </c>
      <c r="F5880">
        <v>1</v>
      </c>
      <c r="G5880">
        <v>184182000</v>
      </c>
      <c r="H5880">
        <v>452382631</v>
      </c>
      <c r="I5880">
        <f>YEAR(Table1[[#This Row],[Date]])</f>
        <v>2017</v>
      </c>
      <c r="J5880">
        <f>MONTH(Table1[[#This Row],[Date]])</f>
        <v>10</v>
      </c>
      <c r="K5880">
        <f>DAY(Table1[[#This Row],[Date]])</f>
        <v>31</v>
      </c>
    </row>
    <row r="5881" spans="1:11" x14ac:dyDescent="0.3">
      <c r="A5881" t="s">
        <v>14</v>
      </c>
      <c r="B5881" s="1">
        <v>43038</v>
      </c>
      <c r="C5881">
        <v>1</v>
      </c>
      <c r="D5881">
        <v>1</v>
      </c>
      <c r="E5881">
        <v>0.99466500000000002</v>
      </c>
      <c r="F5881">
        <v>1</v>
      </c>
      <c r="G5881">
        <v>169424992</v>
      </c>
      <c r="H5881">
        <v>452323863</v>
      </c>
      <c r="I5881">
        <f>YEAR(Table1[[#This Row],[Date]])</f>
        <v>2017</v>
      </c>
      <c r="J5881">
        <f>MONTH(Table1[[#This Row],[Date]])</f>
        <v>10</v>
      </c>
      <c r="K5881">
        <f>DAY(Table1[[#This Row],[Date]])</f>
        <v>30</v>
      </c>
    </row>
    <row r="5882" spans="1:11" x14ac:dyDescent="0.3">
      <c r="A5882" t="s">
        <v>14</v>
      </c>
      <c r="B5882" s="1">
        <v>43037</v>
      </c>
      <c r="C5882">
        <v>1</v>
      </c>
      <c r="D5882">
        <v>1.01</v>
      </c>
      <c r="E5882">
        <v>0.99130200000000002</v>
      </c>
      <c r="F5882">
        <v>1</v>
      </c>
      <c r="G5882">
        <v>618257024</v>
      </c>
      <c r="H5882">
        <v>452563456</v>
      </c>
      <c r="I5882">
        <f>YEAR(Table1[[#This Row],[Date]])</f>
        <v>2017</v>
      </c>
      <c r="J5882">
        <f>MONTH(Table1[[#This Row],[Date]])</f>
        <v>10</v>
      </c>
      <c r="K5882">
        <f>DAY(Table1[[#This Row],[Date]])</f>
        <v>29</v>
      </c>
    </row>
    <row r="5883" spans="1:11" x14ac:dyDescent="0.3">
      <c r="A5883" t="s">
        <v>14</v>
      </c>
      <c r="B5883" s="1">
        <v>43036</v>
      </c>
      <c r="C5883">
        <v>0.999838</v>
      </c>
      <c r="D5883">
        <v>1.01</v>
      </c>
      <c r="E5883">
        <v>0.99831800000000004</v>
      </c>
      <c r="F5883">
        <v>1</v>
      </c>
      <c r="G5883">
        <v>120414000</v>
      </c>
      <c r="H5883">
        <v>438792431</v>
      </c>
      <c r="I5883">
        <f>YEAR(Table1[[#This Row],[Date]])</f>
        <v>2017</v>
      </c>
      <c r="J5883">
        <f>MONTH(Table1[[#This Row],[Date]])</f>
        <v>10</v>
      </c>
      <c r="K5883">
        <f>DAY(Table1[[#This Row],[Date]])</f>
        <v>28</v>
      </c>
    </row>
    <row r="5884" spans="1:11" x14ac:dyDescent="0.3">
      <c r="A5884" t="s">
        <v>14</v>
      </c>
      <c r="B5884" s="1">
        <v>43035</v>
      </c>
      <c r="C5884">
        <v>0.99991600000000003</v>
      </c>
      <c r="D5884">
        <v>1.01</v>
      </c>
      <c r="E5884">
        <v>0.99641500000000005</v>
      </c>
      <c r="F5884">
        <v>1</v>
      </c>
      <c r="G5884">
        <v>144634000</v>
      </c>
      <c r="H5884">
        <v>437092262</v>
      </c>
      <c r="I5884">
        <f>YEAR(Table1[[#This Row],[Date]])</f>
        <v>2017</v>
      </c>
      <c r="J5884">
        <f>MONTH(Table1[[#This Row],[Date]])</f>
        <v>10</v>
      </c>
      <c r="K5884">
        <f>DAY(Table1[[#This Row],[Date]])</f>
        <v>27</v>
      </c>
    </row>
    <row r="5885" spans="1:11" x14ac:dyDescent="0.3">
      <c r="A5885" t="s">
        <v>14</v>
      </c>
      <c r="B5885" s="1">
        <v>43034</v>
      </c>
      <c r="C5885">
        <v>1</v>
      </c>
      <c r="D5885">
        <v>1.01</v>
      </c>
      <c r="E5885">
        <v>0.99773900000000004</v>
      </c>
      <c r="F5885">
        <v>0.99986799999999998</v>
      </c>
      <c r="G5885">
        <v>162258000</v>
      </c>
      <c r="H5885">
        <v>437003975</v>
      </c>
      <c r="I5885">
        <f>YEAR(Table1[[#This Row],[Date]])</f>
        <v>2017</v>
      </c>
      <c r="J5885">
        <f>MONTH(Table1[[#This Row],[Date]])</f>
        <v>10</v>
      </c>
      <c r="K5885">
        <f>DAY(Table1[[#This Row],[Date]])</f>
        <v>26</v>
      </c>
    </row>
    <row r="5886" spans="1:11" x14ac:dyDescent="0.3">
      <c r="A5886" t="s">
        <v>14</v>
      </c>
      <c r="B5886" s="1">
        <v>43033</v>
      </c>
      <c r="C5886">
        <v>1</v>
      </c>
      <c r="D5886">
        <v>1.01</v>
      </c>
      <c r="E5886">
        <v>0.99585299999999999</v>
      </c>
      <c r="F5886">
        <v>1</v>
      </c>
      <c r="G5886">
        <v>171432992</v>
      </c>
      <c r="H5886">
        <v>438049427</v>
      </c>
      <c r="I5886">
        <f>YEAR(Table1[[#This Row],[Date]])</f>
        <v>2017</v>
      </c>
      <c r="J5886">
        <f>MONTH(Table1[[#This Row],[Date]])</f>
        <v>10</v>
      </c>
      <c r="K5886">
        <f>DAY(Table1[[#This Row],[Date]])</f>
        <v>25</v>
      </c>
    </row>
    <row r="5887" spans="1:11" x14ac:dyDescent="0.3">
      <c r="A5887" t="s">
        <v>14</v>
      </c>
      <c r="B5887" s="1">
        <v>43032</v>
      </c>
      <c r="C5887">
        <v>0.99461100000000002</v>
      </c>
      <c r="D5887">
        <v>1.02</v>
      </c>
      <c r="E5887">
        <v>0.98511400000000005</v>
      </c>
      <c r="F5887">
        <v>1</v>
      </c>
      <c r="G5887">
        <v>257372000</v>
      </c>
      <c r="H5887">
        <v>438263085</v>
      </c>
      <c r="I5887">
        <f>YEAR(Table1[[#This Row],[Date]])</f>
        <v>2017</v>
      </c>
      <c r="J5887">
        <f>MONTH(Table1[[#This Row],[Date]])</f>
        <v>10</v>
      </c>
      <c r="K5887">
        <f>DAY(Table1[[#This Row],[Date]])</f>
        <v>24</v>
      </c>
    </row>
    <row r="5888" spans="1:11" x14ac:dyDescent="0.3">
      <c r="A5888" t="s">
        <v>14</v>
      </c>
      <c r="B5888" s="1">
        <v>43031</v>
      </c>
      <c r="C5888">
        <v>1</v>
      </c>
      <c r="D5888">
        <v>1.01</v>
      </c>
      <c r="E5888">
        <v>0.99355599999999999</v>
      </c>
      <c r="F5888">
        <v>0.99653599999999998</v>
      </c>
      <c r="G5888">
        <v>203487008</v>
      </c>
      <c r="H5888">
        <v>435547187</v>
      </c>
      <c r="I5888">
        <f>YEAR(Table1[[#This Row],[Date]])</f>
        <v>2017</v>
      </c>
      <c r="J5888">
        <f>MONTH(Table1[[#This Row],[Date]])</f>
        <v>10</v>
      </c>
      <c r="K5888">
        <f>DAY(Table1[[#This Row],[Date]])</f>
        <v>23</v>
      </c>
    </row>
    <row r="5889" spans="1:11" x14ac:dyDescent="0.3">
      <c r="A5889" t="s">
        <v>14</v>
      </c>
      <c r="B5889" s="1">
        <v>43030</v>
      </c>
      <c r="C5889">
        <v>0.99992000000000003</v>
      </c>
      <c r="D5889">
        <v>1.01</v>
      </c>
      <c r="E5889">
        <v>0.99690900000000005</v>
      </c>
      <c r="F5889">
        <v>1</v>
      </c>
      <c r="G5889">
        <v>166215008</v>
      </c>
      <c r="H5889">
        <v>437904695</v>
      </c>
      <c r="I5889">
        <f>YEAR(Table1[[#This Row],[Date]])</f>
        <v>2017</v>
      </c>
      <c r="J5889">
        <f>MONTH(Table1[[#This Row],[Date]])</f>
        <v>10</v>
      </c>
      <c r="K5889">
        <f>DAY(Table1[[#This Row],[Date]])</f>
        <v>22</v>
      </c>
    </row>
    <row r="5890" spans="1:11" x14ac:dyDescent="0.3">
      <c r="A5890" t="s">
        <v>14</v>
      </c>
      <c r="B5890" s="1">
        <v>43029</v>
      </c>
      <c r="C5890">
        <v>1</v>
      </c>
      <c r="D5890">
        <v>1.01</v>
      </c>
      <c r="E5890">
        <v>0.99277400000000005</v>
      </c>
      <c r="F5890">
        <v>1</v>
      </c>
      <c r="G5890">
        <v>171818000</v>
      </c>
      <c r="H5890">
        <v>437467634</v>
      </c>
      <c r="I5890">
        <f>YEAR(Table1[[#This Row],[Date]])</f>
        <v>2017</v>
      </c>
      <c r="J5890">
        <f>MONTH(Table1[[#This Row],[Date]])</f>
        <v>10</v>
      </c>
      <c r="K5890">
        <f>DAY(Table1[[#This Row],[Date]])</f>
        <v>21</v>
      </c>
    </row>
    <row r="5891" spans="1:11" x14ac:dyDescent="0.3">
      <c r="A5891" t="s">
        <v>14</v>
      </c>
      <c r="B5891" s="1">
        <v>43028</v>
      </c>
      <c r="C5891">
        <v>1</v>
      </c>
      <c r="D5891">
        <v>1.01</v>
      </c>
      <c r="E5891">
        <v>0.997444</v>
      </c>
      <c r="F5891">
        <v>1</v>
      </c>
      <c r="G5891">
        <v>185163008</v>
      </c>
      <c r="H5891">
        <v>437507375</v>
      </c>
      <c r="I5891">
        <f>YEAR(Table1[[#This Row],[Date]])</f>
        <v>2017</v>
      </c>
      <c r="J5891">
        <f>MONTH(Table1[[#This Row],[Date]])</f>
        <v>10</v>
      </c>
      <c r="K5891">
        <f>DAY(Table1[[#This Row],[Date]])</f>
        <v>20</v>
      </c>
    </row>
    <row r="5892" spans="1:11" x14ac:dyDescent="0.3">
      <c r="A5892" t="s">
        <v>14</v>
      </c>
      <c r="B5892" s="1">
        <v>43027</v>
      </c>
      <c r="C5892">
        <v>1</v>
      </c>
      <c r="D5892">
        <v>1.01</v>
      </c>
      <c r="E5892">
        <v>0.996</v>
      </c>
      <c r="F5892">
        <v>1</v>
      </c>
      <c r="G5892">
        <v>150674000</v>
      </c>
      <c r="H5892">
        <v>437350138</v>
      </c>
      <c r="I5892">
        <f>YEAR(Table1[[#This Row],[Date]])</f>
        <v>2017</v>
      </c>
      <c r="J5892">
        <f>MONTH(Table1[[#This Row],[Date]])</f>
        <v>10</v>
      </c>
      <c r="K5892">
        <f>DAY(Table1[[#This Row],[Date]])</f>
        <v>19</v>
      </c>
    </row>
    <row r="5893" spans="1:11" x14ac:dyDescent="0.3">
      <c r="A5893" t="s">
        <v>14</v>
      </c>
      <c r="B5893" s="1">
        <v>43026</v>
      </c>
      <c r="C5893">
        <v>0.998946</v>
      </c>
      <c r="D5893">
        <v>1.01</v>
      </c>
      <c r="E5893">
        <v>0.99148700000000001</v>
      </c>
      <c r="F5893">
        <v>1</v>
      </c>
      <c r="G5893">
        <v>253904000</v>
      </c>
      <c r="H5893">
        <v>438233002</v>
      </c>
      <c r="I5893">
        <f>YEAR(Table1[[#This Row],[Date]])</f>
        <v>2017</v>
      </c>
      <c r="J5893">
        <f>MONTH(Table1[[#This Row],[Date]])</f>
        <v>10</v>
      </c>
      <c r="K5893">
        <f>DAY(Table1[[#This Row],[Date]])</f>
        <v>18</v>
      </c>
    </row>
    <row r="5894" spans="1:11" x14ac:dyDescent="0.3">
      <c r="A5894" t="s">
        <v>14</v>
      </c>
      <c r="B5894" s="1">
        <v>43025</v>
      </c>
      <c r="C5894">
        <v>0.99825200000000003</v>
      </c>
      <c r="D5894">
        <v>1.02</v>
      </c>
      <c r="E5894">
        <v>0.98116499999999995</v>
      </c>
      <c r="F5894">
        <v>0.99933499999999997</v>
      </c>
      <c r="G5894">
        <v>216808000</v>
      </c>
      <c r="H5894">
        <v>436771031</v>
      </c>
      <c r="I5894">
        <f>YEAR(Table1[[#This Row],[Date]])</f>
        <v>2017</v>
      </c>
      <c r="J5894">
        <f>MONTH(Table1[[#This Row],[Date]])</f>
        <v>10</v>
      </c>
      <c r="K5894">
        <f>DAY(Table1[[#This Row],[Date]])</f>
        <v>17</v>
      </c>
    </row>
    <row r="5895" spans="1:11" x14ac:dyDescent="0.3">
      <c r="A5895" t="s">
        <v>14</v>
      </c>
      <c r="B5895" s="1">
        <v>43024</v>
      </c>
      <c r="C5895">
        <v>0.998</v>
      </c>
      <c r="D5895">
        <v>1.01</v>
      </c>
      <c r="E5895">
        <v>0.98402000000000001</v>
      </c>
      <c r="F5895">
        <v>0.99800999999999995</v>
      </c>
      <c r="G5895">
        <v>204158000</v>
      </c>
      <c r="H5895">
        <v>436191924</v>
      </c>
      <c r="I5895">
        <f>YEAR(Table1[[#This Row],[Date]])</f>
        <v>2017</v>
      </c>
      <c r="J5895">
        <f>MONTH(Table1[[#This Row],[Date]])</f>
        <v>10</v>
      </c>
      <c r="K5895">
        <f>DAY(Table1[[#This Row],[Date]])</f>
        <v>16</v>
      </c>
    </row>
    <row r="5896" spans="1:11" x14ac:dyDescent="0.3">
      <c r="A5896" t="s">
        <v>14</v>
      </c>
      <c r="B5896" s="1">
        <v>43023</v>
      </c>
      <c r="C5896">
        <v>1</v>
      </c>
      <c r="D5896">
        <v>1.01</v>
      </c>
      <c r="E5896">
        <v>0.99275899999999995</v>
      </c>
      <c r="F5896">
        <v>0.99924199999999996</v>
      </c>
      <c r="G5896">
        <v>209190000</v>
      </c>
      <c r="H5896">
        <v>436730384</v>
      </c>
      <c r="I5896">
        <f>YEAR(Table1[[#This Row],[Date]])</f>
        <v>2017</v>
      </c>
      <c r="J5896">
        <f>MONTH(Table1[[#This Row],[Date]])</f>
        <v>10</v>
      </c>
      <c r="K5896">
        <f>DAY(Table1[[#This Row],[Date]])</f>
        <v>15</v>
      </c>
    </row>
    <row r="5897" spans="1:11" x14ac:dyDescent="0.3">
      <c r="A5897" t="s">
        <v>14</v>
      </c>
      <c r="B5897" s="1">
        <v>43022</v>
      </c>
      <c r="C5897">
        <v>1</v>
      </c>
      <c r="D5897">
        <v>1</v>
      </c>
      <c r="E5897">
        <v>0.99590299999999998</v>
      </c>
      <c r="F5897">
        <v>0.99970899999999996</v>
      </c>
      <c r="G5897">
        <v>139468000</v>
      </c>
      <c r="H5897">
        <v>436934492</v>
      </c>
      <c r="I5897">
        <f>YEAR(Table1[[#This Row],[Date]])</f>
        <v>2017</v>
      </c>
      <c r="J5897">
        <f>MONTH(Table1[[#This Row],[Date]])</f>
        <v>10</v>
      </c>
      <c r="K5897">
        <f>DAY(Table1[[#This Row],[Date]])</f>
        <v>14</v>
      </c>
    </row>
    <row r="5898" spans="1:11" x14ac:dyDescent="0.3">
      <c r="A5898" t="s">
        <v>14</v>
      </c>
      <c r="B5898" s="1">
        <v>43021</v>
      </c>
      <c r="C5898">
        <v>1</v>
      </c>
      <c r="D5898">
        <v>1.02</v>
      </c>
      <c r="E5898">
        <v>0.99269700000000005</v>
      </c>
      <c r="F5898">
        <v>1</v>
      </c>
      <c r="G5898">
        <v>319484992</v>
      </c>
      <c r="H5898">
        <v>437083430</v>
      </c>
      <c r="I5898">
        <f>YEAR(Table1[[#This Row],[Date]])</f>
        <v>2017</v>
      </c>
      <c r="J5898">
        <f>MONTH(Table1[[#This Row],[Date]])</f>
        <v>10</v>
      </c>
      <c r="K5898">
        <f>DAY(Table1[[#This Row],[Date]])</f>
        <v>13</v>
      </c>
    </row>
    <row r="5899" spans="1:11" x14ac:dyDescent="0.3">
      <c r="A5899" t="s">
        <v>14</v>
      </c>
      <c r="B5899" s="1">
        <v>43020</v>
      </c>
      <c r="C5899">
        <v>0.99984300000000004</v>
      </c>
      <c r="D5899">
        <v>1</v>
      </c>
      <c r="E5899">
        <v>0.990707</v>
      </c>
      <c r="F5899">
        <v>0.99742299999999995</v>
      </c>
      <c r="G5899">
        <v>216202000</v>
      </c>
      <c r="H5899">
        <v>435935269</v>
      </c>
      <c r="I5899">
        <f>YEAR(Table1[[#This Row],[Date]])</f>
        <v>2017</v>
      </c>
      <c r="J5899">
        <f>MONTH(Table1[[#This Row],[Date]])</f>
        <v>10</v>
      </c>
      <c r="K5899">
        <f>DAY(Table1[[#This Row],[Date]])</f>
        <v>12</v>
      </c>
    </row>
    <row r="5900" spans="1:11" x14ac:dyDescent="0.3">
      <c r="A5900" t="s">
        <v>14</v>
      </c>
      <c r="B5900" s="1">
        <v>43019</v>
      </c>
      <c r="C5900">
        <v>0.99796200000000002</v>
      </c>
      <c r="D5900">
        <v>1</v>
      </c>
      <c r="E5900">
        <v>0.99710600000000005</v>
      </c>
      <c r="F5900">
        <v>0.99862499999999998</v>
      </c>
      <c r="G5900">
        <v>85384600</v>
      </c>
      <c r="H5900">
        <v>436460617</v>
      </c>
      <c r="I5900">
        <f>YEAR(Table1[[#This Row],[Date]])</f>
        <v>2017</v>
      </c>
      <c r="J5900">
        <f>MONTH(Table1[[#This Row],[Date]])</f>
        <v>10</v>
      </c>
      <c r="K5900">
        <f>DAY(Table1[[#This Row],[Date]])</f>
        <v>11</v>
      </c>
    </row>
    <row r="5901" spans="1:11" x14ac:dyDescent="0.3">
      <c r="A5901" t="s">
        <v>14</v>
      </c>
      <c r="B5901" s="1">
        <v>43018</v>
      </c>
      <c r="C5901">
        <v>1</v>
      </c>
      <c r="D5901">
        <v>1</v>
      </c>
      <c r="E5901">
        <v>0.99652200000000002</v>
      </c>
      <c r="F5901">
        <v>0.99944100000000002</v>
      </c>
      <c r="G5901">
        <v>137687008</v>
      </c>
      <c r="H5901">
        <v>436817260</v>
      </c>
      <c r="I5901">
        <f>YEAR(Table1[[#This Row],[Date]])</f>
        <v>2017</v>
      </c>
      <c r="J5901">
        <f>MONTH(Table1[[#This Row],[Date]])</f>
        <v>10</v>
      </c>
      <c r="K5901">
        <f>DAY(Table1[[#This Row],[Date]])</f>
        <v>10</v>
      </c>
    </row>
    <row r="5902" spans="1:11" x14ac:dyDescent="0.3">
      <c r="A5902" t="s">
        <v>14</v>
      </c>
      <c r="B5902" s="1">
        <v>43017</v>
      </c>
      <c r="C5902">
        <v>0.99889700000000003</v>
      </c>
      <c r="D5902">
        <v>1.01</v>
      </c>
      <c r="E5902">
        <v>0.99441500000000005</v>
      </c>
      <c r="F5902">
        <v>0.99978</v>
      </c>
      <c r="G5902">
        <v>178567008</v>
      </c>
      <c r="H5902">
        <v>436965424</v>
      </c>
      <c r="I5902">
        <f>YEAR(Table1[[#This Row],[Date]])</f>
        <v>2017</v>
      </c>
      <c r="J5902">
        <f>MONTH(Table1[[#This Row],[Date]])</f>
        <v>10</v>
      </c>
      <c r="K5902">
        <f>DAY(Table1[[#This Row],[Date]])</f>
        <v>9</v>
      </c>
    </row>
    <row r="5903" spans="1:11" x14ac:dyDescent="0.3">
      <c r="A5903" t="s">
        <v>14</v>
      </c>
      <c r="B5903" s="1">
        <v>43016</v>
      </c>
      <c r="C5903">
        <v>0.99811000000000005</v>
      </c>
      <c r="D5903">
        <v>1</v>
      </c>
      <c r="E5903">
        <v>0.99533000000000005</v>
      </c>
      <c r="F5903">
        <v>0.99844200000000005</v>
      </c>
      <c r="G5903">
        <v>123005000</v>
      </c>
      <c r="H5903">
        <v>436380635</v>
      </c>
      <c r="I5903">
        <f>YEAR(Table1[[#This Row],[Date]])</f>
        <v>2017</v>
      </c>
      <c r="J5903">
        <f>MONTH(Table1[[#This Row],[Date]])</f>
        <v>10</v>
      </c>
      <c r="K5903">
        <f>DAY(Table1[[#This Row],[Date]])</f>
        <v>8</v>
      </c>
    </row>
    <row r="5904" spans="1:11" x14ac:dyDescent="0.3">
      <c r="A5904" t="s">
        <v>14</v>
      </c>
      <c r="B5904" s="1">
        <v>43015</v>
      </c>
      <c r="C5904">
        <v>0.99958800000000003</v>
      </c>
      <c r="D5904">
        <v>1</v>
      </c>
      <c r="E5904">
        <v>0.99283100000000002</v>
      </c>
      <c r="F5904">
        <v>0.99931999999999999</v>
      </c>
      <c r="G5904">
        <v>89544096</v>
      </c>
      <c r="H5904">
        <v>436764375</v>
      </c>
      <c r="I5904">
        <f>YEAR(Table1[[#This Row],[Date]])</f>
        <v>2017</v>
      </c>
      <c r="J5904">
        <f>MONTH(Table1[[#This Row],[Date]])</f>
        <v>10</v>
      </c>
      <c r="K5904">
        <f>DAY(Table1[[#This Row],[Date]])</f>
        <v>7</v>
      </c>
    </row>
    <row r="5905" spans="1:11" x14ac:dyDescent="0.3">
      <c r="A5905" t="s">
        <v>14</v>
      </c>
      <c r="B5905" s="1">
        <v>43014</v>
      </c>
      <c r="C5905">
        <v>1</v>
      </c>
      <c r="D5905">
        <v>1.01</v>
      </c>
      <c r="E5905">
        <v>0.99800100000000003</v>
      </c>
      <c r="F5905">
        <v>1</v>
      </c>
      <c r="G5905">
        <v>92153696</v>
      </c>
      <c r="H5905">
        <v>437537969</v>
      </c>
      <c r="I5905">
        <f>YEAR(Table1[[#This Row],[Date]])</f>
        <v>2017</v>
      </c>
      <c r="J5905">
        <f>MONTH(Table1[[#This Row],[Date]])</f>
        <v>10</v>
      </c>
      <c r="K5905">
        <f>DAY(Table1[[#This Row],[Date]])</f>
        <v>6</v>
      </c>
    </row>
    <row r="5906" spans="1:11" x14ac:dyDescent="0.3">
      <c r="A5906" t="s">
        <v>14</v>
      </c>
      <c r="B5906" s="1">
        <v>43013</v>
      </c>
      <c r="C5906">
        <v>1</v>
      </c>
      <c r="D5906">
        <v>1.01</v>
      </c>
      <c r="E5906">
        <v>0.99643300000000001</v>
      </c>
      <c r="F5906">
        <v>1</v>
      </c>
      <c r="G5906">
        <v>119952000</v>
      </c>
      <c r="H5906">
        <v>437192691</v>
      </c>
      <c r="I5906">
        <f>YEAR(Table1[[#This Row],[Date]])</f>
        <v>2017</v>
      </c>
      <c r="J5906">
        <f>MONTH(Table1[[#This Row],[Date]])</f>
        <v>10</v>
      </c>
      <c r="K5906">
        <f>DAY(Table1[[#This Row],[Date]])</f>
        <v>5</v>
      </c>
    </row>
    <row r="5907" spans="1:11" x14ac:dyDescent="0.3">
      <c r="A5907" t="s">
        <v>14</v>
      </c>
      <c r="B5907" s="1">
        <v>43012</v>
      </c>
      <c r="C5907">
        <v>1</v>
      </c>
      <c r="D5907">
        <v>1.01</v>
      </c>
      <c r="E5907">
        <v>0.99772499999999997</v>
      </c>
      <c r="F5907">
        <v>1</v>
      </c>
      <c r="G5907">
        <v>114903000</v>
      </c>
      <c r="H5907">
        <v>437607899</v>
      </c>
      <c r="I5907">
        <f>YEAR(Table1[[#This Row],[Date]])</f>
        <v>2017</v>
      </c>
      <c r="J5907">
        <f>MONTH(Table1[[#This Row],[Date]])</f>
        <v>10</v>
      </c>
      <c r="K5907">
        <f>DAY(Table1[[#This Row],[Date]])</f>
        <v>4</v>
      </c>
    </row>
    <row r="5908" spans="1:11" x14ac:dyDescent="0.3">
      <c r="A5908" t="s">
        <v>14</v>
      </c>
      <c r="B5908" s="1">
        <v>43011</v>
      </c>
      <c r="C5908">
        <v>1</v>
      </c>
      <c r="D5908">
        <v>1.01</v>
      </c>
      <c r="E5908">
        <v>0.99880000000000002</v>
      </c>
      <c r="F5908">
        <v>1</v>
      </c>
      <c r="G5908">
        <v>137567008</v>
      </c>
      <c r="H5908">
        <v>437114020</v>
      </c>
      <c r="I5908">
        <f>YEAR(Table1[[#This Row],[Date]])</f>
        <v>2017</v>
      </c>
      <c r="J5908">
        <f>MONTH(Table1[[#This Row],[Date]])</f>
        <v>10</v>
      </c>
      <c r="K5908">
        <f>DAY(Table1[[#This Row],[Date]])</f>
        <v>3</v>
      </c>
    </row>
    <row r="5909" spans="1:11" x14ac:dyDescent="0.3">
      <c r="A5909" t="s">
        <v>14</v>
      </c>
      <c r="B5909" s="1">
        <v>43010</v>
      </c>
      <c r="C5909">
        <v>0.99808799999999998</v>
      </c>
      <c r="D5909">
        <v>1</v>
      </c>
      <c r="E5909">
        <v>0.995807</v>
      </c>
      <c r="F5909">
        <v>1</v>
      </c>
      <c r="G5909">
        <v>126009000</v>
      </c>
      <c r="H5909">
        <v>437804577</v>
      </c>
      <c r="I5909">
        <f>YEAR(Table1[[#This Row],[Date]])</f>
        <v>2017</v>
      </c>
      <c r="J5909">
        <f>MONTH(Table1[[#This Row],[Date]])</f>
        <v>10</v>
      </c>
      <c r="K5909">
        <f>DAY(Table1[[#This Row],[Date]])</f>
        <v>2</v>
      </c>
    </row>
    <row r="5910" spans="1:11" x14ac:dyDescent="0.3">
      <c r="A5910" t="s">
        <v>14</v>
      </c>
      <c r="B5910" s="1">
        <v>43009</v>
      </c>
      <c r="C5910">
        <v>0.99726599999999999</v>
      </c>
      <c r="D5910">
        <v>1</v>
      </c>
      <c r="E5910">
        <v>0.99499300000000002</v>
      </c>
      <c r="F5910">
        <v>0.99992400000000004</v>
      </c>
      <c r="G5910">
        <v>103007000</v>
      </c>
      <c r="H5910">
        <v>437028355</v>
      </c>
      <c r="I5910">
        <f>YEAR(Table1[[#This Row],[Date]])</f>
        <v>2017</v>
      </c>
      <c r="J5910">
        <f>MONTH(Table1[[#This Row],[Date]])</f>
        <v>10</v>
      </c>
      <c r="K5910">
        <f>DAY(Table1[[#This Row],[Date]])</f>
        <v>1</v>
      </c>
    </row>
    <row r="5911" spans="1:11" x14ac:dyDescent="0.3">
      <c r="A5911" t="s">
        <v>14</v>
      </c>
      <c r="B5911" s="1">
        <v>43008</v>
      </c>
      <c r="C5911">
        <v>1</v>
      </c>
      <c r="D5911">
        <v>1</v>
      </c>
      <c r="E5911">
        <v>0.99390400000000001</v>
      </c>
      <c r="F5911">
        <v>0.99648800000000004</v>
      </c>
      <c r="G5911">
        <v>117411000</v>
      </c>
      <c r="H5911">
        <v>435526612</v>
      </c>
      <c r="I5911">
        <f>YEAR(Table1[[#This Row],[Date]])</f>
        <v>2017</v>
      </c>
      <c r="J5911">
        <f>MONTH(Table1[[#This Row],[Date]])</f>
        <v>9</v>
      </c>
      <c r="K5911">
        <f>DAY(Table1[[#This Row],[Date]])</f>
        <v>30</v>
      </c>
    </row>
    <row r="5912" spans="1:11" x14ac:dyDescent="0.3">
      <c r="A5912" t="s">
        <v>14</v>
      </c>
      <c r="B5912" s="1">
        <v>43007</v>
      </c>
      <c r="C5912">
        <v>0.99835700000000005</v>
      </c>
      <c r="D5912">
        <v>1.02</v>
      </c>
      <c r="E5912">
        <v>0.99450300000000003</v>
      </c>
      <c r="F5912">
        <v>0.99986299999999995</v>
      </c>
      <c r="G5912">
        <v>205406000</v>
      </c>
      <c r="H5912">
        <v>437001795</v>
      </c>
      <c r="I5912">
        <f>YEAR(Table1[[#This Row],[Date]])</f>
        <v>2017</v>
      </c>
      <c r="J5912">
        <f>MONTH(Table1[[#This Row],[Date]])</f>
        <v>9</v>
      </c>
      <c r="K5912">
        <f>DAY(Table1[[#This Row],[Date]])</f>
        <v>29</v>
      </c>
    </row>
    <row r="5913" spans="1:11" x14ac:dyDescent="0.3">
      <c r="A5913" t="s">
        <v>14</v>
      </c>
      <c r="B5913" s="1">
        <v>43006</v>
      </c>
      <c r="C5913">
        <v>1</v>
      </c>
      <c r="D5913">
        <v>1.01</v>
      </c>
      <c r="E5913">
        <v>0.99526400000000004</v>
      </c>
      <c r="F5913">
        <v>1</v>
      </c>
      <c r="G5913">
        <v>232499008</v>
      </c>
      <c r="H5913">
        <v>427826113</v>
      </c>
      <c r="I5913">
        <f>YEAR(Table1[[#This Row],[Date]])</f>
        <v>2017</v>
      </c>
      <c r="J5913">
        <f>MONTH(Table1[[#This Row],[Date]])</f>
        <v>9</v>
      </c>
      <c r="K5913">
        <f>DAY(Table1[[#This Row],[Date]])</f>
        <v>28</v>
      </c>
    </row>
    <row r="5914" spans="1:11" x14ac:dyDescent="0.3">
      <c r="A5914" t="s">
        <v>14</v>
      </c>
      <c r="B5914" s="1">
        <v>43005</v>
      </c>
      <c r="C5914">
        <v>1</v>
      </c>
      <c r="D5914">
        <v>1</v>
      </c>
      <c r="E5914">
        <v>0.991286</v>
      </c>
      <c r="F5914">
        <v>1</v>
      </c>
      <c r="G5914">
        <v>201224000</v>
      </c>
      <c r="H5914">
        <v>427334992</v>
      </c>
      <c r="I5914">
        <f>YEAR(Table1[[#This Row],[Date]])</f>
        <v>2017</v>
      </c>
      <c r="J5914">
        <f>MONTH(Table1[[#This Row],[Date]])</f>
        <v>9</v>
      </c>
      <c r="K5914">
        <f>DAY(Table1[[#This Row],[Date]])</f>
        <v>27</v>
      </c>
    </row>
    <row r="5915" spans="1:11" x14ac:dyDescent="0.3">
      <c r="A5915" t="s">
        <v>14</v>
      </c>
      <c r="B5915" s="1">
        <v>43004</v>
      </c>
      <c r="C5915">
        <v>1</v>
      </c>
      <c r="D5915">
        <v>1.01</v>
      </c>
      <c r="E5915">
        <v>0.995946</v>
      </c>
      <c r="F5915">
        <v>1</v>
      </c>
      <c r="G5915">
        <v>103839000</v>
      </c>
      <c r="H5915">
        <v>428167762</v>
      </c>
      <c r="I5915">
        <f>YEAR(Table1[[#This Row],[Date]])</f>
        <v>2017</v>
      </c>
      <c r="J5915">
        <f>MONTH(Table1[[#This Row],[Date]])</f>
        <v>9</v>
      </c>
      <c r="K5915">
        <f>DAY(Table1[[#This Row],[Date]])</f>
        <v>26</v>
      </c>
    </row>
    <row r="5916" spans="1:11" x14ac:dyDescent="0.3">
      <c r="A5916" t="s">
        <v>14</v>
      </c>
      <c r="B5916" s="1">
        <v>43003</v>
      </c>
      <c r="C5916">
        <v>1</v>
      </c>
      <c r="D5916">
        <v>1.01</v>
      </c>
      <c r="E5916">
        <v>0.98438800000000004</v>
      </c>
      <c r="F5916">
        <v>1</v>
      </c>
      <c r="G5916">
        <v>160336992</v>
      </c>
      <c r="H5916">
        <v>443056463</v>
      </c>
      <c r="I5916">
        <f>YEAR(Table1[[#This Row],[Date]])</f>
        <v>2017</v>
      </c>
      <c r="J5916">
        <f>MONTH(Table1[[#This Row],[Date]])</f>
        <v>9</v>
      </c>
      <c r="K5916">
        <f>DAY(Table1[[#This Row],[Date]])</f>
        <v>25</v>
      </c>
    </row>
    <row r="5917" spans="1:11" x14ac:dyDescent="0.3">
      <c r="A5917" t="s">
        <v>14</v>
      </c>
      <c r="B5917" s="1">
        <v>43002</v>
      </c>
      <c r="C5917">
        <v>1</v>
      </c>
      <c r="D5917">
        <v>1.01</v>
      </c>
      <c r="E5917">
        <v>0.99909999999999999</v>
      </c>
      <c r="F5917">
        <v>1</v>
      </c>
      <c r="G5917">
        <v>91337904</v>
      </c>
      <c r="H5917">
        <v>443777707</v>
      </c>
      <c r="I5917">
        <f>YEAR(Table1[[#This Row],[Date]])</f>
        <v>2017</v>
      </c>
      <c r="J5917">
        <f>MONTH(Table1[[#This Row],[Date]])</f>
        <v>9</v>
      </c>
      <c r="K5917">
        <f>DAY(Table1[[#This Row],[Date]])</f>
        <v>24</v>
      </c>
    </row>
    <row r="5918" spans="1:11" x14ac:dyDescent="0.3">
      <c r="A5918" t="s">
        <v>14</v>
      </c>
      <c r="B5918" s="1">
        <v>43001</v>
      </c>
      <c r="C5918">
        <v>1</v>
      </c>
      <c r="D5918">
        <v>1.01</v>
      </c>
      <c r="E5918">
        <v>0.99765400000000004</v>
      </c>
      <c r="F5918">
        <v>1</v>
      </c>
      <c r="G5918">
        <v>118296000</v>
      </c>
      <c r="H5918">
        <v>443406023</v>
      </c>
      <c r="I5918">
        <f>YEAR(Table1[[#This Row],[Date]])</f>
        <v>2017</v>
      </c>
      <c r="J5918">
        <f>MONTH(Table1[[#This Row],[Date]])</f>
        <v>9</v>
      </c>
      <c r="K5918">
        <f>DAY(Table1[[#This Row],[Date]])</f>
        <v>23</v>
      </c>
    </row>
    <row r="5919" spans="1:11" x14ac:dyDescent="0.3">
      <c r="A5919" t="s">
        <v>14</v>
      </c>
      <c r="B5919" s="1">
        <v>43000</v>
      </c>
      <c r="C5919">
        <v>1.01</v>
      </c>
      <c r="D5919">
        <v>1.01</v>
      </c>
      <c r="E5919">
        <v>0.99890100000000004</v>
      </c>
      <c r="F5919">
        <v>1</v>
      </c>
      <c r="G5919">
        <v>164432000</v>
      </c>
      <c r="H5919">
        <v>444512231</v>
      </c>
      <c r="I5919">
        <f>YEAR(Table1[[#This Row],[Date]])</f>
        <v>2017</v>
      </c>
      <c r="J5919">
        <f>MONTH(Table1[[#This Row],[Date]])</f>
        <v>9</v>
      </c>
      <c r="K5919">
        <f>DAY(Table1[[#This Row],[Date]])</f>
        <v>22</v>
      </c>
    </row>
    <row r="5920" spans="1:11" x14ac:dyDescent="0.3">
      <c r="A5920" t="s">
        <v>14</v>
      </c>
      <c r="B5920" s="1">
        <v>42999</v>
      </c>
      <c r="C5920">
        <v>0.99744600000000005</v>
      </c>
      <c r="D5920">
        <v>1.02</v>
      </c>
      <c r="E5920">
        <v>0.99443400000000004</v>
      </c>
      <c r="F5920">
        <v>1</v>
      </c>
      <c r="G5920">
        <v>231706000</v>
      </c>
      <c r="H5920">
        <v>444569754</v>
      </c>
      <c r="I5920">
        <f>YEAR(Table1[[#This Row],[Date]])</f>
        <v>2017</v>
      </c>
      <c r="J5920">
        <f>MONTH(Table1[[#This Row],[Date]])</f>
        <v>9</v>
      </c>
      <c r="K5920">
        <f>DAY(Table1[[#This Row],[Date]])</f>
        <v>21</v>
      </c>
    </row>
    <row r="5921" spans="1:11" x14ac:dyDescent="0.3">
      <c r="A5921" t="s">
        <v>14</v>
      </c>
      <c r="B5921" s="1">
        <v>42998</v>
      </c>
      <c r="C5921">
        <v>1</v>
      </c>
      <c r="D5921">
        <v>1</v>
      </c>
      <c r="E5921">
        <v>0.98899300000000001</v>
      </c>
      <c r="F5921">
        <v>1</v>
      </c>
      <c r="G5921">
        <v>137763008</v>
      </c>
      <c r="H5921">
        <v>444490107</v>
      </c>
      <c r="I5921">
        <f>YEAR(Table1[[#This Row],[Date]])</f>
        <v>2017</v>
      </c>
      <c r="J5921">
        <f>MONTH(Table1[[#This Row],[Date]])</f>
        <v>9</v>
      </c>
      <c r="K5921">
        <f>DAY(Table1[[#This Row],[Date]])</f>
        <v>20</v>
      </c>
    </row>
    <row r="5922" spans="1:11" x14ac:dyDescent="0.3">
      <c r="A5922" t="s">
        <v>14</v>
      </c>
      <c r="B5922" s="1">
        <v>42997</v>
      </c>
      <c r="C5922">
        <v>1</v>
      </c>
      <c r="D5922">
        <v>1.01</v>
      </c>
      <c r="E5922">
        <v>0.99548700000000001</v>
      </c>
      <c r="F5922">
        <v>1</v>
      </c>
      <c r="G5922">
        <v>163298000</v>
      </c>
      <c r="H5922">
        <v>443299833</v>
      </c>
      <c r="I5922">
        <f>YEAR(Table1[[#This Row],[Date]])</f>
        <v>2017</v>
      </c>
      <c r="J5922">
        <f>MONTH(Table1[[#This Row],[Date]])</f>
        <v>9</v>
      </c>
      <c r="K5922">
        <f>DAY(Table1[[#This Row],[Date]])</f>
        <v>19</v>
      </c>
    </row>
    <row r="5923" spans="1:11" x14ac:dyDescent="0.3">
      <c r="A5923" t="s">
        <v>14</v>
      </c>
      <c r="B5923" s="1">
        <v>42996</v>
      </c>
      <c r="C5923">
        <v>1</v>
      </c>
      <c r="D5923">
        <v>1.01</v>
      </c>
      <c r="E5923">
        <v>0.99239900000000003</v>
      </c>
      <c r="F5923">
        <v>1</v>
      </c>
      <c r="G5923">
        <v>214648000</v>
      </c>
      <c r="H5923">
        <v>443547622</v>
      </c>
      <c r="I5923">
        <f>YEAR(Table1[[#This Row],[Date]])</f>
        <v>2017</v>
      </c>
      <c r="J5923">
        <f>MONTH(Table1[[#This Row],[Date]])</f>
        <v>9</v>
      </c>
      <c r="K5923">
        <f>DAY(Table1[[#This Row],[Date]])</f>
        <v>18</v>
      </c>
    </row>
    <row r="5924" spans="1:11" x14ac:dyDescent="0.3">
      <c r="A5924" t="s">
        <v>14</v>
      </c>
      <c r="B5924" s="1">
        <v>42995</v>
      </c>
      <c r="C5924">
        <v>1.01</v>
      </c>
      <c r="D5924">
        <v>1.01</v>
      </c>
      <c r="E5924">
        <v>0.99202800000000002</v>
      </c>
      <c r="F5924">
        <v>1.01</v>
      </c>
      <c r="G5924">
        <v>119083000</v>
      </c>
      <c r="H5924">
        <v>445388344</v>
      </c>
      <c r="I5924">
        <f>YEAR(Table1[[#This Row],[Date]])</f>
        <v>2017</v>
      </c>
      <c r="J5924">
        <f>MONTH(Table1[[#This Row],[Date]])</f>
        <v>9</v>
      </c>
      <c r="K5924">
        <f>DAY(Table1[[#This Row],[Date]])</f>
        <v>17</v>
      </c>
    </row>
    <row r="5925" spans="1:11" x14ac:dyDescent="0.3">
      <c r="A5925" t="s">
        <v>14</v>
      </c>
      <c r="B5925" s="1">
        <v>42994</v>
      </c>
      <c r="C5925">
        <v>1</v>
      </c>
      <c r="D5925">
        <v>1.04</v>
      </c>
      <c r="E5925">
        <v>0.99121000000000004</v>
      </c>
      <c r="F5925">
        <v>1</v>
      </c>
      <c r="G5925">
        <v>233444992</v>
      </c>
      <c r="H5925">
        <v>443361780</v>
      </c>
      <c r="I5925">
        <f>YEAR(Table1[[#This Row],[Date]])</f>
        <v>2017</v>
      </c>
      <c r="J5925">
        <f>MONTH(Table1[[#This Row],[Date]])</f>
        <v>9</v>
      </c>
      <c r="K5925">
        <f>DAY(Table1[[#This Row],[Date]])</f>
        <v>16</v>
      </c>
    </row>
    <row r="5926" spans="1:11" x14ac:dyDescent="0.3">
      <c r="A5926" t="s">
        <v>14</v>
      </c>
      <c r="B5926" s="1">
        <v>42993</v>
      </c>
      <c r="C5926">
        <v>1</v>
      </c>
      <c r="D5926">
        <v>1.03</v>
      </c>
      <c r="E5926">
        <v>0.96640400000000004</v>
      </c>
      <c r="F5926">
        <v>1.01</v>
      </c>
      <c r="G5926">
        <v>540294976</v>
      </c>
      <c r="H5926">
        <v>444857367</v>
      </c>
      <c r="I5926">
        <f>YEAR(Table1[[#This Row],[Date]])</f>
        <v>2017</v>
      </c>
      <c r="J5926">
        <f>MONTH(Table1[[#This Row],[Date]])</f>
        <v>9</v>
      </c>
      <c r="K5926">
        <f>DAY(Table1[[#This Row],[Date]])</f>
        <v>15</v>
      </c>
    </row>
    <row r="5927" spans="1:11" x14ac:dyDescent="0.3">
      <c r="A5927" t="s">
        <v>14</v>
      </c>
      <c r="B5927" s="1">
        <v>42992</v>
      </c>
      <c r="C5927">
        <v>1</v>
      </c>
      <c r="D5927">
        <v>1.03</v>
      </c>
      <c r="E5927">
        <v>0.97994899999999996</v>
      </c>
      <c r="F5927">
        <v>1</v>
      </c>
      <c r="G5927">
        <v>356495008</v>
      </c>
      <c r="H5927">
        <v>420011024</v>
      </c>
      <c r="I5927">
        <f>YEAR(Table1[[#This Row],[Date]])</f>
        <v>2017</v>
      </c>
      <c r="J5927">
        <f>MONTH(Table1[[#This Row],[Date]])</f>
        <v>9</v>
      </c>
      <c r="K5927">
        <f>DAY(Table1[[#This Row],[Date]])</f>
        <v>14</v>
      </c>
    </row>
    <row r="5928" spans="1:11" x14ac:dyDescent="0.3">
      <c r="A5928" t="s">
        <v>14</v>
      </c>
      <c r="B5928" s="1">
        <v>42991</v>
      </c>
      <c r="C5928">
        <v>1</v>
      </c>
      <c r="D5928">
        <v>1.02</v>
      </c>
      <c r="E5928">
        <v>0.99196300000000004</v>
      </c>
      <c r="F5928">
        <v>1</v>
      </c>
      <c r="G5928">
        <v>257404000</v>
      </c>
      <c r="H5928">
        <v>414751291</v>
      </c>
      <c r="I5928">
        <f>YEAR(Table1[[#This Row],[Date]])</f>
        <v>2017</v>
      </c>
      <c r="J5928">
        <f>MONTH(Table1[[#This Row],[Date]])</f>
        <v>9</v>
      </c>
      <c r="K5928">
        <f>DAY(Table1[[#This Row],[Date]])</f>
        <v>13</v>
      </c>
    </row>
    <row r="5929" spans="1:11" x14ac:dyDescent="0.3">
      <c r="A5929" t="s">
        <v>14</v>
      </c>
      <c r="B5929" s="1">
        <v>42990</v>
      </c>
      <c r="C5929">
        <v>1</v>
      </c>
      <c r="D5929">
        <v>1.02</v>
      </c>
      <c r="E5929">
        <v>0.99622599999999994</v>
      </c>
      <c r="F5929">
        <v>1.01</v>
      </c>
      <c r="G5929">
        <v>162774000</v>
      </c>
      <c r="H5929">
        <v>405836067</v>
      </c>
      <c r="I5929">
        <f>YEAR(Table1[[#This Row],[Date]])</f>
        <v>2017</v>
      </c>
      <c r="J5929">
        <f>MONTH(Table1[[#This Row],[Date]])</f>
        <v>9</v>
      </c>
      <c r="K5929">
        <f>DAY(Table1[[#This Row],[Date]])</f>
        <v>12</v>
      </c>
    </row>
    <row r="5930" spans="1:11" x14ac:dyDescent="0.3">
      <c r="A5930" t="s">
        <v>14</v>
      </c>
      <c r="B5930" s="1">
        <v>42989</v>
      </c>
      <c r="C5930">
        <v>1</v>
      </c>
      <c r="D5930">
        <v>1.02</v>
      </c>
      <c r="E5930">
        <v>0.99097400000000002</v>
      </c>
      <c r="F5930">
        <v>1</v>
      </c>
      <c r="G5930">
        <v>125845000</v>
      </c>
      <c r="H5930">
        <v>404132451</v>
      </c>
      <c r="I5930">
        <f>YEAR(Table1[[#This Row],[Date]])</f>
        <v>2017</v>
      </c>
      <c r="J5930">
        <f>MONTH(Table1[[#This Row],[Date]])</f>
        <v>9</v>
      </c>
      <c r="K5930">
        <f>DAY(Table1[[#This Row],[Date]])</f>
        <v>11</v>
      </c>
    </row>
    <row r="5931" spans="1:11" x14ac:dyDescent="0.3">
      <c r="A5931" t="s">
        <v>14</v>
      </c>
      <c r="B5931" s="1">
        <v>42988</v>
      </c>
      <c r="C5931">
        <v>1</v>
      </c>
      <c r="D5931">
        <v>1.02</v>
      </c>
      <c r="E5931">
        <v>0.99617999999999995</v>
      </c>
      <c r="F5931">
        <v>1.01</v>
      </c>
      <c r="G5931">
        <v>163772992</v>
      </c>
      <c r="H5931">
        <v>405897935</v>
      </c>
      <c r="I5931">
        <f>YEAR(Table1[[#This Row],[Date]])</f>
        <v>2017</v>
      </c>
      <c r="J5931">
        <f>MONTH(Table1[[#This Row],[Date]])</f>
        <v>9</v>
      </c>
      <c r="K5931">
        <f>DAY(Table1[[#This Row],[Date]])</f>
        <v>10</v>
      </c>
    </row>
    <row r="5932" spans="1:11" x14ac:dyDescent="0.3">
      <c r="A5932" t="s">
        <v>14</v>
      </c>
      <c r="B5932" s="1">
        <v>42987</v>
      </c>
      <c r="C5932">
        <v>1.01</v>
      </c>
      <c r="D5932">
        <v>1.01</v>
      </c>
      <c r="E5932">
        <v>0.99836999999999998</v>
      </c>
      <c r="F5932">
        <v>1</v>
      </c>
      <c r="G5932">
        <v>119580000</v>
      </c>
      <c r="H5932">
        <v>404202404</v>
      </c>
      <c r="I5932">
        <f>YEAR(Table1[[#This Row],[Date]])</f>
        <v>2017</v>
      </c>
      <c r="J5932">
        <f>MONTH(Table1[[#This Row],[Date]])</f>
        <v>9</v>
      </c>
      <c r="K5932">
        <f>DAY(Table1[[#This Row],[Date]])</f>
        <v>9</v>
      </c>
    </row>
    <row r="5933" spans="1:11" x14ac:dyDescent="0.3">
      <c r="A5933" t="s">
        <v>14</v>
      </c>
      <c r="B5933" s="1">
        <v>42986</v>
      </c>
      <c r="C5933">
        <v>1</v>
      </c>
      <c r="D5933">
        <v>1.05</v>
      </c>
      <c r="E5933">
        <v>0.99732699999999996</v>
      </c>
      <c r="F5933">
        <v>1.01</v>
      </c>
      <c r="G5933">
        <v>319590016</v>
      </c>
      <c r="H5933">
        <v>396410360</v>
      </c>
      <c r="I5933">
        <f>YEAR(Table1[[#This Row],[Date]])</f>
        <v>2017</v>
      </c>
      <c r="J5933">
        <f>MONTH(Table1[[#This Row],[Date]])</f>
        <v>9</v>
      </c>
      <c r="K5933">
        <f>DAY(Table1[[#This Row],[Date]])</f>
        <v>8</v>
      </c>
    </row>
    <row r="5934" spans="1:11" x14ac:dyDescent="0.3">
      <c r="A5934" t="s">
        <v>14</v>
      </c>
      <c r="B5934" s="1">
        <v>42985</v>
      </c>
      <c r="C5934">
        <v>1</v>
      </c>
      <c r="D5934">
        <v>1.01</v>
      </c>
      <c r="E5934">
        <v>0.99577000000000004</v>
      </c>
      <c r="F5934">
        <v>1</v>
      </c>
      <c r="G5934">
        <v>166452992</v>
      </c>
      <c r="H5934">
        <v>394229274</v>
      </c>
      <c r="I5934">
        <f>YEAR(Table1[[#This Row],[Date]])</f>
        <v>2017</v>
      </c>
      <c r="J5934">
        <f>MONTH(Table1[[#This Row],[Date]])</f>
        <v>9</v>
      </c>
      <c r="K5934">
        <f>DAY(Table1[[#This Row],[Date]])</f>
        <v>7</v>
      </c>
    </row>
    <row r="5935" spans="1:11" x14ac:dyDescent="0.3">
      <c r="A5935" t="s">
        <v>14</v>
      </c>
      <c r="B5935" s="1">
        <v>42984</v>
      </c>
      <c r="C5935">
        <v>1.01</v>
      </c>
      <c r="D5935">
        <v>1.05</v>
      </c>
      <c r="E5935">
        <v>1</v>
      </c>
      <c r="F5935">
        <v>1.01</v>
      </c>
      <c r="G5935">
        <v>192688992</v>
      </c>
      <c r="H5935">
        <v>387158941</v>
      </c>
      <c r="I5935">
        <f>YEAR(Table1[[#This Row],[Date]])</f>
        <v>2017</v>
      </c>
      <c r="J5935">
        <f>MONTH(Table1[[#This Row],[Date]])</f>
        <v>9</v>
      </c>
      <c r="K5935">
        <f>DAY(Table1[[#This Row],[Date]])</f>
        <v>6</v>
      </c>
    </row>
    <row r="5936" spans="1:11" x14ac:dyDescent="0.3">
      <c r="A5936" t="s">
        <v>14</v>
      </c>
      <c r="B5936" s="1">
        <v>42983</v>
      </c>
      <c r="C5936">
        <v>1.03</v>
      </c>
      <c r="D5936">
        <v>1.04</v>
      </c>
      <c r="E5936">
        <v>0.99989300000000003</v>
      </c>
      <c r="F5936">
        <v>1</v>
      </c>
      <c r="G5936">
        <v>271614016</v>
      </c>
      <c r="H5936">
        <v>386827672</v>
      </c>
      <c r="I5936">
        <f>YEAR(Table1[[#This Row],[Date]])</f>
        <v>2017</v>
      </c>
      <c r="J5936">
        <f>MONTH(Table1[[#This Row],[Date]])</f>
        <v>9</v>
      </c>
      <c r="K5936">
        <f>DAY(Table1[[#This Row],[Date]])</f>
        <v>5</v>
      </c>
    </row>
    <row r="5937" spans="1:11" x14ac:dyDescent="0.3">
      <c r="A5937" t="s">
        <v>14</v>
      </c>
      <c r="B5937" s="1">
        <v>42982</v>
      </c>
      <c r="C5937">
        <v>1</v>
      </c>
      <c r="D5937">
        <v>1.05</v>
      </c>
      <c r="E5937">
        <v>0.99774099999999999</v>
      </c>
      <c r="F5937">
        <v>1.03</v>
      </c>
      <c r="G5937">
        <v>375472992</v>
      </c>
      <c r="H5937">
        <v>381507840</v>
      </c>
      <c r="I5937">
        <f>YEAR(Table1[[#This Row],[Date]])</f>
        <v>2017</v>
      </c>
      <c r="J5937">
        <f>MONTH(Table1[[#This Row],[Date]])</f>
        <v>9</v>
      </c>
      <c r="K5937">
        <f>DAY(Table1[[#This Row],[Date]])</f>
        <v>4</v>
      </c>
    </row>
    <row r="5938" spans="1:11" x14ac:dyDescent="0.3">
      <c r="A5938" t="s">
        <v>14</v>
      </c>
      <c r="B5938" s="1">
        <v>42981</v>
      </c>
      <c r="C5938">
        <v>1.01</v>
      </c>
      <c r="D5938">
        <v>1.03</v>
      </c>
      <c r="E5938">
        <v>0.99961999999999995</v>
      </c>
      <c r="F5938">
        <v>1</v>
      </c>
      <c r="G5938">
        <v>188687008</v>
      </c>
      <c r="H5938">
        <v>364809999</v>
      </c>
      <c r="I5938">
        <f>YEAR(Table1[[#This Row],[Date]])</f>
        <v>2017</v>
      </c>
      <c r="J5938">
        <f>MONTH(Table1[[#This Row],[Date]])</f>
        <v>9</v>
      </c>
      <c r="K5938">
        <f>DAY(Table1[[#This Row],[Date]])</f>
        <v>3</v>
      </c>
    </row>
    <row r="5939" spans="1:11" x14ac:dyDescent="0.3">
      <c r="A5939" t="s">
        <v>14</v>
      </c>
      <c r="B5939" s="1">
        <v>42980</v>
      </c>
      <c r="C5939">
        <v>1</v>
      </c>
      <c r="D5939">
        <v>1.04</v>
      </c>
      <c r="E5939">
        <v>0.99873900000000004</v>
      </c>
      <c r="F5939">
        <v>1.02</v>
      </c>
      <c r="G5939">
        <v>345971008</v>
      </c>
      <c r="H5939">
        <v>350148972</v>
      </c>
      <c r="I5939">
        <f>YEAR(Table1[[#This Row],[Date]])</f>
        <v>2017</v>
      </c>
      <c r="J5939">
        <f>MONTH(Table1[[#This Row],[Date]])</f>
        <v>9</v>
      </c>
      <c r="K5939">
        <f>DAY(Table1[[#This Row],[Date]])</f>
        <v>2</v>
      </c>
    </row>
    <row r="5940" spans="1:11" x14ac:dyDescent="0.3">
      <c r="A5940" t="s">
        <v>14</v>
      </c>
      <c r="B5940" s="1">
        <v>42979</v>
      </c>
      <c r="C5940">
        <v>1</v>
      </c>
      <c r="D5940">
        <v>1.01</v>
      </c>
      <c r="E5940">
        <v>1</v>
      </c>
      <c r="F5940">
        <v>1</v>
      </c>
      <c r="G5940">
        <v>199664000</v>
      </c>
      <c r="H5940">
        <v>320894490</v>
      </c>
      <c r="I5940">
        <f>YEAR(Table1[[#This Row],[Date]])</f>
        <v>2017</v>
      </c>
      <c r="J5940">
        <f>MONTH(Table1[[#This Row],[Date]])</f>
        <v>9</v>
      </c>
      <c r="K5940">
        <f>DAY(Table1[[#This Row],[Date]])</f>
        <v>1</v>
      </c>
    </row>
    <row r="5941" spans="1:11" x14ac:dyDescent="0.3">
      <c r="A5941" t="s">
        <v>14</v>
      </c>
      <c r="B5941" s="1">
        <v>42978</v>
      </c>
      <c r="C5941">
        <v>1</v>
      </c>
      <c r="D5941">
        <v>1.01</v>
      </c>
      <c r="E5941">
        <v>0.99951400000000001</v>
      </c>
      <c r="F5941">
        <v>1</v>
      </c>
      <c r="G5941">
        <v>109217000</v>
      </c>
      <c r="H5941">
        <v>320495344</v>
      </c>
      <c r="I5941">
        <f>YEAR(Table1[[#This Row],[Date]])</f>
        <v>2017</v>
      </c>
      <c r="J5941">
        <f>MONTH(Table1[[#This Row],[Date]])</f>
        <v>8</v>
      </c>
      <c r="K5941">
        <f>DAY(Table1[[#This Row],[Date]])</f>
        <v>31</v>
      </c>
    </row>
    <row r="5942" spans="1:11" x14ac:dyDescent="0.3">
      <c r="A5942" t="s">
        <v>14</v>
      </c>
      <c r="B5942" s="1">
        <v>42977</v>
      </c>
      <c r="C5942">
        <v>1</v>
      </c>
      <c r="D5942">
        <v>1.01</v>
      </c>
      <c r="E5942">
        <v>0.99611899999999998</v>
      </c>
      <c r="F5942">
        <v>1</v>
      </c>
      <c r="G5942">
        <v>114992000</v>
      </c>
      <c r="H5942">
        <v>319734936</v>
      </c>
      <c r="I5942">
        <f>YEAR(Table1[[#This Row],[Date]])</f>
        <v>2017</v>
      </c>
      <c r="J5942">
        <f>MONTH(Table1[[#This Row],[Date]])</f>
        <v>8</v>
      </c>
      <c r="K5942">
        <f>DAY(Table1[[#This Row],[Date]])</f>
        <v>30</v>
      </c>
    </row>
    <row r="5943" spans="1:11" x14ac:dyDescent="0.3">
      <c r="A5943" t="s">
        <v>14</v>
      </c>
      <c r="B5943" s="1">
        <v>42976</v>
      </c>
      <c r="C5943">
        <v>1</v>
      </c>
      <c r="D5943">
        <v>1.02</v>
      </c>
      <c r="E5943">
        <v>0.99568999999999996</v>
      </c>
      <c r="F5943">
        <v>1</v>
      </c>
      <c r="G5943">
        <v>132123000</v>
      </c>
      <c r="H5943">
        <v>319984145</v>
      </c>
      <c r="I5943">
        <f>YEAR(Table1[[#This Row],[Date]])</f>
        <v>2017</v>
      </c>
      <c r="J5943">
        <f>MONTH(Table1[[#This Row],[Date]])</f>
        <v>8</v>
      </c>
      <c r="K5943">
        <f>DAY(Table1[[#This Row],[Date]])</f>
        <v>29</v>
      </c>
    </row>
    <row r="5944" spans="1:11" x14ac:dyDescent="0.3">
      <c r="A5944" t="s">
        <v>14</v>
      </c>
      <c r="B5944" s="1">
        <v>42975</v>
      </c>
      <c r="C5944">
        <v>1</v>
      </c>
      <c r="D5944">
        <v>1.01</v>
      </c>
      <c r="E5944">
        <v>0.99556500000000003</v>
      </c>
      <c r="F5944">
        <v>1</v>
      </c>
      <c r="G5944">
        <v>130785000</v>
      </c>
      <c r="H5944">
        <v>319837227</v>
      </c>
      <c r="I5944">
        <f>YEAR(Table1[[#This Row],[Date]])</f>
        <v>2017</v>
      </c>
      <c r="J5944">
        <f>MONTH(Table1[[#This Row],[Date]])</f>
        <v>8</v>
      </c>
      <c r="K5944">
        <f>DAY(Table1[[#This Row],[Date]])</f>
        <v>28</v>
      </c>
    </row>
    <row r="5945" spans="1:11" x14ac:dyDescent="0.3">
      <c r="A5945" t="s">
        <v>14</v>
      </c>
      <c r="B5945" s="1">
        <v>42974</v>
      </c>
      <c r="C5945">
        <v>1</v>
      </c>
      <c r="D5945">
        <v>1.01</v>
      </c>
      <c r="E5945">
        <v>0.99709000000000003</v>
      </c>
      <c r="F5945">
        <v>1</v>
      </c>
      <c r="G5945">
        <v>104722000</v>
      </c>
      <c r="H5945">
        <v>320440602</v>
      </c>
      <c r="I5945">
        <f>YEAR(Table1[[#This Row],[Date]])</f>
        <v>2017</v>
      </c>
      <c r="J5945">
        <f>MONTH(Table1[[#This Row],[Date]])</f>
        <v>8</v>
      </c>
      <c r="K5945">
        <f>DAY(Table1[[#This Row],[Date]])</f>
        <v>27</v>
      </c>
    </row>
    <row r="5946" spans="1:11" x14ac:dyDescent="0.3">
      <c r="A5946" t="s">
        <v>14</v>
      </c>
      <c r="B5946" s="1">
        <v>42973</v>
      </c>
      <c r="C5946">
        <v>1</v>
      </c>
      <c r="D5946">
        <v>1.01</v>
      </c>
      <c r="E5946">
        <v>0.99576799999999999</v>
      </c>
      <c r="F5946">
        <v>0.99893200000000004</v>
      </c>
      <c r="G5946">
        <v>98081296</v>
      </c>
      <c r="H5946">
        <v>319160041</v>
      </c>
      <c r="I5946">
        <f>YEAR(Table1[[#This Row],[Date]])</f>
        <v>2017</v>
      </c>
      <c r="J5946">
        <f>MONTH(Table1[[#This Row],[Date]])</f>
        <v>8</v>
      </c>
      <c r="K5946">
        <f>DAY(Table1[[#This Row],[Date]])</f>
        <v>26</v>
      </c>
    </row>
    <row r="5947" spans="1:11" x14ac:dyDescent="0.3">
      <c r="A5947" t="s">
        <v>14</v>
      </c>
      <c r="B5947" s="1">
        <v>42972</v>
      </c>
      <c r="C5947">
        <v>1</v>
      </c>
      <c r="D5947">
        <v>1.02</v>
      </c>
      <c r="E5947">
        <v>0.998112</v>
      </c>
      <c r="F5947">
        <v>1</v>
      </c>
      <c r="G5947">
        <v>116308000</v>
      </c>
      <c r="H5947">
        <v>320415042</v>
      </c>
      <c r="I5947">
        <f>YEAR(Table1[[#This Row],[Date]])</f>
        <v>2017</v>
      </c>
      <c r="J5947">
        <f>MONTH(Table1[[#This Row],[Date]])</f>
        <v>8</v>
      </c>
      <c r="K5947">
        <f>DAY(Table1[[#This Row],[Date]])</f>
        <v>25</v>
      </c>
    </row>
    <row r="5948" spans="1:11" x14ac:dyDescent="0.3">
      <c r="A5948" t="s">
        <v>14</v>
      </c>
      <c r="B5948" s="1">
        <v>42971</v>
      </c>
      <c r="C5948">
        <v>0.999332</v>
      </c>
      <c r="D5948">
        <v>1.01</v>
      </c>
      <c r="E5948">
        <v>0.99071399999999998</v>
      </c>
      <c r="F5948">
        <v>1</v>
      </c>
      <c r="G5948">
        <v>132330000</v>
      </c>
      <c r="H5948">
        <v>321073265</v>
      </c>
      <c r="I5948">
        <f>YEAR(Table1[[#This Row],[Date]])</f>
        <v>2017</v>
      </c>
      <c r="J5948">
        <f>MONTH(Table1[[#This Row],[Date]])</f>
        <v>8</v>
      </c>
      <c r="K5948">
        <f>DAY(Table1[[#This Row],[Date]])</f>
        <v>24</v>
      </c>
    </row>
    <row r="5949" spans="1:11" x14ac:dyDescent="0.3">
      <c r="A5949" t="s">
        <v>14</v>
      </c>
      <c r="B5949" s="1">
        <v>42970</v>
      </c>
      <c r="C5949">
        <v>1</v>
      </c>
      <c r="D5949">
        <v>1.01</v>
      </c>
      <c r="E5949">
        <v>0.99168400000000001</v>
      </c>
      <c r="F5949">
        <v>1</v>
      </c>
      <c r="G5949">
        <v>195159008</v>
      </c>
      <c r="H5949">
        <v>320143516</v>
      </c>
      <c r="I5949">
        <f>YEAR(Table1[[#This Row],[Date]])</f>
        <v>2017</v>
      </c>
      <c r="J5949">
        <f>MONTH(Table1[[#This Row],[Date]])</f>
        <v>8</v>
      </c>
      <c r="K5949">
        <f>DAY(Table1[[#This Row],[Date]])</f>
        <v>23</v>
      </c>
    </row>
    <row r="5950" spans="1:11" x14ac:dyDescent="0.3">
      <c r="A5950" t="s">
        <v>14</v>
      </c>
      <c r="B5950" s="1">
        <v>42969</v>
      </c>
      <c r="C5950">
        <v>1</v>
      </c>
      <c r="D5950">
        <v>1.02</v>
      </c>
      <c r="E5950">
        <v>0.99091600000000002</v>
      </c>
      <c r="F5950">
        <v>1.01</v>
      </c>
      <c r="G5950">
        <v>241915008</v>
      </c>
      <c r="H5950">
        <v>321584467</v>
      </c>
      <c r="I5950">
        <f>YEAR(Table1[[#This Row],[Date]])</f>
        <v>2017</v>
      </c>
      <c r="J5950">
        <f>MONTH(Table1[[#This Row],[Date]])</f>
        <v>8</v>
      </c>
      <c r="K5950">
        <f>DAY(Table1[[#This Row],[Date]])</f>
        <v>22</v>
      </c>
    </row>
    <row r="5951" spans="1:11" x14ac:dyDescent="0.3">
      <c r="A5951" t="s">
        <v>14</v>
      </c>
      <c r="B5951" s="1">
        <v>42968</v>
      </c>
      <c r="C5951">
        <v>0.99953800000000004</v>
      </c>
      <c r="D5951">
        <v>1.01</v>
      </c>
      <c r="E5951">
        <v>0.99045899999999998</v>
      </c>
      <c r="F5951">
        <v>0.99926300000000001</v>
      </c>
      <c r="G5951">
        <v>208830000</v>
      </c>
      <c r="H5951">
        <v>319265846</v>
      </c>
      <c r="I5951">
        <f>YEAR(Table1[[#This Row],[Date]])</f>
        <v>2017</v>
      </c>
      <c r="J5951">
        <f>MONTH(Table1[[#This Row],[Date]])</f>
        <v>8</v>
      </c>
      <c r="K5951">
        <f>DAY(Table1[[#This Row],[Date]])</f>
        <v>21</v>
      </c>
    </row>
    <row r="5952" spans="1:11" x14ac:dyDescent="0.3">
      <c r="A5952" t="s">
        <v>14</v>
      </c>
      <c r="B5952" s="1">
        <v>42967</v>
      </c>
      <c r="C5952">
        <v>0.99716700000000003</v>
      </c>
      <c r="D5952">
        <v>1.02</v>
      </c>
      <c r="E5952">
        <v>0.98390900000000003</v>
      </c>
      <c r="F5952">
        <v>0.99662899999999999</v>
      </c>
      <c r="G5952">
        <v>133754000</v>
      </c>
      <c r="H5952">
        <v>318424279</v>
      </c>
      <c r="I5952">
        <f>YEAR(Table1[[#This Row],[Date]])</f>
        <v>2017</v>
      </c>
      <c r="J5952">
        <f>MONTH(Table1[[#This Row],[Date]])</f>
        <v>8</v>
      </c>
      <c r="K5952">
        <f>DAY(Table1[[#This Row],[Date]])</f>
        <v>20</v>
      </c>
    </row>
    <row r="5953" spans="1:11" x14ac:dyDescent="0.3">
      <c r="A5953" t="s">
        <v>14</v>
      </c>
      <c r="B5953" s="1">
        <v>42966</v>
      </c>
      <c r="C5953">
        <v>1.01</v>
      </c>
      <c r="D5953">
        <v>1.04</v>
      </c>
      <c r="E5953">
        <v>0.98018300000000003</v>
      </c>
      <c r="F5953">
        <v>1</v>
      </c>
      <c r="G5953">
        <v>281632992</v>
      </c>
      <c r="H5953">
        <v>320376752</v>
      </c>
      <c r="I5953">
        <f>YEAR(Table1[[#This Row],[Date]])</f>
        <v>2017</v>
      </c>
      <c r="J5953">
        <f>MONTH(Table1[[#This Row],[Date]])</f>
        <v>8</v>
      </c>
      <c r="K5953">
        <f>DAY(Table1[[#This Row],[Date]])</f>
        <v>19</v>
      </c>
    </row>
    <row r="5954" spans="1:11" x14ac:dyDescent="0.3">
      <c r="A5954" t="s">
        <v>14</v>
      </c>
      <c r="B5954" s="1">
        <v>42965</v>
      </c>
      <c r="C5954">
        <v>1.01</v>
      </c>
      <c r="D5954">
        <v>1.03</v>
      </c>
      <c r="E5954">
        <v>0.98490500000000003</v>
      </c>
      <c r="F5954">
        <v>1.01</v>
      </c>
      <c r="G5954">
        <v>255272000</v>
      </c>
      <c r="H5954">
        <v>323760271</v>
      </c>
      <c r="I5954">
        <f>YEAR(Table1[[#This Row],[Date]])</f>
        <v>2017</v>
      </c>
      <c r="J5954">
        <f>MONTH(Table1[[#This Row],[Date]])</f>
        <v>8</v>
      </c>
      <c r="K5954">
        <f>DAY(Table1[[#This Row],[Date]])</f>
        <v>18</v>
      </c>
    </row>
    <row r="5955" spans="1:11" x14ac:dyDescent="0.3">
      <c r="A5955" t="s">
        <v>14</v>
      </c>
      <c r="B5955" s="1">
        <v>42964</v>
      </c>
      <c r="C5955">
        <v>1</v>
      </c>
      <c r="D5955">
        <v>1.01</v>
      </c>
      <c r="E5955">
        <v>0.98907</v>
      </c>
      <c r="F5955">
        <v>1.01</v>
      </c>
      <c r="G5955">
        <v>166152000</v>
      </c>
      <c r="H5955">
        <v>322041354</v>
      </c>
      <c r="I5955">
        <f>YEAR(Table1[[#This Row],[Date]])</f>
        <v>2017</v>
      </c>
      <c r="J5955">
        <f>MONTH(Table1[[#This Row],[Date]])</f>
        <v>8</v>
      </c>
      <c r="K5955">
        <f>DAY(Table1[[#This Row],[Date]])</f>
        <v>17</v>
      </c>
    </row>
    <row r="5956" spans="1:11" x14ac:dyDescent="0.3">
      <c r="A5956" t="s">
        <v>14</v>
      </c>
      <c r="B5956" s="1">
        <v>42963</v>
      </c>
      <c r="C5956">
        <v>0.99896300000000005</v>
      </c>
      <c r="D5956">
        <v>1.01</v>
      </c>
      <c r="E5956">
        <v>0.99191499999999999</v>
      </c>
      <c r="F5956">
        <v>1</v>
      </c>
      <c r="G5956">
        <v>121473000</v>
      </c>
      <c r="H5956">
        <v>319884704</v>
      </c>
      <c r="I5956">
        <f>YEAR(Table1[[#This Row],[Date]])</f>
        <v>2017</v>
      </c>
      <c r="J5956">
        <f>MONTH(Table1[[#This Row],[Date]])</f>
        <v>8</v>
      </c>
      <c r="K5956">
        <f>DAY(Table1[[#This Row],[Date]])</f>
        <v>16</v>
      </c>
    </row>
    <row r="5957" spans="1:11" x14ac:dyDescent="0.3">
      <c r="A5957" t="s">
        <v>14</v>
      </c>
      <c r="B5957" s="1">
        <v>42962</v>
      </c>
      <c r="C5957">
        <v>1</v>
      </c>
      <c r="D5957">
        <v>1.02</v>
      </c>
      <c r="E5957">
        <v>0.99451299999999998</v>
      </c>
      <c r="F5957">
        <v>1</v>
      </c>
      <c r="G5957">
        <v>213099008</v>
      </c>
      <c r="H5957">
        <v>319990139</v>
      </c>
      <c r="I5957">
        <f>YEAR(Table1[[#This Row],[Date]])</f>
        <v>2017</v>
      </c>
      <c r="J5957">
        <f>MONTH(Table1[[#This Row],[Date]])</f>
        <v>8</v>
      </c>
      <c r="K5957">
        <f>DAY(Table1[[#This Row],[Date]])</f>
        <v>15</v>
      </c>
    </row>
    <row r="5958" spans="1:11" x14ac:dyDescent="0.3">
      <c r="A5958" t="s">
        <v>14</v>
      </c>
      <c r="B5958" s="1">
        <v>42961</v>
      </c>
      <c r="C5958">
        <v>0.99568199999999996</v>
      </c>
      <c r="D5958">
        <v>1.01</v>
      </c>
      <c r="E5958">
        <v>0.99062600000000001</v>
      </c>
      <c r="F5958">
        <v>0.99816300000000002</v>
      </c>
      <c r="G5958">
        <v>125445000</v>
      </c>
      <c r="H5958">
        <v>318914378</v>
      </c>
      <c r="I5958">
        <f>YEAR(Table1[[#This Row],[Date]])</f>
        <v>2017</v>
      </c>
      <c r="J5958">
        <f>MONTH(Table1[[#This Row],[Date]])</f>
        <v>8</v>
      </c>
      <c r="K5958">
        <f>DAY(Table1[[#This Row],[Date]])</f>
        <v>14</v>
      </c>
    </row>
    <row r="5959" spans="1:11" x14ac:dyDescent="0.3">
      <c r="A5959" t="s">
        <v>14</v>
      </c>
      <c r="B5959" s="1">
        <v>42960</v>
      </c>
      <c r="C5959">
        <v>1</v>
      </c>
      <c r="D5959">
        <v>1.02</v>
      </c>
      <c r="E5959">
        <v>0.98041400000000001</v>
      </c>
      <c r="F5959">
        <v>0.99861599999999995</v>
      </c>
      <c r="G5959">
        <v>198568992</v>
      </c>
      <c r="H5959">
        <v>319059012</v>
      </c>
      <c r="I5959">
        <f>YEAR(Table1[[#This Row],[Date]])</f>
        <v>2017</v>
      </c>
      <c r="J5959">
        <f>MONTH(Table1[[#This Row],[Date]])</f>
        <v>8</v>
      </c>
      <c r="K5959">
        <f>DAY(Table1[[#This Row],[Date]])</f>
        <v>13</v>
      </c>
    </row>
    <row r="5960" spans="1:11" x14ac:dyDescent="0.3">
      <c r="A5960" t="s">
        <v>14</v>
      </c>
      <c r="B5960" s="1">
        <v>42959</v>
      </c>
      <c r="C5960">
        <v>1</v>
      </c>
      <c r="D5960">
        <v>1.01</v>
      </c>
      <c r="E5960">
        <v>0.99521300000000001</v>
      </c>
      <c r="F5960">
        <v>1</v>
      </c>
      <c r="G5960">
        <v>130896000</v>
      </c>
      <c r="H5960">
        <v>319862238</v>
      </c>
      <c r="I5960">
        <f>YEAR(Table1[[#This Row],[Date]])</f>
        <v>2017</v>
      </c>
      <c r="J5960">
        <f>MONTH(Table1[[#This Row],[Date]])</f>
        <v>8</v>
      </c>
      <c r="K5960">
        <f>DAY(Table1[[#This Row],[Date]])</f>
        <v>12</v>
      </c>
    </row>
    <row r="5961" spans="1:11" x14ac:dyDescent="0.3">
      <c r="A5961" t="s">
        <v>14</v>
      </c>
      <c r="B5961" s="1">
        <v>42958</v>
      </c>
      <c r="C5961">
        <v>0.99663500000000005</v>
      </c>
      <c r="D5961">
        <v>1.01</v>
      </c>
      <c r="E5961">
        <v>0.98842799999999997</v>
      </c>
      <c r="F5961">
        <v>1</v>
      </c>
      <c r="G5961">
        <v>111829000</v>
      </c>
      <c r="H5961">
        <v>319785558</v>
      </c>
      <c r="I5961">
        <f>YEAR(Table1[[#This Row],[Date]])</f>
        <v>2017</v>
      </c>
      <c r="J5961">
        <f>MONTH(Table1[[#This Row],[Date]])</f>
        <v>8</v>
      </c>
      <c r="K5961">
        <f>DAY(Table1[[#This Row],[Date]])</f>
        <v>11</v>
      </c>
    </row>
    <row r="5962" spans="1:11" x14ac:dyDescent="0.3">
      <c r="A5962" t="s">
        <v>14</v>
      </c>
      <c r="B5962" s="1">
        <v>42957</v>
      </c>
      <c r="C5962">
        <v>0.99879899999999999</v>
      </c>
      <c r="D5962">
        <v>1.01</v>
      </c>
      <c r="E5962">
        <v>0.98821700000000001</v>
      </c>
      <c r="F5962">
        <v>0.99299099999999996</v>
      </c>
      <c r="G5962">
        <v>91695000</v>
      </c>
      <c r="H5962">
        <v>317261818</v>
      </c>
      <c r="I5962">
        <f>YEAR(Table1[[#This Row],[Date]])</f>
        <v>2017</v>
      </c>
      <c r="J5962">
        <f>MONTH(Table1[[#This Row],[Date]])</f>
        <v>8</v>
      </c>
      <c r="K5962">
        <f>DAY(Table1[[#This Row],[Date]])</f>
        <v>10</v>
      </c>
    </row>
    <row r="5963" spans="1:11" x14ac:dyDescent="0.3">
      <c r="A5963" t="s">
        <v>14</v>
      </c>
      <c r="B5963" s="1">
        <v>42956</v>
      </c>
      <c r="C5963">
        <v>0.99923600000000001</v>
      </c>
      <c r="D5963">
        <v>1.01</v>
      </c>
      <c r="E5963">
        <v>0.99370700000000001</v>
      </c>
      <c r="F5963">
        <v>1</v>
      </c>
      <c r="G5963">
        <v>140568992</v>
      </c>
      <c r="H5963">
        <v>320414975</v>
      </c>
      <c r="I5963">
        <f>YEAR(Table1[[#This Row],[Date]])</f>
        <v>2017</v>
      </c>
      <c r="J5963">
        <f>MONTH(Table1[[#This Row],[Date]])</f>
        <v>8</v>
      </c>
      <c r="K5963">
        <f>DAY(Table1[[#This Row],[Date]])</f>
        <v>9</v>
      </c>
    </row>
    <row r="5964" spans="1:11" x14ac:dyDescent="0.3">
      <c r="A5964" t="s">
        <v>14</v>
      </c>
      <c r="B5964" s="1">
        <v>42955</v>
      </c>
      <c r="C5964">
        <v>0.99421999999999999</v>
      </c>
      <c r="D5964">
        <v>1.01</v>
      </c>
      <c r="E5964">
        <v>0.98956599999999995</v>
      </c>
      <c r="F5964">
        <v>1</v>
      </c>
      <c r="G5964">
        <v>130482000</v>
      </c>
      <c r="H5964">
        <v>319983649</v>
      </c>
      <c r="I5964">
        <f>YEAR(Table1[[#This Row],[Date]])</f>
        <v>2017</v>
      </c>
      <c r="J5964">
        <f>MONTH(Table1[[#This Row],[Date]])</f>
        <v>8</v>
      </c>
      <c r="K5964">
        <f>DAY(Table1[[#This Row],[Date]])</f>
        <v>8</v>
      </c>
    </row>
    <row r="5965" spans="1:11" x14ac:dyDescent="0.3">
      <c r="A5965" t="s">
        <v>14</v>
      </c>
      <c r="B5965" s="1">
        <v>42954</v>
      </c>
      <c r="C5965">
        <v>0.99946800000000002</v>
      </c>
      <c r="D5965">
        <v>1.01</v>
      </c>
      <c r="E5965">
        <v>0.99005600000000005</v>
      </c>
      <c r="F5965">
        <v>0.99625399999999997</v>
      </c>
      <c r="G5965">
        <v>110170000</v>
      </c>
      <c r="H5965">
        <v>318304351</v>
      </c>
      <c r="I5965">
        <f>YEAR(Table1[[#This Row],[Date]])</f>
        <v>2017</v>
      </c>
      <c r="J5965">
        <f>MONTH(Table1[[#This Row],[Date]])</f>
        <v>8</v>
      </c>
      <c r="K5965">
        <f>DAY(Table1[[#This Row],[Date]])</f>
        <v>7</v>
      </c>
    </row>
    <row r="5966" spans="1:11" x14ac:dyDescent="0.3">
      <c r="A5966" t="s">
        <v>14</v>
      </c>
      <c r="B5966" s="1">
        <v>42953</v>
      </c>
      <c r="C5966">
        <v>1</v>
      </c>
      <c r="D5966">
        <v>1.01</v>
      </c>
      <c r="E5966">
        <v>0.99311899999999997</v>
      </c>
      <c r="F5966">
        <v>1</v>
      </c>
      <c r="G5966">
        <v>103532000</v>
      </c>
      <c r="H5966">
        <v>319833483</v>
      </c>
      <c r="I5966">
        <f>YEAR(Table1[[#This Row],[Date]])</f>
        <v>2017</v>
      </c>
      <c r="J5966">
        <f>MONTH(Table1[[#This Row],[Date]])</f>
        <v>8</v>
      </c>
      <c r="K5966">
        <f>DAY(Table1[[#This Row],[Date]])</f>
        <v>6</v>
      </c>
    </row>
    <row r="5967" spans="1:11" x14ac:dyDescent="0.3">
      <c r="A5967" t="s">
        <v>14</v>
      </c>
      <c r="B5967" s="1">
        <v>42952</v>
      </c>
      <c r="C5967">
        <v>1</v>
      </c>
      <c r="D5967">
        <v>1.03</v>
      </c>
      <c r="E5967">
        <v>0.99150499999999997</v>
      </c>
      <c r="F5967">
        <v>0.99831400000000003</v>
      </c>
      <c r="G5967">
        <v>173138000</v>
      </c>
      <c r="H5967">
        <v>318962523</v>
      </c>
      <c r="I5967">
        <f>YEAR(Table1[[#This Row],[Date]])</f>
        <v>2017</v>
      </c>
      <c r="J5967">
        <f>MONTH(Table1[[#This Row],[Date]])</f>
        <v>8</v>
      </c>
      <c r="K5967">
        <f>DAY(Table1[[#This Row],[Date]])</f>
        <v>5</v>
      </c>
    </row>
    <row r="5968" spans="1:11" x14ac:dyDescent="0.3">
      <c r="A5968" t="s">
        <v>14</v>
      </c>
      <c r="B5968" s="1">
        <v>42951</v>
      </c>
      <c r="C5968">
        <v>0.96845199999999998</v>
      </c>
      <c r="D5968">
        <v>1.01</v>
      </c>
      <c r="E5968">
        <v>0.96632600000000002</v>
      </c>
      <c r="F5968">
        <v>1</v>
      </c>
      <c r="G5968">
        <v>59432500</v>
      </c>
      <c r="H5968">
        <v>320891027</v>
      </c>
      <c r="I5968">
        <f>YEAR(Table1[[#This Row],[Date]])</f>
        <v>2017</v>
      </c>
      <c r="J5968">
        <f>MONTH(Table1[[#This Row],[Date]])</f>
        <v>8</v>
      </c>
      <c r="K5968">
        <f>DAY(Table1[[#This Row],[Date]])</f>
        <v>4</v>
      </c>
    </row>
    <row r="5969" spans="1:11" x14ac:dyDescent="0.3">
      <c r="A5969" t="s">
        <v>14</v>
      </c>
      <c r="B5969" s="1">
        <v>42950</v>
      </c>
      <c r="C5969">
        <v>1</v>
      </c>
      <c r="D5969">
        <v>1.01</v>
      </c>
      <c r="E5969">
        <v>0.95540400000000003</v>
      </c>
      <c r="F5969">
        <v>0.96930400000000005</v>
      </c>
      <c r="G5969">
        <v>57242700</v>
      </c>
      <c r="H5969">
        <v>309693788</v>
      </c>
      <c r="I5969">
        <f>YEAR(Table1[[#This Row],[Date]])</f>
        <v>2017</v>
      </c>
      <c r="J5969">
        <f>MONTH(Table1[[#This Row],[Date]])</f>
        <v>8</v>
      </c>
      <c r="K5969">
        <f>DAY(Table1[[#This Row],[Date]])</f>
        <v>3</v>
      </c>
    </row>
    <row r="5970" spans="1:11" x14ac:dyDescent="0.3">
      <c r="A5970" t="s">
        <v>14</v>
      </c>
      <c r="B5970" s="1">
        <v>42949</v>
      </c>
      <c r="C5970">
        <v>0.99658100000000005</v>
      </c>
      <c r="D5970">
        <v>1.01</v>
      </c>
      <c r="E5970">
        <v>0.98523899999999998</v>
      </c>
      <c r="F5970">
        <v>1</v>
      </c>
      <c r="G5970">
        <v>84592704</v>
      </c>
      <c r="H5970">
        <v>319958100</v>
      </c>
      <c r="I5970">
        <f>YEAR(Table1[[#This Row],[Date]])</f>
        <v>2017</v>
      </c>
      <c r="J5970">
        <f>MONTH(Table1[[#This Row],[Date]])</f>
        <v>8</v>
      </c>
      <c r="K5970">
        <f>DAY(Table1[[#This Row],[Date]])</f>
        <v>2</v>
      </c>
    </row>
    <row r="5971" spans="1:11" x14ac:dyDescent="0.3">
      <c r="A5971" t="s">
        <v>14</v>
      </c>
      <c r="B5971" s="1">
        <v>42948</v>
      </c>
      <c r="C5971">
        <v>1</v>
      </c>
      <c r="D5971">
        <v>1.02</v>
      </c>
      <c r="E5971">
        <v>0.98812299999999997</v>
      </c>
      <c r="F5971">
        <v>0.99681900000000001</v>
      </c>
      <c r="G5971">
        <v>170044992</v>
      </c>
      <c r="H5971">
        <v>318484880</v>
      </c>
      <c r="I5971">
        <f>YEAR(Table1[[#This Row],[Date]])</f>
        <v>2017</v>
      </c>
      <c r="J5971">
        <f>MONTH(Table1[[#This Row],[Date]])</f>
        <v>8</v>
      </c>
      <c r="K5971">
        <f>DAY(Table1[[#This Row],[Date]])</f>
        <v>1</v>
      </c>
    </row>
    <row r="5972" spans="1:11" x14ac:dyDescent="0.3">
      <c r="A5972" t="s">
        <v>14</v>
      </c>
      <c r="B5972" s="1">
        <v>42947</v>
      </c>
      <c r="C5972">
        <v>1</v>
      </c>
      <c r="D5972">
        <v>1.01</v>
      </c>
      <c r="E5972">
        <v>0.99571900000000002</v>
      </c>
      <c r="F5972">
        <v>1</v>
      </c>
      <c r="G5972">
        <v>75184896</v>
      </c>
      <c r="H5972">
        <v>319795154</v>
      </c>
      <c r="I5972">
        <f>YEAR(Table1[[#This Row],[Date]])</f>
        <v>2017</v>
      </c>
      <c r="J5972">
        <f>MONTH(Table1[[#This Row],[Date]])</f>
        <v>7</v>
      </c>
      <c r="K5972">
        <f>DAY(Table1[[#This Row],[Date]])</f>
        <v>31</v>
      </c>
    </row>
    <row r="5973" spans="1:11" x14ac:dyDescent="0.3">
      <c r="A5973" t="s">
        <v>14</v>
      </c>
      <c r="B5973" s="1">
        <v>42946</v>
      </c>
      <c r="C5973">
        <v>0.996776</v>
      </c>
      <c r="D5973">
        <v>1</v>
      </c>
      <c r="E5973">
        <v>0.99118799999999996</v>
      </c>
      <c r="F5973">
        <v>0.99886799999999998</v>
      </c>
      <c r="G5973">
        <v>60213000</v>
      </c>
      <c r="H5973">
        <v>319139538</v>
      </c>
      <c r="I5973">
        <f>YEAR(Table1[[#This Row],[Date]])</f>
        <v>2017</v>
      </c>
      <c r="J5973">
        <f>MONTH(Table1[[#This Row],[Date]])</f>
        <v>7</v>
      </c>
      <c r="K5973">
        <f>DAY(Table1[[#This Row],[Date]])</f>
        <v>30</v>
      </c>
    </row>
    <row r="5974" spans="1:11" x14ac:dyDescent="0.3">
      <c r="A5974" t="s">
        <v>14</v>
      </c>
      <c r="B5974" s="1">
        <v>42945</v>
      </c>
      <c r="C5974">
        <v>0.99975499999999995</v>
      </c>
      <c r="D5974">
        <v>1.01</v>
      </c>
      <c r="E5974">
        <v>0.99344900000000003</v>
      </c>
      <c r="F5974">
        <v>0.99661900000000003</v>
      </c>
      <c r="G5974">
        <v>73768304</v>
      </c>
      <c r="H5974">
        <v>318420979</v>
      </c>
      <c r="I5974">
        <f>YEAR(Table1[[#This Row],[Date]])</f>
        <v>2017</v>
      </c>
      <c r="J5974">
        <f>MONTH(Table1[[#This Row],[Date]])</f>
        <v>7</v>
      </c>
      <c r="K5974">
        <f>DAY(Table1[[#This Row],[Date]])</f>
        <v>29</v>
      </c>
    </row>
    <row r="5975" spans="1:11" x14ac:dyDescent="0.3">
      <c r="A5975" t="s">
        <v>14</v>
      </c>
      <c r="B5975" s="1">
        <v>42944</v>
      </c>
      <c r="C5975">
        <v>0.99605999999999995</v>
      </c>
      <c r="D5975">
        <v>1.01</v>
      </c>
      <c r="E5975">
        <v>0.99048499999999995</v>
      </c>
      <c r="F5975">
        <v>1</v>
      </c>
      <c r="G5975">
        <v>116290000</v>
      </c>
      <c r="H5975">
        <v>320121045</v>
      </c>
      <c r="I5975">
        <f>YEAR(Table1[[#This Row],[Date]])</f>
        <v>2017</v>
      </c>
      <c r="J5975">
        <f>MONTH(Table1[[#This Row],[Date]])</f>
        <v>7</v>
      </c>
      <c r="K5975">
        <f>DAY(Table1[[#This Row],[Date]])</f>
        <v>28</v>
      </c>
    </row>
    <row r="5976" spans="1:11" x14ac:dyDescent="0.3">
      <c r="A5976" t="s">
        <v>14</v>
      </c>
      <c r="B5976" s="1">
        <v>42943</v>
      </c>
      <c r="C5976">
        <v>0.99883900000000003</v>
      </c>
      <c r="D5976">
        <v>1.01</v>
      </c>
      <c r="E5976">
        <v>0.99176900000000001</v>
      </c>
      <c r="F5976">
        <v>0.99727500000000002</v>
      </c>
      <c r="G5976">
        <v>79850000</v>
      </c>
      <c r="H5976">
        <v>318630572</v>
      </c>
      <c r="I5976">
        <f>YEAR(Table1[[#This Row],[Date]])</f>
        <v>2017</v>
      </c>
      <c r="J5976">
        <f>MONTH(Table1[[#This Row],[Date]])</f>
        <v>7</v>
      </c>
      <c r="K5976">
        <f>DAY(Table1[[#This Row],[Date]])</f>
        <v>27</v>
      </c>
    </row>
    <row r="5977" spans="1:11" x14ac:dyDescent="0.3">
      <c r="A5977" t="s">
        <v>14</v>
      </c>
      <c r="B5977" s="1">
        <v>42942</v>
      </c>
      <c r="C5977">
        <v>0.998645</v>
      </c>
      <c r="D5977">
        <v>1.01</v>
      </c>
      <c r="E5977">
        <v>0.98991499999999999</v>
      </c>
      <c r="F5977">
        <v>0.99695500000000004</v>
      </c>
      <c r="G5977">
        <v>111957000</v>
      </c>
      <c r="H5977">
        <v>318528431</v>
      </c>
      <c r="I5977">
        <f>YEAR(Table1[[#This Row],[Date]])</f>
        <v>2017</v>
      </c>
      <c r="J5977">
        <f>MONTH(Table1[[#This Row],[Date]])</f>
        <v>7</v>
      </c>
      <c r="K5977">
        <f>DAY(Table1[[#This Row],[Date]])</f>
        <v>26</v>
      </c>
    </row>
    <row r="5978" spans="1:11" x14ac:dyDescent="0.3">
      <c r="A5978" t="s">
        <v>14</v>
      </c>
      <c r="B5978" s="1">
        <v>42941</v>
      </c>
      <c r="C5978">
        <v>0.99428399999999995</v>
      </c>
      <c r="D5978">
        <v>1.02</v>
      </c>
      <c r="E5978">
        <v>0.98475400000000002</v>
      </c>
      <c r="F5978">
        <v>0.99980199999999997</v>
      </c>
      <c r="G5978">
        <v>220992000</v>
      </c>
      <c r="H5978">
        <v>319438052</v>
      </c>
      <c r="I5978">
        <f>YEAR(Table1[[#This Row],[Date]])</f>
        <v>2017</v>
      </c>
      <c r="J5978">
        <f>MONTH(Table1[[#This Row],[Date]])</f>
        <v>7</v>
      </c>
      <c r="K5978">
        <f>DAY(Table1[[#This Row],[Date]])</f>
        <v>25</v>
      </c>
    </row>
    <row r="5979" spans="1:11" x14ac:dyDescent="0.3">
      <c r="A5979" t="s">
        <v>14</v>
      </c>
      <c r="B5979" s="1">
        <v>42940</v>
      </c>
      <c r="C5979">
        <v>0.999919</v>
      </c>
      <c r="D5979">
        <v>1</v>
      </c>
      <c r="E5979">
        <v>0.98883900000000002</v>
      </c>
      <c r="F5979">
        <v>0.99399700000000002</v>
      </c>
      <c r="G5979">
        <v>75766896</v>
      </c>
      <c r="H5979">
        <v>317583347</v>
      </c>
      <c r="I5979">
        <f>YEAR(Table1[[#This Row],[Date]])</f>
        <v>2017</v>
      </c>
      <c r="J5979">
        <f>MONTH(Table1[[#This Row],[Date]])</f>
        <v>7</v>
      </c>
      <c r="K5979">
        <f>DAY(Table1[[#This Row],[Date]])</f>
        <v>24</v>
      </c>
    </row>
    <row r="5980" spans="1:11" x14ac:dyDescent="0.3">
      <c r="A5980" t="s">
        <v>14</v>
      </c>
      <c r="B5980" s="1">
        <v>42939</v>
      </c>
      <c r="C5980">
        <v>0.99477300000000002</v>
      </c>
      <c r="D5980">
        <v>1.01</v>
      </c>
      <c r="E5980">
        <v>0.99037500000000001</v>
      </c>
      <c r="F5980">
        <v>0.99776100000000001</v>
      </c>
      <c r="G5980">
        <v>114229000</v>
      </c>
      <c r="H5980">
        <v>318785949</v>
      </c>
      <c r="I5980">
        <f>YEAR(Table1[[#This Row],[Date]])</f>
        <v>2017</v>
      </c>
      <c r="J5980">
        <f>MONTH(Table1[[#This Row],[Date]])</f>
        <v>7</v>
      </c>
      <c r="K5980">
        <f>DAY(Table1[[#This Row],[Date]])</f>
        <v>23</v>
      </c>
    </row>
    <row r="5981" spans="1:11" x14ac:dyDescent="0.3">
      <c r="A5981" t="s">
        <v>14</v>
      </c>
      <c r="B5981" s="1">
        <v>42938</v>
      </c>
      <c r="C5981">
        <v>0.99961199999999995</v>
      </c>
      <c r="D5981">
        <v>1</v>
      </c>
      <c r="E5981">
        <v>0.98642399999999997</v>
      </c>
      <c r="F5981">
        <v>0.99319999999999997</v>
      </c>
      <c r="G5981">
        <v>131558000</v>
      </c>
      <c r="H5981">
        <v>317328704</v>
      </c>
      <c r="I5981">
        <f>YEAR(Table1[[#This Row],[Date]])</f>
        <v>2017</v>
      </c>
      <c r="J5981">
        <f>MONTH(Table1[[#This Row],[Date]])</f>
        <v>7</v>
      </c>
      <c r="K5981">
        <f>DAY(Table1[[#This Row],[Date]])</f>
        <v>22</v>
      </c>
    </row>
    <row r="5982" spans="1:11" x14ac:dyDescent="0.3">
      <c r="A5982" t="s">
        <v>14</v>
      </c>
      <c r="B5982" s="1">
        <v>42937</v>
      </c>
      <c r="C5982">
        <v>0.99863599999999997</v>
      </c>
      <c r="D5982">
        <v>1.02</v>
      </c>
      <c r="E5982">
        <v>0.98489300000000002</v>
      </c>
      <c r="F5982">
        <v>0.99720200000000003</v>
      </c>
      <c r="G5982">
        <v>168919008</v>
      </c>
      <c r="H5982">
        <v>318607353</v>
      </c>
      <c r="I5982">
        <f>YEAR(Table1[[#This Row],[Date]])</f>
        <v>2017</v>
      </c>
      <c r="J5982">
        <f>MONTH(Table1[[#This Row],[Date]])</f>
        <v>7</v>
      </c>
      <c r="K5982">
        <f>DAY(Table1[[#This Row],[Date]])</f>
        <v>21</v>
      </c>
    </row>
    <row r="5983" spans="1:11" x14ac:dyDescent="0.3">
      <c r="A5983" t="s">
        <v>14</v>
      </c>
      <c r="B5983" s="1">
        <v>42936</v>
      </c>
      <c r="C5983">
        <v>0.99097999999999997</v>
      </c>
      <c r="D5983">
        <v>1.02</v>
      </c>
      <c r="E5983">
        <v>0.97670199999999996</v>
      </c>
      <c r="F5983">
        <v>0.98686600000000002</v>
      </c>
      <c r="G5983">
        <v>278993984</v>
      </c>
      <c r="H5983">
        <v>315304973</v>
      </c>
      <c r="I5983">
        <f>YEAR(Table1[[#This Row],[Date]])</f>
        <v>2017</v>
      </c>
      <c r="J5983">
        <f>MONTH(Table1[[#This Row],[Date]])</f>
        <v>7</v>
      </c>
      <c r="K5983">
        <f>DAY(Table1[[#This Row],[Date]])</f>
        <v>20</v>
      </c>
    </row>
    <row r="5984" spans="1:11" x14ac:dyDescent="0.3">
      <c r="A5984" t="s">
        <v>14</v>
      </c>
      <c r="B5984" s="1">
        <v>42935</v>
      </c>
      <c r="C5984">
        <v>1</v>
      </c>
      <c r="D5984">
        <v>1.03</v>
      </c>
      <c r="E5984">
        <v>0.98013600000000001</v>
      </c>
      <c r="F5984">
        <v>1</v>
      </c>
      <c r="G5984">
        <v>199312000</v>
      </c>
      <c r="H5984">
        <v>310457677</v>
      </c>
      <c r="I5984">
        <f>YEAR(Table1[[#This Row],[Date]])</f>
        <v>2017</v>
      </c>
      <c r="J5984">
        <f>MONTH(Table1[[#This Row],[Date]])</f>
        <v>7</v>
      </c>
      <c r="K5984">
        <f>DAY(Table1[[#This Row],[Date]])</f>
        <v>19</v>
      </c>
    </row>
    <row r="5985" spans="1:11" x14ac:dyDescent="0.3">
      <c r="A5985" t="s">
        <v>14</v>
      </c>
      <c r="B5985" s="1">
        <v>42934</v>
      </c>
      <c r="C5985">
        <v>0.99502100000000004</v>
      </c>
      <c r="D5985">
        <v>1.02</v>
      </c>
      <c r="E5985">
        <v>0.98212299999999997</v>
      </c>
      <c r="F5985">
        <v>0.99821599999999999</v>
      </c>
      <c r="G5985">
        <v>238396000</v>
      </c>
      <c r="H5985">
        <v>308949168</v>
      </c>
      <c r="I5985">
        <f>YEAR(Table1[[#This Row],[Date]])</f>
        <v>2017</v>
      </c>
      <c r="J5985">
        <f>MONTH(Table1[[#This Row],[Date]])</f>
        <v>7</v>
      </c>
      <c r="K5985">
        <f>DAY(Table1[[#This Row],[Date]])</f>
        <v>18</v>
      </c>
    </row>
    <row r="5986" spans="1:11" x14ac:dyDescent="0.3">
      <c r="A5986" t="s">
        <v>14</v>
      </c>
      <c r="B5986" s="1">
        <v>42933</v>
      </c>
      <c r="C5986">
        <v>0.98820799999999998</v>
      </c>
      <c r="D5986">
        <v>1.01</v>
      </c>
      <c r="E5986">
        <v>0.98397000000000001</v>
      </c>
      <c r="F5986">
        <v>0.996888</v>
      </c>
      <c r="G5986">
        <v>171476000</v>
      </c>
      <c r="H5986">
        <v>293584830</v>
      </c>
      <c r="I5986">
        <f>YEAR(Table1[[#This Row],[Date]])</f>
        <v>2017</v>
      </c>
      <c r="J5986">
        <f>MONTH(Table1[[#This Row],[Date]])</f>
        <v>7</v>
      </c>
      <c r="K5986">
        <f>DAY(Table1[[#This Row],[Date]])</f>
        <v>17</v>
      </c>
    </row>
    <row r="5987" spans="1:11" x14ac:dyDescent="0.3">
      <c r="A5987" t="s">
        <v>14</v>
      </c>
      <c r="B5987" s="1">
        <v>42932</v>
      </c>
      <c r="C5987">
        <v>1</v>
      </c>
      <c r="D5987">
        <v>1.02</v>
      </c>
      <c r="E5987">
        <v>0.969665</v>
      </c>
      <c r="F5987">
        <v>0.99916099999999997</v>
      </c>
      <c r="G5987">
        <v>177914000</v>
      </c>
      <c r="H5987">
        <v>294234258</v>
      </c>
      <c r="I5987">
        <f>YEAR(Table1[[#This Row],[Date]])</f>
        <v>2017</v>
      </c>
      <c r="J5987">
        <f>MONTH(Table1[[#This Row],[Date]])</f>
        <v>7</v>
      </c>
      <c r="K5987">
        <f>DAY(Table1[[#This Row],[Date]])</f>
        <v>16</v>
      </c>
    </row>
    <row r="5988" spans="1:11" x14ac:dyDescent="0.3">
      <c r="A5988" t="s">
        <v>14</v>
      </c>
      <c r="B5988" s="1">
        <v>42931</v>
      </c>
      <c r="C5988">
        <v>1</v>
      </c>
      <c r="D5988">
        <v>1.02</v>
      </c>
      <c r="E5988">
        <v>0.98848599999999998</v>
      </c>
      <c r="F5988">
        <v>1</v>
      </c>
      <c r="G5988">
        <v>125229000</v>
      </c>
      <c r="H5988">
        <v>295061456</v>
      </c>
      <c r="I5988">
        <f>YEAR(Table1[[#This Row],[Date]])</f>
        <v>2017</v>
      </c>
      <c r="J5988">
        <f>MONTH(Table1[[#This Row],[Date]])</f>
        <v>7</v>
      </c>
      <c r="K5988">
        <f>DAY(Table1[[#This Row],[Date]])</f>
        <v>15</v>
      </c>
    </row>
    <row r="5989" spans="1:11" x14ac:dyDescent="0.3">
      <c r="A5989" t="s">
        <v>14</v>
      </c>
      <c r="B5989" s="1">
        <v>42930</v>
      </c>
      <c r="C5989">
        <v>1</v>
      </c>
      <c r="D5989">
        <v>1.01</v>
      </c>
      <c r="E5989">
        <v>0.99421700000000002</v>
      </c>
      <c r="F5989">
        <v>1</v>
      </c>
      <c r="G5989">
        <v>93146704</v>
      </c>
      <c r="H5989">
        <v>290349772</v>
      </c>
      <c r="I5989">
        <f>YEAR(Table1[[#This Row],[Date]])</f>
        <v>2017</v>
      </c>
      <c r="J5989">
        <f>MONTH(Table1[[#This Row],[Date]])</f>
        <v>7</v>
      </c>
      <c r="K5989">
        <f>DAY(Table1[[#This Row],[Date]])</f>
        <v>14</v>
      </c>
    </row>
    <row r="5990" spans="1:11" x14ac:dyDescent="0.3">
      <c r="A5990" t="s">
        <v>14</v>
      </c>
      <c r="B5990" s="1">
        <v>42929</v>
      </c>
      <c r="C5990">
        <v>0.99966900000000003</v>
      </c>
      <c r="D5990">
        <v>1.02</v>
      </c>
      <c r="E5990">
        <v>0.99941000000000002</v>
      </c>
      <c r="F5990">
        <v>1</v>
      </c>
      <c r="G5990">
        <v>104236000</v>
      </c>
      <c r="H5990">
        <v>290590042</v>
      </c>
      <c r="I5990">
        <f>YEAR(Table1[[#This Row],[Date]])</f>
        <v>2017</v>
      </c>
      <c r="J5990">
        <f>MONTH(Table1[[#This Row],[Date]])</f>
        <v>7</v>
      </c>
      <c r="K5990">
        <f>DAY(Table1[[#This Row],[Date]])</f>
        <v>13</v>
      </c>
    </row>
    <row r="5991" spans="1:11" x14ac:dyDescent="0.3">
      <c r="A5991" t="s">
        <v>14</v>
      </c>
      <c r="B5991" s="1">
        <v>42928</v>
      </c>
      <c r="C5991">
        <v>1.01</v>
      </c>
      <c r="D5991">
        <v>1.02</v>
      </c>
      <c r="E5991">
        <v>0.99548999999999999</v>
      </c>
      <c r="F5991">
        <v>0.99745600000000001</v>
      </c>
      <c r="G5991">
        <v>131420000</v>
      </c>
      <c r="H5991">
        <v>268297015</v>
      </c>
      <c r="I5991">
        <f>YEAR(Table1[[#This Row],[Date]])</f>
        <v>2017</v>
      </c>
      <c r="J5991">
        <f>MONTH(Table1[[#This Row],[Date]])</f>
        <v>7</v>
      </c>
      <c r="K5991">
        <f>DAY(Table1[[#This Row],[Date]])</f>
        <v>12</v>
      </c>
    </row>
    <row r="5992" spans="1:11" x14ac:dyDescent="0.3">
      <c r="A5992" t="s">
        <v>14</v>
      </c>
      <c r="B5992" s="1">
        <v>42927</v>
      </c>
      <c r="C5992">
        <v>1.02</v>
      </c>
      <c r="D5992">
        <v>1.04</v>
      </c>
      <c r="E5992">
        <v>0.99877400000000005</v>
      </c>
      <c r="F5992">
        <v>1.01</v>
      </c>
      <c r="G5992">
        <v>173424000</v>
      </c>
      <c r="H5992">
        <v>262164133</v>
      </c>
      <c r="I5992">
        <f>YEAR(Table1[[#This Row],[Date]])</f>
        <v>2017</v>
      </c>
      <c r="J5992">
        <f>MONTH(Table1[[#This Row],[Date]])</f>
        <v>7</v>
      </c>
      <c r="K5992">
        <f>DAY(Table1[[#This Row],[Date]])</f>
        <v>11</v>
      </c>
    </row>
    <row r="5993" spans="1:11" x14ac:dyDescent="0.3">
      <c r="A5993" t="s">
        <v>14</v>
      </c>
      <c r="B5993" s="1">
        <v>42926</v>
      </c>
      <c r="C5993">
        <v>1.01</v>
      </c>
      <c r="D5993">
        <v>1.02</v>
      </c>
      <c r="E5993">
        <v>0.99151500000000004</v>
      </c>
      <c r="F5993">
        <v>1.01</v>
      </c>
      <c r="G5993">
        <v>132682000</v>
      </c>
      <c r="H5993">
        <v>236849455</v>
      </c>
      <c r="I5993">
        <f>YEAR(Table1[[#This Row],[Date]])</f>
        <v>2017</v>
      </c>
      <c r="J5993">
        <f>MONTH(Table1[[#This Row],[Date]])</f>
        <v>7</v>
      </c>
      <c r="K5993">
        <f>DAY(Table1[[#This Row],[Date]])</f>
        <v>10</v>
      </c>
    </row>
    <row r="5994" spans="1:11" x14ac:dyDescent="0.3">
      <c r="A5994" t="s">
        <v>14</v>
      </c>
      <c r="B5994" s="1">
        <v>42925</v>
      </c>
      <c r="C5994">
        <v>0.99960099999999996</v>
      </c>
      <c r="D5994">
        <v>1.01</v>
      </c>
      <c r="E5994">
        <v>0.99852700000000005</v>
      </c>
      <c r="F5994">
        <v>1.01</v>
      </c>
      <c r="G5994">
        <v>45640800</v>
      </c>
      <c r="H5994">
        <v>222163568</v>
      </c>
      <c r="I5994">
        <f>YEAR(Table1[[#This Row],[Date]])</f>
        <v>2017</v>
      </c>
      <c r="J5994">
        <f>MONTH(Table1[[#This Row],[Date]])</f>
        <v>7</v>
      </c>
      <c r="K5994">
        <f>DAY(Table1[[#This Row],[Date]])</f>
        <v>9</v>
      </c>
    </row>
    <row r="5995" spans="1:11" x14ac:dyDescent="0.3">
      <c r="A5995" t="s">
        <v>14</v>
      </c>
      <c r="B5995" s="1">
        <v>42924</v>
      </c>
      <c r="C5995">
        <v>1.01</v>
      </c>
      <c r="D5995">
        <v>1.02</v>
      </c>
      <c r="E5995">
        <v>0.99749699999999997</v>
      </c>
      <c r="F5995">
        <v>0.99972499999999997</v>
      </c>
      <c r="G5995">
        <v>62607300</v>
      </c>
      <c r="H5995">
        <v>219920858</v>
      </c>
      <c r="I5995">
        <f>YEAR(Table1[[#This Row],[Date]])</f>
        <v>2017</v>
      </c>
      <c r="J5995">
        <f>MONTH(Table1[[#This Row],[Date]])</f>
        <v>7</v>
      </c>
      <c r="K5995">
        <f>DAY(Table1[[#This Row],[Date]])</f>
        <v>8</v>
      </c>
    </row>
    <row r="5996" spans="1:11" x14ac:dyDescent="0.3">
      <c r="A5996" t="s">
        <v>14</v>
      </c>
      <c r="B5996" s="1">
        <v>42923</v>
      </c>
      <c r="C5996">
        <v>1</v>
      </c>
      <c r="D5996">
        <v>1.02</v>
      </c>
      <c r="E5996">
        <v>1</v>
      </c>
      <c r="F5996">
        <v>1.01</v>
      </c>
      <c r="G5996">
        <v>84663200</v>
      </c>
      <c r="H5996">
        <v>221739004</v>
      </c>
      <c r="I5996">
        <f>YEAR(Table1[[#This Row],[Date]])</f>
        <v>2017</v>
      </c>
      <c r="J5996">
        <f>MONTH(Table1[[#This Row],[Date]])</f>
        <v>7</v>
      </c>
      <c r="K5996">
        <f>DAY(Table1[[#This Row],[Date]])</f>
        <v>7</v>
      </c>
    </row>
    <row r="5997" spans="1:11" x14ac:dyDescent="0.3">
      <c r="A5997" t="s">
        <v>14</v>
      </c>
      <c r="B5997" s="1">
        <v>42922</v>
      </c>
      <c r="C5997">
        <v>0.99593600000000004</v>
      </c>
      <c r="D5997">
        <v>1.01</v>
      </c>
      <c r="E5997">
        <v>0.99593600000000004</v>
      </c>
      <c r="F5997">
        <v>1</v>
      </c>
      <c r="G5997">
        <v>44331000</v>
      </c>
      <c r="H5997">
        <v>220773286</v>
      </c>
      <c r="I5997">
        <f>YEAR(Table1[[#This Row],[Date]])</f>
        <v>2017</v>
      </c>
      <c r="J5997">
        <f>MONTH(Table1[[#This Row],[Date]])</f>
        <v>7</v>
      </c>
      <c r="K5997">
        <f>DAY(Table1[[#This Row],[Date]])</f>
        <v>6</v>
      </c>
    </row>
    <row r="5998" spans="1:11" x14ac:dyDescent="0.3">
      <c r="A5998" t="s">
        <v>14</v>
      </c>
      <c r="B5998" s="1">
        <v>42921</v>
      </c>
      <c r="C5998">
        <v>1</v>
      </c>
      <c r="D5998">
        <v>1.02</v>
      </c>
      <c r="E5998">
        <v>0.99444500000000002</v>
      </c>
      <c r="F5998">
        <v>0.99646000000000001</v>
      </c>
      <c r="G5998">
        <v>66727600</v>
      </c>
      <c r="H5998">
        <v>219201850</v>
      </c>
      <c r="I5998">
        <f>YEAR(Table1[[#This Row],[Date]])</f>
        <v>2017</v>
      </c>
      <c r="J5998">
        <f>MONTH(Table1[[#This Row],[Date]])</f>
        <v>7</v>
      </c>
      <c r="K5998">
        <f>DAY(Table1[[#This Row],[Date]])</f>
        <v>5</v>
      </c>
    </row>
    <row r="5999" spans="1:11" x14ac:dyDescent="0.3">
      <c r="A5999" t="s">
        <v>14</v>
      </c>
      <c r="B5999" s="1">
        <v>42920</v>
      </c>
      <c r="C5999">
        <v>0.99960099999999996</v>
      </c>
      <c r="D5999">
        <v>1.01</v>
      </c>
      <c r="E5999">
        <v>0.98721400000000004</v>
      </c>
      <c r="F5999">
        <v>0.99882800000000005</v>
      </c>
      <c r="G5999">
        <v>87707904</v>
      </c>
      <c r="H5999">
        <v>219722764</v>
      </c>
      <c r="I5999">
        <f>YEAR(Table1[[#This Row],[Date]])</f>
        <v>2017</v>
      </c>
      <c r="J5999">
        <f>MONTH(Table1[[#This Row],[Date]])</f>
        <v>7</v>
      </c>
      <c r="K5999">
        <f>DAY(Table1[[#This Row],[Date]])</f>
        <v>4</v>
      </c>
    </row>
    <row r="6000" spans="1:11" x14ac:dyDescent="0.3">
      <c r="A6000" t="s">
        <v>14</v>
      </c>
      <c r="B6000" s="1">
        <v>42919</v>
      </c>
      <c r="C6000">
        <v>1.01</v>
      </c>
      <c r="D6000">
        <v>1.02</v>
      </c>
      <c r="E6000">
        <v>0.99283399999999999</v>
      </c>
      <c r="F6000">
        <v>1</v>
      </c>
      <c r="G6000">
        <v>87514200</v>
      </c>
      <c r="H6000">
        <v>220145567</v>
      </c>
      <c r="I6000">
        <f>YEAR(Table1[[#This Row],[Date]])</f>
        <v>2017</v>
      </c>
      <c r="J6000">
        <f>MONTH(Table1[[#This Row],[Date]])</f>
        <v>7</v>
      </c>
      <c r="K6000">
        <f>DAY(Table1[[#This Row],[Date]])</f>
        <v>3</v>
      </c>
    </row>
    <row r="6001" spans="1:11" x14ac:dyDescent="0.3">
      <c r="A6001" t="s">
        <v>14</v>
      </c>
      <c r="B6001" s="1">
        <v>42918</v>
      </c>
      <c r="C6001">
        <v>1.02</v>
      </c>
      <c r="D6001">
        <v>1.03</v>
      </c>
      <c r="E6001">
        <v>1.01</v>
      </c>
      <c r="F6001">
        <v>1.02</v>
      </c>
      <c r="G6001">
        <v>76519200</v>
      </c>
      <c r="H6001">
        <v>224437398</v>
      </c>
      <c r="I6001">
        <f>YEAR(Table1[[#This Row],[Date]])</f>
        <v>2017</v>
      </c>
      <c r="J6001">
        <f>MONTH(Table1[[#This Row],[Date]])</f>
        <v>7</v>
      </c>
      <c r="K6001">
        <f>DAY(Table1[[#This Row],[Date]])</f>
        <v>2</v>
      </c>
    </row>
    <row r="6002" spans="1:11" x14ac:dyDescent="0.3">
      <c r="A6002" t="s">
        <v>14</v>
      </c>
      <c r="B6002" s="1">
        <v>42917</v>
      </c>
      <c r="C6002">
        <v>1.01</v>
      </c>
      <c r="D6002">
        <v>1.04</v>
      </c>
      <c r="E6002">
        <v>1.01</v>
      </c>
      <c r="F6002">
        <v>1.02</v>
      </c>
      <c r="G6002">
        <v>82133800</v>
      </c>
      <c r="H6002">
        <v>219273754</v>
      </c>
      <c r="I6002">
        <f>YEAR(Table1[[#This Row],[Date]])</f>
        <v>2017</v>
      </c>
      <c r="J6002">
        <f>MONTH(Table1[[#This Row],[Date]])</f>
        <v>7</v>
      </c>
      <c r="K6002">
        <f>DAY(Table1[[#This Row],[Date]])</f>
        <v>1</v>
      </c>
    </row>
    <row r="6003" spans="1:11" x14ac:dyDescent="0.3">
      <c r="A6003" t="s">
        <v>14</v>
      </c>
      <c r="B6003" s="1">
        <v>42916</v>
      </c>
      <c r="C6003">
        <v>1.02</v>
      </c>
      <c r="D6003">
        <v>1.02</v>
      </c>
      <c r="E6003">
        <v>0.99735499999999999</v>
      </c>
      <c r="F6003">
        <v>1.01</v>
      </c>
      <c r="G6003">
        <v>72550400</v>
      </c>
      <c r="H6003">
        <v>216233928</v>
      </c>
      <c r="I6003">
        <f>YEAR(Table1[[#This Row],[Date]])</f>
        <v>2017</v>
      </c>
      <c r="J6003">
        <f>MONTH(Table1[[#This Row],[Date]])</f>
        <v>6</v>
      </c>
      <c r="K6003">
        <f>DAY(Table1[[#This Row],[Date]])</f>
        <v>30</v>
      </c>
    </row>
    <row r="6004" spans="1:11" x14ac:dyDescent="0.3">
      <c r="A6004" t="s">
        <v>14</v>
      </c>
      <c r="B6004" s="1">
        <v>42915</v>
      </c>
      <c r="C6004">
        <v>1.01</v>
      </c>
      <c r="D6004">
        <v>1.04</v>
      </c>
      <c r="E6004">
        <v>1</v>
      </c>
      <c r="F6004">
        <v>1.02</v>
      </c>
      <c r="G6004">
        <v>101103000</v>
      </c>
      <c r="H6004">
        <v>218807246</v>
      </c>
      <c r="I6004">
        <f>YEAR(Table1[[#This Row],[Date]])</f>
        <v>2017</v>
      </c>
      <c r="J6004">
        <f>MONTH(Table1[[#This Row],[Date]])</f>
        <v>6</v>
      </c>
      <c r="K6004">
        <f>DAY(Table1[[#This Row],[Date]])</f>
        <v>29</v>
      </c>
    </row>
    <row r="6005" spans="1:11" x14ac:dyDescent="0.3">
      <c r="A6005" t="s">
        <v>14</v>
      </c>
      <c r="B6005" s="1">
        <v>42914</v>
      </c>
      <c r="C6005">
        <v>1.01</v>
      </c>
      <c r="D6005">
        <v>1.04</v>
      </c>
      <c r="E6005">
        <v>0.99593399999999999</v>
      </c>
      <c r="F6005">
        <v>1.01</v>
      </c>
      <c r="G6005">
        <v>128750000</v>
      </c>
      <c r="H6005">
        <v>146399765</v>
      </c>
      <c r="I6005">
        <f>YEAR(Table1[[#This Row],[Date]])</f>
        <v>2017</v>
      </c>
      <c r="J6005">
        <f>MONTH(Table1[[#This Row],[Date]])</f>
        <v>6</v>
      </c>
      <c r="K6005">
        <f>DAY(Table1[[#This Row],[Date]])</f>
        <v>28</v>
      </c>
    </row>
    <row r="6006" spans="1:11" x14ac:dyDescent="0.3">
      <c r="A6006" t="s">
        <v>14</v>
      </c>
      <c r="B6006" s="1">
        <v>42913</v>
      </c>
      <c r="C6006">
        <v>1.01</v>
      </c>
      <c r="D6006">
        <v>1.06</v>
      </c>
      <c r="E6006">
        <v>0.98802100000000004</v>
      </c>
      <c r="F6006">
        <v>1.01</v>
      </c>
      <c r="G6006">
        <v>171804992</v>
      </c>
      <c r="H6006">
        <v>145725492</v>
      </c>
      <c r="I6006">
        <f>YEAR(Table1[[#This Row],[Date]])</f>
        <v>2017</v>
      </c>
      <c r="J6006">
        <f>MONTH(Table1[[#This Row],[Date]])</f>
        <v>6</v>
      </c>
      <c r="K6006">
        <f>DAY(Table1[[#This Row],[Date]])</f>
        <v>27</v>
      </c>
    </row>
    <row r="6007" spans="1:11" x14ac:dyDescent="0.3">
      <c r="A6007" t="s">
        <v>14</v>
      </c>
      <c r="B6007" s="1">
        <v>42912</v>
      </c>
      <c r="C6007">
        <v>1.01</v>
      </c>
      <c r="D6007">
        <v>1.06</v>
      </c>
      <c r="E6007">
        <v>0.97066699999999995</v>
      </c>
      <c r="F6007">
        <v>1.01</v>
      </c>
      <c r="G6007">
        <v>195886000</v>
      </c>
      <c r="H6007">
        <v>146155233</v>
      </c>
      <c r="I6007">
        <f>YEAR(Table1[[#This Row],[Date]])</f>
        <v>2017</v>
      </c>
      <c r="J6007">
        <f>MONTH(Table1[[#This Row],[Date]])</f>
        <v>6</v>
      </c>
      <c r="K6007">
        <f>DAY(Table1[[#This Row],[Date]])</f>
        <v>26</v>
      </c>
    </row>
    <row r="6008" spans="1:11" x14ac:dyDescent="0.3">
      <c r="A6008" t="s">
        <v>14</v>
      </c>
      <c r="B6008" s="1">
        <v>42911</v>
      </c>
      <c r="C6008">
        <v>1.02</v>
      </c>
      <c r="D6008">
        <v>1.04</v>
      </c>
      <c r="E6008">
        <v>0.99824500000000005</v>
      </c>
      <c r="F6008">
        <v>1.01</v>
      </c>
      <c r="G6008">
        <v>102005000</v>
      </c>
      <c r="H6008">
        <v>146596549</v>
      </c>
      <c r="I6008">
        <f>YEAR(Table1[[#This Row],[Date]])</f>
        <v>2017</v>
      </c>
      <c r="J6008">
        <f>MONTH(Table1[[#This Row],[Date]])</f>
        <v>6</v>
      </c>
      <c r="K6008">
        <f>DAY(Table1[[#This Row],[Date]])</f>
        <v>25</v>
      </c>
    </row>
    <row r="6009" spans="1:11" x14ac:dyDescent="0.3">
      <c r="A6009" t="s">
        <v>14</v>
      </c>
      <c r="B6009" s="1">
        <v>42910</v>
      </c>
      <c r="C6009">
        <v>1.01</v>
      </c>
      <c r="D6009">
        <v>1.04</v>
      </c>
      <c r="E6009">
        <v>1</v>
      </c>
      <c r="F6009">
        <v>1.02</v>
      </c>
      <c r="G6009">
        <v>79286600</v>
      </c>
      <c r="H6009">
        <v>147660048</v>
      </c>
      <c r="I6009">
        <f>YEAR(Table1[[#This Row],[Date]])</f>
        <v>2017</v>
      </c>
      <c r="J6009">
        <f>MONTH(Table1[[#This Row],[Date]])</f>
        <v>6</v>
      </c>
      <c r="K6009">
        <f>DAY(Table1[[#This Row],[Date]])</f>
        <v>24</v>
      </c>
    </row>
    <row r="6010" spans="1:11" x14ac:dyDescent="0.3">
      <c r="A6010" t="s">
        <v>14</v>
      </c>
      <c r="B6010" s="1">
        <v>42909</v>
      </c>
      <c r="C6010">
        <v>0.97249600000000003</v>
      </c>
      <c r="D6010">
        <v>1.01</v>
      </c>
      <c r="E6010">
        <v>0.96936199999999995</v>
      </c>
      <c r="F6010">
        <v>1.01</v>
      </c>
      <c r="G6010">
        <v>41182300</v>
      </c>
      <c r="H6010">
        <v>145561988</v>
      </c>
      <c r="I6010">
        <f>YEAR(Table1[[#This Row],[Date]])</f>
        <v>2017</v>
      </c>
      <c r="J6010">
        <f>MONTH(Table1[[#This Row],[Date]])</f>
        <v>6</v>
      </c>
      <c r="K6010">
        <f>DAY(Table1[[#This Row],[Date]])</f>
        <v>23</v>
      </c>
    </row>
    <row r="6011" spans="1:11" x14ac:dyDescent="0.3">
      <c r="A6011" t="s">
        <v>14</v>
      </c>
      <c r="B6011" s="1">
        <v>42908</v>
      </c>
      <c r="C6011">
        <v>0.98117399999999999</v>
      </c>
      <c r="D6011">
        <v>0.99599400000000005</v>
      </c>
      <c r="E6011">
        <v>0.96795500000000001</v>
      </c>
      <c r="F6011">
        <v>0.97290200000000004</v>
      </c>
      <c r="G6011">
        <v>63105300</v>
      </c>
      <c r="H6011">
        <v>140772912</v>
      </c>
      <c r="I6011">
        <f>YEAR(Table1[[#This Row],[Date]])</f>
        <v>2017</v>
      </c>
      <c r="J6011">
        <f>MONTH(Table1[[#This Row],[Date]])</f>
        <v>6</v>
      </c>
      <c r="K6011">
        <f>DAY(Table1[[#This Row],[Date]])</f>
        <v>22</v>
      </c>
    </row>
    <row r="6012" spans="1:11" x14ac:dyDescent="0.3">
      <c r="A6012" t="s">
        <v>14</v>
      </c>
      <c r="B6012" s="1">
        <v>42907</v>
      </c>
      <c r="C6012">
        <v>0.97508700000000004</v>
      </c>
      <c r="D6012">
        <v>0.99702400000000002</v>
      </c>
      <c r="E6012">
        <v>0.95118899999999995</v>
      </c>
      <c r="F6012">
        <v>0.98136100000000004</v>
      </c>
      <c r="G6012">
        <v>108254000</v>
      </c>
      <c r="H6012">
        <v>141996877</v>
      </c>
      <c r="I6012">
        <f>YEAR(Table1[[#This Row],[Date]])</f>
        <v>2017</v>
      </c>
      <c r="J6012">
        <f>MONTH(Table1[[#This Row],[Date]])</f>
        <v>6</v>
      </c>
      <c r="K6012">
        <f>DAY(Table1[[#This Row],[Date]])</f>
        <v>21</v>
      </c>
    </row>
    <row r="6013" spans="1:11" x14ac:dyDescent="0.3">
      <c r="A6013" t="s">
        <v>14</v>
      </c>
      <c r="B6013" s="1">
        <v>42906</v>
      </c>
      <c r="C6013">
        <v>0.98615600000000003</v>
      </c>
      <c r="D6013">
        <v>0.99041100000000004</v>
      </c>
      <c r="E6013">
        <v>0.95638100000000004</v>
      </c>
      <c r="F6013">
        <v>0.97527200000000003</v>
      </c>
      <c r="G6013">
        <v>88767296</v>
      </c>
      <c r="H6013">
        <v>141115836</v>
      </c>
      <c r="I6013">
        <f>YEAR(Table1[[#This Row],[Date]])</f>
        <v>2017</v>
      </c>
      <c r="J6013">
        <f>MONTH(Table1[[#This Row],[Date]])</f>
        <v>6</v>
      </c>
      <c r="K6013">
        <f>DAY(Table1[[#This Row],[Date]])</f>
        <v>20</v>
      </c>
    </row>
    <row r="6014" spans="1:11" x14ac:dyDescent="0.3">
      <c r="A6014" t="s">
        <v>14</v>
      </c>
      <c r="B6014" s="1">
        <v>42905</v>
      </c>
      <c r="C6014">
        <v>1</v>
      </c>
      <c r="D6014">
        <v>1.01</v>
      </c>
      <c r="E6014">
        <v>0.982742</v>
      </c>
      <c r="F6014">
        <v>0.98640600000000001</v>
      </c>
      <c r="G6014">
        <v>75733696</v>
      </c>
      <c r="H6014">
        <v>125760665</v>
      </c>
      <c r="I6014">
        <f>YEAR(Table1[[#This Row],[Date]])</f>
        <v>2017</v>
      </c>
      <c r="J6014">
        <f>MONTH(Table1[[#This Row],[Date]])</f>
        <v>6</v>
      </c>
      <c r="K6014">
        <f>DAY(Table1[[#This Row],[Date]])</f>
        <v>19</v>
      </c>
    </row>
    <row r="6015" spans="1:11" x14ac:dyDescent="0.3">
      <c r="A6015" t="s">
        <v>14</v>
      </c>
      <c r="B6015" s="1">
        <v>42904</v>
      </c>
      <c r="C6015">
        <v>0.98867400000000005</v>
      </c>
      <c r="D6015">
        <v>1.04</v>
      </c>
      <c r="E6015">
        <v>0.976657</v>
      </c>
      <c r="F6015">
        <v>1</v>
      </c>
      <c r="G6015">
        <v>114519000</v>
      </c>
      <c r="H6015">
        <v>127853348</v>
      </c>
      <c r="I6015">
        <f>YEAR(Table1[[#This Row],[Date]])</f>
        <v>2017</v>
      </c>
      <c r="J6015">
        <f>MONTH(Table1[[#This Row],[Date]])</f>
        <v>6</v>
      </c>
      <c r="K6015">
        <f>DAY(Table1[[#This Row],[Date]])</f>
        <v>18</v>
      </c>
    </row>
    <row r="6016" spans="1:11" x14ac:dyDescent="0.3">
      <c r="A6016" t="s">
        <v>14</v>
      </c>
      <c r="B6016" s="1">
        <v>42903</v>
      </c>
      <c r="C6016">
        <v>1.02</v>
      </c>
      <c r="D6016">
        <v>1.03</v>
      </c>
      <c r="E6016">
        <v>0.97880400000000001</v>
      </c>
      <c r="F6016">
        <v>0.98858400000000002</v>
      </c>
      <c r="G6016">
        <v>104554000</v>
      </c>
      <c r="H6016">
        <v>126038346</v>
      </c>
      <c r="I6016">
        <f>YEAR(Table1[[#This Row],[Date]])</f>
        <v>2017</v>
      </c>
      <c r="J6016">
        <f>MONTH(Table1[[#This Row],[Date]])</f>
        <v>6</v>
      </c>
      <c r="K6016">
        <f>DAY(Table1[[#This Row],[Date]])</f>
        <v>17</v>
      </c>
    </row>
    <row r="6017" spans="1:11" x14ac:dyDescent="0.3">
      <c r="A6017" t="s">
        <v>14</v>
      </c>
      <c r="B6017" s="1">
        <v>42902</v>
      </c>
      <c r="C6017">
        <v>1.01</v>
      </c>
      <c r="D6017">
        <v>1.05</v>
      </c>
      <c r="E6017">
        <v>1.01</v>
      </c>
      <c r="F6017">
        <v>1.02</v>
      </c>
      <c r="G6017">
        <v>109032000</v>
      </c>
      <c r="H6017">
        <v>129485269</v>
      </c>
      <c r="I6017">
        <f>YEAR(Table1[[#This Row],[Date]])</f>
        <v>2017</v>
      </c>
      <c r="J6017">
        <f>MONTH(Table1[[#This Row],[Date]])</f>
        <v>6</v>
      </c>
      <c r="K6017">
        <f>DAY(Table1[[#This Row],[Date]])</f>
        <v>16</v>
      </c>
    </row>
    <row r="6018" spans="1:11" x14ac:dyDescent="0.3">
      <c r="A6018" t="s">
        <v>14</v>
      </c>
      <c r="B6018" s="1">
        <v>42901</v>
      </c>
      <c r="C6018">
        <v>1.03</v>
      </c>
      <c r="D6018">
        <v>1.06</v>
      </c>
      <c r="E6018">
        <v>0.99549900000000002</v>
      </c>
      <c r="F6018">
        <v>1.02</v>
      </c>
      <c r="G6018">
        <v>243107008</v>
      </c>
      <c r="H6018">
        <v>129716033</v>
      </c>
      <c r="I6018">
        <f>YEAR(Table1[[#This Row],[Date]])</f>
        <v>2017</v>
      </c>
      <c r="J6018">
        <f>MONTH(Table1[[#This Row],[Date]])</f>
        <v>6</v>
      </c>
      <c r="K6018">
        <f>DAY(Table1[[#This Row],[Date]])</f>
        <v>15</v>
      </c>
    </row>
    <row r="6019" spans="1:11" x14ac:dyDescent="0.3">
      <c r="A6019" t="s">
        <v>14</v>
      </c>
      <c r="B6019" s="1">
        <v>42900</v>
      </c>
      <c r="C6019">
        <v>1.01</v>
      </c>
      <c r="D6019">
        <v>1.06</v>
      </c>
      <c r="E6019">
        <v>1.01</v>
      </c>
      <c r="F6019">
        <v>1.03</v>
      </c>
      <c r="G6019">
        <v>139975008</v>
      </c>
      <c r="H6019">
        <v>130701560</v>
      </c>
      <c r="I6019">
        <f>YEAR(Table1[[#This Row],[Date]])</f>
        <v>2017</v>
      </c>
      <c r="J6019">
        <f>MONTH(Table1[[#This Row],[Date]])</f>
        <v>6</v>
      </c>
      <c r="K6019">
        <f>DAY(Table1[[#This Row],[Date]])</f>
        <v>14</v>
      </c>
    </row>
    <row r="6020" spans="1:11" x14ac:dyDescent="0.3">
      <c r="A6020" t="s">
        <v>14</v>
      </c>
      <c r="B6020" s="1">
        <v>42899</v>
      </c>
      <c r="C6020">
        <v>1.03</v>
      </c>
      <c r="D6020">
        <v>1.04</v>
      </c>
      <c r="E6020">
        <v>1</v>
      </c>
      <c r="F6020">
        <v>1.01</v>
      </c>
      <c r="G6020">
        <v>105293000</v>
      </c>
      <c r="H6020">
        <v>128563489</v>
      </c>
      <c r="I6020">
        <f>YEAR(Table1[[#This Row],[Date]])</f>
        <v>2017</v>
      </c>
      <c r="J6020">
        <f>MONTH(Table1[[#This Row],[Date]])</f>
        <v>6</v>
      </c>
      <c r="K6020">
        <f>DAY(Table1[[#This Row],[Date]])</f>
        <v>13</v>
      </c>
    </row>
    <row r="6021" spans="1:11" x14ac:dyDescent="0.3">
      <c r="A6021" t="s">
        <v>14</v>
      </c>
      <c r="B6021" s="1">
        <v>42898</v>
      </c>
      <c r="C6021">
        <v>1.01</v>
      </c>
      <c r="D6021">
        <v>1.0900000000000001</v>
      </c>
      <c r="E6021">
        <v>1</v>
      </c>
      <c r="F6021">
        <v>1.02</v>
      </c>
      <c r="G6021">
        <v>211119008</v>
      </c>
      <c r="H6021">
        <v>129758106</v>
      </c>
      <c r="I6021">
        <f>YEAR(Table1[[#This Row],[Date]])</f>
        <v>2017</v>
      </c>
      <c r="J6021">
        <f>MONTH(Table1[[#This Row],[Date]])</f>
        <v>6</v>
      </c>
      <c r="K6021">
        <f>DAY(Table1[[#This Row],[Date]])</f>
        <v>12</v>
      </c>
    </row>
    <row r="6022" spans="1:11" x14ac:dyDescent="0.3">
      <c r="A6022" t="s">
        <v>14</v>
      </c>
      <c r="B6022" s="1">
        <v>42897</v>
      </c>
      <c r="C6022">
        <v>1.02</v>
      </c>
      <c r="D6022">
        <v>1.03</v>
      </c>
      <c r="E6022">
        <v>0.99678299999999997</v>
      </c>
      <c r="F6022">
        <v>1.01</v>
      </c>
      <c r="G6022">
        <v>84910496</v>
      </c>
      <c r="H6022">
        <v>128535440</v>
      </c>
      <c r="I6022">
        <f>YEAR(Table1[[#This Row],[Date]])</f>
        <v>2017</v>
      </c>
      <c r="J6022">
        <f>MONTH(Table1[[#This Row],[Date]])</f>
        <v>6</v>
      </c>
      <c r="K6022">
        <f>DAY(Table1[[#This Row],[Date]])</f>
        <v>11</v>
      </c>
    </row>
    <row r="6023" spans="1:11" x14ac:dyDescent="0.3">
      <c r="A6023" t="s">
        <v>14</v>
      </c>
      <c r="B6023" s="1">
        <v>42896</v>
      </c>
      <c r="C6023">
        <v>0.99915799999999999</v>
      </c>
      <c r="D6023">
        <v>1.03</v>
      </c>
      <c r="E6023">
        <v>0.99831000000000003</v>
      </c>
      <c r="F6023">
        <v>1.02</v>
      </c>
      <c r="G6023">
        <v>80163296</v>
      </c>
      <c r="H6023">
        <v>130600840</v>
      </c>
      <c r="I6023">
        <f>YEAR(Table1[[#This Row],[Date]])</f>
        <v>2017</v>
      </c>
      <c r="J6023">
        <f>MONTH(Table1[[#This Row],[Date]])</f>
        <v>6</v>
      </c>
      <c r="K6023">
        <f>DAY(Table1[[#This Row],[Date]])</f>
        <v>10</v>
      </c>
    </row>
    <row r="6024" spans="1:11" x14ac:dyDescent="0.3">
      <c r="A6024" t="s">
        <v>14</v>
      </c>
      <c r="B6024" s="1">
        <v>42895</v>
      </c>
      <c r="C6024">
        <v>1</v>
      </c>
      <c r="D6024">
        <v>1.01</v>
      </c>
      <c r="E6024">
        <v>0.99815699999999996</v>
      </c>
      <c r="F6024">
        <v>1</v>
      </c>
      <c r="G6024">
        <v>58031200</v>
      </c>
      <c r="H6024">
        <v>127579236</v>
      </c>
      <c r="I6024">
        <f>YEAR(Table1[[#This Row],[Date]])</f>
        <v>2017</v>
      </c>
      <c r="J6024">
        <f>MONTH(Table1[[#This Row],[Date]])</f>
        <v>6</v>
      </c>
      <c r="K6024">
        <f>DAY(Table1[[#This Row],[Date]])</f>
        <v>9</v>
      </c>
    </row>
    <row r="6025" spans="1:11" x14ac:dyDescent="0.3">
      <c r="A6025" t="s">
        <v>14</v>
      </c>
      <c r="B6025" s="1">
        <v>42894</v>
      </c>
      <c r="C6025">
        <v>1.02</v>
      </c>
      <c r="D6025">
        <v>1.03</v>
      </c>
      <c r="E6025">
        <v>1</v>
      </c>
      <c r="F6025">
        <v>1</v>
      </c>
      <c r="G6025">
        <v>65560000</v>
      </c>
      <c r="H6025">
        <v>128100686</v>
      </c>
      <c r="I6025">
        <f>YEAR(Table1[[#This Row],[Date]])</f>
        <v>2017</v>
      </c>
      <c r="J6025">
        <f>MONTH(Table1[[#This Row],[Date]])</f>
        <v>6</v>
      </c>
      <c r="K6025">
        <f>DAY(Table1[[#This Row],[Date]])</f>
        <v>8</v>
      </c>
    </row>
    <row r="6026" spans="1:11" x14ac:dyDescent="0.3">
      <c r="A6026" t="s">
        <v>14</v>
      </c>
      <c r="B6026" s="1">
        <v>42893</v>
      </c>
      <c r="C6026">
        <v>1</v>
      </c>
      <c r="D6026">
        <v>1.03</v>
      </c>
      <c r="E6026">
        <v>0.99659299999999995</v>
      </c>
      <c r="F6026">
        <v>1.01</v>
      </c>
      <c r="G6026">
        <v>97386096</v>
      </c>
      <c r="H6026">
        <v>105936533</v>
      </c>
      <c r="I6026">
        <f>YEAR(Table1[[#This Row],[Date]])</f>
        <v>2017</v>
      </c>
      <c r="J6026">
        <f>MONTH(Table1[[#This Row],[Date]])</f>
        <v>6</v>
      </c>
      <c r="K6026">
        <f>DAY(Table1[[#This Row],[Date]])</f>
        <v>7</v>
      </c>
    </row>
    <row r="6027" spans="1:11" x14ac:dyDescent="0.3">
      <c r="A6027" t="s">
        <v>14</v>
      </c>
      <c r="B6027" s="1">
        <v>42892</v>
      </c>
      <c r="C6027">
        <v>1.02</v>
      </c>
      <c r="D6027">
        <v>1.04</v>
      </c>
      <c r="E6027">
        <v>0.99546699999999999</v>
      </c>
      <c r="F6027">
        <v>1</v>
      </c>
      <c r="G6027">
        <v>152408000</v>
      </c>
      <c r="H6027">
        <v>105500809</v>
      </c>
      <c r="I6027">
        <f>YEAR(Table1[[#This Row],[Date]])</f>
        <v>2017</v>
      </c>
      <c r="J6027">
        <f>MONTH(Table1[[#This Row],[Date]])</f>
        <v>6</v>
      </c>
      <c r="K6027">
        <f>DAY(Table1[[#This Row],[Date]])</f>
        <v>6</v>
      </c>
    </row>
    <row r="6028" spans="1:11" x14ac:dyDescent="0.3">
      <c r="A6028" t="s">
        <v>14</v>
      </c>
      <c r="B6028" s="1">
        <v>42891</v>
      </c>
      <c r="C6028">
        <v>1.01</v>
      </c>
      <c r="D6028">
        <v>1.03</v>
      </c>
      <c r="E6028">
        <v>1.01</v>
      </c>
      <c r="F6028">
        <v>1.02</v>
      </c>
      <c r="G6028">
        <v>49132500</v>
      </c>
      <c r="H6028">
        <v>106757584</v>
      </c>
      <c r="I6028">
        <f>YEAR(Table1[[#This Row],[Date]])</f>
        <v>2017</v>
      </c>
      <c r="J6028">
        <f>MONTH(Table1[[#This Row],[Date]])</f>
        <v>6</v>
      </c>
      <c r="K6028">
        <f>DAY(Table1[[#This Row],[Date]])</f>
        <v>5</v>
      </c>
    </row>
    <row r="6029" spans="1:11" x14ac:dyDescent="0.3">
      <c r="A6029" t="s">
        <v>14</v>
      </c>
      <c r="B6029" s="1">
        <v>42890</v>
      </c>
      <c r="C6029">
        <v>1.02</v>
      </c>
      <c r="D6029">
        <v>1.03</v>
      </c>
      <c r="E6029">
        <v>1.01</v>
      </c>
      <c r="F6029">
        <v>1.01</v>
      </c>
      <c r="G6029">
        <v>49194800</v>
      </c>
      <c r="H6029">
        <v>106215816</v>
      </c>
      <c r="I6029">
        <f>YEAR(Table1[[#This Row],[Date]])</f>
        <v>2017</v>
      </c>
      <c r="J6029">
        <f>MONTH(Table1[[#This Row],[Date]])</f>
        <v>6</v>
      </c>
      <c r="K6029">
        <f>DAY(Table1[[#This Row],[Date]])</f>
        <v>4</v>
      </c>
    </row>
    <row r="6030" spans="1:11" x14ac:dyDescent="0.3">
      <c r="A6030" t="s">
        <v>14</v>
      </c>
      <c r="B6030" s="1">
        <v>42889</v>
      </c>
      <c r="C6030">
        <v>1.03</v>
      </c>
      <c r="D6030">
        <v>1.04</v>
      </c>
      <c r="E6030">
        <v>1.02</v>
      </c>
      <c r="F6030">
        <v>1.02</v>
      </c>
      <c r="G6030">
        <v>43629000</v>
      </c>
      <c r="H6030">
        <v>107431643</v>
      </c>
      <c r="I6030">
        <f>YEAR(Table1[[#This Row],[Date]])</f>
        <v>2017</v>
      </c>
      <c r="J6030">
        <f>MONTH(Table1[[#This Row],[Date]])</f>
        <v>6</v>
      </c>
      <c r="K6030">
        <f>DAY(Table1[[#This Row],[Date]])</f>
        <v>3</v>
      </c>
    </row>
    <row r="6031" spans="1:11" x14ac:dyDescent="0.3">
      <c r="A6031" t="s">
        <v>14</v>
      </c>
      <c r="B6031" s="1">
        <v>42888</v>
      </c>
      <c r="C6031">
        <v>1.03</v>
      </c>
      <c r="D6031">
        <v>1.05</v>
      </c>
      <c r="E6031">
        <v>1.02</v>
      </c>
      <c r="F6031">
        <v>1.02</v>
      </c>
      <c r="G6031">
        <v>49197100</v>
      </c>
      <c r="H6031">
        <v>107500939</v>
      </c>
      <c r="I6031">
        <f>YEAR(Table1[[#This Row],[Date]])</f>
        <v>2017</v>
      </c>
      <c r="J6031">
        <f>MONTH(Table1[[#This Row],[Date]])</f>
        <v>6</v>
      </c>
      <c r="K6031">
        <f>DAY(Table1[[#This Row],[Date]])</f>
        <v>2</v>
      </c>
    </row>
    <row r="6032" spans="1:11" x14ac:dyDescent="0.3">
      <c r="A6032" t="s">
        <v>14</v>
      </c>
      <c r="B6032" s="1">
        <v>42887</v>
      </c>
      <c r="C6032">
        <v>1.04</v>
      </c>
      <c r="D6032">
        <v>1.05</v>
      </c>
      <c r="E6032">
        <v>1.02</v>
      </c>
      <c r="F6032">
        <v>1.03</v>
      </c>
      <c r="G6032">
        <v>100614000</v>
      </c>
      <c r="H6032">
        <v>108203347</v>
      </c>
      <c r="I6032">
        <f>YEAR(Table1[[#This Row],[Date]])</f>
        <v>2017</v>
      </c>
      <c r="J6032">
        <f>MONTH(Table1[[#This Row],[Date]])</f>
        <v>6</v>
      </c>
      <c r="K6032">
        <f>DAY(Table1[[#This Row],[Date]])</f>
        <v>1</v>
      </c>
    </row>
    <row r="6033" spans="1:11" x14ac:dyDescent="0.3">
      <c r="A6033" t="s">
        <v>14</v>
      </c>
      <c r="B6033" s="1">
        <v>42886</v>
      </c>
      <c r="C6033">
        <v>1.01</v>
      </c>
      <c r="D6033">
        <v>1.06</v>
      </c>
      <c r="E6033">
        <v>1.01</v>
      </c>
      <c r="F6033">
        <v>1.04</v>
      </c>
      <c r="G6033">
        <v>84739904</v>
      </c>
      <c r="H6033">
        <v>108802861</v>
      </c>
      <c r="I6033">
        <f>YEAR(Table1[[#This Row],[Date]])</f>
        <v>2017</v>
      </c>
      <c r="J6033">
        <f>MONTH(Table1[[#This Row],[Date]])</f>
        <v>5</v>
      </c>
      <c r="K6033">
        <f>DAY(Table1[[#This Row],[Date]])</f>
        <v>31</v>
      </c>
    </row>
    <row r="6034" spans="1:11" x14ac:dyDescent="0.3">
      <c r="A6034" t="s">
        <v>14</v>
      </c>
      <c r="B6034" s="1">
        <v>42885</v>
      </c>
      <c r="C6034">
        <v>1.02</v>
      </c>
      <c r="D6034">
        <v>1.04</v>
      </c>
      <c r="E6034">
        <v>1</v>
      </c>
      <c r="F6034">
        <v>1.01</v>
      </c>
      <c r="G6034">
        <v>108331000</v>
      </c>
      <c r="H6034">
        <v>105992180</v>
      </c>
      <c r="I6034">
        <f>YEAR(Table1[[#This Row],[Date]])</f>
        <v>2017</v>
      </c>
      <c r="J6034">
        <f>MONTH(Table1[[#This Row],[Date]])</f>
        <v>5</v>
      </c>
      <c r="K6034">
        <f>DAY(Table1[[#This Row],[Date]])</f>
        <v>30</v>
      </c>
    </row>
    <row r="6035" spans="1:11" x14ac:dyDescent="0.3">
      <c r="A6035" t="s">
        <v>14</v>
      </c>
      <c r="B6035" s="1">
        <v>42884</v>
      </c>
      <c r="C6035">
        <v>1.04</v>
      </c>
      <c r="D6035">
        <v>1.05</v>
      </c>
      <c r="E6035">
        <v>1.01</v>
      </c>
      <c r="F6035">
        <v>1.02</v>
      </c>
      <c r="G6035">
        <v>80508896</v>
      </c>
      <c r="H6035">
        <v>107261554</v>
      </c>
      <c r="I6035">
        <f>YEAR(Table1[[#This Row],[Date]])</f>
        <v>2017</v>
      </c>
      <c r="J6035">
        <f>MONTH(Table1[[#This Row],[Date]])</f>
        <v>5</v>
      </c>
      <c r="K6035">
        <f>DAY(Table1[[#This Row],[Date]])</f>
        <v>29</v>
      </c>
    </row>
    <row r="6036" spans="1:11" x14ac:dyDescent="0.3">
      <c r="A6036" t="s">
        <v>14</v>
      </c>
      <c r="B6036" s="1">
        <v>42883</v>
      </c>
      <c r="C6036">
        <v>1.02</v>
      </c>
      <c r="D6036">
        <v>1.1100000000000001</v>
      </c>
      <c r="E6036">
        <v>1.02</v>
      </c>
      <c r="F6036">
        <v>1.04</v>
      </c>
      <c r="G6036">
        <v>110026000</v>
      </c>
      <c r="H6036">
        <v>109449622</v>
      </c>
      <c r="I6036">
        <f>YEAR(Table1[[#This Row],[Date]])</f>
        <v>2017</v>
      </c>
      <c r="J6036">
        <f>MONTH(Table1[[#This Row],[Date]])</f>
        <v>5</v>
      </c>
      <c r="K6036">
        <f>DAY(Table1[[#This Row],[Date]])</f>
        <v>28</v>
      </c>
    </row>
    <row r="6037" spans="1:11" x14ac:dyDescent="0.3">
      <c r="A6037" t="s">
        <v>14</v>
      </c>
      <c r="B6037" s="1">
        <v>42882</v>
      </c>
      <c r="C6037">
        <v>1.05</v>
      </c>
      <c r="D6037">
        <v>1.21</v>
      </c>
      <c r="E6037">
        <v>1</v>
      </c>
      <c r="F6037">
        <v>1.02</v>
      </c>
      <c r="G6037">
        <v>186683008</v>
      </c>
      <c r="H6037">
        <v>107480990</v>
      </c>
      <c r="I6037">
        <f>YEAR(Table1[[#This Row],[Date]])</f>
        <v>2017</v>
      </c>
      <c r="J6037">
        <f>MONTH(Table1[[#This Row],[Date]])</f>
        <v>5</v>
      </c>
      <c r="K6037">
        <f>DAY(Table1[[#This Row],[Date]])</f>
        <v>27</v>
      </c>
    </row>
    <row r="6038" spans="1:11" x14ac:dyDescent="0.3">
      <c r="A6038" t="s">
        <v>14</v>
      </c>
      <c r="B6038" s="1">
        <v>42881</v>
      </c>
      <c r="C6038">
        <v>1.02</v>
      </c>
      <c r="D6038">
        <v>1.1000000000000001</v>
      </c>
      <c r="E6038">
        <v>1.01</v>
      </c>
      <c r="F6038">
        <v>1.04</v>
      </c>
      <c r="G6038">
        <v>125946000</v>
      </c>
      <c r="H6038">
        <v>98433411</v>
      </c>
      <c r="I6038">
        <f>YEAR(Table1[[#This Row],[Date]])</f>
        <v>2017</v>
      </c>
      <c r="J6038">
        <f>MONTH(Table1[[#This Row],[Date]])</f>
        <v>5</v>
      </c>
      <c r="K6038">
        <f>DAY(Table1[[#This Row],[Date]])</f>
        <v>26</v>
      </c>
    </row>
    <row r="6039" spans="1:11" x14ac:dyDescent="0.3">
      <c r="A6039" t="s">
        <v>14</v>
      </c>
      <c r="B6039" s="1">
        <v>42880</v>
      </c>
      <c r="C6039">
        <v>1.02</v>
      </c>
      <c r="D6039">
        <v>1.1000000000000001</v>
      </c>
      <c r="E6039">
        <v>1</v>
      </c>
      <c r="F6039">
        <v>1.04</v>
      </c>
      <c r="G6039">
        <v>144036000</v>
      </c>
      <c r="H6039">
        <v>70897554</v>
      </c>
      <c r="I6039">
        <f>YEAR(Table1[[#This Row],[Date]])</f>
        <v>2017</v>
      </c>
      <c r="J6039">
        <f>MONTH(Table1[[#This Row],[Date]])</f>
        <v>5</v>
      </c>
      <c r="K6039">
        <f>DAY(Table1[[#This Row],[Date]])</f>
        <v>25</v>
      </c>
    </row>
    <row r="6040" spans="1:11" x14ac:dyDescent="0.3">
      <c r="A6040" t="s">
        <v>14</v>
      </c>
      <c r="B6040" s="1">
        <v>42879</v>
      </c>
      <c r="C6040">
        <v>1.01</v>
      </c>
      <c r="D6040">
        <v>1.05</v>
      </c>
      <c r="E6040">
        <v>0.998946</v>
      </c>
      <c r="F6040">
        <v>1.02</v>
      </c>
      <c r="G6040">
        <v>87804800</v>
      </c>
      <c r="H6040">
        <v>69547450</v>
      </c>
      <c r="I6040">
        <f>YEAR(Table1[[#This Row],[Date]])</f>
        <v>2017</v>
      </c>
      <c r="J6040">
        <f>MONTH(Table1[[#This Row],[Date]])</f>
        <v>5</v>
      </c>
      <c r="K6040">
        <f>DAY(Table1[[#This Row],[Date]])</f>
        <v>24</v>
      </c>
    </row>
    <row r="6041" spans="1:11" x14ac:dyDescent="0.3">
      <c r="A6041" t="s">
        <v>14</v>
      </c>
      <c r="B6041" s="1">
        <v>42878</v>
      </c>
      <c r="C6041">
        <v>1.01</v>
      </c>
      <c r="D6041">
        <v>1.03</v>
      </c>
      <c r="E6041">
        <v>1</v>
      </c>
      <c r="F6041">
        <v>1.01</v>
      </c>
      <c r="G6041">
        <v>59043000</v>
      </c>
      <c r="H6041">
        <v>64800006</v>
      </c>
      <c r="I6041">
        <f>YEAR(Table1[[#This Row],[Date]])</f>
        <v>2017</v>
      </c>
      <c r="J6041">
        <f>MONTH(Table1[[#This Row],[Date]])</f>
        <v>5</v>
      </c>
      <c r="K6041">
        <f>DAY(Table1[[#This Row],[Date]])</f>
        <v>23</v>
      </c>
    </row>
    <row r="6042" spans="1:11" x14ac:dyDescent="0.3">
      <c r="A6042" t="s">
        <v>14</v>
      </c>
      <c r="B6042" s="1">
        <v>42877</v>
      </c>
      <c r="C6042">
        <v>1</v>
      </c>
      <c r="D6042">
        <v>1.04</v>
      </c>
      <c r="E6042">
        <v>0.98324699999999998</v>
      </c>
      <c r="F6042">
        <v>1.01</v>
      </c>
      <c r="G6042">
        <v>79739904</v>
      </c>
      <c r="H6042">
        <v>62884751</v>
      </c>
      <c r="I6042">
        <f>YEAR(Table1[[#This Row],[Date]])</f>
        <v>2017</v>
      </c>
      <c r="J6042">
        <f>MONTH(Table1[[#This Row],[Date]])</f>
        <v>5</v>
      </c>
      <c r="K6042">
        <f>DAY(Table1[[#This Row],[Date]])</f>
        <v>22</v>
      </c>
    </row>
    <row r="6043" spans="1:11" x14ac:dyDescent="0.3">
      <c r="A6043" t="s">
        <v>14</v>
      </c>
      <c r="B6043" s="1">
        <v>42876</v>
      </c>
      <c r="C6043">
        <v>0.99274899999999999</v>
      </c>
      <c r="D6043">
        <v>1</v>
      </c>
      <c r="E6043">
        <v>0.98641199999999996</v>
      </c>
      <c r="F6043">
        <v>1</v>
      </c>
      <c r="G6043">
        <v>46162600</v>
      </c>
      <c r="H6043">
        <v>62399255</v>
      </c>
      <c r="I6043">
        <f>YEAR(Table1[[#This Row],[Date]])</f>
        <v>2017</v>
      </c>
      <c r="J6043">
        <f>MONTH(Table1[[#This Row],[Date]])</f>
        <v>5</v>
      </c>
      <c r="K6043">
        <f>DAY(Table1[[#This Row],[Date]])</f>
        <v>21</v>
      </c>
    </row>
    <row r="6044" spans="1:11" x14ac:dyDescent="0.3">
      <c r="A6044" t="s">
        <v>14</v>
      </c>
      <c r="B6044" s="1">
        <v>42875</v>
      </c>
      <c r="C6044">
        <v>0.99883299999999997</v>
      </c>
      <c r="D6044">
        <v>1.01</v>
      </c>
      <c r="E6044">
        <v>0.98213499999999998</v>
      </c>
      <c r="F6044">
        <v>0.99343099999999995</v>
      </c>
      <c r="G6044">
        <v>42299800</v>
      </c>
      <c r="H6044">
        <v>61983383</v>
      </c>
      <c r="I6044">
        <f>YEAR(Table1[[#This Row],[Date]])</f>
        <v>2017</v>
      </c>
      <c r="J6044">
        <f>MONTH(Table1[[#This Row],[Date]])</f>
        <v>5</v>
      </c>
      <c r="K6044">
        <f>DAY(Table1[[#This Row],[Date]])</f>
        <v>20</v>
      </c>
    </row>
    <row r="6045" spans="1:11" x14ac:dyDescent="0.3">
      <c r="A6045" t="s">
        <v>14</v>
      </c>
      <c r="B6045" s="1">
        <v>42874</v>
      </c>
      <c r="C6045">
        <v>0.96724399999999999</v>
      </c>
      <c r="D6045">
        <v>1</v>
      </c>
      <c r="E6045">
        <v>0.96221199999999996</v>
      </c>
      <c r="F6045">
        <v>1</v>
      </c>
      <c r="G6045">
        <v>53721400</v>
      </c>
      <c r="H6045">
        <v>62469137</v>
      </c>
      <c r="I6045">
        <f>YEAR(Table1[[#This Row],[Date]])</f>
        <v>2017</v>
      </c>
      <c r="J6045">
        <f>MONTH(Table1[[#This Row],[Date]])</f>
        <v>5</v>
      </c>
      <c r="K6045">
        <f>DAY(Table1[[#This Row],[Date]])</f>
        <v>19</v>
      </c>
    </row>
    <row r="6046" spans="1:11" x14ac:dyDescent="0.3">
      <c r="A6046" t="s">
        <v>14</v>
      </c>
      <c r="B6046" s="1">
        <v>42873</v>
      </c>
      <c r="C6046">
        <v>0.961148</v>
      </c>
      <c r="D6046">
        <v>0.98020700000000005</v>
      </c>
      <c r="E6046">
        <v>0.95066200000000001</v>
      </c>
      <c r="F6046">
        <v>0.96714299999999997</v>
      </c>
      <c r="G6046">
        <v>44705600</v>
      </c>
      <c r="H6046">
        <v>60346099</v>
      </c>
      <c r="I6046">
        <f>YEAR(Table1[[#This Row],[Date]])</f>
        <v>2017</v>
      </c>
      <c r="J6046">
        <f>MONTH(Table1[[#This Row],[Date]])</f>
        <v>5</v>
      </c>
      <c r="K6046">
        <f>DAY(Table1[[#This Row],[Date]])</f>
        <v>18</v>
      </c>
    </row>
    <row r="6047" spans="1:11" x14ac:dyDescent="0.3">
      <c r="A6047" t="s">
        <v>14</v>
      </c>
      <c r="B6047" s="1">
        <v>42872</v>
      </c>
      <c r="C6047">
        <v>0.952963</v>
      </c>
      <c r="D6047">
        <v>0.98752499999999999</v>
      </c>
      <c r="E6047">
        <v>0.91939800000000005</v>
      </c>
      <c r="F6047">
        <v>0.97042899999999999</v>
      </c>
      <c r="G6047">
        <v>60057700</v>
      </c>
      <c r="H6047">
        <v>60551133</v>
      </c>
      <c r="I6047">
        <f>YEAR(Table1[[#This Row],[Date]])</f>
        <v>2017</v>
      </c>
      <c r="J6047">
        <f>MONTH(Table1[[#This Row],[Date]])</f>
        <v>5</v>
      </c>
      <c r="K6047">
        <f>DAY(Table1[[#This Row],[Date]])</f>
        <v>17</v>
      </c>
    </row>
    <row r="6048" spans="1:11" x14ac:dyDescent="0.3">
      <c r="A6048" t="s">
        <v>14</v>
      </c>
      <c r="B6048" s="1">
        <v>42871</v>
      </c>
      <c r="C6048">
        <v>0.97069799999999995</v>
      </c>
      <c r="D6048">
        <v>0.98672000000000004</v>
      </c>
      <c r="E6048">
        <v>0.95660999999999996</v>
      </c>
      <c r="F6048">
        <v>0.95859099999999997</v>
      </c>
      <c r="G6048">
        <v>53097800</v>
      </c>
      <c r="H6048">
        <v>59812491</v>
      </c>
      <c r="I6048">
        <f>YEAR(Table1[[#This Row],[Date]])</f>
        <v>2017</v>
      </c>
      <c r="J6048">
        <f>MONTH(Table1[[#This Row],[Date]])</f>
        <v>5</v>
      </c>
      <c r="K6048">
        <f>DAY(Table1[[#This Row],[Date]])</f>
        <v>16</v>
      </c>
    </row>
    <row r="6049" spans="1:11" x14ac:dyDescent="0.3">
      <c r="A6049" t="s">
        <v>14</v>
      </c>
      <c r="B6049" s="1">
        <v>42870</v>
      </c>
      <c r="C6049">
        <v>0.98057700000000003</v>
      </c>
      <c r="D6049">
        <v>0.99240799999999996</v>
      </c>
      <c r="E6049">
        <v>0.96729799999999999</v>
      </c>
      <c r="F6049">
        <v>0.96729799999999999</v>
      </c>
      <c r="G6049">
        <v>37380700</v>
      </c>
      <c r="H6049">
        <v>60353217</v>
      </c>
      <c r="I6049">
        <f>YEAR(Table1[[#This Row],[Date]])</f>
        <v>2017</v>
      </c>
      <c r="J6049">
        <f>MONTH(Table1[[#This Row],[Date]])</f>
        <v>5</v>
      </c>
      <c r="K6049">
        <f>DAY(Table1[[#This Row],[Date]])</f>
        <v>15</v>
      </c>
    </row>
    <row r="6050" spans="1:11" x14ac:dyDescent="0.3">
      <c r="A6050" t="s">
        <v>14</v>
      </c>
      <c r="B6050" s="1">
        <v>42869</v>
      </c>
      <c r="C6050">
        <v>0.97277499999999995</v>
      </c>
      <c r="D6050">
        <v>0.99373</v>
      </c>
      <c r="E6050">
        <v>0.97064700000000004</v>
      </c>
      <c r="F6050">
        <v>0.98110600000000003</v>
      </c>
      <c r="G6050">
        <v>23922200</v>
      </c>
      <c r="H6050">
        <v>61217245</v>
      </c>
      <c r="I6050">
        <f>YEAR(Table1[[#This Row],[Date]])</f>
        <v>2017</v>
      </c>
      <c r="J6050">
        <f>MONTH(Table1[[#This Row],[Date]])</f>
        <v>5</v>
      </c>
      <c r="K6050">
        <f>DAY(Table1[[#This Row],[Date]])</f>
        <v>14</v>
      </c>
    </row>
    <row r="6051" spans="1:11" x14ac:dyDescent="0.3">
      <c r="A6051" t="s">
        <v>14</v>
      </c>
      <c r="B6051" s="1">
        <v>42868</v>
      </c>
      <c r="C6051">
        <v>0.98135300000000003</v>
      </c>
      <c r="D6051">
        <v>0.98851999999999995</v>
      </c>
      <c r="E6051">
        <v>0.96311500000000005</v>
      </c>
      <c r="F6051">
        <v>0.97364799999999996</v>
      </c>
      <c r="G6051">
        <v>28873700</v>
      </c>
      <c r="H6051">
        <v>60751894</v>
      </c>
      <c r="I6051">
        <f>YEAR(Table1[[#This Row],[Date]])</f>
        <v>2017</v>
      </c>
      <c r="J6051">
        <f>MONTH(Table1[[#This Row],[Date]])</f>
        <v>5</v>
      </c>
      <c r="K6051">
        <f>DAY(Table1[[#This Row],[Date]])</f>
        <v>13</v>
      </c>
    </row>
    <row r="6052" spans="1:11" x14ac:dyDescent="0.3">
      <c r="A6052" t="s">
        <v>14</v>
      </c>
      <c r="B6052" s="1">
        <v>42867</v>
      </c>
      <c r="C6052">
        <v>0.97509900000000005</v>
      </c>
      <c r="D6052">
        <v>0.99867799999999995</v>
      </c>
      <c r="E6052">
        <v>0.96065</v>
      </c>
      <c r="F6052">
        <v>0.97606999999999999</v>
      </c>
      <c r="G6052">
        <v>42850000</v>
      </c>
      <c r="H6052">
        <v>60903018</v>
      </c>
      <c r="I6052">
        <f>YEAR(Table1[[#This Row],[Date]])</f>
        <v>2017</v>
      </c>
      <c r="J6052">
        <f>MONTH(Table1[[#This Row],[Date]])</f>
        <v>5</v>
      </c>
      <c r="K6052">
        <f>DAY(Table1[[#This Row],[Date]])</f>
        <v>12</v>
      </c>
    </row>
    <row r="6053" spans="1:11" x14ac:dyDescent="0.3">
      <c r="A6053" t="s">
        <v>14</v>
      </c>
      <c r="B6053" s="1">
        <v>42866</v>
      </c>
      <c r="C6053">
        <v>0.97982000000000002</v>
      </c>
      <c r="D6053">
        <v>0.99530600000000002</v>
      </c>
      <c r="E6053">
        <v>0.965893</v>
      </c>
      <c r="F6053">
        <v>0.98372099999999996</v>
      </c>
      <c r="G6053">
        <v>46800700</v>
      </c>
      <c r="H6053">
        <v>61380411</v>
      </c>
      <c r="I6053">
        <f>YEAR(Table1[[#This Row],[Date]])</f>
        <v>2017</v>
      </c>
      <c r="J6053">
        <f>MONTH(Table1[[#This Row],[Date]])</f>
        <v>5</v>
      </c>
      <c r="K6053">
        <f>DAY(Table1[[#This Row],[Date]])</f>
        <v>11</v>
      </c>
    </row>
    <row r="6054" spans="1:11" x14ac:dyDescent="0.3">
      <c r="A6054" t="s">
        <v>14</v>
      </c>
      <c r="B6054" s="1">
        <v>42865</v>
      </c>
      <c r="C6054">
        <v>0.97048299999999998</v>
      </c>
      <c r="D6054">
        <v>0.99012</v>
      </c>
      <c r="E6054">
        <v>0.97048299999999998</v>
      </c>
      <c r="F6054">
        <v>0.98199999999999998</v>
      </c>
      <c r="G6054">
        <v>45884200</v>
      </c>
      <c r="H6054">
        <v>61273023</v>
      </c>
      <c r="I6054">
        <f>YEAR(Table1[[#This Row],[Date]])</f>
        <v>2017</v>
      </c>
      <c r="J6054">
        <f>MONTH(Table1[[#This Row],[Date]])</f>
        <v>5</v>
      </c>
      <c r="K6054">
        <f>DAY(Table1[[#This Row],[Date]])</f>
        <v>10</v>
      </c>
    </row>
    <row r="6055" spans="1:11" x14ac:dyDescent="0.3">
      <c r="A6055" t="s">
        <v>14</v>
      </c>
      <c r="B6055" s="1">
        <v>42864</v>
      </c>
      <c r="C6055">
        <v>0.96725499999999998</v>
      </c>
      <c r="D6055">
        <v>0.97050400000000003</v>
      </c>
      <c r="E6055">
        <v>0.96725499999999998</v>
      </c>
      <c r="F6055">
        <v>0.97048699999999999</v>
      </c>
      <c r="G6055">
        <v>62186400</v>
      </c>
      <c r="H6055">
        <v>60558339</v>
      </c>
      <c r="I6055">
        <f>YEAR(Table1[[#This Row],[Date]])</f>
        <v>2017</v>
      </c>
      <c r="J6055">
        <f>MONTH(Table1[[#This Row],[Date]])</f>
        <v>5</v>
      </c>
      <c r="K6055">
        <f>DAY(Table1[[#This Row],[Date]])</f>
        <v>9</v>
      </c>
    </row>
    <row r="6056" spans="1:11" x14ac:dyDescent="0.3">
      <c r="A6056" t="s">
        <v>14</v>
      </c>
      <c r="B6056" s="1">
        <v>42863</v>
      </c>
      <c r="C6056">
        <v>0.96896199999999999</v>
      </c>
      <c r="D6056">
        <v>0.96896199999999999</v>
      </c>
      <c r="E6056">
        <v>0.96720300000000003</v>
      </c>
      <c r="F6056">
        <v>0.96726000000000001</v>
      </c>
      <c r="G6056">
        <v>85211504</v>
      </c>
      <c r="H6056">
        <v>60360766</v>
      </c>
      <c r="I6056">
        <f>YEAR(Table1[[#This Row],[Date]])</f>
        <v>2017</v>
      </c>
      <c r="J6056">
        <f>MONTH(Table1[[#This Row],[Date]])</f>
        <v>5</v>
      </c>
      <c r="K6056">
        <f>DAY(Table1[[#This Row],[Date]])</f>
        <v>8</v>
      </c>
    </row>
    <row r="6057" spans="1:11" x14ac:dyDescent="0.3">
      <c r="A6057" t="s">
        <v>14</v>
      </c>
      <c r="B6057" s="1">
        <v>42862</v>
      </c>
      <c r="C6057">
        <v>0.968638</v>
      </c>
      <c r="D6057">
        <v>0.96983600000000003</v>
      </c>
      <c r="E6057">
        <v>0.968638</v>
      </c>
      <c r="F6057">
        <v>0.96899000000000002</v>
      </c>
      <c r="G6057">
        <v>72995504</v>
      </c>
      <c r="H6057">
        <v>60468127</v>
      </c>
      <c r="I6057">
        <f>YEAR(Table1[[#This Row],[Date]])</f>
        <v>2017</v>
      </c>
      <c r="J6057">
        <f>MONTH(Table1[[#This Row],[Date]])</f>
        <v>5</v>
      </c>
      <c r="K6057">
        <f>DAY(Table1[[#This Row],[Date]])</f>
        <v>7</v>
      </c>
    </row>
    <row r="6058" spans="1:11" x14ac:dyDescent="0.3">
      <c r="A6058" t="s">
        <v>14</v>
      </c>
      <c r="B6058" s="1">
        <v>42861</v>
      </c>
      <c r="C6058">
        <v>0.95566700000000004</v>
      </c>
      <c r="D6058">
        <v>0.96861900000000001</v>
      </c>
      <c r="E6058">
        <v>0.95566700000000004</v>
      </c>
      <c r="F6058">
        <v>0.96861900000000001</v>
      </c>
      <c r="G6058">
        <v>44047300</v>
      </c>
      <c r="H6058">
        <v>60444975</v>
      </c>
      <c r="I6058">
        <f>YEAR(Table1[[#This Row],[Date]])</f>
        <v>2017</v>
      </c>
      <c r="J6058">
        <f>MONTH(Table1[[#This Row],[Date]])</f>
        <v>5</v>
      </c>
      <c r="K6058">
        <f>DAY(Table1[[#This Row],[Date]])</f>
        <v>6</v>
      </c>
    </row>
    <row r="6059" spans="1:11" x14ac:dyDescent="0.3">
      <c r="A6059" t="s">
        <v>14</v>
      </c>
      <c r="B6059" s="1">
        <v>42860</v>
      </c>
      <c r="C6059">
        <v>0.94597500000000001</v>
      </c>
      <c r="D6059">
        <v>0.95560100000000003</v>
      </c>
      <c r="E6059">
        <v>0.94597500000000001</v>
      </c>
      <c r="F6059">
        <v>0.95560100000000003</v>
      </c>
      <c r="G6059">
        <v>69583296</v>
      </c>
      <c r="H6059">
        <v>59632610</v>
      </c>
      <c r="I6059">
        <f>YEAR(Table1[[#This Row],[Date]])</f>
        <v>2017</v>
      </c>
      <c r="J6059">
        <f>MONTH(Table1[[#This Row],[Date]])</f>
        <v>5</v>
      </c>
      <c r="K6059">
        <f>DAY(Table1[[#This Row],[Date]])</f>
        <v>5</v>
      </c>
    </row>
    <row r="6060" spans="1:11" x14ac:dyDescent="0.3">
      <c r="A6060" t="s">
        <v>14</v>
      </c>
      <c r="B6060" s="1">
        <v>42859</v>
      </c>
      <c r="C6060">
        <v>0.93335599999999996</v>
      </c>
      <c r="D6060">
        <v>0.94593099999999997</v>
      </c>
      <c r="E6060">
        <v>0.93335599999999996</v>
      </c>
      <c r="F6060">
        <v>0.94593099999999997</v>
      </c>
      <c r="G6060">
        <v>56022400</v>
      </c>
      <c r="H6060">
        <v>59029170</v>
      </c>
      <c r="I6060">
        <f>YEAR(Table1[[#This Row],[Date]])</f>
        <v>2017</v>
      </c>
      <c r="J6060">
        <f>MONTH(Table1[[#This Row],[Date]])</f>
        <v>5</v>
      </c>
      <c r="K6060">
        <f>DAY(Table1[[#This Row],[Date]])</f>
        <v>4</v>
      </c>
    </row>
    <row r="6061" spans="1:11" x14ac:dyDescent="0.3">
      <c r="A6061" t="s">
        <v>14</v>
      </c>
      <c r="B6061" s="1">
        <v>42858</v>
      </c>
      <c r="C6061">
        <v>0.932612</v>
      </c>
      <c r="D6061">
        <v>0.93393000000000004</v>
      </c>
      <c r="E6061">
        <v>0.932392</v>
      </c>
      <c r="F6061">
        <v>0.93335100000000004</v>
      </c>
      <c r="G6061">
        <v>33500300</v>
      </c>
      <c r="H6061">
        <v>57342737</v>
      </c>
      <c r="I6061">
        <f>YEAR(Table1[[#This Row],[Date]])</f>
        <v>2017</v>
      </c>
      <c r="J6061">
        <f>MONTH(Table1[[#This Row],[Date]])</f>
        <v>5</v>
      </c>
      <c r="K6061">
        <f>DAY(Table1[[#This Row],[Date]])</f>
        <v>3</v>
      </c>
    </row>
    <row r="6062" spans="1:11" x14ac:dyDescent="0.3">
      <c r="A6062" t="s">
        <v>14</v>
      </c>
      <c r="B6062" s="1">
        <v>42857</v>
      </c>
      <c r="C6062">
        <v>0.93585700000000005</v>
      </c>
      <c r="D6062">
        <v>0.93585700000000005</v>
      </c>
      <c r="E6062">
        <v>0.93246799999999996</v>
      </c>
      <c r="F6062">
        <v>0.93260699999999996</v>
      </c>
      <c r="G6062">
        <v>22268100</v>
      </c>
      <c r="H6062">
        <v>58811372</v>
      </c>
      <c r="I6062">
        <f>YEAR(Table1[[#This Row],[Date]])</f>
        <v>2017</v>
      </c>
      <c r="J6062">
        <f>MONTH(Table1[[#This Row],[Date]])</f>
        <v>5</v>
      </c>
      <c r="K6062">
        <f>DAY(Table1[[#This Row],[Date]])</f>
        <v>2</v>
      </c>
    </row>
    <row r="6063" spans="1:11" x14ac:dyDescent="0.3">
      <c r="A6063" t="s">
        <v>14</v>
      </c>
      <c r="B6063" s="1">
        <v>42856</v>
      </c>
      <c r="C6063">
        <v>0.93685499999999999</v>
      </c>
      <c r="D6063">
        <v>0.937218</v>
      </c>
      <c r="E6063">
        <v>0.93587100000000001</v>
      </c>
      <c r="F6063">
        <v>0.93587100000000001</v>
      </c>
      <c r="G6063">
        <v>44582500</v>
      </c>
      <c r="H6063">
        <v>58977841</v>
      </c>
      <c r="I6063">
        <f>YEAR(Table1[[#This Row],[Date]])</f>
        <v>2017</v>
      </c>
      <c r="J6063">
        <f>MONTH(Table1[[#This Row],[Date]])</f>
        <v>5</v>
      </c>
      <c r="K6063">
        <f>DAY(Table1[[#This Row],[Date]])</f>
        <v>1</v>
      </c>
    </row>
    <row r="6064" spans="1:11" x14ac:dyDescent="0.3">
      <c r="A6064" t="s">
        <v>14</v>
      </c>
      <c r="B6064" s="1">
        <v>42855</v>
      </c>
      <c r="C6064">
        <v>0.93718900000000005</v>
      </c>
      <c r="D6064">
        <v>0.93719600000000003</v>
      </c>
      <c r="E6064">
        <v>0.93558399999999997</v>
      </c>
      <c r="F6064">
        <v>0.93685399999999996</v>
      </c>
      <c r="G6064">
        <v>23739900</v>
      </c>
      <c r="H6064">
        <v>59033935</v>
      </c>
      <c r="I6064">
        <f>YEAR(Table1[[#This Row],[Date]])</f>
        <v>2017</v>
      </c>
      <c r="J6064">
        <f>MONTH(Table1[[#This Row],[Date]])</f>
        <v>4</v>
      </c>
      <c r="K6064">
        <f>DAY(Table1[[#This Row],[Date]])</f>
        <v>30</v>
      </c>
    </row>
    <row r="6065" spans="1:11" x14ac:dyDescent="0.3">
      <c r="A6065" t="s">
        <v>14</v>
      </c>
      <c r="B6065" s="1">
        <v>42854</v>
      </c>
      <c r="C6065">
        <v>0.93455699999999997</v>
      </c>
      <c r="D6065">
        <v>0.93740900000000005</v>
      </c>
      <c r="E6065">
        <v>0.93455699999999997</v>
      </c>
      <c r="F6065">
        <v>0.93719300000000005</v>
      </c>
      <c r="G6065">
        <v>26533600</v>
      </c>
      <c r="H6065">
        <v>59055943</v>
      </c>
      <c r="I6065">
        <f>YEAR(Table1[[#This Row],[Date]])</f>
        <v>2017</v>
      </c>
      <c r="J6065">
        <f>MONTH(Table1[[#This Row],[Date]])</f>
        <v>4</v>
      </c>
      <c r="K6065">
        <f>DAY(Table1[[#This Row],[Date]])</f>
        <v>29</v>
      </c>
    </row>
    <row r="6066" spans="1:11" x14ac:dyDescent="0.3">
      <c r="A6066" t="s">
        <v>14</v>
      </c>
      <c r="B6066" s="1">
        <v>42853</v>
      </c>
      <c r="C6066">
        <v>0.92434300000000003</v>
      </c>
      <c r="D6066">
        <v>0.93454199999999998</v>
      </c>
      <c r="E6066">
        <v>0.92433500000000002</v>
      </c>
      <c r="F6066">
        <v>0.93454199999999998</v>
      </c>
      <c r="G6066">
        <v>26494600</v>
      </c>
      <c r="H6066">
        <v>58064952</v>
      </c>
      <c r="I6066">
        <f>YEAR(Table1[[#This Row],[Date]])</f>
        <v>2017</v>
      </c>
      <c r="J6066">
        <f>MONTH(Table1[[#This Row],[Date]])</f>
        <v>4</v>
      </c>
      <c r="K6066">
        <f>DAY(Table1[[#This Row],[Date]])</f>
        <v>28</v>
      </c>
    </row>
    <row r="6067" spans="1:11" x14ac:dyDescent="0.3">
      <c r="A6067" t="s">
        <v>14</v>
      </c>
      <c r="B6067" s="1">
        <v>42852</v>
      </c>
      <c r="C6067">
        <v>0.92104900000000001</v>
      </c>
      <c r="D6067">
        <v>0.92441499999999999</v>
      </c>
      <c r="E6067">
        <v>0.92104600000000003</v>
      </c>
      <c r="F6067">
        <v>0.92435100000000003</v>
      </c>
      <c r="G6067">
        <v>24062800</v>
      </c>
      <c r="H6067">
        <v>57450802</v>
      </c>
      <c r="I6067">
        <f>YEAR(Table1[[#This Row],[Date]])</f>
        <v>2017</v>
      </c>
      <c r="J6067">
        <f>MONTH(Table1[[#This Row],[Date]])</f>
        <v>4</v>
      </c>
      <c r="K6067">
        <f>DAY(Table1[[#This Row],[Date]])</f>
        <v>27</v>
      </c>
    </row>
    <row r="6068" spans="1:11" x14ac:dyDescent="0.3">
      <c r="A6068" t="s">
        <v>14</v>
      </c>
      <c r="B6068" s="1">
        <v>42851</v>
      </c>
      <c r="C6068">
        <v>0.91353899999999999</v>
      </c>
      <c r="D6068">
        <v>0.92105000000000004</v>
      </c>
      <c r="E6068">
        <v>0.91353899999999999</v>
      </c>
      <c r="F6068">
        <v>0.92105000000000004</v>
      </c>
      <c r="G6068">
        <v>18772400</v>
      </c>
      <c r="H6068">
        <v>57277758</v>
      </c>
      <c r="I6068">
        <f>YEAR(Table1[[#This Row],[Date]])</f>
        <v>2017</v>
      </c>
      <c r="J6068">
        <f>MONTH(Table1[[#This Row],[Date]])</f>
        <v>4</v>
      </c>
      <c r="K6068">
        <f>DAY(Table1[[#This Row],[Date]])</f>
        <v>26</v>
      </c>
    </row>
    <row r="6069" spans="1:11" x14ac:dyDescent="0.3">
      <c r="A6069" t="s">
        <v>14</v>
      </c>
      <c r="B6069" s="1">
        <v>42850</v>
      </c>
      <c r="C6069">
        <v>0.91787600000000003</v>
      </c>
      <c r="D6069">
        <v>0.91787600000000003</v>
      </c>
      <c r="E6069">
        <v>0.91359500000000005</v>
      </c>
      <c r="F6069">
        <v>0.91359500000000005</v>
      </c>
      <c r="G6069">
        <v>12707000</v>
      </c>
      <c r="H6069">
        <v>59158556</v>
      </c>
      <c r="I6069">
        <f>YEAR(Table1[[#This Row],[Date]])</f>
        <v>2017</v>
      </c>
      <c r="J6069">
        <f>MONTH(Table1[[#This Row],[Date]])</f>
        <v>4</v>
      </c>
      <c r="K6069">
        <f>DAY(Table1[[#This Row],[Date]])</f>
        <v>25</v>
      </c>
    </row>
    <row r="6070" spans="1:11" x14ac:dyDescent="0.3">
      <c r="A6070" t="s">
        <v>14</v>
      </c>
      <c r="B6070" s="1">
        <v>42849</v>
      </c>
      <c r="C6070">
        <v>0.92130800000000002</v>
      </c>
      <c r="D6070">
        <v>0.92130800000000002</v>
      </c>
      <c r="E6070">
        <v>0.91788999999999998</v>
      </c>
      <c r="F6070">
        <v>0.91788999999999998</v>
      </c>
      <c r="G6070">
        <v>15265400</v>
      </c>
      <c r="H6070">
        <v>50231004</v>
      </c>
      <c r="I6070">
        <f>YEAR(Table1[[#This Row],[Date]])</f>
        <v>2017</v>
      </c>
      <c r="J6070">
        <f>MONTH(Table1[[#This Row],[Date]])</f>
        <v>4</v>
      </c>
      <c r="K6070">
        <f>DAY(Table1[[#This Row],[Date]])</f>
        <v>24</v>
      </c>
    </row>
    <row r="6071" spans="1:11" x14ac:dyDescent="0.3">
      <c r="A6071" t="s">
        <v>14</v>
      </c>
      <c r="B6071" s="1">
        <v>42848</v>
      </c>
      <c r="C6071">
        <v>0.94074100000000005</v>
      </c>
      <c r="D6071">
        <v>0.94074100000000005</v>
      </c>
      <c r="E6071">
        <v>0.92133299999999996</v>
      </c>
      <c r="F6071">
        <v>0.92133299999999996</v>
      </c>
      <c r="G6071">
        <v>17298600</v>
      </c>
      <c r="H6071">
        <v>50424596</v>
      </c>
      <c r="I6071">
        <f>YEAR(Table1[[#This Row],[Date]])</f>
        <v>2017</v>
      </c>
      <c r="J6071">
        <f>MONTH(Table1[[#This Row],[Date]])</f>
        <v>4</v>
      </c>
      <c r="K6071">
        <f>DAY(Table1[[#This Row],[Date]])</f>
        <v>23</v>
      </c>
    </row>
    <row r="6072" spans="1:11" x14ac:dyDescent="0.3">
      <c r="A6072" t="s">
        <v>14</v>
      </c>
      <c r="B6072" s="1">
        <v>42847</v>
      </c>
      <c r="C6072">
        <v>0.98399999999999999</v>
      </c>
      <c r="D6072">
        <v>0.98399999999999999</v>
      </c>
      <c r="E6072">
        <v>0.94092900000000002</v>
      </c>
      <c r="F6072">
        <v>0.94092900000000002</v>
      </c>
      <c r="G6072">
        <v>14711900</v>
      </c>
      <c r="H6072">
        <v>51499128</v>
      </c>
      <c r="I6072">
        <f>YEAR(Table1[[#This Row],[Date]])</f>
        <v>2017</v>
      </c>
      <c r="J6072">
        <f>MONTH(Table1[[#This Row],[Date]])</f>
        <v>4</v>
      </c>
      <c r="K6072">
        <f>DAY(Table1[[#This Row],[Date]])</f>
        <v>22</v>
      </c>
    </row>
    <row r="6073" spans="1:11" x14ac:dyDescent="0.3">
      <c r="A6073" t="s">
        <v>14</v>
      </c>
      <c r="B6073" s="1">
        <v>42846</v>
      </c>
      <c r="C6073">
        <v>0.99826899999999996</v>
      </c>
      <c r="D6073">
        <v>0.99826899999999996</v>
      </c>
      <c r="E6073">
        <v>0.98416899999999996</v>
      </c>
      <c r="F6073">
        <v>0.98416899999999996</v>
      </c>
      <c r="G6073">
        <v>15935100</v>
      </c>
      <c r="H6073">
        <v>53875598</v>
      </c>
      <c r="I6073">
        <f>YEAR(Table1[[#This Row],[Date]])</f>
        <v>2017</v>
      </c>
      <c r="J6073">
        <f>MONTH(Table1[[#This Row],[Date]])</f>
        <v>4</v>
      </c>
      <c r="K6073">
        <f>DAY(Table1[[#This Row],[Date]])</f>
        <v>21</v>
      </c>
    </row>
    <row r="6074" spans="1:11" x14ac:dyDescent="0.3">
      <c r="A6074" t="s">
        <v>14</v>
      </c>
      <c r="B6074" s="1">
        <v>42845</v>
      </c>
      <c r="C6074">
        <v>0.999525</v>
      </c>
      <c r="D6074">
        <v>0.999691</v>
      </c>
      <c r="E6074">
        <v>0.99782999999999999</v>
      </c>
      <c r="F6074">
        <v>0.99827500000000002</v>
      </c>
      <c r="G6074">
        <v>20548000</v>
      </c>
      <c r="H6074">
        <v>54688779</v>
      </c>
      <c r="I6074">
        <f>YEAR(Table1[[#This Row],[Date]])</f>
        <v>2017</v>
      </c>
      <c r="J6074">
        <f>MONTH(Table1[[#This Row],[Date]])</f>
        <v>4</v>
      </c>
      <c r="K6074">
        <f>DAY(Table1[[#This Row],[Date]])</f>
        <v>20</v>
      </c>
    </row>
    <row r="6075" spans="1:11" x14ac:dyDescent="0.3">
      <c r="A6075" t="s">
        <v>14</v>
      </c>
      <c r="B6075" s="1">
        <v>42844</v>
      </c>
      <c r="C6075">
        <v>0.99961699999999998</v>
      </c>
      <c r="D6075">
        <v>0.99962200000000001</v>
      </c>
      <c r="E6075">
        <v>0.99917500000000004</v>
      </c>
      <c r="F6075">
        <v>0.99952300000000005</v>
      </c>
      <c r="G6075">
        <v>18244800</v>
      </c>
      <c r="H6075">
        <v>54798622</v>
      </c>
      <c r="I6075">
        <f>YEAR(Table1[[#This Row],[Date]])</f>
        <v>2017</v>
      </c>
      <c r="J6075">
        <f>MONTH(Table1[[#This Row],[Date]])</f>
        <v>4</v>
      </c>
      <c r="K6075">
        <f>DAY(Table1[[#This Row],[Date]])</f>
        <v>19</v>
      </c>
    </row>
    <row r="6076" spans="1:11" x14ac:dyDescent="0.3">
      <c r="A6076" t="s">
        <v>14</v>
      </c>
      <c r="B6076" s="1">
        <v>42843</v>
      </c>
      <c r="C6076">
        <v>0.99929400000000002</v>
      </c>
      <c r="D6076">
        <v>0.99979300000000004</v>
      </c>
      <c r="E6076">
        <v>0.99929400000000002</v>
      </c>
      <c r="F6076">
        <v>0.99961599999999995</v>
      </c>
      <c r="G6076">
        <v>26367700</v>
      </c>
      <c r="H6076">
        <v>60720448</v>
      </c>
      <c r="I6076">
        <f>YEAR(Table1[[#This Row],[Date]])</f>
        <v>2017</v>
      </c>
      <c r="J6076">
        <f>MONTH(Table1[[#This Row],[Date]])</f>
        <v>4</v>
      </c>
      <c r="K6076">
        <f>DAY(Table1[[#This Row],[Date]])</f>
        <v>18</v>
      </c>
    </row>
    <row r="6077" spans="1:11" x14ac:dyDescent="0.3">
      <c r="A6077" t="s">
        <v>14</v>
      </c>
      <c r="B6077" s="1">
        <v>42842</v>
      </c>
      <c r="C6077">
        <v>0.99943499999999996</v>
      </c>
      <c r="D6077">
        <v>0.999498</v>
      </c>
      <c r="E6077">
        <v>0.99782599999999999</v>
      </c>
      <c r="F6077">
        <v>0.99928799999999995</v>
      </c>
      <c r="G6077">
        <v>17280800</v>
      </c>
      <c r="H6077">
        <v>50707644</v>
      </c>
      <c r="I6077">
        <f>YEAR(Table1[[#This Row],[Date]])</f>
        <v>2017</v>
      </c>
      <c r="J6077">
        <f>MONTH(Table1[[#This Row],[Date]])</f>
        <v>4</v>
      </c>
      <c r="K6077">
        <f>DAY(Table1[[#This Row],[Date]])</f>
        <v>17</v>
      </c>
    </row>
    <row r="6078" spans="1:11" x14ac:dyDescent="0.3">
      <c r="A6078" t="s">
        <v>14</v>
      </c>
      <c r="B6078" s="1">
        <v>42841</v>
      </c>
      <c r="C6078">
        <v>0.99993900000000002</v>
      </c>
      <c r="D6078">
        <v>0.999946</v>
      </c>
      <c r="E6078">
        <v>0.99945799999999996</v>
      </c>
      <c r="F6078">
        <v>0.99945799999999996</v>
      </c>
      <c r="G6078">
        <v>7208670</v>
      </c>
      <c r="H6078">
        <v>50716270</v>
      </c>
      <c r="I6078">
        <f>YEAR(Table1[[#This Row],[Date]])</f>
        <v>2017</v>
      </c>
      <c r="J6078">
        <f>MONTH(Table1[[#This Row],[Date]])</f>
        <v>4</v>
      </c>
      <c r="K6078">
        <f>DAY(Table1[[#This Row],[Date]])</f>
        <v>16</v>
      </c>
    </row>
    <row r="6079" spans="1:11" x14ac:dyDescent="0.3">
      <c r="A6079" t="s">
        <v>14</v>
      </c>
      <c r="B6079" s="1">
        <v>42840</v>
      </c>
      <c r="C6079">
        <v>0.999031</v>
      </c>
      <c r="D6079">
        <v>0.99994899999999998</v>
      </c>
      <c r="E6079">
        <v>0.999</v>
      </c>
      <c r="F6079">
        <v>0.99993900000000002</v>
      </c>
      <c r="G6079">
        <v>14030700</v>
      </c>
      <c r="H6079">
        <v>50740678</v>
      </c>
      <c r="I6079">
        <f>YEAR(Table1[[#This Row],[Date]])</f>
        <v>2017</v>
      </c>
      <c r="J6079">
        <f>MONTH(Table1[[#This Row],[Date]])</f>
        <v>4</v>
      </c>
      <c r="K6079">
        <f>DAY(Table1[[#This Row],[Date]])</f>
        <v>15</v>
      </c>
    </row>
    <row r="6080" spans="1:11" x14ac:dyDescent="0.3">
      <c r="A6080" t="s">
        <v>14</v>
      </c>
      <c r="B6080" s="1">
        <v>42839</v>
      </c>
      <c r="C6080">
        <v>0.99961800000000001</v>
      </c>
      <c r="D6080">
        <v>0.99975499999999995</v>
      </c>
      <c r="E6080">
        <v>0.998664</v>
      </c>
      <c r="F6080">
        <v>0.99898600000000004</v>
      </c>
      <c r="G6080">
        <v>14768200</v>
      </c>
      <c r="H6080">
        <v>50692319</v>
      </c>
      <c r="I6080">
        <f>YEAR(Table1[[#This Row],[Date]])</f>
        <v>2017</v>
      </c>
      <c r="J6080">
        <f>MONTH(Table1[[#This Row],[Date]])</f>
        <v>4</v>
      </c>
      <c r="K6080">
        <f>DAY(Table1[[#This Row],[Date]])</f>
        <v>14</v>
      </c>
    </row>
    <row r="6081" spans="1:11" x14ac:dyDescent="0.3">
      <c r="A6081" t="s">
        <v>14</v>
      </c>
      <c r="B6081" s="1">
        <v>42838</v>
      </c>
      <c r="C6081">
        <v>0.99955799999999995</v>
      </c>
      <c r="D6081">
        <v>0.99973100000000004</v>
      </c>
      <c r="E6081">
        <v>0.99930600000000003</v>
      </c>
      <c r="F6081">
        <v>0.99961199999999995</v>
      </c>
      <c r="G6081">
        <v>24018200</v>
      </c>
      <c r="H6081">
        <v>50724085</v>
      </c>
      <c r="I6081">
        <f>YEAR(Table1[[#This Row],[Date]])</f>
        <v>2017</v>
      </c>
      <c r="J6081">
        <f>MONTH(Table1[[#This Row],[Date]])</f>
        <v>4</v>
      </c>
      <c r="K6081">
        <f>DAY(Table1[[#This Row],[Date]])</f>
        <v>13</v>
      </c>
    </row>
    <row r="6082" spans="1:11" x14ac:dyDescent="0.3">
      <c r="A6082" t="s">
        <v>14</v>
      </c>
      <c r="B6082" s="1">
        <v>42837</v>
      </c>
      <c r="C6082">
        <v>0.99984200000000001</v>
      </c>
      <c r="D6082">
        <v>0.99993399999999999</v>
      </c>
      <c r="E6082">
        <v>0.99956199999999995</v>
      </c>
      <c r="F6082">
        <v>0.99956199999999995</v>
      </c>
      <c r="G6082">
        <v>20964000</v>
      </c>
      <c r="H6082">
        <v>50721548</v>
      </c>
      <c r="I6082">
        <f>YEAR(Table1[[#This Row],[Date]])</f>
        <v>2017</v>
      </c>
      <c r="J6082">
        <f>MONTH(Table1[[#This Row],[Date]])</f>
        <v>4</v>
      </c>
      <c r="K6082">
        <f>DAY(Table1[[#This Row],[Date]])</f>
        <v>12</v>
      </c>
    </row>
    <row r="6083" spans="1:11" x14ac:dyDescent="0.3">
      <c r="A6083" t="s">
        <v>14</v>
      </c>
      <c r="B6083" s="1">
        <v>42836</v>
      </c>
      <c r="C6083">
        <v>0.99993399999999999</v>
      </c>
      <c r="D6083">
        <v>0.99993699999999996</v>
      </c>
      <c r="E6083">
        <v>0.99953000000000003</v>
      </c>
      <c r="F6083">
        <v>0.99984300000000004</v>
      </c>
      <c r="G6083">
        <v>12213800</v>
      </c>
      <c r="H6083">
        <v>54942244</v>
      </c>
      <c r="I6083">
        <f>YEAR(Table1[[#This Row],[Date]])</f>
        <v>2017</v>
      </c>
      <c r="J6083">
        <f>MONTH(Table1[[#This Row],[Date]])</f>
        <v>4</v>
      </c>
      <c r="K6083">
        <f>DAY(Table1[[#This Row],[Date]])</f>
        <v>11</v>
      </c>
    </row>
    <row r="6084" spans="1:11" x14ac:dyDescent="0.3">
      <c r="A6084" t="s">
        <v>14</v>
      </c>
      <c r="B6084" s="1">
        <v>42835</v>
      </c>
      <c r="C6084">
        <v>0.99995999999999996</v>
      </c>
      <c r="D6084">
        <v>0.99998500000000001</v>
      </c>
      <c r="E6084">
        <v>0.99959100000000001</v>
      </c>
      <c r="F6084">
        <v>0.99993100000000001</v>
      </c>
      <c r="G6084">
        <v>12279500</v>
      </c>
      <c r="H6084">
        <v>54947076</v>
      </c>
      <c r="I6084">
        <f>YEAR(Table1[[#This Row],[Date]])</f>
        <v>2017</v>
      </c>
      <c r="J6084">
        <f>MONTH(Table1[[#This Row],[Date]])</f>
        <v>4</v>
      </c>
      <c r="K6084">
        <f>DAY(Table1[[#This Row],[Date]])</f>
        <v>10</v>
      </c>
    </row>
    <row r="6085" spans="1:11" x14ac:dyDescent="0.3">
      <c r="A6085" t="s">
        <v>14</v>
      </c>
      <c r="B6085" s="1">
        <v>42834</v>
      </c>
      <c r="C6085">
        <v>0.99971399999999999</v>
      </c>
      <c r="D6085">
        <v>0.99996700000000005</v>
      </c>
      <c r="E6085">
        <v>0.99795</v>
      </c>
      <c r="F6085">
        <v>0.99995999999999996</v>
      </c>
      <c r="G6085">
        <v>18951900</v>
      </c>
      <c r="H6085">
        <v>54948670</v>
      </c>
      <c r="I6085">
        <f>YEAR(Table1[[#This Row],[Date]])</f>
        <v>2017</v>
      </c>
      <c r="J6085">
        <f>MONTH(Table1[[#This Row],[Date]])</f>
        <v>4</v>
      </c>
      <c r="K6085">
        <f>DAY(Table1[[#This Row],[Date]])</f>
        <v>9</v>
      </c>
    </row>
    <row r="6086" spans="1:11" x14ac:dyDescent="0.3">
      <c r="A6086" t="s">
        <v>14</v>
      </c>
      <c r="B6086" s="1">
        <v>42833</v>
      </c>
      <c r="C6086">
        <v>0.99987400000000004</v>
      </c>
      <c r="D6086">
        <v>0.99995800000000001</v>
      </c>
      <c r="E6086">
        <v>0.99866299999999997</v>
      </c>
      <c r="F6086">
        <v>0.99971600000000005</v>
      </c>
      <c r="G6086">
        <v>14282200</v>
      </c>
      <c r="H6086">
        <v>54935261</v>
      </c>
      <c r="I6086">
        <f>YEAR(Table1[[#This Row],[Date]])</f>
        <v>2017</v>
      </c>
      <c r="J6086">
        <f>MONTH(Table1[[#This Row],[Date]])</f>
        <v>4</v>
      </c>
      <c r="K6086">
        <f>DAY(Table1[[#This Row],[Date]])</f>
        <v>8</v>
      </c>
    </row>
    <row r="6087" spans="1:11" x14ac:dyDescent="0.3">
      <c r="A6087" t="s">
        <v>14</v>
      </c>
      <c r="B6087" s="1">
        <v>42832</v>
      </c>
      <c r="C6087">
        <v>0.99993699999999996</v>
      </c>
      <c r="D6087">
        <v>0.99996499999999999</v>
      </c>
      <c r="E6087">
        <v>0.99978100000000003</v>
      </c>
      <c r="F6087">
        <v>0.99987300000000001</v>
      </c>
      <c r="G6087">
        <v>21336300</v>
      </c>
      <c r="H6087">
        <v>54943889</v>
      </c>
      <c r="I6087">
        <f>YEAR(Table1[[#This Row],[Date]])</f>
        <v>2017</v>
      </c>
      <c r="J6087">
        <f>MONTH(Table1[[#This Row],[Date]])</f>
        <v>4</v>
      </c>
      <c r="K6087">
        <f>DAY(Table1[[#This Row],[Date]])</f>
        <v>7</v>
      </c>
    </row>
    <row r="6088" spans="1:11" x14ac:dyDescent="0.3">
      <c r="A6088" t="s">
        <v>14</v>
      </c>
      <c r="B6088" s="1">
        <v>42831</v>
      </c>
      <c r="C6088">
        <v>1</v>
      </c>
      <c r="D6088">
        <v>1</v>
      </c>
      <c r="E6088">
        <v>0.99993900000000002</v>
      </c>
      <c r="F6088">
        <v>0.99993900000000002</v>
      </c>
      <c r="G6088">
        <v>33731600</v>
      </c>
      <c r="H6088">
        <v>54947516</v>
      </c>
      <c r="I6088">
        <f>YEAR(Table1[[#This Row],[Date]])</f>
        <v>2017</v>
      </c>
      <c r="J6088">
        <f>MONTH(Table1[[#This Row],[Date]])</f>
        <v>4</v>
      </c>
      <c r="K6088">
        <f>DAY(Table1[[#This Row],[Date]])</f>
        <v>6</v>
      </c>
    </row>
    <row r="6089" spans="1:11" x14ac:dyDescent="0.3">
      <c r="A6089" t="s">
        <v>14</v>
      </c>
      <c r="B6089" s="1">
        <v>42830</v>
      </c>
      <c r="C6089">
        <v>1</v>
      </c>
      <c r="D6089">
        <v>1</v>
      </c>
      <c r="E6089">
        <v>0.99995299999999998</v>
      </c>
      <c r="F6089">
        <v>1</v>
      </c>
      <c r="G6089">
        <v>26734200</v>
      </c>
      <c r="H6089">
        <v>54956912</v>
      </c>
      <c r="I6089">
        <f>YEAR(Table1[[#This Row],[Date]])</f>
        <v>2017</v>
      </c>
      <c r="J6089">
        <f>MONTH(Table1[[#This Row],[Date]])</f>
        <v>4</v>
      </c>
      <c r="K6089">
        <f>DAY(Table1[[#This Row],[Date]])</f>
        <v>5</v>
      </c>
    </row>
    <row r="6090" spans="1:11" x14ac:dyDescent="0.3">
      <c r="A6090" t="s">
        <v>14</v>
      </c>
      <c r="B6090" s="1">
        <v>42829</v>
      </c>
      <c r="C6090">
        <v>0.99977099999999997</v>
      </c>
      <c r="D6090">
        <v>1</v>
      </c>
      <c r="E6090">
        <v>0.99969399999999997</v>
      </c>
      <c r="F6090">
        <v>1</v>
      </c>
      <c r="G6090">
        <v>26434800</v>
      </c>
      <c r="H6090">
        <v>54951967</v>
      </c>
      <c r="I6090">
        <f>YEAR(Table1[[#This Row],[Date]])</f>
        <v>2017</v>
      </c>
      <c r="J6090">
        <f>MONTH(Table1[[#This Row],[Date]])</f>
        <v>4</v>
      </c>
      <c r="K6090">
        <f>DAY(Table1[[#This Row],[Date]])</f>
        <v>4</v>
      </c>
    </row>
    <row r="6091" spans="1:11" x14ac:dyDescent="0.3">
      <c r="A6091" t="s">
        <v>14</v>
      </c>
      <c r="B6091" s="1">
        <v>42828</v>
      </c>
      <c r="C6091">
        <v>1</v>
      </c>
      <c r="D6091">
        <v>1</v>
      </c>
      <c r="E6091">
        <v>0.99912199999999995</v>
      </c>
      <c r="F6091">
        <v>0.99975199999999997</v>
      </c>
      <c r="G6091">
        <v>42028500</v>
      </c>
      <c r="H6091">
        <v>54937240</v>
      </c>
      <c r="I6091">
        <f>YEAR(Table1[[#This Row],[Date]])</f>
        <v>2017</v>
      </c>
      <c r="J6091">
        <f>MONTH(Table1[[#This Row],[Date]])</f>
        <v>4</v>
      </c>
      <c r="K6091">
        <f>DAY(Table1[[#This Row],[Date]])</f>
        <v>3</v>
      </c>
    </row>
    <row r="6092" spans="1:11" x14ac:dyDescent="0.3">
      <c r="A6092" t="s">
        <v>14</v>
      </c>
      <c r="B6092" s="1">
        <v>42827</v>
      </c>
      <c r="C6092">
        <v>0.99958199999999997</v>
      </c>
      <c r="D6092">
        <v>1</v>
      </c>
      <c r="E6092">
        <v>0.99924500000000005</v>
      </c>
      <c r="F6092">
        <v>1</v>
      </c>
      <c r="G6092">
        <v>45911500</v>
      </c>
      <c r="H6092">
        <v>55003071</v>
      </c>
      <c r="I6092">
        <f>YEAR(Table1[[#This Row],[Date]])</f>
        <v>2017</v>
      </c>
      <c r="J6092">
        <f>MONTH(Table1[[#This Row],[Date]])</f>
        <v>4</v>
      </c>
      <c r="K6092">
        <f>DAY(Table1[[#This Row],[Date]])</f>
        <v>2</v>
      </c>
    </row>
    <row r="6093" spans="1:11" x14ac:dyDescent="0.3">
      <c r="A6093" t="s">
        <v>14</v>
      </c>
      <c r="B6093" s="1">
        <v>42826</v>
      </c>
      <c r="C6093">
        <v>1</v>
      </c>
      <c r="D6093">
        <v>1</v>
      </c>
      <c r="E6093">
        <v>0.99738700000000002</v>
      </c>
      <c r="F6093">
        <v>0.99958599999999997</v>
      </c>
      <c r="G6093">
        <v>15118800</v>
      </c>
      <c r="H6093">
        <v>54928118</v>
      </c>
      <c r="I6093">
        <f>YEAR(Table1[[#This Row],[Date]])</f>
        <v>2017</v>
      </c>
      <c r="J6093">
        <f>MONTH(Table1[[#This Row],[Date]])</f>
        <v>4</v>
      </c>
      <c r="K6093">
        <f>DAY(Table1[[#This Row],[Date]])</f>
        <v>1</v>
      </c>
    </row>
    <row r="6094" spans="1:11" x14ac:dyDescent="0.3">
      <c r="A6094" t="s">
        <v>14</v>
      </c>
      <c r="B6094" s="1">
        <v>42825</v>
      </c>
      <c r="C6094">
        <v>0.99998500000000001</v>
      </c>
      <c r="D6094">
        <v>1</v>
      </c>
      <c r="E6094">
        <v>0.99991799999999997</v>
      </c>
      <c r="F6094">
        <v>1</v>
      </c>
      <c r="G6094">
        <v>34115800</v>
      </c>
      <c r="H6094">
        <v>54950856</v>
      </c>
      <c r="I6094">
        <f>YEAR(Table1[[#This Row],[Date]])</f>
        <v>2017</v>
      </c>
      <c r="J6094">
        <f>MONTH(Table1[[#This Row],[Date]])</f>
        <v>3</v>
      </c>
      <c r="K6094">
        <f>DAY(Table1[[#This Row],[Date]])</f>
        <v>31</v>
      </c>
    </row>
    <row r="6095" spans="1:11" x14ac:dyDescent="0.3">
      <c r="A6095" t="s">
        <v>14</v>
      </c>
      <c r="B6095" s="1">
        <v>42824</v>
      </c>
      <c r="C6095">
        <v>0.99994799999999995</v>
      </c>
      <c r="D6095">
        <v>1</v>
      </c>
      <c r="E6095">
        <v>0.99986399999999998</v>
      </c>
      <c r="F6095">
        <v>0.99998600000000004</v>
      </c>
      <c r="G6095">
        <v>25009900</v>
      </c>
      <c r="H6095">
        <v>54950083</v>
      </c>
      <c r="I6095">
        <f>YEAR(Table1[[#This Row],[Date]])</f>
        <v>2017</v>
      </c>
      <c r="J6095">
        <f>MONTH(Table1[[#This Row],[Date]])</f>
        <v>3</v>
      </c>
      <c r="K6095">
        <f>DAY(Table1[[#This Row],[Date]])</f>
        <v>30</v>
      </c>
    </row>
    <row r="6096" spans="1:11" x14ac:dyDescent="0.3">
      <c r="A6096" t="s">
        <v>14</v>
      </c>
      <c r="B6096" s="1">
        <v>42823</v>
      </c>
      <c r="C6096">
        <v>1</v>
      </c>
      <c r="D6096">
        <v>1</v>
      </c>
      <c r="E6096">
        <v>0.99983100000000003</v>
      </c>
      <c r="F6096">
        <v>0.99994700000000003</v>
      </c>
      <c r="G6096">
        <v>16816300</v>
      </c>
      <c r="H6096">
        <v>54947940</v>
      </c>
      <c r="I6096">
        <f>YEAR(Table1[[#This Row],[Date]])</f>
        <v>2017</v>
      </c>
      <c r="J6096">
        <f>MONTH(Table1[[#This Row],[Date]])</f>
        <v>3</v>
      </c>
      <c r="K6096">
        <f>DAY(Table1[[#This Row],[Date]])</f>
        <v>29</v>
      </c>
    </row>
    <row r="6097" spans="1:11" x14ac:dyDescent="0.3">
      <c r="A6097" t="s">
        <v>14</v>
      </c>
      <c r="B6097" s="1">
        <v>42822</v>
      </c>
      <c r="C6097">
        <v>1</v>
      </c>
      <c r="D6097">
        <v>1</v>
      </c>
      <c r="E6097">
        <v>1</v>
      </c>
      <c r="F6097">
        <v>1</v>
      </c>
      <c r="G6097">
        <v>15602800</v>
      </c>
      <c r="H6097">
        <v>44951302</v>
      </c>
      <c r="I6097">
        <f>YEAR(Table1[[#This Row],[Date]])</f>
        <v>2017</v>
      </c>
      <c r="J6097">
        <f>MONTH(Table1[[#This Row],[Date]])</f>
        <v>3</v>
      </c>
      <c r="K6097">
        <f>DAY(Table1[[#This Row],[Date]])</f>
        <v>28</v>
      </c>
    </row>
    <row r="6098" spans="1:11" x14ac:dyDescent="0.3">
      <c r="A6098" t="s">
        <v>14</v>
      </c>
      <c r="B6098" s="1">
        <v>42821</v>
      </c>
      <c r="C6098">
        <v>1</v>
      </c>
      <c r="D6098">
        <v>1</v>
      </c>
      <c r="E6098">
        <v>1</v>
      </c>
      <c r="F6098">
        <v>1</v>
      </c>
      <c r="G6098">
        <v>19270700</v>
      </c>
      <c r="H6098">
        <v>44951302</v>
      </c>
      <c r="I6098">
        <f>YEAR(Table1[[#This Row],[Date]])</f>
        <v>2017</v>
      </c>
      <c r="J6098">
        <f>MONTH(Table1[[#This Row],[Date]])</f>
        <v>3</v>
      </c>
      <c r="K6098">
        <f>DAY(Table1[[#This Row],[Date]])</f>
        <v>27</v>
      </c>
    </row>
    <row r="6099" spans="1:11" x14ac:dyDescent="0.3">
      <c r="A6099" t="s">
        <v>14</v>
      </c>
      <c r="B6099" s="1">
        <v>42820</v>
      </c>
      <c r="C6099">
        <v>0.999915</v>
      </c>
      <c r="D6099">
        <v>1</v>
      </c>
      <c r="E6099">
        <v>0.999915</v>
      </c>
      <c r="F6099">
        <v>1</v>
      </c>
      <c r="G6099">
        <v>16614300</v>
      </c>
      <c r="H6099">
        <v>44951302</v>
      </c>
      <c r="I6099">
        <f>YEAR(Table1[[#This Row],[Date]])</f>
        <v>2017</v>
      </c>
      <c r="J6099">
        <f>MONTH(Table1[[#This Row],[Date]])</f>
        <v>3</v>
      </c>
      <c r="K6099">
        <f>DAY(Table1[[#This Row],[Date]])</f>
        <v>26</v>
      </c>
    </row>
    <row r="6100" spans="1:11" x14ac:dyDescent="0.3">
      <c r="A6100" t="s">
        <v>14</v>
      </c>
      <c r="B6100" s="1">
        <v>42819</v>
      </c>
      <c r="C6100">
        <v>0.99989799999999995</v>
      </c>
      <c r="D6100">
        <v>1</v>
      </c>
      <c r="E6100">
        <v>0.99986900000000001</v>
      </c>
      <c r="F6100">
        <v>0.99991600000000003</v>
      </c>
      <c r="G6100">
        <v>28141600</v>
      </c>
      <c r="H6100">
        <v>44947087</v>
      </c>
      <c r="I6100">
        <f>YEAR(Table1[[#This Row],[Date]])</f>
        <v>2017</v>
      </c>
      <c r="J6100">
        <f>MONTH(Table1[[#This Row],[Date]])</f>
        <v>3</v>
      </c>
      <c r="K6100">
        <f>DAY(Table1[[#This Row],[Date]])</f>
        <v>25</v>
      </c>
    </row>
    <row r="6101" spans="1:11" x14ac:dyDescent="0.3">
      <c r="A6101" t="s">
        <v>14</v>
      </c>
      <c r="B6101" s="1">
        <v>42818</v>
      </c>
      <c r="C6101">
        <v>1</v>
      </c>
      <c r="D6101">
        <v>1</v>
      </c>
      <c r="E6101">
        <v>0.99989300000000003</v>
      </c>
      <c r="F6101">
        <v>0.99989600000000001</v>
      </c>
      <c r="G6101">
        <v>33351200</v>
      </c>
      <c r="H6101">
        <v>44946188</v>
      </c>
      <c r="I6101">
        <f>YEAR(Table1[[#This Row],[Date]])</f>
        <v>2017</v>
      </c>
      <c r="J6101">
        <f>MONTH(Table1[[#This Row],[Date]])</f>
        <v>3</v>
      </c>
      <c r="K6101">
        <f>DAY(Table1[[#This Row],[Date]])</f>
        <v>24</v>
      </c>
    </row>
    <row r="6102" spans="1:11" x14ac:dyDescent="0.3">
      <c r="A6102" t="s">
        <v>14</v>
      </c>
      <c r="B6102" s="1">
        <v>42817</v>
      </c>
      <c r="C6102">
        <v>1</v>
      </c>
      <c r="D6102">
        <v>1</v>
      </c>
      <c r="E6102">
        <v>1</v>
      </c>
      <c r="F6102">
        <v>1</v>
      </c>
      <c r="G6102">
        <v>12763900</v>
      </c>
      <c r="H6102">
        <v>44954009</v>
      </c>
      <c r="I6102">
        <f>YEAR(Table1[[#This Row],[Date]])</f>
        <v>2017</v>
      </c>
      <c r="J6102">
        <f>MONTH(Table1[[#This Row],[Date]])</f>
        <v>3</v>
      </c>
      <c r="K6102">
        <f>DAY(Table1[[#This Row],[Date]])</f>
        <v>23</v>
      </c>
    </row>
    <row r="6103" spans="1:11" x14ac:dyDescent="0.3">
      <c r="A6103" t="s">
        <v>14</v>
      </c>
      <c r="B6103" s="1">
        <v>42816</v>
      </c>
      <c r="C6103">
        <v>1</v>
      </c>
      <c r="D6103">
        <v>1</v>
      </c>
      <c r="E6103">
        <v>1</v>
      </c>
      <c r="F6103">
        <v>1</v>
      </c>
      <c r="G6103">
        <v>22713300</v>
      </c>
      <c r="H6103">
        <v>44952661</v>
      </c>
      <c r="I6103">
        <f>YEAR(Table1[[#This Row],[Date]])</f>
        <v>2017</v>
      </c>
      <c r="J6103">
        <f>MONTH(Table1[[#This Row],[Date]])</f>
        <v>3</v>
      </c>
      <c r="K6103">
        <f>DAY(Table1[[#This Row],[Date]])</f>
        <v>22</v>
      </c>
    </row>
    <row r="6104" spans="1:11" x14ac:dyDescent="0.3">
      <c r="A6104" t="s">
        <v>14</v>
      </c>
      <c r="B6104" s="1">
        <v>42815</v>
      </c>
      <c r="C6104">
        <v>1</v>
      </c>
      <c r="D6104">
        <v>1</v>
      </c>
      <c r="E6104">
        <v>0.99998600000000004</v>
      </c>
      <c r="F6104">
        <v>1</v>
      </c>
      <c r="G6104">
        <v>21556400</v>
      </c>
      <c r="H6104">
        <v>44952211</v>
      </c>
      <c r="I6104">
        <f>YEAR(Table1[[#This Row],[Date]])</f>
        <v>2017</v>
      </c>
      <c r="J6104">
        <f>MONTH(Table1[[#This Row],[Date]])</f>
        <v>3</v>
      </c>
      <c r="K6104">
        <f>DAY(Table1[[#This Row],[Date]])</f>
        <v>21</v>
      </c>
    </row>
    <row r="6105" spans="1:11" x14ac:dyDescent="0.3">
      <c r="A6105" t="s">
        <v>14</v>
      </c>
      <c r="B6105" s="1">
        <v>42814</v>
      </c>
      <c r="C6105">
        <v>1</v>
      </c>
      <c r="D6105">
        <v>1</v>
      </c>
      <c r="E6105">
        <v>1</v>
      </c>
      <c r="F6105">
        <v>1</v>
      </c>
      <c r="G6105">
        <v>16075100</v>
      </c>
      <c r="H6105">
        <v>44960302</v>
      </c>
      <c r="I6105">
        <f>YEAR(Table1[[#This Row],[Date]])</f>
        <v>2017</v>
      </c>
      <c r="J6105">
        <f>MONTH(Table1[[#This Row],[Date]])</f>
        <v>3</v>
      </c>
      <c r="K6105">
        <f>DAY(Table1[[#This Row],[Date]])</f>
        <v>20</v>
      </c>
    </row>
    <row r="6106" spans="1:11" x14ac:dyDescent="0.3">
      <c r="A6106" t="s">
        <v>14</v>
      </c>
      <c r="B6106" s="1">
        <v>42813</v>
      </c>
      <c r="C6106">
        <v>1</v>
      </c>
      <c r="D6106">
        <v>1</v>
      </c>
      <c r="E6106">
        <v>0.99997000000000003</v>
      </c>
      <c r="F6106">
        <v>1</v>
      </c>
      <c r="G6106">
        <v>33106500</v>
      </c>
      <c r="H6106">
        <v>44953110</v>
      </c>
      <c r="I6106">
        <f>YEAR(Table1[[#This Row],[Date]])</f>
        <v>2017</v>
      </c>
      <c r="J6106">
        <f>MONTH(Table1[[#This Row],[Date]])</f>
        <v>3</v>
      </c>
      <c r="K6106">
        <f>DAY(Table1[[#This Row],[Date]])</f>
        <v>19</v>
      </c>
    </row>
    <row r="6107" spans="1:11" x14ac:dyDescent="0.3">
      <c r="A6107" t="s">
        <v>14</v>
      </c>
      <c r="B6107" s="1">
        <v>42812</v>
      </c>
      <c r="C6107">
        <v>1</v>
      </c>
      <c r="D6107">
        <v>1</v>
      </c>
      <c r="E6107">
        <v>0.99993699999999996</v>
      </c>
      <c r="F6107">
        <v>1</v>
      </c>
      <c r="G6107">
        <v>49039900</v>
      </c>
      <c r="H6107">
        <v>44952211</v>
      </c>
      <c r="I6107">
        <f>YEAR(Table1[[#This Row],[Date]])</f>
        <v>2017</v>
      </c>
      <c r="J6107">
        <f>MONTH(Table1[[#This Row],[Date]])</f>
        <v>3</v>
      </c>
      <c r="K6107">
        <f>DAY(Table1[[#This Row],[Date]])</f>
        <v>18</v>
      </c>
    </row>
    <row r="6108" spans="1:11" x14ac:dyDescent="0.3">
      <c r="A6108" t="s">
        <v>14</v>
      </c>
      <c r="B6108" s="1">
        <v>42811</v>
      </c>
      <c r="C6108">
        <v>1</v>
      </c>
      <c r="D6108">
        <v>1</v>
      </c>
      <c r="E6108">
        <v>1</v>
      </c>
      <c r="F6108">
        <v>1</v>
      </c>
      <c r="G6108">
        <v>46381300</v>
      </c>
      <c r="H6108">
        <v>44952211</v>
      </c>
      <c r="I6108">
        <f>YEAR(Table1[[#This Row],[Date]])</f>
        <v>2017</v>
      </c>
      <c r="J6108">
        <f>MONTH(Table1[[#This Row],[Date]])</f>
        <v>3</v>
      </c>
      <c r="K6108">
        <f>DAY(Table1[[#This Row],[Date]])</f>
        <v>17</v>
      </c>
    </row>
    <row r="6109" spans="1:11" x14ac:dyDescent="0.3">
      <c r="A6109" t="s">
        <v>14</v>
      </c>
      <c r="B6109" s="1">
        <v>42810</v>
      </c>
      <c r="C6109">
        <v>1</v>
      </c>
      <c r="D6109">
        <v>1</v>
      </c>
      <c r="E6109">
        <v>1</v>
      </c>
      <c r="F6109">
        <v>1</v>
      </c>
      <c r="G6109">
        <v>39496700</v>
      </c>
      <c r="H6109">
        <v>34951411</v>
      </c>
      <c r="I6109">
        <f>YEAR(Table1[[#This Row],[Date]])</f>
        <v>2017</v>
      </c>
      <c r="J6109">
        <f>MONTH(Table1[[#This Row],[Date]])</f>
        <v>3</v>
      </c>
      <c r="K6109">
        <f>DAY(Table1[[#This Row],[Date]])</f>
        <v>16</v>
      </c>
    </row>
    <row r="6110" spans="1:11" x14ac:dyDescent="0.3">
      <c r="A6110" t="s">
        <v>14</v>
      </c>
      <c r="B6110" s="1">
        <v>42809</v>
      </c>
      <c r="C6110">
        <v>1</v>
      </c>
      <c r="D6110">
        <v>1</v>
      </c>
      <c r="E6110">
        <v>1</v>
      </c>
      <c r="F6110">
        <v>1</v>
      </c>
      <c r="G6110">
        <v>20476500</v>
      </c>
      <c r="H6110">
        <v>34950712</v>
      </c>
      <c r="I6110">
        <f>YEAR(Table1[[#This Row],[Date]])</f>
        <v>2017</v>
      </c>
      <c r="J6110">
        <f>MONTH(Table1[[#This Row],[Date]])</f>
        <v>3</v>
      </c>
      <c r="K6110">
        <f>DAY(Table1[[#This Row],[Date]])</f>
        <v>15</v>
      </c>
    </row>
    <row r="6111" spans="1:11" x14ac:dyDescent="0.3">
      <c r="A6111" t="s">
        <v>14</v>
      </c>
      <c r="B6111" s="1">
        <v>42808</v>
      </c>
      <c r="C6111">
        <v>1</v>
      </c>
      <c r="D6111">
        <v>1</v>
      </c>
      <c r="E6111">
        <v>1</v>
      </c>
      <c r="F6111">
        <v>1</v>
      </c>
      <c r="G6111">
        <v>13773800</v>
      </c>
      <c r="H6111">
        <v>34951062</v>
      </c>
      <c r="I6111">
        <f>YEAR(Table1[[#This Row],[Date]])</f>
        <v>2017</v>
      </c>
      <c r="J6111">
        <f>MONTH(Table1[[#This Row],[Date]])</f>
        <v>3</v>
      </c>
      <c r="K6111">
        <f>DAY(Table1[[#This Row],[Date]])</f>
        <v>14</v>
      </c>
    </row>
    <row r="6112" spans="1:11" x14ac:dyDescent="0.3">
      <c r="A6112" t="s">
        <v>14</v>
      </c>
      <c r="B6112" s="1">
        <v>42807</v>
      </c>
      <c r="C6112">
        <v>1</v>
      </c>
      <c r="D6112">
        <v>1</v>
      </c>
      <c r="E6112">
        <v>0.99999499999999997</v>
      </c>
      <c r="F6112">
        <v>1</v>
      </c>
      <c r="G6112">
        <v>25101200</v>
      </c>
      <c r="H6112">
        <v>34951776</v>
      </c>
      <c r="I6112">
        <f>YEAR(Table1[[#This Row],[Date]])</f>
        <v>2017</v>
      </c>
      <c r="J6112">
        <f>MONTH(Table1[[#This Row],[Date]])</f>
        <v>3</v>
      </c>
      <c r="K6112">
        <f>DAY(Table1[[#This Row],[Date]])</f>
        <v>13</v>
      </c>
    </row>
    <row r="6113" spans="1:11" x14ac:dyDescent="0.3">
      <c r="A6113" t="s">
        <v>14</v>
      </c>
      <c r="B6113" s="1">
        <v>42806</v>
      </c>
      <c r="C6113">
        <v>1</v>
      </c>
      <c r="D6113">
        <v>1</v>
      </c>
      <c r="E6113">
        <v>1</v>
      </c>
      <c r="F6113">
        <v>1</v>
      </c>
      <c r="G6113">
        <v>13039200</v>
      </c>
      <c r="H6113">
        <v>34953174</v>
      </c>
      <c r="I6113">
        <f>YEAR(Table1[[#This Row],[Date]])</f>
        <v>2017</v>
      </c>
      <c r="J6113">
        <f>MONTH(Table1[[#This Row],[Date]])</f>
        <v>3</v>
      </c>
      <c r="K6113">
        <f>DAY(Table1[[#This Row],[Date]])</f>
        <v>12</v>
      </c>
    </row>
    <row r="6114" spans="1:11" x14ac:dyDescent="0.3">
      <c r="A6114" t="s">
        <v>14</v>
      </c>
      <c r="B6114" s="1">
        <v>42805</v>
      </c>
      <c r="C6114">
        <v>0.99999099999999996</v>
      </c>
      <c r="D6114">
        <v>1</v>
      </c>
      <c r="E6114">
        <v>0.99999099999999996</v>
      </c>
      <c r="F6114">
        <v>1</v>
      </c>
      <c r="G6114">
        <v>15269400</v>
      </c>
      <c r="H6114">
        <v>34951776</v>
      </c>
      <c r="I6114">
        <f>YEAR(Table1[[#This Row],[Date]])</f>
        <v>2017</v>
      </c>
      <c r="J6114">
        <f>MONTH(Table1[[#This Row],[Date]])</f>
        <v>3</v>
      </c>
      <c r="K6114">
        <f>DAY(Table1[[#This Row],[Date]])</f>
        <v>11</v>
      </c>
    </row>
    <row r="6115" spans="1:11" x14ac:dyDescent="0.3">
      <c r="A6115" t="s">
        <v>14</v>
      </c>
      <c r="B6115" s="1">
        <v>42804</v>
      </c>
      <c r="C6115">
        <v>0.99990500000000004</v>
      </c>
      <c r="D6115">
        <v>1</v>
      </c>
      <c r="E6115">
        <v>0.99987499999999996</v>
      </c>
      <c r="F6115">
        <v>0.99999000000000005</v>
      </c>
      <c r="G6115">
        <v>26308800</v>
      </c>
      <c r="H6115">
        <v>34950028</v>
      </c>
      <c r="I6115">
        <f>YEAR(Table1[[#This Row],[Date]])</f>
        <v>2017</v>
      </c>
      <c r="J6115">
        <f>MONTH(Table1[[#This Row],[Date]])</f>
        <v>3</v>
      </c>
      <c r="K6115">
        <f>DAY(Table1[[#This Row],[Date]])</f>
        <v>10</v>
      </c>
    </row>
    <row r="6116" spans="1:11" x14ac:dyDescent="0.3">
      <c r="A6116" t="s">
        <v>14</v>
      </c>
      <c r="B6116" s="1">
        <v>42803</v>
      </c>
      <c r="C6116">
        <v>1</v>
      </c>
      <c r="D6116">
        <v>1</v>
      </c>
      <c r="E6116">
        <v>0.99987599999999999</v>
      </c>
      <c r="F6116">
        <v>0.99990599999999996</v>
      </c>
      <c r="G6116">
        <v>9560830</v>
      </c>
      <c r="H6116">
        <v>34947092</v>
      </c>
      <c r="I6116">
        <f>YEAR(Table1[[#This Row],[Date]])</f>
        <v>2017</v>
      </c>
      <c r="J6116">
        <f>MONTH(Table1[[#This Row],[Date]])</f>
        <v>3</v>
      </c>
      <c r="K6116">
        <f>DAY(Table1[[#This Row],[Date]])</f>
        <v>9</v>
      </c>
    </row>
    <row r="6117" spans="1:11" x14ac:dyDescent="0.3">
      <c r="A6117" t="s">
        <v>14</v>
      </c>
      <c r="B6117" s="1">
        <v>42802</v>
      </c>
      <c r="C6117">
        <v>1</v>
      </c>
      <c r="D6117">
        <v>1</v>
      </c>
      <c r="E6117">
        <v>1</v>
      </c>
      <c r="F6117">
        <v>1</v>
      </c>
      <c r="G6117">
        <v>11995300</v>
      </c>
      <c r="H6117">
        <v>34950727</v>
      </c>
      <c r="I6117">
        <f>YEAR(Table1[[#This Row],[Date]])</f>
        <v>2017</v>
      </c>
      <c r="J6117">
        <f>MONTH(Table1[[#This Row],[Date]])</f>
        <v>3</v>
      </c>
      <c r="K6117">
        <f>DAY(Table1[[#This Row],[Date]])</f>
        <v>8</v>
      </c>
    </row>
    <row r="6118" spans="1:11" x14ac:dyDescent="0.3">
      <c r="A6118" t="s">
        <v>14</v>
      </c>
      <c r="B6118" s="1">
        <v>42801</v>
      </c>
      <c r="C6118">
        <v>1</v>
      </c>
      <c r="D6118">
        <v>1</v>
      </c>
      <c r="E6118">
        <v>1</v>
      </c>
      <c r="F6118">
        <v>1</v>
      </c>
      <c r="G6118">
        <v>10782500</v>
      </c>
      <c r="H6118">
        <v>34951077</v>
      </c>
      <c r="I6118">
        <f>YEAR(Table1[[#This Row],[Date]])</f>
        <v>2017</v>
      </c>
      <c r="J6118">
        <f>MONTH(Table1[[#This Row],[Date]])</f>
        <v>3</v>
      </c>
      <c r="K6118">
        <f>DAY(Table1[[#This Row],[Date]])</f>
        <v>7</v>
      </c>
    </row>
    <row r="6119" spans="1:11" x14ac:dyDescent="0.3">
      <c r="A6119" t="s">
        <v>14</v>
      </c>
      <c r="B6119" s="1">
        <v>42800</v>
      </c>
      <c r="C6119">
        <v>1</v>
      </c>
      <c r="D6119">
        <v>1</v>
      </c>
      <c r="E6119">
        <v>1</v>
      </c>
      <c r="F6119">
        <v>1</v>
      </c>
      <c r="G6119">
        <v>4261790</v>
      </c>
      <c r="H6119">
        <v>24951875</v>
      </c>
      <c r="I6119">
        <f>YEAR(Table1[[#This Row],[Date]])</f>
        <v>2017</v>
      </c>
      <c r="J6119">
        <f>MONTH(Table1[[#This Row],[Date]])</f>
        <v>3</v>
      </c>
      <c r="K6119">
        <f>DAY(Table1[[#This Row],[Date]])</f>
        <v>6</v>
      </c>
    </row>
    <row r="6120" spans="1:11" x14ac:dyDescent="0.3">
      <c r="A6120" t="s">
        <v>14</v>
      </c>
      <c r="B6120" s="1">
        <v>42799</v>
      </c>
      <c r="C6120">
        <v>1</v>
      </c>
      <c r="D6120">
        <v>1</v>
      </c>
      <c r="E6120">
        <v>1</v>
      </c>
      <c r="F6120">
        <v>1</v>
      </c>
      <c r="G6120">
        <v>6111390</v>
      </c>
      <c r="H6120">
        <v>24951244</v>
      </c>
      <c r="I6120">
        <f>YEAR(Table1[[#This Row],[Date]])</f>
        <v>2017</v>
      </c>
      <c r="J6120">
        <f>MONTH(Table1[[#This Row],[Date]])</f>
        <v>3</v>
      </c>
      <c r="K6120">
        <f>DAY(Table1[[#This Row],[Date]])</f>
        <v>5</v>
      </c>
    </row>
    <row r="6121" spans="1:11" x14ac:dyDescent="0.3">
      <c r="A6121" t="s">
        <v>14</v>
      </c>
      <c r="B6121" s="1">
        <v>42798</v>
      </c>
      <c r="C6121">
        <v>1</v>
      </c>
      <c r="D6121">
        <v>1</v>
      </c>
      <c r="E6121">
        <v>0.99999800000000005</v>
      </c>
      <c r="F6121">
        <v>1</v>
      </c>
      <c r="G6121">
        <v>6427490</v>
      </c>
      <c r="H6121">
        <v>24951244</v>
      </c>
      <c r="I6121">
        <f>YEAR(Table1[[#This Row],[Date]])</f>
        <v>2017</v>
      </c>
      <c r="J6121">
        <f>MONTH(Table1[[#This Row],[Date]])</f>
        <v>3</v>
      </c>
      <c r="K6121">
        <f>DAY(Table1[[#This Row],[Date]])</f>
        <v>4</v>
      </c>
    </row>
    <row r="6122" spans="1:11" x14ac:dyDescent="0.3">
      <c r="A6122" t="s">
        <v>14</v>
      </c>
      <c r="B6122" s="1">
        <v>42797</v>
      </c>
      <c r="C6122">
        <v>1</v>
      </c>
      <c r="D6122">
        <v>1</v>
      </c>
      <c r="E6122">
        <v>1</v>
      </c>
      <c r="F6122">
        <v>1</v>
      </c>
      <c r="G6122">
        <v>12268600</v>
      </c>
      <c r="H6122">
        <v>24950994</v>
      </c>
      <c r="I6122">
        <f>YEAR(Table1[[#This Row],[Date]])</f>
        <v>2017</v>
      </c>
      <c r="J6122">
        <f>MONTH(Table1[[#This Row],[Date]])</f>
        <v>3</v>
      </c>
      <c r="K6122">
        <f>DAY(Table1[[#This Row],[Date]])</f>
        <v>3</v>
      </c>
    </row>
    <row r="6123" spans="1:11" x14ac:dyDescent="0.3">
      <c r="A6123" t="s">
        <v>14</v>
      </c>
      <c r="B6123" s="1">
        <v>42796</v>
      </c>
      <c r="C6123">
        <v>0.99999899999999997</v>
      </c>
      <c r="D6123">
        <v>1</v>
      </c>
      <c r="E6123">
        <v>0.99999899999999997</v>
      </c>
      <c r="F6123">
        <v>1</v>
      </c>
      <c r="G6123">
        <v>14420000</v>
      </c>
      <c r="H6123">
        <v>24950994</v>
      </c>
      <c r="I6123">
        <f>YEAR(Table1[[#This Row],[Date]])</f>
        <v>2017</v>
      </c>
      <c r="J6123">
        <f>MONTH(Table1[[#This Row],[Date]])</f>
        <v>3</v>
      </c>
      <c r="K6123">
        <f>DAY(Table1[[#This Row],[Date]])</f>
        <v>2</v>
      </c>
    </row>
    <row r="6124" spans="1:11" x14ac:dyDescent="0.3">
      <c r="A6124" t="s">
        <v>14</v>
      </c>
      <c r="B6124" s="1">
        <v>42795</v>
      </c>
      <c r="C6124">
        <v>0.99997199999999997</v>
      </c>
      <c r="D6124">
        <v>1</v>
      </c>
      <c r="E6124">
        <v>0.99993900000000002</v>
      </c>
      <c r="F6124">
        <v>0.99999800000000005</v>
      </c>
      <c r="G6124">
        <v>11999700</v>
      </c>
      <c r="H6124">
        <v>24950945</v>
      </c>
      <c r="I6124">
        <f>YEAR(Table1[[#This Row],[Date]])</f>
        <v>2017</v>
      </c>
      <c r="J6124">
        <f>MONTH(Table1[[#This Row],[Date]])</f>
        <v>3</v>
      </c>
      <c r="K6124">
        <f>DAY(Table1[[#This Row],[Date]])</f>
        <v>1</v>
      </c>
    </row>
    <row r="6125" spans="1:11" x14ac:dyDescent="0.3">
      <c r="A6125" t="s">
        <v>14</v>
      </c>
      <c r="B6125" s="1">
        <v>42794</v>
      </c>
      <c r="C6125">
        <v>1</v>
      </c>
      <c r="D6125">
        <v>1</v>
      </c>
      <c r="E6125">
        <v>0.99988600000000005</v>
      </c>
      <c r="F6125">
        <v>0.99997000000000003</v>
      </c>
      <c r="G6125">
        <v>5557310</v>
      </c>
      <c r="H6125">
        <v>24950246</v>
      </c>
      <c r="I6125">
        <f>YEAR(Table1[[#This Row],[Date]])</f>
        <v>2017</v>
      </c>
      <c r="J6125">
        <f>MONTH(Table1[[#This Row],[Date]])</f>
        <v>2</v>
      </c>
      <c r="K6125">
        <f>DAY(Table1[[#This Row],[Date]])</f>
        <v>28</v>
      </c>
    </row>
    <row r="6126" spans="1:11" x14ac:dyDescent="0.3">
      <c r="A6126" t="s">
        <v>14</v>
      </c>
      <c r="B6126" s="1">
        <v>42793</v>
      </c>
      <c r="C6126">
        <v>1</v>
      </c>
      <c r="D6126">
        <v>1</v>
      </c>
      <c r="E6126">
        <v>0.99998399999999998</v>
      </c>
      <c r="F6126">
        <v>1</v>
      </c>
      <c r="G6126">
        <v>3063750</v>
      </c>
      <c r="H6126">
        <v>24952741</v>
      </c>
      <c r="I6126">
        <f>YEAR(Table1[[#This Row],[Date]])</f>
        <v>2017</v>
      </c>
      <c r="J6126">
        <f>MONTH(Table1[[#This Row],[Date]])</f>
        <v>2</v>
      </c>
      <c r="K6126">
        <f>DAY(Table1[[#This Row],[Date]])</f>
        <v>27</v>
      </c>
    </row>
    <row r="6127" spans="1:11" x14ac:dyDescent="0.3">
      <c r="A6127" t="s">
        <v>14</v>
      </c>
      <c r="B6127" s="1">
        <v>42792</v>
      </c>
      <c r="C6127">
        <v>1</v>
      </c>
      <c r="D6127">
        <v>1</v>
      </c>
      <c r="E6127">
        <v>0.99984300000000004</v>
      </c>
      <c r="F6127">
        <v>1</v>
      </c>
      <c r="G6127">
        <v>2280940</v>
      </c>
      <c r="H6127">
        <v>24951236</v>
      </c>
      <c r="I6127">
        <f>YEAR(Table1[[#This Row],[Date]])</f>
        <v>2017</v>
      </c>
      <c r="J6127">
        <f>MONTH(Table1[[#This Row],[Date]])</f>
        <v>2</v>
      </c>
      <c r="K6127">
        <f>DAY(Table1[[#This Row],[Date]])</f>
        <v>26</v>
      </c>
    </row>
    <row r="6128" spans="1:11" x14ac:dyDescent="0.3">
      <c r="A6128" t="s">
        <v>14</v>
      </c>
      <c r="B6128" s="1">
        <v>42791</v>
      </c>
      <c r="C6128">
        <v>0.99999800000000005</v>
      </c>
      <c r="D6128">
        <v>1</v>
      </c>
      <c r="E6128">
        <v>0.99999800000000005</v>
      </c>
      <c r="F6128">
        <v>1</v>
      </c>
      <c r="G6128">
        <v>3747980</v>
      </c>
      <c r="H6128">
        <v>24951994</v>
      </c>
      <c r="I6128">
        <f>YEAR(Table1[[#This Row],[Date]])</f>
        <v>2017</v>
      </c>
      <c r="J6128">
        <f>MONTH(Table1[[#This Row],[Date]])</f>
        <v>2</v>
      </c>
      <c r="K6128">
        <f>DAY(Table1[[#This Row],[Date]])</f>
        <v>25</v>
      </c>
    </row>
    <row r="6129" spans="1:11" x14ac:dyDescent="0.3">
      <c r="A6129" t="s">
        <v>14</v>
      </c>
      <c r="B6129" s="1">
        <v>42790</v>
      </c>
      <c r="C6129">
        <v>0.99999700000000002</v>
      </c>
      <c r="D6129">
        <v>0.99999800000000005</v>
      </c>
      <c r="E6129">
        <v>0.99999700000000002</v>
      </c>
      <c r="F6129">
        <v>0.99999800000000005</v>
      </c>
      <c r="G6129">
        <v>10607500</v>
      </c>
      <c r="H6129">
        <v>24950946</v>
      </c>
      <c r="I6129">
        <f>YEAR(Table1[[#This Row],[Date]])</f>
        <v>2017</v>
      </c>
      <c r="J6129">
        <f>MONTH(Table1[[#This Row],[Date]])</f>
        <v>2</v>
      </c>
      <c r="K6129">
        <f>DAY(Table1[[#This Row],[Date]])</f>
        <v>24</v>
      </c>
    </row>
    <row r="6130" spans="1:11" x14ac:dyDescent="0.3">
      <c r="A6130" t="s">
        <v>14</v>
      </c>
      <c r="B6130" s="1">
        <v>42789</v>
      </c>
      <c r="C6130">
        <v>0.99997100000000005</v>
      </c>
      <c r="D6130">
        <v>0.99999700000000002</v>
      </c>
      <c r="E6130">
        <v>0.99990599999999996</v>
      </c>
      <c r="F6130">
        <v>0.99999700000000002</v>
      </c>
      <c r="G6130">
        <v>3150010</v>
      </c>
      <c r="H6130">
        <v>24950921</v>
      </c>
      <c r="I6130">
        <f>YEAR(Table1[[#This Row],[Date]])</f>
        <v>2017</v>
      </c>
      <c r="J6130">
        <f>MONTH(Table1[[#This Row],[Date]])</f>
        <v>2</v>
      </c>
      <c r="K6130">
        <f>DAY(Table1[[#This Row],[Date]])</f>
        <v>23</v>
      </c>
    </row>
    <row r="6131" spans="1:11" x14ac:dyDescent="0.3">
      <c r="A6131" t="s">
        <v>14</v>
      </c>
      <c r="B6131" s="1">
        <v>42788</v>
      </c>
      <c r="C6131">
        <v>0.99977099999999997</v>
      </c>
      <c r="D6131">
        <v>0.99999800000000005</v>
      </c>
      <c r="E6131">
        <v>0.99914499999999995</v>
      </c>
      <c r="F6131">
        <v>0.99996700000000005</v>
      </c>
      <c r="G6131">
        <v>1763290</v>
      </c>
      <c r="H6131">
        <v>24950173</v>
      </c>
      <c r="I6131">
        <f>YEAR(Table1[[#This Row],[Date]])</f>
        <v>2017</v>
      </c>
      <c r="J6131">
        <f>MONTH(Table1[[#This Row],[Date]])</f>
        <v>2</v>
      </c>
      <c r="K6131">
        <f>DAY(Table1[[#This Row],[Date]])</f>
        <v>22</v>
      </c>
    </row>
    <row r="6132" spans="1:11" x14ac:dyDescent="0.3">
      <c r="A6132" t="s">
        <v>14</v>
      </c>
      <c r="B6132" s="1">
        <v>42787</v>
      </c>
      <c r="C6132">
        <v>0.99999700000000002</v>
      </c>
      <c r="D6132">
        <v>1</v>
      </c>
      <c r="E6132">
        <v>0.999641</v>
      </c>
      <c r="F6132">
        <v>0.99975999999999998</v>
      </c>
      <c r="G6132">
        <v>4595170</v>
      </c>
      <c r="H6132">
        <v>24945008</v>
      </c>
      <c r="I6132">
        <f>YEAR(Table1[[#This Row],[Date]])</f>
        <v>2017</v>
      </c>
      <c r="J6132">
        <f>MONTH(Table1[[#This Row],[Date]])</f>
        <v>2</v>
      </c>
      <c r="K6132">
        <f>DAY(Table1[[#This Row],[Date]])</f>
        <v>21</v>
      </c>
    </row>
    <row r="6133" spans="1:11" x14ac:dyDescent="0.3">
      <c r="A6133" t="s">
        <v>14</v>
      </c>
      <c r="B6133" s="1">
        <v>42786</v>
      </c>
      <c r="C6133">
        <v>0.99989700000000004</v>
      </c>
      <c r="D6133">
        <v>1</v>
      </c>
      <c r="E6133">
        <v>0.99989600000000001</v>
      </c>
      <c r="F6133">
        <v>0.99999700000000002</v>
      </c>
      <c r="G6133">
        <v>2550470</v>
      </c>
      <c r="H6133">
        <v>24950921</v>
      </c>
      <c r="I6133">
        <f>YEAR(Table1[[#This Row],[Date]])</f>
        <v>2017</v>
      </c>
      <c r="J6133">
        <f>MONTH(Table1[[#This Row],[Date]])</f>
        <v>2</v>
      </c>
      <c r="K6133">
        <f>DAY(Table1[[#This Row],[Date]])</f>
        <v>20</v>
      </c>
    </row>
    <row r="6134" spans="1:11" x14ac:dyDescent="0.3">
      <c r="A6134" t="s">
        <v>14</v>
      </c>
      <c r="B6134" s="1">
        <v>42785</v>
      </c>
      <c r="C6134">
        <v>1</v>
      </c>
      <c r="D6134">
        <v>1</v>
      </c>
      <c r="E6134">
        <v>0.99989799999999995</v>
      </c>
      <c r="F6134">
        <v>0.99989799999999995</v>
      </c>
      <c r="G6134">
        <v>1071870</v>
      </c>
      <c r="H6134">
        <v>24948451</v>
      </c>
      <c r="I6134">
        <f>YEAR(Table1[[#This Row],[Date]])</f>
        <v>2017</v>
      </c>
      <c r="J6134">
        <f>MONTH(Table1[[#This Row],[Date]])</f>
        <v>2</v>
      </c>
      <c r="K6134">
        <f>DAY(Table1[[#This Row],[Date]])</f>
        <v>19</v>
      </c>
    </row>
    <row r="6135" spans="1:11" x14ac:dyDescent="0.3">
      <c r="A6135" t="s">
        <v>14</v>
      </c>
      <c r="B6135" s="1">
        <v>42784</v>
      </c>
      <c r="C6135">
        <v>1</v>
      </c>
      <c r="D6135">
        <v>1</v>
      </c>
      <c r="E6135">
        <v>1</v>
      </c>
      <c r="F6135">
        <v>1</v>
      </c>
      <c r="G6135">
        <v>1404980</v>
      </c>
      <c r="H6135">
        <v>24951246</v>
      </c>
      <c r="I6135">
        <f>YEAR(Table1[[#This Row],[Date]])</f>
        <v>2017</v>
      </c>
      <c r="J6135">
        <f>MONTH(Table1[[#This Row],[Date]])</f>
        <v>2</v>
      </c>
      <c r="K6135">
        <f>DAY(Table1[[#This Row],[Date]])</f>
        <v>18</v>
      </c>
    </row>
    <row r="6136" spans="1:11" x14ac:dyDescent="0.3">
      <c r="A6136" t="s">
        <v>14</v>
      </c>
      <c r="B6136" s="1">
        <v>42783</v>
      </c>
      <c r="C6136">
        <v>1</v>
      </c>
      <c r="D6136">
        <v>1</v>
      </c>
      <c r="E6136">
        <v>1</v>
      </c>
      <c r="F6136">
        <v>1</v>
      </c>
      <c r="G6136">
        <v>2135320</v>
      </c>
      <c r="H6136">
        <v>24951495</v>
      </c>
      <c r="I6136">
        <f>YEAR(Table1[[#This Row],[Date]])</f>
        <v>2017</v>
      </c>
      <c r="J6136">
        <f>MONTH(Table1[[#This Row],[Date]])</f>
        <v>2</v>
      </c>
      <c r="K6136">
        <f>DAY(Table1[[#This Row],[Date]])</f>
        <v>17</v>
      </c>
    </row>
    <row r="6137" spans="1:11" x14ac:dyDescent="0.3">
      <c r="A6137" t="s">
        <v>14</v>
      </c>
      <c r="B6137" s="1">
        <v>42782</v>
      </c>
      <c r="C6137">
        <v>1</v>
      </c>
      <c r="D6137">
        <v>1</v>
      </c>
      <c r="E6137">
        <v>1</v>
      </c>
      <c r="F6137">
        <v>1</v>
      </c>
      <c r="G6137">
        <v>1565660</v>
      </c>
      <c r="H6137">
        <v>24952244</v>
      </c>
      <c r="I6137">
        <f>YEAR(Table1[[#This Row],[Date]])</f>
        <v>2017</v>
      </c>
      <c r="J6137">
        <f>MONTH(Table1[[#This Row],[Date]])</f>
        <v>2</v>
      </c>
      <c r="K6137">
        <f>DAY(Table1[[#This Row],[Date]])</f>
        <v>16</v>
      </c>
    </row>
    <row r="6138" spans="1:11" x14ac:dyDescent="0.3">
      <c r="A6138" t="s">
        <v>14</v>
      </c>
      <c r="B6138" s="1">
        <v>42781</v>
      </c>
      <c r="C6138">
        <v>1</v>
      </c>
      <c r="D6138">
        <v>1</v>
      </c>
      <c r="E6138">
        <v>1</v>
      </c>
      <c r="F6138">
        <v>1</v>
      </c>
      <c r="G6138">
        <v>1654380</v>
      </c>
      <c r="H6138">
        <v>24995159</v>
      </c>
      <c r="I6138">
        <f>YEAR(Table1[[#This Row],[Date]])</f>
        <v>2017</v>
      </c>
      <c r="J6138">
        <f>MONTH(Table1[[#This Row],[Date]])</f>
        <v>2</v>
      </c>
      <c r="K6138">
        <f>DAY(Table1[[#This Row],[Date]])</f>
        <v>15</v>
      </c>
    </row>
    <row r="6139" spans="1:11" x14ac:dyDescent="0.3">
      <c r="A6139" t="s">
        <v>14</v>
      </c>
      <c r="B6139" s="1">
        <v>42780</v>
      </c>
      <c r="C6139">
        <v>1</v>
      </c>
      <c r="D6139">
        <v>1</v>
      </c>
      <c r="E6139">
        <v>1</v>
      </c>
      <c r="F6139">
        <v>1</v>
      </c>
      <c r="G6139">
        <v>2438910</v>
      </c>
      <c r="H6139">
        <v>24950996</v>
      </c>
      <c r="I6139">
        <f>YEAR(Table1[[#This Row],[Date]])</f>
        <v>2017</v>
      </c>
      <c r="J6139">
        <f>MONTH(Table1[[#This Row],[Date]])</f>
        <v>2</v>
      </c>
      <c r="K6139">
        <f>DAY(Table1[[#This Row],[Date]])</f>
        <v>14</v>
      </c>
    </row>
    <row r="6140" spans="1:11" x14ac:dyDescent="0.3">
      <c r="A6140" t="s">
        <v>14</v>
      </c>
      <c r="B6140" s="1">
        <v>42779</v>
      </c>
      <c r="C6140">
        <v>0.99999899999999997</v>
      </c>
      <c r="D6140">
        <v>1</v>
      </c>
      <c r="E6140">
        <v>0.99999899999999997</v>
      </c>
      <c r="F6140">
        <v>1</v>
      </c>
      <c r="G6140">
        <v>1347810</v>
      </c>
      <c r="H6140">
        <v>24950996</v>
      </c>
      <c r="I6140">
        <f>YEAR(Table1[[#This Row],[Date]])</f>
        <v>2017</v>
      </c>
      <c r="J6140">
        <f>MONTH(Table1[[#This Row],[Date]])</f>
        <v>2</v>
      </c>
      <c r="K6140">
        <f>DAY(Table1[[#This Row],[Date]])</f>
        <v>13</v>
      </c>
    </row>
    <row r="6141" spans="1:11" x14ac:dyDescent="0.3">
      <c r="A6141" t="s">
        <v>14</v>
      </c>
      <c r="B6141" s="1">
        <v>42778</v>
      </c>
      <c r="C6141">
        <v>0.99999899999999997</v>
      </c>
      <c r="D6141">
        <v>0.99999899999999997</v>
      </c>
      <c r="E6141">
        <v>0.99999899999999997</v>
      </c>
      <c r="F6141">
        <v>0.99999899999999997</v>
      </c>
      <c r="G6141">
        <v>1105600</v>
      </c>
      <c r="H6141">
        <v>24950971</v>
      </c>
      <c r="I6141">
        <f>YEAR(Table1[[#This Row],[Date]])</f>
        <v>2017</v>
      </c>
      <c r="J6141">
        <f>MONTH(Table1[[#This Row],[Date]])</f>
        <v>2</v>
      </c>
      <c r="K6141">
        <f>DAY(Table1[[#This Row],[Date]])</f>
        <v>12</v>
      </c>
    </row>
    <row r="6142" spans="1:11" x14ac:dyDescent="0.3">
      <c r="A6142" t="s">
        <v>14</v>
      </c>
      <c r="B6142" s="1">
        <v>42777</v>
      </c>
      <c r="C6142">
        <v>0.99999899999999997</v>
      </c>
      <c r="D6142">
        <v>0.99999899999999997</v>
      </c>
      <c r="E6142">
        <v>0.99999899999999997</v>
      </c>
      <c r="F6142">
        <v>0.99999899999999997</v>
      </c>
      <c r="G6142">
        <v>1685670</v>
      </c>
      <c r="H6142">
        <v>24950971</v>
      </c>
      <c r="I6142">
        <f>YEAR(Table1[[#This Row],[Date]])</f>
        <v>2017</v>
      </c>
      <c r="J6142">
        <f>MONTH(Table1[[#This Row],[Date]])</f>
        <v>2</v>
      </c>
      <c r="K6142">
        <f>DAY(Table1[[#This Row],[Date]])</f>
        <v>11</v>
      </c>
    </row>
    <row r="6143" spans="1:11" x14ac:dyDescent="0.3">
      <c r="A6143" t="s">
        <v>14</v>
      </c>
      <c r="B6143" s="1">
        <v>42776</v>
      </c>
      <c r="C6143">
        <v>0.99999899999999997</v>
      </c>
      <c r="D6143">
        <v>0.99999899999999997</v>
      </c>
      <c r="E6143">
        <v>0.99999899999999997</v>
      </c>
      <c r="F6143">
        <v>0.99999899999999997</v>
      </c>
      <c r="G6143">
        <v>3640970</v>
      </c>
      <c r="H6143">
        <v>24950971</v>
      </c>
      <c r="I6143">
        <f>YEAR(Table1[[#This Row],[Date]])</f>
        <v>2017</v>
      </c>
      <c r="J6143">
        <f>MONTH(Table1[[#This Row],[Date]])</f>
        <v>2</v>
      </c>
      <c r="K6143">
        <f>DAY(Table1[[#This Row],[Date]])</f>
        <v>10</v>
      </c>
    </row>
    <row r="6144" spans="1:11" x14ac:dyDescent="0.3">
      <c r="A6144" t="s">
        <v>14</v>
      </c>
      <c r="B6144" s="1">
        <v>42775</v>
      </c>
      <c r="C6144">
        <v>0.99999899999999997</v>
      </c>
      <c r="D6144">
        <v>0.99999899999999997</v>
      </c>
      <c r="E6144">
        <v>0.99999899999999997</v>
      </c>
      <c r="F6144">
        <v>0.99999899999999997</v>
      </c>
      <c r="G6144">
        <v>8872190</v>
      </c>
      <c r="H6144">
        <v>24950971</v>
      </c>
      <c r="I6144">
        <f>YEAR(Table1[[#This Row],[Date]])</f>
        <v>2017</v>
      </c>
      <c r="J6144">
        <f>MONTH(Table1[[#This Row],[Date]])</f>
        <v>2</v>
      </c>
      <c r="K6144">
        <f>DAY(Table1[[#This Row],[Date]])</f>
        <v>9</v>
      </c>
    </row>
    <row r="6145" spans="1:11" x14ac:dyDescent="0.3">
      <c r="A6145" t="s">
        <v>14</v>
      </c>
      <c r="B6145" s="1">
        <v>42774</v>
      </c>
      <c r="C6145">
        <v>0.99999899999999997</v>
      </c>
      <c r="D6145">
        <v>0.99999899999999997</v>
      </c>
      <c r="E6145">
        <v>0.99999899999999997</v>
      </c>
      <c r="F6145">
        <v>0.99999899999999997</v>
      </c>
      <c r="G6145">
        <v>3003910</v>
      </c>
      <c r="H6145">
        <v>24950971</v>
      </c>
      <c r="I6145">
        <f>YEAR(Table1[[#This Row],[Date]])</f>
        <v>2017</v>
      </c>
      <c r="J6145">
        <f>MONTH(Table1[[#This Row],[Date]])</f>
        <v>2</v>
      </c>
      <c r="K6145">
        <f>DAY(Table1[[#This Row],[Date]])</f>
        <v>8</v>
      </c>
    </row>
    <row r="6146" spans="1:11" x14ac:dyDescent="0.3">
      <c r="A6146" t="s">
        <v>14</v>
      </c>
      <c r="B6146" s="1">
        <v>42773</v>
      </c>
      <c r="C6146">
        <v>0.99999800000000005</v>
      </c>
      <c r="D6146">
        <v>0.99999899999999997</v>
      </c>
      <c r="E6146">
        <v>0.99999800000000005</v>
      </c>
      <c r="F6146">
        <v>0.99999899999999997</v>
      </c>
      <c r="G6146">
        <v>2216310</v>
      </c>
      <c r="H6146">
        <v>24950997</v>
      </c>
      <c r="I6146">
        <f>YEAR(Table1[[#This Row],[Date]])</f>
        <v>2017</v>
      </c>
      <c r="J6146">
        <f>MONTH(Table1[[#This Row],[Date]])</f>
        <v>2</v>
      </c>
      <c r="K6146">
        <f>DAY(Table1[[#This Row],[Date]])</f>
        <v>7</v>
      </c>
    </row>
    <row r="6147" spans="1:11" x14ac:dyDescent="0.3">
      <c r="A6147" t="s">
        <v>14</v>
      </c>
      <c r="B6147" s="1">
        <v>42772</v>
      </c>
      <c r="C6147">
        <v>0.99999899999999997</v>
      </c>
      <c r="D6147">
        <v>0.99999899999999997</v>
      </c>
      <c r="E6147">
        <v>0.99999800000000005</v>
      </c>
      <c r="F6147">
        <v>0.99999800000000005</v>
      </c>
      <c r="G6147">
        <v>1129720</v>
      </c>
      <c r="H6147">
        <v>24951541</v>
      </c>
      <c r="I6147">
        <f>YEAR(Table1[[#This Row],[Date]])</f>
        <v>2017</v>
      </c>
      <c r="J6147">
        <f>MONTH(Table1[[#This Row],[Date]])</f>
        <v>2</v>
      </c>
      <c r="K6147">
        <f>DAY(Table1[[#This Row],[Date]])</f>
        <v>6</v>
      </c>
    </row>
    <row r="6148" spans="1:11" x14ac:dyDescent="0.3">
      <c r="A6148" t="s">
        <v>14</v>
      </c>
      <c r="B6148" s="1">
        <v>42771</v>
      </c>
      <c r="C6148">
        <v>0.99999899999999997</v>
      </c>
      <c r="D6148">
        <v>0.99999899999999997</v>
      </c>
      <c r="E6148">
        <v>0.99999899999999997</v>
      </c>
      <c r="F6148">
        <v>0.99999899999999997</v>
      </c>
      <c r="G6148">
        <v>2141090</v>
      </c>
      <c r="H6148">
        <v>24951566</v>
      </c>
      <c r="I6148">
        <f>YEAR(Table1[[#This Row],[Date]])</f>
        <v>2017</v>
      </c>
      <c r="J6148">
        <f>MONTH(Table1[[#This Row],[Date]])</f>
        <v>2</v>
      </c>
      <c r="K6148">
        <f>DAY(Table1[[#This Row],[Date]])</f>
        <v>5</v>
      </c>
    </row>
    <row r="6149" spans="1:11" x14ac:dyDescent="0.3">
      <c r="A6149" t="s">
        <v>14</v>
      </c>
      <c r="B6149" s="1">
        <v>42770</v>
      </c>
      <c r="C6149">
        <v>0.99999800000000005</v>
      </c>
      <c r="D6149">
        <v>0.99999899999999997</v>
      </c>
      <c r="E6149">
        <v>0.99999800000000005</v>
      </c>
      <c r="F6149">
        <v>0.99999899999999997</v>
      </c>
      <c r="G6149">
        <v>2837660</v>
      </c>
      <c r="H6149">
        <v>24951566</v>
      </c>
      <c r="I6149">
        <f>YEAR(Table1[[#This Row],[Date]])</f>
        <v>2017</v>
      </c>
      <c r="J6149">
        <f>MONTH(Table1[[#This Row],[Date]])</f>
        <v>2</v>
      </c>
      <c r="K6149">
        <f>DAY(Table1[[#This Row],[Date]])</f>
        <v>4</v>
      </c>
    </row>
    <row r="6150" spans="1:11" x14ac:dyDescent="0.3">
      <c r="A6150" t="s">
        <v>14</v>
      </c>
      <c r="B6150" s="1">
        <v>42769</v>
      </c>
      <c r="C6150">
        <v>0.99999400000000005</v>
      </c>
      <c r="D6150">
        <v>0.99999800000000005</v>
      </c>
      <c r="E6150">
        <v>0.99999400000000005</v>
      </c>
      <c r="F6150">
        <v>0.99999800000000005</v>
      </c>
      <c r="G6150">
        <v>2994180</v>
      </c>
      <c r="H6150">
        <v>24951541</v>
      </c>
      <c r="I6150">
        <f>YEAR(Table1[[#This Row],[Date]])</f>
        <v>2017</v>
      </c>
      <c r="J6150">
        <f>MONTH(Table1[[#This Row],[Date]])</f>
        <v>2</v>
      </c>
      <c r="K6150">
        <f>DAY(Table1[[#This Row],[Date]])</f>
        <v>3</v>
      </c>
    </row>
    <row r="6151" spans="1:11" x14ac:dyDescent="0.3">
      <c r="A6151" t="s">
        <v>14</v>
      </c>
      <c r="B6151" s="1">
        <v>42768</v>
      </c>
      <c r="C6151">
        <v>0.99999899999999997</v>
      </c>
      <c r="D6151">
        <v>0.99999899999999997</v>
      </c>
      <c r="E6151">
        <v>0.84980900000000004</v>
      </c>
      <c r="F6151">
        <v>0.99999400000000005</v>
      </c>
      <c r="G6151">
        <v>3494060</v>
      </c>
      <c r="H6151">
        <v>24951441</v>
      </c>
      <c r="I6151">
        <f>YEAR(Table1[[#This Row],[Date]])</f>
        <v>2017</v>
      </c>
      <c r="J6151">
        <f>MONTH(Table1[[#This Row],[Date]])</f>
        <v>2</v>
      </c>
      <c r="K6151">
        <f>DAY(Table1[[#This Row],[Date]])</f>
        <v>2</v>
      </c>
    </row>
    <row r="6152" spans="1:11" x14ac:dyDescent="0.3">
      <c r="A6152" t="s">
        <v>14</v>
      </c>
      <c r="B6152" s="1">
        <v>42767</v>
      </c>
      <c r="C6152">
        <v>0.99999700000000002</v>
      </c>
      <c r="D6152">
        <v>0.99999899999999997</v>
      </c>
      <c r="E6152">
        <v>0.99999700000000002</v>
      </c>
      <c r="F6152">
        <v>0.99999899999999997</v>
      </c>
      <c r="G6152">
        <v>3435630</v>
      </c>
      <c r="H6152">
        <v>24951566</v>
      </c>
      <c r="I6152">
        <f>YEAR(Table1[[#This Row],[Date]])</f>
        <v>2017</v>
      </c>
      <c r="J6152">
        <f>MONTH(Table1[[#This Row],[Date]])</f>
        <v>2</v>
      </c>
      <c r="K6152">
        <f>DAY(Table1[[#This Row],[Date]])</f>
        <v>1</v>
      </c>
    </row>
    <row r="6153" spans="1:11" x14ac:dyDescent="0.3">
      <c r="A6153" t="s">
        <v>14</v>
      </c>
      <c r="B6153" s="1">
        <v>42766</v>
      </c>
      <c r="C6153">
        <v>1</v>
      </c>
      <c r="D6153">
        <v>1</v>
      </c>
      <c r="E6153">
        <v>0.99997899999999995</v>
      </c>
      <c r="F6153">
        <v>0.99999700000000002</v>
      </c>
      <c r="G6153">
        <v>2762940</v>
      </c>
      <c r="H6153">
        <v>24951516</v>
      </c>
      <c r="I6153">
        <f>YEAR(Table1[[#This Row],[Date]])</f>
        <v>2017</v>
      </c>
      <c r="J6153">
        <f>MONTH(Table1[[#This Row],[Date]])</f>
        <v>1</v>
      </c>
      <c r="K6153">
        <f>DAY(Table1[[#This Row],[Date]])</f>
        <v>31</v>
      </c>
    </row>
    <row r="6154" spans="1:11" x14ac:dyDescent="0.3">
      <c r="A6154" t="s">
        <v>14</v>
      </c>
      <c r="B6154" s="1">
        <v>42765</v>
      </c>
      <c r="C6154">
        <v>1</v>
      </c>
      <c r="D6154">
        <v>1</v>
      </c>
      <c r="E6154">
        <v>0.99999400000000005</v>
      </c>
      <c r="F6154">
        <v>1</v>
      </c>
      <c r="G6154">
        <v>681519</v>
      </c>
      <c r="H6154">
        <v>14956375</v>
      </c>
      <c r="I6154">
        <f>YEAR(Table1[[#This Row],[Date]])</f>
        <v>2017</v>
      </c>
      <c r="J6154">
        <f>MONTH(Table1[[#This Row],[Date]])</f>
        <v>1</v>
      </c>
      <c r="K6154">
        <f>DAY(Table1[[#This Row],[Date]])</f>
        <v>30</v>
      </c>
    </row>
    <row r="6155" spans="1:11" x14ac:dyDescent="0.3">
      <c r="A6155" t="s">
        <v>14</v>
      </c>
      <c r="B6155" s="1">
        <v>42764</v>
      </c>
      <c r="C6155">
        <v>1</v>
      </c>
      <c r="D6155">
        <v>1</v>
      </c>
      <c r="E6155">
        <v>1</v>
      </c>
      <c r="F6155">
        <v>1</v>
      </c>
      <c r="G6155">
        <v>745036</v>
      </c>
      <c r="H6155">
        <v>14951740</v>
      </c>
      <c r="I6155">
        <f>YEAR(Table1[[#This Row],[Date]])</f>
        <v>2017</v>
      </c>
      <c r="J6155">
        <f>MONTH(Table1[[#This Row],[Date]])</f>
        <v>1</v>
      </c>
      <c r="K6155">
        <f>DAY(Table1[[#This Row],[Date]])</f>
        <v>29</v>
      </c>
    </row>
    <row r="6156" spans="1:11" x14ac:dyDescent="0.3">
      <c r="A6156" t="s">
        <v>14</v>
      </c>
      <c r="B6156" s="1">
        <v>42763</v>
      </c>
      <c r="C6156">
        <v>1</v>
      </c>
      <c r="D6156">
        <v>1</v>
      </c>
      <c r="E6156">
        <v>1</v>
      </c>
      <c r="F6156">
        <v>1</v>
      </c>
      <c r="G6156">
        <v>1560910</v>
      </c>
      <c r="H6156">
        <v>14951740</v>
      </c>
      <c r="I6156">
        <f>YEAR(Table1[[#This Row],[Date]])</f>
        <v>2017</v>
      </c>
      <c r="J6156">
        <f>MONTH(Table1[[#This Row],[Date]])</f>
        <v>1</v>
      </c>
      <c r="K6156">
        <f>DAY(Table1[[#This Row],[Date]])</f>
        <v>28</v>
      </c>
    </row>
    <row r="6157" spans="1:11" x14ac:dyDescent="0.3">
      <c r="A6157" t="s">
        <v>14</v>
      </c>
      <c r="B6157" s="1">
        <v>42762</v>
      </c>
      <c r="C6157">
        <v>1</v>
      </c>
      <c r="D6157">
        <v>1</v>
      </c>
      <c r="E6157">
        <v>1</v>
      </c>
      <c r="F6157">
        <v>1</v>
      </c>
      <c r="G6157">
        <v>1360880</v>
      </c>
      <c r="H6157">
        <v>14951740</v>
      </c>
      <c r="I6157">
        <f>YEAR(Table1[[#This Row],[Date]])</f>
        <v>2017</v>
      </c>
      <c r="J6157">
        <f>MONTH(Table1[[#This Row],[Date]])</f>
        <v>1</v>
      </c>
      <c r="K6157">
        <f>DAY(Table1[[#This Row],[Date]])</f>
        <v>27</v>
      </c>
    </row>
    <row r="6158" spans="1:11" x14ac:dyDescent="0.3">
      <c r="A6158" t="s">
        <v>14</v>
      </c>
      <c r="B6158" s="1">
        <v>42761</v>
      </c>
      <c r="C6158">
        <v>1</v>
      </c>
      <c r="D6158">
        <v>1</v>
      </c>
      <c r="E6158">
        <v>1</v>
      </c>
      <c r="F6158">
        <v>1</v>
      </c>
      <c r="G6158">
        <v>1814250</v>
      </c>
      <c r="H6158">
        <v>14951740</v>
      </c>
      <c r="I6158">
        <f>YEAR(Table1[[#This Row],[Date]])</f>
        <v>2017</v>
      </c>
      <c r="J6158">
        <f>MONTH(Table1[[#This Row],[Date]])</f>
        <v>1</v>
      </c>
      <c r="K6158">
        <f>DAY(Table1[[#This Row],[Date]])</f>
        <v>26</v>
      </c>
    </row>
    <row r="6159" spans="1:11" x14ac:dyDescent="0.3">
      <c r="A6159" t="s">
        <v>14</v>
      </c>
      <c r="B6159" s="1">
        <v>42760</v>
      </c>
      <c r="C6159">
        <v>1</v>
      </c>
      <c r="D6159">
        <v>1</v>
      </c>
      <c r="E6159">
        <v>1</v>
      </c>
      <c r="F6159">
        <v>1</v>
      </c>
      <c r="G6159">
        <v>1565260</v>
      </c>
      <c r="H6159">
        <v>14951740</v>
      </c>
      <c r="I6159">
        <f>YEAR(Table1[[#This Row],[Date]])</f>
        <v>2017</v>
      </c>
      <c r="J6159">
        <f>MONTH(Table1[[#This Row],[Date]])</f>
        <v>1</v>
      </c>
      <c r="K6159">
        <f>DAY(Table1[[#This Row],[Date]])</f>
        <v>25</v>
      </c>
    </row>
    <row r="6160" spans="1:11" x14ac:dyDescent="0.3">
      <c r="A6160" t="s">
        <v>14</v>
      </c>
      <c r="B6160" s="1">
        <v>42759</v>
      </c>
      <c r="C6160">
        <v>1</v>
      </c>
      <c r="D6160">
        <v>1</v>
      </c>
      <c r="E6160">
        <v>1</v>
      </c>
      <c r="F6160">
        <v>1</v>
      </c>
      <c r="G6160">
        <v>3160230</v>
      </c>
      <c r="H6160">
        <v>14951740</v>
      </c>
      <c r="I6160">
        <f>YEAR(Table1[[#This Row],[Date]])</f>
        <v>2017</v>
      </c>
      <c r="J6160">
        <f>MONTH(Table1[[#This Row],[Date]])</f>
        <v>1</v>
      </c>
      <c r="K6160">
        <f>DAY(Table1[[#This Row],[Date]])</f>
        <v>24</v>
      </c>
    </row>
    <row r="6161" spans="1:11" x14ac:dyDescent="0.3">
      <c r="A6161" t="s">
        <v>14</v>
      </c>
      <c r="B6161" s="1">
        <v>42758</v>
      </c>
      <c r="C6161">
        <v>1</v>
      </c>
      <c r="D6161">
        <v>1</v>
      </c>
      <c r="E6161">
        <v>1</v>
      </c>
      <c r="F6161">
        <v>1</v>
      </c>
      <c r="G6161">
        <v>2533860</v>
      </c>
      <c r="H6161">
        <v>14951740</v>
      </c>
      <c r="I6161">
        <f>YEAR(Table1[[#This Row],[Date]])</f>
        <v>2017</v>
      </c>
      <c r="J6161">
        <f>MONTH(Table1[[#This Row],[Date]])</f>
        <v>1</v>
      </c>
      <c r="K6161">
        <f>DAY(Table1[[#This Row],[Date]])</f>
        <v>23</v>
      </c>
    </row>
    <row r="6162" spans="1:11" x14ac:dyDescent="0.3">
      <c r="A6162" t="s">
        <v>14</v>
      </c>
      <c r="B6162" s="1">
        <v>42757</v>
      </c>
      <c r="C6162">
        <v>1</v>
      </c>
      <c r="D6162">
        <v>1</v>
      </c>
      <c r="E6162">
        <v>1</v>
      </c>
      <c r="F6162">
        <v>1</v>
      </c>
      <c r="G6162">
        <v>2629330</v>
      </c>
      <c r="H6162">
        <v>14951740</v>
      </c>
      <c r="I6162">
        <f>YEAR(Table1[[#This Row],[Date]])</f>
        <v>2017</v>
      </c>
      <c r="J6162">
        <f>MONTH(Table1[[#This Row],[Date]])</f>
        <v>1</v>
      </c>
      <c r="K6162">
        <f>DAY(Table1[[#This Row],[Date]])</f>
        <v>22</v>
      </c>
    </row>
    <row r="6163" spans="1:11" x14ac:dyDescent="0.3">
      <c r="A6163" t="s">
        <v>14</v>
      </c>
      <c r="B6163" s="1">
        <v>42756</v>
      </c>
      <c r="C6163">
        <v>1</v>
      </c>
      <c r="D6163">
        <v>1</v>
      </c>
      <c r="E6163">
        <v>1</v>
      </c>
      <c r="F6163">
        <v>1</v>
      </c>
      <c r="G6163">
        <v>2455610</v>
      </c>
      <c r="H6163">
        <v>14951740</v>
      </c>
      <c r="I6163">
        <f>YEAR(Table1[[#This Row],[Date]])</f>
        <v>2017</v>
      </c>
      <c r="J6163">
        <f>MONTH(Table1[[#This Row],[Date]])</f>
        <v>1</v>
      </c>
      <c r="K6163">
        <f>DAY(Table1[[#This Row],[Date]])</f>
        <v>21</v>
      </c>
    </row>
    <row r="6164" spans="1:11" x14ac:dyDescent="0.3">
      <c r="A6164" t="s">
        <v>14</v>
      </c>
      <c r="B6164" s="1">
        <v>42755</v>
      </c>
      <c r="C6164">
        <v>1</v>
      </c>
      <c r="D6164">
        <v>1</v>
      </c>
      <c r="E6164">
        <v>1</v>
      </c>
      <c r="F6164">
        <v>1</v>
      </c>
      <c r="G6164">
        <v>2085240</v>
      </c>
      <c r="H6164">
        <v>14951720</v>
      </c>
      <c r="I6164">
        <f>YEAR(Table1[[#This Row],[Date]])</f>
        <v>2017</v>
      </c>
      <c r="J6164">
        <f>MONTH(Table1[[#This Row],[Date]])</f>
        <v>1</v>
      </c>
      <c r="K6164">
        <f>DAY(Table1[[#This Row],[Date]])</f>
        <v>20</v>
      </c>
    </row>
    <row r="6165" spans="1:11" x14ac:dyDescent="0.3">
      <c r="A6165" t="s">
        <v>14</v>
      </c>
      <c r="B6165" s="1">
        <v>42754</v>
      </c>
      <c r="C6165">
        <v>1</v>
      </c>
      <c r="D6165">
        <v>1</v>
      </c>
      <c r="E6165">
        <v>1</v>
      </c>
      <c r="F6165">
        <v>1</v>
      </c>
      <c r="G6165">
        <v>2241690</v>
      </c>
      <c r="H6165">
        <v>14951720</v>
      </c>
      <c r="I6165">
        <f>YEAR(Table1[[#This Row],[Date]])</f>
        <v>2017</v>
      </c>
      <c r="J6165">
        <f>MONTH(Table1[[#This Row],[Date]])</f>
        <v>1</v>
      </c>
      <c r="K6165">
        <f>DAY(Table1[[#This Row],[Date]])</f>
        <v>19</v>
      </c>
    </row>
    <row r="6166" spans="1:11" x14ac:dyDescent="0.3">
      <c r="A6166" t="s">
        <v>14</v>
      </c>
      <c r="B6166" s="1">
        <v>42753</v>
      </c>
      <c r="C6166">
        <v>1</v>
      </c>
      <c r="D6166">
        <v>1</v>
      </c>
      <c r="E6166">
        <v>1</v>
      </c>
      <c r="F6166">
        <v>1</v>
      </c>
      <c r="G6166">
        <v>3458060</v>
      </c>
      <c r="H6166">
        <v>14951720</v>
      </c>
      <c r="I6166">
        <f>YEAR(Table1[[#This Row],[Date]])</f>
        <v>2017</v>
      </c>
      <c r="J6166">
        <f>MONTH(Table1[[#This Row],[Date]])</f>
        <v>1</v>
      </c>
      <c r="K6166">
        <f>DAY(Table1[[#This Row],[Date]])</f>
        <v>18</v>
      </c>
    </row>
    <row r="6167" spans="1:11" x14ac:dyDescent="0.3">
      <c r="A6167" t="s">
        <v>14</v>
      </c>
      <c r="B6167" s="1">
        <v>42752</v>
      </c>
      <c r="C6167">
        <v>1</v>
      </c>
      <c r="D6167">
        <v>1</v>
      </c>
      <c r="E6167">
        <v>1</v>
      </c>
      <c r="F6167">
        <v>1</v>
      </c>
      <c r="G6167">
        <v>4345620</v>
      </c>
      <c r="H6167">
        <v>14951720</v>
      </c>
      <c r="I6167">
        <f>YEAR(Table1[[#This Row],[Date]])</f>
        <v>2017</v>
      </c>
      <c r="J6167">
        <f>MONTH(Table1[[#This Row],[Date]])</f>
        <v>1</v>
      </c>
      <c r="K6167">
        <f>DAY(Table1[[#This Row],[Date]])</f>
        <v>17</v>
      </c>
    </row>
    <row r="6168" spans="1:11" x14ac:dyDescent="0.3">
      <c r="A6168" t="s">
        <v>14</v>
      </c>
      <c r="B6168" s="1">
        <v>42751</v>
      </c>
      <c r="C6168">
        <v>1</v>
      </c>
      <c r="D6168">
        <v>1</v>
      </c>
      <c r="E6168">
        <v>1</v>
      </c>
      <c r="F6168">
        <v>1</v>
      </c>
      <c r="G6168">
        <v>1223000</v>
      </c>
      <c r="H6168">
        <v>14951720</v>
      </c>
      <c r="I6168">
        <f>YEAR(Table1[[#This Row],[Date]])</f>
        <v>2017</v>
      </c>
      <c r="J6168">
        <f>MONTH(Table1[[#This Row],[Date]])</f>
        <v>1</v>
      </c>
      <c r="K6168">
        <f>DAY(Table1[[#This Row],[Date]])</f>
        <v>16</v>
      </c>
    </row>
    <row r="6169" spans="1:11" x14ac:dyDescent="0.3">
      <c r="A6169" t="s">
        <v>14</v>
      </c>
      <c r="B6169" s="1">
        <v>42750</v>
      </c>
      <c r="C6169">
        <v>1</v>
      </c>
      <c r="D6169">
        <v>1</v>
      </c>
      <c r="E6169">
        <v>1</v>
      </c>
      <c r="F6169">
        <v>1</v>
      </c>
      <c r="G6169">
        <v>1334200</v>
      </c>
      <c r="H6169">
        <v>14951870</v>
      </c>
      <c r="I6169">
        <f>YEAR(Table1[[#This Row],[Date]])</f>
        <v>2017</v>
      </c>
      <c r="J6169">
        <f>MONTH(Table1[[#This Row],[Date]])</f>
        <v>1</v>
      </c>
      <c r="K6169">
        <f>DAY(Table1[[#This Row],[Date]])</f>
        <v>15</v>
      </c>
    </row>
    <row r="6170" spans="1:11" x14ac:dyDescent="0.3">
      <c r="A6170" t="s">
        <v>14</v>
      </c>
      <c r="B6170" s="1">
        <v>42749</v>
      </c>
      <c r="C6170">
        <v>1</v>
      </c>
      <c r="D6170">
        <v>1</v>
      </c>
      <c r="E6170">
        <v>1</v>
      </c>
      <c r="F6170">
        <v>1</v>
      </c>
      <c r="G6170">
        <v>1533240</v>
      </c>
      <c r="H6170">
        <v>14952019</v>
      </c>
      <c r="I6170">
        <f>YEAR(Table1[[#This Row],[Date]])</f>
        <v>2017</v>
      </c>
      <c r="J6170">
        <f>MONTH(Table1[[#This Row],[Date]])</f>
        <v>1</v>
      </c>
      <c r="K6170">
        <f>DAY(Table1[[#This Row],[Date]])</f>
        <v>14</v>
      </c>
    </row>
    <row r="6171" spans="1:11" x14ac:dyDescent="0.3">
      <c r="A6171" t="s">
        <v>14</v>
      </c>
      <c r="B6171" s="1">
        <v>42748</v>
      </c>
      <c r="C6171">
        <v>1</v>
      </c>
      <c r="D6171">
        <v>1</v>
      </c>
      <c r="E6171">
        <v>1</v>
      </c>
      <c r="F6171">
        <v>1</v>
      </c>
      <c r="G6171">
        <v>2739310</v>
      </c>
      <c r="H6171">
        <v>14951720</v>
      </c>
      <c r="I6171">
        <f>YEAR(Table1[[#This Row],[Date]])</f>
        <v>2017</v>
      </c>
      <c r="J6171">
        <f>MONTH(Table1[[#This Row],[Date]])</f>
        <v>1</v>
      </c>
      <c r="K6171">
        <f>DAY(Table1[[#This Row],[Date]])</f>
        <v>13</v>
      </c>
    </row>
    <row r="6172" spans="1:11" x14ac:dyDescent="0.3">
      <c r="A6172" t="s">
        <v>14</v>
      </c>
      <c r="B6172" s="1">
        <v>42747</v>
      </c>
      <c r="C6172">
        <v>1</v>
      </c>
      <c r="D6172">
        <v>1</v>
      </c>
      <c r="E6172">
        <v>1</v>
      </c>
      <c r="F6172">
        <v>1</v>
      </c>
      <c r="G6172">
        <v>5552980</v>
      </c>
      <c r="H6172">
        <v>14951720</v>
      </c>
      <c r="I6172">
        <f>YEAR(Table1[[#This Row],[Date]])</f>
        <v>2017</v>
      </c>
      <c r="J6172">
        <f>MONTH(Table1[[#This Row],[Date]])</f>
        <v>1</v>
      </c>
      <c r="K6172">
        <f>DAY(Table1[[#This Row],[Date]])</f>
        <v>12</v>
      </c>
    </row>
    <row r="6173" spans="1:11" x14ac:dyDescent="0.3">
      <c r="A6173" t="s">
        <v>14</v>
      </c>
      <c r="B6173" s="1">
        <v>42746</v>
      </c>
      <c r="C6173">
        <v>1</v>
      </c>
      <c r="D6173">
        <v>1</v>
      </c>
      <c r="E6173">
        <v>1</v>
      </c>
      <c r="F6173">
        <v>1</v>
      </c>
      <c r="G6173">
        <v>9628470</v>
      </c>
      <c r="H6173">
        <v>14951720</v>
      </c>
      <c r="I6173">
        <f>YEAR(Table1[[#This Row],[Date]])</f>
        <v>2017</v>
      </c>
      <c r="J6173">
        <f>MONTH(Table1[[#This Row],[Date]])</f>
        <v>1</v>
      </c>
      <c r="K6173">
        <f>DAY(Table1[[#This Row],[Date]])</f>
        <v>11</v>
      </c>
    </row>
    <row r="6174" spans="1:11" x14ac:dyDescent="0.3">
      <c r="A6174" t="s">
        <v>14</v>
      </c>
      <c r="B6174" s="1">
        <v>42745</v>
      </c>
      <c r="C6174">
        <v>1</v>
      </c>
      <c r="D6174">
        <v>1</v>
      </c>
      <c r="E6174">
        <v>1</v>
      </c>
      <c r="F6174">
        <v>1</v>
      </c>
      <c r="G6174">
        <v>1379840</v>
      </c>
      <c r="H6174">
        <v>14951720</v>
      </c>
      <c r="I6174">
        <f>YEAR(Table1[[#This Row],[Date]])</f>
        <v>2017</v>
      </c>
      <c r="J6174">
        <f>MONTH(Table1[[#This Row],[Date]])</f>
        <v>1</v>
      </c>
      <c r="K6174">
        <f>DAY(Table1[[#This Row],[Date]])</f>
        <v>10</v>
      </c>
    </row>
    <row r="6175" spans="1:11" x14ac:dyDescent="0.3">
      <c r="A6175" t="s">
        <v>14</v>
      </c>
      <c r="B6175" s="1">
        <v>42744</v>
      </c>
      <c r="C6175">
        <v>1</v>
      </c>
      <c r="D6175">
        <v>1</v>
      </c>
      <c r="E6175">
        <v>1</v>
      </c>
      <c r="F6175">
        <v>1</v>
      </c>
      <c r="G6175">
        <v>2717290</v>
      </c>
      <c r="H6175">
        <v>14951740</v>
      </c>
      <c r="I6175">
        <f>YEAR(Table1[[#This Row],[Date]])</f>
        <v>2017</v>
      </c>
      <c r="J6175">
        <f>MONTH(Table1[[#This Row],[Date]])</f>
        <v>1</v>
      </c>
      <c r="K6175">
        <f>DAY(Table1[[#This Row],[Date]])</f>
        <v>9</v>
      </c>
    </row>
    <row r="6176" spans="1:11" x14ac:dyDescent="0.3">
      <c r="A6176" t="s">
        <v>14</v>
      </c>
      <c r="B6176" s="1">
        <v>42743</v>
      </c>
      <c r="C6176">
        <v>1</v>
      </c>
      <c r="D6176">
        <v>1</v>
      </c>
      <c r="E6176">
        <v>1</v>
      </c>
      <c r="F6176">
        <v>1</v>
      </c>
      <c r="G6176">
        <v>3800480</v>
      </c>
      <c r="H6176">
        <v>14951740</v>
      </c>
      <c r="I6176">
        <f>YEAR(Table1[[#This Row],[Date]])</f>
        <v>2017</v>
      </c>
      <c r="J6176">
        <f>MONTH(Table1[[#This Row],[Date]])</f>
        <v>1</v>
      </c>
      <c r="K6176">
        <f>DAY(Table1[[#This Row],[Date]])</f>
        <v>8</v>
      </c>
    </row>
    <row r="6177" spans="1:11" x14ac:dyDescent="0.3">
      <c r="A6177" t="s">
        <v>14</v>
      </c>
      <c r="B6177" s="1">
        <v>42742</v>
      </c>
      <c r="C6177">
        <v>1</v>
      </c>
      <c r="D6177">
        <v>1</v>
      </c>
      <c r="E6177">
        <v>1</v>
      </c>
      <c r="F6177">
        <v>1</v>
      </c>
      <c r="G6177">
        <v>5932450</v>
      </c>
      <c r="H6177">
        <v>14951740</v>
      </c>
      <c r="I6177">
        <f>YEAR(Table1[[#This Row],[Date]])</f>
        <v>2017</v>
      </c>
      <c r="J6177">
        <f>MONTH(Table1[[#This Row],[Date]])</f>
        <v>1</v>
      </c>
      <c r="K6177">
        <f>DAY(Table1[[#This Row],[Date]])</f>
        <v>7</v>
      </c>
    </row>
    <row r="6178" spans="1:11" x14ac:dyDescent="0.3">
      <c r="A6178" t="s">
        <v>14</v>
      </c>
      <c r="B6178" s="1">
        <v>42741</v>
      </c>
      <c r="C6178">
        <v>1</v>
      </c>
      <c r="D6178">
        <v>1</v>
      </c>
      <c r="E6178">
        <v>1</v>
      </c>
      <c r="F6178">
        <v>1</v>
      </c>
      <c r="G6178">
        <v>7969720</v>
      </c>
      <c r="H6178">
        <v>14951740</v>
      </c>
      <c r="I6178">
        <f>YEAR(Table1[[#This Row],[Date]])</f>
        <v>2017</v>
      </c>
      <c r="J6178">
        <f>MONTH(Table1[[#This Row],[Date]])</f>
        <v>1</v>
      </c>
      <c r="K6178">
        <f>DAY(Table1[[#This Row],[Date]])</f>
        <v>6</v>
      </c>
    </row>
    <row r="6179" spans="1:11" x14ac:dyDescent="0.3">
      <c r="A6179" t="s">
        <v>14</v>
      </c>
      <c r="B6179" s="1">
        <v>42740</v>
      </c>
      <c r="C6179">
        <v>1</v>
      </c>
      <c r="D6179">
        <v>1</v>
      </c>
      <c r="E6179">
        <v>1</v>
      </c>
      <c r="F6179">
        <v>1</v>
      </c>
      <c r="G6179">
        <v>13406600</v>
      </c>
      <c r="H6179">
        <v>14951739</v>
      </c>
      <c r="I6179">
        <f>YEAR(Table1[[#This Row],[Date]])</f>
        <v>2017</v>
      </c>
      <c r="J6179">
        <f>MONTH(Table1[[#This Row],[Date]])</f>
        <v>1</v>
      </c>
      <c r="K6179">
        <f>DAY(Table1[[#This Row],[Date]])</f>
        <v>5</v>
      </c>
    </row>
    <row r="6180" spans="1:11" x14ac:dyDescent="0.3">
      <c r="A6180" t="s">
        <v>14</v>
      </c>
      <c r="B6180" s="1">
        <v>42739</v>
      </c>
      <c r="C6180">
        <v>1</v>
      </c>
      <c r="D6180">
        <v>1</v>
      </c>
      <c r="E6180">
        <v>1</v>
      </c>
      <c r="F6180">
        <v>1</v>
      </c>
      <c r="G6180">
        <v>7463910</v>
      </c>
      <c r="H6180">
        <v>9951689</v>
      </c>
      <c r="I6180">
        <f>YEAR(Table1[[#This Row],[Date]])</f>
        <v>2017</v>
      </c>
      <c r="J6180">
        <f>MONTH(Table1[[#This Row],[Date]])</f>
        <v>1</v>
      </c>
      <c r="K6180">
        <f>DAY(Table1[[#This Row],[Date]])</f>
        <v>4</v>
      </c>
    </row>
    <row r="6181" spans="1:11" x14ac:dyDescent="0.3">
      <c r="A6181" t="s">
        <v>14</v>
      </c>
      <c r="B6181" s="1">
        <v>42738</v>
      </c>
      <c r="C6181">
        <v>1</v>
      </c>
      <c r="D6181">
        <v>1</v>
      </c>
      <c r="E6181">
        <v>1</v>
      </c>
      <c r="F6181">
        <v>1</v>
      </c>
      <c r="G6181">
        <v>3267910</v>
      </c>
      <c r="H6181">
        <v>9951689</v>
      </c>
      <c r="I6181">
        <f>YEAR(Table1[[#This Row],[Date]])</f>
        <v>2017</v>
      </c>
      <c r="J6181">
        <f>MONTH(Table1[[#This Row],[Date]])</f>
        <v>1</v>
      </c>
      <c r="K6181">
        <f>DAY(Table1[[#This Row],[Date]])</f>
        <v>3</v>
      </c>
    </row>
    <row r="6182" spans="1:11" x14ac:dyDescent="0.3">
      <c r="A6182" t="s">
        <v>14</v>
      </c>
      <c r="B6182" s="1">
        <v>42737</v>
      </c>
      <c r="C6182">
        <v>1</v>
      </c>
      <c r="D6182">
        <v>1</v>
      </c>
      <c r="E6182">
        <v>1</v>
      </c>
      <c r="F6182">
        <v>1</v>
      </c>
      <c r="G6182">
        <v>3107780</v>
      </c>
      <c r="H6182">
        <v>9951689</v>
      </c>
      <c r="I6182">
        <f>YEAR(Table1[[#This Row],[Date]])</f>
        <v>2017</v>
      </c>
      <c r="J6182">
        <f>MONTH(Table1[[#This Row],[Date]])</f>
        <v>1</v>
      </c>
      <c r="K6182">
        <f>DAY(Table1[[#This Row],[Date]])</f>
        <v>2</v>
      </c>
    </row>
    <row r="6183" spans="1:11" x14ac:dyDescent="0.3">
      <c r="A6183" t="s">
        <v>14</v>
      </c>
      <c r="B6183" s="1">
        <v>42736</v>
      </c>
      <c r="C6183">
        <v>1</v>
      </c>
      <c r="D6183">
        <v>1</v>
      </c>
      <c r="E6183">
        <v>1</v>
      </c>
      <c r="F6183">
        <v>1</v>
      </c>
      <c r="G6183">
        <v>1946000</v>
      </c>
      <c r="H6183">
        <v>9951689</v>
      </c>
      <c r="I6183">
        <f>YEAR(Table1[[#This Row],[Date]])</f>
        <v>2017</v>
      </c>
      <c r="J6183">
        <f>MONTH(Table1[[#This Row],[Date]])</f>
        <v>1</v>
      </c>
      <c r="K6183">
        <f>DAY(Table1[[#This Row],[Date]])</f>
        <v>1</v>
      </c>
    </row>
    <row r="6184" spans="1:11" x14ac:dyDescent="0.3">
      <c r="A6184" t="s">
        <v>14</v>
      </c>
      <c r="B6184" s="1">
        <v>42735</v>
      </c>
      <c r="C6184">
        <v>1</v>
      </c>
      <c r="D6184">
        <v>1</v>
      </c>
      <c r="E6184">
        <v>1</v>
      </c>
      <c r="F6184">
        <v>1</v>
      </c>
      <c r="G6184">
        <v>775440</v>
      </c>
      <c r="H6184">
        <v>9951689</v>
      </c>
      <c r="I6184">
        <f>YEAR(Table1[[#This Row],[Date]])</f>
        <v>2016</v>
      </c>
      <c r="J6184">
        <f>MONTH(Table1[[#This Row],[Date]])</f>
        <v>12</v>
      </c>
      <c r="K6184">
        <f>DAY(Table1[[#This Row],[Date]])</f>
        <v>31</v>
      </c>
    </row>
    <row r="6185" spans="1:11" x14ac:dyDescent="0.3">
      <c r="A6185" t="s">
        <v>14</v>
      </c>
      <c r="B6185" s="1">
        <v>42734</v>
      </c>
      <c r="C6185">
        <v>1</v>
      </c>
      <c r="D6185">
        <v>1</v>
      </c>
      <c r="E6185">
        <v>1</v>
      </c>
      <c r="F6185">
        <v>1</v>
      </c>
      <c r="G6185">
        <v>2515800</v>
      </c>
      <c r="H6185">
        <v>9951789</v>
      </c>
      <c r="I6185">
        <f>YEAR(Table1[[#This Row],[Date]])</f>
        <v>2016</v>
      </c>
      <c r="J6185">
        <f>MONTH(Table1[[#This Row],[Date]])</f>
        <v>12</v>
      </c>
      <c r="K6185">
        <f>DAY(Table1[[#This Row],[Date]])</f>
        <v>30</v>
      </c>
    </row>
    <row r="6186" spans="1:11" x14ac:dyDescent="0.3">
      <c r="A6186" t="s">
        <v>14</v>
      </c>
      <c r="B6186" s="1">
        <v>42733</v>
      </c>
      <c r="C6186">
        <v>1</v>
      </c>
      <c r="D6186">
        <v>1</v>
      </c>
      <c r="E6186">
        <v>1</v>
      </c>
      <c r="F6186">
        <v>1</v>
      </c>
      <c r="G6186">
        <v>2794880</v>
      </c>
      <c r="H6186">
        <v>6951729</v>
      </c>
      <c r="I6186">
        <f>YEAR(Table1[[#This Row],[Date]])</f>
        <v>2016</v>
      </c>
      <c r="J6186">
        <f>MONTH(Table1[[#This Row],[Date]])</f>
        <v>12</v>
      </c>
      <c r="K6186">
        <f>DAY(Table1[[#This Row],[Date]])</f>
        <v>29</v>
      </c>
    </row>
    <row r="6187" spans="1:11" x14ac:dyDescent="0.3">
      <c r="A6187" t="s">
        <v>14</v>
      </c>
      <c r="B6187" s="1">
        <v>42732</v>
      </c>
      <c r="C6187">
        <v>1</v>
      </c>
      <c r="D6187">
        <v>1</v>
      </c>
      <c r="E6187">
        <v>1</v>
      </c>
      <c r="F6187">
        <v>1</v>
      </c>
      <c r="G6187">
        <v>2943940</v>
      </c>
      <c r="H6187">
        <v>6951868</v>
      </c>
      <c r="I6187">
        <f>YEAR(Table1[[#This Row],[Date]])</f>
        <v>2016</v>
      </c>
      <c r="J6187">
        <f>MONTH(Table1[[#This Row],[Date]])</f>
        <v>12</v>
      </c>
      <c r="K6187">
        <f>DAY(Table1[[#This Row],[Date]])</f>
        <v>28</v>
      </c>
    </row>
    <row r="6188" spans="1:11" x14ac:dyDescent="0.3">
      <c r="A6188" t="s">
        <v>14</v>
      </c>
      <c r="B6188" s="1">
        <v>42731</v>
      </c>
      <c r="C6188">
        <v>1</v>
      </c>
      <c r="D6188">
        <v>1</v>
      </c>
      <c r="E6188">
        <v>1</v>
      </c>
      <c r="F6188">
        <v>1</v>
      </c>
      <c r="G6188">
        <v>2108650</v>
      </c>
      <c r="H6188">
        <v>6951659</v>
      </c>
      <c r="I6188">
        <f>YEAR(Table1[[#This Row],[Date]])</f>
        <v>2016</v>
      </c>
      <c r="J6188">
        <f>MONTH(Table1[[#This Row],[Date]])</f>
        <v>12</v>
      </c>
      <c r="K6188">
        <f>DAY(Table1[[#This Row],[Date]])</f>
        <v>27</v>
      </c>
    </row>
    <row r="6189" spans="1:11" x14ac:dyDescent="0.3">
      <c r="A6189" t="s">
        <v>14</v>
      </c>
      <c r="B6189" s="1">
        <v>42730</v>
      </c>
      <c r="C6189">
        <v>1</v>
      </c>
      <c r="D6189">
        <v>1</v>
      </c>
      <c r="E6189">
        <v>1</v>
      </c>
      <c r="F6189">
        <v>1</v>
      </c>
      <c r="G6189">
        <v>1279530</v>
      </c>
      <c r="H6189">
        <v>6951659</v>
      </c>
      <c r="I6189">
        <f>YEAR(Table1[[#This Row],[Date]])</f>
        <v>2016</v>
      </c>
      <c r="J6189">
        <f>MONTH(Table1[[#This Row],[Date]])</f>
        <v>12</v>
      </c>
      <c r="K6189">
        <f>DAY(Table1[[#This Row],[Date]])</f>
        <v>26</v>
      </c>
    </row>
    <row r="6190" spans="1:11" x14ac:dyDescent="0.3">
      <c r="A6190" t="s">
        <v>14</v>
      </c>
      <c r="B6190" s="1">
        <v>42729</v>
      </c>
      <c r="C6190">
        <v>1</v>
      </c>
      <c r="D6190">
        <v>1</v>
      </c>
      <c r="E6190">
        <v>1</v>
      </c>
      <c r="F6190">
        <v>1</v>
      </c>
      <c r="G6190">
        <v>1911330</v>
      </c>
      <c r="H6190">
        <v>6951659</v>
      </c>
      <c r="I6190">
        <f>YEAR(Table1[[#This Row],[Date]])</f>
        <v>2016</v>
      </c>
      <c r="J6190">
        <f>MONTH(Table1[[#This Row],[Date]])</f>
        <v>12</v>
      </c>
      <c r="K6190">
        <f>DAY(Table1[[#This Row],[Date]])</f>
        <v>25</v>
      </c>
    </row>
    <row r="6191" spans="1:11" x14ac:dyDescent="0.3">
      <c r="A6191" t="s">
        <v>14</v>
      </c>
      <c r="B6191" s="1">
        <v>42728</v>
      </c>
      <c r="C6191">
        <v>1</v>
      </c>
      <c r="D6191">
        <v>1</v>
      </c>
      <c r="E6191">
        <v>1</v>
      </c>
      <c r="F6191">
        <v>1</v>
      </c>
      <c r="G6191">
        <v>1808220</v>
      </c>
      <c r="H6191">
        <v>6951659</v>
      </c>
      <c r="I6191">
        <f>YEAR(Table1[[#This Row],[Date]])</f>
        <v>2016</v>
      </c>
      <c r="J6191">
        <f>MONTH(Table1[[#This Row],[Date]])</f>
        <v>12</v>
      </c>
      <c r="K6191">
        <f>DAY(Table1[[#This Row],[Date]])</f>
        <v>24</v>
      </c>
    </row>
    <row r="6192" spans="1:11" x14ac:dyDescent="0.3">
      <c r="A6192" t="s">
        <v>14</v>
      </c>
      <c r="B6192" s="1">
        <v>42727</v>
      </c>
      <c r="C6192">
        <v>1</v>
      </c>
      <c r="D6192">
        <v>1</v>
      </c>
      <c r="E6192">
        <v>1</v>
      </c>
      <c r="F6192">
        <v>1</v>
      </c>
      <c r="G6192">
        <v>2873180</v>
      </c>
      <c r="H6192">
        <v>6952771</v>
      </c>
      <c r="I6192">
        <f>YEAR(Table1[[#This Row],[Date]])</f>
        <v>2016</v>
      </c>
      <c r="J6192">
        <f>MONTH(Table1[[#This Row],[Date]])</f>
        <v>12</v>
      </c>
      <c r="K6192">
        <f>DAY(Table1[[#This Row],[Date]])</f>
        <v>23</v>
      </c>
    </row>
    <row r="6193" spans="1:11" x14ac:dyDescent="0.3">
      <c r="A6193" t="s">
        <v>14</v>
      </c>
      <c r="B6193" s="1">
        <v>42726</v>
      </c>
      <c r="C6193">
        <v>1</v>
      </c>
      <c r="D6193">
        <v>1</v>
      </c>
      <c r="E6193">
        <v>1</v>
      </c>
      <c r="F6193">
        <v>1</v>
      </c>
      <c r="G6193">
        <v>1247890</v>
      </c>
      <c r="H6193">
        <v>6951590</v>
      </c>
      <c r="I6193">
        <f>YEAR(Table1[[#This Row],[Date]])</f>
        <v>2016</v>
      </c>
      <c r="J6193">
        <f>MONTH(Table1[[#This Row],[Date]])</f>
        <v>12</v>
      </c>
      <c r="K6193">
        <f>DAY(Table1[[#This Row],[Date]])</f>
        <v>22</v>
      </c>
    </row>
    <row r="6194" spans="1:11" x14ac:dyDescent="0.3">
      <c r="A6194" t="s">
        <v>14</v>
      </c>
      <c r="B6194" s="1">
        <v>42725</v>
      </c>
      <c r="C6194">
        <v>1</v>
      </c>
      <c r="D6194">
        <v>1</v>
      </c>
      <c r="E6194">
        <v>1</v>
      </c>
      <c r="F6194">
        <v>1</v>
      </c>
      <c r="G6194">
        <v>821307</v>
      </c>
      <c r="H6194">
        <v>6951590</v>
      </c>
      <c r="I6194">
        <f>YEAR(Table1[[#This Row],[Date]])</f>
        <v>2016</v>
      </c>
      <c r="J6194">
        <f>MONTH(Table1[[#This Row],[Date]])</f>
        <v>12</v>
      </c>
      <c r="K6194">
        <f>DAY(Table1[[#This Row],[Date]])</f>
        <v>21</v>
      </c>
    </row>
    <row r="6195" spans="1:11" x14ac:dyDescent="0.3">
      <c r="A6195" t="s">
        <v>14</v>
      </c>
      <c r="B6195" s="1">
        <v>42724</v>
      </c>
      <c r="C6195">
        <v>1</v>
      </c>
      <c r="D6195">
        <v>1</v>
      </c>
      <c r="E6195">
        <v>1</v>
      </c>
      <c r="F6195">
        <v>1</v>
      </c>
      <c r="G6195">
        <v>412630</v>
      </c>
      <c r="H6195">
        <v>6951590</v>
      </c>
      <c r="I6195">
        <f>YEAR(Table1[[#This Row],[Date]])</f>
        <v>2016</v>
      </c>
      <c r="J6195">
        <f>MONTH(Table1[[#This Row],[Date]])</f>
        <v>12</v>
      </c>
      <c r="K6195">
        <f>DAY(Table1[[#This Row],[Date]])</f>
        <v>20</v>
      </c>
    </row>
    <row r="6196" spans="1:11" x14ac:dyDescent="0.3">
      <c r="A6196" t="s">
        <v>14</v>
      </c>
      <c r="B6196" s="1">
        <v>42723</v>
      </c>
      <c r="C6196">
        <v>1</v>
      </c>
      <c r="D6196">
        <v>1</v>
      </c>
      <c r="E6196">
        <v>1</v>
      </c>
      <c r="F6196">
        <v>1</v>
      </c>
      <c r="G6196">
        <v>403551</v>
      </c>
      <c r="H6196">
        <v>6951590</v>
      </c>
      <c r="I6196">
        <f>YEAR(Table1[[#This Row],[Date]])</f>
        <v>2016</v>
      </c>
      <c r="J6196">
        <f>MONTH(Table1[[#This Row],[Date]])</f>
        <v>12</v>
      </c>
      <c r="K6196">
        <f>DAY(Table1[[#This Row],[Date]])</f>
        <v>19</v>
      </c>
    </row>
    <row r="6197" spans="1:11" x14ac:dyDescent="0.3">
      <c r="A6197" t="s">
        <v>14</v>
      </c>
      <c r="B6197" s="1">
        <v>42722</v>
      </c>
      <c r="C6197">
        <v>1</v>
      </c>
      <c r="D6197">
        <v>1</v>
      </c>
      <c r="E6197">
        <v>1</v>
      </c>
      <c r="F6197">
        <v>1</v>
      </c>
      <c r="G6197">
        <v>430745</v>
      </c>
      <c r="H6197">
        <v>6951659</v>
      </c>
      <c r="I6197">
        <f>YEAR(Table1[[#This Row],[Date]])</f>
        <v>2016</v>
      </c>
      <c r="J6197">
        <f>MONTH(Table1[[#This Row],[Date]])</f>
        <v>12</v>
      </c>
      <c r="K6197">
        <f>DAY(Table1[[#This Row],[Date]])</f>
        <v>18</v>
      </c>
    </row>
    <row r="6198" spans="1:11" x14ac:dyDescent="0.3">
      <c r="A6198" t="s">
        <v>14</v>
      </c>
      <c r="B6198" s="1">
        <v>42721</v>
      </c>
      <c r="C6198">
        <v>1</v>
      </c>
      <c r="D6198">
        <v>1</v>
      </c>
      <c r="E6198">
        <v>1</v>
      </c>
      <c r="F6198">
        <v>1</v>
      </c>
      <c r="G6198">
        <v>372542</v>
      </c>
      <c r="H6198">
        <v>6951798</v>
      </c>
      <c r="I6198">
        <f>YEAR(Table1[[#This Row],[Date]])</f>
        <v>2016</v>
      </c>
      <c r="J6198">
        <f>MONTH(Table1[[#This Row],[Date]])</f>
        <v>12</v>
      </c>
      <c r="K6198">
        <f>DAY(Table1[[#This Row],[Date]])</f>
        <v>17</v>
      </c>
    </row>
    <row r="6199" spans="1:11" x14ac:dyDescent="0.3">
      <c r="A6199" t="s">
        <v>14</v>
      </c>
      <c r="B6199" s="1">
        <v>42720</v>
      </c>
      <c r="C6199">
        <v>1</v>
      </c>
      <c r="D6199">
        <v>1</v>
      </c>
      <c r="E6199">
        <v>1</v>
      </c>
      <c r="F6199">
        <v>1</v>
      </c>
      <c r="G6199">
        <v>207220</v>
      </c>
      <c r="H6199">
        <v>6951798</v>
      </c>
      <c r="I6199">
        <f>YEAR(Table1[[#This Row],[Date]])</f>
        <v>2016</v>
      </c>
      <c r="J6199">
        <f>MONTH(Table1[[#This Row],[Date]])</f>
        <v>12</v>
      </c>
      <c r="K6199">
        <f>DAY(Table1[[#This Row],[Date]])</f>
        <v>16</v>
      </c>
    </row>
    <row r="6200" spans="1:11" x14ac:dyDescent="0.3">
      <c r="A6200" t="s">
        <v>14</v>
      </c>
      <c r="B6200" s="1">
        <v>42719</v>
      </c>
      <c r="C6200">
        <v>1</v>
      </c>
      <c r="D6200">
        <v>1</v>
      </c>
      <c r="E6200">
        <v>1</v>
      </c>
      <c r="F6200">
        <v>1</v>
      </c>
      <c r="G6200">
        <v>388753</v>
      </c>
      <c r="H6200">
        <v>6951590</v>
      </c>
      <c r="I6200">
        <f>YEAR(Table1[[#This Row],[Date]])</f>
        <v>2016</v>
      </c>
      <c r="J6200">
        <f>MONTH(Table1[[#This Row],[Date]])</f>
        <v>12</v>
      </c>
      <c r="K6200">
        <f>DAY(Table1[[#This Row],[Date]])</f>
        <v>15</v>
      </c>
    </row>
    <row r="6201" spans="1:11" x14ac:dyDescent="0.3">
      <c r="A6201" t="s">
        <v>14</v>
      </c>
      <c r="B6201" s="1">
        <v>42718</v>
      </c>
      <c r="C6201">
        <v>1</v>
      </c>
      <c r="D6201">
        <v>1</v>
      </c>
      <c r="E6201">
        <v>1</v>
      </c>
      <c r="F6201">
        <v>1</v>
      </c>
      <c r="G6201">
        <v>585908</v>
      </c>
      <c r="H6201">
        <v>6951590</v>
      </c>
      <c r="I6201">
        <f>YEAR(Table1[[#This Row],[Date]])</f>
        <v>2016</v>
      </c>
      <c r="J6201">
        <f>MONTH(Table1[[#This Row],[Date]])</f>
        <v>12</v>
      </c>
      <c r="K6201">
        <f>DAY(Table1[[#This Row],[Date]])</f>
        <v>14</v>
      </c>
    </row>
    <row r="6202" spans="1:11" x14ac:dyDescent="0.3">
      <c r="A6202" t="s">
        <v>14</v>
      </c>
      <c r="B6202" s="1">
        <v>42717</v>
      </c>
      <c r="C6202">
        <v>1</v>
      </c>
      <c r="D6202">
        <v>1</v>
      </c>
      <c r="E6202">
        <v>1</v>
      </c>
      <c r="F6202">
        <v>1</v>
      </c>
      <c r="G6202">
        <v>923361</v>
      </c>
      <c r="H6202">
        <v>6951590</v>
      </c>
      <c r="I6202">
        <f>YEAR(Table1[[#This Row],[Date]])</f>
        <v>2016</v>
      </c>
      <c r="J6202">
        <f>MONTH(Table1[[#This Row],[Date]])</f>
        <v>12</v>
      </c>
      <c r="K6202">
        <f>DAY(Table1[[#This Row],[Date]])</f>
        <v>13</v>
      </c>
    </row>
    <row r="6203" spans="1:11" x14ac:dyDescent="0.3">
      <c r="A6203" t="s">
        <v>14</v>
      </c>
      <c r="B6203" s="1">
        <v>42716</v>
      </c>
      <c r="C6203">
        <v>1</v>
      </c>
      <c r="D6203">
        <v>1</v>
      </c>
      <c r="E6203">
        <v>1</v>
      </c>
      <c r="F6203">
        <v>1</v>
      </c>
      <c r="G6203">
        <v>735546</v>
      </c>
      <c r="H6203">
        <v>6951590</v>
      </c>
      <c r="I6203">
        <f>YEAR(Table1[[#This Row],[Date]])</f>
        <v>2016</v>
      </c>
      <c r="J6203">
        <f>MONTH(Table1[[#This Row],[Date]])</f>
        <v>12</v>
      </c>
      <c r="K6203">
        <f>DAY(Table1[[#This Row],[Date]])</f>
        <v>12</v>
      </c>
    </row>
    <row r="6204" spans="1:11" x14ac:dyDescent="0.3">
      <c r="A6204" t="s">
        <v>14</v>
      </c>
      <c r="B6204" s="1">
        <v>42715</v>
      </c>
      <c r="C6204">
        <v>1</v>
      </c>
      <c r="D6204">
        <v>1</v>
      </c>
      <c r="E6204">
        <v>1</v>
      </c>
      <c r="F6204">
        <v>1</v>
      </c>
      <c r="G6204">
        <v>419496</v>
      </c>
      <c r="H6204">
        <v>6951590</v>
      </c>
      <c r="I6204">
        <f>YEAR(Table1[[#This Row],[Date]])</f>
        <v>2016</v>
      </c>
      <c r="J6204">
        <f>MONTH(Table1[[#This Row],[Date]])</f>
        <v>12</v>
      </c>
      <c r="K6204">
        <f>DAY(Table1[[#This Row],[Date]])</f>
        <v>11</v>
      </c>
    </row>
    <row r="6205" spans="1:11" x14ac:dyDescent="0.3">
      <c r="A6205" t="s">
        <v>14</v>
      </c>
      <c r="B6205" s="1">
        <v>42714</v>
      </c>
      <c r="C6205">
        <v>1</v>
      </c>
      <c r="D6205">
        <v>1</v>
      </c>
      <c r="E6205">
        <v>0.99995400000000001</v>
      </c>
      <c r="F6205">
        <v>1</v>
      </c>
      <c r="G6205">
        <v>289281</v>
      </c>
      <c r="H6205">
        <v>6951590</v>
      </c>
      <c r="I6205">
        <f>YEAR(Table1[[#This Row],[Date]])</f>
        <v>2016</v>
      </c>
      <c r="J6205">
        <f>MONTH(Table1[[#This Row],[Date]])</f>
        <v>12</v>
      </c>
      <c r="K6205">
        <f>DAY(Table1[[#This Row],[Date]])</f>
        <v>10</v>
      </c>
    </row>
    <row r="6206" spans="1:11" x14ac:dyDescent="0.3">
      <c r="A6206" t="s">
        <v>14</v>
      </c>
      <c r="B6206" s="1">
        <v>42713</v>
      </c>
      <c r="C6206">
        <v>1</v>
      </c>
      <c r="D6206">
        <v>1</v>
      </c>
      <c r="E6206">
        <v>1</v>
      </c>
      <c r="F6206">
        <v>1</v>
      </c>
      <c r="G6206">
        <v>257304</v>
      </c>
      <c r="H6206">
        <v>6951590</v>
      </c>
      <c r="I6206">
        <f>YEAR(Table1[[#This Row],[Date]])</f>
        <v>2016</v>
      </c>
      <c r="J6206">
        <f>MONTH(Table1[[#This Row],[Date]])</f>
        <v>12</v>
      </c>
      <c r="K6206">
        <f>DAY(Table1[[#This Row],[Date]])</f>
        <v>9</v>
      </c>
    </row>
    <row r="6207" spans="1:11" x14ac:dyDescent="0.3">
      <c r="A6207" t="s">
        <v>14</v>
      </c>
      <c r="B6207" s="1">
        <v>42712</v>
      </c>
      <c r="C6207">
        <v>1</v>
      </c>
      <c r="D6207">
        <v>1</v>
      </c>
      <c r="E6207">
        <v>1</v>
      </c>
      <c r="F6207">
        <v>1</v>
      </c>
      <c r="G6207">
        <v>424174</v>
      </c>
      <c r="H6207">
        <v>6951590</v>
      </c>
      <c r="I6207">
        <f>YEAR(Table1[[#This Row],[Date]])</f>
        <v>2016</v>
      </c>
      <c r="J6207">
        <f>MONTH(Table1[[#This Row],[Date]])</f>
        <v>12</v>
      </c>
      <c r="K6207">
        <f>DAY(Table1[[#This Row],[Date]])</f>
        <v>8</v>
      </c>
    </row>
    <row r="6208" spans="1:11" x14ac:dyDescent="0.3">
      <c r="A6208" t="s">
        <v>14</v>
      </c>
      <c r="B6208" s="1">
        <v>42711</v>
      </c>
      <c r="C6208">
        <v>1</v>
      </c>
      <c r="D6208">
        <v>1</v>
      </c>
      <c r="E6208">
        <v>1</v>
      </c>
      <c r="F6208">
        <v>1</v>
      </c>
      <c r="G6208">
        <v>677377</v>
      </c>
      <c r="H6208">
        <v>6951590</v>
      </c>
      <c r="I6208">
        <f>YEAR(Table1[[#This Row],[Date]])</f>
        <v>2016</v>
      </c>
      <c r="J6208">
        <f>MONTH(Table1[[#This Row],[Date]])</f>
        <v>12</v>
      </c>
      <c r="K6208">
        <f>DAY(Table1[[#This Row],[Date]])</f>
        <v>7</v>
      </c>
    </row>
    <row r="6209" spans="1:11" x14ac:dyDescent="0.3">
      <c r="A6209" t="s">
        <v>14</v>
      </c>
      <c r="B6209" s="1">
        <v>42710</v>
      </c>
      <c r="C6209">
        <v>1</v>
      </c>
      <c r="D6209">
        <v>1</v>
      </c>
      <c r="E6209">
        <v>0.99999400000000005</v>
      </c>
      <c r="F6209">
        <v>1</v>
      </c>
      <c r="G6209">
        <v>2074660</v>
      </c>
      <c r="H6209">
        <v>6951590</v>
      </c>
      <c r="I6209">
        <f>YEAR(Table1[[#This Row],[Date]])</f>
        <v>2016</v>
      </c>
      <c r="J6209">
        <f>MONTH(Table1[[#This Row],[Date]])</f>
        <v>12</v>
      </c>
      <c r="K6209">
        <f>DAY(Table1[[#This Row],[Date]])</f>
        <v>6</v>
      </c>
    </row>
    <row r="6210" spans="1:11" x14ac:dyDescent="0.3">
      <c r="A6210" t="s">
        <v>14</v>
      </c>
      <c r="B6210" s="1">
        <v>42709</v>
      </c>
      <c r="C6210">
        <v>1</v>
      </c>
      <c r="D6210">
        <v>1</v>
      </c>
      <c r="E6210">
        <v>1</v>
      </c>
      <c r="F6210">
        <v>1</v>
      </c>
      <c r="G6210">
        <v>1166450</v>
      </c>
      <c r="H6210">
        <v>6951729</v>
      </c>
      <c r="I6210">
        <f>YEAR(Table1[[#This Row],[Date]])</f>
        <v>2016</v>
      </c>
      <c r="J6210">
        <f>MONTH(Table1[[#This Row],[Date]])</f>
        <v>12</v>
      </c>
      <c r="K6210">
        <f>DAY(Table1[[#This Row],[Date]])</f>
        <v>5</v>
      </c>
    </row>
    <row r="6211" spans="1:11" x14ac:dyDescent="0.3">
      <c r="A6211" t="s">
        <v>14</v>
      </c>
      <c r="B6211" s="1">
        <v>42708</v>
      </c>
      <c r="C6211">
        <v>1</v>
      </c>
      <c r="D6211">
        <v>1</v>
      </c>
      <c r="E6211">
        <v>0.99997400000000003</v>
      </c>
      <c r="F6211">
        <v>1</v>
      </c>
      <c r="G6211">
        <v>338054</v>
      </c>
      <c r="H6211">
        <v>6952841</v>
      </c>
      <c r="I6211">
        <f>YEAR(Table1[[#This Row],[Date]])</f>
        <v>2016</v>
      </c>
      <c r="J6211">
        <f>MONTH(Table1[[#This Row],[Date]])</f>
        <v>12</v>
      </c>
      <c r="K6211">
        <f>DAY(Table1[[#This Row],[Date]])</f>
        <v>4</v>
      </c>
    </row>
    <row r="6212" spans="1:11" x14ac:dyDescent="0.3">
      <c r="A6212" t="s">
        <v>14</v>
      </c>
      <c r="B6212" s="1">
        <v>42707</v>
      </c>
      <c r="C6212">
        <v>1</v>
      </c>
      <c r="D6212">
        <v>1</v>
      </c>
      <c r="E6212">
        <v>1</v>
      </c>
      <c r="F6212">
        <v>1</v>
      </c>
      <c r="G6212">
        <v>566210</v>
      </c>
      <c r="H6212">
        <v>6951729</v>
      </c>
      <c r="I6212">
        <f>YEAR(Table1[[#This Row],[Date]])</f>
        <v>2016</v>
      </c>
      <c r="J6212">
        <f>MONTH(Table1[[#This Row],[Date]])</f>
        <v>12</v>
      </c>
      <c r="K6212">
        <f>DAY(Table1[[#This Row],[Date]])</f>
        <v>3</v>
      </c>
    </row>
    <row r="6213" spans="1:11" x14ac:dyDescent="0.3">
      <c r="A6213" t="s">
        <v>14</v>
      </c>
      <c r="B6213" s="1">
        <v>42706</v>
      </c>
      <c r="C6213">
        <v>1</v>
      </c>
      <c r="D6213">
        <v>1</v>
      </c>
      <c r="E6213">
        <v>1</v>
      </c>
      <c r="F6213">
        <v>1</v>
      </c>
      <c r="G6213">
        <v>1548020</v>
      </c>
      <c r="H6213">
        <v>6951590</v>
      </c>
      <c r="I6213">
        <f>YEAR(Table1[[#This Row],[Date]])</f>
        <v>2016</v>
      </c>
      <c r="J6213">
        <f>MONTH(Table1[[#This Row],[Date]])</f>
        <v>12</v>
      </c>
      <c r="K6213">
        <f>DAY(Table1[[#This Row],[Date]])</f>
        <v>2</v>
      </c>
    </row>
    <row r="6214" spans="1:11" x14ac:dyDescent="0.3">
      <c r="A6214" t="s">
        <v>14</v>
      </c>
      <c r="B6214" s="1">
        <v>42705</v>
      </c>
      <c r="C6214">
        <v>1</v>
      </c>
      <c r="D6214">
        <v>1</v>
      </c>
      <c r="E6214">
        <v>1</v>
      </c>
      <c r="F6214">
        <v>1</v>
      </c>
      <c r="G6214">
        <v>916660</v>
      </c>
      <c r="H6214">
        <v>6951590</v>
      </c>
      <c r="I6214">
        <f>YEAR(Table1[[#This Row],[Date]])</f>
        <v>2016</v>
      </c>
      <c r="J6214">
        <f>MONTH(Table1[[#This Row],[Date]])</f>
        <v>12</v>
      </c>
      <c r="K6214">
        <f>DAY(Table1[[#This Row],[Date]])</f>
        <v>1</v>
      </c>
    </row>
    <row r="6215" spans="1:11" x14ac:dyDescent="0.3">
      <c r="A6215" t="s">
        <v>14</v>
      </c>
      <c r="B6215" s="1">
        <v>42704</v>
      </c>
      <c r="C6215">
        <v>1</v>
      </c>
      <c r="D6215">
        <v>1</v>
      </c>
      <c r="E6215">
        <v>1</v>
      </c>
      <c r="F6215">
        <v>1</v>
      </c>
      <c r="G6215">
        <v>517118</v>
      </c>
      <c r="H6215">
        <v>6951590</v>
      </c>
      <c r="I6215">
        <f>YEAR(Table1[[#This Row],[Date]])</f>
        <v>2016</v>
      </c>
      <c r="J6215">
        <f>MONTH(Table1[[#This Row],[Date]])</f>
        <v>11</v>
      </c>
      <c r="K6215">
        <f>DAY(Table1[[#This Row],[Date]])</f>
        <v>30</v>
      </c>
    </row>
    <row r="6216" spans="1:11" x14ac:dyDescent="0.3">
      <c r="A6216" t="s">
        <v>14</v>
      </c>
      <c r="B6216" s="1">
        <v>42703</v>
      </c>
      <c r="C6216">
        <v>1</v>
      </c>
      <c r="D6216">
        <v>1</v>
      </c>
      <c r="E6216">
        <v>1</v>
      </c>
      <c r="F6216">
        <v>1</v>
      </c>
      <c r="G6216">
        <v>602186</v>
      </c>
      <c r="H6216">
        <v>6951590</v>
      </c>
      <c r="I6216">
        <f>YEAR(Table1[[#This Row],[Date]])</f>
        <v>2016</v>
      </c>
      <c r="J6216">
        <f>MONTH(Table1[[#This Row],[Date]])</f>
        <v>11</v>
      </c>
      <c r="K6216">
        <f>DAY(Table1[[#This Row],[Date]])</f>
        <v>29</v>
      </c>
    </row>
    <row r="6217" spans="1:11" x14ac:dyDescent="0.3">
      <c r="A6217" t="s">
        <v>14</v>
      </c>
      <c r="B6217" s="1">
        <v>42702</v>
      </c>
      <c r="C6217">
        <v>1</v>
      </c>
      <c r="D6217">
        <v>1</v>
      </c>
      <c r="E6217">
        <v>1</v>
      </c>
      <c r="F6217">
        <v>1</v>
      </c>
      <c r="G6217">
        <v>293938</v>
      </c>
      <c r="H6217">
        <v>6951590</v>
      </c>
      <c r="I6217">
        <f>YEAR(Table1[[#This Row],[Date]])</f>
        <v>2016</v>
      </c>
      <c r="J6217">
        <f>MONTH(Table1[[#This Row],[Date]])</f>
        <v>11</v>
      </c>
      <c r="K6217">
        <f>DAY(Table1[[#This Row],[Date]])</f>
        <v>28</v>
      </c>
    </row>
    <row r="6218" spans="1:11" x14ac:dyDescent="0.3">
      <c r="A6218" t="s">
        <v>14</v>
      </c>
      <c r="B6218" s="1">
        <v>42701</v>
      </c>
      <c r="C6218">
        <v>1</v>
      </c>
      <c r="D6218">
        <v>1</v>
      </c>
      <c r="E6218">
        <v>1</v>
      </c>
      <c r="F6218">
        <v>1</v>
      </c>
      <c r="G6218">
        <v>369032</v>
      </c>
      <c r="H6218">
        <v>6951590</v>
      </c>
      <c r="I6218">
        <f>YEAR(Table1[[#This Row],[Date]])</f>
        <v>2016</v>
      </c>
      <c r="J6218">
        <f>MONTH(Table1[[#This Row],[Date]])</f>
        <v>11</v>
      </c>
      <c r="K6218">
        <f>DAY(Table1[[#This Row],[Date]])</f>
        <v>27</v>
      </c>
    </row>
    <row r="6219" spans="1:11" x14ac:dyDescent="0.3">
      <c r="A6219" t="s">
        <v>14</v>
      </c>
      <c r="B6219" s="1">
        <v>42700</v>
      </c>
      <c r="C6219">
        <v>1</v>
      </c>
      <c r="D6219">
        <v>1</v>
      </c>
      <c r="E6219">
        <v>1</v>
      </c>
      <c r="F6219">
        <v>1</v>
      </c>
      <c r="G6219">
        <v>398097</v>
      </c>
      <c r="H6219">
        <v>6951590</v>
      </c>
      <c r="I6219">
        <f>YEAR(Table1[[#This Row],[Date]])</f>
        <v>2016</v>
      </c>
      <c r="J6219">
        <f>MONTH(Table1[[#This Row],[Date]])</f>
        <v>11</v>
      </c>
      <c r="K6219">
        <f>DAY(Table1[[#This Row],[Date]])</f>
        <v>26</v>
      </c>
    </row>
    <row r="6220" spans="1:11" x14ac:dyDescent="0.3">
      <c r="A6220" t="s">
        <v>14</v>
      </c>
      <c r="B6220" s="1">
        <v>42699</v>
      </c>
      <c r="C6220">
        <v>1</v>
      </c>
      <c r="D6220">
        <v>1</v>
      </c>
      <c r="E6220">
        <v>1</v>
      </c>
      <c r="F6220">
        <v>1</v>
      </c>
      <c r="G6220">
        <v>447527</v>
      </c>
      <c r="H6220">
        <v>6951590</v>
      </c>
      <c r="I6220">
        <f>YEAR(Table1[[#This Row],[Date]])</f>
        <v>2016</v>
      </c>
      <c r="J6220">
        <f>MONTH(Table1[[#This Row],[Date]])</f>
        <v>11</v>
      </c>
      <c r="K6220">
        <f>DAY(Table1[[#This Row],[Date]])</f>
        <v>25</v>
      </c>
    </row>
    <row r="6221" spans="1:11" x14ac:dyDescent="0.3">
      <c r="A6221" t="s">
        <v>14</v>
      </c>
      <c r="B6221" s="1">
        <v>42698</v>
      </c>
      <c r="C6221">
        <v>1</v>
      </c>
      <c r="D6221">
        <v>1</v>
      </c>
      <c r="E6221">
        <v>1</v>
      </c>
      <c r="F6221">
        <v>1</v>
      </c>
      <c r="G6221">
        <v>1157470</v>
      </c>
      <c r="H6221">
        <v>6951590</v>
      </c>
      <c r="I6221">
        <f>YEAR(Table1[[#This Row],[Date]])</f>
        <v>2016</v>
      </c>
      <c r="J6221">
        <f>MONTH(Table1[[#This Row],[Date]])</f>
        <v>11</v>
      </c>
      <c r="K6221">
        <f>DAY(Table1[[#This Row],[Date]])</f>
        <v>24</v>
      </c>
    </row>
    <row r="6222" spans="1:11" x14ac:dyDescent="0.3">
      <c r="A6222" t="s">
        <v>14</v>
      </c>
      <c r="B6222" s="1">
        <v>42697</v>
      </c>
      <c r="C6222">
        <v>1</v>
      </c>
      <c r="D6222">
        <v>1</v>
      </c>
      <c r="E6222">
        <v>1</v>
      </c>
      <c r="F6222">
        <v>1</v>
      </c>
      <c r="G6222">
        <v>533171</v>
      </c>
      <c r="H6222">
        <v>6951590</v>
      </c>
      <c r="I6222">
        <f>YEAR(Table1[[#This Row],[Date]])</f>
        <v>2016</v>
      </c>
      <c r="J6222">
        <f>MONTH(Table1[[#This Row],[Date]])</f>
        <v>11</v>
      </c>
      <c r="K6222">
        <f>DAY(Table1[[#This Row],[Date]])</f>
        <v>23</v>
      </c>
    </row>
    <row r="6223" spans="1:11" x14ac:dyDescent="0.3">
      <c r="A6223" t="s">
        <v>14</v>
      </c>
      <c r="B6223" s="1">
        <v>42696</v>
      </c>
      <c r="C6223">
        <v>1</v>
      </c>
      <c r="D6223">
        <v>1</v>
      </c>
      <c r="E6223">
        <v>1</v>
      </c>
      <c r="F6223">
        <v>1</v>
      </c>
      <c r="G6223">
        <v>996653</v>
      </c>
      <c r="H6223">
        <v>6951590</v>
      </c>
      <c r="I6223">
        <f>YEAR(Table1[[#This Row],[Date]])</f>
        <v>2016</v>
      </c>
      <c r="J6223">
        <f>MONTH(Table1[[#This Row],[Date]])</f>
        <v>11</v>
      </c>
      <c r="K6223">
        <f>DAY(Table1[[#This Row],[Date]])</f>
        <v>22</v>
      </c>
    </row>
    <row r="6224" spans="1:11" x14ac:dyDescent="0.3">
      <c r="A6224" t="s">
        <v>14</v>
      </c>
      <c r="B6224" s="1">
        <v>42695</v>
      </c>
      <c r="C6224">
        <v>1</v>
      </c>
      <c r="D6224">
        <v>1</v>
      </c>
      <c r="E6224">
        <v>1</v>
      </c>
      <c r="F6224">
        <v>1</v>
      </c>
      <c r="G6224">
        <v>2210850</v>
      </c>
      <c r="H6224">
        <v>6951590</v>
      </c>
      <c r="I6224">
        <f>YEAR(Table1[[#This Row],[Date]])</f>
        <v>2016</v>
      </c>
      <c r="J6224">
        <f>MONTH(Table1[[#This Row],[Date]])</f>
        <v>11</v>
      </c>
      <c r="K6224">
        <f>DAY(Table1[[#This Row],[Date]])</f>
        <v>21</v>
      </c>
    </row>
    <row r="6225" spans="1:11" x14ac:dyDescent="0.3">
      <c r="A6225" t="s">
        <v>14</v>
      </c>
      <c r="B6225" s="1">
        <v>42694</v>
      </c>
      <c r="C6225">
        <v>1</v>
      </c>
      <c r="D6225">
        <v>1</v>
      </c>
      <c r="E6225">
        <v>1</v>
      </c>
      <c r="F6225">
        <v>1</v>
      </c>
      <c r="G6225">
        <v>1149160</v>
      </c>
      <c r="H6225">
        <v>6951590</v>
      </c>
      <c r="I6225">
        <f>YEAR(Table1[[#This Row],[Date]])</f>
        <v>2016</v>
      </c>
      <c r="J6225">
        <f>MONTH(Table1[[#This Row],[Date]])</f>
        <v>11</v>
      </c>
      <c r="K6225">
        <f>DAY(Table1[[#This Row],[Date]])</f>
        <v>20</v>
      </c>
    </row>
    <row r="6226" spans="1:11" x14ac:dyDescent="0.3">
      <c r="A6226" t="s">
        <v>14</v>
      </c>
      <c r="B6226" s="1">
        <v>42693</v>
      </c>
      <c r="C6226">
        <v>1</v>
      </c>
      <c r="D6226">
        <v>1</v>
      </c>
      <c r="E6226">
        <v>1</v>
      </c>
      <c r="F6226">
        <v>1</v>
      </c>
      <c r="G6226">
        <v>444691</v>
      </c>
      <c r="H6226">
        <v>6951590</v>
      </c>
      <c r="I6226">
        <f>YEAR(Table1[[#This Row],[Date]])</f>
        <v>2016</v>
      </c>
      <c r="J6226">
        <f>MONTH(Table1[[#This Row],[Date]])</f>
        <v>11</v>
      </c>
      <c r="K6226">
        <f>DAY(Table1[[#This Row],[Date]])</f>
        <v>19</v>
      </c>
    </row>
    <row r="6227" spans="1:11" x14ac:dyDescent="0.3">
      <c r="A6227" t="s">
        <v>14</v>
      </c>
      <c r="B6227" s="1">
        <v>42692</v>
      </c>
      <c r="C6227">
        <v>1</v>
      </c>
      <c r="D6227">
        <v>1</v>
      </c>
      <c r="E6227">
        <v>1</v>
      </c>
      <c r="F6227">
        <v>1</v>
      </c>
      <c r="G6227">
        <v>566442</v>
      </c>
      <c r="H6227">
        <v>6951590</v>
      </c>
      <c r="I6227">
        <f>YEAR(Table1[[#This Row],[Date]])</f>
        <v>2016</v>
      </c>
      <c r="J6227">
        <f>MONTH(Table1[[#This Row],[Date]])</f>
        <v>11</v>
      </c>
      <c r="K6227">
        <f>DAY(Table1[[#This Row],[Date]])</f>
        <v>18</v>
      </c>
    </row>
    <row r="6228" spans="1:11" x14ac:dyDescent="0.3">
      <c r="A6228" t="s">
        <v>14</v>
      </c>
      <c r="B6228" s="1">
        <v>42691</v>
      </c>
      <c r="C6228">
        <v>1</v>
      </c>
      <c r="D6228">
        <v>1</v>
      </c>
      <c r="E6228">
        <v>1</v>
      </c>
      <c r="F6228">
        <v>1</v>
      </c>
      <c r="G6228">
        <v>987757</v>
      </c>
      <c r="H6228">
        <v>6951590</v>
      </c>
      <c r="I6228">
        <f>YEAR(Table1[[#This Row],[Date]])</f>
        <v>2016</v>
      </c>
      <c r="J6228">
        <f>MONTH(Table1[[#This Row],[Date]])</f>
        <v>11</v>
      </c>
      <c r="K6228">
        <f>DAY(Table1[[#This Row],[Date]])</f>
        <v>17</v>
      </c>
    </row>
    <row r="6229" spans="1:11" x14ac:dyDescent="0.3">
      <c r="A6229" t="s">
        <v>14</v>
      </c>
      <c r="B6229" s="1">
        <v>42690</v>
      </c>
      <c r="C6229">
        <v>1</v>
      </c>
      <c r="D6229">
        <v>1</v>
      </c>
      <c r="E6229">
        <v>1</v>
      </c>
      <c r="F6229">
        <v>1</v>
      </c>
      <c r="G6229">
        <v>1524490</v>
      </c>
      <c r="H6229">
        <v>6951590</v>
      </c>
      <c r="I6229">
        <f>YEAR(Table1[[#This Row],[Date]])</f>
        <v>2016</v>
      </c>
      <c r="J6229">
        <f>MONTH(Table1[[#This Row],[Date]])</f>
        <v>11</v>
      </c>
      <c r="K6229">
        <f>DAY(Table1[[#This Row],[Date]])</f>
        <v>16</v>
      </c>
    </row>
    <row r="6230" spans="1:11" x14ac:dyDescent="0.3">
      <c r="A6230" t="s">
        <v>14</v>
      </c>
      <c r="B6230" s="1">
        <v>42689</v>
      </c>
      <c r="C6230">
        <v>1</v>
      </c>
      <c r="D6230">
        <v>1</v>
      </c>
      <c r="E6230">
        <v>1</v>
      </c>
      <c r="F6230">
        <v>1</v>
      </c>
      <c r="G6230">
        <v>2252560</v>
      </c>
      <c r="H6230">
        <v>6951590</v>
      </c>
      <c r="I6230">
        <f>YEAR(Table1[[#This Row],[Date]])</f>
        <v>2016</v>
      </c>
      <c r="J6230">
        <f>MONTH(Table1[[#This Row],[Date]])</f>
        <v>11</v>
      </c>
      <c r="K6230">
        <f>DAY(Table1[[#This Row],[Date]])</f>
        <v>15</v>
      </c>
    </row>
    <row r="6231" spans="1:11" x14ac:dyDescent="0.3">
      <c r="A6231" t="s">
        <v>14</v>
      </c>
      <c r="B6231" s="1">
        <v>42688</v>
      </c>
      <c r="C6231">
        <v>1</v>
      </c>
      <c r="D6231">
        <v>1</v>
      </c>
      <c r="E6231">
        <v>1</v>
      </c>
      <c r="F6231">
        <v>1</v>
      </c>
      <c r="G6231">
        <v>389749</v>
      </c>
      <c r="H6231">
        <v>6951590</v>
      </c>
      <c r="I6231">
        <f>YEAR(Table1[[#This Row],[Date]])</f>
        <v>2016</v>
      </c>
      <c r="J6231">
        <f>MONTH(Table1[[#This Row],[Date]])</f>
        <v>11</v>
      </c>
      <c r="K6231">
        <f>DAY(Table1[[#This Row],[Date]])</f>
        <v>14</v>
      </c>
    </row>
    <row r="6232" spans="1:11" x14ac:dyDescent="0.3">
      <c r="A6232" t="s">
        <v>14</v>
      </c>
      <c r="B6232" s="1">
        <v>42687</v>
      </c>
      <c r="C6232">
        <v>1</v>
      </c>
      <c r="D6232">
        <v>1</v>
      </c>
      <c r="E6232">
        <v>1</v>
      </c>
      <c r="F6232">
        <v>1</v>
      </c>
      <c r="G6232">
        <v>898023</v>
      </c>
      <c r="H6232">
        <v>6951590</v>
      </c>
      <c r="I6232">
        <f>YEAR(Table1[[#This Row],[Date]])</f>
        <v>2016</v>
      </c>
      <c r="J6232">
        <f>MONTH(Table1[[#This Row],[Date]])</f>
        <v>11</v>
      </c>
      <c r="K6232">
        <f>DAY(Table1[[#This Row],[Date]])</f>
        <v>13</v>
      </c>
    </row>
    <row r="6233" spans="1:11" x14ac:dyDescent="0.3">
      <c r="A6233" t="s">
        <v>14</v>
      </c>
      <c r="B6233" s="1">
        <v>42686</v>
      </c>
      <c r="C6233">
        <v>1</v>
      </c>
      <c r="D6233">
        <v>1</v>
      </c>
      <c r="E6233">
        <v>1</v>
      </c>
      <c r="F6233">
        <v>1</v>
      </c>
      <c r="G6233">
        <v>670202</v>
      </c>
      <c r="H6233">
        <v>6951590</v>
      </c>
      <c r="I6233">
        <f>YEAR(Table1[[#This Row],[Date]])</f>
        <v>2016</v>
      </c>
      <c r="J6233">
        <f>MONTH(Table1[[#This Row],[Date]])</f>
        <v>11</v>
      </c>
      <c r="K6233">
        <f>DAY(Table1[[#This Row],[Date]])</f>
        <v>12</v>
      </c>
    </row>
    <row r="6234" spans="1:11" x14ac:dyDescent="0.3">
      <c r="A6234" t="s">
        <v>14</v>
      </c>
      <c r="B6234" s="1">
        <v>42685</v>
      </c>
      <c r="C6234">
        <v>0.99999700000000002</v>
      </c>
      <c r="D6234">
        <v>1</v>
      </c>
      <c r="E6234">
        <v>0.99999700000000002</v>
      </c>
      <c r="F6234">
        <v>1</v>
      </c>
      <c r="G6234">
        <v>661204</v>
      </c>
      <c r="H6234">
        <v>6951589</v>
      </c>
      <c r="I6234">
        <f>YEAR(Table1[[#This Row],[Date]])</f>
        <v>2016</v>
      </c>
      <c r="J6234">
        <f>MONTH(Table1[[#This Row],[Date]])</f>
        <v>11</v>
      </c>
      <c r="K6234">
        <f>DAY(Table1[[#This Row],[Date]])</f>
        <v>11</v>
      </c>
    </row>
    <row r="6235" spans="1:11" x14ac:dyDescent="0.3">
      <c r="A6235" t="s">
        <v>14</v>
      </c>
      <c r="B6235" s="1">
        <v>42684</v>
      </c>
      <c r="C6235">
        <v>1</v>
      </c>
      <c r="D6235">
        <v>1</v>
      </c>
      <c r="E6235">
        <v>0.99999700000000002</v>
      </c>
      <c r="F6235">
        <v>0.99999700000000002</v>
      </c>
      <c r="G6235">
        <v>481368</v>
      </c>
      <c r="H6235">
        <v>6951568</v>
      </c>
      <c r="I6235">
        <f>YEAR(Table1[[#This Row],[Date]])</f>
        <v>2016</v>
      </c>
      <c r="J6235">
        <f>MONTH(Table1[[#This Row],[Date]])</f>
        <v>11</v>
      </c>
      <c r="K6235">
        <f>DAY(Table1[[#This Row],[Date]])</f>
        <v>10</v>
      </c>
    </row>
    <row r="6236" spans="1:11" x14ac:dyDescent="0.3">
      <c r="A6236" t="s">
        <v>14</v>
      </c>
      <c r="B6236" s="1">
        <v>42683</v>
      </c>
      <c r="C6236">
        <v>1</v>
      </c>
      <c r="D6236">
        <v>1</v>
      </c>
      <c r="E6236">
        <v>1</v>
      </c>
      <c r="F6236">
        <v>1</v>
      </c>
      <c r="G6236">
        <v>1916180</v>
      </c>
      <c r="H6236">
        <v>6951589</v>
      </c>
      <c r="I6236">
        <f>YEAR(Table1[[#This Row],[Date]])</f>
        <v>2016</v>
      </c>
      <c r="J6236">
        <f>MONTH(Table1[[#This Row],[Date]])</f>
        <v>11</v>
      </c>
      <c r="K6236">
        <f>DAY(Table1[[#This Row],[Date]])</f>
        <v>9</v>
      </c>
    </row>
    <row r="6237" spans="1:11" x14ac:dyDescent="0.3">
      <c r="A6237" t="s">
        <v>14</v>
      </c>
      <c r="B6237" s="1">
        <v>42682</v>
      </c>
      <c r="C6237">
        <v>1</v>
      </c>
      <c r="D6237">
        <v>1</v>
      </c>
      <c r="E6237">
        <v>1</v>
      </c>
      <c r="F6237">
        <v>1</v>
      </c>
      <c r="G6237">
        <v>768255</v>
      </c>
      <c r="H6237">
        <v>6951589</v>
      </c>
      <c r="I6237">
        <f>YEAR(Table1[[#This Row],[Date]])</f>
        <v>2016</v>
      </c>
      <c r="J6237">
        <f>MONTH(Table1[[#This Row],[Date]])</f>
        <v>11</v>
      </c>
      <c r="K6237">
        <f>DAY(Table1[[#This Row],[Date]])</f>
        <v>8</v>
      </c>
    </row>
    <row r="6238" spans="1:11" x14ac:dyDescent="0.3">
      <c r="A6238" t="s">
        <v>14</v>
      </c>
      <c r="B6238" s="1">
        <v>42681</v>
      </c>
      <c r="C6238">
        <v>1</v>
      </c>
      <c r="D6238">
        <v>1</v>
      </c>
      <c r="E6238">
        <v>1</v>
      </c>
      <c r="F6238">
        <v>1</v>
      </c>
      <c r="G6238">
        <v>589834</v>
      </c>
      <c r="H6238">
        <v>6951589</v>
      </c>
      <c r="I6238">
        <f>YEAR(Table1[[#This Row],[Date]])</f>
        <v>2016</v>
      </c>
      <c r="J6238">
        <f>MONTH(Table1[[#This Row],[Date]])</f>
        <v>11</v>
      </c>
      <c r="K6238">
        <f>DAY(Table1[[#This Row],[Date]])</f>
        <v>7</v>
      </c>
    </row>
    <row r="6239" spans="1:11" x14ac:dyDescent="0.3">
      <c r="A6239" t="s">
        <v>14</v>
      </c>
      <c r="B6239" s="1">
        <v>42680</v>
      </c>
      <c r="C6239">
        <v>1</v>
      </c>
      <c r="D6239">
        <v>1</v>
      </c>
      <c r="E6239">
        <v>1</v>
      </c>
      <c r="F6239">
        <v>1</v>
      </c>
      <c r="G6239">
        <v>931269</v>
      </c>
      <c r="H6239">
        <v>6951589</v>
      </c>
      <c r="I6239">
        <f>YEAR(Table1[[#This Row],[Date]])</f>
        <v>2016</v>
      </c>
      <c r="J6239">
        <f>MONTH(Table1[[#This Row],[Date]])</f>
        <v>11</v>
      </c>
      <c r="K6239">
        <f>DAY(Table1[[#This Row],[Date]])</f>
        <v>6</v>
      </c>
    </row>
    <row r="6240" spans="1:11" x14ac:dyDescent="0.3">
      <c r="A6240" t="s">
        <v>14</v>
      </c>
      <c r="B6240" s="1">
        <v>42679</v>
      </c>
      <c r="C6240">
        <v>1</v>
      </c>
      <c r="D6240">
        <v>1</v>
      </c>
      <c r="E6240">
        <v>1</v>
      </c>
      <c r="F6240">
        <v>1</v>
      </c>
      <c r="G6240">
        <v>417538</v>
      </c>
      <c r="H6240">
        <v>6951589</v>
      </c>
      <c r="I6240">
        <f>YEAR(Table1[[#This Row],[Date]])</f>
        <v>2016</v>
      </c>
      <c r="J6240">
        <f>MONTH(Table1[[#This Row],[Date]])</f>
        <v>11</v>
      </c>
      <c r="K6240">
        <f>DAY(Table1[[#This Row],[Date]])</f>
        <v>5</v>
      </c>
    </row>
    <row r="6241" spans="1:11" x14ac:dyDescent="0.3">
      <c r="A6241" t="s">
        <v>14</v>
      </c>
      <c r="B6241" s="1">
        <v>42678</v>
      </c>
      <c r="C6241">
        <v>1</v>
      </c>
      <c r="D6241">
        <v>1</v>
      </c>
      <c r="E6241">
        <v>1</v>
      </c>
      <c r="F6241">
        <v>1</v>
      </c>
      <c r="G6241">
        <v>1256100</v>
      </c>
      <c r="H6241">
        <v>6951589</v>
      </c>
      <c r="I6241">
        <f>YEAR(Table1[[#This Row],[Date]])</f>
        <v>2016</v>
      </c>
      <c r="J6241">
        <f>MONTH(Table1[[#This Row],[Date]])</f>
        <v>11</v>
      </c>
      <c r="K6241">
        <f>DAY(Table1[[#This Row],[Date]])</f>
        <v>4</v>
      </c>
    </row>
    <row r="6242" spans="1:11" x14ac:dyDescent="0.3">
      <c r="A6242" t="s">
        <v>14</v>
      </c>
      <c r="B6242" s="1">
        <v>42677</v>
      </c>
      <c r="C6242">
        <v>1</v>
      </c>
      <c r="D6242">
        <v>1</v>
      </c>
      <c r="E6242">
        <v>1</v>
      </c>
      <c r="F6242">
        <v>1</v>
      </c>
      <c r="G6242">
        <v>2399930</v>
      </c>
      <c r="H6242">
        <v>6951589</v>
      </c>
      <c r="I6242">
        <f>YEAR(Table1[[#This Row],[Date]])</f>
        <v>2016</v>
      </c>
      <c r="J6242">
        <f>MONTH(Table1[[#This Row],[Date]])</f>
        <v>11</v>
      </c>
      <c r="K6242">
        <f>DAY(Table1[[#This Row],[Date]])</f>
        <v>3</v>
      </c>
    </row>
    <row r="6243" spans="1:11" x14ac:dyDescent="0.3">
      <c r="A6243" t="s">
        <v>14</v>
      </c>
      <c r="B6243" s="1">
        <v>42676</v>
      </c>
      <c r="C6243">
        <v>1</v>
      </c>
      <c r="D6243">
        <v>1</v>
      </c>
      <c r="E6243">
        <v>1</v>
      </c>
      <c r="F6243">
        <v>1</v>
      </c>
      <c r="G6243">
        <v>1449000</v>
      </c>
      <c r="H6243">
        <v>6951589</v>
      </c>
      <c r="I6243">
        <f>YEAR(Table1[[#This Row],[Date]])</f>
        <v>2016</v>
      </c>
      <c r="J6243">
        <f>MONTH(Table1[[#This Row],[Date]])</f>
        <v>11</v>
      </c>
      <c r="K6243">
        <f>DAY(Table1[[#This Row],[Date]])</f>
        <v>2</v>
      </c>
    </row>
    <row r="6244" spans="1:11" x14ac:dyDescent="0.3">
      <c r="A6244" t="s">
        <v>14</v>
      </c>
      <c r="B6244" s="1">
        <v>42675</v>
      </c>
      <c r="C6244">
        <v>1</v>
      </c>
      <c r="D6244">
        <v>1</v>
      </c>
      <c r="E6244">
        <v>1</v>
      </c>
      <c r="F6244">
        <v>1</v>
      </c>
      <c r="G6244">
        <v>2244990</v>
      </c>
      <c r="H6244">
        <v>6951589</v>
      </c>
      <c r="I6244">
        <f>YEAR(Table1[[#This Row],[Date]])</f>
        <v>2016</v>
      </c>
      <c r="J6244">
        <f>MONTH(Table1[[#This Row],[Date]])</f>
        <v>11</v>
      </c>
      <c r="K6244">
        <f>DAY(Table1[[#This Row],[Date]])</f>
        <v>1</v>
      </c>
    </row>
    <row r="6245" spans="1:11" x14ac:dyDescent="0.3">
      <c r="A6245" t="s">
        <v>14</v>
      </c>
      <c r="B6245" s="1">
        <v>42674</v>
      </c>
      <c r="C6245">
        <v>1</v>
      </c>
      <c r="D6245">
        <v>1</v>
      </c>
      <c r="E6245">
        <v>1</v>
      </c>
      <c r="F6245">
        <v>1</v>
      </c>
      <c r="G6245">
        <v>1022220</v>
      </c>
      <c r="H6245">
        <v>6951590</v>
      </c>
      <c r="I6245">
        <f>YEAR(Table1[[#This Row],[Date]])</f>
        <v>2016</v>
      </c>
      <c r="J6245">
        <f>MONTH(Table1[[#This Row],[Date]])</f>
        <v>10</v>
      </c>
      <c r="K6245">
        <f>DAY(Table1[[#This Row],[Date]])</f>
        <v>31</v>
      </c>
    </row>
    <row r="6246" spans="1:11" x14ac:dyDescent="0.3">
      <c r="A6246" t="s">
        <v>14</v>
      </c>
      <c r="B6246" s="1">
        <v>42673</v>
      </c>
      <c r="C6246">
        <v>1</v>
      </c>
      <c r="D6246">
        <v>1</v>
      </c>
      <c r="E6246">
        <v>1</v>
      </c>
      <c r="F6246">
        <v>1</v>
      </c>
      <c r="G6246">
        <v>1550060</v>
      </c>
      <c r="H6246">
        <v>6951590</v>
      </c>
      <c r="I6246">
        <f>YEAR(Table1[[#This Row],[Date]])</f>
        <v>2016</v>
      </c>
      <c r="J6246">
        <f>MONTH(Table1[[#This Row],[Date]])</f>
        <v>10</v>
      </c>
      <c r="K6246">
        <f>DAY(Table1[[#This Row],[Date]])</f>
        <v>30</v>
      </c>
    </row>
    <row r="6247" spans="1:11" x14ac:dyDescent="0.3">
      <c r="A6247" t="s">
        <v>14</v>
      </c>
      <c r="B6247" s="1">
        <v>42672</v>
      </c>
      <c r="C6247">
        <v>1</v>
      </c>
      <c r="D6247">
        <v>1</v>
      </c>
      <c r="E6247">
        <v>1</v>
      </c>
      <c r="F6247">
        <v>1</v>
      </c>
      <c r="G6247">
        <v>2077010</v>
      </c>
      <c r="H6247">
        <v>6951590</v>
      </c>
      <c r="I6247">
        <f>YEAR(Table1[[#This Row],[Date]])</f>
        <v>2016</v>
      </c>
      <c r="J6247">
        <f>MONTH(Table1[[#This Row],[Date]])</f>
        <v>10</v>
      </c>
      <c r="K6247">
        <f>DAY(Table1[[#This Row],[Date]])</f>
        <v>29</v>
      </c>
    </row>
    <row r="6248" spans="1:11" x14ac:dyDescent="0.3">
      <c r="A6248" t="s">
        <v>14</v>
      </c>
      <c r="B6248" s="1">
        <v>42671</v>
      </c>
      <c r="C6248">
        <v>1</v>
      </c>
      <c r="D6248">
        <v>1</v>
      </c>
      <c r="E6248">
        <v>1</v>
      </c>
      <c r="F6248">
        <v>1</v>
      </c>
      <c r="G6248">
        <v>874147</v>
      </c>
      <c r="H6248">
        <v>6951590</v>
      </c>
      <c r="I6248">
        <f>YEAR(Table1[[#This Row],[Date]])</f>
        <v>2016</v>
      </c>
      <c r="J6248">
        <f>MONTH(Table1[[#This Row],[Date]])</f>
        <v>10</v>
      </c>
      <c r="K6248">
        <f>DAY(Table1[[#This Row],[Date]])</f>
        <v>28</v>
      </c>
    </row>
    <row r="6249" spans="1:11" x14ac:dyDescent="0.3">
      <c r="A6249" t="s">
        <v>14</v>
      </c>
      <c r="B6249" s="1">
        <v>42670</v>
      </c>
      <c r="C6249">
        <v>1</v>
      </c>
      <c r="D6249">
        <v>1</v>
      </c>
      <c r="E6249">
        <v>1</v>
      </c>
      <c r="F6249">
        <v>1</v>
      </c>
      <c r="G6249">
        <v>747629</v>
      </c>
      <c r="H6249">
        <v>6951590</v>
      </c>
      <c r="I6249">
        <f>YEAR(Table1[[#This Row],[Date]])</f>
        <v>2016</v>
      </c>
      <c r="J6249">
        <f>MONTH(Table1[[#This Row],[Date]])</f>
        <v>10</v>
      </c>
      <c r="K6249">
        <f>DAY(Table1[[#This Row],[Date]])</f>
        <v>27</v>
      </c>
    </row>
    <row r="6250" spans="1:11" x14ac:dyDescent="0.3">
      <c r="A6250" t="s">
        <v>14</v>
      </c>
      <c r="B6250" s="1">
        <v>42669</v>
      </c>
      <c r="C6250">
        <v>1</v>
      </c>
      <c r="D6250">
        <v>1</v>
      </c>
      <c r="E6250">
        <v>1</v>
      </c>
      <c r="F6250">
        <v>1</v>
      </c>
      <c r="G6250">
        <v>762026</v>
      </c>
      <c r="H6250">
        <v>6951590</v>
      </c>
      <c r="I6250">
        <f>YEAR(Table1[[#This Row],[Date]])</f>
        <v>2016</v>
      </c>
      <c r="J6250">
        <f>MONTH(Table1[[#This Row],[Date]])</f>
        <v>10</v>
      </c>
      <c r="K6250">
        <f>DAY(Table1[[#This Row],[Date]])</f>
        <v>26</v>
      </c>
    </row>
    <row r="6251" spans="1:11" x14ac:dyDescent="0.3">
      <c r="A6251" t="s">
        <v>14</v>
      </c>
      <c r="B6251" s="1">
        <v>42668</v>
      </c>
      <c r="C6251">
        <v>1</v>
      </c>
      <c r="D6251">
        <v>1</v>
      </c>
      <c r="E6251">
        <v>1</v>
      </c>
      <c r="F6251">
        <v>1</v>
      </c>
      <c r="G6251">
        <v>552686</v>
      </c>
      <c r="H6251">
        <v>6951590</v>
      </c>
      <c r="I6251">
        <f>YEAR(Table1[[#This Row],[Date]])</f>
        <v>2016</v>
      </c>
      <c r="J6251">
        <f>MONTH(Table1[[#This Row],[Date]])</f>
        <v>10</v>
      </c>
      <c r="K6251">
        <f>DAY(Table1[[#This Row],[Date]])</f>
        <v>25</v>
      </c>
    </row>
    <row r="6252" spans="1:11" x14ac:dyDescent="0.3">
      <c r="A6252" t="s">
        <v>14</v>
      </c>
      <c r="B6252" s="1">
        <v>42667</v>
      </c>
      <c r="C6252">
        <v>1</v>
      </c>
      <c r="D6252">
        <v>1</v>
      </c>
      <c r="E6252">
        <v>1</v>
      </c>
      <c r="F6252">
        <v>1</v>
      </c>
      <c r="G6252">
        <v>274414</v>
      </c>
      <c r="H6252">
        <v>6951590</v>
      </c>
      <c r="I6252">
        <f>YEAR(Table1[[#This Row],[Date]])</f>
        <v>2016</v>
      </c>
      <c r="J6252">
        <f>MONTH(Table1[[#This Row],[Date]])</f>
        <v>10</v>
      </c>
      <c r="K6252">
        <f>DAY(Table1[[#This Row],[Date]])</f>
        <v>24</v>
      </c>
    </row>
    <row r="6253" spans="1:11" x14ac:dyDescent="0.3">
      <c r="A6253" t="s">
        <v>14</v>
      </c>
      <c r="B6253" s="1">
        <v>42666</v>
      </c>
      <c r="C6253">
        <v>1</v>
      </c>
      <c r="D6253">
        <v>1</v>
      </c>
      <c r="E6253">
        <v>1</v>
      </c>
      <c r="F6253">
        <v>1</v>
      </c>
      <c r="G6253">
        <v>633006</v>
      </c>
      <c r="H6253">
        <v>6951590</v>
      </c>
      <c r="I6253">
        <f>YEAR(Table1[[#This Row],[Date]])</f>
        <v>2016</v>
      </c>
      <c r="J6253">
        <f>MONTH(Table1[[#This Row],[Date]])</f>
        <v>10</v>
      </c>
      <c r="K6253">
        <f>DAY(Table1[[#This Row],[Date]])</f>
        <v>23</v>
      </c>
    </row>
    <row r="6254" spans="1:11" x14ac:dyDescent="0.3">
      <c r="A6254" t="s">
        <v>14</v>
      </c>
      <c r="B6254" s="1">
        <v>42665</v>
      </c>
      <c r="C6254">
        <v>1</v>
      </c>
      <c r="D6254">
        <v>1</v>
      </c>
      <c r="E6254">
        <v>1</v>
      </c>
      <c r="F6254">
        <v>1</v>
      </c>
      <c r="G6254">
        <v>794533</v>
      </c>
      <c r="H6254">
        <v>6951590</v>
      </c>
      <c r="I6254">
        <f>YEAR(Table1[[#This Row],[Date]])</f>
        <v>2016</v>
      </c>
      <c r="J6254">
        <f>MONTH(Table1[[#This Row],[Date]])</f>
        <v>10</v>
      </c>
      <c r="K6254">
        <f>DAY(Table1[[#This Row],[Date]])</f>
        <v>22</v>
      </c>
    </row>
    <row r="6255" spans="1:11" x14ac:dyDescent="0.3">
      <c r="A6255" t="s">
        <v>14</v>
      </c>
      <c r="B6255" s="1">
        <v>42664</v>
      </c>
      <c r="C6255">
        <v>1</v>
      </c>
      <c r="D6255">
        <v>1</v>
      </c>
      <c r="E6255">
        <v>1</v>
      </c>
      <c r="F6255">
        <v>1</v>
      </c>
      <c r="G6255">
        <v>185916</v>
      </c>
      <c r="H6255">
        <v>6951590</v>
      </c>
      <c r="I6255">
        <f>YEAR(Table1[[#This Row],[Date]])</f>
        <v>2016</v>
      </c>
      <c r="J6255">
        <f>MONTH(Table1[[#This Row],[Date]])</f>
        <v>10</v>
      </c>
      <c r="K6255">
        <f>DAY(Table1[[#This Row],[Date]])</f>
        <v>21</v>
      </c>
    </row>
    <row r="6256" spans="1:11" x14ac:dyDescent="0.3">
      <c r="A6256" t="s">
        <v>14</v>
      </c>
      <c r="B6256" s="1">
        <v>42663</v>
      </c>
      <c r="C6256">
        <v>1</v>
      </c>
      <c r="D6256">
        <v>1</v>
      </c>
      <c r="E6256">
        <v>1</v>
      </c>
      <c r="F6256">
        <v>1</v>
      </c>
      <c r="G6256">
        <v>205344</v>
      </c>
      <c r="H6256">
        <v>6951591</v>
      </c>
      <c r="I6256">
        <f>YEAR(Table1[[#This Row],[Date]])</f>
        <v>2016</v>
      </c>
      <c r="J6256">
        <f>MONTH(Table1[[#This Row],[Date]])</f>
        <v>10</v>
      </c>
      <c r="K6256">
        <f>DAY(Table1[[#This Row],[Date]])</f>
        <v>20</v>
      </c>
    </row>
    <row r="6257" spans="1:11" x14ac:dyDescent="0.3">
      <c r="A6257" t="s">
        <v>14</v>
      </c>
      <c r="B6257" s="1">
        <v>42662</v>
      </c>
      <c r="C6257">
        <v>1</v>
      </c>
      <c r="D6257">
        <v>1</v>
      </c>
      <c r="E6257">
        <v>1</v>
      </c>
      <c r="F6257">
        <v>1</v>
      </c>
      <c r="G6257">
        <v>410009</v>
      </c>
      <c r="H6257">
        <v>6951591</v>
      </c>
      <c r="I6257">
        <f>YEAR(Table1[[#This Row],[Date]])</f>
        <v>2016</v>
      </c>
      <c r="J6257">
        <f>MONTH(Table1[[#This Row],[Date]])</f>
        <v>10</v>
      </c>
      <c r="K6257">
        <f>DAY(Table1[[#This Row],[Date]])</f>
        <v>19</v>
      </c>
    </row>
    <row r="6258" spans="1:11" x14ac:dyDescent="0.3">
      <c r="A6258" t="s">
        <v>14</v>
      </c>
      <c r="B6258" s="1">
        <v>42661</v>
      </c>
      <c r="C6258">
        <v>1</v>
      </c>
      <c r="D6258">
        <v>1</v>
      </c>
      <c r="E6258">
        <v>1</v>
      </c>
      <c r="F6258">
        <v>1</v>
      </c>
      <c r="G6258">
        <v>321977</v>
      </c>
      <c r="H6258">
        <v>6951591</v>
      </c>
      <c r="I6258">
        <f>YEAR(Table1[[#This Row],[Date]])</f>
        <v>2016</v>
      </c>
      <c r="J6258">
        <f>MONTH(Table1[[#This Row],[Date]])</f>
        <v>10</v>
      </c>
      <c r="K6258">
        <f>DAY(Table1[[#This Row],[Date]])</f>
        <v>18</v>
      </c>
    </row>
    <row r="6259" spans="1:11" x14ac:dyDescent="0.3">
      <c r="A6259" t="s">
        <v>14</v>
      </c>
      <c r="B6259" s="1">
        <v>42660</v>
      </c>
      <c r="C6259">
        <v>1</v>
      </c>
      <c r="D6259">
        <v>1</v>
      </c>
      <c r="E6259">
        <v>1</v>
      </c>
      <c r="F6259">
        <v>1</v>
      </c>
      <c r="G6259">
        <v>1045550</v>
      </c>
      <c r="H6259">
        <v>6951591</v>
      </c>
      <c r="I6259">
        <f>YEAR(Table1[[#This Row],[Date]])</f>
        <v>2016</v>
      </c>
      <c r="J6259">
        <f>MONTH(Table1[[#This Row],[Date]])</f>
        <v>10</v>
      </c>
      <c r="K6259">
        <f>DAY(Table1[[#This Row],[Date]])</f>
        <v>17</v>
      </c>
    </row>
    <row r="6260" spans="1:11" x14ac:dyDescent="0.3">
      <c r="A6260" t="s">
        <v>14</v>
      </c>
      <c r="B6260" s="1">
        <v>42659</v>
      </c>
      <c r="C6260">
        <v>1</v>
      </c>
      <c r="D6260">
        <v>1</v>
      </c>
      <c r="E6260">
        <v>1</v>
      </c>
      <c r="F6260">
        <v>1</v>
      </c>
      <c r="G6260">
        <v>292196</v>
      </c>
      <c r="H6260">
        <v>6951591</v>
      </c>
      <c r="I6260">
        <f>YEAR(Table1[[#This Row],[Date]])</f>
        <v>2016</v>
      </c>
      <c r="J6260">
        <f>MONTH(Table1[[#This Row],[Date]])</f>
        <v>10</v>
      </c>
      <c r="K6260">
        <f>DAY(Table1[[#This Row],[Date]])</f>
        <v>16</v>
      </c>
    </row>
    <row r="6261" spans="1:11" x14ac:dyDescent="0.3">
      <c r="A6261" t="s">
        <v>14</v>
      </c>
      <c r="B6261" s="1">
        <v>42658</v>
      </c>
      <c r="C6261">
        <v>0.99999899999999997</v>
      </c>
      <c r="D6261">
        <v>1</v>
      </c>
      <c r="E6261">
        <v>0.99999899999999997</v>
      </c>
      <c r="F6261">
        <v>1</v>
      </c>
      <c r="G6261">
        <v>278547</v>
      </c>
      <c r="H6261">
        <v>6951591</v>
      </c>
      <c r="I6261">
        <f>YEAR(Table1[[#This Row],[Date]])</f>
        <v>2016</v>
      </c>
      <c r="J6261">
        <f>MONTH(Table1[[#This Row],[Date]])</f>
        <v>10</v>
      </c>
      <c r="K6261">
        <f>DAY(Table1[[#This Row],[Date]])</f>
        <v>15</v>
      </c>
    </row>
    <row r="6262" spans="1:11" x14ac:dyDescent="0.3">
      <c r="A6262" t="s">
        <v>14</v>
      </c>
      <c r="B6262" s="1">
        <v>42657</v>
      </c>
      <c r="C6262">
        <v>1</v>
      </c>
      <c r="D6262">
        <v>1</v>
      </c>
      <c r="E6262">
        <v>0.99999899999999997</v>
      </c>
      <c r="F6262">
        <v>0.99999899999999997</v>
      </c>
      <c r="G6262">
        <v>233907</v>
      </c>
      <c r="H6262">
        <v>6951584</v>
      </c>
      <c r="I6262">
        <f>YEAR(Table1[[#This Row],[Date]])</f>
        <v>2016</v>
      </c>
      <c r="J6262">
        <f>MONTH(Table1[[#This Row],[Date]])</f>
        <v>10</v>
      </c>
      <c r="K6262">
        <f>DAY(Table1[[#This Row],[Date]])</f>
        <v>14</v>
      </c>
    </row>
    <row r="6263" spans="1:11" x14ac:dyDescent="0.3">
      <c r="A6263" t="s">
        <v>14</v>
      </c>
      <c r="B6263" s="1">
        <v>42656</v>
      </c>
      <c r="C6263">
        <v>1</v>
      </c>
      <c r="D6263">
        <v>1</v>
      </c>
      <c r="E6263">
        <v>1</v>
      </c>
      <c r="F6263">
        <v>1</v>
      </c>
      <c r="G6263">
        <v>359664</v>
      </c>
      <c r="H6263">
        <v>6951591</v>
      </c>
      <c r="I6263">
        <f>YEAR(Table1[[#This Row],[Date]])</f>
        <v>2016</v>
      </c>
      <c r="J6263">
        <f>MONTH(Table1[[#This Row],[Date]])</f>
        <v>10</v>
      </c>
      <c r="K6263">
        <f>DAY(Table1[[#This Row],[Date]])</f>
        <v>13</v>
      </c>
    </row>
    <row r="6264" spans="1:11" x14ac:dyDescent="0.3">
      <c r="A6264" t="s">
        <v>14</v>
      </c>
      <c r="B6264" s="1">
        <v>42655</v>
      </c>
      <c r="C6264">
        <v>1</v>
      </c>
      <c r="D6264">
        <v>1</v>
      </c>
      <c r="E6264">
        <v>1</v>
      </c>
      <c r="F6264">
        <v>1</v>
      </c>
      <c r="G6264">
        <v>485002</v>
      </c>
      <c r="H6264">
        <v>6951591</v>
      </c>
      <c r="I6264">
        <f>YEAR(Table1[[#This Row],[Date]])</f>
        <v>2016</v>
      </c>
      <c r="J6264">
        <f>MONTH(Table1[[#This Row],[Date]])</f>
        <v>10</v>
      </c>
      <c r="K6264">
        <f>DAY(Table1[[#This Row],[Date]])</f>
        <v>12</v>
      </c>
    </row>
    <row r="6265" spans="1:11" x14ac:dyDescent="0.3">
      <c r="A6265" t="s">
        <v>14</v>
      </c>
      <c r="B6265" s="1">
        <v>42654</v>
      </c>
      <c r="C6265">
        <v>1</v>
      </c>
      <c r="D6265">
        <v>1</v>
      </c>
      <c r="E6265">
        <v>1</v>
      </c>
      <c r="F6265">
        <v>1</v>
      </c>
      <c r="G6265">
        <v>1153880</v>
      </c>
      <c r="H6265">
        <v>6951591</v>
      </c>
      <c r="I6265">
        <f>YEAR(Table1[[#This Row],[Date]])</f>
        <v>2016</v>
      </c>
      <c r="J6265">
        <f>MONTH(Table1[[#This Row],[Date]])</f>
        <v>10</v>
      </c>
      <c r="K6265">
        <f>DAY(Table1[[#This Row],[Date]])</f>
        <v>11</v>
      </c>
    </row>
    <row r="6266" spans="1:11" x14ac:dyDescent="0.3">
      <c r="A6266" t="s">
        <v>14</v>
      </c>
      <c r="B6266" s="1">
        <v>42653</v>
      </c>
      <c r="C6266">
        <v>1</v>
      </c>
      <c r="D6266">
        <v>1</v>
      </c>
      <c r="E6266">
        <v>1</v>
      </c>
      <c r="F6266">
        <v>1</v>
      </c>
      <c r="G6266">
        <v>346058</v>
      </c>
      <c r="H6266">
        <v>6951591</v>
      </c>
      <c r="I6266">
        <f>YEAR(Table1[[#This Row],[Date]])</f>
        <v>2016</v>
      </c>
      <c r="J6266">
        <f>MONTH(Table1[[#This Row],[Date]])</f>
        <v>10</v>
      </c>
      <c r="K6266">
        <f>DAY(Table1[[#This Row],[Date]])</f>
        <v>10</v>
      </c>
    </row>
    <row r="6267" spans="1:11" x14ac:dyDescent="0.3">
      <c r="A6267" t="s">
        <v>14</v>
      </c>
      <c r="B6267" s="1">
        <v>42652</v>
      </c>
      <c r="C6267">
        <v>1</v>
      </c>
      <c r="D6267">
        <v>1</v>
      </c>
      <c r="E6267">
        <v>1</v>
      </c>
      <c r="F6267">
        <v>1</v>
      </c>
      <c r="G6267">
        <v>254639</v>
      </c>
      <c r="H6267">
        <v>6951591</v>
      </c>
      <c r="I6267">
        <f>YEAR(Table1[[#This Row],[Date]])</f>
        <v>2016</v>
      </c>
      <c r="J6267">
        <f>MONTH(Table1[[#This Row],[Date]])</f>
        <v>10</v>
      </c>
      <c r="K6267">
        <f>DAY(Table1[[#This Row],[Date]])</f>
        <v>9</v>
      </c>
    </row>
    <row r="6268" spans="1:11" x14ac:dyDescent="0.3">
      <c r="A6268" t="s">
        <v>14</v>
      </c>
      <c r="B6268" s="1">
        <v>42651</v>
      </c>
      <c r="C6268">
        <v>1</v>
      </c>
      <c r="D6268">
        <v>1</v>
      </c>
      <c r="E6268">
        <v>1</v>
      </c>
      <c r="F6268">
        <v>1</v>
      </c>
      <c r="G6268">
        <v>369612</v>
      </c>
      <c r="H6268">
        <v>6951591</v>
      </c>
      <c r="I6268">
        <f>YEAR(Table1[[#This Row],[Date]])</f>
        <v>2016</v>
      </c>
      <c r="J6268">
        <f>MONTH(Table1[[#This Row],[Date]])</f>
        <v>10</v>
      </c>
      <c r="K6268">
        <f>DAY(Table1[[#This Row],[Date]])</f>
        <v>8</v>
      </c>
    </row>
    <row r="6269" spans="1:11" x14ac:dyDescent="0.3">
      <c r="A6269" t="s">
        <v>14</v>
      </c>
      <c r="B6269" s="1">
        <v>42650</v>
      </c>
      <c r="C6269">
        <v>1</v>
      </c>
      <c r="D6269">
        <v>1</v>
      </c>
      <c r="E6269">
        <v>1</v>
      </c>
      <c r="F6269">
        <v>1</v>
      </c>
      <c r="G6269">
        <v>501840</v>
      </c>
      <c r="H6269">
        <v>6951591</v>
      </c>
      <c r="I6269">
        <f>YEAR(Table1[[#This Row],[Date]])</f>
        <v>2016</v>
      </c>
      <c r="J6269">
        <f>MONTH(Table1[[#This Row],[Date]])</f>
        <v>10</v>
      </c>
      <c r="K6269">
        <f>DAY(Table1[[#This Row],[Date]])</f>
        <v>7</v>
      </c>
    </row>
    <row r="6270" spans="1:11" x14ac:dyDescent="0.3">
      <c r="A6270" t="s">
        <v>14</v>
      </c>
      <c r="B6270" s="1">
        <v>42649</v>
      </c>
      <c r="C6270">
        <v>1</v>
      </c>
      <c r="D6270">
        <v>1</v>
      </c>
      <c r="E6270">
        <v>1</v>
      </c>
      <c r="F6270">
        <v>1</v>
      </c>
      <c r="G6270">
        <v>406883</v>
      </c>
      <c r="H6270">
        <v>6951591</v>
      </c>
      <c r="I6270">
        <f>YEAR(Table1[[#This Row],[Date]])</f>
        <v>2016</v>
      </c>
      <c r="J6270">
        <f>MONTH(Table1[[#This Row],[Date]])</f>
        <v>10</v>
      </c>
      <c r="K6270">
        <f>DAY(Table1[[#This Row],[Date]])</f>
        <v>6</v>
      </c>
    </row>
    <row r="6271" spans="1:11" x14ac:dyDescent="0.3">
      <c r="A6271" t="s">
        <v>14</v>
      </c>
      <c r="B6271" s="1">
        <v>42648</v>
      </c>
      <c r="C6271">
        <v>1</v>
      </c>
      <c r="D6271">
        <v>1</v>
      </c>
      <c r="E6271">
        <v>1</v>
      </c>
      <c r="F6271">
        <v>1</v>
      </c>
      <c r="G6271">
        <v>753062</v>
      </c>
      <c r="H6271">
        <v>6951591</v>
      </c>
      <c r="I6271">
        <f>YEAR(Table1[[#This Row],[Date]])</f>
        <v>2016</v>
      </c>
      <c r="J6271">
        <f>MONTH(Table1[[#This Row],[Date]])</f>
        <v>10</v>
      </c>
      <c r="K6271">
        <f>DAY(Table1[[#This Row],[Date]])</f>
        <v>5</v>
      </c>
    </row>
    <row r="6272" spans="1:11" x14ac:dyDescent="0.3">
      <c r="A6272" t="s">
        <v>14</v>
      </c>
      <c r="B6272" s="1">
        <v>42647</v>
      </c>
      <c r="C6272">
        <v>0.99999800000000005</v>
      </c>
      <c r="D6272">
        <v>1</v>
      </c>
      <c r="E6272">
        <v>0.99999800000000005</v>
      </c>
      <c r="F6272">
        <v>1</v>
      </c>
      <c r="G6272">
        <v>462509</v>
      </c>
      <c r="H6272">
        <v>6951591</v>
      </c>
      <c r="I6272">
        <f>YEAR(Table1[[#This Row],[Date]])</f>
        <v>2016</v>
      </c>
      <c r="J6272">
        <f>MONTH(Table1[[#This Row],[Date]])</f>
        <v>10</v>
      </c>
      <c r="K6272">
        <f>DAY(Table1[[#This Row],[Date]])</f>
        <v>4</v>
      </c>
    </row>
    <row r="6273" spans="1:11" x14ac:dyDescent="0.3">
      <c r="A6273" t="s">
        <v>14</v>
      </c>
      <c r="B6273" s="1">
        <v>42646</v>
      </c>
      <c r="C6273">
        <v>0.99999800000000005</v>
      </c>
      <c r="D6273">
        <v>0.99999800000000005</v>
      </c>
      <c r="E6273">
        <v>0.99999700000000002</v>
      </c>
      <c r="F6273">
        <v>0.99999800000000005</v>
      </c>
      <c r="G6273">
        <v>335206</v>
      </c>
      <c r="H6273">
        <v>6951577</v>
      </c>
      <c r="I6273">
        <f>YEAR(Table1[[#This Row],[Date]])</f>
        <v>2016</v>
      </c>
      <c r="J6273">
        <f>MONTH(Table1[[#This Row],[Date]])</f>
        <v>10</v>
      </c>
      <c r="K6273">
        <f>DAY(Table1[[#This Row],[Date]])</f>
        <v>3</v>
      </c>
    </row>
    <row r="6274" spans="1:11" x14ac:dyDescent="0.3">
      <c r="A6274" t="s">
        <v>14</v>
      </c>
      <c r="B6274" s="1">
        <v>42645</v>
      </c>
      <c r="C6274">
        <v>1</v>
      </c>
      <c r="D6274">
        <v>1</v>
      </c>
      <c r="E6274">
        <v>0.99999800000000005</v>
      </c>
      <c r="F6274">
        <v>0.99999800000000005</v>
      </c>
      <c r="G6274">
        <v>263174</v>
      </c>
      <c r="H6274">
        <v>6951577</v>
      </c>
      <c r="I6274">
        <f>YEAR(Table1[[#This Row],[Date]])</f>
        <v>2016</v>
      </c>
      <c r="J6274">
        <f>MONTH(Table1[[#This Row],[Date]])</f>
        <v>10</v>
      </c>
      <c r="K6274">
        <f>DAY(Table1[[#This Row],[Date]])</f>
        <v>2</v>
      </c>
    </row>
    <row r="6275" spans="1:11" x14ac:dyDescent="0.3">
      <c r="A6275" t="s">
        <v>14</v>
      </c>
      <c r="B6275" s="1">
        <v>42644</v>
      </c>
      <c r="C6275">
        <v>1</v>
      </c>
      <c r="D6275">
        <v>1</v>
      </c>
      <c r="E6275">
        <v>1</v>
      </c>
      <c r="F6275">
        <v>1</v>
      </c>
      <c r="G6275">
        <v>365091</v>
      </c>
      <c r="H6275">
        <v>6951591</v>
      </c>
      <c r="I6275">
        <f>YEAR(Table1[[#This Row],[Date]])</f>
        <v>2016</v>
      </c>
      <c r="J6275">
        <f>MONTH(Table1[[#This Row],[Date]])</f>
        <v>10</v>
      </c>
      <c r="K6275">
        <f>DAY(Table1[[#This Row],[Date]])</f>
        <v>1</v>
      </c>
    </row>
    <row r="6276" spans="1:11" x14ac:dyDescent="0.3">
      <c r="A6276" t="s">
        <v>14</v>
      </c>
      <c r="B6276" s="1">
        <v>42643</v>
      </c>
      <c r="C6276">
        <v>1</v>
      </c>
      <c r="D6276">
        <v>1</v>
      </c>
      <c r="E6276">
        <v>1</v>
      </c>
      <c r="F6276">
        <v>1</v>
      </c>
      <c r="G6276">
        <v>402548</v>
      </c>
      <c r="H6276">
        <v>6951591</v>
      </c>
      <c r="I6276">
        <f>YEAR(Table1[[#This Row],[Date]])</f>
        <v>2016</v>
      </c>
      <c r="J6276">
        <f>MONTH(Table1[[#This Row],[Date]])</f>
        <v>9</v>
      </c>
      <c r="K6276">
        <f>DAY(Table1[[#This Row],[Date]])</f>
        <v>30</v>
      </c>
    </row>
    <row r="6277" spans="1:11" x14ac:dyDescent="0.3">
      <c r="A6277" t="s">
        <v>14</v>
      </c>
      <c r="B6277" s="1">
        <v>42642</v>
      </c>
      <c r="C6277">
        <v>1</v>
      </c>
      <c r="D6277">
        <v>1</v>
      </c>
      <c r="E6277">
        <v>1</v>
      </c>
      <c r="F6277">
        <v>1</v>
      </c>
      <c r="G6277">
        <v>289768</v>
      </c>
      <c r="H6277">
        <v>6951591</v>
      </c>
      <c r="I6277">
        <f>YEAR(Table1[[#This Row],[Date]])</f>
        <v>2016</v>
      </c>
      <c r="J6277">
        <f>MONTH(Table1[[#This Row],[Date]])</f>
        <v>9</v>
      </c>
      <c r="K6277">
        <f>DAY(Table1[[#This Row],[Date]])</f>
        <v>29</v>
      </c>
    </row>
    <row r="6278" spans="1:11" x14ac:dyDescent="0.3">
      <c r="A6278" t="s">
        <v>14</v>
      </c>
      <c r="B6278" s="1">
        <v>42641</v>
      </c>
      <c r="C6278">
        <v>1</v>
      </c>
      <c r="D6278">
        <v>1</v>
      </c>
      <c r="E6278">
        <v>1</v>
      </c>
      <c r="F6278">
        <v>1</v>
      </c>
      <c r="G6278">
        <v>243485</v>
      </c>
      <c r="H6278">
        <v>6951591</v>
      </c>
      <c r="I6278">
        <f>YEAR(Table1[[#This Row],[Date]])</f>
        <v>2016</v>
      </c>
      <c r="J6278">
        <f>MONTH(Table1[[#This Row],[Date]])</f>
        <v>9</v>
      </c>
      <c r="K6278">
        <f>DAY(Table1[[#This Row],[Date]])</f>
        <v>28</v>
      </c>
    </row>
    <row r="6279" spans="1:11" x14ac:dyDescent="0.3">
      <c r="A6279" t="s">
        <v>14</v>
      </c>
      <c r="B6279" s="1">
        <v>42640</v>
      </c>
      <c r="C6279">
        <v>1</v>
      </c>
      <c r="D6279">
        <v>1</v>
      </c>
      <c r="E6279">
        <v>1</v>
      </c>
      <c r="F6279">
        <v>1</v>
      </c>
      <c r="G6279">
        <v>370561</v>
      </c>
      <c r="H6279">
        <v>6951591</v>
      </c>
      <c r="I6279">
        <f>YEAR(Table1[[#This Row],[Date]])</f>
        <v>2016</v>
      </c>
      <c r="J6279">
        <f>MONTH(Table1[[#This Row],[Date]])</f>
        <v>9</v>
      </c>
      <c r="K6279">
        <f>DAY(Table1[[#This Row],[Date]])</f>
        <v>27</v>
      </c>
    </row>
    <row r="6280" spans="1:11" x14ac:dyDescent="0.3">
      <c r="A6280" t="s">
        <v>14</v>
      </c>
      <c r="B6280" s="1">
        <v>42639</v>
      </c>
      <c r="C6280">
        <v>1</v>
      </c>
      <c r="D6280">
        <v>1</v>
      </c>
      <c r="E6280">
        <v>1</v>
      </c>
      <c r="F6280">
        <v>1</v>
      </c>
      <c r="G6280">
        <v>479180</v>
      </c>
      <c r="H6280">
        <v>6951591</v>
      </c>
      <c r="I6280">
        <f>YEAR(Table1[[#This Row],[Date]])</f>
        <v>2016</v>
      </c>
      <c r="J6280">
        <f>MONTH(Table1[[#This Row],[Date]])</f>
        <v>9</v>
      </c>
      <c r="K6280">
        <f>DAY(Table1[[#This Row],[Date]])</f>
        <v>26</v>
      </c>
    </row>
    <row r="6281" spans="1:11" x14ac:dyDescent="0.3">
      <c r="A6281" t="s">
        <v>14</v>
      </c>
      <c r="B6281" s="1">
        <v>42638</v>
      </c>
      <c r="C6281">
        <v>0.99999899999999997</v>
      </c>
      <c r="D6281">
        <v>1</v>
      </c>
      <c r="E6281">
        <v>0.99999899999999997</v>
      </c>
      <c r="F6281">
        <v>1</v>
      </c>
      <c r="G6281">
        <v>204381</v>
      </c>
      <c r="H6281">
        <v>6951591</v>
      </c>
      <c r="I6281">
        <f>YEAR(Table1[[#This Row],[Date]])</f>
        <v>2016</v>
      </c>
      <c r="J6281">
        <f>MONTH(Table1[[#This Row],[Date]])</f>
        <v>9</v>
      </c>
      <c r="K6281">
        <f>DAY(Table1[[#This Row],[Date]])</f>
        <v>25</v>
      </c>
    </row>
    <row r="6282" spans="1:11" x14ac:dyDescent="0.3">
      <c r="A6282" t="s">
        <v>14</v>
      </c>
      <c r="B6282" s="1">
        <v>42637</v>
      </c>
      <c r="C6282">
        <v>0.99999899999999997</v>
      </c>
      <c r="D6282">
        <v>0.99999899999999997</v>
      </c>
      <c r="E6282">
        <v>0.99999899999999997</v>
      </c>
      <c r="F6282">
        <v>0.99999899999999997</v>
      </c>
      <c r="G6282">
        <v>273642</v>
      </c>
      <c r="H6282">
        <v>6951584</v>
      </c>
      <c r="I6282">
        <f>YEAR(Table1[[#This Row],[Date]])</f>
        <v>2016</v>
      </c>
      <c r="J6282">
        <f>MONTH(Table1[[#This Row],[Date]])</f>
        <v>9</v>
      </c>
      <c r="K6282">
        <f>DAY(Table1[[#This Row],[Date]])</f>
        <v>24</v>
      </c>
    </row>
    <row r="6283" spans="1:11" x14ac:dyDescent="0.3">
      <c r="A6283" t="s">
        <v>14</v>
      </c>
      <c r="B6283" s="1">
        <v>42636</v>
      </c>
      <c r="C6283">
        <v>0.99999899999999997</v>
      </c>
      <c r="D6283">
        <v>0.99999899999999997</v>
      </c>
      <c r="E6283">
        <v>0.99999899999999997</v>
      </c>
      <c r="F6283">
        <v>0.99999899999999997</v>
      </c>
      <c r="G6283">
        <v>907263</v>
      </c>
      <c r="H6283">
        <v>6951584</v>
      </c>
      <c r="I6283">
        <f>YEAR(Table1[[#This Row],[Date]])</f>
        <v>2016</v>
      </c>
      <c r="J6283">
        <f>MONTH(Table1[[#This Row],[Date]])</f>
        <v>9</v>
      </c>
      <c r="K6283">
        <f>DAY(Table1[[#This Row],[Date]])</f>
        <v>23</v>
      </c>
    </row>
    <row r="6284" spans="1:11" x14ac:dyDescent="0.3">
      <c r="A6284" t="s">
        <v>14</v>
      </c>
      <c r="B6284" s="1">
        <v>42635</v>
      </c>
      <c r="C6284">
        <v>0.99998900000000002</v>
      </c>
      <c r="D6284">
        <v>0.99999899999999997</v>
      </c>
      <c r="E6284">
        <v>0.99998900000000002</v>
      </c>
      <c r="F6284">
        <v>0.99999899999999997</v>
      </c>
      <c r="G6284">
        <v>748610</v>
      </c>
      <c r="H6284">
        <v>6951584</v>
      </c>
      <c r="I6284">
        <f>YEAR(Table1[[#This Row],[Date]])</f>
        <v>2016</v>
      </c>
      <c r="J6284">
        <f>MONTH(Table1[[#This Row],[Date]])</f>
        <v>9</v>
      </c>
      <c r="K6284">
        <f>DAY(Table1[[#This Row],[Date]])</f>
        <v>22</v>
      </c>
    </row>
    <row r="6285" spans="1:11" x14ac:dyDescent="0.3">
      <c r="A6285" t="s">
        <v>14</v>
      </c>
      <c r="B6285" s="1">
        <v>42634</v>
      </c>
      <c r="C6285">
        <v>0.99999899999999997</v>
      </c>
      <c r="D6285">
        <v>0.99999899999999997</v>
      </c>
      <c r="E6285">
        <v>0.99998699999999996</v>
      </c>
      <c r="F6285">
        <v>0.99998799999999999</v>
      </c>
      <c r="G6285">
        <v>1023360</v>
      </c>
      <c r="H6285">
        <v>6951508</v>
      </c>
      <c r="I6285">
        <f>YEAR(Table1[[#This Row],[Date]])</f>
        <v>2016</v>
      </c>
      <c r="J6285">
        <f>MONTH(Table1[[#This Row],[Date]])</f>
        <v>9</v>
      </c>
      <c r="K6285">
        <f>DAY(Table1[[#This Row],[Date]])</f>
        <v>21</v>
      </c>
    </row>
    <row r="6286" spans="1:11" x14ac:dyDescent="0.3">
      <c r="A6286" t="s">
        <v>14</v>
      </c>
      <c r="B6286" s="1">
        <v>42633</v>
      </c>
      <c r="C6286">
        <v>0.99999899999999997</v>
      </c>
      <c r="D6286">
        <v>0.99999899999999997</v>
      </c>
      <c r="E6286">
        <v>0.99999899999999997</v>
      </c>
      <c r="F6286">
        <v>0.99999899999999997</v>
      </c>
      <c r="G6286">
        <v>1590290</v>
      </c>
      <c r="H6286">
        <v>6951584</v>
      </c>
      <c r="I6286">
        <f>YEAR(Table1[[#This Row],[Date]])</f>
        <v>2016</v>
      </c>
      <c r="J6286">
        <f>MONTH(Table1[[#This Row],[Date]])</f>
        <v>9</v>
      </c>
      <c r="K6286">
        <f>DAY(Table1[[#This Row],[Date]])</f>
        <v>20</v>
      </c>
    </row>
    <row r="6287" spans="1:11" x14ac:dyDescent="0.3">
      <c r="A6287" t="s">
        <v>14</v>
      </c>
      <c r="B6287" s="1">
        <v>42632</v>
      </c>
      <c r="C6287">
        <v>0.99992300000000001</v>
      </c>
      <c r="D6287">
        <v>0.99999899999999997</v>
      </c>
      <c r="E6287">
        <v>0.99992300000000001</v>
      </c>
      <c r="F6287">
        <v>0.99999899999999997</v>
      </c>
      <c r="G6287">
        <v>518342</v>
      </c>
      <c r="H6287">
        <v>6951584</v>
      </c>
      <c r="I6287">
        <f>YEAR(Table1[[#This Row],[Date]])</f>
        <v>2016</v>
      </c>
      <c r="J6287">
        <f>MONTH(Table1[[#This Row],[Date]])</f>
        <v>9</v>
      </c>
      <c r="K6287">
        <f>DAY(Table1[[#This Row],[Date]])</f>
        <v>19</v>
      </c>
    </row>
    <row r="6288" spans="1:11" x14ac:dyDescent="0.3">
      <c r="A6288" t="s">
        <v>14</v>
      </c>
      <c r="B6288" s="1">
        <v>42631</v>
      </c>
      <c r="C6288">
        <v>0.99999899999999997</v>
      </c>
      <c r="D6288">
        <v>1</v>
      </c>
      <c r="E6288">
        <v>0.999888</v>
      </c>
      <c r="F6288">
        <v>0.99992300000000001</v>
      </c>
      <c r="G6288">
        <v>579543</v>
      </c>
      <c r="H6288">
        <v>6951056</v>
      </c>
      <c r="I6288">
        <f>YEAR(Table1[[#This Row],[Date]])</f>
        <v>2016</v>
      </c>
      <c r="J6288">
        <f>MONTH(Table1[[#This Row],[Date]])</f>
        <v>9</v>
      </c>
      <c r="K6288">
        <f>DAY(Table1[[#This Row],[Date]])</f>
        <v>18</v>
      </c>
    </row>
    <row r="6289" spans="1:11" x14ac:dyDescent="0.3">
      <c r="A6289" t="s">
        <v>14</v>
      </c>
      <c r="B6289" s="1">
        <v>42630</v>
      </c>
      <c r="C6289">
        <v>0.99999899999999997</v>
      </c>
      <c r="D6289">
        <v>0.99999899999999997</v>
      </c>
      <c r="E6289">
        <v>0.99999899999999997</v>
      </c>
      <c r="F6289">
        <v>0.99999899999999997</v>
      </c>
      <c r="G6289">
        <v>243461</v>
      </c>
      <c r="H6289">
        <v>6951584</v>
      </c>
      <c r="I6289">
        <f>YEAR(Table1[[#This Row],[Date]])</f>
        <v>2016</v>
      </c>
      <c r="J6289">
        <f>MONTH(Table1[[#This Row],[Date]])</f>
        <v>9</v>
      </c>
      <c r="K6289">
        <f>DAY(Table1[[#This Row],[Date]])</f>
        <v>17</v>
      </c>
    </row>
    <row r="6290" spans="1:11" x14ac:dyDescent="0.3">
      <c r="A6290" t="s">
        <v>14</v>
      </c>
      <c r="B6290" s="1">
        <v>42629</v>
      </c>
      <c r="C6290">
        <v>0.99999300000000002</v>
      </c>
      <c r="D6290">
        <v>0.99999899999999997</v>
      </c>
      <c r="E6290">
        <v>0.99999300000000002</v>
      </c>
      <c r="F6290">
        <v>0.99999899999999997</v>
      </c>
      <c r="G6290">
        <v>719125</v>
      </c>
      <c r="H6290">
        <v>6951584</v>
      </c>
      <c r="I6290">
        <f>YEAR(Table1[[#This Row],[Date]])</f>
        <v>2016</v>
      </c>
      <c r="J6290">
        <f>MONTH(Table1[[#This Row],[Date]])</f>
        <v>9</v>
      </c>
      <c r="K6290">
        <f>DAY(Table1[[#This Row],[Date]])</f>
        <v>16</v>
      </c>
    </row>
    <row r="6291" spans="1:11" x14ac:dyDescent="0.3">
      <c r="A6291" t="s">
        <v>14</v>
      </c>
      <c r="B6291" s="1">
        <v>42628</v>
      </c>
      <c r="C6291">
        <v>1</v>
      </c>
      <c r="D6291">
        <v>1</v>
      </c>
      <c r="E6291">
        <v>0.99999300000000002</v>
      </c>
      <c r="F6291">
        <v>0.99999300000000002</v>
      </c>
      <c r="G6291">
        <v>774746</v>
      </c>
      <c r="H6291">
        <v>6951542</v>
      </c>
      <c r="I6291">
        <f>YEAR(Table1[[#This Row],[Date]])</f>
        <v>2016</v>
      </c>
      <c r="J6291">
        <f>MONTH(Table1[[#This Row],[Date]])</f>
        <v>9</v>
      </c>
      <c r="K6291">
        <f>DAY(Table1[[#This Row],[Date]])</f>
        <v>15</v>
      </c>
    </row>
    <row r="6292" spans="1:11" x14ac:dyDescent="0.3">
      <c r="A6292" t="s">
        <v>14</v>
      </c>
      <c r="B6292" s="1">
        <v>42627</v>
      </c>
      <c r="C6292">
        <v>1</v>
      </c>
      <c r="D6292">
        <v>1</v>
      </c>
      <c r="E6292">
        <v>1</v>
      </c>
      <c r="F6292">
        <v>1</v>
      </c>
      <c r="G6292">
        <v>845294</v>
      </c>
      <c r="H6292">
        <v>6951591</v>
      </c>
      <c r="I6292">
        <f>YEAR(Table1[[#This Row],[Date]])</f>
        <v>2016</v>
      </c>
      <c r="J6292">
        <f>MONTH(Table1[[#This Row],[Date]])</f>
        <v>9</v>
      </c>
      <c r="K6292">
        <f>DAY(Table1[[#This Row],[Date]])</f>
        <v>14</v>
      </c>
    </row>
    <row r="6293" spans="1:11" x14ac:dyDescent="0.3">
      <c r="A6293" t="s">
        <v>14</v>
      </c>
      <c r="B6293" s="1">
        <v>42626</v>
      </c>
      <c r="C6293">
        <v>1</v>
      </c>
      <c r="D6293">
        <v>1</v>
      </c>
      <c r="E6293">
        <v>1</v>
      </c>
      <c r="F6293">
        <v>1</v>
      </c>
      <c r="G6293">
        <v>1503640</v>
      </c>
      <c r="H6293">
        <v>6951660</v>
      </c>
      <c r="I6293">
        <f>YEAR(Table1[[#This Row],[Date]])</f>
        <v>2016</v>
      </c>
      <c r="J6293">
        <f>MONTH(Table1[[#This Row],[Date]])</f>
        <v>9</v>
      </c>
      <c r="K6293">
        <f>DAY(Table1[[#This Row],[Date]])</f>
        <v>13</v>
      </c>
    </row>
    <row r="6294" spans="1:11" x14ac:dyDescent="0.3">
      <c r="A6294" t="s">
        <v>14</v>
      </c>
      <c r="B6294" s="1">
        <v>42625</v>
      </c>
      <c r="C6294">
        <v>1</v>
      </c>
      <c r="D6294">
        <v>1</v>
      </c>
      <c r="E6294">
        <v>1</v>
      </c>
      <c r="F6294">
        <v>1</v>
      </c>
      <c r="G6294">
        <v>982954</v>
      </c>
      <c r="H6294">
        <v>6956457</v>
      </c>
      <c r="I6294">
        <f>YEAR(Table1[[#This Row],[Date]])</f>
        <v>2016</v>
      </c>
      <c r="J6294">
        <f>MONTH(Table1[[#This Row],[Date]])</f>
        <v>9</v>
      </c>
      <c r="K6294">
        <f>DAY(Table1[[#This Row],[Date]])</f>
        <v>12</v>
      </c>
    </row>
    <row r="6295" spans="1:11" x14ac:dyDescent="0.3">
      <c r="A6295" t="s">
        <v>14</v>
      </c>
      <c r="B6295" s="1">
        <v>42624</v>
      </c>
      <c r="C6295">
        <v>1</v>
      </c>
      <c r="D6295">
        <v>1</v>
      </c>
      <c r="E6295">
        <v>1</v>
      </c>
      <c r="F6295">
        <v>1</v>
      </c>
      <c r="G6295">
        <v>968191</v>
      </c>
      <c r="H6295">
        <v>6951591</v>
      </c>
      <c r="I6295">
        <f>YEAR(Table1[[#This Row],[Date]])</f>
        <v>2016</v>
      </c>
      <c r="J6295">
        <f>MONTH(Table1[[#This Row],[Date]])</f>
        <v>9</v>
      </c>
      <c r="K6295">
        <f>DAY(Table1[[#This Row],[Date]])</f>
        <v>11</v>
      </c>
    </row>
    <row r="6296" spans="1:11" x14ac:dyDescent="0.3">
      <c r="A6296" t="s">
        <v>14</v>
      </c>
      <c r="B6296" s="1">
        <v>42623</v>
      </c>
      <c r="C6296">
        <v>1</v>
      </c>
      <c r="D6296">
        <v>1</v>
      </c>
      <c r="E6296">
        <v>1</v>
      </c>
      <c r="F6296">
        <v>1</v>
      </c>
      <c r="G6296">
        <v>301128</v>
      </c>
      <c r="H6296">
        <v>6951591</v>
      </c>
      <c r="I6296">
        <f>YEAR(Table1[[#This Row],[Date]])</f>
        <v>2016</v>
      </c>
      <c r="J6296">
        <f>MONTH(Table1[[#This Row],[Date]])</f>
        <v>9</v>
      </c>
      <c r="K6296">
        <f>DAY(Table1[[#This Row],[Date]])</f>
        <v>10</v>
      </c>
    </row>
    <row r="6297" spans="1:11" x14ac:dyDescent="0.3">
      <c r="A6297" t="s">
        <v>14</v>
      </c>
      <c r="B6297" s="1">
        <v>42622</v>
      </c>
      <c r="C6297">
        <v>1</v>
      </c>
      <c r="D6297">
        <v>1</v>
      </c>
      <c r="E6297">
        <v>1</v>
      </c>
      <c r="F6297">
        <v>1</v>
      </c>
      <c r="G6297">
        <v>592391</v>
      </c>
      <c r="H6297">
        <v>6951591</v>
      </c>
      <c r="I6297">
        <f>YEAR(Table1[[#This Row],[Date]])</f>
        <v>2016</v>
      </c>
      <c r="J6297">
        <f>MONTH(Table1[[#This Row],[Date]])</f>
        <v>9</v>
      </c>
      <c r="K6297">
        <f>DAY(Table1[[#This Row],[Date]])</f>
        <v>9</v>
      </c>
    </row>
    <row r="6298" spans="1:11" x14ac:dyDescent="0.3">
      <c r="A6298" t="s">
        <v>14</v>
      </c>
      <c r="B6298" s="1">
        <v>42621</v>
      </c>
      <c r="C6298">
        <v>1</v>
      </c>
      <c r="D6298">
        <v>1</v>
      </c>
      <c r="E6298">
        <v>1</v>
      </c>
      <c r="F6298">
        <v>1</v>
      </c>
      <c r="G6298">
        <v>960491</v>
      </c>
      <c r="H6298">
        <v>6951591</v>
      </c>
      <c r="I6298">
        <f>YEAR(Table1[[#This Row],[Date]])</f>
        <v>2016</v>
      </c>
      <c r="J6298">
        <f>MONTH(Table1[[#This Row],[Date]])</f>
        <v>9</v>
      </c>
      <c r="K6298">
        <f>DAY(Table1[[#This Row],[Date]])</f>
        <v>8</v>
      </c>
    </row>
    <row r="6299" spans="1:11" x14ac:dyDescent="0.3">
      <c r="A6299" t="s">
        <v>14</v>
      </c>
      <c r="B6299" s="1">
        <v>42620</v>
      </c>
      <c r="C6299">
        <v>1</v>
      </c>
      <c r="D6299">
        <v>1</v>
      </c>
      <c r="E6299">
        <v>1</v>
      </c>
      <c r="F6299">
        <v>1</v>
      </c>
      <c r="G6299">
        <v>1727020</v>
      </c>
      <c r="H6299">
        <v>6951591</v>
      </c>
      <c r="I6299">
        <f>YEAR(Table1[[#This Row],[Date]])</f>
        <v>2016</v>
      </c>
      <c r="J6299">
        <f>MONTH(Table1[[#This Row],[Date]])</f>
        <v>9</v>
      </c>
      <c r="K6299">
        <f>DAY(Table1[[#This Row],[Date]])</f>
        <v>7</v>
      </c>
    </row>
    <row r="6300" spans="1:11" x14ac:dyDescent="0.3">
      <c r="A6300" t="s">
        <v>14</v>
      </c>
      <c r="B6300" s="1">
        <v>42619</v>
      </c>
      <c r="C6300">
        <v>1</v>
      </c>
      <c r="D6300">
        <v>1</v>
      </c>
      <c r="E6300">
        <v>1</v>
      </c>
      <c r="F6300">
        <v>1</v>
      </c>
      <c r="G6300">
        <v>1149260</v>
      </c>
      <c r="H6300">
        <v>6951591</v>
      </c>
      <c r="I6300">
        <f>YEAR(Table1[[#This Row],[Date]])</f>
        <v>2016</v>
      </c>
      <c r="J6300">
        <f>MONTH(Table1[[#This Row],[Date]])</f>
        <v>9</v>
      </c>
      <c r="K6300">
        <f>DAY(Table1[[#This Row],[Date]])</f>
        <v>6</v>
      </c>
    </row>
    <row r="6301" spans="1:11" x14ac:dyDescent="0.3">
      <c r="A6301" t="s">
        <v>14</v>
      </c>
      <c r="B6301" s="1">
        <v>42618</v>
      </c>
      <c r="C6301">
        <v>1</v>
      </c>
      <c r="D6301">
        <v>1</v>
      </c>
      <c r="E6301">
        <v>1</v>
      </c>
      <c r="F6301">
        <v>1</v>
      </c>
      <c r="G6301">
        <v>1536980</v>
      </c>
      <c r="H6301">
        <v>6951591</v>
      </c>
      <c r="I6301">
        <f>YEAR(Table1[[#This Row],[Date]])</f>
        <v>2016</v>
      </c>
      <c r="J6301">
        <f>MONTH(Table1[[#This Row],[Date]])</f>
        <v>9</v>
      </c>
      <c r="K6301">
        <f>DAY(Table1[[#This Row],[Date]])</f>
        <v>5</v>
      </c>
    </row>
    <row r="6302" spans="1:11" x14ac:dyDescent="0.3">
      <c r="A6302" t="s">
        <v>14</v>
      </c>
      <c r="B6302" s="1">
        <v>42617</v>
      </c>
      <c r="C6302">
        <v>1</v>
      </c>
      <c r="D6302">
        <v>1</v>
      </c>
      <c r="E6302">
        <v>1</v>
      </c>
      <c r="F6302">
        <v>1</v>
      </c>
      <c r="G6302">
        <v>1248710</v>
      </c>
      <c r="H6302">
        <v>6951591</v>
      </c>
      <c r="I6302">
        <f>YEAR(Table1[[#This Row],[Date]])</f>
        <v>2016</v>
      </c>
      <c r="J6302">
        <f>MONTH(Table1[[#This Row],[Date]])</f>
        <v>9</v>
      </c>
      <c r="K6302">
        <f>DAY(Table1[[#This Row],[Date]])</f>
        <v>4</v>
      </c>
    </row>
    <row r="6303" spans="1:11" x14ac:dyDescent="0.3">
      <c r="A6303" t="s">
        <v>14</v>
      </c>
      <c r="B6303" s="1">
        <v>42616</v>
      </c>
      <c r="C6303">
        <v>1</v>
      </c>
      <c r="D6303">
        <v>1</v>
      </c>
      <c r="E6303">
        <v>1</v>
      </c>
      <c r="F6303">
        <v>1</v>
      </c>
      <c r="G6303">
        <v>2641030</v>
      </c>
      <c r="H6303">
        <v>6951591</v>
      </c>
      <c r="I6303">
        <f>YEAR(Table1[[#This Row],[Date]])</f>
        <v>2016</v>
      </c>
      <c r="J6303">
        <f>MONTH(Table1[[#This Row],[Date]])</f>
        <v>9</v>
      </c>
      <c r="K6303">
        <f>DAY(Table1[[#This Row],[Date]])</f>
        <v>3</v>
      </c>
    </row>
    <row r="6304" spans="1:11" x14ac:dyDescent="0.3">
      <c r="A6304" t="s">
        <v>14</v>
      </c>
      <c r="B6304" s="1">
        <v>42615</v>
      </c>
      <c r="C6304">
        <v>1</v>
      </c>
      <c r="D6304">
        <v>1</v>
      </c>
      <c r="E6304">
        <v>1</v>
      </c>
      <c r="F6304">
        <v>1</v>
      </c>
      <c r="G6304">
        <v>1472930</v>
      </c>
      <c r="H6304">
        <v>6951591</v>
      </c>
      <c r="I6304">
        <f>YEAR(Table1[[#This Row],[Date]])</f>
        <v>2016</v>
      </c>
      <c r="J6304">
        <f>MONTH(Table1[[#This Row],[Date]])</f>
        <v>9</v>
      </c>
      <c r="K6304">
        <f>DAY(Table1[[#This Row],[Date]])</f>
        <v>2</v>
      </c>
    </row>
    <row r="6305" spans="1:11" x14ac:dyDescent="0.3">
      <c r="A6305" t="s">
        <v>14</v>
      </c>
      <c r="B6305" s="1">
        <v>42614</v>
      </c>
      <c r="C6305">
        <v>1</v>
      </c>
      <c r="D6305">
        <v>1</v>
      </c>
      <c r="E6305">
        <v>1</v>
      </c>
      <c r="F6305">
        <v>1</v>
      </c>
      <c r="G6305">
        <v>838378</v>
      </c>
      <c r="H6305">
        <v>6951591</v>
      </c>
      <c r="I6305">
        <f>YEAR(Table1[[#This Row],[Date]])</f>
        <v>2016</v>
      </c>
      <c r="J6305">
        <f>MONTH(Table1[[#This Row],[Date]])</f>
        <v>9</v>
      </c>
      <c r="K6305">
        <f>DAY(Table1[[#This Row],[Date]])</f>
        <v>1</v>
      </c>
    </row>
    <row r="6306" spans="1:11" x14ac:dyDescent="0.3">
      <c r="A6306" t="s">
        <v>14</v>
      </c>
      <c r="B6306" s="1">
        <v>42613</v>
      </c>
      <c r="C6306">
        <v>1</v>
      </c>
      <c r="D6306">
        <v>1</v>
      </c>
      <c r="E6306">
        <v>1</v>
      </c>
      <c r="F6306">
        <v>1</v>
      </c>
      <c r="G6306">
        <v>908476</v>
      </c>
      <c r="H6306">
        <v>6951591</v>
      </c>
      <c r="I6306">
        <f>YEAR(Table1[[#This Row],[Date]])</f>
        <v>2016</v>
      </c>
      <c r="J6306">
        <f>MONTH(Table1[[#This Row],[Date]])</f>
        <v>8</v>
      </c>
      <c r="K6306">
        <f>DAY(Table1[[#This Row],[Date]])</f>
        <v>31</v>
      </c>
    </row>
    <row r="6307" spans="1:11" x14ac:dyDescent="0.3">
      <c r="A6307" t="s">
        <v>14</v>
      </c>
      <c r="B6307" s="1">
        <v>42612</v>
      </c>
      <c r="C6307">
        <v>1</v>
      </c>
      <c r="D6307">
        <v>1</v>
      </c>
      <c r="E6307">
        <v>1</v>
      </c>
      <c r="F6307">
        <v>1</v>
      </c>
      <c r="G6307">
        <v>1062640</v>
      </c>
      <c r="H6307">
        <v>6951591</v>
      </c>
      <c r="I6307">
        <f>YEAR(Table1[[#This Row],[Date]])</f>
        <v>2016</v>
      </c>
      <c r="J6307">
        <f>MONTH(Table1[[#This Row],[Date]])</f>
        <v>8</v>
      </c>
      <c r="K6307">
        <f>DAY(Table1[[#This Row],[Date]])</f>
        <v>30</v>
      </c>
    </row>
    <row r="6308" spans="1:11" x14ac:dyDescent="0.3">
      <c r="A6308" t="s">
        <v>14</v>
      </c>
      <c r="B6308" s="1">
        <v>42611</v>
      </c>
      <c r="C6308">
        <v>1</v>
      </c>
      <c r="D6308">
        <v>1</v>
      </c>
      <c r="E6308">
        <v>1</v>
      </c>
      <c r="F6308">
        <v>1</v>
      </c>
      <c r="G6308">
        <v>1591130</v>
      </c>
      <c r="H6308">
        <v>6951591</v>
      </c>
      <c r="I6308">
        <f>YEAR(Table1[[#This Row],[Date]])</f>
        <v>2016</v>
      </c>
      <c r="J6308">
        <f>MONTH(Table1[[#This Row],[Date]])</f>
        <v>8</v>
      </c>
      <c r="K6308">
        <f>DAY(Table1[[#This Row],[Date]])</f>
        <v>29</v>
      </c>
    </row>
    <row r="6309" spans="1:11" x14ac:dyDescent="0.3">
      <c r="A6309" t="s">
        <v>14</v>
      </c>
      <c r="B6309" s="1">
        <v>42610</v>
      </c>
      <c r="C6309">
        <v>1</v>
      </c>
      <c r="D6309">
        <v>1</v>
      </c>
      <c r="E6309">
        <v>1</v>
      </c>
      <c r="F6309">
        <v>1</v>
      </c>
      <c r="G6309">
        <v>1215110</v>
      </c>
      <c r="H6309">
        <v>6951591</v>
      </c>
      <c r="I6309">
        <f>YEAR(Table1[[#This Row],[Date]])</f>
        <v>2016</v>
      </c>
      <c r="J6309">
        <f>MONTH(Table1[[#This Row],[Date]])</f>
        <v>8</v>
      </c>
      <c r="K6309">
        <f>DAY(Table1[[#This Row],[Date]])</f>
        <v>28</v>
      </c>
    </row>
    <row r="6310" spans="1:11" x14ac:dyDescent="0.3">
      <c r="A6310" t="s">
        <v>14</v>
      </c>
      <c r="B6310" s="1">
        <v>42609</v>
      </c>
      <c r="C6310">
        <v>1</v>
      </c>
      <c r="D6310">
        <v>1</v>
      </c>
      <c r="E6310">
        <v>1</v>
      </c>
      <c r="F6310">
        <v>1</v>
      </c>
      <c r="G6310">
        <v>555019</v>
      </c>
      <c r="H6310">
        <v>6951591</v>
      </c>
      <c r="I6310">
        <f>YEAR(Table1[[#This Row],[Date]])</f>
        <v>2016</v>
      </c>
      <c r="J6310">
        <f>MONTH(Table1[[#This Row],[Date]])</f>
        <v>8</v>
      </c>
      <c r="K6310">
        <f>DAY(Table1[[#This Row],[Date]])</f>
        <v>27</v>
      </c>
    </row>
    <row r="6311" spans="1:11" x14ac:dyDescent="0.3">
      <c r="A6311" t="s">
        <v>14</v>
      </c>
      <c r="B6311" s="1">
        <v>42608</v>
      </c>
      <c r="C6311">
        <v>1</v>
      </c>
      <c r="D6311">
        <v>1</v>
      </c>
      <c r="E6311">
        <v>1</v>
      </c>
      <c r="F6311">
        <v>1</v>
      </c>
      <c r="G6311">
        <v>731230</v>
      </c>
      <c r="H6311">
        <v>6951591</v>
      </c>
      <c r="I6311">
        <f>YEAR(Table1[[#This Row],[Date]])</f>
        <v>2016</v>
      </c>
      <c r="J6311">
        <f>MONTH(Table1[[#This Row],[Date]])</f>
        <v>8</v>
      </c>
      <c r="K6311">
        <f>DAY(Table1[[#This Row],[Date]])</f>
        <v>26</v>
      </c>
    </row>
    <row r="6312" spans="1:11" x14ac:dyDescent="0.3">
      <c r="A6312" t="s">
        <v>14</v>
      </c>
      <c r="B6312" s="1">
        <v>42607</v>
      </c>
      <c r="C6312">
        <v>1</v>
      </c>
      <c r="D6312">
        <v>1</v>
      </c>
      <c r="E6312">
        <v>1</v>
      </c>
      <c r="F6312">
        <v>1</v>
      </c>
      <c r="G6312">
        <v>965926</v>
      </c>
      <c r="H6312">
        <v>6951591</v>
      </c>
      <c r="I6312">
        <f>YEAR(Table1[[#This Row],[Date]])</f>
        <v>2016</v>
      </c>
      <c r="J6312">
        <f>MONTH(Table1[[#This Row],[Date]])</f>
        <v>8</v>
      </c>
      <c r="K6312">
        <f>DAY(Table1[[#This Row],[Date]])</f>
        <v>25</v>
      </c>
    </row>
    <row r="6313" spans="1:11" x14ac:dyDescent="0.3">
      <c r="A6313" t="s">
        <v>14</v>
      </c>
      <c r="B6313" s="1">
        <v>42606</v>
      </c>
      <c r="C6313">
        <v>1</v>
      </c>
      <c r="D6313">
        <v>1</v>
      </c>
      <c r="E6313">
        <v>1</v>
      </c>
      <c r="F6313">
        <v>1</v>
      </c>
      <c r="G6313">
        <v>546685</v>
      </c>
      <c r="H6313">
        <v>6951591</v>
      </c>
      <c r="I6313">
        <f>YEAR(Table1[[#This Row],[Date]])</f>
        <v>2016</v>
      </c>
      <c r="J6313">
        <f>MONTH(Table1[[#This Row],[Date]])</f>
        <v>8</v>
      </c>
      <c r="K6313">
        <f>DAY(Table1[[#This Row],[Date]])</f>
        <v>24</v>
      </c>
    </row>
    <row r="6314" spans="1:11" x14ac:dyDescent="0.3">
      <c r="A6314" t="s">
        <v>14</v>
      </c>
      <c r="B6314" s="1">
        <v>42605</v>
      </c>
      <c r="C6314">
        <v>1</v>
      </c>
      <c r="D6314">
        <v>1</v>
      </c>
      <c r="E6314">
        <v>1</v>
      </c>
      <c r="F6314">
        <v>1</v>
      </c>
      <c r="G6314">
        <v>1240630</v>
      </c>
      <c r="H6314">
        <v>6951591</v>
      </c>
      <c r="I6314">
        <f>YEAR(Table1[[#This Row],[Date]])</f>
        <v>2016</v>
      </c>
      <c r="J6314">
        <f>MONTH(Table1[[#This Row],[Date]])</f>
        <v>8</v>
      </c>
      <c r="K6314">
        <f>DAY(Table1[[#This Row],[Date]])</f>
        <v>23</v>
      </c>
    </row>
    <row r="6315" spans="1:11" x14ac:dyDescent="0.3">
      <c r="A6315" t="s">
        <v>14</v>
      </c>
      <c r="B6315" s="1">
        <v>42604</v>
      </c>
      <c r="C6315">
        <v>1</v>
      </c>
      <c r="D6315">
        <v>1</v>
      </c>
      <c r="E6315">
        <v>1</v>
      </c>
      <c r="F6315">
        <v>1</v>
      </c>
      <c r="G6315">
        <v>1041420</v>
      </c>
      <c r="H6315">
        <v>6951591</v>
      </c>
      <c r="I6315">
        <f>YEAR(Table1[[#This Row],[Date]])</f>
        <v>2016</v>
      </c>
      <c r="J6315">
        <f>MONTH(Table1[[#This Row],[Date]])</f>
        <v>8</v>
      </c>
      <c r="K6315">
        <f>DAY(Table1[[#This Row],[Date]])</f>
        <v>22</v>
      </c>
    </row>
    <row r="6316" spans="1:11" x14ac:dyDescent="0.3">
      <c r="A6316" t="s">
        <v>14</v>
      </c>
      <c r="B6316" s="1">
        <v>42603</v>
      </c>
      <c r="C6316">
        <v>1</v>
      </c>
      <c r="D6316">
        <v>1</v>
      </c>
      <c r="E6316">
        <v>1</v>
      </c>
      <c r="F6316">
        <v>1</v>
      </c>
      <c r="G6316">
        <v>281378</v>
      </c>
      <c r="H6316">
        <v>6951591</v>
      </c>
      <c r="I6316">
        <f>YEAR(Table1[[#This Row],[Date]])</f>
        <v>2016</v>
      </c>
      <c r="J6316">
        <f>MONTH(Table1[[#This Row],[Date]])</f>
        <v>8</v>
      </c>
      <c r="K6316">
        <f>DAY(Table1[[#This Row],[Date]])</f>
        <v>21</v>
      </c>
    </row>
    <row r="6317" spans="1:11" x14ac:dyDescent="0.3">
      <c r="A6317" t="s">
        <v>14</v>
      </c>
      <c r="B6317" s="1">
        <v>42602</v>
      </c>
      <c r="C6317">
        <v>1</v>
      </c>
      <c r="D6317">
        <v>1</v>
      </c>
      <c r="E6317">
        <v>1</v>
      </c>
      <c r="F6317">
        <v>1</v>
      </c>
      <c r="G6317">
        <v>603297</v>
      </c>
      <c r="H6317">
        <v>6951591</v>
      </c>
      <c r="I6317">
        <f>YEAR(Table1[[#This Row],[Date]])</f>
        <v>2016</v>
      </c>
      <c r="J6317">
        <f>MONTH(Table1[[#This Row],[Date]])</f>
        <v>8</v>
      </c>
      <c r="K6317">
        <f>DAY(Table1[[#This Row],[Date]])</f>
        <v>20</v>
      </c>
    </row>
    <row r="6318" spans="1:11" x14ac:dyDescent="0.3">
      <c r="A6318" t="s">
        <v>14</v>
      </c>
      <c r="B6318" s="1">
        <v>42601</v>
      </c>
      <c r="C6318">
        <v>1</v>
      </c>
      <c r="D6318">
        <v>1</v>
      </c>
      <c r="E6318">
        <v>1</v>
      </c>
      <c r="F6318">
        <v>1</v>
      </c>
      <c r="G6318">
        <v>1258110</v>
      </c>
      <c r="H6318">
        <v>6951591</v>
      </c>
      <c r="I6318">
        <f>YEAR(Table1[[#This Row],[Date]])</f>
        <v>2016</v>
      </c>
      <c r="J6318">
        <f>MONTH(Table1[[#This Row],[Date]])</f>
        <v>8</v>
      </c>
      <c r="K6318">
        <f>DAY(Table1[[#This Row],[Date]])</f>
        <v>19</v>
      </c>
    </row>
    <row r="6319" spans="1:11" x14ac:dyDescent="0.3">
      <c r="A6319" t="s">
        <v>14</v>
      </c>
      <c r="B6319" s="1">
        <v>42600</v>
      </c>
      <c r="C6319">
        <v>1</v>
      </c>
      <c r="D6319">
        <v>1</v>
      </c>
      <c r="E6319">
        <v>1</v>
      </c>
      <c r="F6319">
        <v>1</v>
      </c>
      <c r="G6319">
        <v>849307</v>
      </c>
      <c r="H6319">
        <v>6951591</v>
      </c>
      <c r="I6319">
        <f>YEAR(Table1[[#This Row],[Date]])</f>
        <v>2016</v>
      </c>
      <c r="J6319">
        <f>MONTH(Table1[[#This Row],[Date]])</f>
        <v>8</v>
      </c>
      <c r="K6319">
        <f>DAY(Table1[[#This Row],[Date]])</f>
        <v>18</v>
      </c>
    </row>
    <row r="6320" spans="1:11" x14ac:dyDescent="0.3">
      <c r="A6320" t="s">
        <v>14</v>
      </c>
      <c r="B6320" s="1">
        <v>42599</v>
      </c>
      <c r="C6320">
        <v>1</v>
      </c>
      <c r="D6320">
        <v>1</v>
      </c>
      <c r="E6320">
        <v>1</v>
      </c>
      <c r="F6320">
        <v>1</v>
      </c>
      <c r="G6320">
        <v>2394770</v>
      </c>
      <c r="H6320">
        <v>6951591</v>
      </c>
      <c r="I6320">
        <f>YEAR(Table1[[#This Row],[Date]])</f>
        <v>2016</v>
      </c>
      <c r="J6320">
        <f>MONTH(Table1[[#This Row],[Date]])</f>
        <v>8</v>
      </c>
      <c r="K6320">
        <f>DAY(Table1[[#This Row],[Date]])</f>
        <v>17</v>
      </c>
    </row>
    <row r="6321" spans="1:11" x14ac:dyDescent="0.3">
      <c r="A6321" t="s">
        <v>14</v>
      </c>
      <c r="B6321" s="1">
        <v>42598</v>
      </c>
      <c r="C6321">
        <v>0.99999899999999997</v>
      </c>
      <c r="D6321">
        <v>1</v>
      </c>
      <c r="E6321">
        <v>0.99999899999999997</v>
      </c>
      <c r="F6321">
        <v>1</v>
      </c>
      <c r="G6321">
        <v>2197340</v>
      </c>
      <c r="H6321">
        <v>6951591</v>
      </c>
      <c r="I6321">
        <f>YEAR(Table1[[#This Row],[Date]])</f>
        <v>2016</v>
      </c>
      <c r="J6321">
        <f>MONTH(Table1[[#This Row],[Date]])</f>
        <v>8</v>
      </c>
      <c r="K6321">
        <f>DAY(Table1[[#This Row],[Date]])</f>
        <v>16</v>
      </c>
    </row>
    <row r="6322" spans="1:11" x14ac:dyDescent="0.3">
      <c r="A6322" t="s">
        <v>14</v>
      </c>
      <c r="B6322" s="1">
        <v>42597</v>
      </c>
      <c r="C6322">
        <v>0.99999899999999997</v>
      </c>
      <c r="D6322">
        <v>0.99999899999999997</v>
      </c>
      <c r="E6322">
        <v>0.99999899999999997</v>
      </c>
      <c r="F6322">
        <v>0.99999899999999997</v>
      </c>
      <c r="G6322">
        <v>1680290</v>
      </c>
      <c r="H6322">
        <v>6951584</v>
      </c>
      <c r="I6322">
        <f>YEAR(Table1[[#This Row],[Date]])</f>
        <v>2016</v>
      </c>
      <c r="J6322">
        <f>MONTH(Table1[[#This Row],[Date]])</f>
        <v>8</v>
      </c>
      <c r="K6322">
        <f>DAY(Table1[[#This Row],[Date]])</f>
        <v>15</v>
      </c>
    </row>
    <row r="6323" spans="1:11" x14ac:dyDescent="0.3">
      <c r="A6323" t="s">
        <v>14</v>
      </c>
      <c r="B6323" s="1">
        <v>42596</v>
      </c>
      <c r="C6323">
        <v>0.99999899999999997</v>
      </c>
      <c r="D6323">
        <v>0.99999899999999997</v>
      </c>
      <c r="E6323">
        <v>0.99999899999999997</v>
      </c>
      <c r="F6323">
        <v>0.99999899999999997</v>
      </c>
      <c r="G6323">
        <v>1274390</v>
      </c>
      <c r="H6323">
        <v>6951584</v>
      </c>
      <c r="I6323">
        <f>YEAR(Table1[[#This Row],[Date]])</f>
        <v>2016</v>
      </c>
      <c r="J6323">
        <f>MONTH(Table1[[#This Row],[Date]])</f>
        <v>8</v>
      </c>
      <c r="K6323">
        <f>DAY(Table1[[#This Row],[Date]])</f>
        <v>14</v>
      </c>
    </row>
    <row r="6324" spans="1:11" x14ac:dyDescent="0.3">
      <c r="A6324" t="s">
        <v>14</v>
      </c>
      <c r="B6324" s="1">
        <v>42595</v>
      </c>
      <c r="C6324">
        <v>0.96205799999999997</v>
      </c>
      <c r="D6324">
        <v>0.99999899999999997</v>
      </c>
      <c r="E6324">
        <v>0.96205799999999997</v>
      </c>
      <c r="F6324">
        <v>0.99999899999999997</v>
      </c>
      <c r="G6324">
        <v>593801</v>
      </c>
      <c r="H6324">
        <v>6951584</v>
      </c>
      <c r="I6324">
        <f>YEAR(Table1[[#This Row],[Date]])</f>
        <v>2016</v>
      </c>
      <c r="J6324">
        <f>MONTH(Table1[[#This Row],[Date]])</f>
        <v>8</v>
      </c>
      <c r="K6324">
        <f>DAY(Table1[[#This Row],[Date]])</f>
        <v>13</v>
      </c>
    </row>
    <row r="6325" spans="1:11" x14ac:dyDescent="0.3">
      <c r="A6325" t="s">
        <v>14</v>
      </c>
      <c r="B6325" s="1">
        <v>42594</v>
      </c>
      <c r="C6325">
        <v>0.96237200000000001</v>
      </c>
      <c r="D6325">
        <v>0.96237200000000001</v>
      </c>
      <c r="E6325">
        <v>0.96205799999999997</v>
      </c>
      <c r="F6325">
        <v>0.96205799999999997</v>
      </c>
      <c r="G6325">
        <v>912390</v>
      </c>
      <c r="H6325">
        <v>6687834</v>
      </c>
      <c r="I6325">
        <f>YEAR(Table1[[#This Row],[Date]])</f>
        <v>2016</v>
      </c>
      <c r="J6325">
        <f>MONTH(Table1[[#This Row],[Date]])</f>
        <v>8</v>
      </c>
      <c r="K6325">
        <f>DAY(Table1[[#This Row],[Date]])</f>
        <v>12</v>
      </c>
    </row>
    <row r="6326" spans="1:11" x14ac:dyDescent="0.3">
      <c r="A6326" t="s">
        <v>14</v>
      </c>
      <c r="B6326" s="1">
        <v>42593</v>
      </c>
      <c r="C6326">
        <v>0.97342399999999996</v>
      </c>
      <c r="D6326">
        <v>0.97342399999999996</v>
      </c>
      <c r="E6326">
        <v>0.96237499999999998</v>
      </c>
      <c r="F6326">
        <v>0.96237499999999998</v>
      </c>
      <c r="G6326">
        <v>1162530</v>
      </c>
      <c r="H6326">
        <v>6690037</v>
      </c>
      <c r="I6326">
        <f>YEAR(Table1[[#This Row],[Date]])</f>
        <v>2016</v>
      </c>
      <c r="J6326">
        <f>MONTH(Table1[[#This Row],[Date]])</f>
        <v>8</v>
      </c>
      <c r="K6326">
        <f>DAY(Table1[[#This Row],[Date]])</f>
        <v>11</v>
      </c>
    </row>
    <row r="6327" spans="1:11" x14ac:dyDescent="0.3">
      <c r="A6327" t="s">
        <v>14</v>
      </c>
      <c r="B6327" s="1">
        <v>42592</v>
      </c>
      <c r="C6327">
        <v>0.99955700000000003</v>
      </c>
      <c r="D6327">
        <v>1</v>
      </c>
      <c r="E6327">
        <v>0.97355999999999998</v>
      </c>
      <c r="F6327">
        <v>0.97355999999999998</v>
      </c>
      <c r="G6327">
        <v>1457520</v>
      </c>
      <c r="H6327">
        <v>6767791</v>
      </c>
      <c r="I6327">
        <f>YEAR(Table1[[#This Row],[Date]])</f>
        <v>2016</v>
      </c>
      <c r="J6327">
        <f>MONTH(Table1[[#This Row],[Date]])</f>
        <v>8</v>
      </c>
      <c r="K6327">
        <f>DAY(Table1[[#This Row],[Date]])</f>
        <v>10</v>
      </c>
    </row>
    <row r="6328" spans="1:11" x14ac:dyDescent="0.3">
      <c r="A6328" t="s">
        <v>14</v>
      </c>
      <c r="B6328" s="1">
        <v>42591</v>
      </c>
      <c r="C6328">
        <v>0.99955700000000003</v>
      </c>
      <c r="D6328">
        <v>0.99955700000000003</v>
      </c>
      <c r="E6328">
        <v>0.99955700000000003</v>
      </c>
      <c r="F6328">
        <v>0.99955700000000003</v>
      </c>
      <c r="G6328">
        <v>1735260</v>
      </c>
      <c r="H6328">
        <v>6948511</v>
      </c>
      <c r="I6328">
        <f>YEAR(Table1[[#This Row],[Date]])</f>
        <v>2016</v>
      </c>
      <c r="J6328">
        <f>MONTH(Table1[[#This Row],[Date]])</f>
        <v>8</v>
      </c>
      <c r="K6328">
        <f>DAY(Table1[[#This Row],[Date]])</f>
        <v>9</v>
      </c>
    </row>
    <row r="6329" spans="1:11" x14ac:dyDescent="0.3">
      <c r="A6329" t="s">
        <v>14</v>
      </c>
      <c r="B6329" s="1">
        <v>42590</v>
      </c>
      <c r="C6329">
        <v>0.99955700000000003</v>
      </c>
      <c r="D6329">
        <v>0.99955700000000003</v>
      </c>
      <c r="E6329">
        <v>0.99955700000000003</v>
      </c>
      <c r="F6329">
        <v>0.99955700000000003</v>
      </c>
      <c r="G6329">
        <v>613117</v>
      </c>
      <c r="H6329">
        <v>6948511</v>
      </c>
      <c r="I6329">
        <f>YEAR(Table1[[#This Row],[Date]])</f>
        <v>2016</v>
      </c>
      <c r="J6329">
        <f>MONTH(Table1[[#This Row],[Date]])</f>
        <v>8</v>
      </c>
      <c r="K6329">
        <f>DAY(Table1[[#This Row],[Date]])</f>
        <v>8</v>
      </c>
    </row>
    <row r="6330" spans="1:11" x14ac:dyDescent="0.3">
      <c r="A6330" t="s">
        <v>14</v>
      </c>
      <c r="B6330" s="1">
        <v>42589</v>
      </c>
      <c r="C6330">
        <v>0.99955700000000003</v>
      </c>
      <c r="D6330">
        <v>0.99955700000000003</v>
      </c>
      <c r="E6330">
        <v>0.99955700000000003</v>
      </c>
      <c r="F6330">
        <v>0.99955700000000003</v>
      </c>
      <c r="G6330">
        <v>1205650</v>
      </c>
      <c r="H6330">
        <v>6948511</v>
      </c>
      <c r="I6330">
        <f>YEAR(Table1[[#This Row],[Date]])</f>
        <v>2016</v>
      </c>
      <c r="J6330">
        <f>MONTH(Table1[[#This Row],[Date]])</f>
        <v>8</v>
      </c>
      <c r="K6330">
        <f>DAY(Table1[[#This Row],[Date]])</f>
        <v>7</v>
      </c>
    </row>
    <row r="6331" spans="1:11" x14ac:dyDescent="0.3">
      <c r="A6331" t="s">
        <v>14</v>
      </c>
      <c r="B6331" s="1">
        <v>42588</v>
      </c>
      <c r="C6331">
        <v>0.99983100000000003</v>
      </c>
      <c r="D6331">
        <v>0.99983100000000003</v>
      </c>
      <c r="E6331">
        <v>0.99955700000000003</v>
      </c>
      <c r="F6331">
        <v>0.99955700000000003</v>
      </c>
      <c r="G6331">
        <v>879406</v>
      </c>
      <c r="H6331">
        <v>6948511</v>
      </c>
      <c r="I6331">
        <f>YEAR(Table1[[#This Row],[Date]])</f>
        <v>2016</v>
      </c>
      <c r="J6331">
        <f>MONTH(Table1[[#This Row],[Date]])</f>
        <v>8</v>
      </c>
      <c r="K6331">
        <f>DAY(Table1[[#This Row],[Date]])</f>
        <v>6</v>
      </c>
    </row>
    <row r="6332" spans="1:11" x14ac:dyDescent="0.3">
      <c r="A6332" t="s">
        <v>14</v>
      </c>
      <c r="B6332" s="1">
        <v>42587</v>
      </c>
      <c r="C6332">
        <v>0.999996</v>
      </c>
      <c r="D6332">
        <v>0.999996</v>
      </c>
      <c r="E6332">
        <v>0.99983299999999997</v>
      </c>
      <c r="F6332">
        <v>0.99983299999999997</v>
      </c>
      <c r="G6332">
        <v>623230</v>
      </c>
      <c r="H6332">
        <v>6950430</v>
      </c>
      <c r="I6332">
        <f>YEAR(Table1[[#This Row],[Date]])</f>
        <v>2016</v>
      </c>
      <c r="J6332">
        <f>MONTH(Table1[[#This Row],[Date]])</f>
        <v>8</v>
      </c>
      <c r="K6332">
        <f>DAY(Table1[[#This Row],[Date]])</f>
        <v>5</v>
      </c>
    </row>
    <row r="6333" spans="1:11" x14ac:dyDescent="0.3">
      <c r="A6333" t="s">
        <v>14</v>
      </c>
      <c r="B6333" s="1">
        <v>42586</v>
      </c>
      <c r="C6333">
        <v>0.999996</v>
      </c>
      <c r="D6333">
        <v>0.999996</v>
      </c>
      <c r="E6333">
        <v>0.999996</v>
      </c>
      <c r="F6333">
        <v>0.999996</v>
      </c>
      <c r="G6333">
        <v>2005600</v>
      </c>
      <c r="H6333">
        <v>6951563</v>
      </c>
      <c r="I6333">
        <f>YEAR(Table1[[#This Row],[Date]])</f>
        <v>2016</v>
      </c>
      <c r="J6333">
        <f>MONTH(Table1[[#This Row],[Date]])</f>
        <v>8</v>
      </c>
      <c r="K6333">
        <f>DAY(Table1[[#This Row],[Date]])</f>
        <v>4</v>
      </c>
    </row>
    <row r="6334" spans="1:11" x14ac:dyDescent="0.3">
      <c r="A6334" t="s">
        <v>14</v>
      </c>
      <c r="B6334" s="1">
        <v>42585</v>
      </c>
      <c r="C6334">
        <v>0.99999499999999997</v>
      </c>
      <c r="D6334">
        <v>0.999996</v>
      </c>
      <c r="E6334">
        <v>0.99999499999999997</v>
      </c>
      <c r="F6334">
        <v>0.999996</v>
      </c>
      <c r="G6334">
        <v>4139570</v>
      </c>
      <c r="H6334">
        <v>6951563</v>
      </c>
      <c r="I6334">
        <f>YEAR(Table1[[#This Row],[Date]])</f>
        <v>2016</v>
      </c>
      <c r="J6334">
        <f>MONTH(Table1[[#This Row],[Date]])</f>
        <v>8</v>
      </c>
      <c r="K6334">
        <f>DAY(Table1[[#This Row],[Date]])</f>
        <v>3</v>
      </c>
    </row>
    <row r="6335" spans="1:11" x14ac:dyDescent="0.3">
      <c r="A6335" t="s">
        <v>14</v>
      </c>
      <c r="B6335" s="1">
        <v>42584</v>
      </c>
      <c r="C6335">
        <v>0.99999899999999997</v>
      </c>
      <c r="D6335">
        <v>1</v>
      </c>
      <c r="E6335">
        <v>0.99999499999999997</v>
      </c>
      <c r="F6335">
        <v>0.99999499999999997</v>
      </c>
      <c r="G6335">
        <v>7399410</v>
      </c>
      <c r="H6335">
        <v>6951556</v>
      </c>
      <c r="I6335">
        <f>YEAR(Table1[[#This Row],[Date]])</f>
        <v>2016</v>
      </c>
      <c r="J6335">
        <f>MONTH(Table1[[#This Row],[Date]])</f>
        <v>8</v>
      </c>
      <c r="K6335">
        <f>DAY(Table1[[#This Row],[Date]])</f>
        <v>2</v>
      </c>
    </row>
    <row r="6336" spans="1:11" x14ac:dyDescent="0.3">
      <c r="A6336" t="s">
        <v>14</v>
      </c>
      <c r="B6336" s="1">
        <v>42583</v>
      </c>
      <c r="C6336">
        <v>0.99996200000000002</v>
      </c>
      <c r="D6336">
        <v>0.99999899999999997</v>
      </c>
      <c r="E6336">
        <v>0.99995900000000004</v>
      </c>
      <c r="F6336">
        <v>0.99999899999999997</v>
      </c>
      <c r="G6336">
        <v>1944300</v>
      </c>
      <c r="H6336">
        <v>6951584</v>
      </c>
      <c r="I6336">
        <f>YEAR(Table1[[#This Row],[Date]])</f>
        <v>2016</v>
      </c>
      <c r="J6336">
        <f>MONTH(Table1[[#This Row],[Date]])</f>
        <v>8</v>
      </c>
      <c r="K6336">
        <f>DAY(Table1[[#This Row],[Date]])</f>
        <v>1</v>
      </c>
    </row>
    <row r="6337" spans="1:11" x14ac:dyDescent="0.3">
      <c r="A6337" t="s">
        <v>14</v>
      </c>
      <c r="B6337" s="1">
        <v>42582</v>
      </c>
      <c r="C6337">
        <v>1</v>
      </c>
      <c r="D6337">
        <v>1</v>
      </c>
      <c r="E6337">
        <v>0.99996300000000005</v>
      </c>
      <c r="F6337">
        <v>0.99996300000000005</v>
      </c>
      <c r="G6337">
        <v>893038</v>
      </c>
      <c r="H6337">
        <v>6951334</v>
      </c>
      <c r="I6337">
        <f>YEAR(Table1[[#This Row],[Date]])</f>
        <v>2016</v>
      </c>
      <c r="J6337">
        <f>MONTH(Table1[[#This Row],[Date]])</f>
        <v>7</v>
      </c>
      <c r="K6337">
        <f>DAY(Table1[[#This Row],[Date]])</f>
        <v>31</v>
      </c>
    </row>
    <row r="6338" spans="1:11" x14ac:dyDescent="0.3">
      <c r="A6338" t="s">
        <v>14</v>
      </c>
      <c r="B6338" s="1">
        <v>42581</v>
      </c>
      <c r="C6338">
        <v>1</v>
      </c>
      <c r="D6338">
        <v>1</v>
      </c>
      <c r="E6338">
        <v>1</v>
      </c>
      <c r="F6338">
        <v>1</v>
      </c>
      <c r="G6338">
        <v>158622</v>
      </c>
      <c r="H6338">
        <v>6951661</v>
      </c>
      <c r="I6338">
        <f>YEAR(Table1[[#This Row],[Date]])</f>
        <v>2016</v>
      </c>
      <c r="J6338">
        <f>MONTH(Table1[[#This Row],[Date]])</f>
        <v>7</v>
      </c>
      <c r="K6338">
        <f>DAY(Table1[[#This Row],[Date]])</f>
        <v>30</v>
      </c>
    </row>
    <row r="6339" spans="1:11" x14ac:dyDescent="0.3">
      <c r="A6339" t="s">
        <v>14</v>
      </c>
      <c r="B6339" s="1">
        <v>42580</v>
      </c>
      <c r="C6339">
        <v>1</v>
      </c>
      <c r="D6339">
        <v>1</v>
      </c>
      <c r="E6339">
        <v>1</v>
      </c>
      <c r="F6339">
        <v>1</v>
      </c>
      <c r="G6339">
        <v>351932</v>
      </c>
      <c r="H6339">
        <v>6952147</v>
      </c>
      <c r="I6339">
        <f>YEAR(Table1[[#This Row],[Date]])</f>
        <v>2016</v>
      </c>
      <c r="J6339">
        <f>MONTH(Table1[[#This Row],[Date]])</f>
        <v>7</v>
      </c>
      <c r="K6339">
        <f>DAY(Table1[[#This Row],[Date]])</f>
        <v>29</v>
      </c>
    </row>
    <row r="6340" spans="1:11" x14ac:dyDescent="0.3">
      <c r="A6340" t="s">
        <v>14</v>
      </c>
      <c r="B6340" s="1">
        <v>42579</v>
      </c>
      <c r="C6340">
        <v>1</v>
      </c>
      <c r="D6340">
        <v>1</v>
      </c>
      <c r="E6340">
        <v>1</v>
      </c>
      <c r="F6340">
        <v>1</v>
      </c>
      <c r="G6340">
        <v>1369300</v>
      </c>
      <c r="H6340">
        <v>6951591</v>
      </c>
      <c r="I6340">
        <f>YEAR(Table1[[#This Row],[Date]])</f>
        <v>2016</v>
      </c>
      <c r="J6340">
        <f>MONTH(Table1[[#This Row],[Date]])</f>
        <v>7</v>
      </c>
      <c r="K6340">
        <f>DAY(Table1[[#This Row],[Date]])</f>
        <v>28</v>
      </c>
    </row>
    <row r="6341" spans="1:11" x14ac:dyDescent="0.3">
      <c r="A6341" t="s">
        <v>14</v>
      </c>
      <c r="B6341" s="1">
        <v>42578</v>
      </c>
      <c r="C6341">
        <v>1</v>
      </c>
      <c r="D6341">
        <v>1</v>
      </c>
      <c r="E6341">
        <v>1</v>
      </c>
      <c r="F6341">
        <v>1</v>
      </c>
      <c r="G6341">
        <v>928283</v>
      </c>
      <c r="H6341">
        <v>6951591</v>
      </c>
      <c r="I6341">
        <f>YEAR(Table1[[#This Row],[Date]])</f>
        <v>2016</v>
      </c>
      <c r="J6341">
        <f>MONTH(Table1[[#This Row],[Date]])</f>
        <v>7</v>
      </c>
      <c r="K6341">
        <f>DAY(Table1[[#This Row],[Date]])</f>
        <v>27</v>
      </c>
    </row>
    <row r="6342" spans="1:11" x14ac:dyDescent="0.3">
      <c r="A6342" t="s">
        <v>14</v>
      </c>
      <c r="B6342" s="1">
        <v>42577</v>
      </c>
      <c r="C6342">
        <v>0.99999899999999997</v>
      </c>
      <c r="D6342">
        <v>1</v>
      </c>
      <c r="E6342">
        <v>0.99999899999999997</v>
      </c>
      <c r="F6342">
        <v>1</v>
      </c>
      <c r="G6342">
        <v>1867980</v>
      </c>
      <c r="H6342">
        <v>6951591</v>
      </c>
      <c r="I6342">
        <f>YEAR(Table1[[#This Row],[Date]])</f>
        <v>2016</v>
      </c>
      <c r="J6342">
        <f>MONTH(Table1[[#This Row],[Date]])</f>
        <v>7</v>
      </c>
      <c r="K6342">
        <f>DAY(Table1[[#This Row],[Date]])</f>
        <v>26</v>
      </c>
    </row>
    <row r="6343" spans="1:11" x14ac:dyDescent="0.3">
      <c r="A6343" t="s">
        <v>14</v>
      </c>
      <c r="B6343" s="1">
        <v>42576</v>
      </c>
      <c r="C6343">
        <v>1</v>
      </c>
      <c r="D6343">
        <v>1</v>
      </c>
      <c r="E6343">
        <v>0.99999400000000005</v>
      </c>
      <c r="F6343">
        <v>0.99999899999999997</v>
      </c>
      <c r="G6343">
        <v>1425810</v>
      </c>
      <c r="H6343">
        <v>6951584</v>
      </c>
      <c r="I6343">
        <f>YEAR(Table1[[#This Row],[Date]])</f>
        <v>2016</v>
      </c>
      <c r="J6343">
        <f>MONTH(Table1[[#This Row],[Date]])</f>
        <v>7</v>
      </c>
      <c r="K6343">
        <f>DAY(Table1[[#This Row],[Date]])</f>
        <v>25</v>
      </c>
    </row>
    <row r="6344" spans="1:11" x14ac:dyDescent="0.3">
      <c r="A6344" t="s">
        <v>14</v>
      </c>
      <c r="B6344" s="1">
        <v>42575</v>
      </c>
      <c r="C6344">
        <v>1</v>
      </c>
      <c r="D6344">
        <v>1</v>
      </c>
      <c r="E6344">
        <v>1</v>
      </c>
      <c r="F6344">
        <v>1</v>
      </c>
      <c r="G6344">
        <v>1208880</v>
      </c>
      <c r="H6344">
        <v>6951591</v>
      </c>
      <c r="I6344">
        <f>YEAR(Table1[[#This Row],[Date]])</f>
        <v>2016</v>
      </c>
      <c r="J6344">
        <f>MONTH(Table1[[#This Row],[Date]])</f>
        <v>7</v>
      </c>
      <c r="K6344">
        <f>DAY(Table1[[#This Row],[Date]])</f>
        <v>24</v>
      </c>
    </row>
    <row r="6345" spans="1:11" x14ac:dyDescent="0.3">
      <c r="A6345" t="s">
        <v>14</v>
      </c>
      <c r="B6345" s="1">
        <v>42574</v>
      </c>
      <c r="C6345">
        <v>1</v>
      </c>
      <c r="D6345">
        <v>1</v>
      </c>
      <c r="E6345">
        <v>1</v>
      </c>
      <c r="F6345">
        <v>1</v>
      </c>
      <c r="G6345">
        <v>618298</v>
      </c>
      <c r="H6345">
        <v>6951591</v>
      </c>
      <c r="I6345">
        <f>YEAR(Table1[[#This Row],[Date]])</f>
        <v>2016</v>
      </c>
      <c r="J6345">
        <f>MONTH(Table1[[#This Row],[Date]])</f>
        <v>7</v>
      </c>
      <c r="K6345">
        <f>DAY(Table1[[#This Row],[Date]])</f>
        <v>23</v>
      </c>
    </row>
    <row r="6346" spans="1:11" x14ac:dyDescent="0.3">
      <c r="A6346" t="s">
        <v>14</v>
      </c>
      <c r="B6346" s="1">
        <v>42573</v>
      </c>
      <c r="C6346">
        <v>1</v>
      </c>
      <c r="D6346">
        <v>1</v>
      </c>
      <c r="E6346">
        <v>1</v>
      </c>
      <c r="F6346">
        <v>1</v>
      </c>
      <c r="G6346">
        <v>1537170</v>
      </c>
      <c r="H6346">
        <v>6951591</v>
      </c>
      <c r="I6346">
        <f>YEAR(Table1[[#This Row],[Date]])</f>
        <v>2016</v>
      </c>
      <c r="J6346">
        <f>MONTH(Table1[[#This Row],[Date]])</f>
        <v>7</v>
      </c>
      <c r="K6346">
        <f>DAY(Table1[[#This Row],[Date]])</f>
        <v>22</v>
      </c>
    </row>
    <row r="6347" spans="1:11" x14ac:dyDescent="0.3">
      <c r="A6347" t="s">
        <v>14</v>
      </c>
      <c r="B6347" s="1">
        <v>42572</v>
      </c>
      <c r="C6347">
        <v>1</v>
      </c>
      <c r="D6347">
        <v>1</v>
      </c>
      <c r="E6347">
        <v>1</v>
      </c>
      <c r="F6347">
        <v>1</v>
      </c>
      <c r="G6347">
        <v>313139</v>
      </c>
      <c r="H6347">
        <v>6951591</v>
      </c>
      <c r="I6347">
        <f>YEAR(Table1[[#This Row],[Date]])</f>
        <v>2016</v>
      </c>
      <c r="J6347">
        <f>MONTH(Table1[[#This Row],[Date]])</f>
        <v>7</v>
      </c>
      <c r="K6347">
        <f>DAY(Table1[[#This Row],[Date]])</f>
        <v>21</v>
      </c>
    </row>
    <row r="6348" spans="1:11" x14ac:dyDescent="0.3">
      <c r="A6348" t="s">
        <v>14</v>
      </c>
      <c r="B6348" s="1">
        <v>42571</v>
      </c>
      <c r="C6348">
        <v>1</v>
      </c>
      <c r="D6348">
        <v>1</v>
      </c>
      <c r="E6348">
        <v>1</v>
      </c>
      <c r="F6348">
        <v>1</v>
      </c>
      <c r="G6348">
        <v>1571990</v>
      </c>
      <c r="H6348">
        <v>6951591</v>
      </c>
      <c r="I6348">
        <f>YEAR(Table1[[#This Row],[Date]])</f>
        <v>2016</v>
      </c>
      <c r="J6348">
        <f>MONTH(Table1[[#This Row],[Date]])</f>
        <v>7</v>
      </c>
      <c r="K6348">
        <f>DAY(Table1[[#This Row],[Date]])</f>
        <v>20</v>
      </c>
    </row>
    <row r="6349" spans="1:11" x14ac:dyDescent="0.3">
      <c r="A6349" t="s">
        <v>14</v>
      </c>
      <c r="B6349" s="1">
        <v>42570</v>
      </c>
      <c r="C6349">
        <v>1</v>
      </c>
      <c r="D6349">
        <v>1</v>
      </c>
      <c r="E6349">
        <v>1</v>
      </c>
      <c r="F6349">
        <v>1</v>
      </c>
      <c r="G6349">
        <v>798546</v>
      </c>
      <c r="H6349">
        <v>6951661</v>
      </c>
      <c r="I6349">
        <f>YEAR(Table1[[#This Row],[Date]])</f>
        <v>2016</v>
      </c>
      <c r="J6349">
        <f>MONTH(Table1[[#This Row],[Date]])</f>
        <v>7</v>
      </c>
      <c r="K6349">
        <f>DAY(Table1[[#This Row],[Date]])</f>
        <v>19</v>
      </c>
    </row>
    <row r="6350" spans="1:11" x14ac:dyDescent="0.3">
      <c r="A6350" t="s">
        <v>14</v>
      </c>
      <c r="B6350" s="1">
        <v>42569</v>
      </c>
      <c r="C6350">
        <v>1</v>
      </c>
      <c r="D6350">
        <v>1</v>
      </c>
      <c r="E6350">
        <v>1</v>
      </c>
      <c r="F6350">
        <v>1</v>
      </c>
      <c r="G6350">
        <v>1131710</v>
      </c>
      <c r="H6350">
        <v>6951591</v>
      </c>
      <c r="I6350">
        <f>YEAR(Table1[[#This Row],[Date]])</f>
        <v>2016</v>
      </c>
      <c r="J6350">
        <f>MONTH(Table1[[#This Row],[Date]])</f>
        <v>7</v>
      </c>
      <c r="K6350">
        <f>DAY(Table1[[#This Row],[Date]])</f>
        <v>18</v>
      </c>
    </row>
    <row r="6351" spans="1:11" x14ac:dyDescent="0.3">
      <c r="A6351" t="s">
        <v>14</v>
      </c>
      <c r="B6351" s="1">
        <v>42568</v>
      </c>
      <c r="C6351">
        <v>1</v>
      </c>
      <c r="D6351">
        <v>1</v>
      </c>
      <c r="E6351">
        <v>1</v>
      </c>
      <c r="F6351">
        <v>1</v>
      </c>
      <c r="G6351">
        <v>333668</v>
      </c>
      <c r="H6351">
        <v>6951591</v>
      </c>
      <c r="I6351">
        <f>YEAR(Table1[[#This Row],[Date]])</f>
        <v>2016</v>
      </c>
      <c r="J6351">
        <f>MONTH(Table1[[#This Row],[Date]])</f>
        <v>7</v>
      </c>
      <c r="K6351">
        <f>DAY(Table1[[#This Row],[Date]])</f>
        <v>17</v>
      </c>
    </row>
    <row r="6352" spans="1:11" x14ac:dyDescent="0.3">
      <c r="A6352" t="s">
        <v>14</v>
      </c>
      <c r="B6352" s="1">
        <v>42567</v>
      </c>
      <c r="C6352">
        <v>1</v>
      </c>
      <c r="D6352">
        <v>1</v>
      </c>
      <c r="E6352">
        <v>1</v>
      </c>
      <c r="F6352">
        <v>1</v>
      </c>
      <c r="G6352">
        <v>289175</v>
      </c>
      <c r="H6352">
        <v>6951591</v>
      </c>
      <c r="I6352">
        <f>YEAR(Table1[[#This Row],[Date]])</f>
        <v>2016</v>
      </c>
      <c r="J6352">
        <f>MONTH(Table1[[#This Row],[Date]])</f>
        <v>7</v>
      </c>
      <c r="K6352">
        <f>DAY(Table1[[#This Row],[Date]])</f>
        <v>16</v>
      </c>
    </row>
    <row r="6353" spans="1:11" x14ac:dyDescent="0.3">
      <c r="A6353" t="s">
        <v>14</v>
      </c>
      <c r="B6353" s="1">
        <v>42566</v>
      </c>
      <c r="C6353">
        <v>1</v>
      </c>
      <c r="D6353">
        <v>1</v>
      </c>
      <c r="E6353">
        <v>1</v>
      </c>
      <c r="F6353">
        <v>1</v>
      </c>
      <c r="G6353">
        <v>581262</v>
      </c>
      <c r="H6353">
        <v>6951591</v>
      </c>
      <c r="I6353">
        <f>YEAR(Table1[[#This Row],[Date]])</f>
        <v>2016</v>
      </c>
      <c r="J6353">
        <f>MONTH(Table1[[#This Row],[Date]])</f>
        <v>7</v>
      </c>
      <c r="K6353">
        <f>DAY(Table1[[#This Row],[Date]])</f>
        <v>15</v>
      </c>
    </row>
    <row r="6354" spans="1:11" x14ac:dyDescent="0.3">
      <c r="A6354" t="s">
        <v>14</v>
      </c>
      <c r="B6354" s="1">
        <v>42565</v>
      </c>
      <c r="C6354">
        <v>1</v>
      </c>
      <c r="D6354">
        <v>1</v>
      </c>
      <c r="E6354">
        <v>1</v>
      </c>
      <c r="F6354">
        <v>1</v>
      </c>
      <c r="G6354">
        <v>640118</v>
      </c>
      <c r="H6354">
        <v>6951591</v>
      </c>
      <c r="I6354">
        <f>YEAR(Table1[[#This Row],[Date]])</f>
        <v>2016</v>
      </c>
      <c r="J6354">
        <f>MONTH(Table1[[#This Row],[Date]])</f>
        <v>7</v>
      </c>
      <c r="K6354">
        <f>DAY(Table1[[#This Row],[Date]])</f>
        <v>14</v>
      </c>
    </row>
    <row r="6355" spans="1:11" x14ac:dyDescent="0.3">
      <c r="A6355" t="s">
        <v>14</v>
      </c>
      <c r="B6355" s="1">
        <v>42564</v>
      </c>
      <c r="C6355">
        <v>1</v>
      </c>
      <c r="D6355">
        <v>1</v>
      </c>
      <c r="E6355">
        <v>1</v>
      </c>
      <c r="F6355">
        <v>1</v>
      </c>
      <c r="G6355">
        <v>368649</v>
      </c>
      <c r="H6355">
        <v>6951591</v>
      </c>
      <c r="I6355">
        <f>YEAR(Table1[[#This Row],[Date]])</f>
        <v>2016</v>
      </c>
      <c r="J6355">
        <f>MONTH(Table1[[#This Row],[Date]])</f>
        <v>7</v>
      </c>
      <c r="K6355">
        <f>DAY(Table1[[#This Row],[Date]])</f>
        <v>13</v>
      </c>
    </row>
    <row r="6356" spans="1:11" x14ac:dyDescent="0.3">
      <c r="A6356" t="s">
        <v>14</v>
      </c>
      <c r="B6356" s="1">
        <v>42563</v>
      </c>
      <c r="C6356">
        <v>1</v>
      </c>
      <c r="D6356">
        <v>1</v>
      </c>
      <c r="E6356">
        <v>1</v>
      </c>
      <c r="F6356">
        <v>1</v>
      </c>
      <c r="G6356">
        <v>888710</v>
      </c>
      <c r="H6356">
        <v>6951591</v>
      </c>
      <c r="I6356">
        <f>YEAR(Table1[[#This Row],[Date]])</f>
        <v>2016</v>
      </c>
      <c r="J6356">
        <f>MONTH(Table1[[#This Row],[Date]])</f>
        <v>7</v>
      </c>
      <c r="K6356">
        <f>DAY(Table1[[#This Row],[Date]])</f>
        <v>12</v>
      </c>
    </row>
    <row r="6357" spans="1:11" x14ac:dyDescent="0.3">
      <c r="A6357" t="s">
        <v>14</v>
      </c>
      <c r="B6357" s="1">
        <v>42562</v>
      </c>
      <c r="C6357">
        <v>0.99999899999999997</v>
      </c>
      <c r="D6357">
        <v>1</v>
      </c>
      <c r="E6357">
        <v>0.99999899999999997</v>
      </c>
      <c r="F6357">
        <v>1</v>
      </c>
      <c r="G6357">
        <v>651964</v>
      </c>
      <c r="H6357">
        <v>5952543</v>
      </c>
      <c r="I6357">
        <f>YEAR(Table1[[#This Row],[Date]])</f>
        <v>2016</v>
      </c>
      <c r="J6357">
        <f>MONTH(Table1[[#This Row],[Date]])</f>
        <v>7</v>
      </c>
      <c r="K6357">
        <f>DAY(Table1[[#This Row],[Date]])</f>
        <v>11</v>
      </c>
    </row>
    <row r="6358" spans="1:11" x14ac:dyDescent="0.3">
      <c r="A6358" t="s">
        <v>14</v>
      </c>
      <c r="B6358" s="1">
        <v>42561</v>
      </c>
      <c r="C6358">
        <v>0.99999899999999997</v>
      </c>
      <c r="D6358">
        <v>0.99999899999999997</v>
      </c>
      <c r="E6358">
        <v>0.99999899999999997</v>
      </c>
      <c r="F6358">
        <v>0.99999899999999997</v>
      </c>
      <c r="G6358">
        <v>284642</v>
      </c>
      <c r="H6358">
        <v>5951585</v>
      </c>
      <c r="I6358">
        <f>YEAR(Table1[[#This Row],[Date]])</f>
        <v>2016</v>
      </c>
      <c r="J6358">
        <f>MONTH(Table1[[#This Row],[Date]])</f>
        <v>7</v>
      </c>
      <c r="K6358">
        <f>DAY(Table1[[#This Row],[Date]])</f>
        <v>10</v>
      </c>
    </row>
    <row r="6359" spans="1:11" x14ac:dyDescent="0.3">
      <c r="A6359" t="s">
        <v>14</v>
      </c>
      <c r="B6359" s="1">
        <v>42560</v>
      </c>
      <c r="C6359">
        <v>0.99999899999999997</v>
      </c>
      <c r="D6359">
        <v>0.99999899999999997</v>
      </c>
      <c r="E6359">
        <v>0.99999899999999997</v>
      </c>
      <c r="F6359">
        <v>0.99999899999999997</v>
      </c>
      <c r="G6359">
        <v>878486</v>
      </c>
      <c r="H6359">
        <v>5951585</v>
      </c>
      <c r="I6359">
        <f>YEAR(Table1[[#This Row],[Date]])</f>
        <v>2016</v>
      </c>
      <c r="J6359">
        <f>MONTH(Table1[[#This Row],[Date]])</f>
        <v>7</v>
      </c>
      <c r="K6359">
        <f>DAY(Table1[[#This Row],[Date]])</f>
        <v>9</v>
      </c>
    </row>
    <row r="6360" spans="1:11" x14ac:dyDescent="0.3">
      <c r="A6360" t="s">
        <v>14</v>
      </c>
      <c r="B6360" s="1">
        <v>42559</v>
      </c>
      <c r="C6360">
        <v>0.99999099999999996</v>
      </c>
      <c r="D6360">
        <v>0.99999899999999997</v>
      </c>
      <c r="E6360">
        <v>0.99998900000000002</v>
      </c>
      <c r="F6360">
        <v>0.99999899999999997</v>
      </c>
      <c r="G6360">
        <v>1277010</v>
      </c>
      <c r="H6360">
        <v>5951585</v>
      </c>
      <c r="I6360">
        <f>YEAR(Table1[[#This Row],[Date]])</f>
        <v>2016</v>
      </c>
      <c r="J6360">
        <f>MONTH(Table1[[#This Row],[Date]])</f>
        <v>7</v>
      </c>
      <c r="K6360">
        <f>DAY(Table1[[#This Row],[Date]])</f>
        <v>8</v>
      </c>
    </row>
    <row r="6361" spans="1:11" x14ac:dyDescent="0.3">
      <c r="A6361" t="s">
        <v>14</v>
      </c>
      <c r="B6361" s="1">
        <v>42558</v>
      </c>
      <c r="C6361">
        <v>1</v>
      </c>
      <c r="D6361">
        <v>1</v>
      </c>
      <c r="E6361">
        <v>0.99998900000000002</v>
      </c>
      <c r="F6361">
        <v>0.99999099999999996</v>
      </c>
      <c r="G6361">
        <v>1875330</v>
      </c>
      <c r="H6361">
        <v>5951537</v>
      </c>
      <c r="I6361">
        <f>YEAR(Table1[[#This Row],[Date]])</f>
        <v>2016</v>
      </c>
      <c r="J6361">
        <f>MONTH(Table1[[#This Row],[Date]])</f>
        <v>7</v>
      </c>
      <c r="K6361">
        <f>DAY(Table1[[#This Row],[Date]])</f>
        <v>7</v>
      </c>
    </row>
    <row r="6362" spans="1:11" x14ac:dyDescent="0.3">
      <c r="A6362" t="s">
        <v>14</v>
      </c>
      <c r="B6362" s="1">
        <v>42557</v>
      </c>
      <c r="C6362">
        <v>1</v>
      </c>
      <c r="D6362">
        <v>1</v>
      </c>
      <c r="E6362">
        <v>1</v>
      </c>
      <c r="F6362">
        <v>1</v>
      </c>
      <c r="G6362">
        <v>567909</v>
      </c>
      <c r="H6362">
        <v>5951591</v>
      </c>
      <c r="I6362">
        <f>YEAR(Table1[[#This Row],[Date]])</f>
        <v>2016</v>
      </c>
      <c r="J6362">
        <f>MONTH(Table1[[#This Row],[Date]])</f>
        <v>7</v>
      </c>
      <c r="K6362">
        <f>DAY(Table1[[#This Row],[Date]])</f>
        <v>6</v>
      </c>
    </row>
    <row r="6363" spans="1:11" x14ac:dyDescent="0.3">
      <c r="A6363" t="s">
        <v>14</v>
      </c>
      <c r="B6363" s="1">
        <v>42556</v>
      </c>
      <c r="C6363">
        <v>1</v>
      </c>
      <c r="D6363">
        <v>1</v>
      </c>
      <c r="E6363">
        <v>1</v>
      </c>
      <c r="F6363">
        <v>1</v>
      </c>
      <c r="G6363">
        <v>1405480</v>
      </c>
      <c r="H6363">
        <v>5951591</v>
      </c>
      <c r="I6363">
        <f>YEAR(Table1[[#This Row],[Date]])</f>
        <v>2016</v>
      </c>
      <c r="J6363">
        <f>MONTH(Table1[[#This Row],[Date]])</f>
        <v>7</v>
      </c>
      <c r="K6363">
        <f>DAY(Table1[[#This Row],[Date]])</f>
        <v>5</v>
      </c>
    </row>
    <row r="6364" spans="1:11" x14ac:dyDescent="0.3">
      <c r="A6364" t="s">
        <v>14</v>
      </c>
      <c r="B6364" s="1">
        <v>42555</v>
      </c>
      <c r="C6364">
        <v>1</v>
      </c>
      <c r="D6364">
        <v>1</v>
      </c>
      <c r="E6364">
        <v>1</v>
      </c>
      <c r="F6364">
        <v>1</v>
      </c>
      <c r="G6364">
        <v>1703670</v>
      </c>
      <c r="H6364">
        <v>5951591</v>
      </c>
      <c r="I6364">
        <f>YEAR(Table1[[#This Row],[Date]])</f>
        <v>2016</v>
      </c>
      <c r="J6364">
        <f>MONTH(Table1[[#This Row],[Date]])</f>
        <v>7</v>
      </c>
      <c r="K6364">
        <f>DAY(Table1[[#This Row],[Date]])</f>
        <v>4</v>
      </c>
    </row>
    <row r="6365" spans="1:11" x14ac:dyDescent="0.3">
      <c r="A6365" t="s">
        <v>14</v>
      </c>
      <c r="B6365" s="1">
        <v>42554</v>
      </c>
      <c r="C6365">
        <v>1</v>
      </c>
      <c r="D6365">
        <v>1</v>
      </c>
      <c r="E6365">
        <v>1</v>
      </c>
      <c r="F6365">
        <v>1</v>
      </c>
      <c r="G6365">
        <v>1161670</v>
      </c>
      <c r="H6365">
        <v>5951591</v>
      </c>
      <c r="I6365">
        <f>YEAR(Table1[[#This Row],[Date]])</f>
        <v>2016</v>
      </c>
      <c r="J6365">
        <f>MONTH(Table1[[#This Row],[Date]])</f>
        <v>7</v>
      </c>
      <c r="K6365">
        <f>DAY(Table1[[#This Row],[Date]])</f>
        <v>3</v>
      </c>
    </row>
    <row r="6366" spans="1:11" x14ac:dyDescent="0.3">
      <c r="A6366" t="s">
        <v>14</v>
      </c>
      <c r="B6366" s="1">
        <v>42553</v>
      </c>
      <c r="C6366">
        <v>1</v>
      </c>
      <c r="D6366">
        <v>1</v>
      </c>
      <c r="E6366">
        <v>1</v>
      </c>
      <c r="F6366">
        <v>1</v>
      </c>
      <c r="G6366">
        <v>561867</v>
      </c>
      <c r="H6366">
        <v>5951591</v>
      </c>
      <c r="I6366">
        <f>YEAR(Table1[[#This Row],[Date]])</f>
        <v>2016</v>
      </c>
      <c r="J6366">
        <f>MONTH(Table1[[#This Row],[Date]])</f>
        <v>7</v>
      </c>
      <c r="K6366">
        <f>DAY(Table1[[#This Row],[Date]])</f>
        <v>2</v>
      </c>
    </row>
    <row r="6367" spans="1:11" x14ac:dyDescent="0.3">
      <c r="A6367" t="s">
        <v>14</v>
      </c>
      <c r="B6367" s="1">
        <v>42552</v>
      </c>
      <c r="C6367">
        <v>1</v>
      </c>
      <c r="D6367">
        <v>1</v>
      </c>
      <c r="E6367">
        <v>1</v>
      </c>
      <c r="F6367">
        <v>1</v>
      </c>
      <c r="G6367">
        <v>985150</v>
      </c>
      <c r="H6367">
        <v>5951591</v>
      </c>
      <c r="I6367">
        <f>YEAR(Table1[[#This Row],[Date]])</f>
        <v>2016</v>
      </c>
      <c r="J6367">
        <f>MONTH(Table1[[#This Row],[Date]])</f>
        <v>7</v>
      </c>
      <c r="K6367">
        <f>DAY(Table1[[#This Row],[Date]])</f>
        <v>1</v>
      </c>
    </row>
    <row r="6368" spans="1:11" x14ac:dyDescent="0.3">
      <c r="A6368" t="s">
        <v>14</v>
      </c>
      <c r="B6368" s="1">
        <v>42551</v>
      </c>
      <c r="C6368">
        <v>1</v>
      </c>
      <c r="D6368">
        <v>1</v>
      </c>
      <c r="E6368">
        <v>1</v>
      </c>
      <c r="F6368">
        <v>1</v>
      </c>
      <c r="G6368">
        <v>1322550</v>
      </c>
      <c r="H6368">
        <v>5951591</v>
      </c>
      <c r="I6368">
        <f>YEAR(Table1[[#This Row],[Date]])</f>
        <v>2016</v>
      </c>
      <c r="J6368">
        <f>MONTH(Table1[[#This Row],[Date]])</f>
        <v>6</v>
      </c>
      <c r="K6368">
        <f>DAY(Table1[[#This Row],[Date]])</f>
        <v>30</v>
      </c>
    </row>
    <row r="6369" spans="1:11" x14ac:dyDescent="0.3">
      <c r="A6369" t="s">
        <v>14</v>
      </c>
      <c r="B6369" s="1">
        <v>42550</v>
      </c>
      <c r="C6369">
        <v>1</v>
      </c>
      <c r="D6369">
        <v>1</v>
      </c>
      <c r="E6369">
        <v>1</v>
      </c>
      <c r="F6369">
        <v>1</v>
      </c>
      <c r="G6369">
        <v>808151</v>
      </c>
      <c r="H6369">
        <v>5951591</v>
      </c>
      <c r="I6369">
        <f>YEAR(Table1[[#This Row],[Date]])</f>
        <v>2016</v>
      </c>
      <c r="J6369">
        <f>MONTH(Table1[[#This Row],[Date]])</f>
        <v>6</v>
      </c>
      <c r="K6369">
        <f>DAY(Table1[[#This Row],[Date]])</f>
        <v>29</v>
      </c>
    </row>
    <row r="6370" spans="1:11" x14ac:dyDescent="0.3">
      <c r="A6370" t="s">
        <v>14</v>
      </c>
      <c r="B6370" s="1">
        <v>42549</v>
      </c>
      <c r="C6370">
        <v>0.99995299999999998</v>
      </c>
      <c r="D6370">
        <v>1</v>
      </c>
      <c r="E6370">
        <v>0.99995299999999998</v>
      </c>
      <c r="F6370">
        <v>1</v>
      </c>
      <c r="G6370">
        <v>2242170</v>
      </c>
      <c r="H6370">
        <v>5951591</v>
      </c>
      <c r="I6370">
        <f>YEAR(Table1[[#This Row],[Date]])</f>
        <v>2016</v>
      </c>
      <c r="J6370">
        <f>MONTH(Table1[[#This Row],[Date]])</f>
        <v>6</v>
      </c>
      <c r="K6370">
        <f>DAY(Table1[[#This Row],[Date]])</f>
        <v>28</v>
      </c>
    </row>
    <row r="6371" spans="1:11" x14ac:dyDescent="0.3">
      <c r="A6371" t="s">
        <v>14</v>
      </c>
      <c r="B6371" s="1">
        <v>42548</v>
      </c>
      <c r="C6371">
        <v>1</v>
      </c>
      <c r="D6371">
        <v>1</v>
      </c>
      <c r="E6371">
        <v>0.99993200000000004</v>
      </c>
      <c r="F6371">
        <v>0.99995100000000003</v>
      </c>
      <c r="G6371">
        <v>576205</v>
      </c>
      <c r="H6371">
        <v>5951299</v>
      </c>
      <c r="I6371">
        <f>YEAR(Table1[[#This Row],[Date]])</f>
        <v>2016</v>
      </c>
      <c r="J6371">
        <f>MONTH(Table1[[#This Row],[Date]])</f>
        <v>6</v>
      </c>
      <c r="K6371">
        <f>DAY(Table1[[#This Row],[Date]])</f>
        <v>27</v>
      </c>
    </row>
    <row r="6372" spans="1:11" x14ac:dyDescent="0.3">
      <c r="A6372" t="s">
        <v>14</v>
      </c>
      <c r="B6372" s="1">
        <v>42547</v>
      </c>
      <c r="C6372">
        <v>1</v>
      </c>
      <c r="D6372">
        <v>1</v>
      </c>
      <c r="E6372">
        <v>1</v>
      </c>
      <c r="F6372">
        <v>1</v>
      </c>
      <c r="G6372">
        <v>798039</v>
      </c>
      <c r="H6372">
        <v>5951651</v>
      </c>
      <c r="I6372">
        <f>YEAR(Table1[[#This Row],[Date]])</f>
        <v>2016</v>
      </c>
      <c r="J6372">
        <f>MONTH(Table1[[#This Row],[Date]])</f>
        <v>6</v>
      </c>
      <c r="K6372">
        <f>DAY(Table1[[#This Row],[Date]])</f>
        <v>26</v>
      </c>
    </row>
    <row r="6373" spans="1:11" x14ac:dyDescent="0.3">
      <c r="A6373" t="s">
        <v>14</v>
      </c>
      <c r="B6373" s="1">
        <v>42546</v>
      </c>
      <c r="C6373">
        <v>1</v>
      </c>
      <c r="D6373">
        <v>1</v>
      </c>
      <c r="E6373">
        <v>1</v>
      </c>
      <c r="F6373">
        <v>1</v>
      </c>
      <c r="G6373">
        <v>1223680</v>
      </c>
      <c r="H6373">
        <v>5951651</v>
      </c>
      <c r="I6373">
        <f>YEAR(Table1[[#This Row],[Date]])</f>
        <v>2016</v>
      </c>
      <c r="J6373">
        <f>MONTH(Table1[[#This Row],[Date]])</f>
        <v>6</v>
      </c>
      <c r="K6373">
        <f>DAY(Table1[[#This Row],[Date]])</f>
        <v>25</v>
      </c>
    </row>
    <row r="6374" spans="1:11" x14ac:dyDescent="0.3">
      <c r="A6374" t="s">
        <v>14</v>
      </c>
      <c r="B6374" s="1">
        <v>42545</v>
      </c>
      <c r="C6374">
        <v>1</v>
      </c>
      <c r="D6374">
        <v>1</v>
      </c>
      <c r="E6374">
        <v>1</v>
      </c>
      <c r="F6374">
        <v>1</v>
      </c>
      <c r="G6374">
        <v>3067830</v>
      </c>
      <c r="H6374">
        <v>5951651</v>
      </c>
      <c r="I6374">
        <f>YEAR(Table1[[#This Row],[Date]])</f>
        <v>2016</v>
      </c>
      <c r="J6374">
        <f>MONTH(Table1[[#This Row],[Date]])</f>
        <v>6</v>
      </c>
      <c r="K6374">
        <f>DAY(Table1[[#This Row],[Date]])</f>
        <v>24</v>
      </c>
    </row>
    <row r="6375" spans="1:11" x14ac:dyDescent="0.3">
      <c r="A6375" t="s">
        <v>14</v>
      </c>
      <c r="B6375" s="1">
        <v>42544</v>
      </c>
      <c r="C6375">
        <v>1</v>
      </c>
      <c r="D6375">
        <v>1</v>
      </c>
      <c r="E6375">
        <v>1</v>
      </c>
      <c r="F6375">
        <v>1</v>
      </c>
      <c r="G6375">
        <v>2838010</v>
      </c>
      <c r="H6375">
        <v>5951591</v>
      </c>
      <c r="I6375">
        <f>YEAR(Table1[[#This Row],[Date]])</f>
        <v>2016</v>
      </c>
      <c r="J6375">
        <f>MONTH(Table1[[#This Row],[Date]])</f>
        <v>6</v>
      </c>
      <c r="K6375">
        <f>DAY(Table1[[#This Row],[Date]])</f>
        <v>23</v>
      </c>
    </row>
    <row r="6376" spans="1:11" x14ac:dyDescent="0.3">
      <c r="A6376" t="s">
        <v>14</v>
      </c>
      <c r="B6376" s="1">
        <v>42543</v>
      </c>
      <c r="C6376">
        <v>1</v>
      </c>
      <c r="D6376">
        <v>1</v>
      </c>
      <c r="E6376">
        <v>1</v>
      </c>
      <c r="F6376">
        <v>1</v>
      </c>
      <c r="G6376">
        <v>3966370</v>
      </c>
      <c r="H6376">
        <v>5951591</v>
      </c>
      <c r="I6376">
        <f>YEAR(Table1[[#This Row],[Date]])</f>
        <v>2016</v>
      </c>
      <c r="J6376">
        <f>MONTH(Table1[[#This Row],[Date]])</f>
        <v>6</v>
      </c>
      <c r="K6376">
        <f>DAY(Table1[[#This Row],[Date]])</f>
        <v>22</v>
      </c>
    </row>
    <row r="6377" spans="1:11" x14ac:dyDescent="0.3">
      <c r="A6377" t="s">
        <v>14</v>
      </c>
      <c r="B6377" s="1">
        <v>42542</v>
      </c>
      <c r="C6377">
        <v>1</v>
      </c>
      <c r="D6377">
        <v>1</v>
      </c>
      <c r="E6377">
        <v>1</v>
      </c>
      <c r="F6377">
        <v>1</v>
      </c>
      <c r="G6377">
        <v>3652970</v>
      </c>
      <c r="H6377">
        <v>5951591</v>
      </c>
      <c r="I6377">
        <f>YEAR(Table1[[#This Row],[Date]])</f>
        <v>2016</v>
      </c>
      <c r="J6377">
        <f>MONTH(Table1[[#This Row],[Date]])</f>
        <v>6</v>
      </c>
      <c r="K6377">
        <f>DAY(Table1[[#This Row],[Date]])</f>
        <v>21</v>
      </c>
    </row>
    <row r="6378" spans="1:11" x14ac:dyDescent="0.3">
      <c r="A6378" t="s">
        <v>14</v>
      </c>
      <c r="B6378" s="1">
        <v>42541</v>
      </c>
      <c r="C6378">
        <v>0.99999899999999997</v>
      </c>
      <c r="D6378">
        <v>1</v>
      </c>
      <c r="E6378">
        <v>0.99999899999999997</v>
      </c>
      <c r="F6378">
        <v>1</v>
      </c>
      <c r="G6378">
        <v>2855850</v>
      </c>
      <c r="H6378">
        <v>5951591</v>
      </c>
      <c r="I6378">
        <f>YEAR(Table1[[#This Row],[Date]])</f>
        <v>2016</v>
      </c>
      <c r="J6378">
        <f>MONTH(Table1[[#This Row],[Date]])</f>
        <v>6</v>
      </c>
      <c r="K6378">
        <f>DAY(Table1[[#This Row],[Date]])</f>
        <v>20</v>
      </c>
    </row>
    <row r="6379" spans="1:11" x14ac:dyDescent="0.3">
      <c r="A6379" t="s">
        <v>14</v>
      </c>
      <c r="B6379" s="1">
        <v>42540</v>
      </c>
      <c r="C6379">
        <v>0.99999899999999997</v>
      </c>
      <c r="D6379">
        <v>0.99999899999999997</v>
      </c>
      <c r="E6379">
        <v>0.99999899999999997</v>
      </c>
      <c r="F6379">
        <v>0.99999899999999997</v>
      </c>
      <c r="G6379">
        <v>1377470</v>
      </c>
      <c r="H6379">
        <v>5951585</v>
      </c>
      <c r="I6379">
        <f>YEAR(Table1[[#This Row],[Date]])</f>
        <v>2016</v>
      </c>
      <c r="J6379">
        <f>MONTH(Table1[[#This Row],[Date]])</f>
        <v>6</v>
      </c>
      <c r="K6379">
        <f>DAY(Table1[[#This Row],[Date]])</f>
        <v>19</v>
      </c>
    </row>
    <row r="6380" spans="1:11" x14ac:dyDescent="0.3">
      <c r="A6380" t="s">
        <v>14</v>
      </c>
      <c r="B6380" s="1">
        <v>42539</v>
      </c>
      <c r="C6380">
        <v>0.99999899999999997</v>
      </c>
      <c r="D6380">
        <v>0.99999899999999997</v>
      </c>
      <c r="E6380">
        <v>0.99999899999999997</v>
      </c>
      <c r="F6380">
        <v>0.99999899999999997</v>
      </c>
      <c r="G6380">
        <v>3759450</v>
      </c>
      <c r="H6380">
        <v>5951585</v>
      </c>
      <c r="I6380">
        <f>YEAR(Table1[[#This Row],[Date]])</f>
        <v>2016</v>
      </c>
      <c r="J6380">
        <f>MONTH(Table1[[#This Row],[Date]])</f>
        <v>6</v>
      </c>
      <c r="K6380">
        <f>DAY(Table1[[#This Row],[Date]])</f>
        <v>18</v>
      </c>
    </row>
    <row r="6381" spans="1:11" x14ac:dyDescent="0.3">
      <c r="A6381" t="s">
        <v>14</v>
      </c>
      <c r="B6381" s="1">
        <v>42538</v>
      </c>
      <c r="C6381">
        <v>0.99999899999999997</v>
      </c>
      <c r="D6381">
        <v>0.99999899999999997</v>
      </c>
      <c r="E6381">
        <v>0.99999899999999997</v>
      </c>
      <c r="F6381">
        <v>0.99999899999999997</v>
      </c>
      <c r="G6381">
        <v>6105470</v>
      </c>
      <c r="H6381">
        <v>5951585</v>
      </c>
      <c r="I6381">
        <f>YEAR(Table1[[#This Row],[Date]])</f>
        <v>2016</v>
      </c>
      <c r="J6381">
        <f>MONTH(Table1[[#This Row],[Date]])</f>
        <v>6</v>
      </c>
      <c r="K6381">
        <f>DAY(Table1[[#This Row],[Date]])</f>
        <v>17</v>
      </c>
    </row>
    <row r="6382" spans="1:11" x14ac:dyDescent="0.3">
      <c r="A6382" t="s">
        <v>14</v>
      </c>
      <c r="B6382" s="1">
        <v>42537</v>
      </c>
      <c r="C6382">
        <v>1</v>
      </c>
      <c r="D6382">
        <v>1</v>
      </c>
      <c r="E6382">
        <v>0.99999899999999997</v>
      </c>
      <c r="F6382">
        <v>0.99999899999999997</v>
      </c>
      <c r="G6382">
        <v>3547690</v>
      </c>
      <c r="H6382">
        <v>5951585</v>
      </c>
      <c r="I6382">
        <f>YEAR(Table1[[#This Row],[Date]])</f>
        <v>2016</v>
      </c>
      <c r="J6382">
        <f>MONTH(Table1[[#This Row],[Date]])</f>
        <v>6</v>
      </c>
      <c r="K6382">
        <f>DAY(Table1[[#This Row],[Date]])</f>
        <v>16</v>
      </c>
    </row>
    <row r="6383" spans="1:11" x14ac:dyDescent="0.3">
      <c r="A6383" t="s">
        <v>14</v>
      </c>
      <c r="B6383" s="1">
        <v>42536</v>
      </c>
      <c r="C6383">
        <v>1</v>
      </c>
      <c r="D6383">
        <v>1</v>
      </c>
      <c r="E6383">
        <v>1</v>
      </c>
      <c r="F6383">
        <v>1</v>
      </c>
      <c r="G6383">
        <v>1738970</v>
      </c>
      <c r="H6383">
        <v>5951591</v>
      </c>
      <c r="I6383">
        <f>YEAR(Table1[[#This Row],[Date]])</f>
        <v>2016</v>
      </c>
      <c r="J6383">
        <f>MONTH(Table1[[#This Row],[Date]])</f>
        <v>6</v>
      </c>
      <c r="K6383">
        <f>DAY(Table1[[#This Row],[Date]])</f>
        <v>15</v>
      </c>
    </row>
    <row r="6384" spans="1:11" x14ac:dyDescent="0.3">
      <c r="A6384" t="s">
        <v>14</v>
      </c>
      <c r="B6384" s="1">
        <v>42535</v>
      </c>
      <c r="C6384">
        <v>1</v>
      </c>
      <c r="D6384">
        <v>1</v>
      </c>
      <c r="E6384">
        <v>1</v>
      </c>
      <c r="F6384">
        <v>1</v>
      </c>
      <c r="G6384">
        <v>2479570</v>
      </c>
      <c r="H6384">
        <v>5951591</v>
      </c>
      <c r="I6384">
        <f>YEAR(Table1[[#This Row],[Date]])</f>
        <v>2016</v>
      </c>
      <c r="J6384">
        <f>MONTH(Table1[[#This Row],[Date]])</f>
        <v>6</v>
      </c>
      <c r="K6384">
        <f>DAY(Table1[[#This Row],[Date]])</f>
        <v>14</v>
      </c>
    </row>
    <row r="6385" spans="1:11" x14ac:dyDescent="0.3">
      <c r="A6385" t="s">
        <v>14</v>
      </c>
      <c r="B6385" s="1">
        <v>42534</v>
      </c>
      <c r="C6385">
        <v>1</v>
      </c>
      <c r="D6385">
        <v>1</v>
      </c>
      <c r="E6385">
        <v>1</v>
      </c>
      <c r="F6385">
        <v>1</v>
      </c>
      <c r="G6385">
        <v>1673420</v>
      </c>
      <c r="H6385">
        <v>2951591</v>
      </c>
      <c r="I6385">
        <f>YEAR(Table1[[#This Row],[Date]])</f>
        <v>2016</v>
      </c>
      <c r="J6385">
        <f>MONTH(Table1[[#This Row],[Date]])</f>
        <v>6</v>
      </c>
      <c r="K6385">
        <f>DAY(Table1[[#This Row],[Date]])</f>
        <v>13</v>
      </c>
    </row>
    <row r="6386" spans="1:11" x14ac:dyDescent="0.3">
      <c r="A6386" t="s">
        <v>14</v>
      </c>
      <c r="B6386" s="1">
        <v>42533</v>
      </c>
      <c r="C6386">
        <v>1</v>
      </c>
      <c r="D6386">
        <v>1</v>
      </c>
      <c r="E6386">
        <v>1</v>
      </c>
      <c r="F6386">
        <v>1</v>
      </c>
      <c r="G6386">
        <v>1030810</v>
      </c>
      <c r="H6386">
        <v>2951591</v>
      </c>
      <c r="I6386">
        <f>YEAR(Table1[[#This Row],[Date]])</f>
        <v>2016</v>
      </c>
      <c r="J6386">
        <f>MONTH(Table1[[#This Row],[Date]])</f>
        <v>6</v>
      </c>
      <c r="K6386">
        <f>DAY(Table1[[#This Row],[Date]])</f>
        <v>12</v>
      </c>
    </row>
    <row r="6387" spans="1:11" x14ac:dyDescent="0.3">
      <c r="A6387" t="s">
        <v>14</v>
      </c>
      <c r="B6387" s="1">
        <v>42532</v>
      </c>
      <c r="C6387">
        <v>1</v>
      </c>
      <c r="D6387">
        <v>1</v>
      </c>
      <c r="E6387">
        <v>1</v>
      </c>
      <c r="F6387">
        <v>1</v>
      </c>
      <c r="G6387">
        <v>134797</v>
      </c>
      <c r="H6387">
        <v>2951591</v>
      </c>
      <c r="I6387">
        <f>YEAR(Table1[[#This Row],[Date]])</f>
        <v>2016</v>
      </c>
      <c r="J6387">
        <f>MONTH(Table1[[#This Row],[Date]])</f>
        <v>6</v>
      </c>
      <c r="K6387">
        <f>DAY(Table1[[#This Row],[Date]])</f>
        <v>11</v>
      </c>
    </row>
    <row r="6388" spans="1:11" x14ac:dyDescent="0.3">
      <c r="A6388" t="s">
        <v>14</v>
      </c>
      <c r="B6388" s="1">
        <v>42531</v>
      </c>
      <c r="C6388">
        <v>1</v>
      </c>
      <c r="D6388">
        <v>1</v>
      </c>
      <c r="E6388">
        <v>1</v>
      </c>
      <c r="F6388">
        <v>1</v>
      </c>
      <c r="G6388">
        <v>206234</v>
      </c>
      <c r="H6388">
        <v>2951591</v>
      </c>
      <c r="I6388">
        <f>YEAR(Table1[[#This Row],[Date]])</f>
        <v>2016</v>
      </c>
      <c r="J6388">
        <f>MONTH(Table1[[#This Row],[Date]])</f>
        <v>6</v>
      </c>
      <c r="K6388">
        <f>DAY(Table1[[#This Row],[Date]])</f>
        <v>10</v>
      </c>
    </row>
    <row r="6389" spans="1:11" x14ac:dyDescent="0.3">
      <c r="A6389" t="s">
        <v>14</v>
      </c>
      <c r="B6389" s="1">
        <v>42530</v>
      </c>
      <c r="C6389">
        <v>1</v>
      </c>
      <c r="D6389">
        <v>1</v>
      </c>
      <c r="E6389">
        <v>1</v>
      </c>
      <c r="F6389">
        <v>1</v>
      </c>
      <c r="G6389">
        <v>149115</v>
      </c>
      <c r="H6389">
        <v>2951591</v>
      </c>
      <c r="I6389">
        <f>YEAR(Table1[[#This Row],[Date]])</f>
        <v>2016</v>
      </c>
      <c r="J6389">
        <f>MONTH(Table1[[#This Row],[Date]])</f>
        <v>6</v>
      </c>
      <c r="K6389">
        <f>DAY(Table1[[#This Row],[Date]])</f>
        <v>9</v>
      </c>
    </row>
    <row r="6390" spans="1:11" x14ac:dyDescent="0.3">
      <c r="A6390" t="s">
        <v>14</v>
      </c>
      <c r="B6390" s="1">
        <v>42529</v>
      </c>
      <c r="C6390">
        <v>1</v>
      </c>
      <c r="D6390">
        <v>1</v>
      </c>
      <c r="E6390">
        <v>1</v>
      </c>
      <c r="F6390">
        <v>1</v>
      </c>
      <c r="G6390">
        <v>155586</v>
      </c>
      <c r="H6390">
        <v>2951591</v>
      </c>
      <c r="I6390">
        <f>YEAR(Table1[[#This Row],[Date]])</f>
        <v>2016</v>
      </c>
      <c r="J6390">
        <f>MONTH(Table1[[#This Row],[Date]])</f>
        <v>6</v>
      </c>
      <c r="K6390">
        <f>DAY(Table1[[#This Row],[Date]])</f>
        <v>8</v>
      </c>
    </row>
    <row r="6391" spans="1:11" x14ac:dyDescent="0.3">
      <c r="A6391" t="s">
        <v>14</v>
      </c>
      <c r="B6391" s="1">
        <v>42528</v>
      </c>
      <c r="C6391">
        <v>1</v>
      </c>
      <c r="D6391">
        <v>1</v>
      </c>
      <c r="E6391">
        <v>1</v>
      </c>
      <c r="F6391">
        <v>1</v>
      </c>
      <c r="G6391">
        <v>295779</v>
      </c>
      <c r="H6391">
        <v>2951591</v>
      </c>
      <c r="I6391">
        <f>YEAR(Table1[[#This Row],[Date]])</f>
        <v>2016</v>
      </c>
      <c r="J6391">
        <f>MONTH(Table1[[#This Row],[Date]])</f>
        <v>6</v>
      </c>
      <c r="K6391">
        <f>DAY(Table1[[#This Row],[Date]])</f>
        <v>7</v>
      </c>
    </row>
    <row r="6392" spans="1:11" x14ac:dyDescent="0.3">
      <c r="A6392" t="s">
        <v>14</v>
      </c>
      <c r="B6392" s="1">
        <v>42527</v>
      </c>
      <c r="C6392">
        <v>1</v>
      </c>
      <c r="D6392">
        <v>1</v>
      </c>
      <c r="E6392">
        <v>1</v>
      </c>
      <c r="F6392">
        <v>1</v>
      </c>
      <c r="G6392">
        <v>792495</v>
      </c>
      <c r="H6392">
        <v>2951591</v>
      </c>
      <c r="I6392">
        <f>YEAR(Table1[[#This Row],[Date]])</f>
        <v>2016</v>
      </c>
      <c r="J6392">
        <f>MONTH(Table1[[#This Row],[Date]])</f>
        <v>6</v>
      </c>
      <c r="K6392">
        <f>DAY(Table1[[#This Row],[Date]])</f>
        <v>6</v>
      </c>
    </row>
    <row r="6393" spans="1:11" x14ac:dyDescent="0.3">
      <c r="A6393" t="s">
        <v>14</v>
      </c>
      <c r="B6393" s="1">
        <v>42526</v>
      </c>
      <c r="C6393">
        <v>1</v>
      </c>
      <c r="D6393">
        <v>1</v>
      </c>
      <c r="E6393">
        <v>1</v>
      </c>
      <c r="F6393">
        <v>1</v>
      </c>
      <c r="G6393">
        <v>139775</v>
      </c>
      <c r="H6393">
        <v>2951591</v>
      </c>
      <c r="I6393">
        <f>YEAR(Table1[[#This Row],[Date]])</f>
        <v>2016</v>
      </c>
      <c r="J6393">
        <f>MONTH(Table1[[#This Row],[Date]])</f>
        <v>6</v>
      </c>
      <c r="K6393">
        <f>DAY(Table1[[#This Row],[Date]])</f>
        <v>5</v>
      </c>
    </row>
    <row r="6394" spans="1:11" x14ac:dyDescent="0.3">
      <c r="A6394" t="s">
        <v>14</v>
      </c>
      <c r="B6394" s="1">
        <v>42525</v>
      </c>
      <c r="C6394">
        <v>1</v>
      </c>
      <c r="D6394">
        <v>1</v>
      </c>
      <c r="E6394">
        <v>1</v>
      </c>
      <c r="F6394">
        <v>1</v>
      </c>
      <c r="G6394">
        <v>438311</v>
      </c>
      <c r="H6394">
        <v>2951591</v>
      </c>
      <c r="I6394">
        <f>YEAR(Table1[[#This Row],[Date]])</f>
        <v>2016</v>
      </c>
      <c r="J6394">
        <f>MONTH(Table1[[#This Row],[Date]])</f>
        <v>6</v>
      </c>
      <c r="K6394">
        <f>DAY(Table1[[#This Row],[Date]])</f>
        <v>4</v>
      </c>
    </row>
    <row r="6395" spans="1:11" x14ac:dyDescent="0.3">
      <c r="A6395" t="s">
        <v>14</v>
      </c>
      <c r="B6395" s="1">
        <v>42524</v>
      </c>
      <c r="C6395">
        <v>1</v>
      </c>
      <c r="D6395">
        <v>1</v>
      </c>
      <c r="E6395">
        <v>1</v>
      </c>
      <c r="F6395">
        <v>1</v>
      </c>
      <c r="G6395">
        <v>2459760</v>
      </c>
      <c r="H6395">
        <v>2951591</v>
      </c>
      <c r="I6395">
        <f>YEAR(Table1[[#This Row],[Date]])</f>
        <v>2016</v>
      </c>
      <c r="J6395">
        <f>MONTH(Table1[[#This Row],[Date]])</f>
        <v>6</v>
      </c>
      <c r="K6395">
        <f>DAY(Table1[[#This Row],[Date]])</f>
        <v>3</v>
      </c>
    </row>
    <row r="6396" spans="1:11" x14ac:dyDescent="0.3">
      <c r="A6396" t="s">
        <v>14</v>
      </c>
      <c r="B6396" s="1">
        <v>42523</v>
      </c>
      <c r="C6396">
        <v>1</v>
      </c>
      <c r="D6396">
        <v>1</v>
      </c>
      <c r="E6396">
        <v>1</v>
      </c>
      <c r="F6396">
        <v>1</v>
      </c>
      <c r="G6396">
        <v>223416</v>
      </c>
      <c r="H6396">
        <v>2951591</v>
      </c>
      <c r="I6396">
        <f>YEAR(Table1[[#This Row],[Date]])</f>
        <v>2016</v>
      </c>
      <c r="J6396">
        <f>MONTH(Table1[[#This Row],[Date]])</f>
        <v>6</v>
      </c>
      <c r="K6396">
        <f>DAY(Table1[[#This Row],[Date]])</f>
        <v>2</v>
      </c>
    </row>
    <row r="6397" spans="1:11" x14ac:dyDescent="0.3">
      <c r="A6397" t="s">
        <v>14</v>
      </c>
      <c r="B6397" s="1">
        <v>42522</v>
      </c>
      <c r="C6397">
        <v>1</v>
      </c>
      <c r="D6397">
        <v>1</v>
      </c>
      <c r="E6397">
        <v>1</v>
      </c>
      <c r="F6397">
        <v>1</v>
      </c>
      <c r="G6397">
        <v>1030660</v>
      </c>
      <c r="H6397">
        <v>2951591</v>
      </c>
      <c r="I6397">
        <f>YEAR(Table1[[#This Row],[Date]])</f>
        <v>2016</v>
      </c>
      <c r="J6397">
        <f>MONTH(Table1[[#This Row],[Date]])</f>
        <v>6</v>
      </c>
      <c r="K6397">
        <f>DAY(Table1[[#This Row],[Date]])</f>
        <v>1</v>
      </c>
    </row>
    <row r="6398" spans="1:11" x14ac:dyDescent="0.3">
      <c r="A6398" t="s">
        <v>14</v>
      </c>
      <c r="B6398" s="1">
        <v>42521</v>
      </c>
      <c r="C6398">
        <v>1</v>
      </c>
      <c r="D6398">
        <v>1</v>
      </c>
      <c r="E6398">
        <v>1</v>
      </c>
      <c r="F6398">
        <v>1</v>
      </c>
      <c r="G6398">
        <v>2580270</v>
      </c>
      <c r="H6398">
        <v>1951591</v>
      </c>
      <c r="I6398">
        <f>YEAR(Table1[[#This Row],[Date]])</f>
        <v>2016</v>
      </c>
      <c r="J6398">
        <f>MONTH(Table1[[#This Row],[Date]])</f>
        <v>5</v>
      </c>
      <c r="K6398">
        <f>DAY(Table1[[#This Row],[Date]])</f>
        <v>31</v>
      </c>
    </row>
    <row r="6399" spans="1:11" x14ac:dyDescent="0.3">
      <c r="A6399" t="s">
        <v>14</v>
      </c>
      <c r="B6399" s="1">
        <v>42520</v>
      </c>
      <c r="C6399">
        <v>1</v>
      </c>
      <c r="D6399">
        <v>1</v>
      </c>
      <c r="E6399">
        <v>1</v>
      </c>
      <c r="F6399">
        <v>1</v>
      </c>
      <c r="G6399">
        <v>422532</v>
      </c>
      <c r="H6399">
        <v>1951591</v>
      </c>
      <c r="I6399">
        <f>YEAR(Table1[[#This Row],[Date]])</f>
        <v>2016</v>
      </c>
      <c r="J6399">
        <f>MONTH(Table1[[#This Row],[Date]])</f>
        <v>5</v>
      </c>
      <c r="K6399">
        <f>DAY(Table1[[#This Row],[Date]])</f>
        <v>30</v>
      </c>
    </row>
    <row r="6400" spans="1:11" x14ac:dyDescent="0.3">
      <c r="A6400" t="s">
        <v>14</v>
      </c>
      <c r="B6400" s="1">
        <v>42519</v>
      </c>
      <c r="C6400">
        <v>1</v>
      </c>
      <c r="D6400">
        <v>1</v>
      </c>
      <c r="E6400">
        <v>1</v>
      </c>
      <c r="F6400">
        <v>1</v>
      </c>
      <c r="G6400">
        <v>705697</v>
      </c>
      <c r="H6400">
        <v>1951591</v>
      </c>
      <c r="I6400">
        <f>YEAR(Table1[[#This Row],[Date]])</f>
        <v>2016</v>
      </c>
      <c r="J6400">
        <f>MONTH(Table1[[#This Row],[Date]])</f>
        <v>5</v>
      </c>
      <c r="K6400">
        <f>DAY(Table1[[#This Row],[Date]])</f>
        <v>29</v>
      </c>
    </row>
    <row r="6401" spans="1:11" x14ac:dyDescent="0.3">
      <c r="A6401" t="s">
        <v>14</v>
      </c>
      <c r="B6401" s="1">
        <v>42518</v>
      </c>
      <c r="C6401">
        <v>1</v>
      </c>
      <c r="D6401">
        <v>1</v>
      </c>
      <c r="E6401">
        <v>1</v>
      </c>
      <c r="F6401">
        <v>1</v>
      </c>
      <c r="G6401">
        <v>613257</v>
      </c>
      <c r="H6401">
        <v>1951591</v>
      </c>
      <c r="I6401">
        <f>YEAR(Table1[[#This Row],[Date]])</f>
        <v>2016</v>
      </c>
      <c r="J6401">
        <f>MONTH(Table1[[#This Row],[Date]])</f>
        <v>5</v>
      </c>
      <c r="K6401">
        <f>DAY(Table1[[#This Row],[Date]])</f>
        <v>28</v>
      </c>
    </row>
    <row r="6402" spans="1:11" x14ac:dyDescent="0.3">
      <c r="A6402" t="s">
        <v>14</v>
      </c>
      <c r="B6402" s="1">
        <v>42517</v>
      </c>
      <c r="C6402">
        <v>1</v>
      </c>
      <c r="D6402">
        <v>1</v>
      </c>
      <c r="E6402">
        <v>1</v>
      </c>
      <c r="F6402">
        <v>1</v>
      </c>
      <c r="G6402">
        <v>707718</v>
      </c>
      <c r="H6402">
        <v>1951591</v>
      </c>
      <c r="I6402">
        <f>YEAR(Table1[[#This Row],[Date]])</f>
        <v>2016</v>
      </c>
      <c r="J6402">
        <f>MONTH(Table1[[#This Row],[Date]])</f>
        <v>5</v>
      </c>
      <c r="K6402">
        <f>DAY(Table1[[#This Row],[Date]])</f>
        <v>27</v>
      </c>
    </row>
    <row r="6403" spans="1:11" x14ac:dyDescent="0.3">
      <c r="A6403" t="s">
        <v>14</v>
      </c>
      <c r="B6403" s="1">
        <v>42516</v>
      </c>
      <c r="C6403">
        <v>1</v>
      </c>
      <c r="D6403">
        <v>1</v>
      </c>
      <c r="E6403">
        <v>0.99999899999999997</v>
      </c>
      <c r="F6403">
        <v>1</v>
      </c>
      <c r="G6403">
        <v>5707670</v>
      </c>
      <c r="H6403">
        <v>1951591</v>
      </c>
      <c r="I6403">
        <f>YEAR(Table1[[#This Row],[Date]])</f>
        <v>2016</v>
      </c>
      <c r="J6403">
        <f>MONTH(Table1[[#This Row],[Date]])</f>
        <v>5</v>
      </c>
      <c r="K6403">
        <f>DAY(Table1[[#This Row],[Date]])</f>
        <v>26</v>
      </c>
    </row>
    <row r="6404" spans="1:11" x14ac:dyDescent="0.3">
      <c r="A6404" t="s">
        <v>14</v>
      </c>
      <c r="B6404" s="1">
        <v>42515</v>
      </c>
      <c r="C6404">
        <v>1</v>
      </c>
      <c r="D6404">
        <v>1</v>
      </c>
      <c r="E6404">
        <v>1</v>
      </c>
      <c r="F6404">
        <v>1</v>
      </c>
      <c r="G6404">
        <v>209870</v>
      </c>
      <c r="H6404">
        <v>1951591</v>
      </c>
      <c r="I6404">
        <f>YEAR(Table1[[#This Row],[Date]])</f>
        <v>2016</v>
      </c>
      <c r="J6404">
        <f>MONTH(Table1[[#This Row],[Date]])</f>
        <v>5</v>
      </c>
      <c r="K6404">
        <f>DAY(Table1[[#This Row],[Date]])</f>
        <v>25</v>
      </c>
    </row>
    <row r="6405" spans="1:11" x14ac:dyDescent="0.3">
      <c r="A6405" t="s">
        <v>14</v>
      </c>
      <c r="B6405" s="1">
        <v>42514</v>
      </c>
      <c r="C6405">
        <v>1</v>
      </c>
      <c r="D6405">
        <v>1</v>
      </c>
      <c r="E6405">
        <v>1</v>
      </c>
      <c r="F6405">
        <v>1</v>
      </c>
      <c r="G6405">
        <v>153609</v>
      </c>
      <c r="H6405">
        <v>1951630</v>
      </c>
      <c r="I6405">
        <f>YEAR(Table1[[#This Row],[Date]])</f>
        <v>2016</v>
      </c>
      <c r="J6405">
        <f>MONTH(Table1[[#This Row],[Date]])</f>
        <v>5</v>
      </c>
      <c r="K6405">
        <f>DAY(Table1[[#This Row],[Date]])</f>
        <v>24</v>
      </c>
    </row>
    <row r="6406" spans="1:11" x14ac:dyDescent="0.3">
      <c r="A6406" t="s">
        <v>14</v>
      </c>
      <c r="B6406" s="1">
        <v>42513</v>
      </c>
      <c r="C6406">
        <v>1</v>
      </c>
      <c r="D6406">
        <v>1</v>
      </c>
      <c r="E6406">
        <v>1</v>
      </c>
      <c r="F6406">
        <v>1</v>
      </c>
      <c r="G6406">
        <v>190548</v>
      </c>
      <c r="H6406">
        <v>1951591</v>
      </c>
      <c r="I6406">
        <f>YEAR(Table1[[#This Row],[Date]])</f>
        <v>2016</v>
      </c>
      <c r="J6406">
        <f>MONTH(Table1[[#This Row],[Date]])</f>
        <v>5</v>
      </c>
      <c r="K6406">
        <f>DAY(Table1[[#This Row],[Date]])</f>
        <v>23</v>
      </c>
    </row>
    <row r="6407" spans="1:11" x14ac:dyDescent="0.3">
      <c r="A6407" t="s">
        <v>14</v>
      </c>
      <c r="B6407" s="1">
        <v>42512</v>
      </c>
      <c r="C6407">
        <v>1</v>
      </c>
      <c r="D6407">
        <v>1</v>
      </c>
      <c r="E6407">
        <v>1</v>
      </c>
      <c r="F6407">
        <v>1</v>
      </c>
      <c r="G6407">
        <v>104196</v>
      </c>
      <c r="H6407">
        <v>1951591</v>
      </c>
      <c r="I6407">
        <f>YEAR(Table1[[#This Row],[Date]])</f>
        <v>2016</v>
      </c>
      <c r="J6407">
        <f>MONTH(Table1[[#This Row],[Date]])</f>
        <v>5</v>
      </c>
      <c r="K6407">
        <f>DAY(Table1[[#This Row],[Date]])</f>
        <v>22</v>
      </c>
    </row>
    <row r="6408" spans="1:11" x14ac:dyDescent="0.3">
      <c r="A6408" t="s">
        <v>14</v>
      </c>
      <c r="B6408" s="1">
        <v>42511</v>
      </c>
      <c r="C6408">
        <v>1</v>
      </c>
      <c r="D6408">
        <v>1</v>
      </c>
      <c r="E6408">
        <v>1</v>
      </c>
      <c r="F6408">
        <v>1</v>
      </c>
      <c r="G6408">
        <v>167338</v>
      </c>
      <c r="H6408">
        <v>1951591</v>
      </c>
      <c r="I6408">
        <f>YEAR(Table1[[#This Row],[Date]])</f>
        <v>2016</v>
      </c>
      <c r="J6408">
        <f>MONTH(Table1[[#This Row],[Date]])</f>
        <v>5</v>
      </c>
      <c r="K6408">
        <f>DAY(Table1[[#This Row],[Date]])</f>
        <v>21</v>
      </c>
    </row>
    <row r="6409" spans="1:11" x14ac:dyDescent="0.3">
      <c r="A6409" t="s">
        <v>14</v>
      </c>
      <c r="B6409" s="1">
        <v>42510</v>
      </c>
      <c r="C6409">
        <v>1</v>
      </c>
      <c r="D6409">
        <v>1</v>
      </c>
      <c r="E6409">
        <v>1</v>
      </c>
      <c r="F6409">
        <v>1</v>
      </c>
      <c r="G6409">
        <v>261677</v>
      </c>
      <c r="H6409">
        <v>1951591</v>
      </c>
      <c r="I6409">
        <f>YEAR(Table1[[#This Row],[Date]])</f>
        <v>2016</v>
      </c>
      <c r="J6409">
        <f>MONTH(Table1[[#This Row],[Date]])</f>
        <v>5</v>
      </c>
      <c r="K6409">
        <f>DAY(Table1[[#This Row],[Date]])</f>
        <v>20</v>
      </c>
    </row>
    <row r="6410" spans="1:11" x14ac:dyDescent="0.3">
      <c r="A6410" t="s">
        <v>14</v>
      </c>
      <c r="B6410" s="1">
        <v>42509</v>
      </c>
      <c r="C6410">
        <v>1</v>
      </c>
      <c r="D6410">
        <v>1</v>
      </c>
      <c r="E6410">
        <v>1</v>
      </c>
      <c r="F6410">
        <v>1</v>
      </c>
      <c r="G6410">
        <v>329926</v>
      </c>
      <c r="H6410">
        <v>1951591</v>
      </c>
      <c r="I6410">
        <f>YEAR(Table1[[#This Row],[Date]])</f>
        <v>2016</v>
      </c>
      <c r="J6410">
        <f>MONTH(Table1[[#This Row],[Date]])</f>
        <v>5</v>
      </c>
      <c r="K6410">
        <f>DAY(Table1[[#This Row],[Date]])</f>
        <v>19</v>
      </c>
    </row>
    <row r="6411" spans="1:11" x14ac:dyDescent="0.3">
      <c r="A6411" t="s">
        <v>14</v>
      </c>
      <c r="B6411" s="1">
        <v>42508</v>
      </c>
      <c r="C6411">
        <v>1</v>
      </c>
      <c r="D6411">
        <v>1</v>
      </c>
      <c r="E6411">
        <v>1</v>
      </c>
      <c r="F6411">
        <v>1</v>
      </c>
      <c r="G6411">
        <v>229307</v>
      </c>
      <c r="H6411">
        <v>1951591</v>
      </c>
      <c r="I6411">
        <f>YEAR(Table1[[#This Row],[Date]])</f>
        <v>2016</v>
      </c>
      <c r="J6411">
        <f>MONTH(Table1[[#This Row],[Date]])</f>
        <v>5</v>
      </c>
      <c r="K6411">
        <f>DAY(Table1[[#This Row],[Date]])</f>
        <v>18</v>
      </c>
    </row>
    <row r="6412" spans="1:11" x14ac:dyDescent="0.3">
      <c r="A6412" t="s">
        <v>14</v>
      </c>
      <c r="B6412" s="1">
        <v>42507</v>
      </c>
      <c r="C6412">
        <v>1</v>
      </c>
      <c r="D6412">
        <v>1</v>
      </c>
      <c r="E6412">
        <v>1</v>
      </c>
      <c r="F6412">
        <v>1</v>
      </c>
      <c r="G6412">
        <v>178706</v>
      </c>
      <c r="H6412">
        <v>1951591</v>
      </c>
      <c r="I6412">
        <f>YEAR(Table1[[#This Row],[Date]])</f>
        <v>2016</v>
      </c>
      <c r="J6412">
        <f>MONTH(Table1[[#This Row],[Date]])</f>
        <v>5</v>
      </c>
      <c r="K6412">
        <f>DAY(Table1[[#This Row],[Date]])</f>
        <v>17</v>
      </c>
    </row>
    <row r="6413" spans="1:11" x14ac:dyDescent="0.3">
      <c r="A6413" t="s">
        <v>14</v>
      </c>
      <c r="B6413" s="1">
        <v>42506</v>
      </c>
      <c r="C6413">
        <v>1</v>
      </c>
      <c r="D6413">
        <v>1</v>
      </c>
      <c r="E6413">
        <v>1</v>
      </c>
      <c r="F6413">
        <v>1</v>
      </c>
      <c r="G6413">
        <v>567230</v>
      </c>
      <c r="H6413">
        <v>1951591</v>
      </c>
      <c r="I6413">
        <f>YEAR(Table1[[#This Row],[Date]])</f>
        <v>2016</v>
      </c>
      <c r="J6413">
        <f>MONTH(Table1[[#This Row],[Date]])</f>
        <v>5</v>
      </c>
      <c r="K6413">
        <f>DAY(Table1[[#This Row],[Date]])</f>
        <v>16</v>
      </c>
    </row>
    <row r="6414" spans="1:11" x14ac:dyDescent="0.3">
      <c r="A6414" t="s">
        <v>14</v>
      </c>
      <c r="B6414" s="1">
        <v>42505</v>
      </c>
      <c r="C6414">
        <v>1</v>
      </c>
      <c r="D6414">
        <v>1</v>
      </c>
      <c r="E6414">
        <v>1</v>
      </c>
      <c r="F6414">
        <v>1</v>
      </c>
      <c r="G6414">
        <v>219450</v>
      </c>
      <c r="H6414">
        <v>1951591</v>
      </c>
      <c r="I6414">
        <f>YEAR(Table1[[#This Row],[Date]])</f>
        <v>2016</v>
      </c>
      <c r="J6414">
        <f>MONTH(Table1[[#This Row],[Date]])</f>
        <v>5</v>
      </c>
      <c r="K6414">
        <f>DAY(Table1[[#This Row],[Date]])</f>
        <v>15</v>
      </c>
    </row>
    <row r="6415" spans="1:11" x14ac:dyDescent="0.3">
      <c r="A6415" t="s">
        <v>14</v>
      </c>
      <c r="B6415" s="1">
        <v>42504</v>
      </c>
      <c r="C6415">
        <v>1</v>
      </c>
      <c r="D6415">
        <v>1.01</v>
      </c>
      <c r="E6415">
        <v>1</v>
      </c>
      <c r="F6415">
        <v>1</v>
      </c>
      <c r="G6415">
        <v>61320.2</v>
      </c>
      <c r="H6415">
        <v>1958578</v>
      </c>
      <c r="I6415">
        <f>YEAR(Table1[[#This Row],[Date]])</f>
        <v>2016</v>
      </c>
      <c r="J6415">
        <f>MONTH(Table1[[#This Row],[Date]])</f>
        <v>5</v>
      </c>
      <c r="K6415">
        <f>DAY(Table1[[#This Row],[Date]])</f>
        <v>14</v>
      </c>
    </row>
    <row r="6416" spans="1:11" x14ac:dyDescent="0.3">
      <c r="A6416" t="s">
        <v>14</v>
      </c>
      <c r="B6416" s="1">
        <v>42503</v>
      </c>
      <c r="C6416">
        <v>1</v>
      </c>
      <c r="D6416">
        <v>1</v>
      </c>
      <c r="E6416">
        <v>1</v>
      </c>
      <c r="F6416">
        <v>1</v>
      </c>
      <c r="G6416">
        <v>62149.4</v>
      </c>
      <c r="H6416">
        <v>1957953</v>
      </c>
      <c r="I6416">
        <f>YEAR(Table1[[#This Row],[Date]])</f>
        <v>2016</v>
      </c>
      <c r="J6416">
        <f>MONTH(Table1[[#This Row],[Date]])</f>
        <v>5</v>
      </c>
      <c r="K6416">
        <f>DAY(Table1[[#This Row],[Date]])</f>
        <v>13</v>
      </c>
    </row>
    <row r="6417" spans="1:11" x14ac:dyDescent="0.3">
      <c r="A6417" t="s">
        <v>14</v>
      </c>
      <c r="B6417" s="1">
        <v>42502</v>
      </c>
      <c r="C6417">
        <v>1</v>
      </c>
      <c r="D6417">
        <v>1</v>
      </c>
      <c r="E6417">
        <v>1</v>
      </c>
      <c r="F6417">
        <v>1</v>
      </c>
      <c r="G6417">
        <v>168513</v>
      </c>
      <c r="H6417">
        <v>1951591</v>
      </c>
      <c r="I6417">
        <f>YEAR(Table1[[#This Row],[Date]])</f>
        <v>2016</v>
      </c>
      <c r="J6417">
        <f>MONTH(Table1[[#This Row],[Date]])</f>
        <v>5</v>
      </c>
      <c r="K6417">
        <f>DAY(Table1[[#This Row],[Date]])</f>
        <v>12</v>
      </c>
    </row>
    <row r="6418" spans="1:11" x14ac:dyDescent="0.3">
      <c r="A6418" t="s">
        <v>14</v>
      </c>
      <c r="B6418" s="1">
        <v>42501</v>
      </c>
      <c r="C6418">
        <v>1</v>
      </c>
      <c r="D6418">
        <v>1</v>
      </c>
      <c r="E6418">
        <v>1</v>
      </c>
      <c r="F6418">
        <v>1</v>
      </c>
      <c r="G6418">
        <v>270254</v>
      </c>
      <c r="H6418">
        <v>1951591</v>
      </c>
      <c r="I6418">
        <f>YEAR(Table1[[#This Row],[Date]])</f>
        <v>2016</v>
      </c>
      <c r="J6418">
        <f>MONTH(Table1[[#This Row],[Date]])</f>
        <v>5</v>
      </c>
      <c r="K6418">
        <f>DAY(Table1[[#This Row],[Date]])</f>
        <v>11</v>
      </c>
    </row>
    <row r="6419" spans="1:11" x14ac:dyDescent="0.3">
      <c r="A6419" t="s">
        <v>14</v>
      </c>
      <c r="B6419" s="1">
        <v>42500</v>
      </c>
      <c r="C6419">
        <v>1</v>
      </c>
      <c r="D6419">
        <v>1</v>
      </c>
      <c r="E6419">
        <v>1</v>
      </c>
      <c r="F6419">
        <v>1</v>
      </c>
      <c r="G6419">
        <v>6102180</v>
      </c>
      <c r="H6419">
        <v>1951591</v>
      </c>
      <c r="I6419">
        <f>YEAR(Table1[[#This Row],[Date]])</f>
        <v>2016</v>
      </c>
      <c r="J6419">
        <f>MONTH(Table1[[#This Row],[Date]])</f>
        <v>5</v>
      </c>
      <c r="K6419">
        <f>DAY(Table1[[#This Row],[Date]])</f>
        <v>10</v>
      </c>
    </row>
    <row r="6420" spans="1:11" x14ac:dyDescent="0.3">
      <c r="A6420" t="s">
        <v>14</v>
      </c>
      <c r="B6420" s="1">
        <v>42499</v>
      </c>
      <c r="C6420">
        <v>1</v>
      </c>
      <c r="D6420">
        <v>1</v>
      </c>
      <c r="E6420">
        <v>1</v>
      </c>
      <c r="F6420">
        <v>1</v>
      </c>
      <c r="G6420">
        <v>324466</v>
      </c>
      <c r="H6420">
        <v>1951591</v>
      </c>
      <c r="I6420">
        <f>YEAR(Table1[[#This Row],[Date]])</f>
        <v>2016</v>
      </c>
      <c r="J6420">
        <f>MONTH(Table1[[#This Row],[Date]])</f>
        <v>5</v>
      </c>
      <c r="K6420">
        <f>DAY(Table1[[#This Row],[Date]])</f>
        <v>9</v>
      </c>
    </row>
    <row r="6421" spans="1:11" x14ac:dyDescent="0.3">
      <c r="A6421" t="s">
        <v>14</v>
      </c>
      <c r="B6421" s="1">
        <v>42498</v>
      </c>
      <c r="C6421">
        <v>1</v>
      </c>
      <c r="D6421">
        <v>1</v>
      </c>
      <c r="E6421">
        <v>1</v>
      </c>
      <c r="F6421">
        <v>1</v>
      </c>
      <c r="G6421">
        <v>80058.7</v>
      </c>
      <c r="H6421">
        <v>1951591</v>
      </c>
      <c r="I6421">
        <f>YEAR(Table1[[#This Row],[Date]])</f>
        <v>2016</v>
      </c>
      <c r="J6421">
        <f>MONTH(Table1[[#This Row],[Date]])</f>
        <v>5</v>
      </c>
      <c r="K6421">
        <f>DAY(Table1[[#This Row],[Date]])</f>
        <v>8</v>
      </c>
    </row>
    <row r="6422" spans="1:11" x14ac:dyDescent="0.3">
      <c r="A6422" t="s">
        <v>14</v>
      </c>
      <c r="B6422" s="1">
        <v>42497</v>
      </c>
      <c r="C6422">
        <v>1</v>
      </c>
      <c r="D6422">
        <v>1</v>
      </c>
      <c r="E6422">
        <v>1</v>
      </c>
      <c r="F6422">
        <v>1</v>
      </c>
      <c r="G6422">
        <v>73082.8</v>
      </c>
      <c r="H6422">
        <v>1951591</v>
      </c>
      <c r="I6422">
        <f>YEAR(Table1[[#This Row],[Date]])</f>
        <v>2016</v>
      </c>
      <c r="J6422">
        <f>MONTH(Table1[[#This Row],[Date]])</f>
        <v>5</v>
      </c>
      <c r="K6422">
        <f>DAY(Table1[[#This Row],[Date]])</f>
        <v>7</v>
      </c>
    </row>
    <row r="6423" spans="1:11" x14ac:dyDescent="0.3">
      <c r="A6423" t="s">
        <v>14</v>
      </c>
      <c r="B6423" s="1">
        <v>42496</v>
      </c>
      <c r="C6423">
        <v>1</v>
      </c>
      <c r="D6423">
        <v>1</v>
      </c>
      <c r="E6423">
        <v>1</v>
      </c>
      <c r="F6423">
        <v>1</v>
      </c>
      <c r="G6423">
        <v>2747610</v>
      </c>
      <c r="H6423">
        <v>1951591</v>
      </c>
      <c r="I6423">
        <f>YEAR(Table1[[#This Row],[Date]])</f>
        <v>2016</v>
      </c>
      <c r="J6423">
        <f>MONTH(Table1[[#This Row],[Date]])</f>
        <v>5</v>
      </c>
      <c r="K6423">
        <f>DAY(Table1[[#This Row],[Date]])</f>
        <v>6</v>
      </c>
    </row>
    <row r="6424" spans="1:11" x14ac:dyDescent="0.3">
      <c r="A6424" t="s">
        <v>14</v>
      </c>
      <c r="B6424" s="1">
        <v>42495</v>
      </c>
      <c r="C6424">
        <v>1</v>
      </c>
      <c r="D6424">
        <v>1</v>
      </c>
      <c r="E6424">
        <v>1</v>
      </c>
      <c r="F6424">
        <v>1</v>
      </c>
      <c r="G6424">
        <v>753773</v>
      </c>
      <c r="H6424">
        <v>1951591</v>
      </c>
      <c r="I6424">
        <f>YEAR(Table1[[#This Row],[Date]])</f>
        <v>2016</v>
      </c>
      <c r="J6424">
        <f>MONTH(Table1[[#This Row],[Date]])</f>
        <v>5</v>
      </c>
      <c r="K6424">
        <f>DAY(Table1[[#This Row],[Date]])</f>
        <v>5</v>
      </c>
    </row>
    <row r="6425" spans="1:11" x14ac:dyDescent="0.3">
      <c r="A6425" t="s">
        <v>14</v>
      </c>
      <c r="B6425" s="1">
        <v>42494</v>
      </c>
      <c r="C6425">
        <v>1</v>
      </c>
      <c r="D6425">
        <v>1</v>
      </c>
      <c r="E6425">
        <v>1</v>
      </c>
      <c r="F6425">
        <v>1</v>
      </c>
      <c r="G6425">
        <v>215176</v>
      </c>
      <c r="H6425">
        <v>1951591</v>
      </c>
      <c r="I6425">
        <f>YEAR(Table1[[#This Row],[Date]])</f>
        <v>2016</v>
      </c>
      <c r="J6425">
        <f>MONTH(Table1[[#This Row],[Date]])</f>
        <v>5</v>
      </c>
      <c r="K6425">
        <f>DAY(Table1[[#This Row],[Date]])</f>
        <v>4</v>
      </c>
    </row>
    <row r="6426" spans="1:11" x14ac:dyDescent="0.3">
      <c r="A6426" t="s">
        <v>14</v>
      </c>
      <c r="B6426" s="1">
        <v>42493</v>
      </c>
      <c r="C6426">
        <v>1</v>
      </c>
      <c r="D6426">
        <v>1</v>
      </c>
      <c r="E6426">
        <v>1</v>
      </c>
      <c r="F6426">
        <v>1</v>
      </c>
      <c r="G6426">
        <v>408428</v>
      </c>
      <c r="H6426">
        <v>1951591</v>
      </c>
      <c r="I6426">
        <f>YEAR(Table1[[#This Row],[Date]])</f>
        <v>2016</v>
      </c>
      <c r="J6426">
        <f>MONTH(Table1[[#This Row],[Date]])</f>
        <v>5</v>
      </c>
      <c r="K6426">
        <f>DAY(Table1[[#This Row],[Date]])</f>
        <v>3</v>
      </c>
    </row>
    <row r="6427" spans="1:11" x14ac:dyDescent="0.3">
      <c r="A6427" t="s">
        <v>14</v>
      </c>
      <c r="B6427" s="1">
        <v>42492</v>
      </c>
      <c r="C6427">
        <v>1</v>
      </c>
      <c r="D6427">
        <v>1</v>
      </c>
      <c r="E6427">
        <v>1</v>
      </c>
      <c r="F6427">
        <v>1</v>
      </c>
      <c r="G6427">
        <v>193440</v>
      </c>
      <c r="H6427">
        <v>1951591</v>
      </c>
      <c r="I6427">
        <f>YEAR(Table1[[#This Row],[Date]])</f>
        <v>2016</v>
      </c>
      <c r="J6427">
        <f>MONTH(Table1[[#This Row],[Date]])</f>
        <v>5</v>
      </c>
      <c r="K6427">
        <f>DAY(Table1[[#This Row],[Date]])</f>
        <v>2</v>
      </c>
    </row>
    <row r="6428" spans="1:11" x14ac:dyDescent="0.3">
      <c r="A6428" t="s">
        <v>14</v>
      </c>
      <c r="B6428" s="1">
        <v>42491</v>
      </c>
      <c r="C6428">
        <v>1</v>
      </c>
      <c r="D6428">
        <v>1</v>
      </c>
      <c r="E6428">
        <v>1</v>
      </c>
      <c r="F6428">
        <v>1</v>
      </c>
      <c r="G6428">
        <v>49005.5</v>
      </c>
      <c r="H6428">
        <v>1951591</v>
      </c>
      <c r="I6428">
        <f>YEAR(Table1[[#This Row],[Date]])</f>
        <v>2016</v>
      </c>
      <c r="J6428">
        <f>MONTH(Table1[[#This Row],[Date]])</f>
        <v>5</v>
      </c>
      <c r="K6428">
        <f>DAY(Table1[[#This Row],[Date]])</f>
        <v>1</v>
      </c>
    </row>
    <row r="6429" spans="1:11" x14ac:dyDescent="0.3">
      <c r="A6429" t="s">
        <v>14</v>
      </c>
      <c r="B6429" s="1">
        <v>42490</v>
      </c>
      <c r="C6429">
        <v>1</v>
      </c>
      <c r="D6429">
        <v>1</v>
      </c>
      <c r="E6429">
        <v>1</v>
      </c>
      <c r="F6429">
        <v>1</v>
      </c>
      <c r="G6429">
        <v>454278</v>
      </c>
      <c r="H6429">
        <v>1951591</v>
      </c>
      <c r="I6429">
        <f>YEAR(Table1[[#This Row],[Date]])</f>
        <v>2016</v>
      </c>
      <c r="J6429">
        <f>MONTH(Table1[[#This Row],[Date]])</f>
        <v>4</v>
      </c>
      <c r="K6429">
        <f>DAY(Table1[[#This Row],[Date]])</f>
        <v>30</v>
      </c>
    </row>
    <row r="6430" spans="1:11" x14ac:dyDescent="0.3">
      <c r="A6430" t="s">
        <v>14</v>
      </c>
      <c r="B6430" s="1">
        <v>42489</v>
      </c>
      <c r="C6430">
        <v>1</v>
      </c>
      <c r="D6430">
        <v>1</v>
      </c>
      <c r="E6430">
        <v>1</v>
      </c>
      <c r="F6430">
        <v>1</v>
      </c>
      <c r="G6430">
        <v>146006</v>
      </c>
      <c r="H6430">
        <v>1951591</v>
      </c>
      <c r="I6430">
        <f>YEAR(Table1[[#This Row],[Date]])</f>
        <v>2016</v>
      </c>
      <c r="J6430">
        <f>MONTH(Table1[[#This Row],[Date]])</f>
        <v>4</v>
      </c>
      <c r="K6430">
        <f>DAY(Table1[[#This Row],[Date]])</f>
        <v>29</v>
      </c>
    </row>
    <row r="6431" spans="1:11" x14ac:dyDescent="0.3">
      <c r="A6431" t="s">
        <v>14</v>
      </c>
      <c r="B6431" s="1">
        <v>42488</v>
      </c>
      <c r="C6431">
        <v>1</v>
      </c>
      <c r="D6431">
        <v>1</v>
      </c>
      <c r="E6431">
        <v>1</v>
      </c>
      <c r="F6431">
        <v>1</v>
      </c>
      <c r="G6431">
        <v>544476</v>
      </c>
      <c r="H6431">
        <v>1951591</v>
      </c>
      <c r="I6431">
        <f>YEAR(Table1[[#This Row],[Date]])</f>
        <v>2016</v>
      </c>
      <c r="J6431">
        <f>MONTH(Table1[[#This Row],[Date]])</f>
        <v>4</v>
      </c>
      <c r="K6431">
        <f>DAY(Table1[[#This Row],[Date]])</f>
        <v>28</v>
      </c>
    </row>
    <row r="6432" spans="1:11" x14ac:dyDescent="0.3">
      <c r="A6432" t="s">
        <v>14</v>
      </c>
      <c r="B6432" s="1">
        <v>42487</v>
      </c>
      <c r="C6432">
        <v>1</v>
      </c>
      <c r="D6432">
        <v>1</v>
      </c>
      <c r="E6432">
        <v>1</v>
      </c>
      <c r="F6432">
        <v>1</v>
      </c>
      <c r="G6432">
        <v>481952</v>
      </c>
      <c r="H6432">
        <v>1451591</v>
      </c>
      <c r="I6432">
        <f>YEAR(Table1[[#This Row],[Date]])</f>
        <v>2016</v>
      </c>
      <c r="J6432">
        <f>MONTH(Table1[[#This Row],[Date]])</f>
        <v>4</v>
      </c>
      <c r="K6432">
        <f>DAY(Table1[[#This Row],[Date]])</f>
        <v>27</v>
      </c>
    </row>
    <row r="6433" spans="1:11" x14ac:dyDescent="0.3">
      <c r="A6433" t="s">
        <v>14</v>
      </c>
      <c r="B6433" s="1">
        <v>42486</v>
      </c>
      <c r="C6433">
        <v>1</v>
      </c>
      <c r="D6433">
        <v>1</v>
      </c>
      <c r="E6433">
        <v>1</v>
      </c>
      <c r="F6433">
        <v>1</v>
      </c>
      <c r="G6433">
        <v>515109</v>
      </c>
      <c r="H6433">
        <v>1451591</v>
      </c>
      <c r="I6433">
        <f>YEAR(Table1[[#This Row],[Date]])</f>
        <v>2016</v>
      </c>
      <c r="J6433">
        <f>MONTH(Table1[[#This Row],[Date]])</f>
        <v>4</v>
      </c>
      <c r="K6433">
        <f>DAY(Table1[[#This Row],[Date]])</f>
        <v>26</v>
      </c>
    </row>
    <row r="6434" spans="1:11" x14ac:dyDescent="0.3">
      <c r="A6434" t="s">
        <v>14</v>
      </c>
      <c r="B6434" s="1">
        <v>42485</v>
      </c>
      <c r="C6434">
        <v>1</v>
      </c>
      <c r="D6434">
        <v>1</v>
      </c>
      <c r="E6434">
        <v>1</v>
      </c>
      <c r="F6434">
        <v>1</v>
      </c>
      <c r="G6434">
        <v>298864</v>
      </c>
      <c r="H6434">
        <v>1451591</v>
      </c>
      <c r="I6434">
        <f>YEAR(Table1[[#This Row],[Date]])</f>
        <v>2016</v>
      </c>
      <c r="J6434">
        <f>MONTH(Table1[[#This Row],[Date]])</f>
        <v>4</v>
      </c>
      <c r="K6434">
        <f>DAY(Table1[[#This Row],[Date]])</f>
        <v>25</v>
      </c>
    </row>
    <row r="6435" spans="1:11" x14ac:dyDescent="0.3">
      <c r="A6435" t="s">
        <v>14</v>
      </c>
      <c r="B6435" s="1">
        <v>42484</v>
      </c>
      <c r="C6435">
        <v>1</v>
      </c>
      <c r="D6435">
        <v>1</v>
      </c>
      <c r="E6435">
        <v>1</v>
      </c>
      <c r="F6435">
        <v>1</v>
      </c>
      <c r="G6435">
        <v>68016</v>
      </c>
      <c r="H6435">
        <v>1451591</v>
      </c>
      <c r="I6435">
        <f>YEAR(Table1[[#This Row],[Date]])</f>
        <v>2016</v>
      </c>
      <c r="J6435">
        <f>MONTH(Table1[[#This Row],[Date]])</f>
        <v>4</v>
      </c>
      <c r="K6435">
        <f>DAY(Table1[[#This Row],[Date]])</f>
        <v>24</v>
      </c>
    </row>
    <row r="6436" spans="1:11" x14ac:dyDescent="0.3">
      <c r="A6436" t="s">
        <v>14</v>
      </c>
      <c r="B6436" s="1">
        <v>42483</v>
      </c>
      <c r="C6436">
        <v>1</v>
      </c>
      <c r="D6436">
        <v>1</v>
      </c>
      <c r="E6436">
        <v>1</v>
      </c>
      <c r="F6436">
        <v>1</v>
      </c>
      <c r="G6436">
        <v>512936</v>
      </c>
      <c r="H6436">
        <v>1451591</v>
      </c>
      <c r="I6436">
        <f>YEAR(Table1[[#This Row],[Date]])</f>
        <v>2016</v>
      </c>
      <c r="J6436">
        <f>MONTH(Table1[[#This Row],[Date]])</f>
        <v>4</v>
      </c>
      <c r="K6436">
        <f>DAY(Table1[[#This Row],[Date]])</f>
        <v>23</v>
      </c>
    </row>
    <row r="6437" spans="1:11" x14ac:dyDescent="0.3">
      <c r="A6437" t="s">
        <v>14</v>
      </c>
      <c r="B6437" s="1">
        <v>42482</v>
      </c>
      <c r="C6437">
        <v>1</v>
      </c>
      <c r="D6437">
        <v>1</v>
      </c>
      <c r="E6437">
        <v>1</v>
      </c>
      <c r="F6437">
        <v>1</v>
      </c>
      <c r="G6437">
        <v>143608</v>
      </c>
      <c r="H6437">
        <v>1451591</v>
      </c>
      <c r="I6437">
        <f>YEAR(Table1[[#This Row],[Date]])</f>
        <v>2016</v>
      </c>
      <c r="J6437">
        <f>MONTH(Table1[[#This Row],[Date]])</f>
        <v>4</v>
      </c>
      <c r="K6437">
        <f>DAY(Table1[[#This Row],[Date]])</f>
        <v>22</v>
      </c>
    </row>
    <row r="6438" spans="1:11" x14ac:dyDescent="0.3">
      <c r="A6438" t="s">
        <v>14</v>
      </c>
      <c r="B6438" s="1">
        <v>42481</v>
      </c>
      <c r="C6438">
        <v>1</v>
      </c>
      <c r="D6438">
        <v>1</v>
      </c>
      <c r="E6438">
        <v>1</v>
      </c>
      <c r="F6438">
        <v>1</v>
      </c>
      <c r="G6438">
        <v>278840</v>
      </c>
      <c r="H6438">
        <v>1451591</v>
      </c>
      <c r="I6438">
        <f>YEAR(Table1[[#This Row],[Date]])</f>
        <v>2016</v>
      </c>
      <c r="J6438">
        <f>MONTH(Table1[[#This Row],[Date]])</f>
        <v>4</v>
      </c>
      <c r="K6438">
        <f>DAY(Table1[[#This Row],[Date]])</f>
        <v>21</v>
      </c>
    </row>
    <row r="6439" spans="1:11" x14ac:dyDescent="0.3">
      <c r="A6439" t="s">
        <v>14</v>
      </c>
      <c r="B6439" s="1">
        <v>42480</v>
      </c>
      <c r="C6439">
        <v>1</v>
      </c>
      <c r="D6439">
        <v>1</v>
      </c>
      <c r="E6439">
        <v>1</v>
      </c>
      <c r="F6439">
        <v>1</v>
      </c>
      <c r="G6439">
        <v>103226</v>
      </c>
      <c r="H6439">
        <v>1451591</v>
      </c>
      <c r="I6439">
        <f>YEAR(Table1[[#This Row],[Date]])</f>
        <v>2016</v>
      </c>
      <c r="J6439">
        <f>MONTH(Table1[[#This Row],[Date]])</f>
        <v>4</v>
      </c>
      <c r="K6439">
        <f>DAY(Table1[[#This Row],[Date]])</f>
        <v>20</v>
      </c>
    </row>
    <row r="6440" spans="1:11" x14ac:dyDescent="0.3">
      <c r="A6440" t="s">
        <v>14</v>
      </c>
      <c r="B6440" s="1">
        <v>42479</v>
      </c>
      <c r="C6440">
        <v>1</v>
      </c>
      <c r="D6440">
        <v>1</v>
      </c>
      <c r="E6440">
        <v>1</v>
      </c>
      <c r="F6440">
        <v>1</v>
      </c>
      <c r="G6440">
        <v>116370</v>
      </c>
      <c r="H6440">
        <v>1451591</v>
      </c>
      <c r="I6440">
        <f>YEAR(Table1[[#This Row],[Date]])</f>
        <v>2016</v>
      </c>
      <c r="J6440">
        <f>MONTH(Table1[[#This Row],[Date]])</f>
        <v>4</v>
      </c>
      <c r="K6440">
        <f>DAY(Table1[[#This Row],[Date]])</f>
        <v>19</v>
      </c>
    </row>
    <row r="6441" spans="1:11" x14ac:dyDescent="0.3">
      <c r="A6441" t="s">
        <v>14</v>
      </c>
      <c r="B6441" s="1">
        <v>42478</v>
      </c>
      <c r="C6441">
        <v>1</v>
      </c>
      <c r="D6441">
        <v>1</v>
      </c>
      <c r="E6441">
        <v>1</v>
      </c>
      <c r="F6441">
        <v>1</v>
      </c>
      <c r="G6441">
        <v>160979</v>
      </c>
      <c r="H6441">
        <v>1451591</v>
      </c>
      <c r="I6441">
        <f>YEAR(Table1[[#This Row],[Date]])</f>
        <v>2016</v>
      </c>
      <c r="J6441">
        <f>MONTH(Table1[[#This Row],[Date]])</f>
        <v>4</v>
      </c>
      <c r="K6441">
        <f>DAY(Table1[[#This Row],[Date]])</f>
        <v>18</v>
      </c>
    </row>
    <row r="6442" spans="1:11" x14ac:dyDescent="0.3">
      <c r="A6442" t="s">
        <v>14</v>
      </c>
      <c r="B6442" s="1">
        <v>42477</v>
      </c>
      <c r="C6442">
        <v>1</v>
      </c>
      <c r="D6442">
        <v>1</v>
      </c>
      <c r="E6442">
        <v>1</v>
      </c>
      <c r="F6442">
        <v>1</v>
      </c>
      <c r="G6442">
        <v>121920</v>
      </c>
      <c r="H6442">
        <v>1451591</v>
      </c>
      <c r="I6442">
        <f>YEAR(Table1[[#This Row],[Date]])</f>
        <v>2016</v>
      </c>
      <c r="J6442">
        <f>MONTH(Table1[[#This Row],[Date]])</f>
        <v>4</v>
      </c>
      <c r="K6442">
        <f>DAY(Table1[[#This Row],[Date]])</f>
        <v>17</v>
      </c>
    </row>
    <row r="6443" spans="1:11" x14ac:dyDescent="0.3">
      <c r="A6443" t="s">
        <v>14</v>
      </c>
      <c r="B6443" s="1">
        <v>42476</v>
      </c>
      <c r="C6443">
        <v>1</v>
      </c>
      <c r="D6443">
        <v>1</v>
      </c>
      <c r="E6443">
        <v>1</v>
      </c>
      <c r="F6443">
        <v>1</v>
      </c>
      <c r="G6443">
        <v>66410.8</v>
      </c>
      <c r="H6443">
        <v>1451591</v>
      </c>
      <c r="I6443">
        <f>YEAR(Table1[[#This Row],[Date]])</f>
        <v>2016</v>
      </c>
      <c r="J6443">
        <f>MONTH(Table1[[#This Row],[Date]])</f>
        <v>4</v>
      </c>
      <c r="K6443">
        <f>DAY(Table1[[#This Row],[Date]])</f>
        <v>16</v>
      </c>
    </row>
    <row r="6444" spans="1:11" x14ac:dyDescent="0.3">
      <c r="A6444" t="s">
        <v>14</v>
      </c>
      <c r="B6444" s="1">
        <v>42475</v>
      </c>
      <c r="C6444">
        <v>1</v>
      </c>
      <c r="D6444">
        <v>1</v>
      </c>
      <c r="E6444">
        <v>1</v>
      </c>
      <c r="F6444">
        <v>1</v>
      </c>
      <c r="G6444">
        <v>79197.100000000006</v>
      </c>
      <c r="H6444">
        <v>1451591</v>
      </c>
      <c r="I6444">
        <f>YEAR(Table1[[#This Row],[Date]])</f>
        <v>2016</v>
      </c>
      <c r="J6444">
        <f>MONTH(Table1[[#This Row],[Date]])</f>
        <v>4</v>
      </c>
      <c r="K6444">
        <f>DAY(Table1[[#This Row],[Date]])</f>
        <v>15</v>
      </c>
    </row>
    <row r="6445" spans="1:11" x14ac:dyDescent="0.3">
      <c r="A6445" t="s">
        <v>14</v>
      </c>
      <c r="B6445" s="1">
        <v>42474</v>
      </c>
      <c r="C6445">
        <v>1</v>
      </c>
      <c r="D6445">
        <v>1</v>
      </c>
      <c r="E6445">
        <v>1</v>
      </c>
      <c r="F6445">
        <v>1</v>
      </c>
      <c r="G6445">
        <v>349208</v>
      </c>
      <c r="H6445">
        <v>1451591</v>
      </c>
      <c r="I6445">
        <f>YEAR(Table1[[#This Row],[Date]])</f>
        <v>2016</v>
      </c>
      <c r="J6445">
        <f>MONTH(Table1[[#This Row],[Date]])</f>
        <v>4</v>
      </c>
      <c r="K6445">
        <f>DAY(Table1[[#This Row],[Date]])</f>
        <v>14</v>
      </c>
    </row>
    <row r="6446" spans="1:11" x14ac:dyDescent="0.3">
      <c r="A6446" t="s">
        <v>14</v>
      </c>
      <c r="B6446" s="1">
        <v>42473</v>
      </c>
      <c r="C6446">
        <v>1</v>
      </c>
      <c r="D6446">
        <v>1</v>
      </c>
      <c r="E6446">
        <v>1</v>
      </c>
      <c r="F6446">
        <v>1</v>
      </c>
      <c r="G6446">
        <v>173569</v>
      </c>
      <c r="H6446">
        <v>1451591</v>
      </c>
      <c r="I6446">
        <f>YEAR(Table1[[#This Row],[Date]])</f>
        <v>2016</v>
      </c>
      <c r="J6446">
        <f>MONTH(Table1[[#This Row],[Date]])</f>
        <v>4</v>
      </c>
      <c r="K6446">
        <f>DAY(Table1[[#This Row],[Date]])</f>
        <v>13</v>
      </c>
    </row>
    <row r="6447" spans="1:11" x14ac:dyDescent="0.3">
      <c r="A6447" t="s">
        <v>14</v>
      </c>
      <c r="B6447" s="1">
        <v>42472</v>
      </c>
      <c r="C6447">
        <v>0.99984600000000001</v>
      </c>
      <c r="D6447">
        <v>1</v>
      </c>
      <c r="E6447">
        <v>0.99951599999999996</v>
      </c>
      <c r="F6447">
        <v>1</v>
      </c>
      <c r="G6447">
        <v>430502</v>
      </c>
      <c r="H6447">
        <v>1451591</v>
      </c>
      <c r="I6447">
        <f>YEAR(Table1[[#This Row],[Date]])</f>
        <v>2016</v>
      </c>
      <c r="J6447">
        <f>MONTH(Table1[[#This Row],[Date]])</f>
        <v>4</v>
      </c>
      <c r="K6447">
        <f>DAY(Table1[[#This Row],[Date]])</f>
        <v>12</v>
      </c>
    </row>
    <row r="6448" spans="1:11" x14ac:dyDescent="0.3">
      <c r="A6448" t="s">
        <v>14</v>
      </c>
      <c r="B6448" s="1">
        <v>42471</v>
      </c>
      <c r="C6448">
        <v>1</v>
      </c>
      <c r="D6448">
        <v>1</v>
      </c>
      <c r="E6448">
        <v>0.99979300000000004</v>
      </c>
      <c r="F6448">
        <v>0.999861</v>
      </c>
      <c r="G6448">
        <v>38497.4</v>
      </c>
      <c r="H6448">
        <v>1451389</v>
      </c>
      <c r="I6448">
        <f>YEAR(Table1[[#This Row],[Date]])</f>
        <v>2016</v>
      </c>
      <c r="J6448">
        <f>MONTH(Table1[[#This Row],[Date]])</f>
        <v>4</v>
      </c>
      <c r="K6448">
        <f>DAY(Table1[[#This Row],[Date]])</f>
        <v>11</v>
      </c>
    </row>
    <row r="6449" spans="1:11" x14ac:dyDescent="0.3">
      <c r="A6449" t="s">
        <v>14</v>
      </c>
      <c r="B6449" s="1">
        <v>42470</v>
      </c>
      <c r="C6449">
        <v>1</v>
      </c>
      <c r="D6449">
        <v>1</v>
      </c>
      <c r="E6449">
        <v>1</v>
      </c>
      <c r="F6449">
        <v>1</v>
      </c>
      <c r="G6449">
        <v>173469</v>
      </c>
      <c r="H6449">
        <v>1451591</v>
      </c>
      <c r="I6449">
        <f>YEAR(Table1[[#This Row],[Date]])</f>
        <v>2016</v>
      </c>
      <c r="J6449">
        <f>MONTH(Table1[[#This Row],[Date]])</f>
        <v>4</v>
      </c>
      <c r="K6449">
        <f>DAY(Table1[[#This Row],[Date]])</f>
        <v>10</v>
      </c>
    </row>
    <row r="6450" spans="1:11" x14ac:dyDescent="0.3">
      <c r="A6450" t="s">
        <v>14</v>
      </c>
      <c r="B6450" s="1">
        <v>42469</v>
      </c>
      <c r="C6450">
        <v>1</v>
      </c>
      <c r="D6450">
        <v>1</v>
      </c>
      <c r="E6450">
        <v>1</v>
      </c>
      <c r="F6450">
        <v>1</v>
      </c>
      <c r="G6450">
        <v>117876</v>
      </c>
      <c r="H6450">
        <v>1451591</v>
      </c>
      <c r="I6450">
        <f>YEAR(Table1[[#This Row],[Date]])</f>
        <v>2016</v>
      </c>
      <c r="J6450">
        <f>MONTH(Table1[[#This Row],[Date]])</f>
        <v>4</v>
      </c>
      <c r="K6450">
        <f>DAY(Table1[[#This Row],[Date]])</f>
        <v>9</v>
      </c>
    </row>
    <row r="6451" spans="1:11" x14ac:dyDescent="0.3">
      <c r="A6451" t="s">
        <v>14</v>
      </c>
      <c r="B6451" s="1">
        <v>42468</v>
      </c>
      <c r="C6451">
        <v>1</v>
      </c>
      <c r="D6451">
        <v>1</v>
      </c>
      <c r="E6451">
        <v>1</v>
      </c>
      <c r="F6451">
        <v>1</v>
      </c>
      <c r="G6451">
        <v>441626</v>
      </c>
      <c r="H6451">
        <v>1451591</v>
      </c>
      <c r="I6451">
        <f>YEAR(Table1[[#This Row],[Date]])</f>
        <v>2016</v>
      </c>
      <c r="J6451">
        <f>MONTH(Table1[[#This Row],[Date]])</f>
        <v>4</v>
      </c>
      <c r="K6451">
        <f>DAY(Table1[[#This Row],[Date]])</f>
        <v>8</v>
      </c>
    </row>
    <row r="6452" spans="1:11" x14ac:dyDescent="0.3">
      <c r="A6452" t="s">
        <v>14</v>
      </c>
      <c r="B6452" s="1">
        <v>42467</v>
      </c>
      <c r="C6452">
        <v>1</v>
      </c>
      <c r="D6452">
        <v>1</v>
      </c>
      <c r="E6452">
        <v>1</v>
      </c>
      <c r="F6452">
        <v>1</v>
      </c>
      <c r="G6452">
        <v>44184.9</v>
      </c>
      <c r="H6452">
        <v>1451620</v>
      </c>
      <c r="I6452">
        <f>YEAR(Table1[[#This Row],[Date]])</f>
        <v>2016</v>
      </c>
      <c r="J6452">
        <f>MONTH(Table1[[#This Row],[Date]])</f>
        <v>4</v>
      </c>
      <c r="K6452">
        <f>DAY(Table1[[#This Row],[Date]])</f>
        <v>7</v>
      </c>
    </row>
    <row r="6453" spans="1:11" x14ac:dyDescent="0.3">
      <c r="A6453" t="s">
        <v>14</v>
      </c>
      <c r="B6453" s="1">
        <v>42466</v>
      </c>
      <c r="C6453">
        <v>1</v>
      </c>
      <c r="D6453">
        <v>1</v>
      </c>
      <c r="E6453">
        <v>1</v>
      </c>
      <c r="F6453">
        <v>1</v>
      </c>
      <c r="G6453">
        <v>82047.899999999994</v>
      </c>
      <c r="H6453">
        <v>1451620</v>
      </c>
      <c r="I6453">
        <f>YEAR(Table1[[#This Row],[Date]])</f>
        <v>2016</v>
      </c>
      <c r="J6453">
        <f>MONTH(Table1[[#This Row],[Date]])</f>
        <v>4</v>
      </c>
      <c r="K6453">
        <f>DAY(Table1[[#This Row],[Date]])</f>
        <v>6</v>
      </c>
    </row>
    <row r="6454" spans="1:11" x14ac:dyDescent="0.3">
      <c r="A6454" t="s">
        <v>14</v>
      </c>
      <c r="B6454" s="1">
        <v>42465</v>
      </c>
      <c r="C6454">
        <v>1</v>
      </c>
      <c r="D6454">
        <v>1</v>
      </c>
      <c r="E6454">
        <v>1</v>
      </c>
      <c r="F6454">
        <v>1</v>
      </c>
      <c r="G6454">
        <v>115498</v>
      </c>
      <c r="H6454">
        <v>1451591</v>
      </c>
      <c r="I6454">
        <f>YEAR(Table1[[#This Row],[Date]])</f>
        <v>2016</v>
      </c>
      <c r="J6454">
        <f>MONTH(Table1[[#This Row],[Date]])</f>
        <v>4</v>
      </c>
      <c r="K6454">
        <f>DAY(Table1[[#This Row],[Date]])</f>
        <v>5</v>
      </c>
    </row>
    <row r="6455" spans="1:11" x14ac:dyDescent="0.3">
      <c r="A6455" t="s">
        <v>14</v>
      </c>
      <c r="B6455" s="1">
        <v>42464</v>
      </c>
      <c r="C6455">
        <v>1</v>
      </c>
      <c r="D6455">
        <v>1</v>
      </c>
      <c r="E6455">
        <v>1</v>
      </c>
      <c r="F6455">
        <v>1</v>
      </c>
      <c r="G6455">
        <v>486533</v>
      </c>
      <c r="H6455">
        <v>1451591</v>
      </c>
      <c r="I6455">
        <f>YEAR(Table1[[#This Row],[Date]])</f>
        <v>2016</v>
      </c>
      <c r="J6455">
        <f>MONTH(Table1[[#This Row],[Date]])</f>
        <v>4</v>
      </c>
      <c r="K6455">
        <f>DAY(Table1[[#This Row],[Date]])</f>
        <v>4</v>
      </c>
    </row>
    <row r="6456" spans="1:11" x14ac:dyDescent="0.3">
      <c r="A6456" t="s">
        <v>14</v>
      </c>
      <c r="B6456" s="1">
        <v>42463</v>
      </c>
      <c r="C6456">
        <v>1</v>
      </c>
      <c r="D6456">
        <v>1</v>
      </c>
      <c r="E6456">
        <v>1</v>
      </c>
      <c r="F6456">
        <v>1</v>
      </c>
      <c r="G6456">
        <v>99266.7</v>
      </c>
      <c r="H6456">
        <v>1451591</v>
      </c>
      <c r="I6456">
        <f>YEAR(Table1[[#This Row],[Date]])</f>
        <v>2016</v>
      </c>
      <c r="J6456">
        <f>MONTH(Table1[[#This Row],[Date]])</f>
        <v>4</v>
      </c>
      <c r="K6456">
        <f>DAY(Table1[[#This Row],[Date]])</f>
        <v>3</v>
      </c>
    </row>
    <row r="6457" spans="1:11" x14ac:dyDescent="0.3">
      <c r="A6457" t="s">
        <v>14</v>
      </c>
      <c r="B6457" s="1">
        <v>42462</v>
      </c>
      <c r="C6457">
        <v>1</v>
      </c>
      <c r="D6457">
        <v>1</v>
      </c>
      <c r="E6457">
        <v>1</v>
      </c>
      <c r="F6457">
        <v>1</v>
      </c>
      <c r="G6457">
        <v>103658</v>
      </c>
      <c r="H6457">
        <v>1451591</v>
      </c>
      <c r="I6457">
        <f>YEAR(Table1[[#This Row],[Date]])</f>
        <v>2016</v>
      </c>
      <c r="J6457">
        <f>MONTH(Table1[[#This Row],[Date]])</f>
        <v>4</v>
      </c>
      <c r="K6457">
        <f>DAY(Table1[[#This Row],[Date]])</f>
        <v>2</v>
      </c>
    </row>
    <row r="6458" spans="1:11" x14ac:dyDescent="0.3">
      <c r="A6458" t="s">
        <v>14</v>
      </c>
      <c r="B6458" s="1">
        <v>42461</v>
      </c>
      <c r="C6458">
        <v>1</v>
      </c>
      <c r="D6458">
        <v>1</v>
      </c>
      <c r="E6458">
        <v>1</v>
      </c>
      <c r="F6458">
        <v>1</v>
      </c>
      <c r="G6458">
        <v>50032.9</v>
      </c>
      <c r="H6458">
        <v>1451591</v>
      </c>
      <c r="I6458">
        <f>YEAR(Table1[[#This Row],[Date]])</f>
        <v>2016</v>
      </c>
      <c r="J6458">
        <f>MONTH(Table1[[#This Row],[Date]])</f>
        <v>4</v>
      </c>
      <c r="K6458">
        <f>DAY(Table1[[#This Row],[Date]])</f>
        <v>1</v>
      </c>
    </row>
    <row r="6459" spans="1:11" x14ac:dyDescent="0.3">
      <c r="A6459" t="s">
        <v>14</v>
      </c>
      <c r="B6459" s="1">
        <v>42460</v>
      </c>
      <c r="C6459">
        <v>1</v>
      </c>
      <c r="D6459">
        <v>1</v>
      </c>
      <c r="E6459">
        <v>1</v>
      </c>
      <c r="F6459">
        <v>1</v>
      </c>
      <c r="G6459">
        <v>147747</v>
      </c>
      <c r="H6459">
        <v>1451591</v>
      </c>
      <c r="I6459">
        <f>YEAR(Table1[[#This Row],[Date]])</f>
        <v>2016</v>
      </c>
      <c r="J6459">
        <f>MONTH(Table1[[#This Row],[Date]])</f>
        <v>3</v>
      </c>
      <c r="K6459">
        <f>DAY(Table1[[#This Row],[Date]])</f>
        <v>31</v>
      </c>
    </row>
    <row r="6460" spans="1:11" x14ac:dyDescent="0.3">
      <c r="A6460" t="s">
        <v>14</v>
      </c>
      <c r="B6460" s="1">
        <v>42459</v>
      </c>
      <c r="C6460">
        <v>1</v>
      </c>
      <c r="D6460">
        <v>1</v>
      </c>
      <c r="E6460">
        <v>1</v>
      </c>
      <c r="F6460">
        <v>1</v>
      </c>
      <c r="G6460">
        <v>204201</v>
      </c>
      <c r="H6460">
        <v>1451591</v>
      </c>
      <c r="I6460">
        <f>YEAR(Table1[[#This Row],[Date]])</f>
        <v>2016</v>
      </c>
      <c r="J6460">
        <f>MONTH(Table1[[#This Row],[Date]])</f>
        <v>3</v>
      </c>
      <c r="K6460">
        <f>DAY(Table1[[#This Row],[Date]])</f>
        <v>30</v>
      </c>
    </row>
    <row r="6461" spans="1:11" x14ac:dyDescent="0.3">
      <c r="A6461" t="s">
        <v>14</v>
      </c>
      <c r="B6461" s="1">
        <v>42458</v>
      </c>
      <c r="C6461">
        <v>1</v>
      </c>
      <c r="D6461">
        <v>1</v>
      </c>
      <c r="E6461">
        <v>1</v>
      </c>
      <c r="F6461">
        <v>1</v>
      </c>
      <c r="G6461">
        <v>1042210</v>
      </c>
      <c r="H6461">
        <v>1451591</v>
      </c>
      <c r="I6461">
        <f>YEAR(Table1[[#This Row],[Date]])</f>
        <v>2016</v>
      </c>
      <c r="J6461">
        <f>MONTH(Table1[[#This Row],[Date]])</f>
        <v>3</v>
      </c>
      <c r="K6461">
        <f>DAY(Table1[[#This Row],[Date]])</f>
        <v>29</v>
      </c>
    </row>
    <row r="6462" spans="1:11" x14ac:dyDescent="0.3">
      <c r="A6462" t="s">
        <v>14</v>
      </c>
      <c r="B6462" s="1">
        <v>42457</v>
      </c>
      <c r="C6462">
        <v>1</v>
      </c>
      <c r="D6462">
        <v>1</v>
      </c>
      <c r="E6462">
        <v>1</v>
      </c>
      <c r="F6462">
        <v>1</v>
      </c>
      <c r="G6462">
        <v>112757</v>
      </c>
      <c r="H6462">
        <v>1451591</v>
      </c>
      <c r="I6462">
        <f>YEAR(Table1[[#This Row],[Date]])</f>
        <v>2016</v>
      </c>
      <c r="J6462">
        <f>MONTH(Table1[[#This Row],[Date]])</f>
        <v>3</v>
      </c>
      <c r="K6462">
        <f>DAY(Table1[[#This Row],[Date]])</f>
        <v>28</v>
      </c>
    </row>
    <row r="6463" spans="1:11" x14ac:dyDescent="0.3">
      <c r="A6463" t="s">
        <v>14</v>
      </c>
      <c r="B6463" s="1">
        <v>42456</v>
      </c>
      <c r="C6463">
        <v>1</v>
      </c>
      <c r="D6463">
        <v>1</v>
      </c>
      <c r="E6463">
        <v>1</v>
      </c>
      <c r="F6463">
        <v>1</v>
      </c>
      <c r="G6463">
        <v>111330</v>
      </c>
      <c r="H6463">
        <v>1451591</v>
      </c>
      <c r="I6463">
        <f>YEAR(Table1[[#This Row],[Date]])</f>
        <v>2016</v>
      </c>
      <c r="J6463">
        <f>MONTH(Table1[[#This Row],[Date]])</f>
        <v>3</v>
      </c>
      <c r="K6463">
        <f>DAY(Table1[[#This Row],[Date]])</f>
        <v>27</v>
      </c>
    </row>
    <row r="6464" spans="1:11" x14ac:dyDescent="0.3">
      <c r="A6464" t="s">
        <v>14</v>
      </c>
      <c r="B6464" s="1">
        <v>42455</v>
      </c>
      <c r="C6464">
        <v>1</v>
      </c>
      <c r="D6464">
        <v>1</v>
      </c>
      <c r="E6464">
        <v>1</v>
      </c>
      <c r="F6464">
        <v>1</v>
      </c>
      <c r="G6464">
        <v>43612.2</v>
      </c>
      <c r="H6464">
        <v>1451591</v>
      </c>
      <c r="I6464">
        <f>YEAR(Table1[[#This Row],[Date]])</f>
        <v>2016</v>
      </c>
      <c r="J6464">
        <f>MONTH(Table1[[#This Row],[Date]])</f>
        <v>3</v>
      </c>
      <c r="K6464">
        <f>DAY(Table1[[#This Row],[Date]])</f>
        <v>26</v>
      </c>
    </row>
    <row r="6465" spans="1:11" x14ac:dyDescent="0.3">
      <c r="A6465" t="s">
        <v>14</v>
      </c>
      <c r="B6465" s="1">
        <v>42454</v>
      </c>
      <c r="C6465">
        <v>0.999973</v>
      </c>
      <c r="D6465">
        <v>1</v>
      </c>
      <c r="E6465">
        <v>0.999973</v>
      </c>
      <c r="F6465">
        <v>1</v>
      </c>
      <c r="G6465">
        <v>32068.2</v>
      </c>
      <c r="H6465">
        <v>1451591</v>
      </c>
      <c r="I6465">
        <f>YEAR(Table1[[#This Row],[Date]])</f>
        <v>2016</v>
      </c>
      <c r="J6465">
        <f>MONTH(Table1[[#This Row],[Date]])</f>
        <v>3</v>
      </c>
      <c r="K6465">
        <f>DAY(Table1[[#This Row],[Date]])</f>
        <v>25</v>
      </c>
    </row>
    <row r="6466" spans="1:11" x14ac:dyDescent="0.3">
      <c r="A6466" t="s">
        <v>14</v>
      </c>
      <c r="B6466" s="1">
        <v>42453</v>
      </c>
      <c r="C6466">
        <v>0.99999899999999997</v>
      </c>
      <c r="D6466">
        <v>0.99999899999999997</v>
      </c>
      <c r="E6466">
        <v>0.99997199999999997</v>
      </c>
      <c r="F6466">
        <v>0.99997199999999997</v>
      </c>
      <c r="G6466">
        <v>108214</v>
      </c>
      <c r="H6466">
        <v>1451550</v>
      </c>
      <c r="I6466">
        <f>YEAR(Table1[[#This Row],[Date]])</f>
        <v>2016</v>
      </c>
      <c r="J6466">
        <f>MONTH(Table1[[#This Row],[Date]])</f>
        <v>3</v>
      </c>
      <c r="K6466">
        <f>DAY(Table1[[#This Row],[Date]])</f>
        <v>24</v>
      </c>
    </row>
    <row r="6467" spans="1:11" x14ac:dyDescent="0.3">
      <c r="A6467" t="s">
        <v>14</v>
      </c>
      <c r="B6467" s="1">
        <v>42452</v>
      </c>
      <c r="C6467">
        <v>0.99999899999999997</v>
      </c>
      <c r="D6467">
        <v>0.99999899999999997</v>
      </c>
      <c r="E6467">
        <v>0.99999899999999997</v>
      </c>
      <c r="F6467">
        <v>0.99999899999999997</v>
      </c>
      <c r="G6467">
        <v>82969.8</v>
      </c>
      <c r="H6467">
        <v>1451590</v>
      </c>
      <c r="I6467">
        <f>YEAR(Table1[[#This Row],[Date]])</f>
        <v>2016</v>
      </c>
      <c r="J6467">
        <f>MONTH(Table1[[#This Row],[Date]])</f>
        <v>3</v>
      </c>
      <c r="K6467">
        <f>DAY(Table1[[#This Row],[Date]])</f>
        <v>23</v>
      </c>
    </row>
    <row r="6468" spans="1:11" x14ac:dyDescent="0.3">
      <c r="A6468" t="s">
        <v>14</v>
      </c>
      <c r="B6468" s="1">
        <v>42451</v>
      </c>
      <c r="C6468">
        <v>0.99999899999999997</v>
      </c>
      <c r="D6468">
        <v>0.99999899999999997</v>
      </c>
      <c r="E6468">
        <v>0.99999899999999997</v>
      </c>
      <c r="F6468">
        <v>0.99999899999999997</v>
      </c>
      <c r="G6468">
        <v>118249</v>
      </c>
      <c r="H6468">
        <v>1451590</v>
      </c>
      <c r="I6468">
        <f>YEAR(Table1[[#This Row],[Date]])</f>
        <v>2016</v>
      </c>
      <c r="J6468">
        <f>MONTH(Table1[[#This Row],[Date]])</f>
        <v>3</v>
      </c>
      <c r="K6468">
        <f>DAY(Table1[[#This Row],[Date]])</f>
        <v>22</v>
      </c>
    </row>
    <row r="6469" spans="1:11" x14ac:dyDescent="0.3">
      <c r="A6469" t="s">
        <v>14</v>
      </c>
      <c r="B6469" s="1">
        <v>42450</v>
      </c>
      <c r="C6469">
        <v>0.99999800000000005</v>
      </c>
      <c r="D6469">
        <v>0.99999899999999997</v>
      </c>
      <c r="E6469">
        <v>0.99999800000000005</v>
      </c>
      <c r="F6469">
        <v>0.99999899999999997</v>
      </c>
      <c r="G6469">
        <v>188116</v>
      </c>
      <c r="H6469">
        <v>1451590</v>
      </c>
      <c r="I6469">
        <f>YEAR(Table1[[#This Row],[Date]])</f>
        <v>2016</v>
      </c>
      <c r="J6469">
        <f>MONTH(Table1[[#This Row],[Date]])</f>
        <v>3</v>
      </c>
      <c r="K6469">
        <f>DAY(Table1[[#This Row],[Date]])</f>
        <v>21</v>
      </c>
    </row>
    <row r="6470" spans="1:11" x14ac:dyDescent="0.3">
      <c r="A6470" t="s">
        <v>14</v>
      </c>
      <c r="B6470" s="1">
        <v>42449</v>
      </c>
      <c r="C6470">
        <v>0.99999800000000005</v>
      </c>
      <c r="D6470">
        <v>0.99999800000000005</v>
      </c>
      <c r="E6470">
        <v>0.99999800000000005</v>
      </c>
      <c r="F6470">
        <v>0.99999800000000005</v>
      </c>
      <c r="G6470">
        <v>82858.399999999994</v>
      </c>
      <c r="H6470">
        <v>1451588</v>
      </c>
      <c r="I6470">
        <f>YEAR(Table1[[#This Row],[Date]])</f>
        <v>2016</v>
      </c>
      <c r="J6470">
        <f>MONTH(Table1[[#This Row],[Date]])</f>
        <v>3</v>
      </c>
      <c r="K6470">
        <f>DAY(Table1[[#This Row],[Date]])</f>
        <v>20</v>
      </c>
    </row>
    <row r="6471" spans="1:11" x14ac:dyDescent="0.3">
      <c r="A6471" t="s">
        <v>14</v>
      </c>
      <c r="B6471" s="1">
        <v>42448</v>
      </c>
      <c r="C6471">
        <v>0.99999800000000005</v>
      </c>
      <c r="D6471">
        <v>0.99999800000000005</v>
      </c>
      <c r="E6471">
        <v>0.99999800000000005</v>
      </c>
      <c r="F6471">
        <v>0.99999800000000005</v>
      </c>
      <c r="G6471">
        <v>119685</v>
      </c>
      <c r="H6471">
        <v>1451593</v>
      </c>
      <c r="I6471">
        <f>YEAR(Table1[[#This Row],[Date]])</f>
        <v>2016</v>
      </c>
      <c r="J6471">
        <f>MONTH(Table1[[#This Row],[Date]])</f>
        <v>3</v>
      </c>
      <c r="K6471">
        <f>DAY(Table1[[#This Row],[Date]])</f>
        <v>19</v>
      </c>
    </row>
    <row r="6472" spans="1:11" x14ac:dyDescent="0.3">
      <c r="A6472" t="s">
        <v>14</v>
      </c>
      <c r="B6472" s="1">
        <v>42447</v>
      </c>
      <c r="C6472">
        <v>0.99998299999999996</v>
      </c>
      <c r="D6472">
        <v>0.99999800000000005</v>
      </c>
      <c r="E6472">
        <v>0.99998200000000004</v>
      </c>
      <c r="F6472">
        <v>0.99999800000000005</v>
      </c>
      <c r="G6472">
        <v>326978</v>
      </c>
      <c r="H6472">
        <v>1451593</v>
      </c>
      <c r="I6472">
        <f>YEAR(Table1[[#This Row],[Date]])</f>
        <v>2016</v>
      </c>
      <c r="J6472">
        <f>MONTH(Table1[[#This Row],[Date]])</f>
        <v>3</v>
      </c>
      <c r="K6472">
        <f>DAY(Table1[[#This Row],[Date]])</f>
        <v>18</v>
      </c>
    </row>
    <row r="6473" spans="1:11" x14ac:dyDescent="0.3">
      <c r="A6473" t="s">
        <v>14</v>
      </c>
      <c r="B6473" s="1">
        <v>42446</v>
      </c>
      <c r="C6473">
        <v>1</v>
      </c>
      <c r="D6473">
        <v>1</v>
      </c>
      <c r="E6473">
        <v>0.99993399999999999</v>
      </c>
      <c r="F6473">
        <v>0.99998299999999996</v>
      </c>
      <c r="G6473">
        <v>219091</v>
      </c>
      <c r="H6473">
        <v>1451575</v>
      </c>
      <c r="I6473">
        <f>YEAR(Table1[[#This Row],[Date]])</f>
        <v>2016</v>
      </c>
      <c r="J6473">
        <f>MONTH(Table1[[#This Row],[Date]])</f>
        <v>3</v>
      </c>
      <c r="K6473">
        <f>DAY(Table1[[#This Row],[Date]])</f>
        <v>17</v>
      </c>
    </row>
    <row r="6474" spans="1:11" x14ac:dyDescent="0.3">
      <c r="A6474" t="s">
        <v>14</v>
      </c>
      <c r="B6474" s="1">
        <v>42445</v>
      </c>
      <c r="C6474">
        <v>1</v>
      </c>
      <c r="D6474">
        <v>1</v>
      </c>
      <c r="E6474">
        <v>1</v>
      </c>
      <c r="F6474">
        <v>1</v>
      </c>
      <c r="G6474">
        <v>74772.899999999994</v>
      </c>
      <c r="H6474">
        <v>1451600</v>
      </c>
      <c r="I6474">
        <f>YEAR(Table1[[#This Row],[Date]])</f>
        <v>2016</v>
      </c>
      <c r="J6474">
        <f>MONTH(Table1[[#This Row],[Date]])</f>
        <v>3</v>
      </c>
      <c r="K6474">
        <f>DAY(Table1[[#This Row],[Date]])</f>
        <v>16</v>
      </c>
    </row>
    <row r="6475" spans="1:11" x14ac:dyDescent="0.3">
      <c r="A6475" t="s">
        <v>14</v>
      </c>
      <c r="B6475" s="1">
        <v>42444</v>
      </c>
      <c r="C6475">
        <v>0.99999400000000005</v>
      </c>
      <c r="D6475">
        <v>1</v>
      </c>
      <c r="E6475">
        <v>0.99999400000000005</v>
      </c>
      <c r="F6475">
        <v>1</v>
      </c>
      <c r="G6475">
        <v>72351.7</v>
      </c>
      <c r="H6475">
        <v>1451600</v>
      </c>
      <c r="I6475">
        <f>YEAR(Table1[[#This Row],[Date]])</f>
        <v>2016</v>
      </c>
      <c r="J6475">
        <f>MONTH(Table1[[#This Row],[Date]])</f>
        <v>3</v>
      </c>
      <c r="K6475">
        <f>DAY(Table1[[#This Row],[Date]])</f>
        <v>15</v>
      </c>
    </row>
    <row r="6476" spans="1:11" x14ac:dyDescent="0.3">
      <c r="A6476" t="s">
        <v>14</v>
      </c>
      <c r="B6476" s="1">
        <v>42443</v>
      </c>
      <c r="C6476">
        <v>0.99991699999999994</v>
      </c>
      <c r="D6476">
        <v>0.99999400000000005</v>
      </c>
      <c r="E6476">
        <v>0.99991399999999997</v>
      </c>
      <c r="F6476">
        <v>0.99999400000000005</v>
      </c>
      <c r="G6476">
        <v>369834</v>
      </c>
      <c r="H6476">
        <v>1451591</v>
      </c>
      <c r="I6476">
        <f>YEAR(Table1[[#This Row],[Date]])</f>
        <v>2016</v>
      </c>
      <c r="J6476">
        <f>MONTH(Table1[[#This Row],[Date]])</f>
        <v>3</v>
      </c>
      <c r="K6476">
        <f>DAY(Table1[[#This Row],[Date]])</f>
        <v>14</v>
      </c>
    </row>
    <row r="6477" spans="1:11" x14ac:dyDescent="0.3">
      <c r="A6477" t="s">
        <v>14</v>
      </c>
      <c r="B6477" s="1">
        <v>42442</v>
      </c>
      <c r="C6477">
        <v>0.99989600000000001</v>
      </c>
      <c r="D6477">
        <v>0.99998699999999996</v>
      </c>
      <c r="E6477">
        <v>0.99989600000000001</v>
      </c>
      <c r="F6477">
        <v>0.99991799999999997</v>
      </c>
      <c r="G6477">
        <v>209067</v>
      </c>
      <c r="H6477">
        <v>1451481</v>
      </c>
      <c r="I6477">
        <f>YEAR(Table1[[#This Row],[Date]])</f>
        <v>2016</v>
      </c>
      <c r="J6477">
        <f>MONTH(Table1[[#This Row],[Date]])</f>
        <v>3</v>
      </c>
      <c r="K6477">
        <f>DAY(Table1[[#This Row],[Date]])</f>
        <v>13</v>
      </c>
    </row>
    <row r="6478" spans="1:11" x14ac:dyDescent="0.3">
      <c r="A6478" t="s">
        <v>14</v>
      </c>
      <c r="B6478" s="1">
        <v>42441</v>
      </c>
      <c r="C6478">
        <v>0.99999499999999997</v>
      </c>
      <c r="D6478">
        <v>0.99999499999999997</v>
      </c>
      <c r="E6478">
        <v>0.99982199999999999</v>
      </c>
      <c r="F6478">
        <v>0.99989499999999998</v>
      </c>
      <c r="G6478">
        <v>253278</v>
      </c>
      <c r="H6478">
        <v>1451448</v>
      </c>
      <c r="I6478">
        <f>YEAR(Table1[[#This Row],[Date]])</f>
        <v>2016</v>
      </c>
      <c r="J6478">
        <f>MONTH(Table1[[#This Row],[Date]])</f>
        <v>3</v>
      </c>
      <c r="K6478">
        <f>DAY(Table1[[#This Row],[Date]])</f>
        <v>12</v>
      </c>
    </row>
    <row r="6479" spans="1:11" x14ac:dyDescent="0.3">
      <c r="A6479" t="s">
        <v>14</v>
      </c>
      <c r="B6479" s="1">
        <v>42440</v>
      </c>
      <c r="C6479">
        <v>0.99999400000000005</v>
      </c>
      <c r="D6479">
        <v>0.99999499999999997</v>
      </c>
      <c r="E6479">
        <v>0.99999400000000005</v>
      </c>
      <c r="F6479">
        <v>0.99999499999999997</v>
      </c>
      <c r="G6479">
        <v>92528.2</v>
      </c>
      <c r="H6479">
        <v>1451593</v>
      </c>
      <c r="I6479">
        <f>YEAR(Table1[[#This Row],[Date]])</f>
        <v>2016</v>
      </c>
      <c r="J6479">
        <f>MONTH(Table1[[#This Row],[Date]])</f>
        <v>3</v>
      </c>
      <c r="K6479">
        <f>DAY(Table1[[#This Row],[Date]])</f>
        <v>11</v>
      </c>
    </row>
    <row r="6480" spans="1:11" x14ac:dyDescent="0.3">
      <c r="A6480" t="s">
        <v>14</v>
      </c>
      <c r="B6480" s="1">
        <v>42439</v>
      </c>
      <c r="C6480">
        <v>0.99989499999999998</v>
      </c>
      <c r="D6480">
        <v>0.99999400000000005</v>
      </c>
      <c r="E6480">
        <v>0.99989499999999998</v>
      </c>
      <c r="F6480">
        <v>0.99999400000000005</v>
      </c>
      <c r="G6480">
        <v>126353</v>
      </c>
      <c r="H6480">
        <v>1451591</v>
      </c>
      <c r="I6480">
        <f>YEAR(Table1[[#This Row],[Date]])</f>
        <v>2016</v>
      </c>
      <c r="J6480">
        <f>MONTH(Table1[[#This Row],[Date]])</f>
        <v>3</v>
      </c>
      <c r="K6480">
        <f>DAY(Table1[[#This Row],[Date]])</f>
        <v>10</v>
      </c>
    </row>
    <row r="6481" spans="1:11" x14ac:dyDescent="0.3">
      <c r="A6481" t="s">
        <v>14</v>
      </c>
      <c r="B6481" s="1">
        <v>42438</v>
      </c>
      <c r="C6481">
        <v>1</v>
      </c>
      <c r="D6481">
        <v>1</v>
      </c>
      <c r="E6481">
        <v>0.99989499999999998</v>
      </c>
      <c r="F6481">
        <v>0.99989499999999998</v>
      </c>
      <c r="G6481">
        <v>158280</v>
      </c>
      <c r="H6481">
        <v>1451448</v>
      </c>
      <c r="I6481">
        <f>YEAR(Table1[[#This Row],[Date]])</f>
        <v>2016</v>
      </c>
      <c r="J6481">
        <f>MONTH(Table1[[#This Row],[Date]])</f>
        <v>3</v>
      </c>
      <c r="K6481">
        <f>DAY(Table1[[#This Row],[Date]])</f>
        <v>9</v>
      </c>
    </row>
    <row r="6482" spans="1:11" x14ac:dyDescent="0.3">
      <c r="A6482" t="s">
        <v>14</v>
      </c>
      <c r="B6482" s="1">
        <v>42437</v>
      </c>
      <c r="C6482">
        <v>0.99999800000000005</v>
      </c>
      <c r="D6482">
        <v>1</v>
      </c>
      <c r="E6482">
        <v>0.99999800000000005</v>
      </c>
      <c r="F6482">
        <v>1</v>
      </c>
      <c r="G6482">
        <v>144215</v>
      </c>
      <c r="H6482">
        <v>1451600</v>
      </c>
      <c r="I6482">
        <f>YEAR(Table1[[#This Row],[Date]])</f>
        <v>2016</v>
      </c>
      <c r="J6482">
        <f>MONTH(Table1[[#This Row],[Date]])</f>
        <v>3</v>
      </c>
      <c r="K6482">
        <f>DAY(Table1[[#This Row],[Date]])</f>
        <v>8</v>
      </c>
    </row>
    <row r="6483" spans="1:11" x14ac:dyDescent="0.3">
      <c r="A6483" t="s">
        <v>14</v>
      </c>
      <c r="B6483" s="1">
        <v>42436</v>
      </c>
      <c r="C6483">
        <v>0.99999800000000005</v>
      </c>
      <c r="D6483">
        <v>0.99999800000000005</v>
      </c>
      <c r="E6483">
        <v>0.99999800000000005</v>
      </c>
      <c r="F6483">
        <v>0.99999800000000005</v>
      </c>
      <c r="G6483">
        <v>143086</v>
      </c>
      <c r="H6483">
        <v>1451597</v>
      </c>
      <c r="I6483">
        <f>YEAR(Table1[[#This Row],[Date]])</f>
        <v>2016</v>
      </c>
      <c r="J6483">
        <f>MONTH(Table1[[#This Row],[Date]])</f>
        <v>3</v>
      </c>
      <c r="K6483">
        <f>DAY(Table1[[#This Row],[Date]])</f>
        <v>7</v>
      </c>
    </row>
    <row r="6484" spans="1:11" x14ac:dyDescent="0.3">
      <c r="A6484" t="s">
        <v>14</v>
      </c>
      <c r="B6484" s="1">
        <v>42435</v>
      </c>
      <c r="C6484">
        <v>1</v>
      </c>
      <c r="D6484">
        <v>1</v>
      </c>
      <c r="E6484">
        <v>0.999996</v>
      </c>
      <c r="F6484">
        <v>0.99999800000000005</v>
      </c>
      <c r="G6484">
        <v>279531</v>
      </c>
      <c r="H6484">
        <v>1451597</v>
      </c>
      <c r="I6484">
        <f>YEAR(Table1[[#This Row],[Date]])</f>
        <v>2016</v>
      </c>
      <c r="J6484">
        <f>MONTH(Table1[[#This Row],[Date]])</f>
        <v>3</v>
      </c>
      <c r="K6484">
        <f>DAY(Table1[[#This Row],[Date]])</f>
        <v>6</v>
      </c>
    </row>
    <row r="6485" spans="1:11" x14ac:dyDescent="0.3">
      <c r="A6485" t="s">
        <v>14</v>
      </c>
      <c r="B6485" s="1">
        <v>42434</v>
      </c>
      <c r="C6485">
        <v>1</v>
      </c>
      <c r="D6485">
        <v>1</v>
      </c>
      <c r="E6485">
        <v>1</v>
      </c>
      <c r="F6485">
        <v>1</v>
      </c>
      <c r="G6485">
        <v>354905</v>
      </c>
      <c r="H6485">
        <v>1451600</v>
      </c>
      <c r="I6485">
        <f>YEAR(Table1[[#This Row],[Date]])</f>
        <v>2016</v>
      </c>
      <c r="J6485">
        <f>MONTH(Table1[[#This Row],[Date]])</f>
        <v>3</v>
      </c>
      <c r="K6485">
        <f>DAY(Table1[[#This Row],[Date]])</f>
        <v>5</v>
      </c>
    </row>
    <row r="6486" spans="1:11" x14ac:dyDescent="0.3">
      <c r="A6486" t="s">
        <v>14</v>
      </c>
      <c r="B6486" s="1">
        <v>42433</v>
      </c>
      <c r="C6486">
        <v>0.99999899999999997</v>
      </c>
      <c r="D6486">
        <v>1</v>
      </c>
      <c r="E6486">
        <v>0.99999899999999997</v>
      </c>
      <c r="F6486">
        <v>1</v>
      </c>
      <c r="G6486">
        <v>150575</v>
      </c>
      <c r="H6486">
        <v>1451600</v>
      </c>
      <c r="I6486">
        <f>YEAR(Table1[[#This Row],[Date]])</f>
        <v>2016</v>
      </c>
      <c r="J6486">
        <f>MONTH(Table1[[#This Row],[Date]])</f>
        <v>3</v>
      </c>
      <c r="K6486">
        <f>DAY(Table1[[#This Row],[Date]])</f>
        <v>4</v>
      </c>
    </row>
    <row r="6487" spans="1:11" x14ac:dyDescent="0.3">
      <c r="A6487" t="s">
        <v>14</v>
      </c>
      <c r="B6487" s="1">
        <v>42432</v>
      </c>
      <c r="C6487">
        <v>0.99996099999999999</v>
      </c>
      <c r="D6487">
        <v>0.99999899999999997</v>
      </c>
      <c r="E6487">
        <v>0.99995299999999998</v>
      </c>
      <c r="F6487">
        <v>0.99999899999999997</v>
      </c>
      <c r="G6487">
        <v>179492</v>
      </c>
      <c r="H6487">
        <v>1451599</v>
      </c>
      <c r="I6487">
        <f>YEAR(Table1[[#This Row],[Date]])</f>
        <v>2016</v>
      </c>
      <c r="J6487">
        <f>MONTH(Table1[[#This Row],[Date]])</f>
        <v>3</v>
      </c>
      <c r="K6487">
        <f>DAY(Table1[[#This Row],[Date]])</f>
        <v>3</v>
      </c>
    </row>
    <row r="6488" spans="1:11" x14ac:dyDescent="0.3">
      <c r="A6488" t="s">
        <v>14</v>
      </c>
      <c r="B6488" s="1">
        <v>42431</v>
      </c>
      <c r="C6488">
        <v>0.99999099999999996</v>
      </c>
      <c r="D6488">
        <v>0.99999400000000005</v>
      </c>
      <c r="E6488">
        <v>0.99996200000000002</v>
      </c>
      <c r="F6488">
        <v>0.99996200000000002</v>
      </c>
      <c r="G6488">
        <v>61533.3</v>
      </c>
      <c r="H6488">
        <v>1451545</v>
      </c>
      <c r="I6488">
        <f>YEAR(Table1[[#This Row],[Date]])</f>
        <v>2016</v>
      </c>
      <c r="J6488">
        <f>MONTH(Table1[[#This Row],[Date]])</f>
        <v>3</v>
      </c>
      <c r="K6488">
        <f>DAY(Table1[[#This Row],[Date]])</f>
        <v>2</v>
      </c>
    </row>
    <row r="6489" spans="1:11" x14ac:dyDescent="0.3">
      <c r="A6489" t="s">
        <v>14</v>
      </c>
      <c r="B6489" s="1">
        <v>42430</v>
      </c>
      <c r="C6489">
        <v>1</v>
      </c>
      <c r="D6489">
        <v>1</v>
      </c>
      <c r="E6489">
        <v>0.99998100000000001</v>
      </c>
      <c r="F6489">
        <v>0.99999099999999996</v>
      </c>
      <c r="G6489">
        <v>143221</v>
      </c>
      <c r="H6489">
        <v>1451587</v>
      </c>
      <c r="I6489">
        <f>YEAR(Table1[[#This Row],[Date]])</f>
        <v>2016</v>
      </c>
      <c r="J6489">
        <f>MONTH(Table1[[#This Row],[Date]])</f>
        <v>3</v>
      </c>
      <c r="K6489">
        <f>DAY(Table1[[#This Row],[Date]])</f>
        <v>1</v>
      </c>
    </row>
    <row r="6490" spans="1:11" x14ac:dyDescent="0.3">
      <c r="A6490" t="s">
        <v>14</v>
      </c>
      <c r="B6490" s="1">
        <v>42429</v>
      </c>
      <c r="C6490">
        <v>1</v>
      </c>
      <c r="D6490">
        <v>1</v>
      </c>
      <c r="E6490">
        <v>1</v>
      </c>
      <c r="F6490">
        <v>1</v>
      </c>
      <c r="G6490">
        <v>77532.3</v>
      </c>
      <c r="H6490">
        <v>1451629</v>
      </c>
      <c r="I6490">
        <f>YEAR(Table1[[#This Row],[Date]])</f>
        <v>2016</v>
      </c>
      <c r="J6490">
        <f>MONTH(Table1[[#This Row],[Date]])</f>
        <v>2</v>
      </c>
      <c r="K6490">
        <f>DAY(Table1[[#This Row],[Date]])</f>
        <v>29</v>
      </c>
    </row>
    <row r="6491" spans="1:11" x14ac:dyDescent="0.3">
      <c r="A6491" t="s">
        <v>14</v>
      </c>
      <c r="B6491" s="1">
        <v>42428</v>
      </c>
      <c r="C6491">
        <v>1</v>
      </c>
      <c r="D6491">
        <v>1</v>
      </c>
      <c r="E6491">
        <v>1</v>
      </c>
      <c r="F6491">
        <v>1</v>
      </c>
      <c r="G6491">
        <v>114084</v>
      </c>
      <c r="H6491">
        <v>1451600</v>
      </c>
      <c r="I6491">
        <f>YEAR(Table1[[#This Row],[Date]])</f>
        <v>2016</v>
      </c>
      <c r="J6491">
        <f>MONTH(Table1[[#This Row],[Date]])</f>
        <v>2</v>
      </c>
      <c r="K6491">
        <f>DAY(Table1[[#This Row],[Date]])</f>
        <v>28</v>
      </c>
    </row>
    <row r="6492" spans="1:11" x14ac:dyDescent="0.3">
      <c r="A6492" t="s">
        <v>14</v>
      </c>
      <c r="B6492" s="1">
        <v>42427</v>
      </c>
      <c r="C6492">
        <v>1</v>
      </c>
      <c r="D6492">
        <v>1</v>
      </c>
      <c r="E6492">
        <v>1</v>
      </c>
      <c r="F6492">
        <v>1</v>
      </c>
      <c r="G6492">
        <v>96720.8</v>
      </c>
      <c r="H6492">
        <v>1451600</v>
      </c>
      <c r="I6492">
        <f>YEAR(Table1[[#This Row],[Date]])</f>
        <v>2016</v>
      </c>
      <c r="J6492">
        <f>MONTH(Table1[[#This Row],[Date]])</f>
        <v>2</v>
      </c>
      <c r="K6492">
        <f>DAY(Table1[[#This Row],[Date]])</f>
        <v>27</v>
      </c>
    </row>
    <row r="6493" spans="1:11" x14ac:dyDescent="0.3">
      <c r="A6493" t="s">
        <v>14</v>
      </c>
      <c r="B6493" s="1">
        <v>42426</v>
      </c>
      <c r="C6493">
        <v>1</v>
      </c>
      <c r="D6493">
        <v>1</v>
      </c>
      <c r="E6493">
        <v>1</v>
      </c>
      <c r="F6493">
        <v>1</v>
      </c>
      <c r="G6493">
        <v>102891</v>
      </c>
      <c r="H6493">
        <v>1451600</v>
      </c>
      <c r="I6493">
        <f>YEAR(Table1[[#This Row],[Date]])</f>
        <v>2016</v>
      </c>
      <c r="J6493">
        <f>MONTH(Table1[[#This Row],[Date]])</f>
        <v>2</v>
      </c>
      <c r="K6493">
        <f>DAY(Table1[[#This Row],[Date]])</f>
        <v>26</v>
      </c>
    </row>
    <row r="6494" spans="1:11" x14ac:dyDescent="0.3">
      <c r="A6494" t="s">
        <v>14</v>
      </c>
      <c r="B6494" s="1">
        <v>42425</v>
      </c>
      <c r="C6494">
        <v>0.99984399999999996</v>
      </c>
      <c r="D6494">
        <v>1</v>
      </c>
      <c r="E6494">
        <v>0.999749</v>
      </c>
      <c r="F6494">
        <v>1</v>
      </c>
      <c r="G6494">
        <v>433922</v>
      </c>
      <c r="H6494">
        <v>1451600</v>
      </c>
      <c r="I6494">
        <f>YEAR(Table1[[#This Row],[Date]])</f>
        <v>2016</v>
      </c>
      <c r="J6494">
        <f>MONTH(Table1[[#This Row],[Date]])</f>
        <v>2</v>
      </c>
      <c r="K6494">
        <f>DAY(Table1[[#This Row],[Date]])</f>
        <v>25</v>
      </c>
    </row>
    <row r="6495" spans="1:11" x14ac:dyDescent="0.3">
      <c r="A6495" t="s">
        <v>14</v>
      </c>
      <c r="B6495" s="1">
        <v>42424</v>
      </c>
      <c r="C6495">
        <v>1</v>
      </c>
      <c r="D6495">
        <v>1</v>
      </c>
      <c r="E6495">
        <v>0.99984399999999996</v>
      </c>
      <c r="F6495">
        <v>0.99984399999999996</v>
      </c>
      <c r="G6495">
        <v>85159.9</v>
      </c>
      <c r="H6495">
        <v>1451374</v>
      </c>
      <c r="I6495">
        <f>YEAR(Table1[[#This Row],[Date]])</f>
        <v>2016</v>
      </c>
      <c r="J6495">
        <f>MONTH(Table1[[#This Row],[Date]])</f>
        <v>2</v>
      </c>
      <c r="K6495">
        <f>DAY(Table1[[#This Row],[Date]])</f>
        <v>24</v>
      </c>
    </row>
    <row r="6496" spans="1:11" x14ac:dyDescent="0.3">
      <c r="A6496" t="s">
        <v>14</v>
      </c>
      <c r="B6496" s="1">
        <v>42423</v>
      </c>
      <c r="C6496">
        <v>1</v>
      </c>
      <c r="D6496">
        <v>1</v>
      </c>
      <c r="E6496">
        <v>1</v>
      </c>
      <c r="F6496">
        <v>1</v>
      </c>
      <c r="G6496">
        <v>107259</v>
      </c>
      <c r="H6496">
        <v>1451600</v>
      </c>
      <c r="I6496">
        <f>YEAR(Table1[[#This Row],[Date]])</f>
        <v>2016</v>
      </c>
      <c r="J6496">
        <f>MONTH(Table1[[#This Row],[Date]])</f>
        <v>2</v>
      </c>
      <c r="K6496">
        <f>DAY(Table1[[#This Row],[Date]])</f>
        <v>23</v>
      </c>
    </row>
    <row r="6497" spans="1:11" x14ac:dyDescent="0.3">
      <c r="A6497" t="s">
        <v>14</v>
      </c>
      <c r="B6497" s="1">
        <v>42422</v>
      </c>
      <c r="C6497">
        <v>1</v>
      </c>
      <c r="D6497">
        <v>1</v>
      </c>
      <c r="E6497">
        <v>1</v>
      </c>
      <c r="F6497">
        <v>1</v>
      </c>
      <c r="G6497">
        <v>46519.5</v>
      </c>
      <c r="H6497">
        <v>1451600</v>
      </c>
      <c r="I6497">
        <f>YEAR(Table1[[#This Row],[Date]])</f>
        <v>2016</v>
      </c>
      <c r="J6497">
        <f>MONTH(Table1[[#This Row],[Date]])</f>
        <v>2</v>
      </c>
      <c r="K6497">
        <f>DAY(Table1[[#This Row],[Date]])</f>
        <v>22</v>
      </c>
    </row>
    <row r="6498" spans="1:11" x14ac:dyDescent="0.3">
      <c r="A6498" t="s">
        <v>14</v>
      </c>
      <c r="B6498" s="1">
        <v>42421</v>
      </c>
      <c r="C6498">
        <v>1</v>
      </c>
      <c r="D6498">
        <v>1</v>
      </c>
      <c r="E6498">
        <v>1</v>
      </c>
      <c r="F6498">
        <v>1</v>
      </c>
      <c r="G6498">
        <v>55017.8</v>
      </c>
      <c r="H6498">
        <v>1451600</v>
      </c>
      <c r="I6498">
        <f>YEAR(Table1[[#This Row],[Date]])</f>
        <v>2016</v>
      </c>
      <c r="J6498">
        <f>MONTH(Table1[[#This Row],[Date]])</f>
        <v>2</v>
      </c>
      <c r="K6498">
        <f>DAY(Table1[[#This Row],[Date]])</f>
        <v>21</v>
      </c>
    </row>
    <row r="6499" spans="1:11" x14ac:dyDescent="0.3">
      <c r="A6499" t="s">
        <v>14</v>
      </c>
      <c r="B6499" s="1">
        <v>42420</v>
      </c>
      <c r="C6499">
        <v>1</v>
      </c>
      <c r="D6499">
        <v>1</v>
      </c>
      <c r="E6499">
        <v>1</v>
      </c>
      <c r="F6499">
        <v>1</v>
      </c>
      <c r="G6499">
        <v>57050.5</v>
      </c>
      <c r="H6499">
        <v>1451600</v>
      </c>
      <c r="I6499">
        <f>YEAR(Table1[[#This Row],[Date]])</f>
        <v>2016</v>
      </c>
      <c r="J6499">
        <f>MONTH(Table1[[#This Row],[Date]])</f>
        <v>2</v>
      </c>
      <c r="K6499">
        <f>DAY(Table1[[#This Row],[Date]])</f>
        <v>20</v>
      </c>
    </row>
    <row r="6500" spans="1:11" x14ac:dyDescent="0.3">
      <c r="A6500" t="s">
        <v>14</v>
      </c>
      <c r="B6500" s="1">
        <v>42419</v>
      </c>
      <c r="C6500">
        <v>1</v>
      </c>
      <c r="D6500">
        <v>1</v>
      </c>
      <c r="E6500">
        <v>1</v>
      </c>
      <c r="F6500">
        <v>1</v>
      </c>
      <c r="G6500">
        <v>50866</v>
      </c>
      <c r="H6500">
        <v>1451600</v>
      </c>
      <c r="I6500">
        <f>YEAR(Table1[[#This Row],[Date]])</f>
        <v>2016</v>
      </c>
      <c r="J6500">
        <f>MONTH(Table1[[#This Row],[Date]])</f>
        <v>2</v>
      </c>
      <c r="K6500">
        <f>DAY(Table1[[#This Row],[Date]])</f>
        <v>19</v>
      </c>
    </row>
    <row r="6501" spans="1:11" x14ac:dyDescent="0.3">
      <c r="A6501" t="s">
        <v>14</v>
      </c>
      <c r="B6501" s="1">
        <v>42418</v>
      </c>
      <c r="C6501">
        <v>1</v>
      </c>
      <c r="D6501">
        <v>1</v>
      </c>
      <c r="E6501">
        <v>1</v>
      </c>
      <c r="F6501">
        <v>1</v>
      </c>
      <c r="G6501">
        <v>71827.399999999994</v>
      </c>
      <c r="H6501">
        <v>1451600</v>
      </c>
      <c r="I6501">
        <f>YEAR(Table1[[#This Row],[Date]])</f>
        <v>2016</v>
      </c>
      <c r="J6501">
        <f>MONTH(Table1[[#This Row],[Date]])</f>
        <v>2</v>
      </c>
      <c r="K6501">
        <f>DAY(Table1[[#This Row],[Date]])</f>
        <v>18</v>
      </c>
    </row>
    <row r="6502" spans="1:11" x14ac:dyDescent="0.3">
      <c r="A6502" t="s">
        <v>14</v>
      </c>
      <c r="B6502" s="1">
        <v>42417</v>
      </c>
      <c r="C6502">
        <v>1</v>
      </c>
      <c r="D6502">
        <v>1</v>
      </c>
      <c r="E6502">
        <v>1</v>
      </c>
      <c r="F6502">
        <v>1</v>
      </c>
      <c r="G6502">
        <v>169298</v>
      </c>
      <c r="H6502">
        <v>1451600</v>
      </c>
      <c r="I6502">
        <f>YEAR(Table1[[#This Row],[Date]])</f>
        <v>2016</v>
      </c>
      <c r="J6502">
        <f>MONTH(Table1[[#This Row],[Date]])</f>
        <v>2</v>
      </c>
      <c r="K6502">
        <f>DAY(Table1[[#This Row],[Date]])</f>
        <v>17</v>
      </c>
    </row>
    <row r="6503" spans="1:11" x14ac:dyDescent="0.3">
      <c r="A6503" t="s">
        <v>14</v>
      </c>
      <c r="B6503" s="1">
        <v>42416</v>
      </c>
      <c r="C6503">
        <v>1</v>
      </c>
      <c r="D6503">
        <v>1</v>
      </c>
      <c r="E6503">
        <v>1</v>
      </c>
      <c r="F6503">
        <v>1</v>
      </c>
      <c r="G6503">
        <v>58640.5</v>
      </c>
      <c r="H6503">
        <v>1451615</v>
      </c>
      <c r="I6503">
        <f>YEAR(Table1[[#This Row],[Date]])</f>
        <v>2016</v>
      </c>
      <c r="J6503">
        <f>MONTH(Table1[[#This Row],[Date]])</f>
        <v>2</v>
      </c>
      <c r="K6503">
        <f>DAY(Table1[[#This Row],[Date]])</f>
        <v>16</v>
      </c>
    </row>
    <row r="6504" spans="1:11" x14ac:dyDescent="0.3">
      <c r="A6504" t="s">
        <v>14</v>
      </c>
      <c r="B6504" s="1">
        <v>42415</v>
      </c>
      <c r="C6504">
        <v>1</v>
      </c>
      <c r="D6504">
        <v>1</v>
      </c>
      <c r="E6504">
        <v>1</v>
      </c>
      <c r="F6504">
        <v>1</v>
      </c>
      <c r="G6504">
        <v>95454.1</v>
      </c>
      <c r="H6504">
        <v>1451615</v>
      </c>
      <c r="I6504">
        <f>YEAR(Table1[[#This Row],[Date]])</f>
        <v>2016</v>
      </c>
      <c r="J6504">
        <f>MONTH(Table1[[#This Row],[Date]])</f>
        <v>2</v>
      </c>
      <c r="K6504">
        <f>DAY(Table1[[#This Row],[Date]])</f>
        <v>15</v>
      </c>
    </row>
    <row r="6505" spans="1:11" x14ac:dyDescent="0.3">
      <c r="A6505" t="s">
        <v>14</v>
      </c>
      <c r="B6505" s="1">
        <v>42414</v>
      </c>
      <c r="C6505">
        <v>1</v>
      </c>
      <c r="D6505">
        <v>1</v>
      </c>
      <c r="E6505">
        <v>0.999664</v>
      </c>
      <c r="F6505">
        <v>1</v>
      </c>
      <c r="G6505">
        <v>52364.7</v>
      </c>
      <c r="H6505">
        <v>1452892</v>
      </c>
      <c r="I6505">
        <f>YEAR(Table1[[#This Row],[Date]])</f>
        <v>2016</v>
      </c>
      <c r="J6505">
        <f>MONTH(Table1[[#This Row],[Date]])</f>
        <v>2</v>
      </c>
      <c r="K6505">
        <f>DAY(Table1[[#This Row],[Date]])</f>
        <v>14</v>
      </c>
    </row>
    <row r="6506" spans="1:11" x14ac:dyDescent="0.3">
      <c r="A6506" t="s">
        <v>14</v>
      </c>
      <c r="B6506" s="1">
        <v>42413</v>
      </c>
      <c r="C6506">
        <v>1</v>
      </c>
      <c r="D6506">
        <v>1</v>
      </c>
      <c r="E6506">
        <v>1</v>
      </c>
      <c r="F6506">
        <v>1</v>
      </c>
      <c r="G6506">
        <v>98084.7</v>
      </c>
      <c r="H6506">
        <v>1451600</v>
      </c>
      <c r="I6506">
        <f>YEAR(Table1[[#This Row],[Date]])</f>
        <v>2016</v>
      </c>
      <c r="J6506">
        <f>MONTH(Table1[[#This Row],[Date]])</f>
        <v>2</v>
      </c>
      <c r="K6506">
        <f>DAY(Table1[[#This Row],[Date]])</f>
        <v>13</v>
      </c>
    </row>
    <row r="6507" spans="1:11" x14ac:dyDescent="0.3">
      <c r="A6507" t="s">
        <v>14</v>
      </c>
      <c r="B6507" s="1">
        <v>42412</v>
      </c>
      <c r="C6507">
        <v>1</v>
      </c>
      <c r="D6507">
        <v>1</v>
      </c>
      <c r="E6507">
        <v>1</v>
      </c>
      <c r="F6507">
        <v>1</v>
      </c>
      <c r="G6507">
        <v>407856</v>
      </c>
      <c r="H6507">
        <v>1451600</v>
      </c>
      <c r="I6507">
        <f>YEAR(Table1[[#This Row],[Date]])</f>
        <v>2016</v>
      </c>
      <c r="J6507">
        <f>MONTH(Table1[[#This Row],[Date]])</f>
        <v>2</v>
      </c>
      <c r="K6507">
        <f>DAY(Table1[[#This Row],[Date]])</f>
        <v>12</v>
      </c>
    </row>
    <row r="6508" spans="1:11" x14ac:dyDescent="0.3">
      <c r="A6508" t="s">
        <v>14</v>
      </c>
      <c r="B6508" s="1">
        <v>42411</v>
      </c>
      <c r="C6508">
        <v>1</v>
      </c>
      <c r="D6508">
        <v>1</v>
      </c>
      <c r="E6508">
        <v>1</v>
      </c>
      <c r="F6508">
        <v>1</v>
      </c>
      <c r="G6508">
        <v>65353.7</v>
      </c>
      <c r="H6508">
        <v>1451600</v>
      </c>
      <c r="I6508">
        <f>YEAR(Table1[[#This Row],[Date]])</f>
        <v>2016</v>
      </c>
      <c r="J6508">
        <f>MONTH(Table1[[#This Row],[Date]])</f>
        <v>2</v>
      </c>
      <c r="K6508">
        <f>DAY(Table1[[#This Row],[Date]])</f>
        <v>11</v>
      </c>
    </row>
    <row r="6509" spans="1:11" x14ac:dyDescent="0.3">
      <c r="A6509" t="s">
        <v>14</v>
      </c>
      <c r="B6509" s="1">
        <v>42410</v>
      </c>
      <c r="C6509">
        <v>1</v>
      </c>
      <c r="D6509">
        <v>1</v>
      </c>
      <c r="E6509">
        <v>1</v>
      </c>
      <c r="F6509">
        <v>1</v>
      </c>
      <c r="G6509">
        <v>125936</v>
      </c>
      <c r="H6509">
        <v>1451600</v>
      </c>
      <c r="I6509">
        <f>YEAR(Table1[[#This Row],[Date]])</f>
        <v>2016</v>
      </c>
      <c r="J6509">
        <f>MONTH(Table1[[#This Row],[Date]])</f>
        <v>2</v>
      </c>
      <c r="K6509">
        <f>DAY(Table1[[#This Row],[Date]])</f>
        <v>10</v>
      </c>
    </row>
    <row r="6510" spans="1:11" x14ac:dyDescent="0.3">
      <c r="A6510" t="s">
        <v>14</v>
      </c>
      <c r="B6510" s="1">
        <v>42409</v>
      </c>
      <c r="C6510">
        <v>1</v>
      </c>
      <c r="D6510">
        <v>1</v>
      </c>
      <c r="E6510">
        <v>1</v>
      </c>
      <c r="F6510">
        <v>1</v>
      </c>
      <c r="G6510">
        <v>36351.300000000003</v>
      </c>
      <c r="H6510">
        <v>1451600</v>
      </c>
      <c r="I6510">
        <f>YEAR(Table1[[#This Row],[Date]])</f>
        <v>2016</v>
      </c>
      <c r="J6510">
        <f>MONTH(Table1[[#This Row],[Date]])</f>
        <v>2</v>
      </c>
      <c r="K6510">
        <f>DAY(Table1[[#This Row],[Date]])</f>
        <v>9</v>
      </c>
    </row>
    <row r="6511" spans="1:11" x14ac:dyDescent="0.3">
      <c r="A6511" t="s">
        <v>14</v>
      </c>
      <c r="B6511" s="1">
        <v>42408</v>
      </c>
      <c r="C6511">
        <v>1</v>
      </c>
      <c r="D6511">
        <v>1</v>
      </c>
      <c r="E6511">
        <v>1</v>
      </c>
      <c r="F6511">
        <v>1</v>
      </c>
      <c r="G6511">
        <v>36002.1</v>
      </c>
      <c r="H6511">
        <v>1451600</v>
      </c>
      <c r="I6511">
        <f>YEAR(Table1[[#This Row],[Date]])</f>
        <v>2016</v>
      </c>
      <c r="J6511">
        <f>MONTH(Table1[[#This Row],[Date]])</f>
        <v>2</v>
      </c>
      <c r="K6511">
        <f>DAY(Table1[[#This Row],[Date]])</f>
        <v>8</v>
      </c>
    </row>
    <row r="6512" spans="1:11" x14ac:dyDescent="0.3">
      <c r="A6512" t="s">
        <v>14</v>
      </c>
      <c r="B6512" s="1">
        <v>42407</v>
      </c>
      <c r="C6512">
        <v>1</v>
      </c>
      <c r="D6512">
        <v>1</v>
      </c>
      <c r="E6512">
        <v>1</v>
      </c>
      <c r="F6512">
        <v>1</v>
      </c>
      <c r="G6512">
        <v>27175.599999999999</v>
      </c>
      <c r="H6512">
        <v>1451600</v>
      </c>
      <c r="I6512">
        <f>YEAR(Table1[[#This Row],[Date]])</f>
        <v>2016</v>
      </c>
      <c r="J6512">
        <f>MONTH(Table1[[#This Row],[Date]])</f>
        <v>2</v>
      </c>
      <c r="K6512">
        <f>DAY(Table1[[#This Row],[Date]])</f>
        <v>7</v>
      </c>
    </row>
    <row r="6513" spans="1:11" x14ac:dyDescent="0.3">
      <c r="A6513" t="s">
        <v>14</v>
      </c>
      <c r="B6513" s="1">
        <v>42406</v>
      </c>
      <c r="C6513">
        <v>1</v>
      </c>
      <c r="D6513">
        <v>1</v>
      </c>
      <c r="E6513">
        <v>1</v>
      </c>
      <c r="F6513">
        <v>1</v>
      </c>
      <c r="G6513">
        <v>715070</v>
      </c>
      <c r="H6513">
        <v>1451600</v>
      </c>
      <c r="I6513">
        <f>YEAR(Table1[[#This Row],[Date]])</f>
        <v>2016</v>
      </c>
      <c r="J6513">
        <f>MONTH(Table1[[#This Row],[Date]])</f>
        <v>2</v>
      </c>
      <c r="K6513">
        <f>DAY(Table1[[#This Row],[Date]])</f>
        <v>6</v>
      </c>
    </row>
    <row r="6514" spans="1:11" x14ac:dyDescent="0.3">
      <c r="A6514" t="s">
        <v>14</v>
      </c>
      <c r="B6514" s="1">
        <v>42405</v>
      </c>
      <c r="C6514">
        <v>1</v>
      </c>
      <c r="D6514">
        <v>1</v>
      </c>
      <c r="E6514">
        <v>1</v>
      </c>
      <c r="F6514">
        <v>1</v>
      </c>
      <c r="G6514">
        <v>97341.1</v>
      </c>
      <c r="H6514">
        <v>1451600</v>
      </c>
      <c r="I6514">
        <f>YEAR(Table1[[#This Row],[Date]])</f>
        <v>2016</v>
      </c>
      <c r="J6514">
        <f>MONTH(Table1[[#This Row],[Date]])</f>
        <v>2</v>
      </c>
      <c r="K6514">
        <f>DAY(Table1[[#This Row],[Date]])</f>
        <v>5</v>
      </c>
    </row>
    <row r="6515" spans="1:11" x14ac:dyDescent="0.3">
      <c r="A6515" t="s">
        <v>14</v>
      </c>
      <c r="B6515" s="1">
        <v>42404</v>
      </c>
      <c r="C6515">
        <v>1</v>
      </c>
      <c r="D6515">
        <v>1</v>
      </c>
      <c r="E6515">
        <v>1</v>
      </c>
      <c r="F6515">
        <v>1</v>
      </c>
      <c r="G6515">
        <v>150392</v>
      </c>
      <c r="H6515">
        <v>1451600</v>
      </c>
      <c r="I6515">
        <f>YEAR(Table1[[#This Row],[Date]])</f>
        <v>2016</v>
      </c>
      <c r="J6515">
        <f>MONTH(Table1[[#This Row],[Date]])</f>
        <v>2</v>
      </c>
      <c r="K6515">
        <f>DAY(Table1[[#This Row],[Date]])</f>
        <v>4</v>
      </c>
    </row>
    <row r="6516" spans="1:11" x14ac:dyDescent="0.3">
      <c r="A6516" t="s">
        <v>14</v>
      </c>
      <c r="B6516" s="1">
        <v>42403</v>
      </c>
      <c r="C6516">
        <v>1</v>
      </c>
      <c r="D6516">
        <v>1</v>
      </c>
      <c r="E6516">
        <v>1</v>
      </c>
      <c r="F6516">
        <v>1</v>
      </c>
      <c r="G6516">
        <v>104733</v>
      </c>
      <c r="H6516">
        <v>1451600</v>
      </c>
      <c r="I6516">
        <f>YEAR(Table1[[#This Row],[Date]])</f>
        <v>2016</v>
      </c>
      <c r="J6516">
        <f>MONTH(Table1[[#This Row],[Date]])</f>
        <v>2</v>
      </c>
      <c r="K6516">
        <f>DAY(Table1[[#This Row],[Date]])</f>
        <v>3</v>
      </c>
    </row>
    <row r="6517" spans="1:11" x14ac:dyDescent="0.3">
      <c r="A6517" t="s">
        <v>14</v>
      </c>
      <c r="B6517" s="1">
        <v>42402</v>
      </c>
      <c r="C6517">
        <v>0.999969</v>
      </c>
      <c r="D6517">
        <v>1</v>
      </c>
      <c r="E6517">
        <v>0.999969</v>
      </c>
      <c r="F6517">
        <v>1</v>
      </c>
      <c r="G6517">
        <v>7113.42</v>
      </c>
      <c r="H6517">
        <v>1451600</v>
      </c>
      <c r="I6517">
        <f>YEAR(Table1[[#This Row],[Date]])</f>
        <v>2016</v>
      </c>
      <c r="J6517">
        <f>MONTH(Table1[[#This Row],[Date]])</f>
        <v>2</v>
      </c>
      <c r="K6517">
        <f>DAY(Table1[[#This Row],[Date]])</f>
        <v>2</v>
      </c>
    </row>
    <row r="6518" spans="1:11" x14ac:dyDescent="0.3">
      <c r="A6518" t="s">
        <v>14</v>
      </c>
      <c r="B6518" s="1">
        <v>42401</v>
      </c>
      <c r="C6518">
        <v>0.99999899999999997</v>
      </c>
      <c r="D6518">
        <v>1</v>
      </c>
      <c r="E6518">
        <v>0.99970099999999995</v>
      </c>
      <c r="F6518">
        <v>0.999969</v>
      </c>
      <c r="G6518">
        <v>76316.600000000006</v>
      </c>
      <c r="H6518">
        <v>1451555</v>
      </c>
      <c r="I6518">
        <f>YEAR(Table1[[#This Row],[Date]])</f>
        <v>2016</v>
      </c>
      <c r="J6518">
        <f>MONTH(Table1[[#This Row],[Date]])</f>
        <v>2</v>
      </c>
      <c r="K6518">
        <f>DAY(Table1[[#This Row],[Date]])</f>
        <v>1</v>
      </c>
    </row>
    <row r="6519" spans="1:11" x14ac:dyDescent="0.3">
      <c r="A6519" t="s">
        <v>14</v>
      </c>
      <c r="B6519" s="1">
        <v>42400</v>
      </c>
      <c r="C6519">
        <v>1</v>
      </c>
      <c r="D6519">
        <v>1</v>
      </c>
      <c r="E6519">
        <v>0.99999899999999997</v>
      </c>
      <c r="F6519">
        <v>0.99999899999999997</v>
      </c>
      <c r="G6519">
        <v>10385</v>
      </c>
      <c r="H6519">
        <v>1451599</v>
      </c>
      <c r="I6519">
        <f>YEAR(Table1[[#This Row],[Date]])</f>
        <v>2016</v>
      </c>
      <c r="J6519">
        <f>MONTH(Table1[[#This Row],[Date]])</f>
        <v>1</v>
      </c>
      <c r="K6519">
        <f>DAY(Table1[[#This Row],[Date]])</f>
        <v>31</v>
      </c>
    </row>
    <row r="6520" spans="1:11" x14ac:dyDescent="0.3">
      <c r="A6520" t="s">
        <v>14</v>
      </c>
      <c r="B6520" s="1">
        <v>42399</v>
      </c>
      <c r="C6520">
        <v>0.99997800000000003</v>
      </c>
      <c r="D6520">
        <v>1</v>
      </c>
      <c r="E6520">
        <v>0.99996799999999997</v>
      </c>
      <c r="F6520">
        <v>1</v>
      </c>
      <c r="G6520">
        <v>6307.13</v>
      </c>
      <c r="H6520">
        <v>1451600</v>
      </c>
      <c r="I6520">
        <f>YEAR(Table1[[#This Row],[Date]])</f>
        <v>2016</v>
      </c>
      <c r="J6520">
        <f>MONTH(Table1[[#This Row],[Date]])</f>
        <v>1</v>
      </c>
      <c r="K6520">
        <f>DAY(Table1[[#This Row],[Date]])</f>
        <v>30</v>
      </c>
    </row>
    <row r="6521" spans="1:11" x14ac:dyDescent="0.3">
      <c r="A6521" t="s">
        <v>14</v>
      </c>
      <c r="B6521" s="1">
        <v>42398</v>
      </c>
      <c r="C6521">
        <v>0.99999899999999997</v>
      </c>
      <c r="D6521">
        <v>1</v>
      </c>
      <c r="E6521">
        <v>0.99997599999999998</v>
      </c>
      <c r="F6521">
        <v>0.99997800000000003</v>
      </c>
      <c r="G6521">
        <v>73398.7</v>
      </c>
      <c r="H6521">
        <v>1451568</v>
      </c>
      <c r="I6521">
        <f>YEAR(Table1[[#This Row],[Date]])</f>
        <v>2016</v>
      </c>
      <c r="J6521">
        <f>MONTH(Table1[[#This Row],[Date]])</f>
        <v>1</v>
      </c>
      <c r="K6521">
        <f>DAY(Table1[[#This Row],[Date]])</f>
        <v>29</v>
      </c>
    </row>
    <row r="6522" spans="1:11" x14ac:dyDescent="0.3">
      <c r="A6522" t="s">
        <v>14</v>
      </c>
      <c r="B6522" s="1">
        <v>42397</v>
      </c>
      <c r="C6522">
        <v>1</v>
      </c>
      <c r="D6522">
        <v>1</v>
      </c>
      <c r="E6522">
        <v>0.99992599999999998</v>
      </c>
      <c r="F6522">
        <v>0.99999899999999997</v>
      </c>
      <c r="G6522">
        <v>155498</v>
      </c>
      <c r="H6522">
        <v>1451599</v>
      </c>
      <c r="I6522">
        <f>YEAR(Table1[[#This Row],[Date]])</f>
        <v>2016</v>
      </c>
      <c r="J6522">
        <f>MONTH(Table1[[#This Row],[Date]])</f>
        <v>1</v>
      </c>
      <c r="K6522">
        <f>DAY(Table1[[#This Row],[Date]])</f>
        <v>28</v>
      </c>
    </row>
    <row r="6523" spans="1:11" x14ac:dyDescent="0.3">
      <c r="A6523" t="s">
        <v>14</v>
      </c>
      <c r="B6523" s="1">
        <v>42396</v>
      </c>
      <c r="C6523">
        <v>1</v>
      </c>
      <c r="D6523">
        <v>1</v>
      </c>
      <c r="E6523">
        <v>1</v>
      </c>
      <c r="F6523">
        <v>1</v>
      </c>
      <c r="G6523">
        <v>37597.800000000003</v>
      </c>
      <c r="H6523">
        <v>1451600</v>
      </c>
      <c r="I6523">
        <f>YEAR(Table1[[#This Row],[Date]])</f>
        <v>2016</v>
      </c>
      <c r="J6523">
        <f>MONTH(Table1[[#This Row],[Date]])</f>
        <v>1</v>
      </c>
      <c r="K6523">
        <f>DAY(Table1[[#This Row],[Date]])</f>
        <v>27</v>
      </c>
    </row>
    <row r="6524" spans="1:11" x14ac:dyDescent="0.3">
      <c r="A6524" t="s">
        <v>14</v>
      </c>
      <c r="B6524" s="1">
        <v>42395</v>
      </c>
      <c r="C6524">
        <v>1</v>
      </c>
      <c r="D6524">
        <v>1</v>
      </c>
      <c r="E6524">
        <v>1</v>
      </c>
      <c r="F6524">
        <v>1</v>
      </c>
      <c r="G6524">
        <v>69162.2</v>
      </c>
      <c r="H6524">
        <v>1451600</v>
      </c>
      <c r="I6524">
        <f>YEAR(Table1[[#This Row],[Date]])</f>
        <v>2016</v>
      </c>
      <c r="J6524">
        <f>MONTH(Table1[[#This Row],[Date]])</f>
        <v>1</v>
      </c>
      <c r="K6524">
        <f>DAY(Table1[[#This Row],[Date]])</f>
        <v>26</v>
      </c>
    </row>
    <row r="6525" spans="1:11" x14ac:dyDescent="0.3">
      <c r="A6525" t="s">
        <v>14</v>
      </c>
      <c r="B6525" s="1">
        <v>42394</v>
      </c>
      <c r="C6525">
        <v>1</v>
      </c>
      <c r="D6525">
        <v>1</v>
      </c>
      <c r="E6525">
        <v>1</v>
      </c>
      <c r="F6525">
        <v>1</v>
      </c>
      <c r="G6525">
        <v>44569.9</v>
      </c>
      <c r="H6525">
        <v>1451615</v>
      </c>
      <c r="I6525">
        <f>YEAR(Table1[[#This Row],[Date]])</f>
        <v>2016</v>
      </c>
      <c r="J6525">
        <f>MONTH(Table1[[#This Row],[Date]])</f>
        <v>1</v>
      </c>
      <c r="K6525">
        <f>DAY(Table1[[#This Row],[Date]])</f>
        <v>25</v>
      </c>
    </row>
    <row r="6526" spans="1:11" x14ac:dyDescent="0.3">
      <c r="A6526" t="s">
        <v>14</v>
      </c>
      <c r="B6526" s="1">
        <v>42393</v>
      </c>
      <c r="C6526">
        <v>1</v>
      </c>
      <c r="D6526">
        <v>1</v>
      </c>
      <c r="E6526">
        <v>1</v>
      </c>
      <c r="F6526">
        <v>1</v>
      </c>
      <c r="G6526">
        <v>21139.3</v>
      </c>
      <c r="H6526">
        <v>1451615</v>
      </c>
      <c r="I6526">
        <f>YEAR(Table1[[#This Row],[Date]])</f>
        <v>2016</v>
      </c>
      <c r="J6526">
        <f>MONTH(Table1[[#This Row],[Date]])</f>
        <v>1</v>
      </c>
      <c r="K6526">
        <f>DAY(Table1[[#This Row],[Date]])</f>
        <v>24</v>
      </c>
    </row>
    <row r="6527" spans="1:11" x14ac:dyDescent="0.3">
      <c r="A6527" t="s">
        <v>14</v>
      </c>
      <c r="B6527" s="1">
        <v>42392</v>
      </c>
      <c r="C6527">
        <v>1</v>
      </c>
      <c r="D6527">
        <v>1</v>
      </c>
      <c r="E6527">
        <v>1</v>
      </c>
      <c r="F6527">
        <v>1</v>
      </c>
      <c r="G6527">
        <v>28437.5</v>
      </c>
      <c r="H6527">
        <v>1451818</v>
      </c>
      <c r="I6527">
        <f>YEAR(Table1[[#This Row],[Date]])</f>
        <v>2016</v>
      </c>
      <c r="J6527">
        <f>MONTH(Table1[[#This Row],[Date]])</f>
        <v>1</v>
      </c>
      <c r="K6527">
        <f>DAY(Table1[[#This Row],[Date]])</f>
        <v>23</v>
      </c>
    </row>
    <row r="6528" spans="1:11" x14ac:dyDescent="0.3">
      <c r="A6528" t="s">
        <v>14</v>
      </c>
      <c r="B6528" s="1">
        <v>42391</v>
      </c>
      <c r="C6528">
        <v>1</v>
      </c>
      <c r="D6528">
        <v>1</v>
      </c>
      <c r="E6528">
        <v>1</v>
      </c>
      <c r="F6528">
        <v>1</v>
      </c>
      <c r="G6528">
        <v>26682</v>
      </c>
      <c r="H6528">
        <v>1451702</v>
      </c>
      <c r="I6528">
        <f>YEAR(Table1[[#This Row],[Date]])</f>
        <v>2016</v>
      </c>
      <c r="J6528">
        <f>MONTH(Table1[[#This Row],[Date]])</f>
        <v>1</v>
      </c>
      <c r="K6528">
        <f>DAY(Table1[[#This Row],[Date]])</f>
        <v>22</v>
      </c>
    </row>
    <row r="6529" spans="1:11" x14ac:dyDescent="0.3">
      <c r="A6529" t="s">
        <v>14</v>
      </c>
      <c r="B6529" s="1">
        <v>42390</v>
      </c>
      <c r="C6529">
        <v>1</v>
      </c>
      <c r="D6529">
        <v>1</v>
      </c>
      <c r="E6529">
        <v>1</v>
      </c>
      <c r="F6529">
        <v>1</v>
      </c>
      <c r="G6529">
        <v>35771.9</v>
      </c>
      <c r="H6529">
        <v>1451600</v>
      </c>
      <c r="I6529">
        <f>YEAR(Table1[[#This Row],[Date]])</f>
        <v>2016</v>
      </c>
      <c r="J6529">
        <f>MONTH(Table1[[#This Row],[Date]])</f>
        <v>1</v>
      </c>
      <c r="K6529">
        <f>DAY(Table1[[#This Row],[Date]])</f>
        <v>21</v>
      </c>
    </row>
    <row r="6530" spans="1:11" x14ac:dyDescent="0.3">
      <c r="A6530" t="s">
        <v>14</v>
      </c>
      <c r="B6530" s="1">
        <v>42389</v>
      </c>
      <c r="C6530">
        <v>1</v>
      </c>
      <c r="D6530">
        <v>1</v>
      </c>
      <c r="E6530">
        <v>1</v>
      </c>
      <c r="F6530">
        <v>1</v>
      </c>
      <c r="G6530">
        <v>17068.7</v>
      </c>
      <c r="H6530">
        <v>1451600</v>
      </c>
      <c r="I6530">
        <f>YEAR(Table1[[#This Row],[Date]])</f>
        <v>2016</v>
      </c>
      <c r="J6530">
        <f>MONTH(Table1[[#This Row],[Date]])</f>
        <v>1</v>
      </c>
      <c r="K6530">
        <f>DAY(Table1[[#This Row],[Date]])</f>
        <v>20</v>
      </c>
    </row>
    <row r="6531" spans="1:11" x14ac:dyDescent="0.3">
      <c r="A6531" t="s">
        <v>14</v>
      </c>
      <c r="B6531" s="1">
        <v>42388</v>
      </c>
      <c r="C6531">
        <v>1</v>
      </c>
      <c r="D6531">
        <v>1</v>
      </c>
      <c r="E6531">
        <v>1</v>
      </c>
      <c r="F6531">
        <v>1</v>
      </c>
      <c r="G6531">
        <v>9856.9500000000007</v>
      </c>
      <c r="H6531">
        <v>1451600</v>
      </c>
      <c r="I6531">
        <f>YEAR(Table1[[#This Row],[Date]])</f>
        <v>2016</v>
      </c>
      <c r="J6531">
        <f>MONTH(Table1[[#This Row],[Date]])</f>
        <v>1</v>
      </c>
      <c r="K6531">
        <f>DAY(Table1[[#This Row],[Date]])</f>
        <v>19</v>
      </c>
    </row>
    <row r="6532" spans="1:11" x14ac:dyDescent="0.3">
      <c r="A6532" t="s">
        <v>14</v>
      </c>
      <c r="B6532" s="1">
        <v>42387</v>
      </c>
      <c r="C6532">
        <v>1</v>
      </c>
      <c r="D6532">
        <v>1</v>
      </c>
      <c r="E6532">
        <v>1</v>
      </c>
      <c r="F6532">
        <v>1</v>
      </c>
      <c r="G6532">
        <v>160834</v>
      </c>
      <c r="H6532">
        <v>1451600</v>
      </c>
      <c r="I6532">
        <f>YEAR(Table1[[#This Row],[Date]])</f>
        <v>2016</v>
      </c>
      <c r="J6532">
        <f>MONTH(Table1[[#This Row],[Date]])</f>
        <v>1</v>
      </c>
      <c r="K6532">
        <f>DAY(Table1[[#This Row],[Date]])</f>
        <v>18</v>
      </c>
    </row>
    <row r="6533" spans="1:11" x14ac:dyDescent="0.3">
      <c r="A6533" t="s">
        <v>14</v>
      </c>
      <c r="B6533" s="1">
        <v>42386</v>
      </c>
      <c r="C6533">
        <v>1</v>
      </c>
      <c r="D6533">
        <v>1</v>
      </c>
      <c r="E6533">
        <v>1</v>
      </c>
      <c r="F6533">
        <v>1</v>
      </c>
      <c r="G6533">
        <v>17361.099999999999</v>
      </c>
      <c r="H6533">
        <v>1451600</v>
      </c>
      <c r="I6533">
        <f>YEAR(Table1[[#This Row],[Date]])</f>
        <v>2016</v>
      </c>
      <c r="J6533">
        <f>MONTH(Table1[[#This Row],[Date]])</f>
        <v>1</v>
      </c>
      <c r="K6533">
        <f>DAY(Table1[[#This Row],[Date]])</f>
        <v>17</v>
      </c>
    </row>
    <row r="6534" spans="1:11" x14ac:dyDescent="0.3">
      <c r="A6534" t="s">
        <v>14</v>
      </c>
      <c r="B6534" s="1">
        <v>42385</v>
      </c>
      <c r="C6534">
        <v>1</v>
      </c>
      <c r="D6534">
        <v>1</v>
      </c>
      <c r="E6534">
        <v>0.99969200000000003</v>
      </c>
      <c r="F6534">
        <v>1</v>
      </c>
      <c r="G6534">
        <v>74253.600000000006</v>
      </c>
      <c r="H6534">
        <v>1452195</v>
      </c>
      <c r="I6534">
        <f>YEAR(Table1[[#This Row],[Date]])</f>
        <v>2016</v>
      </c>
      <c r="J6534">
        <f>MONTH(Table1[[#This Row],[Date]])</f>
        <v>1</v>
      </c>
      <c r="K6534">
        <f>DAY(Table1[[#This Row],[Date]])</f>
        <v>16</v>
      </c>
    </row>
    <row r="6535" spans="1:11" x14ac:dyDescent="0.3">
      <c r="A6535" t="s">
        <v>14</v>
      </c>
      <c r="B6535" s="1">
        <v>42384</v>
      </c>
      <c r="C6535">
        <v>1</v>
      </c>
      <c r="D6535">
        <v>1</v>
      </c>
      <c r="E6535">
        <v>1</v>
      </c>
      <c r="F6535">
        <v>1</v>
      </c>
      <c r="G6535">
        <v>95995</v>
      </c>
      <c r="H6535">
        <v>1451600</v>
      </c>
      <c r="I6535">
        <f>YEAR(Table1[[#This Row],[Date]])</f>
        <v>2016</v>
      </c>
      <c r="J6535">
        <f>MONTH(Table1[[#This Row],[Date]])</f>
        <v>1</v>
      </c>
      <c r="K6535">
        <f>DAY(Table1[[#This Row],[Date]])</f>
        <v>15</v>
      </c>
    </row>
    <row r="6536" spans="1:11" x14ac:dyDescent="0.3">
      <c r="A6536" t="s">
        <v>14</v>
      </c>
      <c r="B6536" s="1">
        <v>42383</v>
      </c>
      <c r="C6536">
        <v>1</v>
      </c>
      <c r="D6536">
        <v>1</v>
      </c>
      <c r="E6536">
        <v>1</v>
      </c>
      <c r="F6536">
        <v>1</v>
      </c>
      <c r="G6536">
        <v>20292</v>
      </c>
      <c r="H6536">
        <v>1451600</v>
      </c>
      <c r="I6536">
        <f>YEAR(Table1[[#This Row],[Date]])</f>
        <v>2016</v>
      </c>
      <c r="J6536">
        <f>MONTH(Table1[[#This Row],[Date]])</f>
        <v>1</v>
      </c>
      <c r="K6536">
        <f>DAY(Table1[[#This Row],[Date]])</f>
        <v>14</v>
      </c>
    </row>
    <row r="6537" spans="1:11" x14ac:dyDescent="0.3">
      <c r="A6537" t="s">
        <v>14</v>
      </c>
      <c r="B6537" s="1">
        <v>42382</v>
      </c>
      <c r="C6537">
        <v>1</v>
      </c>
      <c r="D6537">
        <v>1</v>
      </c>
      <c r="E6537">
        <v>1</v>
      </c>
      <c r="F6537">
        <v>1</v>
      </c>
      <c r="G6537">
        <v>9873.34</v>
      </c>
      <c r="H6537">
        <v>1452253</v>
      </c>
      <c r="I6537">
        <f>YEAR(Table1[[#This Row],[Date]])</f>
        <v>2016</v>
      </c>
      <c r="J6537">
        <f>MONTH(Table1[[#This Row],[Date]])</f>
        <v>1</v>
      </c>
      <c r="K6537">
        <f>DAY(Table1[[#This Row],[Date]])</f>
        <v>13</v>
      </c>
    </row>
    <row r="6538" spans="1:11" x14ac:dyDescent="0.3">
      <c r="A6538" t="s">
        <v>14</v>
      </c>
      <c r="B6538" s="1">
        <v>42381</v>
      </c>
      <c r="C6538">
        <v>1</v>
      </c>
      <c r="D6538">
        <v>1</v>
      </c>
      <c r="E6538">
        <v>1</v>
      </c>
      <c r="F6538">
        <v>1</v>
      </c>
      <c r="G6538">
        <v>11714.2</v>
      </c>
      <c r="H6538">
        <v>1451600</v>
      </c>
      <c r="I6538">
        <f>YEAR(Table1[[#This Row],[Date]])</f>
        <v>2016</v>
      </c>
      <c r="J6538">
        <f>MONTH(Table1[[#This Row],[Date]])</f>
        <v>1</v>
      </c>
      <c r="K6538">
        <f>DAY(Table1[[#This Row],[Date]])</f>
        <v>12</v>
      </c>
    </row>
    <row r="6539" spans="1:11" x14ac:dyDescent="0.3">
      <c r="A6539" t="s">
        <v>14</v>
      </c>
      <c r="B6539" s="1">
        <v>42380</v>
      </c>
      <c r="C6539">
        <v>1</v>
      </c>
      <c r="D6539">
        <v>1</v>
      </c>
      <c r="E6539">
        <v>1</v>
      </c>
      <c r="F6539">
        <v>1</v>
      </c>
      <c r="G6539">
        <v>118900</v>
      </c>
      <c r="H6539">
        <v>1451600</v>
      </c>
      <c r="I6539">
        <f>YEAR(Table1[[#This Row],[Date]])</f>
        <v>2016</v>
      </c>
      <c r="J6539">
        <f>MONTH(Table1[[#This Row],[Date]])</f>
        <v>1</v>
      </c>
      <c r="K6539">
        <f>DAY(Table1[[#This Row],[Date]])</f>
        <v>11</v>
      </c>
    </row>
    <row r="6540" spans="1:11" x14ac:dyDescent="0.3">
      <c r="A6540" t="s">
        <v>14</v>
      </c>
      <c r="B6540" s="1">
        <v>42379</v>
      </c>
      <c r="C6540">
        <v>1</v>
      </c>
      <c r="D6540">
        <v>1</v>
      </c>
      <c r="E6540">
        <v>1</v>
      </c>
      <c r="F6540">
        <v>1</v>
      </c>
      <c r="G6540">
        <v>66196.399999999994</v>
      </c>
      <c r="H6540">
        <v>1451600</v>
      </c>
      <c r="I6540">
        <f>YEAR(Table1[[#This Row],[Date]])</f>
        <v>2016</v>
      </c>
      <c r="J6540">
        <f>MONTH(Table1[[#This Row],[Date]])</f>
        <v>1</v>
      </c>
      <c r="K6540">
        <f>DAY(Table1[[#This Row],[Date]])</f>
        <v>10</v>
      </c>
    </row>
    <row r="6541" spans="1:11" x14ac:dyDescent="0.3">
      <c r="A6541" t="s">
        <v>14</v>
      </c>
      <c r="B6541" s="1">
        <v>42378</v>
      </c>
      <c r="C6541">
        <v>1</v>
      </c>
      <c r="D6541">
        <v>1</v>
      </c>
      <c r="E6541">
        <v>1</v>
      </c>
      <c r="F6541">
        <v>1</v>
      </c>
      <c r="G6541">
        <v>3358.9</v>
      </c>
      <c r="H6541">
        <v>1451600</v>
      </c>
      <c r="I6541">
        <f>YEAR(Table1[[#This Row],[Date]])</f>
        <v>2016</v>
      </c>
      <c r="J6541">
        <f>MONTH(Table1[[#This Row],[Date]])</f>
        <v>1</v>
      </c>
      <c r="K6541">
        <f>DAY(Table1[[#This Row],[Date]])</f>
        <v>9</v>
      </c>
    </row>
    <row r="6542" spans="1:11" x14ac:dyDescent="0.3">
      <c r="A6542" t="s">
        <v>14</v>
      </c>
      <c r="B6542" s="1">
        <v>42377</v>
      </c>
      <c r="C6542">
        <v>1</v>
      </c>
      <c r="D6542">
        <v>1</v>
      </c>
      <c r="E6542">
        <v>1</v>
      </c>
      <c r="F6542">
        <v>1</v>
      </c>
      <c r="G6542">
        <v>13419.7</v>
      </c>
      <c r="H6542">
        <v>1451600</v>
      </c>
      <c r="I6542">
        <f>YEAR(Table1[[#This Row],[Date]])</f>
        <v>2016</v>
      </c>
      <c r="J6542">
        <f>MONTH(Table1[[#This Row],[Date]])</f>
        <v>1</v>
      </c>
      <c r="K6542">
        <f>DAY(Table1[[#This Row],[Date]])</f>
        <v>8</v>
      </c>
    </row>
    <row r="6543" spans="1:11" x14ac:dyDescent="0.3">
      <c r="A6543" t="s">
        <v>14</v>
      </c>
      <c r="B6543" s="1">
        <v>42376</v>
      </c>
      <c r="C6543">
        <v>1</v>
      </c>
      <c r="D6543">
        <v>1</v>
      </c>
      <c r="E6543">
        <v>1</v>
      </c>
      <c r="F6543">
        <v>1</v>
      </c>
      <c r="G6543">
        <v>25544.2</v>
      </c>
      <c r="H6543">
        <v>1451600</v>
      </c>
      <c r="I6543">
        <f>YEAR(Table1[[#This Row],[Date]])</f>
        <v>2016</v>
      </c>
      <c r="J6543">
        <f>MONTH(Table1[[#This Row],[Date]])</f>
        <v>1</v>
      </c>
      <c r="K6543">
        <f>DAY(Table1[[#This Row],[Date]])</f>
        <v>7</v>
      </c>
    </row>
    <row r="6544" spans="1:11" x14ac:dyDescent="0.3">
      <c r="A6544" t="s">
        <v>14</v>
      </c>
      <c r="B6544" s="1">
        <v>42375</v>
      </c>
      <c r="C6544">
        <v>1</v>
      </c>
      <c r="D6544">
        <v>1</v>
      </c>
      <c r="E6544">
        <v>1</v>
      </c>
      <c r="F6544">
        <v>1</v>
      </c>
      <c r="G6544">
        <v>541019</v>
      </c>
      <c r="H6544">
        <v>1451600</v>
      </c>
      <c r="I6544">
        <f>YEAR(Table1[[#This Row],[Date]])</f>
        <v>2016</v>
      </c>
      <c r="J6544">
        <f>MONTH(Table1[[#This Row],[Date]])</f>
        <v>1</v>
      </c>
      <c r="K6544">
        <f>DAY(Table1[[#This Row],[Date]])</f>
        <v>6</v>
      </c>
    </row>
    <row r="6545" spans="1:11" x14ac:dyDescent="0.3">
      <c r="A6545" t="s">
        <v>14</v>
      </c>
      <c r="B6545" s="1">
        <v>42374</v>
      </c>
      <c r="C6545">
        <v>1</v>
      </c>
      <c r="D6545">
        <v>1</v>
      </c>
      <c r="E6545">
        <v>1</v>
      </c>
      <c r="F6545">
        <v>1</v>
      </c>
      <c r="G6545">
        <v>1350.46</v>
      </c>
      <c r="H6545">
        <v>951838</v>
      </c>
      <c r="I6545">
        <f>YEAR(Table1[[#This Row],[Date]])</f>
        <v>2016</v>
      </c>
      <c r="J6545">
        <f>MONTH(Table1[[#This Row],[Date]])</f>
        <v>1</v>
      </c>
      <c r="K6545">
        <f>DAY(Table1[[#This Row],[Date]])</f>
        <v>5</v>
      </c>
    </row>
    <row r="6546" spans="1:11" x14ac:dyDescent="0.3">
      <c r="A6546" t="s">
        <v>14</v>
      </c>
      <c r="B6546" s="1">
        <v>42373</v>
      </c>
      <c r="C6546">
        <v>1</v>
      </c>
      <c r="D6546">
        <v>1</v>
      </c>
      <c r="E6546">
        <v>1</v>
      </c>
      <c r="F6546">
        <v>1</v>
      </c>
      <c r="G6546">
        <v>81181.7</v>
      </c>
      <c r="H6546">
        <v>951600</v>
      </c>
      <c r="I6546">
        <f>YEAR(Table1[[#This Row],[Date]])</f>
        <v>2016</v>
      </c>
      <c r="J6546">
        <f>MONTH(Table1[[#This Row],[Date]])</f>
        <v>1</v>
      </c>
      <c r="K6546">
        <f>DAY(Table1[[#This Row],[Date]])</f>
        <v>4</v>
      </c>
    </row>
    <row r="6547" spans="1:11" x14ac:dyDescent="0.3">
      <c r="A6547" t="s">
        <v>14</v>
      </c>
      <c r="B6547" s="1">
        <v>42372</v>
      </c>
      <c r="C6547">
        <v>1</v>
      </c>
      <c r="D6547">
        <v>1</v>
      </c>
      <c r="E6547">
        <v>1</v>
      </c>
      <c r="F6547">
        <v>1</v>
      </c>
      <c r="G6547">
        <v>1388.86</v>
      </c>
      <c r="H6547">
        <v>951600</v>
      </c>
      <c r="I6547">
        <f>YEAR(Table1[[#This Row],[Date]])</f>
        <v>2016</v>
      </c>
      <c r="J6547">
        <f>MONTH(Table1[[#This Row],[Date]])</f>
        <v>1</v>
      </c>
      <c r="K6547">
        <f>DAY(Table1[[#This Row],[Date]])</f>
        <v>3</v>
      </c>
    </row>
    <row r="6548" spans="1:11" x14ac:dyDescent="0.3">
      <c r="A6548" t="s">
        <v>14</v>
      </c>
      <c r="B6548" s="1">
        <v>42371</v>
      </c>
      <c r="C6548">
        <v>1</v>
      </c>
      <c r="D6548">
        <v>1</v>
      </c>
      <c r="E6548">
        <v>1</v>
      </c>
      <c r="F6548">
        <v>1</v>
      </c>
      <c r="G6548">
        <v>4701.21</v>
      </c>
      <c r="H6548">
        <v>951600</v>
      </c>
      <c r="I6548">
        <f>YEAR(Table1[[#This Row],[Date]])</f>
        <v>2016</v>
      </c>
      <c r="J6548">
        <f>MONTH(Table1[[#This Row],[Date]])</f>
        <v>1</v>
      </c>
      <c r="K6548">
        <f>DAY(Table1[[#This Row],[Date]])</f>
        <v>2</v>
      </c>
    </row>
    <row r="6549" spans="1:11" x14ac:dyDescent="0.3">
      <c r="A6549" t="s">
        <v>14</v>
      </c>
      <c r="B6549" s="1">
        <v>42370</v>
      </c>
      <c r="C6549">
        <v>1</v>
      </c>
      <c r="D6549">
        <v>1</v>
      </c>
      <c r="E6549">
        <v>1</v>
      </c>
      <c r="F6549">
        <v>1</v>
      </c>
      <c r="G6549">
        <v>4875.58</v>
      </c>
      <c r="H6549">
        <v>951600</v>
      </c>
      <c r="I6549">
        <f>YEAR(Table1[[#This Row],[Date]])</f>
        <v>2016</v>
      </c>
      <c r="J6549">
        <f>MONTH(Table1[[#This Row],[Date]])</f>
        <v>1</v>
      </c>
      <c r="K6549">
        <f>DAY(Table1[[#This Row],[Date]])</f>
        <v>1</v>
      </c>
    </row>
    <row r="6550" spans="1:11" x14ac:dyDescent="0.3">
      <c r="A6550" t="s">
        <v>14</v>
      </c>
      <c r="B6550" s="1">
        <v>42369</v>
      </c>
      <c r="C6550">
        <v>1</v>
      </c>
      <c r="D6550">
        <v>1</v>
      </c>
      <c r="E6550">
        <v>1</v>
      </c>
      <c r="F6550">
        <v>1</v>
      </c>
      <c r="G6550">
        <v>6995.13</v>
      </c>
      <c r="H6550">
        <v>951600</v>
      </c>
      <c r="I6550">
        <f>YEAR(Table1[[#This Row],[Date]])</f>
        <v>2015</v>
      </c>
      <c r="J6550">
        <f>MONTH(Table1[[#This Row],[Date]])</f>
        <v>12</v>
      </c>
      <c r="K6550">
        <f>DAY(Table1[[#This Row],[Date]])</f>
        <v>31</v>
      </c>
    </row>
    <row r="6551" spans="1:11" x14ac:dyDescent="0.3">
      <c r="A6551" t="s">
        <v>14</v>
      </c>
      <c r="B6551" s="1">
        <v>42368</v>
      </c>
      <c r="C6551">
        <v>1</v>
      </c>
      <c r="D6551">
        <v>1</v>
      </c>
      <c r="E6551">
        <v>1</v>
      </c>
      <c r="F6551">
        <v>1</v>
      </c>
      <c r="G6551">
        <v>7389.05</v>
      </c>
      <c r="H6551">
        <v>951600</v>
      </c>
      <c r="I6551">
        <f>YEAR(Table1[[#This Row],[Date]])</f>
        <v>2015</v>
      </c>
      <c r="J6551">
        <f>MONTH(Table1[[#This Row],[Date]])</f>
        <v>12</v>
      </c>
      <c r="K6551">
        <f>DAY(Table1[[#This Row],[Date]])</f>
        <v>30</v>
      </c>
    </row>
    <row r="6552" spans="1:11" x14ac:dyDescent="0.3">
      <c r="A6552" t="s">
        <v>14</v>
      </c>
      <c r="B6552" s="1">
        <v>42367</v>
      </c>
      <c r="C6552">
        <v>1</v>
      </c>
      <c r="D6552">
        <v>1</v>
      </c>
      <c r="E6552">
        <v>1</v>
      </c>
      <c r="F6552">
        <v>1</v>
      </c>
      <c r="G6552">
        <v>14115</v>
      </c>
      <c r="H6552">
        <v>951600</v>
      </c>
      <c r="I6552">
        <f>YEAR(Table1[[#This Row],[Date]])</f>
        <v>2015</v>
      </c>
      <c r="J6552">
        <f>MONTH(Table1[[#This Row],[Date]])</f>
        <v>12</v>
      </c>
      <c r="K6552">
        <f>DAY(Table1[[#This Row],[Date]])</f>
        <v>29</v>
      </c>
    </row>
    <row r="6553" spans="1:11" x14ac:dyDescent="0.3">
      <c r="A6553" t="s">
        <v>14</v>
      </c>
      <c r="B6553" s="1">
        <v>42366</v>
      </c>
      <c r="C6553">
        <v>1</v>
      </c>
      <c r="D6553">
        <v>1</v>
      </c>
      <c r="E6553">
        <v>1</v>
      </c>
      <c r="F6553">
        <v>1</v>
      </c>
      <c r="G6553">
        <v>82322.600000000006</v>
      </c>
      <c r="H6553">
        <v>951600</v>
      </c>
      <c r="I6553">
        <f>YEAR(Table1[[#This Row],[Date]])</f>
        <v>2015</v>
      </c>
      <c r="J6553">
        <f>MONTH(Table1[[#This Row],[Date]])</f>
        <v>12</v>
      </c>
      <c r="K6553">
        <f>DAY(Table1[[#This Row],[Date]])</f>
        <v>28</v>
      </c>
    </row>
    <row r="6554" spans="1:11" x14ac:dyDescent="0.3">
      <c r="A6554" t="s">
        <v>14</v>
      </c>
      <c r="B6554" s="1">
        <v>42365</v>
      </c>
      <c r="C6554">
        <v>1</v>
      </c>
      <c r="D6554">
        <v>1</v>
      </c>
      <c r="E6554">
        <v>1</v>
      </c>
      <c r="F6554">
        <v>1</v>
      </c>
      <c r="G6554">
        <v>26317.200000000001</v>
      </c>
      <c r="H6554">
        <v>951600</v>
      </c>
      <c r="I6554">
        <f>YEAR(Table1[[#This Row],[Date]])</f>
        <v>2015</v>
      </c>
      <c r="J6554">
        <f>MONTH(Table1[[#This Row],[Date]])</f>
        <v>12</v>
      </c>
      <c r="K6554">
        <f>DAY(Table1[[#This Row],[Date]])</f>
        <v>27</v>
      </c>
    </row>
    <row r="6555" spans="1:11" x14ac:dyDescent="0.3">
      <c r="A6555" t="s">
        <v>14</v>
      </c>
      <c r="B6555" s="1">
        <v>42364</v>
      </c>
      <c r="C6555">
        <v>1</v>
      </c>
      <c r="D6555">
        <v>1</v>
      </c>
      <c r="E6555">
        <v>1</v>
      </c>
      <c r="F6555">
        <v>1</v>
      </c>
      <c r="G6555">
        <v>15304.5</v>
      </c>
      <c r="H6555">
        <v>951600</v>
      </c>
      <c r="I6555">
        <f>YEAR(Table1[[#This Row],[Date]])</f>
        <v>2015</v>
      </c>
      <c r="J6555">
        <f>MONTH(Table1[[#This Row],[Date]])</f>
        <v>12</v>
      </c>
      <c r="K6555">
        <f>DAY(Table1[[#This Row],[Date]])</f>
        <v>26</v>
      </c>
    </row>
    <row r="6556" spans="1:11" x14ac:dyDescent="0.3">
      <c r="A6556" t="s">
        <v>14</v>
      </c>
      <c r="B6556" s="1">
        <v>42363</v>
      </c>
      <c r="C6556">
        <v>1</v>
      </c>
      <c r="D6556">
        <v>1</v>
      </c>
      <c r="E6556">
        <v>1</v>
      </c>
      <c r="F6556">
        <v>1</v>
      </c>
      <c r="G6556">
        <v>618112</v>
      </c>
      <c r="H6556">
        <v>951600</v>
      </c>
      <c r="I6556">
        <f>YEAR(Table1[[#This Row],[Date]])</f>
        <v>2015</v>
      </c>
      <c r="J6556">
        <f>MONTH(Table1[[#This Row],[Date]])</f>
        <v>12</v>
      </c>
      <c r="K6556">
        <f>DAY(Table1[[#This Row],[Date]])</f>
        <v>25</v>
      </c>
    </row>
    <row r="6557" spans="1:11" x14ac:dyDescent="0.3">
      <c r="A6557" t="s">
        <v>14</v>
      </c>
      <c r="B6557" s="1">
        <v>42362</v>
      </c>
      <c r="C6557">
        <v>1</v>
      </c>
      <c r="D6557">
        <v>1</v>
      </c>
      <c r="E6557">
        <v>1</v>
      </c>
      <c r="F6557">
        <v>1</v>
      </c>
      <c r="G6557">
        <v>91078.399999999994</v>
      </c>
      <c r="H6557">
        <v>951600</v>
      </c>
      <c r="I6557">
        <f>YEAR(Table1[[#This Row],[Date]])</f>
        <v>2015</v>
      </c>
      <c r="J6557">
        <f>MONTH(Table1[[#This Row],[Date]])</f>
        <v>12</v>
      </c>
      <c r="K6557">
        <f>DAY(Table1[[#This Row],[Date]])</f>
        <v>24</v>
      </c>
    </row>
    <row r="6558" spans="1:11" x14ac:dyDescent="0.3">
      <c r="A6558" t="s">
        <v>14</v>
      </c>
      <c r="B6558" s="1">
        <v>42361</v>
      </c>
      <c r="C6558">
        <v>0.99980500000000005</v>
      </c>
      <c r="D6558">
        <v>1</v>
      </c>
      <c r="E6558">
        <v>0.99980500000000005</v>
      </c>
      <c r="F6558">
        <v>1</v>
      </c>
      <c r="G6558">
        <v>66710.600000000006</v>
      </c>
      <c r="H6558">
        <v>951600</v>
      </c>
      <c r="I6558">
        <f>YEAR(Table1[[#This Row],[Date]])</f>
        <v>2015</v>
      </c>
      <c r="J6558">
        <f>MONTH(Table1[[#This Row],[Date]])</f>
        <v>12</v>
      </c>
      <c r="K6558">
        <f>DAY(Table1[[#This Row],[Date]])</f>
        <v>23</v>
      </c>
    </row>
    <row r="6559" spans="1:11" x14ac:dyDescent="0.3">
      <c r="A6559" t="s">
        <v>14</v>
      </c>
      <c r="B6559" s="1">
        <v>42360</v>
      </c>
      <c r="C6559">
        <v>0.99986399999999998</v>
      </c>
      <c r="D6559">
        <v>0.999892</v>
      </c>
      <c r="E6559">
        <v>0.99945399999999995</v>
      </c>
      <c r="F6559">
        <v>0.99980100000000005</v>
      </c>
      <c r="G6559">
        <v>10915.1</v>
      </c>
      <c r="H6559">
        <v>951411</v>
      </c>
      <c r="I6559">
        <f>YEAR(Table1[[#This Row],[Date]])</f>
        <v>2015</v>
      </c>
      <c r="J6559">
        <f>MONTH(Table1[[#This Row],[Date]])</f>
        <v>12</v>
      </c>
      <c r="K6559">
        <f>DAY(Table1[[#This Row],[Date]])</f>
        <v>22</v>
      </c>
    </row>
    <row r="6560" spans="1:11" x14ac:dyDescent="0.3">
      <c r="A6560" t="s">
        <v>14</v>
      </c>
      <c r="B6560" s="1">
        <v>42359</v>
      </c>
      <c r="C6560">
        <v>1</v>
      </c>
      <c r="D6560">
        <v>1</v>
      </c>
      <c r="E6560">
        <v>0.99984799999999996</v>
      </c>
      <c r="F6560">
        <v>0.99986399999999998</v>
      </c>
      <c r="G6560">
        <v>18913</v>
      </c>
      <c r="H6560">
        <v>951471</v>
      </c>
      <c r="I6560">
        <f>YEAR(Table1[[#This Row],[Date]])</f>
        <v>2015</v>
      </c>
      <c r="J6560">
        <f>MONTH(Table1[[#This Row],[Date]])</f>
        <v>12</v>
      </c>
      <c r="K6560">
        <f>DAY(Table1[[#This Row],[Date]])</f>
        <v>21</v>
      </c>
    </row>
    <row r="6561" spans="1:11" x14ac:dyDescent="0.3">
      <c r="A6561" t="s">
        <v>14</v>
      </c>
      <c r="B6561" s="1">
        <v>42358</v>
      </c>
      <c r="C6561">
        <v>1</v>
      </c>
      <c r="D6561">
        <v>1</v>
      </c>
      <c r="E6561">
        <v>1</v>
      </c>
      <c r="F6561">
        <v>1</v>
      </c>
      <c r="G6561">
        <v>16099.5</v>
      </c>
      <c r="H6561">
        <v>951600</v>
      </c>
      <c r="I6561">
        <f>YEAR(Table1[[#This Row],[Date]])</f>
        <v>2015</v>
      </c>
      <c r="J6561">
        <f>MONTH(Table1[[#This Row],[Date]])</f>
        <v>12</v>
      </c>
      <c r="K6561">
        <f>DAY(Table1[[#This Row],[Date]])</f>
        <v>20</v>
      </c>
    </row>
    <row r="6562" spans="1:11" x14ac:dyDescent="0.3">
      <c r="A6562" t="s">
        <v>14</v>
      </c>
      <c r="B6562" s="1">
        <v>42357</v>
      </c>
      <c r="C6562">
        <v>1</v>
      </c>
      <c r="D6562">
        <v>1</v>
      </c>
      <c r="E6562">
        <v>1</v>
      </c>
      <c r="F6562">
        <v>1</v>
      </c>
      <c r="G6562">
        <v>23202</v>
      </c>
      <c r="H6562">
        <v>951600</v>
      </c>
      <c r="I6562">
        <f>YEAR(Table1[[#This Row],[Date]])</f>
        <v>2015</v>
      </c>
      <c r="J6562">
        <f>MONTH(Table1[[#This Row],[Date]])</f>
        <v>12</v>
      </c>
      <c r="K6562">
        <f>DAY(Table1[[#This Row],[Date]])</f>
        <v>19</v>
      </c>
    </row>
    <row r="6563" spans="1:11" x14ac:dyDescent="0.3">
      <c r="A6563" t="s">
        <v>14</v>
      </c>
      <c r="B6563" s="1">
        <v>42356</v>
      </c>
      <c r="C6563">
        <v>1</v>
      </c>
      <c r="D6563">
        <v>1</v>
      </c>
      <c r="E6563">
        <v>1</v>
      </c>
      <c r="F6563">
        <v>1</v>
      </c>
      <c r="G6563">
        <v>6492.99</v>
      </c>
      <c r="H6563">
        <v>951600</v>
      </c>
      <c r="I6563">
        <f>YEAR(Table1[[#This Row],[Date]])</f>
        <v>2015</v>
      </c>
      <c r="J6563">
        <f>MONTH(Table1[[#This Row],[Date]])</f>
        <v>12</v>
      </c>
      <c r="K6563">
        <f>DAY(Table1[[#This Row],[Date]])</f>
        <v>18</v>
      </c>
    </row>
    <row r="6564" spans="1:11" x14ac:dyDescent="0.3">
      <c r="A6564" t="s">
        <v>14</v>
      </c>
      <c r="B6564" s="1">
        <v>42355</v>
      </c>
      <c r="C6564">
        <v>1</v>
      </c>
      <c r="D6564">
        <v>1</v>
      </c>
      <c r="E6564">
        <v>1</v>
      </c>
      <c r="F6564">
        <v>1</v>
      </c>
      <c r="G6564">
        <v>2225.7199999999998</v>
      </c>
      <c r="H6564">
        <v>951600</v>
      </c>
      <c r="I6564">
        <f>YEAR(Table1[[#This Row],[Date]])</f>
        <v>2015</v>
      </c>
      <c r="J6564">
        <f>MONTH(Table1[[#This Row],[Date]])</f>
        <v>12</v>
      </c>
      <c r="K6564">
        <f>DAY(Table1[[#This Row],[Date]])</f>
        <v>17</v>
      </c>
    </row>
    <row r="6565" spans="1:11" x14ac:dyDescent="0.3">
      <c r="A6565" t="s">
        <v>14</v>
      </c>
      <c r="B6565" s="1">
        <v>42354</v>
      </c>
      <c r="C6565">
        <v>1</v>
      </c>
      <c r="D6565">
        <v>1</v>
      </c>
      <c r="E6565">
        <v>1</v>
      </c>
      <c r="F6565">
        <v>1</v>
      </c>
      <c r="G6565">
        <v>143155</v>
      </c>
      <c r="H6565">
        <v>951600</v>
      </c>
      <c r="I6565">
        <f>YEAR(Table1[[#This Row],[Date]])</f>
        <v>2015</v>
      </c>
      <c r="J6565">
        <f>MONTH(Table1[[#This Row],[Date]])</f>
        <v>12</v>
      </c>
      <c r="K6565">
        <f>DAY(Table1[[#This Row],[Date]])</f>
        <v>16</v>
      </c>
    </row>
    <row r="6566" spans="1:11" x14ac:dyDescent="0.3">
      <c r="A6566" t="s">
        <v>14</v>
      </c>
      <c r="B6566" s="1">
        <v>42353</v>
      </c>
      <c r="C6566">
        <v>1</v>
      </c>
      <c r="D6566">
        <v>1</v>
      </c>
      <c r="E6566">
        <v>1</v>
      </c>
      <c r="F6566">
        <v>1</v>
      </c>
      <c r="G6566">
        <v>22209.599999999999</v>
      </c>
      <c r="H6566">
        <v>951600</v>
      </c>
      <c r="I6566">
        <f>YEAR(Table1[[#This Row],[Date]])</f>
        <v>2015</v>
      </c>
      <c r="J6566">
        <f>MONTH(Table1[[#This Row],[Date]])</f>
        <v>12</v>
      </c>
      <c r="K6566">
        <f>DAY(Table1[[#This Row],[Date]])</f>
        <v>15</v>
      </c>
    </row>
    <row r="6567" spans="1:11" x14ac:dyDescent="0.3">
      <c r="A6567" t="s">
        <v>14</v>
      </c>
      <c r="B6567" s="1">
        <v>42352</v>
      </c>
      <c r="C6567">
        <v>1</v>
      </c>
      <c r="D6567">
        <v>1</v>
      </c>
      <c r="E6567">
        <v>1</v>
      </c>
      <c r="F6567">
        <v>1</v>
      </c>
      <c r="G6567">
        <v>8173.27</v>
      </c>
      <c r="H6567">
        <v>951600</v>
      </c>
      <c r="I6567">
        <f>YEAR(Table1[[#This Row],[Date]])</f>
        <v>2015</v>
      </c>
      <c r="J6567">
        <f>MONTH(Table1[[#This Row],[Date]])</f>
        <v>12</v>
      </c>
      <c r="K6567">
        <f>DAY(Table1[[#This Row],[Date]])</f>
        <v>14</v>
      </c>
    </row>
    <row r="6568" spans="1:11" x14ac:dyDescent="0.3">
      <c r="A6568" t="s">
        <v>14</v>
      </c>
      <c r="B6568" s="1">
        <v>42351</v>
      </c>
      <c r="C6568">
        <v>1</v>
      </c>
      <c r="D6568">
        <v>1</v>
      </c>
      <c r="E6568">
        <v>1</v>
      </c>
      <c r="F6568">
        <v>1</v>
      </c>
      <c r="G6568">
        <v>13796.1</v>
      </c>
      <c r="H6568">
        <v>951600</v>
      </c>
      <c r="I6568">
        <f>YEAR(Table1[[#This Row],[Date]])</f>
        <v>2015</v>
      </c>
      <c r="J6568">
        <f>MONTH(Table1[[#This Row],[Date]])</f>
        <v>12</v>
      </c>
      <c r="K6568">
        <f>DAY(Table1[[#This Row],[Date]])</f>
        <v>13</v>
      </c>
    </row>
    <row r="6569" spans="1:11" x14ac:dyDescent="0.3">
      <c r="A6569" t="s">
        <v>14</v>
      </c>
      <c r="B6569" s="1">
        <v>42350</v>
      </c>
      <c r="C6569">
        <v>1</v>
      </c>
      <c r="D6569">
        <v>1</v>
      </c>
      <c r="E6569">
        <v>1</v>
      </c>
      <c r="F6569">
        <v>1</v>
      </c>
      <c r="G6569">
        <v>39260.699999999997</v>
      </c>
      <c r="H6569">
        <v>951600</v>
      </c>
      <c r="I6569">
        <f>YEAR(Table1[[#This Row],[Date]])</f>
        <v>2015</v>
      </c>
      <c r="J6569">
        <f>MONTH(Table1[[#This Row],[Date]])</f>
        <v>12</v>
      </c>
      <c r="K6569">
        <f>DAY(Table1[[#This Row],[Date]])</f>
        <v>12</v>
      </c>
    </row>
    <row r="6570" spans="1:11" x14ac:dyDescent="0.3">
      <c r="A6570" t="s">
        <v>14</v>
      </c>
      <c r="B6570" s="1">
        <v>42349</v>
      </c>
      <c r="C6570">
        <v>1</v>
      </c>
      <c r="D6570">
        <v>1</v>
      </c>
      <c r="E6570">
        <v>1</v>
      </c>
      <c r="F6570">
        <v>1</v>
      </c>
      <c r="G6570">
        <v>102209</v>
      </c>
      <c r="H6570">
        <v>951600</v>
      </c>
      <c r="I6570">
        <f>YEAR(Table1[[#This Row],[Date]])</f>
        <v>2015</v>
      </c>
      <c r="J6570">
        <f>MONTH(Table1[[#This Row],[Date]])</f>
        <v>12</v>
      </c>
      <c r="K6570">
        <f>DAY(Table1[[#This Row],[Date]])</f>
        <v>11</v>
      </c>
    </row>
    <row r="6571" spans="1:11" x14ac:dyDescent="0.3">
      <c r="A6571" t="s">
        <v>14</v>
      </c>
      <c r="B6571" s="1">
        <v>42348</v>
      </c>
      <c r="C6571">
        <v>1</v>
      </c>
      <c r="D6571">
        <v>1</v>
      </c>
      <c r="E6571">
        <v>1</v>
      </c>
      <c r="F6571">
        <v>1</v>
      </c>
      <c r="G6571">
        <v>23195</v>
      </c>
      <c r="H6571">
        <v>951600</v>
      </c>
      <c r="I6571">
        <f>YEAR(Table1[[#This Row],[Date]])</f>
        <v>2015</v>
      </c>
      <c r="J6571">
        <f>MONTH(Table1[[#This Row],[Date]])</f>
        <v>12</v>
      </c>
      <c r="K6571">
        <f>DAY(Table1[[#This Row],[Date]])</f>
        <v>10</v>
      </c>
    </row>
    <row r="6572" spans="1:11" x14ac:dyDescent="0.3">
      <c r="A6572" t="s">
        <v>14</v>
      </c>
      <c r="B6572" s="1">
        <v>42347</v>
      </c>
      <c r="C6572">
        <v>1</v>
      </c>
      <c r="D6572">
        <v>1</v>
      </c>
      <c r="E6572">
        <v>1</v>
      </c>
      <c r="F6572">
        <v>1</v>
      </c>
      <c r="G6572">
        <v>17421.2</v>
      </c>
      <c r="H6572">
        <v>951676</v>
      </c>
      <c r="I6572">
        <f>YEAR(Table1[[#This Row],[Date]])</f>
        <v>2015</v>
      </c>
      <c r="J6572">
        <f>MONTH(Table1[[#This Row],[Date]])</f>
        <v>12</v>
      </c>
      <c r="K6572">
        <f>DAY(Table1[[#This Row],[Date]])</f>
        <v>9</v>
      </c>
    </row>
    <row r="6573" spans="1:11" x14ac:dyDescent="0.3">
      <c r="A6573" t="s">
        <v>14</v>
      </c>
      <c r="B6573" s="1">
        <v>42346</v>
      </c>
      <c r="C6573">
        <v>1</v>
      </c>
      <c r="D6573">
        <v>1</v>
      </c>
      <c r="E6573">
        <v>1</v>
      </c>
      <c r="F6573">
        <v>1</v>
      </c>
      <c r="G6573">
        <v>9503.9599999999991</v>
      </c>
      <c r="H6573">
        <v>951752</v>
      </c>
      <c r="I6573">
        <f>YEAR(Table1[[#This Row],[Date]])</f>
        <v>2015</v>
      </c>
      <c r="J6573">
        <f>MONTH(Table1[[#This Row],[Date]])</f>
        <v>12</v>
      </c>
      <c r="K6573">
        <f>DAY(Table1[[#This Row],[Date]])</f>
        <v>8</v>
      </c>
    </row>
    <row r="6574" spans="1:11" x14ac:dyDescent="0.3">
      <c r="A6574" t="s">
        <v>14</v>
      </c>
      <c r="B6574" s="1">
        <v>42345</v>
      </c>
      <c r="C6574">
        <v>1</v>
      </c>
      <c r="D6574">
        <v>1</v>
      </c>
      <c r="E6574">
        <v>1</v>
      </c>
      <c r="F6574">
        <v>1</v>
      </c>
      <c r="G6574">
        <v>11223.9</v>
      </c>
      <c r="H6574">
        <v>951600</v>
      </c>
      <c r="I6574">
        <f>YEAR(Table1[[#This Row],[Date]])</f>
        <v>2015</v>
      </c>
      <c r="J6574">
        <f>MONTH(Table1[[#This Row],[Date]])</f>
        <v>12</v>
      </c>
      <c r="K6574">
        <f>DAY(Table1[[#This Row],[Date]])</f>
        <v>7</v>
      </c>
    </row>
    <row r="6575" spans="1:11" x14ac:dyDescent="0.3">
      <c r="A6575" t="s">
        <v>14</v>
      </c>
      <c r="B6575" s="1">
        <v>42344</v>
      </c>
      <c r="C6575">
        <v>1</v>
      </c>
      <c r="D6575">
        <v>1</v>
      </c>
      <c r="E6575">
        <v>1</v>
      </c>
      <c r="F6575">
        <v>1</v>
      </c>
      <c r="G6575">
        <v>220143</v>
      </c>
      <c r="H6575">
        <v>951600</v>
      </c>
      <c r="I6575">
        <f>YEAR(Table1[[#This Row],[Date]])</f>
        <v>2015</v>
      </c>
      <c r="J6575">
        <f>MONTH(Table1[[#This Row],[Date]])</f>
        <v>12</v>
      </c>
      <c r="K6575">
        <f>DAY(Table1[[#This Row],[Date]])</f>
        <v>6</v>
      </c>
    </row>
    <row r="6576" spans="1:11" x14ac:dyDescent="0.3">
      <c r="A6576" t="s">
        <v>14</v>
      </c>
      <c r="B6576" s="1">
        <v>42343</v>
      </c>
      <c r="C6576">
        <v>1</v>
      </c>
      <c r="D6576">
        <v>1</v>
      </c>
      <c r="E6576">
        <v>1</v>
      </c>
      <c r="F6576">
        <v>1</v>
      </c>
      <c r="G6576">
        <v>21567.9</v>
      </c>
      <c r="H6576">
        <v>951600</v>
      </c>
      <c r="I6576">
        <f>YEAR(Table1[[#This Row],[Date]])</f>
        <v>2015</v>
      </c>
      <c r="J6576">
        <f>MONTH(Table1[[#This Row],[Date]])</f>
        <v>12</v>
      </c>
      <c r="K6576">
        <f>DAY(Table1[[#This Row],[Date]])</f>
        <v>5</v>
      </c>
    </row>
    <row r="6577" spans="1:11" x14ac:dyDescent="0.3">
      <c r="A6577" t="s">
        <v>14</v>
      </c>
      <c r="B6577" s="1">
        <v>42342</v>
      </c>
      <c r="C6577">
        <v>1</v>
      </c>
      <c r="D6577">
        <v>1</v>
      </c>
      <c r="E6577">
        <v>1</v>
      </c>
      <c r="F6577">
        <v>1</v>
      </c>
      <c r="G6577">
        <v>7737.74</v>
      </c>
      <c r="H6577">
        <v>951600</v>
      </c>
      <c r="I6577">
        <f>YEAR(Table1[[#This Row],[Date]])</f>
        <v>2015</v>
      </c>
      <c r="J6577">
        <f>MONTH(Table1[[#This Row],[Date]])</f>
        <v>12</v>
      </c>
      <c r="K6577">
        <f>DAY(Table1[[#This Row],[Date]])</f>
        <v>4</v>
      </c>
    </row>
    <row r="6578" spans="1:11" x14ac:dyDescent="0.3">
      <c r="A6578" t="s">
        <v>14</v>
      </c>
      <c r="B6578" s="1">
        <v>42341</v>
      </c>
      <c r="C6578">
        <v>1</v>
      </c>
      <c r="D6578">
        <v>1</v>
      </c>
      <c r="E6578">
        <v>1</v>
      </c>
      <c r="F6578">
        <v>1</v>
      </c>
      <c r="G6578">
        <v>141337</v>
      </c>
      <c r="H6578">
        <v>951600</v>
      </c>
      <c r="I6578">
        <f>YEAR(Table1[[#This Row],[Date]])</f>
        <v>2015</v>
      </c>
      <c r="J6578">
        <f>MONTH(Table1[[#This Row],[Date]])</f>
        <v>12</v>
      </c>
      <c r="K6578">
        <f>DAY(Table1[[#This Row],[Date]])</f>
        <v>3</v>
      </c>
    </row>
    <row r="6579" spans="1:11" x14ac:dyDescent="0.3">
      <c r="A6579" t="s">
        <v>14</v>
      </c>
      <c r="B6579" s="1">
        <v>42340</v>
      </c>
      <c r="C6579">
        <v>0.99999400000000005</v>
      </c>
      <c r="D6579">
        <v>1</v>
      </c>
      <c r="E6579">
        <v>0.99998799999999999</v>
      </c>
      <c r="F6579">
        <v>1</v>
      </c>
      <c r="G6579">
        <v>195747</v>
      </c>
      <c r="H6579">
        <v>951600</v>
      </c>
      <c r="I6579">
        <f>YEAR(Table1[[#This Row],[Date]])</f>
        <v>2015</v>
      </c>
      <c r="J6579">
        <f>MONTH(Table1[[#This Row],[Date]])</f>
        <v>12</v>
      </c>
      <c r="K6579">
        <f>DAY(Table1[[#This Row],[Date]])</f>
        <v>2</v>
      </c>
    </row>
    <row r="6580" spans="1:11" x14ac:dyDescent="0.3">
      <c r="A6580" t="s">
        <v>14</v>
      </c>
      <c r="B6580" s="1">
        <v>42339</v>
      </c>
      <c r="C6580">
        <v>1</v>
      </c>
      <c r="D6580">
        <v>1</v>
      </c>
      <c r="E6580">
        <v>0.99999300000000002</v>
      </c>
      <c r="F6580">
        <v>0.99999300000000002</v>
      </c>
      <c r="G6580">
        <v>129772</v>
      </c>
      <c r="H6580">
        <v>951593</v>
      </c>
      <c r="I6580">
        <f>YEAR(Table1[[#This Row],[Date]])</f>
        <v>2015</v>
      </c>
      <c r="J6580">
        <f>MONTH(Table1[[#This Row],[Date]])</f>
        <v>12</v>
      </c>
      <c r="K6580">
        <f>DAY(Table1[[#This Row],[Date]])</f>
        <v>1</v>
      </c>
    </row>
    <row r="6581" spans="1:11" x14ac:dyDescent="0.3">
      <c r="A6581" t="s">
        <v>14</v>
      </c>
      <c r="B6581" s="1">
        <v>42338</v>
      </c>
      <c r="C6581">
        <v>1</v>
      </c>
      <c r="D6581">
        <v>1</v>
      </c>
      <c r="E6581">
        <v>1</v>
      </c>
      <c r="F6581">
        <v>1</v>
      </c>
      <c r="G6581">
        <v>659724</v>
      </c>
      <c r="H6581">
        <v>451600</v>
      </c>
      <c r="I6581">
        <f>YEAR(Table1[[#This Row],[Date]])</f>
        <v>2015</v>
      </c>
      <c r="J6581">
        <f>MONTH(Table1[[#This Row],[Date]])</f>
        <v>11</v>
      </c>
      <c r="K6581">
        <f>DAY(Table1[[#This Row],[Date]])</f>
        <v>30</v>
      </c>
    </row>
    <row r="6582" spans="1:11" x14ac:dyDescent="0.3">
      <c r="A6582" t="s">
        <v>14</v>
      </c>
      <c r="B6582" s="1">
        <v>42337</v>
      </c>
      <c r="C6582">
        <v>1</v>
      </c>
      <c r="D6582">
        <v>1</v>
      </c>
      <c r="E6582">
        <v>1</v>
      </c>
      <c r="F6582">
        <v>1</v>
      </c>
      <c r="G6582">
        <v>134696</v>
      </c>
      <c r="H6582">
        <v>451600</v>
      </c>
      <c r="I6582">
        <f>YEAR(Table1[[#This Row],[Date]])</f>
        <v>2015</v>
      </c>
      <c r="J6582">
        <f>MONTH(Table1[[#This Row],[Date]])</f>
        <v>11</v>
      </c>
      <c r="K6582">
        <f>DAY(Table1[[#This Row],[Date]])</f>
        <v>29</v>
      </c>
    </row>
    <row r="6583" spans="1:11" x14ac:dyDescent="0.3">
      <c r="A6583" t="s">
        <v>14</v>
      </c>
      <c r="B6583" s="1">
        <v>42336</v>
      </c>
      <c r="C6583">
        <v>1</v>
      </c>
      <c r="D6583">
        <v>1</v>
      </c>
      <c r="E6583">
        <v>1</v>
      </c>
      <c r="F6583">
        <v>1</v>
      </c>
      <c r="G6583">
        <v>22508.3</v>
      </c>
      <c r="H6583">
        <v>451600</v>
      </c>
      <c r="I6583">
        <f>YEAR(Table1[[#This Row],[Date]])</f>
        <v>2015</v>
      </c>
      <c r="J6583">
        <f>MONTH(Table1[[#This Row],[Date]])</f>
        <v>11</v>
      </c>
      <c r="K6583">
        <f>DAY(Table1[[#This Row],[Date]])</f>
        <v>28</v>
      </c>
    </row>
    <row r="6584" spans="1:11" x14ac:dyDescent="0.3">
      <c r="A6584" t="s">
        <v>14</v>
      </c>
      <c r="B6584" s="1">
        <v>42335</v>
      </c>
      <c r="C6584">
        <v>1</v>
      </c>
      <c r="D6584">
        <v>1</v>
      </c>
      <c r="E6584">
        <v>1</v>
      </c>
      <c r="F6584">
        <v>1</v>
      </c>
      <c r="G6584">
        <v>8252.7900000000009</v>
      </c>
      <c r="H6584">
        <v>451600</v>
      </c>
      <c r="I6584">
        <f>YEAR(Table1[[#This Row],[Date]])</f>
        <v>2015</v>
      </c>
      <c r="J6584">
        <f>MONTH(Table1[[#This Row],[Date]])</f>
        <v>11</v>
      </c>
      <c r="K6584">
        <f>DAY(Table1[[#This Row],[Date]])</f>
        <v>27</v>
      </c>
    </row>
    <row r="6585" spans="1:11" x14ac:dyDescent="0.3">
      <c r="A6585" t="s">
        <v>14</v>
      </c>
      <c r="B6585" s="1">
        <v>42334</v>
      </c>
      <c r="C6585">
        <v>1</v>
      </c>
      <c r="D6585">
        <v>1</v>
      </c>
      <c r="E6585">
        <v>1</v>
      </c>
      <c r="F6585">
        <v>1</v>
      </c>
      <c r="G6585">
        <v>20800</v>
      </c>
      <c r="H6585">
        <v>451600</v>
      </c>
      <c r="I6585">
        <f>YEAR(Table1[[#This Row],[Date]])</f>
        <v>2015</v>
      </c>
      <c r="J6585">
        <f>MONTH(Table1[[#This Row],[Date]])</f>
        <v>11</v>
      </c>
      <c r="K6585">
        <f>DAY(Table1[[#This Row],[Date]])</f>
        <v>26</v>
      </c>
    </row>
    <row r="6586" spans="1:11" x14ac:dyDescent="0.3">
      <c r="A6586" t="s">
        <v>14</v>
      </c>
      <c r="B6586" s="1">
        <v>42333</v>
      </c>
      <c r="C6586">
        <v>1</v>
      </c>
      <c r="D6586">
        <v>1</v>
      </c>
      <c r="E6586">
        <v>1</v>
      </c>
      <c r="F6586">
        <v>1</v>
      </c>
      <c r="G6586">
        <v>6874.56</v>
      </c>
      <c r="H6586">
        <v>451600</v>
      </c>
      <c r="I6586">
        <f>YEAR(Table1[[#This Row],[Date]])</f>
        <v>2015</v>
      </c>
      <c r="J6586">
        <f>MONTH(Table1[[#This Row],[Date]])</f>
        <v>11</v>
      </c>
      <c r="K6586">
        <f>DAY(Table1[[#This Row],[Date]])</f>
        <v>25</v>
      </c>
    </row>
    <row r="6587" spans="1:11" x14ac:dyDescent="0.3">
      <c r="A6587" t="s">
        <v>14</v>
      </c>
      <c r="B6587" s="1">
        <v>42332</v>
      </c>
      <c r="C6587">
        <v>1</v>
      </c>
      <c r="D6587">
        <v>1</v>
      </c>
      <c r="E6587">
        <v>1</v>
      </c>
      <c r="F6587">
        <v>1</v>
      </c>
      <c r="G6587">
        <v>11121.3</v>
      </c>
      <c r="H6587">
        <v>451600</v>
      </c>
      <c r="I6587">
        <f>YEAR(Table1[[#This Row],[Date]])</f>
        <v>2015</v>
      </c>
      <c r="J6587">
        <f>MONTH(Table1[[#This Row],[Date]])</f>
        <v>11</v>
      </c>
      <c r="K6587">
        <f>DAY(Table1[[#This Row],[Date]])</f>
        <v>24</v>
      </c>
    </row>
    <row r="6588" spans="1:11" x14ac:dyDescent="0.3">
      <c r="A6588" t="s">
        <v>14</v>
      </c>
      <c r="B6588" s="1">
        <v>42331</v>
      </c>
      <c r="C6588">
        <v>1</v>
      </c>
      <c r="D6588">
        <v>1</v>
      </c>
      <c r="E6588">
        <v>1</v>
      </c>
      <c r="F6588">
        <v>1</v>
      </c>
      <c r="G6588">
        <v>25499</v>
      </c>
      <c r="H6588">
        <v>451600</v>
      </c>
      <c r="I6588">
        <f>YEAR(Table1[[#This Row],[Date]])</f>
        <v>2015</v>
      </c>
      <c r="J6588">
        <f>MONTH(Table1[[#This Row],[Date]])</f>
        <v>11</v>
      </c>
      <c r="K6588">
        <f>DAY(Table1[[#This Row],[Date]])</f>
        <v>23</v>
      </c>
    </row>
    <row r="6589" spans="1:11" x14ac:dyDescent="0.3">
      <c r="A6589" t="s">
        <v>14</v>
      </c>
      <c r="B6589" s="1">
        <v>42330</v>
      </c>
      <c r="C6589">
        <v>1</v>
      </c>
      <c r="D6589">
        <v>1</v>
      </c>
      <c r="E6589">
        <v>1</v>
      </c>
      <c r="F6589">
        <v>1</v>
      </c>
      <c r="G6589">
        <v>5443.27</v>
      </c>
      <c r="H6589">
        <v>451600</v>
      </c>
      <c r="I6589">
        <f>YEAR(Table1[[#This Row],[Date]])</f>
        <v>2015</v>
      </c>
      <c r="J6589">
        <f>MONTH(Table1[[#This Row],[Date]])</f>
        <v>11</v>
      </c>
      <c r="K6589">
        <f>DAY(Table1[[#This Row],[Date]])</f>
        <v>22</v>
      </c>
    </row>
    <row r="6590" spans="1:11" x14ac:dyDescent="0.3">
      <c r="A6590" t="s">
        <v>14</v>
      </c>
      <c r="B6590" s="1">
        <v>42329</v>
      </c>
      <c r="C6590">
        <v>1</v>
      </c>
      <c r="D6590">
        <v>1</v>
      </c>
      <c r="E6590">
        <v>1</v>
      </c>
      <c r="F6590">
        <v>1</v>
      </c>
      <c r="G6590">
        <v>6455.95</v>
      </c>
      <c r="H6590">
        <v>451600</v>
      </c>
      <c r="I6590">
        <f>YEAR(Table1[[#This Row],[Date]])</f>
        <v>2015</v>
      </c>
      <c r="J6590">
        <f>MONTH(Table1[[#This Row],[Date]])</f>
        <v>11</v>
      </c>
      <c r="K6590">
        <f>DAY(Table1[[#This Row],[Date]])</f>
        <v>21</v>
      </c>
    </row>
    <row r="6591" spans="1:11" x14ac:dyDescent="0.3">
      <c r="A6591" t="s">
        <v>14</v>
      </c>
      <c r="B6591" s="1">
        <v>42328</v>
      </c>
      <c r="C6591">
        <v>1</v>
      </c>
      <c r="D6591">
        <v>1</v>
      </c>
      <c r="E6591">
        <v>1</v>
      </c>
      <c r="F6591">
        <v>1</v>
      </c>
      <c r="G6591">
        <v>10002.5</v>
      </c>
      <c r="H6591">
        <v>451600</v>
      </c>
      <c r="I6591">
        <f>YEAR(Table1[[#This Row],[Date]])</f>
        <v>2015</v>
      </c>
      <c r="J6591">
        <f>MONTH(Table1[[#This Row],[Date]])</f>
        <v>11</v>
      </c>
      <c r="K6591">
        <f>DAY(Table1[[#This Row],[Date]])</f>
        <v>20</v>
      </c>
    </row>
    <row r="6592" spans="1:11" x14ac:dyDescent="0.3">
      <c r="A6592" t="s">
        <v>14</v>
      </c>
      <c r="B6592" s="1">
        <v>42327</v>
      </c>
      <c r="C6592">
        <v>1</v>
      </c>
      <c r="D6592">
        <v>1</v>
      </c>
      <c r="E6592">
        <v>1</v>
      </c>
      <c r="F6592">
        <v>1</v>
      </c>
      <c r="G6592">
        <v>18890.5</v>
      </c>
      <c r="H6592">
        <v>451600</v>
      </c>
      <c r="I6592">
        <f>YEAR(Table1[[#This Row],[Date]])</f>
        <v>2015</v>
      </c>
      <c r="J6592">
        <f>MONTH(Table1[[#This Row],[Date]])</f>
        <v>11</v>
      </c>
      <c r="K6592">
        <f>DAY(Table1[[#This Row],[Date]])</f>
        <v>19</v>
      </c>
    </row>
    <row r="6593" spans="1:11" x14ac:dyDescent="0.3">
      <c r="A6593" t="s">
        <v>14</v>
      </c>
      <c r="B6593" s="1">
        <v>42326</v>
      </c>
      <c r="C6593">
        <v>1</v>
      </c>
      <c r="D6593">
        <v>1</v>
      </c>
      <c r="E6593">
        <v>1</v>
      </c>
      <c r="F6593">
        <v>1</v>
      </c>
      <c r="G6593">
        <v>6058.27</v>
      </c>
      <c r="H6593">
        <v>451600</v>
      </c>
      <c r="I6593">
        <f>YEAR(Table1[[#This Row],[Date]])</f>
        <v>2015</v>
      </c>
      <c r="J6593">
        <f>MONTH(Table1[[#This Row],[Date]])</f>
        <v>11</v>
      </c>
      <c r="K6593">
        <f>DAY(Table1[[#This Row],[Date]])</f>
        <v>18</v>
      </c>
    </row>
    <row r="6594" spans="1:11" x14ac:dyDescent="0.3">
      <c r="A6594" t="s">
        <v>14</v>
      </c>
      <c r="B6594" s="1">
        <v>42325</v>
      </c>
      <c r="C6594">
        <v>1</v>
      </c>
      <c r="D6594">
        <v>1</v>
      </c>
      <c r="E6594">
        <v>1</v>
      </c>
      <c r="F6594">
        <v>1</v>
      </c>
      <c r="G6594">
        <v>25692.9</v>
      </c>
      <c r="H6594">
        <v>451600</v>
      </c>
      <c r="I6594">
        <f>YEAR(Table1[[#This Row],[Date]])</f>
        <v>2015</v>
      </c>
      <c r="J6594">
        <f>MONTH(Table1[[#This Row],[Date]])</f>
        <v>11</v>
      </c>
      <c r="K6594">
        <f>DAY(Table1[[#This Row],[Date]])</f>
        <v>17</v>
      </c>
    </row>
    <row r="6595" spans="1:11" x14ac:dyDescent="0.3">
      <c r="A6595" t="s">
        <v>14</v>
      </c>
      <c r="B6595" s="1">
        <v>42324</v>
      </c>
      <c r="C6595">
        <v>1</v>
      </c>
      <c r="D6595">
        <v>1</v>
      </c>
      <c r="E6595">
        <v>1</v>
      </c>
      <c r="F6595">
        <v>1</v>
      </c>
      <c r="G6595">
        <v>10552.9</v>
      </c>
      <c r="H6595">
        <v>451600</v>
      </c>
      <c r="I6595">
        <f>YEAR(Table1[[#This Row],[Date]])</f>
        <v>2015</v>
      </c>
      <c r="J6595">
        <f>MONTH(Table1[[#This Row],[Date]])</f>
        <v>11</v>
      </c>
      <c r="K6595">
        <f>DAY(Table1[[#This Row],[Date]])</f>
        <v>16</v>
      </c>
    </row>
    <row r="6596" spans="1:11" x14ac:dyDescent="0.3">
      <c r="A6596" t="s">
        <v>14</v>
      </c>
      <c r="B6596" s="1">
        <v>42323</v>
      </c>
      <c r="C6596">
        <v>1</v>
      </c>
      <c r="D6596">
        <v>1</v>
      </c>
      <c r="E6596">
        <v>1</v>
      </c>
      <c r="F6596">
        <v>1</v>
      </c>
      <c r="G6596">
        <v>33393.199999999997</v>
      </c>
      <c r="H6596">
        <v>451600</v>
      </c>
      <c r="I6596">
        <f>YEAR(Table1[[#This Row],[Date]])</f>
        <v>2015</v>
      </c>
      <c r="J6596">
        <f>MONTH(Table1[[#This Row],[Date]])</f>
        <v>11</v>
      </c>
      <c r="K6596">
        <f>DAY(Table1[[#This Row],[Date]])</f>
        <v>15</v>
      </c>
    </row>
    <row r="6597" spans="1:11" x14ac:dyDescent="0.3">
      <c r="A6597" t="s">
        <v>14</v>
      </c>
      <c r="B6597" s="1">
        <v>42322</v>
      </c>
      <c r="C6597">
        <v>1</v>
      </c>
      <c r="D6597">
        <v>1</v>
      </c>
      <c r="E6597">
        <v>1</v>
      </c>
      <c r="F6597">
        <v>1</v>
      </c>
      <c r="G6597">
        <v>28995.3</v>
      </c>
      <c r="H6597">
        <v>451600</v>
      </c>
      <c r="I6597">
        <f>YEAR(Table1[[#This Row],[Date]])</f>
        <v>2015</v>
      </c>
      <c r="J6597">
        <f>MONTH(Table1[[#This Row],[Date]])</f>
        <v>11</v>
      </c>
      <c r="K6597">
        <f>DAY(Table1[[#This Row],[Date]])</f>
        <v>14</v>
      </c>
    </row>
    <row r="6598" spans="1:11" x14ac:dyDescent="0.3">
      <c r="A6598" t="s">
        <v>14</v>
      </c>
      <c r="B6598" s="1">
        <v>42321</v>
      </c>
      <c r="C6598">
        <v>1</v>
      </c>
      <c r="D6598">
        <v>1</v>
      </c>
      <c r="E6598">
        <v>1</v>
      </c>
      <c r="F6598">
        <v>1</v>
      </c>
      <c r="G6598">
        <v>49616.800000000003</v>
      </c>
      <c r="H6598">
        <v>451600</v>
      </c>
      <c r="I6598">
        <f>YEAR(Table1[[#This Row],[Date]])</f>
        <v>2015</v>
      </c>
      <c r="J6598">
        <f>MONTH(Table1[[#This Row],[Date]])</f>
        <v>11</v>
      </c>
      <c r="K6598">
        <f>DAY(Table1[[#This Row],[Date]])</f>
        <v>13</v>
      </c>
    </row>
    <row r="6599" spans="1:11" x14ac:dyDescent="0.3">
      <c r="A6599" t="s">
        <v>14</v>
      </c>
      <c r="B6599" s="1">
        <v>42320</v>
      </c>
      <c r="C6599">
        <v>1</v>
      </c>
      <c r="D6599">
        <v>1</v>
      </c>
      <c r="E6599">
        <v>1</v>
      </c>
      <c r="F6599">
        <v>1</v>
      </c>
      <c r="G6599">
        <v>34993.599999999999</v>
      </c>
      <c r="H6599">
        <v>451600</v>
      </c>
      <c r="I6599">
        <f>YEAR(Table1[[#This Row],[Date]])</f>
        <v>2015</v>
      </c>
      <c r="J6599">
        <f>MONTH(Table1[[#This Row],[Date]])</f>
        <v>11</v>
      </c>
      <c r="K6599">
        <f>DAY(Table1[[#This Row],[Date]])</f>
        <v>12</v>
      </c>
    </row>
    <row r="6600" spans="1:11" x14ac:dyDescent="0.3">
      <c r="A6600" t="s">
        <v>14</v>
      </c>
      <c r="B6600" s="1">
        <v>42319</v>
      </c>
      <c r="C6600">
        <v>1</v>
      </c>
      <c r="D6600">
        <v>1</v>
      </c>
      <c r="E6600">
        <v>1</v>
      </c>
      <c r="F6600">
        <v>1</v>
      </c>
      <c r="G6600">
        <v>34324</v>
      </c>
      <c r="H6600">
        <v>451600</v>
      </c>
      <c r="I6600">
        <f>YEAR(Table1[[#This Row],[Date]])</f>
        <v>2015</v>
      </c>
      <c r="J6600">
        <f>MONTH(Table1[[#This Row],[Date]])</f>
        <v>11</v>
      </c>
      <c r="K6600">
        <f>DAY(Table1[[#This Row],[Date]])</f>
        <v>11</v>
      </c>
    </row>
    <row r="6601" spans="1:11" x14ac:dyDescent="0.3">
      <c r="A6601" t="s">
        <v>14</v>
      </c>
      <c r="B6601" s="1">
        <v>42318</v>
      </c>
      <c r="C6601">
        <v>1</v>
      </c>
      <c r="D6601">
        <v>1</v>
      </c>
      <c r="E6601">
        <v>1</v>
      </c>
      <c r="F6601">
        <v>1</v>
      </c>
      <c r="G6601">
        <v>14721.6</v>
      </c>
      <c r="H6601">
        <v>451600</v>
      </c>
      <c r="I6601">
        <f>YEAR(Table1[[#This Row],[Date]])</f>
        <v>2015</v>
      </c>
      <c r="J6601">
        <f>MONTH(Table1[[#This Row],[Date]])</f>
        <v>11</v>
      </c>
      <c r="K6601">
        <f>DAY(Table1[[#This Row],[Date]])</f>
        <v>10</v>
      </c>
    </row>
    <row r="6602" spans="1:11" x14ac:dyDescent="0.3">
      <c r="A6602" t="s">
        <v>14</v>
      </c>
      <c r="B6602" s="1">
        <v>42317</v>
      </c>
      <c r="C6602">
        <v>1</v>
      </c>
      <c r="D6602">
        <v>1</v>
      </c>
      <c r="E6602">
        <v>1</v>
      </c>
      <c r="F6602">
        <v>1</v>
      </c>
      <c r="G6602">
        <v>18567.8</v>
      </c>
      <c r="H6602">
        <v>451600</v>
      </c>
      <c r="I6602">
        <f>YEAR(Table1[[#This Row],[Date]])</f>
        <v>2015</v>
      </c>
      <c r="J6602">
        <f>MONTH(Table1[[#This Row],[Date]])</f>
        <v>11</v>
      </c>
      <c r="K6602">
        <f>DAY(Table1[[#This Row],[Date]])</f>
        <v>9</v>
      </c>
    </row>
    <row r="6603" spans="1:11" x14ac:dyDescent="0.3">
      <c r="A6603" t="s">
        <v>14</v>
      </c>
      <c r="B6603" s="1">
        <v>42316</v>
      </c>
      <c r="C6603">
        <v>1</v>
      </c>
      <c r="D6603">
        <v>1</v>
      </c>
      <c r="E6603">
        <v>1</v>
      </c>
      <c r="F6603">
        <v>1</v>
      </c>
      <c r="G6603">
        <v>143097</v>
      </c>
      <c r="H6603">
        <v>451600</v>
      </c>
      <c r="I6603">
        <f>YEAR(Table1[[#This Row],[Date]])</f>
        <v>2015</v>
      </c>
      <c r="J6603">
        <f>MONTH(Table1[[#This Row],[Date]])</f>
        <v>11</v>
      </c>
      <c r="K6603">
        <f>DAY(Table1[[#This Row],[Date]])</f>
        <v>8</v>
      </c>
    </row>
    <row r="6604" spans="1:11" x14ac:dyDescent="0.3">
      <c r="A6604" t="s">
        <v>14</v>
      </c>
      <c r="B6604" s="1">
        <v>42315</v>
      </c>
      <c r="C6604">
        <v>1</v>
      </c>
      <c r="D6604">
        <v>1</v>
      </c>
      <c r="E6604">
        <v>1</v>
      </c>
      <c r="F6604">
        <v>1</v>
      </c>
      <c r="G6604">
        <v>999501</v>
      </c>
      <c r="H6604">
        <v>451600</v>
      </c>
      <c r="I6604">
        <f>YEAR(Table1[[#This Row],[Date]])</f>
        <v>2015</v>
      </c>
      <c r="J6604">
        <f>MONTH(Table1[[#This Row],[Date]])</f>
        <v>11</v>
      </c>
      <c r="K6604">
        <f>DAY(Table1[[#This Row],[Date]])</f>
        <v>7</v>
      </c>
    </row>
    <row r="6605" spans="1:11" x14ac:dyDescent="0.3">
      <c r="A6605" t="s">
        <v>14</v>
      </c>
      <c r="B6605" s="1">
        <v>42314</v>
      </c>
      <c r="C6605">
        <v>1</v>
      </c>
      <c r="D6605">
        <v>1</v>
      </c>
      <c r="E6605">
        <v>1</v>
      </c>
      <c r="F6605">
        <v>1</v>
      </c>
      <c r="G6605">
        <v>372540</v>
      </c>
      <c r="H6605">
        <v>451600</v>
      </c>
      <c r="I6605">
        <f>YEAR(Table1[[#This Row],[Date]])</f>
        <v>2015</v>
      </c>
      <c r="J6605">
        <f>MONTH(Table1[[#This Row],[Date]])</f>
        <v>11</v>
      </c>
      <c r="K6605">
        <f>DAY(Table1[[#This Row],[Date]])</f>
        <v>6</v>
      </c>
    </row>
    <row r="6606" spans="1:11" x14ac:dyDescent="0.3">
      <c r="A6606" t="s">
        <v>14</v>
      </c>
      <c r="B6606" s="1">
        <v>42313</v>
      </c>
      <c r="C6606">
        <v>1</v>
      </c>
      <c r="D6606">
        <v>1</v>
      </c>
      <c r="E6606">
        <v>1</v>
      </c>
      <c r="F6606">
        <v>1</v>
      </c>
      <c r="G6606">
        <v>226537</v>
      </c>
      <c r="H6606">
        <v>451600</v>
      </c>
      <c r="I6606">
        <f>YEAR(Table1[[#This Row],[Date]])</f>
        <v>2015</v>
      </c>
      <c r="J6606">
        <f>MONTH(Table1[[#This Row],[Date]])</f>
        <v>11</v>
      </c>
      <c r="K6606">
        <f>DAY(Table1[[#This Row],[Date]])</f>
        <v>5</v>
      </c>
    </row>
    <row r="6607" spans="1:11" x14ac:dyDescent="0.3">
      <c r="A6607" t="s">
        <v>14</v>
      </c>
      <c r="B6607" s="1">
        <v>42312</v>
      </c>
      <c r="C6607">
        <v>1</v>
      </c>
      <c r="D6607">
        <v>1</v>
      </c>
      <c r="E6607">
        <v>1</v>
      </c>
      <c r="F6607">
        <v>1</v>
      </c>
      <c r="G6607">
        <v>181021</v>
      </c>
      <c r="H6607">
        <v>451600</v>
      </c>
      <c r="I6607">
        <f>YEAR(Table1[[#This Row],[Date]])</f>
        <v>2015</v>
      </c>
      <c r="J6607">
        <f>MONTH(Table1[[#This Row],[Date]])</f>
        <v>11</v>
      </c>
      <c r="K6607">
        <f>DAY(Table1[[#This Row],[Date]])</f>
        <v>4</v>
      </c>
    </row>
    <row r="6608" spans="1:11" x14ac:dyDescent="0.3">
      <c r="A6608" t="s">
        <v>14</v>
      </c>
      <c r="B6608" s="1">
        <v>42311</v>
      </c>
      <c r="C6608">
        <v>1</v>
      </c>
      <c r="D6608">
        <v>1</v>
      </c>
      <c r="E6608">
        <v>1</v>
      </c>
      <c r="F6608">
        <v>1</v>
      </c>
      <c r="G6608">
        <v>90103</v>
      </c>
      <c r="H6608">
        <v>451600</v>
      </c>
      <c r="I6608">
        <f>YEAR(Table1[[#This Row],[Date]])</f>
        <v>2015</v>
      </c>
      <c r="J6608">
        <f>MONTH(Table1[[#This Row],[Date]])</f>
        <v>11</v>
      </c>
      <c r="K6608">
        <f>DAY(Table1[[#This Row],[Date]])</f>
        <v>3</v>
      </c>
    </row>
    <row r="6609" spans="1:11" x14ac:dyDescent="0.3">
      <c r="A6609" t="s">
        <v>14</v>
      </c>
      <c r="B6609" s="1">
        <v>42310</v>
      </c>
      <c r="C6609">
        <v>1</v>
      </c>
      <c r="D6609">
        <v>1</v>
      </c>
      <c r="E6609">
        <v>1</v>
      </c>
      <c r="F6609">
        <v>1</v>
      </c>
      <c r="G6609">
        <v>15844.5</v>
      </c>
      <c r="H6609">
        <v>451600</v>
      </c>
      <c r="I6609">
        <f>YEAR(Table1[[#This Row],[Date]])</f>
        <v>2015</v>
      </c>
      <c r="J6609">
        <f>MONTH(Table1[[#This Row],[Date]])</f>
        <v>11</v>
      </c>
      <c r="K6609">
        <f>DAY(Table1[[#This Row],[Date]])</f>
        <v>2</v>
      </c>
    </row>
    <row r="6610" spans="1:11" x14ac:dyDescent="0.3">
      <c r="A6610" t="s">
        <v>14</v>
      </c>
      <c r="B6610" s="1">
        <v>42309</v>
      </c>
      <c r="C6610">
        <v>1</v>
      </c>
      <c r="D6610">
        <v>1</v>
      </c>
      <c r="E6610">
        <v>1</v>
      </c>
      <c r="F6610">
        <v>1</v>
      </c>
      <c r="G6610">
        <v>4505.6000000000004</v>
      </c>
      <c r="H6610">
        <v>451600</v>
      </c>
      <c r="I6610">
        <f>YEAR(Table1[[#This Row],[Date]])</f>
        <v>2015</v>
      </c>
      <c r="J6610">
        <f>MONTH(Table1[[#This Row],[Date]])</f>
        <v>11</v>
      </c>
      <c r="K6610">
        <f>DAY(Table1[[#This Row],[Date]])</f>
        <v>1</v>
      </c>
    </row>
    <row r="6611" spans="1:11" x14ac:dyDescent="0.3">
      <c r="A6611" t="s">
        <v>14</v>
      </c>
      <c r="B6611" s="1">
        <v>42308</v>
      </c>
      <c r="C6611">
        <v>1</v>
      </c>
      <c r="D6611">
        <v>1</v>
      </c>
      <c r="E6611">
        <v>1</v>
      </c>
      <c r="F6611">
        <v>1</v>
      </c>
      <c r="G6611">
        <v>26367.3</v>
      </c>
      <c r="H6611">
        <v>451600</v>
      </c>
      <c r="I6611">
        <f>YEAR(Table1[[#This Row],[Date]])</f>
        <v>2015</v>
      </c>
      <c r="J6611">
        <f>MONTH(Table1[[#This Row],[Date]])</f>
        <v>10</v>
      </c>
      <c r="K6611">
        <f>DAY(Table1[[#This Row],[Date]])</f>
        <v>31</v>
      </c>
    </row>
    <row r="6612" spans="1:11" x14ac:dyDescent="0.3">
      <c r="A6612" t="s">
        <v>14</v>
      </c>
      <c r="B6612" s="1">
        <v>42307</v>
      </c>
      <c r="C6612">
        <v>1</v>
      </c>
      <c r="D6612">
        <v>1</v>
      </c>
      <c r="E6612">
        <v>1</v>
      </c>
      <c r="F6612">
        <v>1</v>
      </c>
      <c r="G6612">
        <v>26909.1</v>
      </c>
      <c r="H6612">
        <v>451600</v>
      </c>
      <c r="I6612">
        <f>YEAR(Table1[[#This Row],[Date]])</f>
        <v>2015</v>
      </c>
      <c r="J6612">
        <f>MONTH(Table1[[#This Row],[Date]])</f>
        <v>10</v>
      </c>
      <c r="K6612">
        <f>DAY(Table1[[#This Row],[Date]])</f>
        <v>30</v>
      </c>
    </row>
    <row r="6613" spans="1:11" x14ac:dyDescent="0.3">
      <c r="A6613" t="s">
        <v>14</v>
      </c>
      <c r="B6613" s="1">
        <v>42306</v>
      </c>
      <c r="C6613">
        <v>1</v>
      </c>
      <c r="D6613">
        <v>1</v>
      </c>
      <c r="E6613">
        <v>1</v>
      </c>
      <c r="F6613">
        <v>1</v>
      </c>
      <c r="G6613">
        <v>227491</v>
      </c>
      <c r="H6613">
        <v>451600</v>
      </c>
      <c r="I6613">
        <f>YEAR(Table1[[#This Row],[Date]])</f>
        <v>2015</v>
      </c>
      <c r="J6613">
        <f>MONTH(Table1[[#This Row],[Date]])</f>
        <v>10</v>
      </c>
      <c r="K6613">
        <f>DAY(Table1[[#This Row],[Date]])</f>
        <v>29</v>
      </c>
    </row>
    <row r="6614" spans="1:11" x14ac:dyDescent="0.3">
      <c r="A6614" t="s">
        <v>14</v>
      </c>
      <c r="B6614" s="1">
        <v>42305</v>
      </c>
      <c r="C6614">
        <v>1</v>
      </c>
      <c r="D6614">
        <v>1</v>
      </c>
      <c r="E6614">
        <v>1</v>
      </c>
      <c r="F6614">
        <v>1</v>
      </c>
      <c r="G6614">
        <v>64487.8</v>
      </c>
      <c r="H6614">
        <v>451600</v>
      </c>
      <c r="I6614">
        <f>YEAR(Table1[[#This Row],[Date]])</f>
        <v>2015</v>
      </c>
      <c r="J6614">
        <f>MONTH(Table1[[#This Row],[Date]])</f>
        <v>10</v>
      </c>
      <c r="K6614">
        <f>DAY(Table1[[#This Row],[Date]])</f>
        <v>28</v>
      </c>
    </row>
    <row r="6615" spans="1:11" x14ac:dyDescent="0.3">
      <c r="A6615" t="s">
        <v>14</v>
      </c>
      <c r="B6615" s="1">
        <v>42304</v>
      </c>
      <c r="C6615">
        <v>1</v>
      </c>
      <c r="D6615">
        <v>1</v>
      </c>
      <c r="E6615">
        <v>1</v>
      </c>
      <c r="F6615">
        <v>1</v>
      </c>
      <c r="G6615">
        <v>51399.6</v>
      </c>
      <c r="H6615">
        <v>451600</v>
      </c>
      <c r="I6615">
        <f>YEAR(Table1[[#This Row],[Date]])</f>
        <v>2015</v>
      </c>
      <c r="J6615">
        <f>MONTH(Table1[[#This Row],[Date]])</f>
        <v>10</v>
      </c>
      <c r="K6615">
        <f>DAY(Table1[[#This Row],[Date]])</f>
        <v>27</v>
      </c>
    </row>
    <row r="6616" spans="1:11" x14ac:dyDescent="0.3">
      <c r="A6616" t="s">
        <v>14</v>
      </c>
      <c r="B6616" s="1">
        <v>42303</v>
      </c>
      <c r="C6616">
        <v>1</v>
      </c>
      <c r="D6616">
        <v>1</v>
      </c>
      <c r="E6616">
        <v>1</v>
      </c>
      <c r="F6616">
        <v>1</v>
      </c>
      <c r="G6616">
        <v>40692.400000000001</v>
      </c>
      <c r="H6616">
        <v>451600</v>
      </c>
      <c r="I6616">
        <f>YEAR(Table1[[#This Row],[Date]])</f>
        <v>2015</v>
      </c>
      <c r="J6616">
        <f>MONTH(Table1[[#This Row],[Date]])</f>
        <v>10</v>
      </c>
      <c r="K6616">
        <f>DAY(Table1[[#This Row],[Date]])</f>
        <v>26</v>
      </c>
    </row>
    <row r="6617" spans="1:11" x14ac:dyDescent="0.3">
      <c r="A6617" t="s">
        <v>14</v>
      </c>
      <c r="B6617" s="1">
        <v>42302</v>
      </c>
      <c r="C6617">
        <v>1</v>
      </c>
      <c r="D6617">
        <v>1</v>
      </c>
      <c r="E6617">
        <v>1</v>
      </c>
      <c r="F6617">
        <v>1</v>
      </c>
      <c r="G6617">
        <v>191596</v>
      </c>
      <c r="H6617">
        <v>451600</v>
      </c>
      <c r="I6617">
        <f>YEAR(Table1[[#This Row],[Date]])</f>
        <v>2015</v>
      </c>
      <c r="J6617">
        <f>MONTH(Table1[[#This Row],[Date]])</f>
        <v>10</v>
      </c>
      <c r="K6617">
        <f>DAY(Table1[[#This Row],[Date]])</f>
        <v>25</v>
      </c>
    </row>
    <row r="6618" spans="1:11" x14ac:dyDescent="0.3">
      <c r="A6618" t="s">
        <v>14</v>
      </c>
      <c r="B6618" s="1">
        <v>42301</v>
      </c>
      <c r="C6618">
        <v>1</v>
      </c>
      <c r="D6618">
        <v>1</v>
      </c>
      <c r="E6618">
        <v>1</v>
      </c>
      <c r="F6618">
        <v>1</v>
      </c>
      <c r="G6618">
        <v>73679.3</v>
      </c>
      <c r="H6618">
        <v>451600</v>
      </c>
      <c r="I6618">
        <f>YEAR(Table1[[#This Row],[Date]])</f>
        <v>2015</v>
      </c>
      <c r="J6618">
        <f>MONTH(Table1[[#This Row],[Date]])</f>
        <v>10</v>
      </c>
      <c r="K6618">
        <f>DAY(Table1[[#This Row],[Date]])</f>
        <v>24</v>
      </c>
    </row>
    <row r="6619" spans="1:11" x14ac:dyDescent="0.3">
      <c r="A6619" t="s">
        <v>14</v>
      </c>
      <c r="B6619" s="1">
        <v>42300</v>
      </c>
      <c r="C6619">
        <v>1</v>
      </c>
      <c r="D6619">
        <v>1</v>
      </c>
      <c r="E6619">
        <v>1</v>
      </c>
      <c r="F6619">
        <v>1</v>
      </c>
      <c r="G6619">
        <v>115132</v>
      </c>
      <c r="H6619">
        <v>451600</v>
      </c>
      <c r="I6619">
        <f>YEAR(Table1[[#This Row],[Date]])</f>
        <v>2015</v>
      </c>
      <c r="J6619">
        <f>MONTH(Table1[[#This Row],[Date]])</f>
        <v>10</v>
      </c>
      <c r="K6619">
        <f>DAY(Table1[[#This Row],[Date]])</f>
        <v>23</v>
      </c>
    </row>
    <row r="6620" spans="1:11" x14ac:dyDescent="0.3">
      <c r="A6620" t="s">
        <v>14</v>
      </c>
      <c r="B6620" s="1">
        <v>42299</v>
      </c>
      <c r="C6620">
        <v>1</v>
      </c>
      <c r="D6620">
        <v>1</v>
      </c>
      <c r="E6620">
        <v>1</v>
      </c>
      <c r="F6620">
        <v>1</v>
      </c>
      <c r="G6620">
        <v>76060.7</v>
      </c>
      <c r="H6620">
        <v>451600</v>
      </c>
      <c r="I6620">
        <f>YEAR(Table1[[#This Row],[Date]])</f>
        <v>2015</v>
      </c>
      <c r="J6620">
        <f>MONTH(Table1[[#This Row],[Date]])</f>
        <v>10</v>
      </c>
      <c r="K6620">
        <f>DAY(Table1[[#This Row],[Date]])</f>
        <v>22</v>
      </c>
    </row>
    <row r="6621" spans="1:11" x14ac:dyDescent="0.3">
      <c r="A6621" t="s">
        <v>14</v>
      </c>
      <c r="B6621" s="1">
        <v>42298</v>
      </c>
      <c r="C6621">
        <v>1</v>
      </c>
      <c r="D6621">
        <v>1</v>
      </c>
      <c r="E6621">
        <v>1</v>
      </c>
      <c r="F6621">
        <v>1</v>
      </c>
      <c r="G6621">
        <v>42472.4</v>
      </c>
      <c r="H6621">
        <v>451600</v>
      </c>
      <c r="I6621">
        <f>YEAR(Table1[[#This Row],[Date]])</f>
        <v>2015</v>
      </c>
      <c r="J6621">
        <f>MONTH(Table1[[#This Row],[Date]])</f>
        <v>10</v>
      </c>
      <c r="K6621">
        <f>DAY(Table1[[#This Row],[Date]])</f>
        <v>21</v>
      </c>
    </row>
    <row r="6622" spans="1:11" x14ac:dyDescent="0.3">
      <c r="A6622" t="s">
        <v>14</v>
      </c>
      <c r="B6622" s="1">
        <v>42297</v>
      </c>
      <c r="C6622">
        <v>1</v>
      </c>
      <c r="D6622">
        <v>1</v>
      </c>
      <c r="E6622">
        <v>1</v>
      </c>
      <c r="F6622">
        <v>1</v>
      </c>
      <c r="G6622">
        <v>30334.799999999999</v>
      </c>
      <c r="H6622">
        <v>451600</v>
      </c>
      <c r="I6622">
        <f>YEAR(Table1[[#This Row],[Date]])</f>
        <v>2015</v>
      </c>
      <c r="J6622">
        <f>MONTH(Table1[[#This Row],[Date]])</f>
        <v>10</v>
      </c>
      <c r="K6622">
        <f>DAY(Table1[[#This Row],[Date]])</f>
        <v>20</v>
      </c>
    </row>
    <row r="6623" spans="1:11" x14ac:dyDescent="0.3">
      <c r="A6623" t="s">
        <v>14</v>
      </c>
      <c r="B6623" s="1">
        <v>42296</v>
      </c>
      <c r="C6623">
        <v>1</v>
      </c>
      <c r="D6623">
        <v>1</v>
      </c>
      <c r="E6623">
        <v>1</v>
      </c>
      <c r="F6623">
        <v>1</v>
      </c>
      <c r="G6623">
        <v>6588.85</v>
      </c>
      <c r="H6623">
        <v>451600</v>
      </c>
      <c r="I6623">
        <f>YEAR(Table1[[#This Row],[Date]])</f>
        <v>2015</v>
      </c>
      <c r="J6623">
        <f>MONTH(Table1[[#This Row],[Date]])</f>
        <v>10</v>
      </c>
      <c r="K6623">
        <f>DAY(Table1[[#This Row],[Date]])</f>
        <v>19</v>
      </c>
    </row>
    <row r="6624" spans="1:11" x14ac:dyDescent="0.3">
      <c r="A6624" t="s">
        <v>14</v>
      </c>
      <c r="B6624" s="1">
        <v>42295</v>
      </c>
      <c r="C6624">
        <v>1</v>
      </c>
      <c r="D6624">
        <v>1</v>
      </c>
      <c r="E6624">
        <v>1</v>
      </c>
      <c r="F6624">
        <v>1</v>
      </c>
      <c r="G6624">
        <v>3108.15</v>
      </c>
      <c r="H6624">
        <v>451600</v>
      </c>
      <c r="I6624">
        <f>YEAR(Table1[[#This Row],[Date]])</f>
        <v>2015</v>
      </c>
      <c r="J6624">
        <f>MONTH(Table1[[#This Row],[Date]])</f>
        <v>10</v>
      </c>
      <c r="K6624">
        <f>DAY(Table1[[#This Row],[Date]])</f>
        <v>18</v>
      </c>
    </row>
    <row r="6625" spans="1:11" x14ac:dyDescent="0.3">
      <c r="A6625" t="s">
        <v>14</v>
      </c>
      <c r="B6625" s="1">
        <v>42294</v>
      </c>
      <c r="C6625">
        <v>1</v>
      </c>
      <c r="D6625">
        <v>1</v>
      </c>
      <c r="E6625">
        <v>1</v>
      </c>
      <c r="F6625">
        <v>1</v>
      </c>
      <c r="G6625">
        <v>3696.64</v>
      </c>
      <c r="H6625">
        <v>451600</v>
      </c>
      <c r="I6625">
        <f>YEAR(Table1[[#This Row],[Date]])</f>
        <v>2015</v>
      </c>
      <c r="J6625">
        <f>MONTH(Table1[[#This Row],[Date]])</f>
        <v>10</v>
      </c>
      <c r="K6625">
        <f>DAY(Table1[[#This Row],[Date]])</f>
        <v>17</v>
      </c>
    </row>
    <row r="6626" spans="1:11" x14ac:dyDescent="0.3">
      <c r="A6626" t="s">
        <v>14</v>
      </c>
      <c r="B6626" s="1">
        <v>42293</v>
      </c>
      <c r="C6626">
        <v>1</v>
      </c>
      <c r="D6626">
        <v>1</v>
      </c>
      <c r="E6626">
        <v>1</v>
      </c>
      <c r="F6626">
        <v>1</v>
      </c>
      <c r="G6626">
        <v>37796.199999999997</v>
      </c>
      <c r="H6626">
        <v>451600</v>
      </c>
      <c r="I6626">
        <f>YEAR(Table1[[#This Row],[Date]])</f>
        <v>2015</v>
      </c>
      <c r="J6626">
        <f>MONTH(Table1[[#This Row],[Date]])</f>
        <v>10</v>
      </c>
      <c r="K6626">
        <f>DAY(Table1[[#This Row],[Date]])</f>
        <v>16</v>
      </c>
    </row>
    <row r="6627" spans="1:11" x14ac:dyDescent="0.3">
      <c r="A6627" t="s">
        <v>14</v>
      </c>
      <c r="B6627" s="1">
        <v>42292</v>
      </c>
      <c r="C6627">
        <v>1</v>
      </c>
      <c r="D6627">
        <v>1</v>
      </c>
      <c r="E6627">
        <v>1</v>
      </c>
      <c r="F6627">
        <v>1</v>
      </c>
      <c r="G6627">
        <v>98815.4</v>
      </c>
      <c r="H6627">
        <v>451600</v>
      </c>
      <c r="I6627">
        <f>YEAR(Table1[[#This Row],[Date]])</f>
        <v>2015</v>
      </c>
      <c r="J6627">
        <f>MONTH(Table1[[#This Row],[Date]])</f>
        <v>10</v>
      </c>
      <c r="K6627">
        <f>DAY(Table1[[#This Row],[Date]])</f>
        <v>15</v>
      </c>
    </row>
    <row r="6628" spans="1:11" x14ac:dyDescent="0.3">
      <c r="A6628" t="s">
        <v>14</v>
      </c>
      <c r="B6628" s="1">
        <v>42291</v>
      </c>
      <c r="C6628">
        <v>1</v>
      </c>
      <c r="D6628">
        <v>1</v>
      </c>
      <c r="E6628">
        <v>1</v>
      </c>
      <c r="F6628">
        <v>1</v>
      </c>
      <c r="G6628">
        <v>10377.5</v>
      </c>
      <c r="H6628">
        <v>451600</v>
      </c>
      <c r="I6628">
        <f>YEAR(Table1[[#This Row],[Date]])</f>
        <v>2015</v>
      </c>
      <c r="J6628">
        <f>MONTH(Table1[[#This Row],[Date]])</f>
        <v>10</v>
      </c>
      <c r="K6628">
        <f>DAY(Table1[[#This Row],[Date]])</f>
        <v>14</v>
      </c>
    </row>
    <row r="6629" spans="1:11" x14ac:dyDescent="0.3">
      <c r="A6629" t="s">
        <v>14</v>
      </c>
      <c r="B6629" s="1">
        <v>42290</v>
      </c>
      <c r="C6629">
        <v>1</v>
      </c>
      <c r="D6629">
        <v>1</v>
      </c>
      <c r="E6629">
        <v>1</v>
      </c>
      <c r="F6629">
        <v>1</v>
      </c>
      <c r="G6629">
        <v>122426</v>
      </c>
      <c r="H6629">
        <v>451600</v>
      </c>
      <c r="I6629">
        <f>YEAR(Table1[[#This Row],[Date]])</f>
        <v>2015</v>
      </c>
      <c r="J6629">
        <f>MONTH(Table1[[#This Row],[Date]])</f>
        <v>10</v>
      </c>
      <c r="K6629">
        <f>DAY(Table1[[#This Row],[Date]])</f>
        <v>13</v>
      </c>
    </row>
    <row r="6630" spans="1:11" x14ac:dyDescent="0.3">
      <c r="A6630" t="s">
        <v>14</v>
      </c>
      <c r="B6630" s="1">
        <v>42289</v>
      </c>
      <c r="C6630">
        <v>1</v>
      </c>
      <c r="D6630">
        <v>1</v>
      </c>
      <c r="E6630">
        <v>1</v>
      </c>
      <c r="F6630">
        <v>1</v>
      </c>
      <c r="G6630">
        <v>25978.2</v>
      </c>
      <c r="H6630">
        <v>451600</v>
      </c>
      <c r="I6630">
        <f>YEAR(Table1[[#This Row],[Date]])</f>
        <v>2015</v>
      </c>
      <c r="J6630">
        <f>MONTH(Table1[[#This Row],[Date]])</f>
        <v>10</v>
      </c>
      <c r="K6630">
        <f>DAY(Table1[[#This Row],[Date]])</f>
        <v>12</v>
      </c>
    </row>
    <row r="6631" spans="1:11" x14ac:dyDescent="0.3">
      <c r="A6631" t="s">
        <v>14</v>
      </c>
      <c r="B6631" s="1">
        <v>42288</v>
      </c>
      <c r="C6631">
        <v>1</v>
      </c>
      <c r="D6631">
        <v>1</v>
      </c>
      <c r="E6631">
        <v>1</v>
      </c>
      <c r="F6631">
        <v>1</v>
      </c>
      <c r="G6631">
        <v>47945.8</v>
      </c>
      <c r="H6631">
        <v>451600</v>
      </c>
      <c r="I6631">
        <f>YEAR(Table1[[#This Row],[Date]])</f>
        <v>2015</v>
      </c>
      <c r="J6631">
        <f>MONTH(Table1[[#This Row],[Date]])</f>
        <v>10</v>
      </c>
      <c r="K6631">
        <f>DAY(Table1[[#This Row],[Date]])</f>
        <v>11</v>
      </c>
    </row>
    <row r="6632" spans="1:11" x14ac:dyDescent="0.3">
      <c r="A6632" t="s">
        <v>14</v>
      </c>
      <c r="B6632" s="1">
        <v>42287</v>
      </c>
      <c r="C6632">
        <v>1</v>
      </c>
      <c r="D6632">
        <v>1</v>
      </c>
      <c r="E6632">
        <v>1</v>
      </c>
      <c r="F6632">
        <v>1</v>
      </c>
      <c r="G6632">
        <v>116.65</v>
      </c>
      <c r="H6632">
        <v>451600</v>
      </c>
      <c r="I6632">
        <f>YEAR(Table1[[#This Row],[Date]])</f>
        <v>2015</v>
      </c>
      <c r="J6632">
        <f>MONTH(Table1[[#This Row],[Date]])</f>
        <v>10</v>
      </c>
      <c r="K6632">
        <f>DAY(Table1[[#This Row],[Date]])</f>
        <v>10</v>
      </c>
    </row>
    <row r="6633" spans="1:11" x14ac:dyDescent="0.3">
      <c r="A6633" t="s">
        <v>14</v>
      </c>
      <c r="B6633" s="1">
        <v>42286</v>
      </c>
      <c r="C6633">
        <v>1</v>
      </c>
      <c r="D6633">
        <v>1</v>
      </c>
      <c r="E6633">
        <v>1</v>
      </c>
      <c r="F6633">
        <v>1</v>
      </c>
      <c r="G6633">
        <v>1830.04</v>
      </c>
      <c r="H6633">
        <v>451600</v>
      </c>
      <c r="I6633">
        <f>YEAR(Table1[[#This Row],[Date]])</f>
        <v>2015</v>
      </c>
      <c r="J6633">
        <f>MONTH(Table1[[#This Row],[Date]])</f>
        <v>10</v>
      </c>
      <c r="K6633">
        <f>DAY(Table1[[#This Row],[Date]])</f>
        <v>9</v>
      </c>
    </row>
    <row r="6634" spans="1:11" x14ac:dyDescent="0.3">
      <c r="A6634" t="s">
        <v>14</v>
      </c>
      <c r="B6634" s="1">
        <v>42285</v>
      </c>
      <c r="C6634">
        <v>1</v>
      </c>
      <c r="D6634">
        <v>1</v>
      </c>
      <c r="E6634">
        <v>1</v>
      </c>
      <c r="F6634">
        <v>1</v>
      </c>
      <c r="G6634">
        <v>5197.3599999999997</v>
      </c>
      <c r="H6634">
        <v>451600</v>
      </c>
      <c r="I6634">
        <f>YEAR(Table1[[#This Row],[Date]])</f>
        <v>2015</v>
      </c>
      <c r="J6634">
        <f>MONTH(Table1[[#This Row],[Date]])</f>
        <v>10</v>
      </c>
      <c r="K6634">
        <f>DAY(Table1[[#This Row],[Date]])</f>
        <v>8</v>
      </c>
    </row>
    <row r="6635" spans="1:11" x14ac:dyDescent="0.3">
      <c r="A6635" t="s">
        <v>14</v>
      </c>
      <c r="B6635" s="1">
        <v>42284</v>
      </c>
      <c r="C6635">
        <v>1</v>
      </c>
      <c r="D6635">
        <v>1</v>
      </c>
      <c r="E6635">
        <v>1</v>
      </c>
      <c r="F6635">
        <v>1</v>
      </c>
      <c r="G6635">
        <v>8055.11</v>
      </c>
      <c r="H6635">
        <v>451600</v>
      </c>
      <c r="I6635">
        <f>YEAR(Table1[[#This Row],[Date]])</f>
        <v>2015</v>
      </c>
      <c r="J6635">
        <f>MONTH(Table1[[#This Row],[Date]])</f>
        <v>10</v>
      </c>
      <c r="K6635">
        <f>DAY(Table1[[#This Row],[Date]])</f>
        <v>7</v>
      </c>
    </row>
    <row r="6636" spans="1:11" x14ac:dyDescent="0.3">
      <c r="A6636" t="s">
        <v>14</v>
      </c>
      <c r="B6636" s="1">
        <v>42283</v>
      </c>
      <c r="C6636">
        <v>1</v>
      </c>
      <c r="D6636">
        <v>1</v>
      </c>
      <c r="E6636">
        <v>1</v>
      </c>
      <c r="F6636">
        <v>1</v>
      </c>
      <c r="G6636">
        <v>55914</v>
      </c>
      <c r="H6636">
        <v>451600</v>
      </c>
      <c r="I6636">
        <f>YEAR(Table1[[#This Row],[Date]])</f>
        <v>2015</v>
      </c>
      <c r="J6636">
        <f>MONTH(Table1[[#This Row],[Date]])</f>
        <v>10</v>
      </c>
      <c r="K6636">
        <f>DAY(Table1[[#This Row],[Date]])</f>
        <v>6</v>
      </c>
    </row>
    <row r="6637" spans="1:11" x14ac:dyDescent="0.3">
      <c r="A6637" t="s">
        <v>14</v>
      </c>
      <c r="B6637" s="1">
        <v>42282</v>
      </c>
      <c r="C6637">
        <v>1</v>
      </c>
      <c r="D6637">
        <v>1</v>
      </c>
      <c r="E6637">
        <v>1</v>
      </c>
      <c r="F6637">
        <v>1</v>
      </c>
      <c r="G6637">
        <v>17653.599999999999</v>
      </c>
      <c r="H6637">
        <v>451600</v>
      </c>
      <c r="I6637">
        <f>YEAR(Table1[[#This Row],[Date]])</f>
        <v>2015</v>
      </c>
      <c r="J6637">
        <f>MONTH(Table1[[#This Row],[Date]])</f>
        <v>10</v>
      </c>
      <c r="K6637">
        <f>DAY(Table1[[#This Row],[Date]])</f>
        <v>5</v>
      </c>
    </row>
    <row r="6638" spans="1:11" x14ac:dyDescent="0.3">
      <c r="A6638" t="s">
        <v>14</v>
      </c>
      <c r="B6638" s="1">
        <v>42281</v>
      </c>
      <c r="C6638">
        <v>1</v>
      </c>
      <c r="D6638">
        <v>1</v>
      </c>
      <c r="E6638">
        <v>1</v>
      </c>
      <c r="F6638">
        <v>1</v>
      </c>
      <c r="G6638">
        <v>3458.96</v>
      </c>
      <c r="H6638">
        <v>451600</v>
      </c>
      <c r="I6638">
        <f>YEAR(Table1[[#This Row],[Date]])</f>
        <v>2015</v>
      </c>
      <c r="J6638">
        <f>MONTH(Table1[[#This Row],[Date]])</f>
        <v>10</v>
      </c>
      <c r="K6638">
        <f>DAY(Table1[[#This Row],[Date]])</f>
        <v>4</v>
      </c>
    </row>
    <row r="6639" spans="1:11" x14ac:dyDescent="0.3">
      <c r="A6639" t="s">
        <v>14</v>
      </c>
      <c r="B6639" s="1">
        <v>42280</v>
      </c>
      <c r="C6639">
        <v>1</v>
      </c>
      <c r="D6639">
        <v>1</v>
      </c>
      <c r="E6639">
        <v>1</v>
      </c>
      <c r="F6639">
        <v>1</v>
      </c>
      <c r="G6639">
        <v>368077</v>
      </c>
      <c r="H6639">
        <v>451600</v>
      </c>
      <c r="I6639">
        <f>YEAR(Table1[[#This Row],[Date]])</f>
        <v>2015</v>
      </c>
      <c r="J6639">
        <f>MONTH(Table1[[#This Row],[Date]])</f>
        <v>10</v>
      </c>
      <c r="K6639">
        <f>DAY(Table1[[#This Row],[Date]])</f>
        <v>3</v>
      </c>
    </row>
    <row r="6640" spans="1:11" x14ac:dyDescent="0.3">
      <c r="A6640" t="s">
        <v>14</v>
      </c>
      <c r="B6640" s="1">
        <v>42279</v>
      </c>
      <c r="C6640">
        <v>1</v>
      </c>
      <c r="D6640">
        <v>1</v>
      </c>
      <c r="E6640">
        <v>1</v>
      </c>
      <c r="F6640">
        <v>1</v>
      </c>
      <c r="G6640">
        <v>14618.8</v>
      </c>
      <c r="H6640">
        <v>451600</v>
      </c>
      <c r="I6640">
        <f>YEAR(Table1[[#This Row],[Date]])</f>
        <v>2015</v>
      </c>
      <c r="J6640">
        <f>MONTH(Table1[[#This Row],[Date]])</f>
        <v>10</v>
      </c>
      <c r="K6640">
        <f>DAY(Table1[[#This Row],[Date]])</f>
        <v>2</v>
      </c>
    </row>
    <row r="6641" spans="1:11" x14ac:dyDescent="0.3">
      <c r="A6641" t="s">
        <v>14</v>
      </c>
      <c r="B6641" s="1">
        <v>42278</v>
      </c>
      <c r="C6641">
        <v>1</v>
      </c>
      <c r="D6641">
        <v>1</v>
      </c>
      <c r="E6641">
        <v>1</v>
      </c>
      <c r="F6641">
        <v>1</v>
      </c>
      <c r="G6641">
        <v>178994</v>
      </c>
      <c r="H6641">
        <v>451600</v>
      </c>
      <c r="I6641">
        <f>YEAR(Table1[[#This Row],[Date]])</f>
        <v>2015</v>
      </c>
      <c r="J6641">
        <f>MONTH(Table1[[#This Row],[Date]])</f>
        <v>10</v>
      </c>
      <c r="K6641">
        <f>DAY(Table1[[#This Row],[Date]])</f>
        <v>1</v>
      </c>
    </row>
    <row r="6642" spans="1:11" x14ac:dyDescent="0.3">
      <c r="A6642" t="s">
        <v>14</v>
      </c>
      <c r="B6642" s="1">
        <v>42277</v>
      </c>
      <c r="C6642">
        <v>1</v>
      </c>
      <c r="D6642">
        <v>1</v>
      </c>
      <c r="E6642">
        <v>1</v>
      </c>
      <c r="F6642">
        <v>1</v>
      </c>
      <c r="G6642">
        <v>142982</v>
      </c>
      <c r="H6642">
        <v>451600</v>
      </c>
      <c r="I6642">
        <f>YEAR(Table1[[#This Row],[Date]])</f>
        <v>2015</v>
      </c>
      <c r="J6642">
        <f>MONTH(Table1[[#This Row],[Date]])</f>
        <v>9</v>
      </c>
      <c r="K6642">
        <f>DAY(Table1[[#This Row],[Date]])</f>
        <v>30</v>
      </c>
    </row>
    <row r="6643" spans="1:11" x14ac:dyDescent="0.3">
      <c r="A6643" t="s">
        <v>14</v>
      </c>
      <c r="B6643" s="1">
        <v>42276</v>
      </c>
      <c r="C6643">
        <v>1</v>
      </c>
      <c r="D6643">
        <v>1</v>
      </c>
      <c r="E6643">
        <v>1</v>
      </c>
      <c r="F6643">
        <v>1</v>
      </c>
      <c r="G6643">
        <v>419071</v>
      </c>
      <c r="H6643">
        <v>451600</v>
      </c>
      <c r="I6643">
        <f>YEAR(Table1[[#This Row],[Date]])</f>
        <v>2015</v>
      </c>
      <c r="J6643">
        <f>MONTH(Table1[[#This Row],[Date]])</f>
        <v>9</v>
      </c>
      <c r="K6643">
        <f>DAY(Table1[[#This Row],[Date]])</f>
        <v>29</v>
      </c>
    </row>
    <row r="6644" spans="1:11" x14ac:dyDescent="0.3">
      <c r="A6644" t="s">
        <v>14</v>
      </c>
      <c r="B6644" s="1">
        <v>42275</v>
      </c>
      <c r="C6644">
        <v>1</v>
      </c>
      <c r="D6644">
        <v>1</v>
      </c>
      <c r="E6644">
        <v>1</v>
      </c>
      <c r="F6644">
        <v>1</v>
      </c>
      <c r="G6644">
        <v>394927</v>
      </c>
      <c r="H6644">
        <v>451600</v>
      </c>
      <c r="I6644">
        <f>YEAR(Table1[[#This Row],[Date]])</f>
        <v>2015</v>
      </c>
      <c r="J6644">
        <f>MONTH(Table1[[#This Row],[Date]])</f>
        <v>9</v>
      </c>
      <c r="K6644">
        <f>DAY(Table1[[#This Row],[Date]])</f>
        <v>28</v>
      </c>
    </row>
    <row r="6645" spans="1:11" x14ac:dyDescent="0.3">
      <c r="A6645" t="s">
        <v>14</v>
      </c>
      <c r="B6645" s="1">
        <v>42274</v>
      </c>
      <c r="C6645">
        <v>1</v>
      </c>
      <c r="D6645">
        <v>1</v>
      </c>
      <c r="E6645">
        <v>1</v>
      </c>
      <c r="F6645">
        <v>1</v>
      </c>
      <c r="G6645">
        <v>1997.58</v>
      </c>
      <c r="H6645">
        <v>451600</v>
      </c>
      <c r="I6645">
        <f>YEAR(Table1[[#This Row],[Date]])</f>
        <v>2015</v>
      </c>
      <c r="J6645">
        <f>MONTH(Table1[[#This Row],[Date]])</f>
        <v>9</v>
      </c>
      <c r="K6645">
        <f>DAY(Table1[[#This Row],[Date]])</f>
        <v>27</v>
      </c>
    </row>
    <row r="6646" spans="1:11" x14ac:dyDescent="0.3">
      <c r="A6646" t="s">
        <v>14</v>
      </c>
      <c r="B6646" s="1">
        <v>42273</v>
      </c>
      <c r="C6646">
        <v>1</v>
      </c>
      <c r="D6646">
        <v>1</v>
      </c>
      <c r="E6646">
        <v>1</v>
      </c>
      <c r="F6646">
        <v>1</v>
      </c>
      <c r="G6646">
        <v>528.23</v>
      </c>
      <c r="H6646">
        <v>451600</v>
      </c>
      <c r="I6646">
        <f>YEAR(Table1[[#This Row],[Date]])</f>
        <v>2015</v>
      </c>
      <c r="J6646">
        <f>MONTH(Table1[[#This Row],[Date]])</f>
        <v>9</v>
      </c>
      <c r="K6646">
        <f>DAY(Table1[[#This Row],[Date]])</f>
        <v>26</v>
      </c>
    </row>
    <row r="6647" spans="1:11" x14ac:dyDescent="0.3">
      <c r="A6647" t="s">
        <v>14</v>
      </c>
      <c r="B6647" s="1">
        <v>42272</v>
      </c>
      <c r="C6647">
        <v>1</v>
      </c>
      <c r="D6647">
        <v>1</v>
      </c>
      <c r="E6647">
        <v>1</v>
      </c>
      <c r="F6647">
        <v>1</v>
      </c>
      <c r="G6647">
        <v>608.16</v>
      </c>
      <c r="H6647">
        <v>451600</v>
      </c>
      <c r="I6647">
        <f>YEAR(Table1[[#This Row],[Date]])</f>
        <v>2015</v>
      </c>
      <c r="J6647">
        <f>MONTH(Table1[[#This Row],[Date]])</f>
        <v>9</v>
      </c>
      <c r="K6647">
        <f>DAY(Table1[[#This Row],[Date]])</f>
        <v>25</v>
      </c>
    </row>
    <row r="6648" spans="1:11" x14ac:dyDescent="0.3">
      <c r="A6648" t="s">
        <v>14</v>
      </c>
      <c r="B6648" s="1">
        <v>42271</v>
      </c>
      <c r="C6648">
        <v>1</v>
      </c>
      <c r="D6648">
        <v>1</v>
      </c>
      <c r="E6648">
        <v>1</v>
      </c>
      <c r="F6648">
        <v>1</v>
      </c>
      <c r="G6648">
        <v>103489</v>
      </c>
      <c r="H6648">
        <v>451600</v>
      </c>
      <c r="I6648">
        <f>YEAR(Table1[[#This Row],[Date]])</f>
        <v>2015</v>
      </c>
      <c r="J6648">
        <f>MONTH(Table1[[#This Row],[Date]])</f>
        <v>9</v>
      </c>
      <c r="K6648">
        <f>DAY(Table1[[#This Row],[Date]])</f>
        <v>24</v>
      </c>
    </row>
    <row r="6649" spans="1:11" x14ac:dyDescent="0.3">
      <c r="A6649" t="s">
        <v>14</v>
      </c>
      <c r="B6649" s="1">
        <v>42270</v>
      </c>
      <c r="C6649">
        <v>1</v>
      </c>
      <c r="D6649">
        <v>1</v>
      </c>
      <c r="E6649">
        <v>1</v>
      </c>
      <c r="F6649">
        <v>1</v>
      </c>
      <c r="G6649">
        <v>5751.47</v>
      </c>
      <c r="H6649">
        <v>451600</v>
      </c>
      <c r="I6649">
        <f>YEAR(Table1[[#This Row],[Date]])</f>
        <v>2015</v>
      </c>
      <c r="J6649">
        <f>MONTH(Table1[[#This Row],[Date]])</f>
        <v>9</v>
      </c>
      <c r="K6649">
        <f>DAY(Table1[[#This Row],[Date]])</f>
        <v>23</v>
      </c>
    </row>
    <row r="6650" spans="1:11" x14ac:dyDescent="0.3">
      <c r="A6650" t="s">
        <v>14</v>
      </c>
      <c r="B6650" s="1">
        <v>42269</v>
      </c>
      <c r="C6650">
        <v>1</v>
      </c>
      <c r="D6650">
        <v>1</v>
      </c>
      <c r="E6650">
        <v>1</v>
      </c>
      <c r="F6650">
        <v>1</v>
      </c>
      <c r="G6650">
        <v>19998.3</v>
      </c>
      <c r="H6650">
        <v>451600</v>
      </c>
      <c r="I6650">
        <f>YEAR(Table1[[#This Row],[Date]])</f>
        <v>2015</v>
      </c>
      <c r="J6650">
        <f>MONTH(Table1[[#This Row],[Date]])</f>
        <v>9</v>
      </c>
      <c r="K6650">
        <f>DAY(Table1[[#This Row],[Date]])</f>
        <v>22</v>
      </c>
    </row>
    <row r="6651" spans="1:11" x14ac:dyDescent="0.3">
      <c r="A6651" t="s">
        <v>14</v>
      </c>
      <c r="B6651" s="1">
        <v>42268</v>
      </c>
      <c r="C6651">
        <v>1</v>
      </c>
      <c r="D6651">
        <v>1</v>
      </c>
      <c r="E6651">
        <v>1</v>
      </c>
      <c r="F6651">
        <v>1</v>
      </c>
      <c r="G6651">
        <v>9470.17</v>
      </c>
      <c r="H6651">
        <v>451600</v>
      </c>
      <c r="I6651">
        <f>YEAR(Table1[[#This Row],[Date]])</f>
        <v>2015</v>
      </c>
      <c r="J6651">
        <f>MONTH(Table1[[#This Row],[Date]])</f>
        <v>9</v>
      </c>
      <c r="K6651">
        <f>DAY(Table1[[#This Row],[Date]])</f>
        <v>21</v>
      </c>
    </row>
    <row r="6652" spans="1:11" x14ac:dyDescent="0.3">
      <c r="A6652" t="s">
        <v>14</v>
      </c>
      <c r="B6652" s="1">
        <v>42267</v>
      </c>
      <c r="C6652">
        <v>1</v>
      </c>
      <c r="D6652">
        <v>1</v>
      </c>
      <c r="E6652">
        <v>1</v>
      </c>
      <c r="F6652">
        <v>1</v>
      </c>
      <c r="G6652">
        <v>112.48</v>
      </c>
      <c r="H6652">
        <v>451600</v>
      </c>
      <c r="I6652">
        <f>YEAR(Table1[[#This Row],[Date]])</f>
        <v>2015</v>
      </c>
      <c r="J6652">
        <f>MONTH(Table1[[#This Row],[Date]])</f>
        <v>9</v>
      </c>
      <c r="K6652">
        <f>DAY(Table1[[#This Row],[Date]])</f>
        <v>20</v>
      </c>
    </row>
    <row r="6653" spans="1:11" x14ac:dyDescent="0.3">
      <c r="A6653" t="s">
        <v>14</v>
      </c>
      <c r="B6653" s="1">
        <v>42266</v>
      </c>
      <c r="C6653">
        <v>1</v>
      </c>
      <c r="D6653">
        <v>1</v>
      </c>
      <c r="E6653">
        <v>1</v>
      </c>
      <c r="F6653">
        <v>1</v>
      </c>
      <c r="G6653">
        <v>820.97</v>
      </c>
      <c r="H6653">
        <v>451600</v>
      </c>
      <c r="I6653">
        <f>YEAR(Table1[[#This Row],[Date]])</f>
        <v>2015</v>
      </c>
      <c r="J6653">
        <f>MONTH(Table1[[#This Row],[Date]])</f>
        <v>9</v>
      </c>
      <c r="K6653">
        <f>DAY(Table1[[#This Row],[Date]])</f>
        <v>19</v>
      </c>
    </row>
    <row r="6654" spans="1:11" x14ac:dyDescent="0.3">
      <c r="A6654" t="s">
        <v>14</v>
      </c>
      <c r="B6654" s="1">
        <v>42265</v>
      </c>
      <c r="C6654">
        <v>1</v>
      </c>
      <c r="D6654">
        <v>1</v>
      </c>
      <c r="E6654">
        <v>1</v>
      </c>
      <c r="F6654">
        <v>1</v>
      </c>
      <c r="G6654">
        <v>15623.5</v>
      </c>
      <c r="H6654">
        <v>451600</v>
      </c>
      <c r="I6654">
        <f>YEAR(Table1[[#This Row],[Date]])</f>
        <v>2015</v>
      </c>
      <c r="J6654">
        <f>MONTH(Table1[[#This Row],[Date]])</f>
        <v>9</v>
      </c>
      <c r="K6654">
        <f>DAY(Table1[[#This Row],[Date]])</f>
        <v>18</v>
      </c>
    </row>
    <row r="6655" spans="1:11" x14ac:dyDescent="0.3">
      <c r="A6655" t="s">
        <v>14</v>
      </c>
      <c r="B6655" s="1">
        <v>42264</v>
      </c>
      <c r="C6655">
        <v>1</v>
      </c>
      <c r="D6655">
        <v>1</v>
      </c>
      <c r="E6655">
        <v>1</v>
      </c>
      <c r="F6655">
        <v>1</v>
      </c>
      <c r="G6655">
        <v>28268</v>
      </c>
      <c r="H6655">
        <v>451600</v>
      </c>
      <c r="I6655">
        <f>YEAR(Table1[[#This Row],[Date]])</f>
        <v>2015</v>
      </c>
      <c r="J6655">
        <f>MONTH(Table1[[#This Row],[Date]])</f>
        <v>9</v>
      </c>
      <c r="K6655">
        <f>DAY(Table1[[#This Row],[Date]])</f>
        <v>17</v>
      </c>
    </row>
    <row r="6656" spans="1:11" x14ac:dyDescent="0.3">
      <c r="A6656" t="s">
        <v>14</v>
      </c>
      <c r="B6656" s="1">
        <v>42263</v>
      </c>
      <c r="C6656">
        <v>1</v>
      </c>
      <c r="D6656">
        <v>1</v>
      </c>
      <c r="E6656">
        <v>1</v>
      </c>
      <c r="F6656">
        <v>1</v>
      </c>
      <c r="G6656">
        <v>52821.1</v>
      </c>
      <c r="H6656">
        <v>451600</v>
      </c>
      <c r="I6656">
        <f>YEAR(Table1[[#This Row],[Date]])</f>
        <v>2015</v>
      </c>
      <c r="J6656">
        <f>MONTH(Table1[[#This Row],[Date]])</f>
        <v>9</v>
      </c>
      <c r="K6656">
        <f>DAY(Table1[[#This Row],[Date]])</f>
        <v>16</v>
      </c>
    </row>
    <row r="6657" spans="1:11" x14ac:dyDescent="0.3">
      <c r="A6657" t="s">
        <v>14</v>
      </c>
      <c r="B6657" s="1">
        <v>42262</v>
      </c>
      <c r="C6657">
        <v>1</v>
      </c>
      <c r="D6657">
        <v>1</v>
      </c>
      <c r="E6657">
        <v>1</v>
      </c>
      <c r="F6657">
        <v>1</v>
      </c>
      <c r="G6657">
        <v>71981.8</v>
      </c>
      <c r="H6657">
        <v>451600</v>
      </c>
      <c r="I6657">
        <f>YEAR(Table1[[#This Row],[Date]])</f>
        <v>2015</v>
      </c>
      <c r="J6657">
        <f>MONTH(Table1[[#This Row],[Date]])</f>
        <v>9</v>
      </c>
      <c r="K6657">
        <f>DAY(Table1[[#This Row],[Date]])</f>
        <v>15</v>
      </c>
    </row>
    <row r="6658" spans="1:11" x14ac:dyDescent="0.3">
      <c r="A6658" t="s">
        <v>14</v>
      </c>
      <c r="B6658" s="1">
        <v>42261</v>
      </c>
      <c r="C6658">
        <v>1</v>
      </c>
      <c r="D6658">
        <v>1</v>
      </c>
      <c r="E6658">
        <v>1</v>
      </c>
      <c r="F6658">
        <v>1</v>
      </c>
      <c r="G6658">
        <v>227.95</v>
      </c>
      <c r="H6658">
        <v>451600</v>
      </c>
      <c r="I6658">
        <f>YEAR(Table1[[#This Row],[Date]])</f>
        <v>2015</v>
      </c>
      <c r="J6658">
        <f>MONTH(Table1[[#This Row],[Date]])</f>
        <v>9</v>
      </c>
      <c r="K6658">
        <f>DAY(Table1[[#This Row],[Date]])</f>
        <v>14</v>
      </c>
    </row>
    <row r="6659" spans="1:11" x14ac:dyDescent="0.3">
      <c r="A6659" t="s">
        <v>14</v>
      </c>
      <c r="B6659" s="1">
        <v>42260</v>
      </c>
      <c r="C6659">
        <v>1</v>
      </c>
      <c r="D6659">
        <v>1</v>
      </c>
      <c r="E6659">
        <v>1</v>
      </c>
      <c r="F6659">
        <v>1</v>
      </c>
      <c r="G6659">
        <v>695.7</v>
      </c>
      <c r="H6659">
        <v>451600</v>
      </c>
      <c r="I6659">
        <f>YEAR(Table1[[#This Row],[Date]])</f>
        <v>2015</v>
      </c>
      <c r="J6659">
        <f>MONTH(Table1[[#This Row],[Date]])</f>
        <v>9</v>
      </c>
      <c r="K6659">
        <f>DAY(Table1[[#This Row],[Date]])</f>
        <v>13</v>
      </c>
    </row>
    <row r="6660" spans="1:11" x14ac:dyDescent="0.3">
      <c r="A6660" t="s">
        <v>14</v>
      </c>
      <c r="B6660" s="1">
        <v>42259</v>
      </c>
      <c r="C6660">
        <v>1</v>
      </c>
      <c r="D6660">
        <v>1</v>
      </c>
      <c r="E6660">
        <v>1</v>
      </c>
      <c r="F6660">
        <v>1</v>
      </c>
      <c r="G6660">
        <v>4331.17</v>
      </c>
      <c r="H6660">
        <v>451600</v>
      </c>
      <c r="I6660">
        <f>YEAR(Table1[[#This Row],[Date]])</f>
        <v>2015</v>
      </c>
      <c r="J6660">
        <f>MONTH(Table1[[#This Row],[Date]])</f>
        <v>9</v>
      </c>
      <c r="K6660">
        <f>DAY(Table1[[#This Row],[Date]])</f>
        <v>12</v>
      </c>
    </row>
    <row r="6661" spans="1:11" x14ac:dyDescent="0.3">
      <c r="A6661" t="s">
        <v>14</v>
      </c>
      <c r="B6661" s="1">
        <v>42258</v>
      </c>
      <c r="C6661">
        <v>1</v>
      </c>
      <c r="D6661">
        <v>1</v>
      </c>
      <c r="E6661">
        <v>1</v>
      </c>
      <c r="F6661">
        <v>1</v>
      </c>
      <c r="G6661">
        <v>29212.799999999999</v>
      </c>
      <c r="H6661">
        <v>451600</v>
      </c>
      <c r="I6661">
        <f>YEAR(Table1[[#This Row],[Date]])</f>
        <v>2015</v>
      </c>
      <c r="J6661">
        <f>MONTH(Table1[[#This Row],[Date]])</f>
        <v>9</v>
      </c>
      <c r="K6661">
        <f>DAY(Table1[[#This Row],[Date]])</f>
        <v>11</v>
      </c>
    </row>
    <row r="6662" spans="1:11" x14ac:dyDescent="0.3">
      <c r="A6662" t="s">
        <v>14</v>
      </c>
      <c r="B6662" s="1">
        <v>42257</v>
      </c>
      <c r="C6662">
        <v>1</v>
      </c>
      <c r="D6662">
        <v>1</v>
      </c>
      <c r="E6662">
        <v>1</v>
      </c>
      <c r="F6662">
        <v>1</v>
      </c>
      <c r="G6662">
        <v>9264.5499999999993</v>
      </c>
      <c r="H6662">
        <v>451600</v>
      </c>
      <c r="I6662">
        <f>YEAR(Table1[[#This Row],[Date]])</f>
        <v>2015</v>
      </c>
      <c r="J6662">
        <f>MONTH(Table1[[#This Row],[Date]])</f>
        <v>9</v>
      </c>
      <c r="K6662">
        <f>DAY(Table1[[#This Row],[Date]])</f>
        <v>10</v>
      </c>
    </row>
    <row r="6663" spans="1:11" x14ac:dyDescent="0.3">
      <c r="A6663" t="s">
        <v>14</v>
      </c>
      <c r="B6663" s="1">
        <v>42256</v>
      </c>
      <c r="C6663">
        <v>1</v>
      </c>
      <c r="D6663">
        <v>1</v>
      </c>
      <c r="E6663">
        <v>1</v>
      </c>
      <c r="F6663">
        <v>1</v>
      </c>
      <c r="G6663">
        <v>106307</v>
      </c>
      <c r="H6663">
        <v>451600</v>
      </c>
      <c r="I6663">
        <f>YEAR(Table1[[#This Row],[Date]])</f>
        <v>2015</v>
      </c>
      <c r="J6663">
        <f>MONTH(Table1[[#This Row],[Date]])</f>
        <v>9</v>
      </c>
      <c r="K6663">
        <f>DAY(Table1[[#This Row],[Date]])</f>
        <v>9</v>
      </c>
    </row>
    <row r="6664" spans="1:11" x14ac:dyDescent="0.3">
      <c r="A6664" t="s">
        <v>14</v>
      </c>
      <c r="B6664" s="1">
        <v>42255</v>
      </c>
      <c r="C6664">
        <v>1</v>
      </c>
      <c r="D6664">
        <v>1</v>
      </c>
      <c r="E6664">
        <v>1</v>
      </c>
      <c r="F6664">
        <v>1</v>
      </c>
      <c r="G6664">
        <v>2962.65</v>
      </c>
      <c r="H6664">
        <v>451600</v>
      </c>
      <c r="I6664">
        <f>YEAR(Table1[[#This Row],[Date]])</f>
        <v>2015</v>
      </c>
      <c r="J6664">
        <f>MONTH(Table1[[#This Row],[Date]])</f>
        <v>9</v>
      </c>
      <c r="K6664">
        <f>DAY(Table1[[#This Row],[Date]])</f>
        <v>8</v>
      </c>
    </row>
    <row r="6665" spans="1:11" x14ac:dyDescent="0.3">
      <c r="A6665" t="s">
        <v>14</v>
      </c>
      <c r="B6665" s="1">
        <v>42254</v>
      </c>
      <c r="C6665">
        <v>1</v>
      </c>
      <c r="D6665">
        <v>1</v>
      </c>
      <c r="E6665">
        <v>1</v>
      </c>
      <c r="F6665">
        <v>1</v>
      </c>
      <c r="G6665">
        <v>22316</v>
      </c>
      <c r="H6665">
        <v>451600</v>
      </c>
      <c r="I6665">
        <f>YEAR(Table1[[#This Row],[Date]])</f>
        <v>2015</v>
      </c>
      <c r="J6665">
        <f>MONTH(Table1[[#This Row],[Date]])</f>
        <v>9</v>
      </c>
      <c r="K6665">
        <f>DAY(Table1[[#This Row],[Date]])</f>
        <v>7</v>
      </c>
    </row>
    <row r="6666" spans="1:11" x14ac:dyDescent="0.3">
      <c r="A6666" t="s">
        <v>14</v>
      </c>
      <c r="B6666" s="1">
        <v>42253</v>
      </c>
      <c r="C6666">
        <v>1</v>
      </c>
      <c r="D6666">
        <v>1</v>
      </c>
      <c r="E6666">
        <v>1</v>
      </c>
      <c r="F6666">
        <v>1</v>
      </c>
      <c r="G6666">
        <v>17950.5</v>
      </c>
      <c r="H6666">
        <v>451600</v>
      </c>
      <c r="I6666">
        <f>YEAR(Table1[[#This Row],[Date]])</f>
        <v>2015</v>
      </c>
      <c r="J6666">
        <f>MONTH(Table1[[#This Row],[Date]])</f>
        <v>9</v>
      </c>
      <c r="K6666">
        <f>DAY(Table1[[#This Row],[Date]])</f>
        <v>6</v>
      </c>
    </row>
    <row r="6667" spans="1:11" x14ac:dyDescent="0.3">
      <c r="A6667" t="s">
        <v>14</v>
      </c>
      <c r="B6667" s="1">
        <v>42252</v>
      </c>
      <c r="C6667">
        <v>1</v>
      </c>
      <c r="D6667">
        <v>1</v>
      </c>
      <c r="E6667">
        <v>1</v>
      </c>
      <c r="F6667">
        <v>1</v>
      </c>
      <c r="G6667">
        <v>13466.8</v>
      </c>
      <c r="H6667">
        <v>451600</v>
      </c>
      <c r="I6667">
        <f>YEAR(Table1[[#This Row],[Date]])</f>
        <v>2015</v>
      </c>
      <c r="J6667">
        <f>MONTH(Table1[[#This Row],[Date]])</f>
        <v>9</v>
      </c>
      <c r="K6667">
        <f>DAY(Table1[[#This Row],[Date]])</f>
        <v>5</v>
      </c>
    </row>
    <row r="6668" spans="1:11" x14ac:dyDescent="0.3">
      <c r="A6668" t="s">
        <v>14</v>
      </c>
      <c r="B6668" s="1">
        <v>42251</v>
      </c>
      <c r="C6668">
        <v>1</v>
      </c>
      <c r="D6668">
        <v>1</v>
      </c>
      <c r="E6668">
        <v>1</v>
      </c>
      <c r="F6668">
        <v>1</v>
      </c>
      <c r="G6668">
        <v>672.13</v>
      </c>
      <c r="H6668">
        <v>451600</v>
      </c>
      <c r="I6668">
        <f>YEAR(Table1[[#This Row],[Date]])</f>
        <v>2015</v>
      </c>
      <c r="J6668">
        <f>MONTH(Table1[[#This Row],[Date]])</f>
        <v>9</v>
      </c>
      <c r="K6668">
        <f>DAY(Table1[[#This Row],[Date]])</f>
        <v>4</v>
      </c>
    </row>
    <row r="6669" spans="1:11" x14ac:dyDescent="0.3">
      <c r="A6669" t="s">
        <v>14</v>
      </c>
      <c r="B6669" s="1">
        <v>42250</v>
      </c>
      <c r="C6669">
        <v>1</v>
      </c>
      <c r="D6669">
        <v>1</v>
      </c>
      <c r="E6669">
        <v>1</v>
      </c>
      <c r="F6669">
        <v>1</v>
      </c>
      <c r="G6669">
        <v>889.63</v>
      </c>
      <c r="H6669">
        <v>451600</v>
      </c>
      <c r="I6669">
        <f>YEAR(Table1[[#This Row],[Date]])</f>
        <v>2015</v>
      </c>
      <c r="J6669">
        <f>MONTH(Table1[[#This Row],[Date]])</f>
        <v>9</v>
      </c>
      <c r="K6669">
        <f>DAY(Table1[[#This Row],[Date]])</f>
        <v>3</v>
      </c>
    </row>
    <row r="6670" spans="1:11" x14ac:dyDescent="0.3">
      <c r="A6670" t="s">
        <v>14</v>
      </c>
      <c r="B6670" s="1">
        <v>42249</v>
      </c>
      <c r="C6670">
        <v>1</v>
      </c>
      <c r="D6670">
        <v>1</v>
      </c>
      <c r="E6670">
        <v>1</v>
      </c>
      <c r="F6670">
        <v>1</v>
      </c>
      <c r="G6670">
        <v>1710.04</v>
      </c>
      <c r="H6670">
        <v>451600</v>
      </c>
      <c r="I6670">
        <f>YEAR(Table1[[#This Row],[Date]])</f>
        <v>2015</v>
      </c>
      <c r="J6670">
        <f>MONTH(Table1[[#This Row],[Date]])</f>
        <v>9</v>
      </c>
      <c r="K6670">
        <f>DAY(Table1[[#This Row],[Date]])</f>
        <v>2</v>
      </c>
    </row>
    <row r="6671" spans="1:11" x14ac:dyDescent="0.3">
      <c r="A6671" t="s">
        <v>14</v>
      </c>
      <c r="B6671" s="1">
        <v>42248</v>
      </c>
      <c r="C6671">
        <v>1</v>
      </c>
      <c r="D6671">
        <v>1</v>
      </c>
      <c r="E6671">
        <v>1</v>
      </c>
      <c r="F6671">
        <v>1</v>
      </c>
      <c r="G6671">
        <v>6135.62</v>
      </c>
      <c r="H6671">
        <v>451600</v>
      </c>
      <c r="I6671">
        <f>YEAR(Table1[[#This Row],[Date]])</f>
        <v>2015</v>
      </c>
      <c r="J6671">
        <f>MONTH(Table1[[#This Row],[Date]])</f>
        <v>9</v>
      </c>
      <c r="K6671">
        <f>DAY(Table1[[#This Row],[Date]])</f>
        <v>1</v>
      </c>
    </row>
    <row r="6672" spans="1:11" x14ac:dyDescent="0.3">
      <c r="A6672" t="s">
        <v>14</v>
      </c>
      <c r="B6672" s="1">
        <v>42247</v>
      </c>
      <c r="C6672">
        <v>1</v>
      </c>
      <c r="D6672">
        <v>1</v>
      </c>
      <c r="E6672">
        <v>1</v>
      </c>
      <c r="F6672">
        <v>1</v>
      </c>
      <c r="G6672">
        <v>7021.69</v>
      </c>
      <c r="H6672">
        <v>451600</v>
      </c>
      <c r="I6672">
        <f>YEAR(Table1[[#This Row],[Date]])</f>
        <v>2015</v>
      </c>
      <c r="J6672">
        <f>MONTH(Table1[[#This Row],[Date]])</f>
        <v>8</v>
      </c>
      <c r="K6672">
        <f>DAY(Table1[[#This Row],[Date]])</f>
        <v>31</v>
      </c>
    </row>
    <row r="6673" spans="1:11" x14ac:dyDescent="0.3">
      <c r="A6673" t="s">
        <v>14</v>
      </c>
      <c r="B6673" s="1">
        <v>42246</v>
      </c>
      <c r="C6673">
        <v>1</v>
      </c>
      <c r="D6673">
        <v>1</v>
      </c>
      <c r="E6673">
        <v>1</v>
      </c>
      <c r="F6673">
        <v>1</v>
      </c>
      <c r="G6673">
        <v>3319.17</v>
      </c>
      <c r="H6673">
        <v>451600</v>
      </c>
      <c r="I6673">
        <f>YEAR(Table1[[#This Row],[Date]])</f>
        <v>2015</v>
      </c>
      <c r="J6673">
        <f>MONTH(Table1[[#This Row],[Date]])</f>
        <v>8</v>
      </c>
      <c r="K6673">
        <f>DAY(Table1[[#This Row],[Date]])</f>
        <v>30</v>
      </c>
    </row>
    <row r="6674" spans="1:11" x14ac:dyDescent="0.3">
      <c r="A6674" t="s">
        <v>14</v>
      </c>
      <c r="B6674" s="1">
        <v>42245</v>
      </c>
      <c r="C6674">
        <v>1</v>
      </c>
      <c r="D6674">
        <v>1</v>
      </c>
      <c r="E6674">
        <v>1</v>
      </c>
      <c r="F6674">
        <v>1</v>
      </c>
      <c r="G6674">
        <v>1207.48</v>
      </c>
      <c r="H6674">
        <v>451600</v>
      </c>
      <c r="I6674">
        <f>YEAR(Table1[[#This Row],[Date]])</f>
        <v>2015</v>
      </c>
      <c r="J6674">
        <f>MONTH(Table1[[#This Row],[Date]])</f>
        <v>8</v>
      </c>
      <c r="K6674">
        <f>DAY(Table1[[#This Row],[Date]])</f>
        <v>29</v>
      </c>
    </row>
    <row r="6675" spans="1:11" x14ac:dyDescent="0.3">
      <c r="A6675" t="s">
        <v>14</v>
      </c>
      <c r="B6675" s="1">
        <v>42244</v>
      </c>
      <c r="C6675">
        <v>1</v>
      </c>
      <c r="D6675">
        <v>1</v>
      </c>
      <c r="E6675">
        <v>1</v>
      </c>
      <c r="F6675">
        <v>1</v>
      </c>
      <c r="G6675">
        <v>6212.61</v>
      </c>
      <c r="H6675">
        <v>451600</v>
      </c>
      <c r="I6675">
        <f>YEAR(Table1[[#This Row],[Date]])</f>
        <v>2015</v>
      </c>
      <c r="J6675">
        <f>MONTH(Table1[[#This Row],[Date]])</f>
        <v>8</v>
      </c>
      <c r="K6675">
        <f>DAY(Table1[[#This Row],[Date]])</f>
        <v>28</v>
      </c>
    </row>
    <row r="6676" spans="1:11" x14ac:dyDescent="0.3">
      <c r="A6676" t="s">
        <v>14</v>
      </c>
      <c r="B6676" s="1">
        <v>42243</v>
      </c>
      <c r="C6676">
        <v>1</v>
      </c>
      <c r="D6676">
        <v>1</v>
      </c>
      <c r="E6676">
        <v>1</v>
      </c>
      <c r="F6676">
        <v>1</v>
      </c>
      <c r="G6676">
        <v>2445.86</v>
      </c>
      <c r="H6676">
        <v>451600</v>
      </c>
      <c r="I6676">
        <f>YEAR(Table1[[#This Row],[Date]])</f>
        <v>2015</v>
      </c>
      <c r="J6676">
        <f>MONTH(Table1[[#This Row],[Date]])</f>
        <v>8</v>
      </c>
      <c r="K6676">
        <f>DAY(Table1[[#This Row],[Date]])</f>
        <v>27</v>
      </c>
    </row>
    <row r="6677" spans="1:11" x14ac:dyDescent="0.3">
      <c r="A6677" t="s">
        <v>14</v>
      </c>
      <c r="B6677" s="1">
        <v>42242</v>
      </c>
      <c r="C6677">
        <v>1</v>
      </c>
      <c r="D6677">
        <v>1</v>
      </c>
      <c r="E6677">
        <v>1</v>
      </c>
      <c r="F6677">
        <v>1</v>
      </c>
      <c r="G6677">
        <v>1643.05</v>
      </c>
      <c r="H6677">
        <v>451600</v>
      </c>
      <c r="I6677">
        <f>YEAR(Table1[[#This Row],[Date]])</f>
        <v>2015</v>
      </c>
      <c r="J6677">
        <f>MONTH(Table1[[#This Row],[Date]])</f>
        <v>8</v>
      </c>
      <c r="K6677">
        <f>DAY(Table1[[#This Row],[Date]])</f>
        <v>26</v>
      </c>
    </row>
    <row r="6678" spans="1:11" x14ac:dyDescent="0.3">
      <c r="A6678" t="s">
        <v>14</v>
      </c>
      <c r="B6678" s="1">
        <v>42241</v>
      </c>
      <c r="C6678">
        <v>1</v>
      </c>
      <c r="D6678">
        <v>1</v>
      </c>
      <c r="E6678">
        <v>1</v>
      </c>
      <c r="F6678">
        <v>1</v>
      </c>
      <c r="G6678">
        <v>433444</v>
      </c>
      <c r="H6678">
        <v>451600</v>
      </c>
      <c r="I6678">
        <f>YEAR(Table1[[#This Row],[Date]])</f>
        <v>2015</v>
      </c>
      <c r="J6678">
        <f>MONTH(Table1[[#This Row],[Date]])</f>
        <v>8</v>
      </c>
      <c r="K6678">
        <f>DAY(Table1[[#This Row],[Date]])</f>
        <v>25</v>
      </c>
    </row>
    <row r="6679" spans="1:11" x14ac:dyDescent="0.3">
      <c r="A6679" t="s">
        <v>14</v>
      </c>
      <c r="B6679" s="1">
        <v>42240</v>
      </c>
      <c r="C6679">
        <v>1</v>
      </c>
      <c r="D6679">
        <v>1</v>
      </c>
      <c r="E6679">
        <v>1</v>
      </c>
      <c r="F6679">
        <v>1</v>
      </c>
      <c r="G6679">
        <v>73636.800000000003</v>
      </c>
      <c r="H6679">
        <v>451600</v>
      </c>
      <c r="I6679">
        <f>YEAR(Table1[[#This Row],[Date]])</f>
        <v>2015</v>
      </c>
      <c r="J6679">
        <f>MONTH(Table1[[#This Row],[Date]])</f>
        <v>8</v>
      </c>
      <c r="K6679">
        <f>DAY(Table1[[#This Row],[Date]])</f>
        <v>24</v>
      </c>
    </row>
    <row r="6680" spans="1:11" x14ac:dyDescent="0.3">
      <c r="A6680" t="s">
        <v>14</v>
      </c>
      <c r="B6680" s="1">
        <v>42239</v>
      </c>
      <c r="C6680">
        <v>1</v>
      </c>
      <c r="D6680">
        <v>1</v>
      </c>
      <c r="E6680">
        <v>1</v>
      </c>
      <c r="F6680">
        <v>1</v>
      </c>
      <c r="G6680">
        <v>2274.5</v>
      </c>
      <c r="H6680">
        <v>451600</v>
      </c>
      <c r="I6680">
        <f>YEAR(Table1[[#This Row],[Date]])</f>
        <v>2015</v>
      </c>
      <c r="J6680">
        <f>MONTH(Table1[[#This Row],[Date]])</f>
        <v>8</v>
      </c>
      <c r="K6680">
        <f>DAY(Table1[[#This Row],[Date]])</f>
        <v>23</v>
      </c>
    </row>
    <row r="6681" spans="1:11" x14ac:dyDescent="0.3">
      <c r="A6681" t="s">
        <v>14</v>
      </c>
      <c r="B6681" s="1">
        <v>42238</v>
      </c>
      <c r="C6681">
        <v>1</v>
      </c>
      <c r="D6681">
        <v>1</v>
      </c>
      <c r="E6681">
        <v>1</v>
      </c>
      <c r="F6681">
        <v>1</v>
      </c>
      <c r="G6681">
        <v>1296.33</v>
      </c>
      <c r="H6681">
        <v>451600</v>
      </c>
      <c r="I6681">
        <f>YEAR(Table1[[#This Row],[Date]])</f>
        <v>2015</v>
      </c>
      <c r="J6681">
        <f>MONTH(Table1[[#This Row],[Date]])</f>
        <v>8</v>
      </c>
      <c r="K6681">
        <f>DAY(Table1[[#This Row],[Date]])</f>
        <v>22</v>
      </c>
    </row>
    <row r="6682" spans="1:11" x14ac:dyDescent="0.3">
      <c r="A6682" t="s">
        <v>14</v>
      </c>
      <c r="B6682" s="1">
        <v>42237</v>
      </c>
      <c r="C6682">
        <v>1</v>
      </c>
      <c r="D6682">
        <v>1</v>
      </c>
      <c r="E6682">
        <v>1</v>
      </c>
      <c r="F6682">
        <v>1</v>
      </c>
      <c r="G6682">
        <v>5956.62</v>
      </c>
      <c r="H6682">
        <v>451600</v>
      </c>
      <c r="I6682">
        <f>YEAR(Table1[[#This Row],[Date]])</f>
        <v>2015</v>
      </c>
      <c r="J6682">
        <f>MONTH(Table1[[#This Row],[Date]])</f>
        <v>8</v>
      </c>
      <c r="K6682">
        <f>DAY(Table1[[#This Row],[Date]])</f>
        <v>21</v>
      </c>
    </row>
    <row r="6683" spans="1:11" x14ac:dyDescent="0.3">
      <c r="A6683" t="s">
        <v>14</v>
      </c>
      <c r="B6683" s="1">
        <v>42236</v>
      </c>
      <c r="C6683">
        <v>1</v>
      </c>
      <c r="D6683">
        <v>1</v>
      </c>
      <c r="E6683">
        <v>1</v>
      </c>
      <c r="F6683">
        <v>1</v>
      </c>
      <c r="G6683">
        <v>2840.85</v>
      </c>
      <c r="H6683">
        <v>451600</v>
      </c>
      <c r="I6683">
        <f>YEAR(Table1[[#This Row],[Date]])</f>
        <v>2015</v>
      </c>
      <c r="J6683">
        <f>MONTH(Table1[[#This Row],[Date]])</f>
        <v>8</v>
      </c>
      <c r="K6683">
        <f>DAY(Table1[[#This Row],[Date]])</f>
        <v>20</v>
      </c>
    </row>
    <row r="6684" spans="1:11" x14ac:dyDescent="0.3">
      <c r="A6684" t="s">
        <v>14</v>
      </c>
      <c r="B6684" s="1">
        <v>42235</v>
      </c>
      <c r="C6684">
        <v>1</v>
      </c>
      <c r="D6684">
        <v>1</v>
      </c>
      <c r="E6684">
        <v>1</v>
      </c>
      <c r="F6684">
        <v>1</v>
      </c>
      <c r="G6684">
        <v>157207</v>
      </c>
      <c r="H6684">
        <v>451600</v>
      </c>
      <c r="I6684">
        <f>YEAR(Table1[[#This Row],[Date]])</f>
        <v>2015</v>
      </c>
      <c r="J6684">
        <f>MONTH(Table1[[#This Row],[Date]])</f>
        <v>8</v>
      </c>
      <c r="K6684">
        <f>DAY(Table1[[#This Row],[Date]])</f>
        <v>19</v>
      </c>
    </row>
    <row r="6685" spans="1:11" x14ac:dyDescent="0.3">
      <c r="A6685" t="s">
        <v>14</v>
      </c>
      <c r="B6685" s="1">
        <v>42234</v>
      </c>
      <c r="C6685">
        <v>1</v>
      </c>
      <c r="D6685">
        <v>1</v>
      </c>
      <c r="E6685">
        <v>1</v>
      </c>
      <c r="F6685">
        <v>1</v>
      </c>
      <c r="G6685">
        <v>65245.5</v>
      </c>
      <c r="H6685">
        <v>451600</v>
      </c>
      <c r="I6685">
        <f>YEAR(Table1[[#This Row],[Date]])</f>
        <v>2015</v>
      </c>
      <c r="J6685">
        <f>MONTH(Table1[[#This Row],[Date]])</f>
        <v>8</v>
      </c>
      <c r="K6685">
        <f>DAY(Table1[[#This Row],[Date]])</f>
        <v>18</v>
      </c>
    </row>
    <row r="6686" spans="1:11" x14ac:dyDescent="0.3">
      <c r="A6686" t="s">
        <v>14</v>
      </c>
      <c r="B6686" s="1">
        <v>42233</v>
      </c>
      <c r="C6686">
        <v>1</v>
      </c>
      <c r="D6686">
        <v>1</v>
      </c>
      <c r="E6686">
        <v>1</v>
      </c>
      <c r="F6686">
        <v>1</v>
      </c>
      <c r="G6686">
        <v>20941.599999999999</v>
      </c>
      <c r="H6686">
        <v>451600</v>
      </c>
      <c r="I6686">
        <f>YEAR(Table1[[#This Row],[Date]])</f>
        <v>2015</v>
      </c>
      <c r="J6686">
        <f>MONTH(Table1[[#This Row],[Date]])</f>
        <v>8</v>
      </c>
      <c r="K6686">
        <f>DAY(Table1[[#This Row],[Date]])</f>
        <v>17</v>
      </c>
    </row>
    <row r="6687" spans="1:11" x14ac:dyDescent="0.3">
      <c r="A6687" t="s">
        <v>14</v>
      </c>
      <c r="B6687" s="1">
        <v>42232</v>
      </c>
      <c r="C6687">
        <v>1</v>
      </c>
      <c r="D6687">
        <v>1</v>
      </c>
      <c r="E6687">
        <v>1</v>
      </c>
      <c r="F6687">
        <v>1</v>
      </c>
      <c r="G6687">
        <v>1643.82</v>
      </c>
      <c r="H6687">
        <v>451600</v>
      </c>
      <c r="I6687">
        <f>YEAR(Table1[[#This Row],[Date]])</f>
        <v>2015</v>
      </c>
      <c r="J6687">
        <f>MONTH(Table1[[#This Row],[Date]])</f>
        <v>8</v>
      </c>
      <c r="K6687">
        <f>DAY(Table1[[#This Row],[Date]])</f>
        <v>16</v>
      </c>
    </row>
    <row r="6688" spans="1:11" x14ac:dyDescent="0.3">
      <c r="A6688" t="s">
        <v>14</v>
      </c>
      <c r="B6688" s="1">
        <v>42231</v>
      </c>
      <c r="C6688">
        <v>1</v>
      </c>
      <c r="D6688">
        <v>1</v>
      </c>
      <c r="E6688">
        <v>1</v>
      </c>
      <c r="F6688">
        <v>1</v>
      </c>
      <c r="G6688">
        <v>4232.47</v>
      </c>
      <c r="H6688">
        <v>451600</v>
      </c>
      <c r="I6688">
        <f>YEAR(Table1[[#This Row],[Date]])</f>
        <v>2015</v>
      </c>
      <c r="J6688">
        <f>MONTH(Table1[[#This Row],[Date]])</f>
        <v>8</v>
      </c>
      <c r="K6688">
        <f>DAY(Table1[[#This Row],[Date]])</f>
        <v>15</v>
      </c>
    </row>
    <row r="6689" spans="1:11" x14ac:dyDescent="0.3">
      <c r="A6689" t="s">
        <v>14</v>
      </c>
      <c r="B6689" s="1">
        <v>42230</v>
      </c>
      <c r="C6689">
        <v>1</v>
      </c>
      <c r="D6689">
        <v>1</v>
      </c>
      <c r="E6689">
        <v>1</v>
      </c>
      <c r="F6689">
        <v>1</v>
      </c>
      <c r="G6689">
        <v>2346.2800000000002</v>
      </c>
      <c r="H6689">
        <v>451600</v>
      </c>
      <c r="I6689">
        <f>YEAR(Table1[[#This Row],[Date]])</f>
        <v>2015</v>
      </c>
      <c r="J6689">
        <f>MONTH(Table1[[#This Row],[Date]])</f>
        <v>8</v>
      </c>
      <c r="K6689">
        <f>DAY(Table1[[#This Row],[Date]])</f>
        <v>14</v>
      </c>
    </row>
    <row r="6690" spans="1:11" x14ac:dyDescent="0.3">
      <c r="A6690" t="s">
        <v>14</v>
      </c>
      <c r="B6690" s="1">
        <v>42229</v>
      </c>
      <c r="C6690">
        <v>1</v>
      </c>
      <c r="D6690">
        <v>1</v>
      </c>
      <c r="E6690">
        <v>1</v>
      </c>
      <c r="F6690">
        <v>1</v>
      </c>
      <c r="G6690">
        <v>1521.35</v>
      </c>
      <c r="H6690">
        <v>451600</v>
      </c>
      <c r="I6690">
        <f>YEAR(Table1[[#This Row],[Date]])</f>
        <v>2015</v>
      </c>
      <c r="J6690">
        <f>MONTH(Table1[[#This Row],[Date]])</f>
        <v>8</v>
      </c>
      <c r="K6690">
        <f>DAY(Table1[[#This Row],[Date]])</f>
        <v>13</v>
      </c>
    </row>
    <row r="6691" spans="1:11" x14ac:dyDescent="0.3">
      <c r="A6691" t="s">
        <v>14</v>
      </c>
      <c r="B6691" s="1">
        <v>42228</v>
      </c>
      <c r="C6691">
        <v>1</v>
      </c>
      <c r="D6691">
        <v>1</v>
      </c>
      <c r="E6691">
        <v>1</v>
      </c>
      <c r="F6691">
        <v>1</v>
      </c>
      <c r="G6691">
        <v>1602.34</v>
      </c>
      <c r="H6691">
        <v>451600</v>
      </c>
      <c r="I6691">
        <f>YEAR(Table1[[#This Row],[Date]])</f>
        <v>2015</v>
      </c>
      <c r="J6691">
        <f>MONTH(Table1[[#This Row],[Date]])</f>
        <v>8</v>
      </c>
      <c r="K6691">
        <f>DAY(Table1[[#This Row],[Date]])</f>
        <v>12</v>
      </c>
    </row>
    <row r="6692" spans="1:11" x14ac:dyDescent="0.3">
      <c r="A6692" t="s">
        <v>14</v>
      </c>
      <c r="B6692" s="1">
        <v>42227</v>
      </c>
      <c r="C6692">
        <v>1</v>
      </c>
      <c r="D6692">
        <v>1</v>
      </c>
      <c r="E6692">
        <v>1</v>
      </c>
      <c r="F6692">
        <v>1</v>
      </c>
      <c r="G6692">
        <v>526.41</v>
      </c>
      <c r="H6692">
        <v>451600</v>
      </c>
      <c r="I6692">
        <f>YEAR(Table1[[#This Row],[Date]])</f>
        <v>2015</v>
      </c>
      <c r="J6692">
        <f>MONTH(Table1[[#This Row],[Date]])</f>
        <v>8</v>
      </c>
      <c r="K6692">
        <f>DAY(Table1[[#This Row],[Date]])</f>
        <v>11</v>
      </c>
    </row>
    <row r="6693" spans="1:11" x14ac:dyDescent="0.3">
      <c r="A6693" t="s">
        <v>14</v>
      </c>
      <c r="B6693" s="1">
        <v>42226</v>
      </c>
      <c r="C6693">
        <v>1</v>
      </c>
      <c r="D6693">
        <v>1</v>
      </c>
      <c r="E6693">
        <v>1</v>
      </c>
      <c r="F6693">
        <v>1</v>
      </c>
      <c r="G6693">
        <v>152265</v>
      </c>
      <c r="H6693">
        <v>451600</v>
      </c>
      <c r="I6693">
        <f>YEAR(Table1[[#This Row],[Date]])</f>
        <v>2015</v>
      </c>
      <c r="J6693">
        <f>MONTH(Table1[[#This Row],[Date]])</f>
        <v>8</v>
      </c>
      <c r="K6693">
        <f>DAY(Table1[[#This Row],[Date]])</f>
        <v>10</v>
      </c>
    </row>
    <row r="6694" spans="1:11" x14ac:dyDescent="0.3">
      <c r="A6694" t="s">
        <v>14</v>
      </c>
      <c r="B6694" s="1">
        <v>42225</v>
      </c>
      <c r="C6694">
        <v>1</v>
      </c>
      <c r="D6694">
        <v>1</v>
      </c>
      <c r="E6694">
        <v>1</v>
      </c>
      <c r="F6694">
        <v>1</v>
      </c>
      <c r="G6694">
        <v>656.9</v>
      </c>
      <c r="H6694">
        <v>451600</v>
      </c>
      <c r="I6694">
        <f>YEAR(Table1[[#This Row],[Date]])</f>
        <v>2015</v>
      </c>
      <c r="J6694">
        <f>MONTH(Table1[[#This Row],[Date]])</f>
        <v>8</v>
      </c>
      <c r="K6694">
        <f>DAY(Table1[[#This Row],[Date]])</f>
        <v>9</v>
      </c>
    </row>
    <row r="6695" spans="1:11" x14ac:dyDescent="0.3">
      <c r="A6695" t="s">
        <v>14</v>
      </c>
      <c r="B6695" s="1">
        <v>42224</v>
      </c>
      <c r="C6695">
        <v>1</v>
      </c>
      <c r="D6695">
        <v>1</v>
      </c>
      <c r="E6695">
        <v>1</v>
      </c>
      <c r="F6695">
        <v>1</v>
      </c>
      <c r="G6695">
        <v>2229.17</v>
      </c>
      <c r="H6695">
        <v>451600</v>
      </c>
      <c r="I6695">
        <f>YEAR(Table1[[#This Row],[Date]])</f>
        <v>2015</v>
      </c>
      <c r="J6695">
        <f>MONTH(Table1[[#This Row],[Date]])</f>
        <v>8</v>
      </c>
      <c r="K6695">
        <f>DAY(Table1[[#This Row],[Date]])</f>
        <v>8</v>
      </c>
    </row>
    <row r="6696" spans="1:11" x14ac:dyDescent="0.3">
      <c r="A6696" t="s">
        <v>14</v>
      </c>
      <c r="B6696" s="1">
        <v>42223</v>
      </c>
      <c r="C6696">
        <v>1</v>
      </c>
      <c r="D6696">
        <v>1</v>
      </c>
      <c r="E6696">
        <v>1</v>
      </c>
      <c r="F6696">
        <v>1</v>
      </c>
      <c r="G6696">
        <v>189055</v>
      </c>
      <c r="H6696">
        <v>451600</v>
      </c>
      <c r="I6696">
        <f>YEAR(Table1[[#This Row],[Date]])</f>
        <v>2015</v>
      </c>
      <c r="J6696">
        <f>MONTH(Table1[[#This Row],[Date]])</f>
        <v>8</v>
      </c>
      <c r="K6696">
        <f>DAY(Table1[[#This Row],[Date]])</f>
        <v>7</v>
      </c>
    </row>
    <row r="6697" spans="1:11" x14ac:dyDescent="0.3">
      <c r="A6697" t="s">
        <v>14</v>
      </c>
      <c r="B6697" s="1">
        <v>42222</v>
      </c>
      <c r="C6697">
        <v>1</v>
      </c>
      <c r="D6697">
        <v>1</v>
      </c>
      <c r="E6697">
        <v>1</v>
      </c>
      <c r="F6697">
        <v>1</v>
      </c>
      <c r="G6697">
        <v>15978.7</v>
      </c>
      <c r="H6697">
        <v>451600</v>
      </c>
      <c r="I6697">
        <f>YEAR(Table1[[#This Row],[Date]])</f>
        <v>2015</v>
      </c>
      <c r="J6697">
        <f>MONTH(Table1[[#This Row],[Date]])</f>
        <v>8</v>
      </c>
      <c r="K6697">
        <f>DAY(Table1[[#This Row],[Date]])</f>
        <v>6</v>
      </c>
    </row>
    <row r="6698" spans="1:11" x14ac:dyDescent="0.3">
      <c r="A6698" t="s">
        <v>14</v>
      </c>
      <c r="B6698" s="1">
        <v>42221</v>
      </c>
      <c r="C6698">
        <v>1</v>
      </c>
      <c r="D6698">
        <v>1</v>
      </c>
      <c r="E6698">
        <v>1</v>
      </c>
      <c r="F6698">
        <v>1</v>
      </c>
      <c r="G6698">
        <v>11013.3</v>
      </c>
      <c r="H6698">
        <v>451600</v>
      </c>
      <c r="I6698">
        <f>YEAR(Table1[[#This Row],[Date]])</f>
        <v>2015</v>
      </c>
      <c r="J6698">
        <f>MONTH(Table1[[#This Row],[Date]])</f>
        <v>8</v>
      </c>
      <c r="K6698">
        <f>DAY(Table1[[#This Row],[Date]])</f>
        <v>5</v>
      </c>
    </row>
    <row r="6699" spans="1:11" x14ac:dyDescent="0.3">
      <c r="A6699" t="s">
        <v>14</v>
      </c>
      <c r="B6699" s="1">
        <v>42220</v>
      </c>
      <c r="C6699">
        <v>1</v>
      </c>
      <c r="D6699">
        <v>1</v>
      </c>
      <c r="E6699">
        <v>1</v>
      </c>
      <c r="F6699">
        <v>1</v>
      </c>
      <c r="G6699">
        <v>4182.05</v>
      </c>
      <c r="H6699">
        <v>451600</v>
      </c>
      <c r="I6699">
        <f>YEAR(Table1[[#This Row],[Date]])</f>
        <v>2015</v>
      </c>
      <c r="J6699">
        <f>MONTH(Table1[[#This Row],[Date]])</f>
        <v>8</v>
      </c>
      <c r="K6699">
        <f>DAY(Table1[[#This Row],[Date]])</f>
        <v>4</v>
      </c>
    </row>
    <row r="6700" spans="1:11" x14ac:dyDescent="0.3">
      <c r="A6700" t="s">
        <v>14</v>
      </c>
      <c r="B6700" s="1">
        <v>42219</v>
      </c>
      <c r="C6700">
        <v>1</v>
      </c>
      <c r="D6700">
        <v>1</v>
      </c>
      <c r="E6700">
        <v>1</v>
      </c>
      <c r="F6700">
        <v>1</v>
      </c>
      <c r="G6700">
        <v>258279</v>
      </c>
      <c r="H6700">
        <v>451600</v>
      </c>
      <c r="I6700">
        <f>YEAR(Table1[[#This Row],[Date]])</f>
        <v>2015</v>
      </c>
      <c r="J6700">
        <f>MONTH(Table1[[#This Row],[Date]])</f>
        <v>8</v>
      </c>
      <c r="K6700">
        <f>DAY(Table1[[#This Row],[Date]])</f>
        <v>3</v>
      </c>
    </row>
    <row r="6701" spans="1:11" x14ac:dyDescent="0.3">
      <c r="A6701" t="s">
        <v>14</v>
      </c>
      <c r="B6701" s="1">
        <v>42218</v>
      </c>
      <c r="C6701">
        <v>1</v>
      </c>
      <c r="D6701">
        <v>1</v>
      </c>
      <c r="E6701">
        <v>1</v>
      </c>
      <c r="F6701">
        <v>1</v>
      </c>
      <c r="G6701">
        <v>4443.42</v>
      </c>
      <c r="H6701">
        <v>451600</v>
      </c>
      <c r="I6701">
        <f>YEAR(Table1[[#This Row],[Date]])</f>
        <v>2015</v>
      </c>
      <c r="J6701">
        <f>MONTH(Table1[[#This Row],[Date]])</f>
        <v>8</v>
      </c>
      <c r="K6701">
        <f>DAY(Table1[[#This Row],[Date]])</f>
        <v>2</v>
      </c>
    </row>
    <row r="6702" spans="1:11" x14ac:dyDescent="0.3">
      <c r="A6702" t="s">
        <v>14</v>
      </c>
      <c r="B6702" s="1">
        <v>42217</v>
      </c>
      <c r="C6702">
        <v>1</v>
      </c>
      <c r="D6702">
        <v>1</v>
      </c>
      <c r="E6702">
        <v>1</v>
      </c>
      <c r="F6702">
        <v>1</v>
      </c>
      <c r="G6702">
        <v>1765.74</v>
      </c>
      <c r="H6702">
        <v>451600</v>
      </c>
      <c r="I6702">
        <f>YEAR(Table1[[#This Row],[Date]])</f>
        <v>2015</v>
      </c>
      <c r="J6702">
        <f>MONTH(Table1[[#This Row],[Date]])</f>
        <v>8</v>
      </c>
      <c r="K6702">
        <f>DAY(Table1[[#This Row],[Date]])</f>
        <v>1</v>
      </c>
    </row>
    <row r="6703" spans="1:11" x14ac:dyDescent="0.3">
      <c r="A6703" t="s">
        <v>14</v>
      </c>
      <c r="B6703" s="1">
        <v>42216</v>
      </c>
      <c r="C6703">
        <v>1</v>
      </c>
      <c r="D6703">
        <v>1</v>
      </c>
      <c r="E6703">
        <v>1</v>
      </c>
      <c r="F6703">
        <v>1</v>
      </c>
      <c r="G6703">
        <v>110.28</v>
      </c>
      <c r="H6703">
        <v>451600</v>
      </c>
      <c r="I6703">
        <f>YEAR(Table1[[#This Row],[Date]])</f>
        <v>2015</v>
      </c>
      <c r="J6703">
        <f>MONTH(Table1[[#This Row],[Date]])</f>
        <v>7</v>
      </c>
      <c r="K6703">
        <f>DAY(Table1[[#This Row],[Date]])</f>
        <v>31</v>
      </c>
    </row>
    <row r="6704" spans="1:11" x14ac:dyDescent="0.3">
      <c r="A6704" t="s">
        <v>14</v>
      </c>
      <c r="B6704" s="1">
        <v>42215</v>
      </c>
      <c r="C6704">
        <v>1</v>
      </c>
      <c r="D6704">
        <v>1</v>
      </c>
      <c r="E6704">
        <v>1</v>
      </c>
      <c r="F6704">
        <v>1</v>
      </c>
      <c r="G6704">
        <v>28284.7</v>
      </c>
      <c r="H6704">
        <v>451600</v>
      </c>
      <c r="I6704">
        <f>YEAR(Table1[[#This Row],[Date]])</f>
        <v>2015</v>
      </c>
      <c r="J6704">
        <f>MONTH(Table1[[#This Row],[Date]])</f>
        <v>7</v>
      </c>
      <c r="K6704">
        <f>DAY(Table1[[#This Row],[Date]])</f>
        <v>30</v>
      </c>
    </row>
    <row r="6705" spans="1:11" x14ac:dyDescent="0.3">
      <c r="A6705" t="s">
        <v>14</v>
      </c>
      <c r="B6705" s="1">
        <v>42214</v>
      </c>
      <c r="C6705">
        <v>1</v>
      </c>
      <c r="D6705">
        <v>1</v>
      </c>
      <c r="E6705">
        <v>1</v>
      </c>
      <c r="F6705">
        <v>1</v>
      </c>
      <c r="G6705">
        <v>404935</v>
      </c>
      <c r="H6705">
        <v>451600</v>
      </c>
      <c r="I6705">
        <f>YEAR(Table1[[#This Row],[Date]])</f>
        <v>2015</v>
      </c>
      <c r="J6705">
        <f>MONTH(Table1[[#This Row],[Date]])</f>
        <v>7</v>
      </c>
      <c r="K6705">
        <f>DAY(Table1[[#This Row],[Date]])</f>
        <v>29</v>
      </c>
    </row>
    <row r="6706" spans="1:11" x14ac:dyDescent="0.3">
      <c r="A6706" t="s">
        <v>14</v>
      </c>
      <c r="B6706" s="1">
        <v>42213</v>
      </c>
      <c r="C6706">
        <v>1</v>
      </c>
      <c r="D6706">
        <v>1</v>
      </c>
      <c r="E6706">
        <v>1</v>
      </c>
      <c r="F6706">
        <v>1</v>
      </c>
      <c r="G6706">
        <v>50302.7</v>
      </c>
      <c r="H6706">
        <v>451600</v>
      </c>
      <c r="I6706">
        <f>YEAR(Table1[[#This Row],[Date]])</f>
        <v>2015</v>
      </c>
      <c r="J6706">
        <f>MONTH(Table1[[#This Row],[Date]])</f>
        <v>7</v>
      </c>
      <c r="K6706">
        <f>DAY(Table1[[#This Row],[Date]])</f>
        <v>28</v>
      </c>
    </row>
    <row r="6707" spans="1:11" x14ac:dyDescent="0.3">
      <c r="A6707" t="s">
        <v>14</v>
      </c>
      <c r="B6707" s="1">
        <v>42212</v>
      </c>
      <c r="C6707">
        <v>1</v>
      </c>
      <c r="D6707">
        <v>1</v>
      </c>
      <c r="E6707">
        <v>1</v>
      </c>
      <c r="F6707">
        <v>1</v>
      </c>
      <c r="G6707">
        <v>2250.85</v>
      </c>
      <c r="H6707">
        <v>451600</v>
      </c>
      <c r="I6707">
        <f>YEAR(Table1[[#This Row],[Date]])</f>
        <v>2015</v>
      </c>
      <c r="J6707">
        <f>MONTH(Table1[[#This Row],[Date]])</f>
        <v>7</v>
      </c>
      <c r="K6707">
        <f>DAY(Table1[[#This Row],[Date]])</f>
        <v>27</v>
      </c>
    </row>
    <row r="6708" spans="1:11" x14ac:dyDescent="0.3">
      <c r="A6708" t="s">
        <v>14</v>
      </c>
      <c r="B6708" s="1">
        <v>42211</v>
      </c>
      <c r="C6708">
        <v>1</v>
      </c>
      <c r="D6708">
        <v>1</v>
      </c>
      <c r="E6708">
        <v>1</v>
      </c>
      <c r="F6708">
        <v>1</v>
      </c>
      <c r="G6708">
        <v>25</v>
      </c>
      <c r="H6708">
        <v>451600</v>
      </c>
      <c r="I6708">
        <f>YEAR(Table1[[#This Row],[Date]])</f>
        <v>2015</v>
      </c>
      <c r="J6708">
        <f>MONTH(Table1[[#This Row],[Date]])</f>
        <v>7</v>
      </c>
      <c r="K6708">
        <f>DAY(Table1[[#This Row],[Date]])</f>
        <v>26</v>
      </c>
    </row>
    <row r="6709" spans="1:11" x14ac:dyDescent="0.3">
      <c r="A6709" t="s">
        <v>14</v>
      </c>
      <c r="B6709" s="1">
        <v>42210</v>
      </c>
      <c r="C6709">
        <v>1</v>
      </c>
      <c r="D6709">
        <v>1</v>
      </c>
      <c r="E6709">
        <v>1</v>
      </c>
      <c r="F6709">
        <v>1</v>
      </c>
      <c r="G6709">
        <v>521.34</v>
      </c>
      <c r="H6709">
        <v>451600</v>
      </c>
      <c r="I6709">
        <f>YEAR(Table1[[#This Row],[Date]])</f>
        <v>2015</v>
      </c>
      <c r="J6709">
        <f>MONTH(Table1[[#This Row],[Date]])</f>
        <v>7</v>
      </c>
      <c r="K6709">
        <f>DAY(Table1[[#This Row],[Date]])</f>
        <v>25</v>
      </c>
    </row>
    <row r="6710" spans="1:11" x14ac:dyDescent="0.3">
      <c r="A6710" t="s">
        <v>14</v>
      </c>
      <c r="B6710" s="1">
        <v>42209</v>
      </c>
      <c r="C6710">
        <v>1</v>
      </c>
      <c r="D6710">
        <v>1</v>
      </c>
      <c r="E6710">
        <v>1</v>
      </c>
      <c r="F6710">
        <v>1</v>
      </c>
      <c r="G6710">
        <v>32139.8</v>
      </c>
      <c r="H6710">
        <v>451600</v>
      </c>
      <c r="I6710">
        <f>YEAR(Table1[[#This Row],[Date]])</f>
        <v>2015</v>
      </c>
      <c r="J6710">
        <f>MONTH(Table1[[#This Row],[Date]])</f>
        <v>7</v>
      </c>
      <c r="K6710">
        <f>DAY(Table1[[#This Row],[Date]])</f>
        <v>24</v>
      </c>
    </row>
    <row r="6711" spans="1:11" x14ac:dyDescent="0.3">
      <c r="A6711" t="s">
        <v>14</v>
      </c>
      <c r="B6711" s="1">
        <v>42208</v>
      </c>
      <c r="C6711">
        <v>1</v>
      </c>
      <c r="D6711">
        <v>1</v>
      </c>
      <c r="E6711">
        <v>1</v>
      </c>
      <c r="F6711">
        <v>1</v>
      </c>
      <c r="G6711">
        <v>4233.58</v>
      </c>
      <c r="H6711">
        <v>451600</v>
      </c>
      <c r="I6711">
        <f>YEAR(Table1[[#This Row],[Date]])</f>
        <v>2015</v>
      </c>
      <c r="J6711">
        <f>MONTH(Table1[[#This Row],[Date]])</f>
        <v>7</v>
      </c>
      <c r="K6711">
        <f>DAY(Table1[[#This Row],[Date]])</f>
        <v>23</v>
      </c>
    </row>
    <row r="6712" spans="1:11" x14ac:dyDescent="0.3">
      <c r="A6712" t="s">
        <v>14</v>
      </c>
      <c r="B6712" s="1">
        <v>42207</v>
      </c>
      <c r="C6712">
        <v>1</v>
      </c>
      <c r="D6712">
        <v>1</v>
      </c>
      <c r="E6712">
        <v>1</v>
      </c>
      <c r="F6712">
        <v>1</v>
      </c>
      <c r="G6712">
        <v>506.55</v>
      </c>
      <c r="H6712">
        <v>451600</v>
      </c>
      <c r="I6712">
        <f>YEAR(Table1[[#This Row],[Date]])</f>
        <v>2015</v>
      </c>
      <c r="J6712">
        <f>MONTH(Table1[[#This Row],[Date]])</f>
        <v>7</v>
      </c>
      <c r="K6712">
        <f>DAY(Table1[[#This Row],[Date]])</f>
        <v>22</v>
      </c>
    </row>
    <row r="6713" spans="1:11" x14ac:dyDescent="0.3">
      <c r="A6713" t="s">
        <v>14</v>
      </c>
      <c r="B6713" s="1">
        <v>42206</v>
      </c>
      <c r="C6713">
        <v>1</v>
      </c>
      <c r="D6713">
        <v>1</v>
      </c>
      <c r="E6713">
        <v>1</v>
      </c>
      <c r="F6713">
        <v>1</v>
      </c>
      <c r="G6713">
        <v>5796.42</v>
      </c>
      <c r="H6713">
        <v>451600</v>
      </c>
      <c r="I6713">
        <f>YEAR(Table1[[#This Row],[Date]])</f>
        <v>2015</v>
      </c>
      <c r="J6713">
        <f>MONTH(Table1[[#This Row],[Date]])</f>
        <v>7</v>
      </c>
      <c r="K6713">
        <f>DAY(Table1[[#This Row],[Date]])</f>
        <v>21</v>
      </c>
    </row>
    <row r="6714" spans="1:11" x14ac:dyDescent="0.3">
      <c r="A6714" t="s">
        <v>14</v>
      </c>
      <c r="B6714" s="1">
        <v>42205</v>
      </c>
      <c r="C6714">
        <v>1</v>
      </c>
      <c r="D6714">
        <v>1</v>
      </c>
      <c r="E6714">
        <v>1</v>
      </c>
      <c r="F6714">
        <v>1</v>
      </c>
      <c r="G6714">
        <v>658.78</v>
      </c>
      <c r="H6714">
        <v>451600</v>
      </c>
      <c r="I6714">
        <f>YEAR(Table1[[#This Row],[Date]])</f>
        <v>2015</v>
      </c>
      <c r="J6714">
        <f>MONTH(Table1[[#This Row],[Date]])</f>
        <v>7</v>
      </c>
      <c r="K6714">
        <f>DAY(Table1[[#This Row],[Date]])</f>
        <v>20</v>
      </c>
    </row>
    <row r="6715" spans="1:11" x14ac:dyDescent="0.3">
      <c r="A6715" t="s">
        <v>14</v>
      </c>
      <c r="B6715" s="1">
        <v>42204</v>
      </c>
      <c r="C6715">
        <v>1</v>
      </c>
      <c r="D6715">
        <v>1</v>
      </c>
      <c r="E6715">
        <v>1</v>
      </c>
      <c r="F6715">
        <v>1</v>
      </c>
      <c r="G6715">
        <v>2708.94</v>
      </c>
      <c r="H6715">
        <v>451600</v>
      </c>
      <c r="I6715">
        <f>YEAR(Table1[[#This Row],[Date]])</f>
        <v>2015</v>
      </c>
      <c r="J6715">
        <f>MONTH(Table1[[#This Row],[Date]])</f>
        <v>7</v>
      </c>
      <c r="K6715">
        <f>DAY(Table1[[#This Row],[Date]])</f>
        <v>19</v>
      </c>
    </row>
    <row r="6716" spans="1:11" x14ac:dyDescent="0.3">
      <c r="A6716" t="s">
        <v>14</v>
      </c>
      <c r="B6716" s="1">
        <v>42203</v>
      </c>
      <c r="C6716">
        <v>1</v>
      </c>
      <c r="D6716">
        <v>1</v>
      </c>
      <c r="E6716">
        <v>1</v>
      </c>
      <c r="F6716">
        <v>1</v>
      </c>
      <c r="G6716">
        <v>50531.8</v>
      </c>
      <c r="H6716">
        <v>451600</v>
      </c>
      <c r="I6716">
        <f>YEAR(Table1[[#This Row],[Date]])</f>
        <v>2015</v>
      </c>
      <c r="J6716">
        <f>MONTH(Table1[[#This Row],[Date]])</f>
        <v>7</v>
      </c>
      <c r="K6716">
        <f>DAY(Table1[[#This Row],[Date]])</f>
        <v>18</v>
      </c>
    </row>
    <row r="6717" spans="1:11" x14ac:dyDescent="0.3">
      <c r="A6717" t="s">
        <v>14</v>
      </c>
      <c r="B6717" s="1">
        <v>42202</v>
      </c>
      <c r="C6717">
        <v>1</v>
      </c>
      <c r="D6717">
        <v>1</v>
      </c>
      <c r="E6717">
        <v>1</v>
      </c>
      <c r="F6717">
        <v>1</v>
      </c>
      <c r="G6717">
        <v>665897</v>
      </c>
      <c r="H6717">
        <v>451600</v>
      </c>
      <c r="I6717">
        <f>YEAR(Table1[[#This Row],[Date]])</f>
        <v>2015</v>
      </c>
      <c r="J6717">
        <f>MONTH(Table1[[#This Row],[Date]])</f>
        <v>7</v>
      </c>
      <c r="K6717">
        <f>DAY(Table1[[#This Row],[Date]])</f>
        <v>17</v>
      </c>
    </row>
    <row r="6718" spans="1:11" x14ac:dyDescent="0.3">
      <c r="A6718" t="s">
        <v>14</v>
      </c>
      <c r="B6718" s="1">
        <v>42201</v>
      </c>
      <c r="C6718">
        <v>1</v>
      </c>
      <c r="D6718">
        <v>1</v>
      </c>
      <c r="E6718">
        <v>1</v>
      </c>
      <c r="F6718">
        <v>1</v>
      </c>
      <c r="G6718">
        <v>33531.9</v>
      </c>
      <c r="H6718">
        <v>451600</v>
      </c>
      <c r="I6718">
        <f>YEAR(Table1[[#This Row],[Date]])</f>
        <v>2015</v>
      </c>
      <c r="J6718">
        <f>MONTH(Table1[[#This Row],[Date]])</f>
        <v>7</v>
      </c>
      <c r="K6718">
        <f>DAY(Table1[[#This Row],[Date]])</f>
        <v>16</v>
      </c>
    </row>
    <row r="6719" spans="1:11" x14ac:dyDescent="0.3">
      <c r="A6719" t="s">
        <v>14</v>
      </c>
      <c r="B6719" s="1">
        <v>42200</v>
      </c>
      <c r="C6719">
        <v>1</v>
      </c>
      <c r="D6719">
        <v>1</v>
      </c>
      <c r="E6719">
        <v>1</v>
      </c>
      <c r="F6719">
        <v>1</v>
      </c>
      <c r="G6719">
        <v>1131.72</v>
      </c>
      <c r="H6719">
        <v>451600</v>
      </c>
      <c r="I6719">
        <f>YEAR(Table1[[#This Row],[Date]])</f>
        <v>2015</v>
      </c>
      <c r="J6719">
        <f>MONTH(Table1[[#This Row],[Date]])</f>
        <v>7</v>
      </c>
      <c r="K6719">
        <f>DAY(Table1[[#This Row],[Date]])</f>
        <v>15</v>
      </c>
    </row>
    <row r="6720" spans="1:11" x14ac:dyDescent="0.3">
      <c r="A6720" t="s">
        <v>14</v>
      </c>
      <c r="B6720" s="1">
        <v>42199</v>
      </c>
      <c r="C6720">
        <v>1</v>
      </c>
      <c r="D6720">
        <v>1</v>
      </c>
      <c r="E6720">
        <v>1</v>
      </c>
      <c r="F6720">
        <v>1</v>
      </c>
      <c r="G6720">
        <v>31441.7</v>
      </c>
      <c r="H6720">
        <v>451600</v>
      </c>
      <c r="I6720">
        <f>YEAR(Table1[[#This Row],[Date]])</f>
        <v>2015</v>
      </c>
      <c r="J6720">
        <f>MONTH(Table1[[#This Row],[Date]])</f>
        <v>7</v>
      </c>
      <c r="K6720">
        <f>DAY(Table1[[#This Row],[Date]])</f>
        <v>14</v>
      </c>
    </row>
    <row r="6721" spans="1:11" x14ac:dyDescent="0.3">
      <c r="A6721" t="s">
        <v>14</v>
      </c>
      <c r="B6721" s="1">
        <v>42198</v>
      </c>
      <c r="C6721">
        <v>1</v>
      </c>
      <c r="D6721">
        <v>1</v>
      </c>
      <c r="E6721">
        <v>1</v>
      </c>
      <c r="F6721">
        <v>1</v>
      </c>
      <c r="G6721">
        <v>242557</v>
      </c>
      <c r="H6721">
        <v>451600</v>
      </c>
      <c r="I6721">
        <f>YEAR(Table1[[#This Row],[Date]])</f>
        <v>2015</v>
      </c>
      <c r="J6721">
        <f>MONTH(Table1[[#This Row],[Date]])</f>
        <v>7</v>
      </c>
      <c r="K6721">
        <f>DAY(Table1[[#This Row],[Date]])</f>
        <v>13</v>
      </c>
    </row>
    <row r="6722" spans="1:11" x14ac:dyDescent="0.3">
      <c r="A6722" t="s">
        <v>14</v>
      </c>
      <c r="B6722" s="1">
        <v>42197</v>
      </c>
      <c r="C6722">
        <v>1</v>
      </c>
      <c r="D6722">
        <v>1</v>
      </c>
      <c r="E6722">
        <v>1</v>
      </c>
      <c r="F6722">
        <v>1</v>
      </c>
      <c r="G6722">
        <v>3187.45</v>
      </c>
      <c r="H6722">
        <v>451600</v>
      </c>
      <c r="I6722">
        <f>YEAR(Table1[[#This Row],[Date]])</f>
        <v>2015</v>
      </c>
      <c r="J6722">
        <f>MONTH(Table1[[#This Row],[Date]])</f>
        <v>7</v>
      </c>
      <c r="K6722">
        <f>DAY(Table1[[#This Row],[Date]])</f>
        <v>12</v>
      </c>
    </row>
    <row r="6723" spans="1:11" x14ac:dyDescent="0.3">
      <c r="A6723" t="s">
        <v>14</v>
      </c>
      <c r="B6723" s="1">
        <v>42196</v>
      </c>
      <c r="C6723">
        <v>1</v>
      </c>
      <c r="D6723">
        <v>1</v>
      </c>
      <c r="E6723">
        <v>1</v>
      </c>
      <c r="F6723">
        <v>1</v>
      </c>
      <c r="G6723">
        <v>1621.98</v>
      </c>
      <c r="H6723">
        <v>451600</v>
      </c>
      <c r="I6723">
        <f>YEAR(Table1[[#This Row],[Date]])</f>
        <v>2015</v>
      </c>
      <c r="J6723">
        <f>MONTH(Table1[[#This Row],[Date]])</f>
        <v>7</v>
      </c>
      <c r="K6723">
        <f>DAY(Table1[[#This Row],[Date]])</f>
        <v>11</v>
      </c>
    </row>
    <row r="6724" spans="1:11" x14ac:dyDescent="0.3">
      <c r="A6724" t="s">
        <v>14</v>
      </c>
      <c r="B6724" s="1">
        <v>42195</v>
      </c>
      <c r="C6724">
        <v>1</v>
      </c>
      <c r="D6724">
        <v>1</v>
      </c>
      <c r="E6724">
        <v>1</v>
      </c>
      <c r="F6724">
        <v>1</v>
      </c>
      <c r="G6724">
        <v>1065.3900000000001</v>
      </c>
      <c r="H6724">
        <v>451600</v>
      </c>
      <c r="I6724">
        <f>YEAR(Table1[[#This Row],[Date]])</f>
        <v>2015</v>
      </c>
      <c r="J6724">
        <f>MONTH(Table1[[#This Row],[Date]])</f>
        <v>7</v>
      </c>
      <c r="K6724">
        <f>DAY(Table1[[#This Row],[Date]])</f>
        <v>10</v>
      </c>
    </row>
    <row r="6725" spans="1:11" x14ac:dyDescent="0.3">
      <c r="A6725" t="s">
        <v>14</v>
      </c>
      <c r="B6725" s="1">
        <v>42194</v>
      </c>
      <c r="C6725">
        <v>1</v>
      </c>
      <c r="D6725">
        <v>1</v>
      </c>
      <c r="E6725">
        <v>1</v>
      </c>
      <c r="F6725">
        <v>1</v>
      </c>
      <c r="G6725">
        <v>516.17999999999995</v>
      </c>
      <c r="H6725">
        <v>451600</v>
      </c>
      <c r="I6725">
        <f>YEAR(Table1[[#This Row],[Date]])</f>
        <v>2015</v>
      </c>
      <c r="J6725">
        <f>MONTH(Table1[[#This Row],[Date]])</f>
        <v>7</v>
      </c>
      <c r="K6725">
        <f>DAY(Table1[[#This Row],[Date]])</f>
        <v>9</v>
      </c>
    </row>
    <row r="6726" spans="1:11" x14ac:dyDescent="0.3">
      <c r="A6726" t="s">
        <v>14</v>
      </c>
      <c r="B6726" s="1">
        <v>42193</v>
      </c>
      <c r="C6726">
        <v>1</v>
      </c>
      <c r="D6726">
        <v>1</v>
      </c>
      <c r="E6726">
        <v>1</v>
      </c>
      <c r="F6726">
        <v>1</v>
      </c>
      <c r="G6726">
        <v>1632.58</v>
      </c>
      <c r="H6726">
        <v>451600</v>
      </c>
      <c r="I6726">
        <f>YEAR(Table1[[#This Row],[Date]])</f>
        <v>2015</v>
      </c>
      <c r="J6726">
        <f>MONTH(Table1[[#This Row],[Date]])</f>
        <v>7</v>
      </c>
      <c r="K6726">
        <f>DAY(Table1[[#This Row],[Date]])</f>
        <v>8</v>
      </c>
    </row>
    <row r="6727" spans="1:11" x14ac:dyDescent="0.3">
      <c r="A6727" t="s">
        <v>14</v>
      </c>
      <c r="B6727" s="1">
        <v>42192</v>
      </c>
      <c r="C6727">
        <v>1</v>
      </c>
      <c r="D6727">
        <v>1</v>
      </c>
      <c r="E6727">
        <v>1</v>
      </c>
      <c r="F6727">
        <v>1</v>
      </c>
      <c r="G6727">
        <v>34946.1</v>
      </c>
      <c r="H6727">
        <v>451600</v>
      </c>
      <c r="I6727">
        <f>YEAR(Table1[[#This Row],[Date]])</f>
        <v>2015</v>
      </c>
      <c r="J6727">
        <f>MONTH(Table1[[#This Row],[Date]])</f>
        <v>7</v>
      </c>
      <c r="K6727">
        <f>DAY(Table1[[#This Row],[Date]])</f>
        <v>7</v>
      </c>
    </row>
    <row r="6728" spans="1:11" x14ac:dyDescent="0.3">
      <c r="A6728" t="s">
        <v>14</v>
      </c>
      <c r="B6728" s="1">
        <v>42191</v>
      </c>
      <c r="C6728">
        <v>1</v>
      </c>
      <c r="D6728">
        <v>1</v>
      </c>
      <c r="E6728">
        <v>1</v>
      </c>
      <c r="F6728">
        <v>1</v>
      </c>
      <c r="G6728">
        <v>652389</v>
      </c>
      <c r="H6728">
        <v>451600</v>
      </c>
      <c r="I6728">
        <f>YEAR(Table1[[#This Row],[Date]])</f>
        <v>2015</v>
      </c>
      <c r="J6728">
        <f>MONTH(Table1[[#This Row],[Date]])</f>
        <v>7</v>
      </c>
      <c r="K6728">
        <f>DAY(Table1[[#This Row],[Date]])</f>
        <v>6</v>
      </c>
    </row>
    <row r="6729" spans="1:11" x14ac:dyDescent="0.3">
      <c r="A6729" t="s">
        <v>14</v>
      </c>
      <c r="B6729" s="1">
        <v>42190</v>
      </c>
      <c r="C6729">
        <v>1</v>
      </c>
      <c r="D6729">
        <v>1</v>
      </c>
      <c r="E6729">
        <v>1</v>
      </c>
      <c r="F6729">
        <v>1</v>
      </c>
      <c r="G6729">
        <v>8107.28</v>
      </c>
      <c r="H6729">
        <v>451600</v>
      </c>
      <c r="I6729">
        <f>YEAR(Table1[[#This Row],[Date]])</f>
        <v>2015</v>
      </c>
      <c r="J6729">
        <f>MONTH(Table1[[#This Row],[Date]])</f>
        <v>7</v>
      </c>
      <c r="K6729">
        <f>DAY(Table1[[#This Row],[Date]])</f>
        <v>5</v>
      </c>
    </row>
    <row r="6730" spans="1:11" x14ac:dyDescent="0.3">
      <c r="A6730" t="s">
        <v>14</v>
      </c>
      <c r="B6730" s="1">
        <v>42189</v>
      </c>
      <c r="C6730">
        <v>1</v>
      </c>
      <c r="D6730">
        <v>1</v>
      </c>
      <c r="E6730">
        <v>1</v>
      </c>
      <c r="F6730">
        <v>1</v>
      </c>
      <c r="G6730">
        <v>100.02</v>
      </c>
      <c r="H6730">
        <v>451600</v>
      </c>
      <c r="I6730">
        <f>YEAR(Table1[[#This Row],[Date]])</f>
        <v>2015</v>
      </c>
      <c r="J6730">
        <f>MONTH(Table1[[#This Row],[Date]])</f>
        <v>7</v>
      </c>
      <c r="K6730">
        <f>DAY(Table1[[#This Row],[Date]])</f>
        <v>4</v>
      </c>
    </row>
    <row r="6731" spans="1:11" x14ac:dyDescent="0.3">
      <c r="A6731" t="s">
        <v>14</v>
      </c>
      <c r="B6731" s="1">
        <v>42188</v>
      </c>
      <c r="C6731">
        <v>1</v>
      </c>
      <c r="D6731">
        <v>1</v>
      </c>
      <c r="E6731">
        <v>1</v>
      </c>
      <c r="F6731">
        <v>1</v>
      </c>
      <c r="G6731">
        <v>14061.3</v>
      </c>
      <c r="H6731">
        <v>451600</v>
      </c>
      <c r="I6731">
        <f>YEAR(Table1[[#This Row],[Date]])</f>
        <v>2015</v>
      </c>
      <c r="J6731">
        <f>MONTH(Table1[[#This Row],[Date]])</f>
        <v>7</v>
      </c>
      <c r="K6731">
        <f>DAY(Table1[[#This Row],[Date]])</f>
        <v>3</v>
      </c>
    </row>
    <row r="6732" spans="1:11" x14ac:dyDescent="0.3">
      <c r="A6732" t="s">
        <v>14</v>
      </c>
      <c r="B6732" s="1">
        <v>42187</v>
      </c>
      <c r="C6732">
        <v>1</v>
      </c>
      <c r="D6732">
        <v>1</v>
      </c>
      <c r="E6732">
        <v>1</v>
      </c>
      <c r="F6732">
        <v>1</v>
      </c>
      <c r="G6732">
        <v>1436.39</v>
      </c>
      <c r="H6732">
        <v>451600</v>
      </c>
      <c r="I6732">
        <f>YEAR(Table1[[#This Row],[Date]])</f>
        <v>2015</v>
      </c>
      <c r="J6732">
        <f>MONTH(Table1[[#This Row],[Date]])</f>
        <v>7</v>
      </c>
      <c r="K6732">
        <f>DAY(Table1[[#This Row],[Date]])</f>
        <v>2</v>
      </c>
    </row>
    <row r="6733" spans="1:11" x14ac:dyDescent="0.3">
      <c r="A6733" t="s">
        <v>14</v>
      </c>
      <c r="B6733" s="1">
        <v>42186</v>
      </c>
      <c r="C6733">
        <v>1</v>
      </c>
      <c r="D6733">
        <v>1</v>
      </c>
      <c r="E6733">
        <v>1</v>
      </c>
      <c r="F6733">
        <v>1</v>
      </c>
      <c r="G6733">
        <v>110325</v>
      </c>
      <c r="H6733">
        <v>451600</v>
      </c>
      <c r="I6733">
        <f>YEAR(Table1[[#This Row],[Date]])</f>
        <v>2015</v>
      </c>
      <c r="J6733">
        <f>MONTH(Table1[[#This Row],[Date]])</f>
        <v>7</v>
      </c>
      <c r="K6733">
        <f>DAY(Table1[[#This Row],[Date]])</f>
        <v>1</v>
      </c>
    </row>
    <row r="6734" spans="1:11" x14ac:dyDescent="0.3">
      <c r="A6734" t="s">
        <v>14</v>
      </c>
      <c r="B6734" s="1">
        <v>42185</v>
      </c>
      <c r="C6734">
        <v>1</v>
      </c>
      <c r="D6734">
        <v>1</v>
      </c>
      <c r="E6734">
        <v>1</v>
      </c>
      <c r="F6734">
        <v>1</v>
      </c>
      <c r="G6734">
        <v>472575</v>
      </c>
      <c r="H6734">
        <v>451600</v>
      </c>
      <c r="I6734">
        <f>YEAR(Table1[[#This Row],[Date]])</f>
        <v>2015</v>
      </c>
      <c r="J6734">
        <f>MONTH(Table1[[#This Row],[Date]])</f>
        <v>6</v>
      </c>
      <c r="K6734">
        <f>DAY(Table1[[#This Row],[Date]])</f>
        <v>30</v>
      </c>
    </row>
    <row r="6735" spans="1:11" x14ac:dyDescent="0.3">
      <c r="A6735" t="s">
        <v>14</v>
      </c>
      <c r="B6735" s="1">
        <v>42184</v>
      </c>
      <c r="C6735">
        <v>1</v>
      </c>
      <c r="D6735">
        <v>1</v>
      </c>
      <c r="E6735">
        <v>1</v>
      </c>
      <c r="F6735">
        <v>1</v>
      </c>
      <c r="G6735">
        <v>3121.38</v>
      </c>
      <c r="H6735">
        <v>451600</v>
      </c>
      <c r="I6735">
        <f>YEAR(Table1[[#This Row],[Date]])</f>
        <v>2015</v>
      </c>
      <c r="J6735">
        <f>MONTH(Table1[[#This Row],[Date]])</f>
        <v>6</v>
      </c>
      <c r="K6735">
        <f>DAY(Table1[[#This Row],[Date]])</f>
        <v>29</v>
      </c>
    </row>
    <row r="6736" spans="1:11" x14ac:dyDescent="0.3">
      <c r="A6736" t="s">
        <v>14</v>
      </c>
      <c r="B6736" s="1">
        <v>42183</v>
      </c>
      <c r="C6736">
        <v>1</v>
      </c>
      <c r="D6736">
        <v>1</v>
      </c>
      <c r="E6736">
        <v>1</v>
      </c>
      <c r="F6736">
        <v>1</v>
      </c>
      <c r="G6736">
        <v>409.44</v>
      </c>
      <c r="H6736">
        <v>451600</v>
      </c>
      <c r="I6736">
        <f>YEAR(Table1[[#This Row],[Date]])</f>
        <v>2015</v>
      </c>
      <c r="J6736">
        <f>MONTH(Table1[[#This Row],[Date]])</f>
        <v>6</v>
      </c>
      <c r="K6736">
        <f>DAY(Table1[[#This Row],[Date]])</f>
        <v>28</v>
      </c>
    </row>
    <row r="6737" spans="1:11" x14ac:dyDescent="0.3">
      <c r="A6737" t="s">
        <v>14</v>
      </c>
      <c r="B6737" s="1">
        <v>42182</v>
      </c>
      <c r="C6737">
        <v>1</v>
      </c>
      <c r="D6737">
        <v>1</v>
      </c>
      <c r="E6737">
        <v>1</v>
      </c>
      <c r="F6737">
        <v>1</v>
      </c>
      <c r="G6737">
        <v>668536</v>
      </c>
      <c r="H6737">
        <v>451600</v>
      </c>
      <c r="I6737">
        <f>YEAR(Table1[[#This Row],[Date]])</f>
        <v>2015</v>
      </c>
      <c r="J6737">
        <f>MONTH(Table1[[#This Row],[Date]])</f>
        <v>6</v>
      </c>
      <c r="K6737">
        <f>DAY(Table1[[#This Row],[Date]])</f>
        <v>27</v>
      </c>
    </row>
    <row r="6738" spans="1:11" x14ac:dyDescent="0.3">
      <c r="A6738" t="s">
        <v>14</v>
      </c>
      <c r="B6738" s="1">
        <v>42181</v>
      </c>
      <c r="C6738">
        <v>1</v>
      </c>
      <c r="D6738">
        <v>1</v>
      </c>
      <c r="E6738">
        <v>1</v>
      </c>
      <c r="F6738">
        <v>1</v>
      </c>
      <c r="G6738">
        <v>3128.97</v>
      </c>
      <c r="H6738">
        <v>451600</v>
      </c>
      <c r="I6738">
        <f>YEAR(Table1[[#This Row],[Date]])</f>
        <v>2015</v>
      </c>
      <c r="J6738">
        <f>MONTH(Table1[[#This Row],[Date]])</f>
        <v>6</v>
      </c>
      <c r="K6738">
        <f>DAY(Table1[[#This Row],[Date]])</f>
        <v>26</v>
      </c>
    </row>
    <row r="6739" spans="1:11" x14ac:dyDescent="0.3">
      <c r="A6739" t="s">
        <v>14</v>
      </c>
      <c r="B6739" s="1">
        <v>42180</v>
      </c>
      <c r="C6739">
        <v>1</v>
      </c>
      <c r="D6739">
        <v>1</v>
      </c>
      <c r="E6739">
        <v>1</v>
      </c>
      <c r="F6739">
        <v>1</v>
      </c>
      <c r="G6739">
        <v>63844.800000000003</v>
      </c>
      <c r="H6739">
        <v>451600</v>
      </c>
      <c r="I6739">
        <f>YEAR(Table1[[#This Row],[Date]])</f>
        <v>2015</v>
      </c>
      <c r="J6739">
        <f>MONTH(Table1[[#This Row],[Date]])</f>
        <v>6</v>
      </c>
      <c r="K6739">
        <f>DAY(Table1[[#This Row],[Date]])</f>
        <v>25</v>
      </c>
    </row>
    <row r="6740" spans="1:11" x14ac:dyDescent="0.3">
      <c r="A6740" t="s">
        <v>14</v>
      </c>
      <c r="B6740" s="1">
        <v>42179</v>
      </c>
      <c r="C6740">
        <v>1</v>
      </c>
      <c r="D6740">
        <v>1</v>
      </c>
      <c r="E6740">
        <v>1</v>
      </c>
      <c r="F6740">
        <v>1</v>
      </c>
      <c r="G6740">
        <v>633456</v>
      </c>
      <c r="H6740">
        <v>451600</v>
      </c>
      <c r="I6740">
        <f>YEAR(Table1[[#This Row],[Date]])</f>
        <v>2015</v>
      </c>
      <c r="J6740">
        <f>MONTH(Table1[[#This Row],[Date]])</f>
        <v>6</v>
      </c>
      <c r="K6740">
        <f>DAY(Table1[[#This Row],[Date]])</f>
        <v>24</v>
      </c>
    </row>
    <row r="6741" spans="1:11" x14ac:dyDescent="0.3">
      <c r="A6741" t="s">
        <v>14</v>
      </c>
      <c r="B6741" s="1">
        <v>42178</v>
      </c>
      <c r="C6741">
        <v>1</v>
      </c>
      <c r="D6741">
        <v>1</v>
      </c>
      <c r="E6741">
        <v>1</v>
      </c>
      <c r="F6741">
        <v>1</v>
      </c>
      <c r="G6741">
        <v>19972.7</v>
      </c>
      <c r="H6741">
        <v>451600</v>
      </c>
      <c r="I6741">
        <f>YEAR(Table1[[#This Row],[Date]])</f>
        <v>2015</v>
      </c>
      <c r="J6741">
        <f>MONTH(Table1[[#This Row],[Date]])</f>
        <v>6</v>
      </c>
      <c r="K6741">
        <f>DAY(Table1[[#This Row],[Date]])</f>
        <v>23</v>
      </c>
    </row>
    <row r="6742" spans="1:11" x14ac:dyDescent="0.3">
      <c r="A6742" t="s">
        <v>14</v>
      </c>
      <c r="B6742" s="1">
        <v>42177</v>
      </c>
      <c r="C6742">
        <v>1</v>
      </c>
      <c r="D6742">
        <v>1</v>
      </c>
      <c r="E6742">
        <v>1</v>
      </c>
      <c r="F6742">
        <v>1</v>
      </c>
      <c r="G6742">
        <v>403.56</v>
      </c>
      <c r="H6742">
        <v>451600</v>
      </c>
      <c r="I6742">
        <f>YEAR(Table1[[#This Row],[Date]])</f>
        <v>2015</v>
      </c>
      <c r="J6742">
        <f>MONTH(Table1[[#This Row],[Date]])</f>
        <v>6</v>
      </c>
      <c r="K6742">
        <f>DAY(Table1[[#This Row],[Date]])</f>
        <v>22</v>
      </c>
    </row>
    <row r="6743" spans="1:11" x14ac:dyDescent="0.3">
      <c r="A6743" t="s">
        <v>14</v>
      </c>
      <c r="B6743" s="1">
        <v>42176</v>
      </c>
      <c r="C6743">
        <v>1</v>
      </c>
      <c r="D6743">
        <v>1</v>
      </c>
      <c r="E6743">
        <v>1</v>
      </c>
      <c r="F6743">
        <v>1</v>
      </c>
      <c r="G6743">
        <v>370.88</v>
      </c>
      <c r="H6743">
        <v>451600</v>
      </c>
      <c r="I6743">
        <f>YEAR(Table1[[#This Row],[Date]])</f>
        <v>2015</v>
      </c>
      <c r="J6743">
        <f>MONTH(Table1[[#This Row],[Date]])</f>
        <v>6</v>
      </c>
      <c r="K6743">
        <f>DAY(Table1[[#This Row],[Date]])</f>
        <v>21</v>
      </c>
    </row>
    <row r="6744" spans="1:11" x14ac:dyDescent="0.3">
      <c r="A6744" t="s">
        <v>14</v>
      </c>
      <c r="B6744" s="1">
        <v>42175</v>
      </c>
      <c r="C6744">
        <v>1</v>
      </c>
      <c r="D6744">
        <v>1</v>
      </c>
      <c r="E6744">
        <v>1</v>
      </c>
      <c r="F6744">
        <v>1</v>
      </c>
      <c r="G6744">
        <v>2423.98</v>
      </c>
      <c r="H6744">
        <v>451600</v>
      </c>
      <c r="I6744">
        <f>YEAR(Table1[[#This Row],[Date]])</f>
        <v>2015</v>
      </c>
      <c r="J6744">
        <f>MONTH(Table1[[#This Row],[Date]])</f>
        <v>6</v>
      </c>
      <c r="K6744">
        <f>DAY(Table1[[#This Row],[Date]])</f>
        <v>20</v>
      </c>
    </row>
    <row r="6745" spans="1:11" x14ac:dyDescent="0.3">
      <c r="A6745" t="s">
        <v>14</v>
      </c>
      <c r="B6745" s="1">
        <v>42174</v>
      </c>
      <c r="C6745">
        <v>1</v>
      </c>
      <c r="D6745">
        <v>1</v>
      </c>
      <c r="E6745">
        <v>1</v>
      </c>
      <c r="F6745">
        <v>1</v>
      </c>
      <c r="G6745">
        <v>10983.2</v>
      </c>
      <c r="H6745">
        <v>451600</v>
      </c>
      <c r="I6745">
        <f>YEAR(Table1[[#This Row],[Date]])</f>
        <v>2015</v>
      </c>
      <c r="J6745">
        <f>MONTH(Table1[[#This Row],[Date]])</f>
        <v>6</v>
      </c>
      <c r="K6745">
        <f>DAY(Table1[[#This Row],[Date]])</f>
        <v>19</v>
      </c>
    </row>
    <row r="6746" spans="1:11" x14ac:dyDescent="0.3">
      <c r="A6746" t="s">
        <v>14</v>
      </c>
      <c r="B6746" s="1">
        <v>42173</v>
      </c>
      <c r="C6746">
        <v>1</v>
      </c>
      <c r="D6746">
        <v>1</v>
      </c>
      <c r="E6746">
        <v>1</v>
      </c>
      <c r="F6746">
        <v>1</v>
      </c>
      <c r="G6746">
        <v>33803.599999999999</v>
      </c>
      <c r="H6746">
        <v>451600</v>
      </c>
      <c r="I6746">
        <f>YEAR(Table1[[#This Row],[Date]])</f>
        <v>2015</v>
      </c>
      <c r="J6746">
        <f>MONTH(Table1[[#This Row],[Date]])</f>
        <v>6</v>
      </c>
      <c r="K6746">
        <f>DAY(Table1[[#This Row],[Date]])</f>
        <v>18</v>
      </c>
    </row>
    <row r="6747" spans="1:11" x14ac:dyDescent="0.3">
      <c r="A6747" t="s">
        <v>14</v>
      </c>
      <c r="B6747" s="1">
        <v>42172</v>
      </c>
      <c r="C6747">
        <v>1</v>
      </c>
      <c r="D6747">
        <v>1</v>
      </c>
      <c r="E6747">
        <v>1</v>
      </c>
      <c r="F6747">
        <v>1</v>
      </c>
      <c r="G6747">
        <v>7822.33</v>
      </c>
      <c r="H6747">
        <v>451600</v>
      </c>
      <c r="I6747">
        <f>YEAR(Table1[[#This Row],[Date]])</f>
        <v>2015</v>
      </c>
      <c r="J6747">
        <f>MONTH(Table1[[#This Row],[Date]])</f>
        <v>6</v>
      </c>
      <c r="K6747">
        <f>DAY(Table1[[#This Row],[Date]])</f>
        <v>17</v>
      </c>
    </row>
    <row r="6748" spans="1:11" x14ac:dyDescent="0.3">
      <c r="A6748" t="s">
        <v>14</v>
      </c>
      <c r="B6748" s="1">
        <v>42171</v>
      </c>
      <c r="C6748">
        <v>1</v>
      </c>
      <c r="D6748">
        <v>1</v>
      </c>
      <c r="E6748">
        <v>1</v>
      </c>
      <c r="F6748">
        <v>1</v>
      </c>
      <c r="G6748">
        <v>204282</v>
      </c>
      <c r="H6748">
        <v>451600</v>
      </c>
      <c r="I6748">
        <f>YEAR(Table1[[#This Row],[Date]])</f>
        <v>2015</v>
      </c>
      <c r="J6748">
        <f>MONTH(Table1[[#This Row],[Date]])</f>
        <v>6</v>
      </c>
      <c r="K6748">
        <f>DAY(Table1[[#This Row],[Date]])</f>
        <v>16</v>
      </c>
    </row>
    <row r="6749" spans="1:11" x14ac:dyDescent="0.3">
      <c r="A6749" t="s">
        <v>14</v>
      </c>
      <c r="B6749" s="1">
        <v>42170</v>
      </c>
      <c r="C6749">
        <v>1</v>
      </c>
      <c r="D6749">
        <v>1</v>
      </c>
      <c r="E6749">
        <v>1</v>
      </c>
      <c r="F6749">
        <v>1</v>
      </c>
      <c r="G6749">
        <v>262077</v>
      </c>
      <c r="H6749">
        <v>451600</v>
      </c>
      <c r="I6749">
        <f>YEAR(Table1[[#This Row],[Date]])</f>
        <v>2015</v>
      </c>
      <c r="J6749">
        <f>MONTH(Table1[[#This Row],[Date]])</f>
        <v>6</v>
      </c>
      <c r="K6749">
        <f>DAY(Table1[[#This Row],[Date]])</f>
        <v>15</v>
      </c>
    </row>
    <row r="6750" spans="1:11" x14ac:dyDescent="0.3">
      <c r="A6750" t="s">
        <v>14</v>
      </c>
      <c r="B6750" s="1">
        <v>42169</v>
      </c>
      <c r="C6750">
        <v>1</v>
      </c>
      <c r="D6750">
        <v>1</v>
      </c>
      <c r="E6750">
        <v>1</v>
      </c>
      <c r="F6750">
        <v>1</v>
      </c>
      <c r="G6750">
        <v>1348.71</v>
      </c>
      <c r="H6750">
        <v>451600</v>
      </c>
      <c r="I6750">
        <f>YEAR(Table1[[#This Row],[Date]])</f>
        <v>2015</v>
      </c>
      <c r="J6750">
        <f>MONTH(Table1[[#This Row],[Date]])</f>
        <v>6</v>
      </c>
      <c r="K6750">
        <f>DAY(Table1[[#This Row],[Date]])</f>
        <v>14</v>
      </c>
    </row>
    <row r="6751" spans="1:11" x14ac:dyDescent="0.3">
      <c r="A6751" t="s">
        <v>14</v>
      </c>
      <c r="B6751" s="1">
        <v>42168</v>
      </c>
      <c r="C6751">
        <v>1</v>
      </c>
      <c r="D6751">
        <v>1</v>
      </c>
      <c r="E6751">
        <v>1</v>
      </c>
      <c r="F6751">
        <v>1</v>
      </c>
      <c r="G6751">
        <v>1635.93</v>
      </c>
      <c r="H6751">
        <v>451600</v>
      </c>
      <c r="I6751">
        <f>YEAR(Table1[[#This Row],[Date]])</f>
        <v>2015</v>
      </c>
      <c r="J6751">
        <f>MONTH(Table1[[#This Row],[Date]])</f>
        <v>6</v>
      </c>
      <c r="K6751">
        <f>DAY(Table1[[#This Row],[Date]])</f>
        <v>13</v>
      </c>
    </row>
    <row r="6752" spans="1:11" x14ac:dyDescent="0.3">
      <c r="A6752" t="s">
        <v>14</v>
      </c>
      <c r="B6752" s="1">
        <v>42167</v>
      </c>
      <c r="C6752">
        <v>1</v>
      </c>
      <c r="D6752">
        <v>1</v>
      </c>
      <c r="E6752">
        <v>1</v>
      </c>
      <c r="F6752">
        <v>1</v>
      </c>
      <c r="G6752">
        <v>41981</v>
      </c>
      <c r="H6752">
        <v>451600</v>
      </c>
      <c r="I6752">
        <f>YEAR(Table1[[#This Row],[Date]])</f>
        <v>2015</v>
      </c>
      <c r="J6752">
        <f>MONTH(Table1[[#This Row],[Date]])</f>
        <v>6</v>
      </c>
      <c r="K6752">
        <f>DAY(Table1[[#This Row],[Date]])</f>
        <v>12</v>
      </c>
    </row>
    <row r="6753" spans="1:11" x14ac:dyDescent="0.3">
      <c r="A6753" t="s">
        <v>14</v>
      </c>
      <c r="B6753" s="1">
        <v>42166</v>
      </c>
      <c r="C6753">
        <v>1</v>
      </c>
      <c r="D6753">
        <v>1</v>
      </c>
      <c r="E6753">
        <v>1</v>
      </c>
      <c r="F6753">
        <v>1</v>
      </c>
      <c r="G6753">
        <v>50162.400000000001</v>
      </c>
      <c r="H6753">
        <v>451600</v>
      </c>
      <c r="I6753">
        <f>YEAR(Table1[[#This Row],[Date]])</f>
        <v>2015</v>
      </c>
      <c r="J6753">
        <f>MONTH(Table1[[#This Row],[Date]])</f>
        <v>6</v>
      </c>
      <c r="K6753">
        <f>DAY(Table1[[#This Row],[Date]])</f>
        <v>11</v>
      </c>
    </row>
    <row r="6754" spans="1:11" x14ac:dyDescent="0.3">
      <c r="A6754" t="s">
        <v>14</v>
      </c>
      <c r="B6754" s="1">
        <v>42165</v>
      </c>
      <c r="C6754">
        <v>1</v>
      </c>
      <c r="D6754">
        <v>1</v>
      </c>
      <c r="E6754">
        <v>1</v>
      </c>
      <c r="F6754">
        <v>1</v>
      </c>
      <c r="G6754">
        <v>45550.9</v>
      </c>
      <c r="H6754">
        <v>451600</v>
      </c>
      <c r="I6754">
        <f>YEAR(Table1[[#This Row],[Date]])</f>
        <v>2015</v>
      </c>
      <c r="J6754">
        <f>MONTH(Table1[[#This Row],[Date]])</f>
        <v>6</v>
      </c>
      <c r="K6754">
        <f>DAY(Table1[[#This Row],[Date]])</f>
        <v>10</v>
      </c>
    </row>
    <row r="6755" spans="1:11" x14ac:dyDescent="0.3">
      <c r="A6755" t="s">
        <v>14</v>
      </c>
      <c r="B6755" s="1">
        <v>42164</v>
      </c>
      <c r="C6755">
        <v>1</v>
      </c>
      <c r="D6755">
        <v>1</v>
      </c>
      <c r="E6755">
        <v>1</v>
      </c>
      <c r="F6755">
        <v>1</v>
      </c>
      <c r="G6755">
        <v>323.20999999999998</v>
      </c>
      <c r="H6755">
        <v>451600</v>
      </c>
      <c r="I6755">
        <f>YEAR(Table1[[#This Row],[Date]])</f>
        <v>2015</v>
      </c>
      <c r="J6755">
        <f>MONTH(Table1[[#This Row],[Date]])</f>
        <v>6</v>
      </c>
      <c r="K6755">
        <f>DAY(Table1[[#This Row],[Date]])</f>
        <v>9</v>
      </c>
    </row>
    <row r="6756" spans="1:11" x14ac:dyDescent="0.3">
      <c r="A6756" t="s">
        <v>14</v>
      </c>
      <c r="B6756" s="1">
        <v>42163</v>
      </c>
      <c r="C6756">
        <v>1</v>
      </c>
      <c r="D6756">
        <v>1</v>
      </c>
      <c r="E6756">
        <v>1</v>
      </c>
      <c r="F6756">
        <v>1</v>
      </c>
      <c r="G6756">
        <v>126.16</v>
      </c>
      <c r="H6756">
        <v>451600</v>
      </c>
      <c r="I6756">
        <f>YEAR(Table1[[#This Row],[Date]])</f>
        <v>2015</v>
      </c>
      <c r="J6756">
        <f>MONTH(Table1[[#This Row],[Date]])</f>
        <v>6</v>
      </c>
      <c r="K6756">
        <f>DAY(Table1[[#This Row],[Date]])</f>
        <v>8</v>
      </c>
    </row>
    <row r="6757" spans="1:11" x14ac:dyDescent="0.3">
      <c r="A6757" t="s">
        <v>14</v>
      </c>
      <c r="B6757" s="1">
        <v>42162</v>
      </c>
      <c r="C6757">
        <v>1</v>
      </c>
      <c r="D6757">
        <v>1</v>
      </c>
      <c r="E6757">
        <v>1</v>
      </c>
      <c r="F6757">
        <v>1</v>
      </c>
      <c r="G6757">
        <v>1547.45</v>
      </c>
      <c r="H6757">
        <v>451600</v>
      </c>
      <c r="I6757">
        <f>YEAR(Table1[[#This Row],[Date]])</f>
        <v>2015</v>
      </c>
      <c r="J6757">
        <f>MONTH(Table1[[#This Row],[Date]])</f>
        <v>6</v>
      </c>
      <c r="K6757">
        <f>DAY(Table1[[#This Row],[Date]])</f>
        <v>7</v>
      </c>
    </row>
    <row r="6758" spans="1:11" x14ac:dyDescent="0.3">
      <c r="A6758" t="s">
        <v>14</v>
      </c>
      <c r="B6758" s="1">
        <v>42161</v>
      </c>
      <c r="C6758">
        <v>1</v>
      </c>
      <c r="D6758">
        <v>1</v>
      </c>
      <c r="E6758">
        <v>1</v>
      </c>
      <c r="F6758">
        <v>1</v>
      </c>
      <c r="G6758">
        <v>30.22</v>
      </c>
      <c r="H6758">
        <v>451600</v>
      </c>
      <c r="I6758">
        <f>YEAR(Table1[[#This Row],[Date]])</f>
        <v>2015</v>
      </c>
      <c r="J6758">
        <f>MONTH(Table1[[#This Row],[Date]])</f>
        <v>6</v>
      </c>
      <c r="K6758">
        <f>DAY(Table1[[#This Row],[Date]])</f>
        <v>6</v>
      </c>
    </row>
    <row r="6759" spans="1:11" x14ac:dyDescent="0.3">
      <c r="A6759" t="s">
        <v>14</v>
      </c>
      <c r="B6759" s="1">
        <v>42160</v>
      </c>
      <c r="C6759">
        <v>1</v>
      </c>
      <c r="D6759">
        <v>1</v>
      </c>
      <c r="E6759">
        <v>1</v>
      </c>
      <c r="F6759">
        <v>1</v>
      </c>
      <c r="G6759">
        <v>21.51</v>
      </c>
      <c r="H6759">
        <v>451600</v>
      </c>
      <c r="I6759">
        <f>YEAR(Table1[[#This Row],[Date]])</f>
        <v>2015</v>
      </c>
      <c r="J6759">
        <f>MONTH(Table1[[#This Row],[Date]])</f>
        <v>6</v>
      </c>
      <c r="K6759">
        <f>DAY(Table1[[#This Row],[Date]])</f>
        <v>5</v>
      </c>
    </row>
    <row r="6760" spans="1:11" x14ac:dyDescent="0.3">
      <c r="A6760" t="s">
        <v>14</v>
      </c>
      <c r="B6760" s="1">
        <v>42159</v>
      </c>
      <c r="C6760">
        <v>1</v>
      </c>
      <c r="D6760">
        <v>1</v>
      </c>
      <c r="E6760">
        <v>1</v>
      </c>
      <c r="F6760">
        <v>1</v>
      </c>
      <c r="G6760">
        <v>151.84</v>
      </c>
      <c r="H6760">
        <v>451600</v>
      </c>
      <c r="I6760">
        <f>YEAR(Table1[[#This Row],[Date]])</f>
        <v>2015</v>
      </c>
      <c r="J6760">
        <f>MONTH(Table1[[#This Row],[Date]])</f>
        <v>6</v>
      </c>
      <c r="K6760">
        <f>DAY(Table1[[#This Row],[Date]])</f>
        <v>4</v>
      </c>
    </row>
    <row r="6761" spans="1:11" x14ac:dyDescent="0.3">
      <c r="A6761" t="s">
        <v>14</v>
      </c>
      <c r="B6761" s="1">
        <v>42158</v>
      </c>
      <c r="C6761">
        <v>1</v>
      </c>
      <c r="D6761">
        <v>1</v>
      </c>
      <c r="E6761">
        <v>1</v>
      </c>
      <c r="F6761">
        <v>1</v>
      </c>
      <c r="G6761">
        <v>24994.2</v>
      </c>
      <c r="H6761">
        <v>451600</v>
      </c>
      <c r="I6761">
        <f>YEAR(Table1[[#This Row],[Date]])</f>
        <v>2015</v>
      </c>
      <c r="J6761">
        <f>MONTH(Table1[[#This Row],[Date]])</f>
        <v>6</v>
      </c>
      <c r="K6761">
        <f>DAY(Table1[[#This Row],[Date]])</f>
        <v>3</v>
      </c>
    </row>
    <row r="6762" spans="1:11" x14ac:dyDescent="0.3">
      <c r="A6762" t="s">
        <v>14</v>
      </c>
      <c r="B6762" s="1">
        <v>42157</v>
      </c>
      <c r="C6762">
        <v>1</v>
      </c>
      <c r="D6762">
        <v>1</v>
      </c>
      <c r="E6762">
        <v>1</v>
      </c>
      <c r="F6762">
        <v>1</v>
      </c>
      <c r="G6762">
        <v>75455.7</v>
      </c>
      <c r="H6762">
        <v>451600</v>
      </c>
      <c r="I6762">
        <f>YEAR(Table1[[#This Row],[Date]])</f>
        <v>2015</v>
      </c>
      <c r="J6762">
        <f>MONTH(Table1[[#This Row],[Date]])</f>
        <v>6</v>
      </c>
      <c r="K6762">
        <f>DAY(Table1[[#This Row],[Date]])</f>
        <v>2</v>
      </c>
    </row>
    <row r="6763" spans="1:11" x14ac:dyDescent="0.3">
      <c r="A6763" t="s">
        <v>14</v>
      </c>
      <c r="B6763" s="1">
        <v>42156</v>
      </c>
      <c r="C6763">
        <v>1</v>
      </c>
      <c r="D6763">
        <v>1</v>
      </c>
      <c r="E6763">
        <v>1</v>
      </c>
      <c r="F6763">
        <v>1</v>
      </c>
      <c r="G6763">
        <v>40887.4</v>
      </c>
      <c r="H6763">
        <v>451600</v>
      </c>
      <c r="I6763">
        <f>YEAR(Table1[[#This Row],[Date]])</f>
        <v>2015</v>
      </c>
      <c r="J6763">
        <f>MONTH(Table1[[#This Row],[Date]])</f>
        <v>6</v>
      </c>
      <c r="K6763">
        <f>DAY(Table1[[#This Row],[Date]])</f>
        <v>1</v>
      </c>
    </row>
    <row r="6764" spans="1:11" x14ac:dyDescent="0.3">
      <c r="A6764" t="s">
        <v>14</v>
      </c>
      <c r="B6764" s="1">
        <v>42155</v>
      </c>
      <c r="C6764">
        <v>1</v>
      </c>
      <c r="D6764">
        <v>1</v>
      </c>
      <c r="E6764">
        <v>1</v>
      </c>
      <c r="F6764">
        <v>1</v>
      </c>
      <c r="G6764">
        <v>2522.38</v>
      </c>
      <c r="H6764">
        <v>451600</v>
      </c>
      <c r="I6764">
        <f>YEAR(Table1[[#This Row],[Date]])</f>
        <v>2015</v>
      </c>
      <c r="J6764">
        <f>MONTH(Table1[[#This Row],[Date]])</f>
        <v>5</v>
      </c>
      <c r="K6764">
        <f>DAY(Table1[[#This Row],[Date]])</f>
        <v>31</v>
      </c>
    </row>
    <row r="6765" spans="1:11" x14ac:dyDescent="0.3">
      <c r="A6765" t="s">
        <v>14</v>
      </c>
      <c r="B6765" s="1">
        <v>42154</v>
      </c>
      <c r="C6765">
        <v>1</v>
      </c>
      <c r="D6765">
        <v>1</v>
      </c>
      <c r="E6765">
        <v>1</v>
      </c>
      <c r="F6765">
        <v>1</v>
      </c>
      <c r="G6765">
        <v>12447.9</v>
      </c>
      <c r="H6765">
        <v>451600</v>
      </c>
      <c r="I6765">
        <f>YEAR(Table1[[#This Row],[Date]])</f>
        <v>2015</v>
      </c>
      <c r="J6765">
        <f>MONTH(Table1[[#This Row],[Date]])</f>
        <v>5</v>
      </c>
      <c r="K6765">
        <f>DAY(Table1[[#This Row],[Date]])</f>
        <v>30</v>
      </c>
    </row>
    <row r="6766" spans="1:11" x14ac:dyDescent="0.3">
      <c r="A6766" t="s">
        <v>14</v>
      </c>
      <c r="B6766" s="1">
        <v>42153</v>
      </c>
      <c r="C6766">
        <v>1</v>
      </c>
      <c r="D6766">
        <v>1</v>
      </c>
      <c r="E6766">
        <v>1</v>
      </c>
      <c r="F6766">
        <v>1</v>
      </c>
      <c r="G6766">
        <v>16640.400000000001</v>
      </c>
      <c r="H6766">
        <v>451600</v>
      </c>
      <c r="I6766">
        <f>YEAR(Table1[[#This Row],[Date]])</f>
        <v>2015</v>
      </c>
      <c r="J6766">
        <f>MONTH(Table1[[#This Row],[Date]])</f>
        <v>5</v>
      </c>
      <c r="K6766">
        <f>DAY(Table1[[#This Row],[Date]])</f>
        <v>29</v>
      </c>
    </row>
    <row r="6767" spans="1:11" x14ac:dyDescent="0.3">
      <c r="A6767" t="s">
        <v>14</v>
      </c>
      <c r="B6767" s="1">
        <v>42152</v>
      </c>
      <c r="C6767">
        <v>1</v>
      </c>
      <c r="D6767">
        <v>1</v>
      </c>
      <c r="E6767">
        <v>1</v>
      </c>
      <c r="F6767">
        <v>1</v>
      </c>
      <c r="G6767">
        <v>70611.5</v>
      </c>
      <c r="H6767">
        <v>451600</v>
      </c>
      <c r="I6767">
        <f>YEAR(Table1[[#This Row],[Date]])</f>
        <v>2015</v>
      </c>
      <c r="J6767">
        <f>MONTH(Table1[[#This Row],[Date]])</f>
        <v>5</v>
      </c>
      <c r="K6767">
        <f>DAY(Table1[[#This Row],[Date]])</f>
        <v>28</v>
      </c>
    </row>
    <row r="6768" spans="1:11" x14ac:dyDescent="0.3">
      <c r="A6768" t="s">
        <v>14</v>
      </c>
      <c r="B6768" s="1">
        <v>42151</v>
      </c>
      <c r="C6768">
        <v>1</v>
      </c>
      <c r="D6768">
        <v>1</v>
      </c>
      <c r="E6768">
        <v>1</v>
      </c>
      <c r="F6768">
        <v>1</v>
      </c>
      <c r="G6768">
        <v>28001.7</v>
      </c>
      <c r="H6768">
        <v>451600</v>
      </c>
      <c r="I6768">
        <f>YEAR(Table1[[#This Row],[Date]])</f>
        <v>2015</v>
      </c>
      <c r="J6768">
        <f>MONTH(Table1[[#This Row],[Date]])</f>
        <v>5</v>
      </c>
      <c r="K6768">
        <f>DAY(Table1[[#This Row],[Date]])</f>
        <v>27</v>
      </c>
    </row>
    <row r="6769" spans="1:11" x14ac:dyDescent="0.3">
      <c r="A6769" t="s">
        <v>14</v>
      </c>
      <c r="B6769" s="1">
        <v>42150</v>
      </c>
      <c r="C6769">
        <v>1</v>
      </c>
      <c r="D6769">
        <v>1</v>
      </c>
      <c r="E6769">
        <v>1</v>
      </c>
      <c r="F6769">
        <v>1</v>
      </c>
      <c r="G6769">
        <v>1243.75</v>
      </c>
      <c r="H6769">
        <v>451600</v>
      </c>
      <c r="I6769">
        <f>YEAR(Table1[[#This Row],[Date]])</f>
        <v>2015</v>
      </c>
      <c r="J6769">
        <f>MONTH(Table1[[#This Row],[Date]])</f>
        <v>5</v>
      </c>
      <c r="K6769">
        <f>DAY(Table1[[#This Row],[Date]])</f>
        <v>26</v>
      </c>
    </row>
    <row r="6770" spans="1:11" x14ac:dyDescent="0.3">
      <c r="A6770" t="s">
        <v>14</v>
      </c>
      <c r="B6770" s="1">
        <v>42149</v>
      </c>
      <c r="C6770">
        <v>1</v>
      </c>
      <c r="D6770">
        <v>1</v>
      </c>
      <c r="E6770">
        <v>1</v>
      </c>
      <c r="F6770">
        <v>1</v>
      </c>
      <c r="G6770">
        <v>2845.86</v>
      </c>
      <c r="H6770">
        <v>451600</v>
      </c>
      <c r="I6770">
        <f>YEAR(Table1[[#This Row],[Date]])</f>
        <v>2015</v>
      </c>
      <c r="J6770">
        <f>MONTH(Table1[[#This Row],[Date]])</f>
        <v>5</v>
      </c>
      <c r="K6770">
        <f>DAY(Table1[[#This Row],[Date]])</f>
        <v>25</v>
      </c>
    </row>
    <row r="6771" spans="1:11" x14ac:dyDescent="0.3">
      <c r="A6771" t="s">
        <v>14</v>
      </c>
      <c r="B6771" s="1">
        <v>42148</v>
      </c>
      <c r="C6771">
        <v>1</v>
      </c>
      <c r="D6771">
        <v>1</v>
      </c>
      <c r="E6771">
        <v>1</v>
      </c>
      <c r="F6771">
        <v>1</v>
      </c>
      <c r="G6771">
        <v>5381.64</v>
      </c>
      <c r="H6771">
        <v>451600</v>
      </c>
      <c r="I6771">
        <f>YEAR(Table1[[#This Row],[Date]])</f>
        <v>2015</v>
      </c>
      <c r="J6771">
        <f>MONTH(Table1[[#This Row],[Date]])</f>
        <v>5</v>
      </c>
      <c r="K6771">
        <f>DAY(Table1[[#This Row],[Date]])</f>
        <v>24</v>
      </c>
    </row>
    <row r="6772" spans="1:11" x14ac:dyDescent="0.3">
      <c r="A6772" t="s">
        <v>14</v>
      </c>
      <c r="B6772" s="1">
        <v>42147</v>
      </c>
      <c r="C6772">
        <v>1</v>
      </c>
      <c r="D6772">
        <v>1</v>
      </c>
      <c r="E6772">
        <v>1</v>
      </c>
      <c r="F6772">
        <v>1</v>
      </c>
      <c r="G6772">
        <v>30.02</v>
      </c>
      <c r="H6772">
        <v>451600</v>
      </c>
      <c r="I6772">
        <f>YEAR(Table1[[#This Row],[Date]])</f>
        <v>2015</v>
      </c>
      <c r="J6772">
        <f>MONTH(Table1[[#This Row],[Date]])</f>
        <v>5</v>
      </c>
      <c r="K6772">
        <f>DAY(Table1[[#This Row],[Date]])</f>
        <v>23</v>
      </c>
    </row>
    <row r="6773" spans="1:11" x14ac:dyDescent="0.3">
      <c r="A6773" t="s">
        <v>14</v>
      </c>
      <c r="B6773" s="1">
        <v>42146</v>
      </c>
      <c r="C6773">
        <v>1</v>
      </c>
      <c r="D6773">
        <v>1</v>
      </c>
      <c r="E6773">
        <v>1</v>
      </c>
      <c r="F6773">
        <v>1</v>
      </c>
      <c r="G6773">
        <v>20209.3</v>
      </c>
      <c r="H6773">
        <v>451600</v>
      </c>
      <c r="I6773">
        <f>YEAR(Table1[[#This Row],[Date]])</f>
        <v>2015</v>
      </c>
      <c r="J6773">
        <f>MONTH(Table1[[#This Row],[Date]])</f>
        <v>5</v>
      </c>
      <c r="K6773">
        <f>DAY(Table1[[#This Row],[Date]])</f>
        <v>22</v>
      </c>
    </row>
    <row r="6774" spans="1:11" x14ac:dyDescent="0.3">
      <c r="A6774" t="s">
        <v>14</v>
      </c>
      <c r="B6774" s="1">
        <v>42145</v>
      </c>
      <c r="C6774">
        <v>1</v>
      </c>
      <c r="D6774">
        <v>1</v>
      </c>
      <c r="E6774">
        <v>1</v>
      </c>
      <c r="F6774">
        <v>1</v>
      </c>
      <c r="G6774">
        <v>53849.1</v>
      </c>
      <c r="H6774">
        <v>451600</v>
      </c>
      <c r="I6774">
        <f>YEAR(Table1[[#This Row],[Date]])</f>
        <v>2015</v>
      </c>
      <c r="J6774">
        <f>MONTH(Table1[[#This Row],[Date]])</f>
        <v>5</v>
      </c>
      <c r="K6774">
        <f>DAY(Table1[[#This Row],[Date]])</f>
        <v>21</v>
      </c>
    </row>
    <row r="6775" spans="1:11" x14ac:dyDescent="0.3">
      <c r="A6775" t="s">
        <v>14</v>
      </c>
      <c r="B6775" s="1">
        <v>42144</v>
      </c>
      <c r="C6775">
        <v>1</v>
      </c>
      <c r="D6775">
        <v>1</v>
      </c>
      <c r="E6775">
        <v>1</v>
      </c>
      <c r="F6775">
        <v>1</v>
      </c>
      <c r="G6775">
        <v>21978.9</v>
      </c>
      <c r="H6775">
        <v>451600</v>
      </c>
      <c r="I6775">
        <f>YEAR(Table1[[#This Row],[Date]])</f>
        <v>2015</v>
      </c>
      <c r="J6775">
        <f>MONTH(Table1[[#This Row],[Date]])</f>
        <v>5</v>
      </c>
      <c r="K6775">
        <f>DAY(Table1[[#This Row],[Date]])</f>
        <v>20</v>
      </c>
    </row>
    <row r="6776" spans="1:11" x14ac:dyDescent="0.3">
      <c r="A6776" t="s">
        <v>14</v>
      </c>
      <c r="B6776" s="1">
        <v>42143</v>
      </c>
      <c r="C6776">
        <v>1</v>
      </c>
      <c r="D6776">
        <v>1</v>
      </c>
      <c r="E6776">
        <v>1</v>
      </c>
      <c r="F6776">
        <v>1</v>
      </c>
      <c r="G6776">
        <v>25358.7</v>
      </c>
      <c r="H6776">
        <v>451600</v>
      </c>
      <c r="I6776">
        <f>YEAR(Table1[[#This Row],[Date]])</f>
        <v>2015</v>
      </c>
      <c r="J6776">
        <f>MONTH(Table1[[#This Row],[Date]])</f>
        <v>5</v>
      </c>
      <c r="K6776">
        <f>DAY(Table1[[#This Row],[Date]])</f>
        <v>19</v>
      </c>
    </row>
    <row r="6777" spans="1:11" x14ac:dyDescent="0.3">
      <c r="A6777" t="s">
        <v>14</v>
      </c>
      <c r="B6777" s="1">
        <v>42142</v>
      </c>
      <c r="C6777">
        <v>1</v>
      </c>
      <c r="D6777">
        <v>1</v>
      </c>
      <c r="E6777">
        <v>1</v>
      </c>
      <c r="F6777">
        <v>1</v>
      </c>
      <c r="G6777">
        <v>31.39</v>
      </c>
      <c r="H6777">
        <v>451600</v>
      </c>
      <c r="I6777">
        <f>YEAR(Table1[[#This Row],[Date]])</f>
        <v>2015</v>
      </c>
      <c r="J6777">
        <f>MONTH(Table1[[#This Row],[Date]])</f>
        <v>5</v>
      </c>
      <c r="K6777">
        <f>DAY(Table1[[#This Row],[Date]])</f>
        <v>18</v>
      </c>
    </row>
    <row r="6778" spans="1:11" x14ac:dyDescent="0.3">
      <c r="A6778" t="s">
        <v>14</v>
      </c>
      <c r="B6778" s="1">
        <v>42141</v>
      </c>
      <c r="C6778">
        <v>1</v>
      </c>
      <c r="D6778">
        <v>1</v>
      </c>
      <c r="E6778">
        <v>1</v>
      </c>
      <c r="F6778">
        <v>1</v>
      </c>
      <c r="G6778">
        <v>682.92</v>
      </c>
      <c r="H6778">
        <v>251600</v>
      </c>
      <c r="I6778">
        <f>YEAR(Table1[[#This Row],[Date]])</f>
        <v>2015</v>
      </c>
      <c r="J6778">
        <f>MONTH(Table1[[#This Row],[Date]])</f>
        <v>5</v>
      </c>
      <c r="K6778">
        <f>DAY(Table1[[#This Row],[Date]])</f>
        <v>17</v>
      </c>
    </row>
    <row r="6779" spans="1:11" x14ac:dyDescent="0.3">
      <c r="A6779" t="s">
        <v>14</v>
      </c>
      <c r="B6779" s="1">
        <v>42140</v>
      </c>
      <c r="C6779">
        <v>1</v>
      </c>
      <c r="D6779">
        <v>1</v>
      </c>
      <c r="E6779">
        <v>1</v>
      </c>
      <c r="F6779">
        <v>1</v>
      </c>
      <c r="G6779">
        <v>297.45</v>
      </c>
      <c r="H6779">
        <v>251600</v>
      </c>
      <c r="I6779">
        <f>YEAR(Table1[[#This Row],[Date]])</f>
        <v>2015</v>
      </c>
      <c r="J6779">
        <f>MONTH(Table1[[#This Row],[Date]])</f>
        <v>5</v>
      </c>
      <c r="K6779">
        <f>DAY(Table1[[#This Row],[Date]])</f>
        <v>16</v>
      </c>
    </row>
    <row r="6780" spans="1:11" x14ac:dyDescent="0.3">
      <c r="A6780" t="s">
        <v>14</v>
      </c>
      <c r="B6780" s="1">
        <v>42139</v>
      </c>
      <c r="C6780">
        <v>1</v>
      </c>
      <c r="D6780">
        <v>1</v>
      </c>
      <c r="E6780">
        <v>1</v>
      </c>
      <c r="F6780">
        <v>1</v>
      </c>
      <c r="G6780">
        <v>92.12</v>
      </c>
      <c r="H6780">
        <v>251600</v>
      </c>
      <c r="I6780">
        <f>YEAR(Table1[[#This Row],[Date]])</f>
        <v>2015</v>
      </c>
      <c r="J6780">
        <f>MONTH(Table1[[#This Row],[Date]])</f>
        <v>5</v>
      </c>
      <c r="K6780">
        <f>DAY(Table1[[#This Row],[Date]])</f>
        <v>15</v>
      </c>
    </row>
    <row r="6781" spans="1:11" x14ac:dyDescent="0.3">
      <c r="A6781" t="s">
        <v>14</v>
      </c>
      <c r="B6781" s="1">
        <v>42138</v>
      </c>
      <c r="C6781">
        <v>1</v>
      </c>
      <c r="D6781">
        <v>1</v>
      </c>
      <c r="E6781">
        <v>1</v>
      </c>
      <c r="F6781">
        <v>1</v>
      </c>
      <c r="G6781">
        <v>2184.61</v>
      </c>
      <c r="H6781">
        <v>251600</v>
      </c>
      <c r="I6781">
        <f>YEAR(Table1[[#This Row],[Date]])</f>
        <v>2015</v>
      </c>
      <c r="J6781">
        <f>MONTH(Table1[[#This Row],[Date]])</f>
        <v>5</v>
      </c>
      <c r="K6781">
        <f>DAY(Table1[[#This Row],[Date]])</f>
        <v>14</v>
      </c>
    </row>
    <row r="6782" spans="1:11" x14ac:dyDescent="0.3">
      <c r="A6782" t="s">
        <v>14</v>
      </c>
      <c r="B6782" s="1">
        <v>42137</v>
      </c>
      <c r="C6782">
        <v>1</v>
      </c>
      <c r="D6782">
        <v>1</v>
      </c>
      <c r="E6782">
        <v>1</v>
      </c>
      <c r="F6782">
        <v>1</v>
      </c>
      <c r="G6782">
        <v>0.110497</v>
      </c>
      <c r="H6782">
        <v>251600</v>
      </c>
      <c r="I6782">
        <f>YEAR(Table1[[#This Row],[Date]])</f>
        <v>2015</v>
      </c>
      <c r="J6782">
        <f>MONTH(Table1[[#This Row],[Date]])</f>
        <v>5</v>
      </c>
      <c r="K6782">
        <f>DAY(Table1[[#This Row],[Date]])</f>
        <v>13</v>
      </c>
    </row>
    <row r="6783" spans="1:11" x14ac:dyDescent="0.3">
      <c r="A6783" t="s">
        <v>14</v>
      </c>
      <c r="B6783" s="1">
        <v>42136</v>
      </c>
      <c r="C6783">
        <v>1</v>
      </c>
      <c r="D6783">
        <v>1</v>
      </c>
      <c r="E6783">
        <v>1</v>
      </c>
      <c r="F6783">
        <v>1</v>
      </c>
      <c r="G6783">
        <v>5.22</v>
      </c>
      <c r="H6783">
        <v>251600</v>
      </c>
      <c r="I6783">
        <f>YEAR(Table1[[#This Row],[Date]])</f>
        <v>2015</v>
      </c>
      <c r="J6783">
        <f>MONTH(Table1[[#This Row],[Date]])</f>
        <v>5</v>
      </c>
      <c r="K6783">
        <f>DAY(Table1[[#This Row],[Date]])</f>
        <v>12</v>
      </c>
    </row>
    <row r="6784" spans="1:11" x14ac:dyDescent="0.3">
      <c r="A6784" t="s">
        <v>14</v>
      </c>
      <c r="B6784" s="1">
        <v>42135</v>
      </c>
      <c r="C6784">
        <v>1</v>
      </c>
      <c r="D6784">
        <v>1</v>
      </c>
      <c r="E6784">
        <v>1</v>
      </c>
      <c r="F6784">
        <v>1</v>
      </c>
      <c r="G6784">
        <v>583.83000000000004</v>
      </c>
      <c r="H6784">
        <v>251600</v>
      </c>
      <c r="I6784">
        <f>YEAR(Table1[[#This Row],[Date]])</f>
        <v>2015</v>
      </c>
      <c r="J6784">
        <f>MONTH(Table1[[#This Row],[Date]])</f>
        <v>5</v>
      </c>
      <c r="K6784">
        <f>DAY(Table1[[#This Row],[Date]])</f>
        <v>11</v>
      </c>
    </row>
    <row r="6785" spans="1:11" x14ac:dyDescent="0.3">
      <c r="A6785" t="s">
        <v>14</v>
      </c>
      <c r="B6785" s="1">
        <v>42134</v>
      </c>
      <c r="C6785">
        <v>1</v>
      </c>
      <c r="D6785">
        <v>1</v>
      </c>
      <c r="E6785">
        <v>1</v>
      </c>
      <c r="F6785">
        <v>1</v>
      </c>
      <c r="G6785">
        <v>2466.13</v>
      </c>
      <c r="H6785">
        <v>251600</v>
      </c>
      <c r="I6785">
        <f>YEAR(Table1[[#This Row],[Date]])</f>
        <v>2015</v>
      </c>
      <c r="J6785">
        <f>MONTH(Table1[[#This Row],[Date]])</f>
        <v>5</v>
      </c>
      <c r="K6785">
        <f>DAY(Table1[[#This Row],[Date]])</f>
        <v>10</v>
      </c>
    </row>
    <row r="6786" spans="1:11" x14ac:dyDescent="0.3">
      <c r="A6786" t="s">
        <v>14</v>
      </c>
      <c r="B6786" s="1">
        <v>42133</v>
      </c>
      <c r="C6786">
        <v>1</v>
      </c>
      <c r="D6786">
        <v>1</v>
      </c>
      <c r="E6786">
        <v>1</v>
      </c>
      <c r="F6786">
        <v>1</v>
      </c>
      <c r="G6786">
        <v>170.77</v>
      </c>
      <c r="H6786">
        <v>251600</v>
      </c>
      <c r="I6786">
        <f>YEAR(Table1[[#This Row],[Date]])</f>
        <v>2015</v>
      </c>
      <c r="J6786">
        <f>MONTH(Table1[[#This Row],[Date]])</f>
        <v>5</v>
      </c>
      <c r="K6786">
        <f>DAY(Table1[[#This Row],[Date]])</f>
        <v>9</v>
      </c>
    </row>
    <row r="6787" spans="1:11" x14ac:dyDescent="0.3">
      <c r="A6787" t="s">
        <v>14</v>
      </c>
      <c r="B6787" s="1">
        <v>42132</v>
      </c>
      <c r="C6787">
        <v>1</v>
      </c>
      <c r="D6787">
        <v>1</v>
      </c>
      <c r="E6787">
        <v>1</v>
      </c>
      <c r="F6787">
        <v>1</v>
      </c>
      <c r="G6787">
        <v>545.5</v>
      </c>
      <c r="H6787">
        <v>251600</v>
      </c>
      <c r="I6787">
        <f>YEAR(Table1[[#This Row],[Date]])</f>
        <v>2015</v>
      </c>
      <c r="J6787">
        <f>MONTH(Table1[[#This Row],[Date]])</f>
        <v>5</v>
      </c>
      <c r="K6787">
        <f>DAY(Table1[[#This Row],[Date]])</f>
        <v>8</v>
      </c>
    </row>
    <row r="6788" spans="1:11" x14ac:dyDescent="0.3">
      <c r="A6788" t="s">
        <v>14</v>
      </c>
      <c r="B6788" s="1">
        <v>42131</v>
      </c>
      <c r="C6788">
        <v>1</v>
      </c>
      <c r="D6788">
        <v>1</v>
      </c>
      <c r="E6788">
        <v>1</v>
      </c>
      <c r="F6788">
        <v>1</v>
      </c>
      <c r="G6788">
        <v>120.48</v>
      </c>
      <c r="H6788">
        <v>251600</v>
      </c>
      <c r="I6788">
        <f>YEAR(Table1[[#This Row],[Date]])</f>
        <v>2015</v>
      </c>
      <c r="J6788">
        <f>MONTH(Table1[[#This Row],[Date]])</f>
        <v>5</v>
      </c>
      <c r="K6788">
        <f>DAY(Table1[[#This Row],[Date]])</f>
        <v>7</v>
      </c>
    </row>
    <row r="6789" spans="1:11" x14ac:dyDescent="0.3">
      <c r="A6789" t="s">
        <v>14</v>
      </c>
      <c r="B6789" s="1">
        <v>42130</v>
      </c>
      <c r="C6789">
        <v>1</v>
      </c>
      <c r="D6789">
        <v>1</v>
      </c>
      <c r="E6789">
        <v>1</v>
      </c>
      <c r="F6789">
        <v>1</v>
      </c>
      <c r="G6789">
        <v>10.19</v>
      </c>
      <c r="H6789">
        <v>251600</v>
      </c>
      <c r="I6789">
        <f>YEAR(Table1[[#This Row],[Date]])</f>
        <v>2015</v>
      </c>
      <c r="J6789">
        <f>MONTH(Table1[[#This Row],[Date]])</f>
        <v>5</v>
      </c>
      <c r="K6789">
        <f>DAY(Table1[[#This Row],[Date]])</f>
        <v>6</v>
      </c>
    </row>
    <row r="6790" spans="1:11" x14ac:dyDescent="0.3">
      <c r="A6790" t="s">
        <v>14</v>
      </c>
      <c r="B6790" s="1">
        <v>42129</v>
      </c>
      <c r="C6790">
        <v>1</v>
      </c>
      <c r="D6790">
        <v>1</v>
      </c>
      <c r="E6790">
        <v>1</v>
      </c>
      <c r="F6790">
        <v>1</v>
      </c>
      <c r="G6790">
        <v>21.43</v>
      </c>
      <c r="H6790">
        <v>251600</v>
      </c>
      <c r="I6790">
        <f>YEAR(Table1[[#This Row],[Date]])</f>
        <v>2015</v>
      </c>
      <c r="J6790">
        <f>MONTH(Table1[[#This Row],[Date]])</f>
        <v>5</v>
      </c>
      <c r="K6790">
        <f>DAY(Table1[[#This Row],[Date]])</f>
        <v>5</v>
      </c>
    </row>
    <row r="6791" spans="1:11" x14ac:dyDescent="0.3">
      <c r="A6791" t="s">
        <v>14</v>
      </c>
      <c r="B6791" s="1">
        <v>42128</v>
      </c>
      <c r="C6791">
        <v>1</v>
      </c>
      <c r="D6791">
        <v>1</v>
      </c>
      <c r="E6791">
        <v>1</v>
      </c>
      <c r="F6791">
        <v>1</v>
      </c>
      <c r="G6791">
        <v>83170.8</v>
      </c>
      <c r="H6791">
        <v>251600</v>
      </c>
      <c r="I6791">
        <f>YEAR(Table1[[#This Row],[Date]])</f>
        <v>2015</v>
      </c>
      <c r="J6791">
        <f>MONTH(Table1[[#This Row],[Date]])</f>
        <v>5</v>
      </c>
      <c r="K6791">
        <f>DAY(Table1[[#This Row],[Date]])</f>
        <v>4</v>
      </c>
    </row>
    <row r="6792" spans="1:11" x14ac:dyDescent="0.3">
      <c r="A6792" t="s">
        <v>14</v>
      </c>
      <c r="B6792" s="1">
        <v>42127</v>
      </c>
      <c r="C6792">
        <v>1</v>
      </c>
      <c r="D6792">
        <v>1</v>
      </c>
      <c r="E6792">
        <v>1</v>
      </c>
      <c r="F6792">
        <v>1</v>
      </c>
      <c r="G6792">
        <v>1517.87</v>
      </c>
      <c r="H6792">
        <v>251600</v>
      </c>
      <c r="I6792">
        <f>YEAR(Table1[[#This Row],[Date]])</f>
        <v>2015</v>
      </c>
      <c r="J6792">
        <f>MONTH(Table1[[#This Row],[Date]])</f>
        <v>5</v>
      </c>
      <c r="K6792">
        <f>DAY(Table1[[#This Row],[Date]])</f>
        <v>3</v>
      </c>
    </row>
    <row r="6793" spans="1:11" x14ac:dyDescent="0.3">
      <c r="A6793" t="s">
        <v>14</v>
      </c>
      <c r="B6793" s="1">
        <v>42126</v>
      </c>
      <c r="C6793">
        <v>1</v>
      </c>
      <c r="D6793">
        <v>1</v>
      </c>
      <c r="E6793">
        <v>1</v>
      </c>
      <c r="F6793">
        <v>1</v>
      </c>
      <c r="G6793">
        <v>3.99</v>
      </c>
      <c r="H6793">
        <v>251600</v>
      </c>
      <c r="I6793">
        <f>YEAR(Table1[[#This Row],[Date]])</f>
        <v>2015</v>
      </c>
      <c r="J6793">
        <f>MONTH(Table1[[#This Row],[Date]])</f>
        <v>5</v>
      </c>
      <c r="K6793">
        <f>DAY(Table1[[#This Row],[Date]])</f>
        <v>2</v>
      </c>
    </row>
    <row r="6794" spans="1:11" x14ac:dyDescent="0.3">
      <c r="A6794" t="s">
        <v>14</v>
      </c>
      <c r="B6794" s="1">
        <v>42125</v>
      </c>
      <c r="C6794">
        <v>1</v>
      </c>
      <c r="D6794">
        <v>1</v>
      </c>
      <c r="E6794">
        <v>1</v>
      </c>
      <c r="F6794">
        <v>1</v>
      </c>
      <c r="G6794">
        <v>48.38</v>
      </c>
      <c r="H6794">
        <v>251600</v>
      </c>
      <c r="I6794">
        <f>YEAR(Table1[[#This Row],[Date]])</f>
        <v>2015</v>
      </c>
      <c r="J6794">
        <f>MONTH(Table1[[#This Row],[Date]])</f>
        <v>5</v>
      </c>
      <c r="K6794">
        <f>DAY(Table1[[#This Row],[Date]])</f>
        <v>1</v>
      </c>
    </row>
    <row r="6795" spans="1:11" x14ac:dyDescent="0.3">
      <c r="A6795" t="s">
        <v>14</v>
      </c>
      <c r="B6795" s="1">
        <v>42124</v>
      </c>
      <c r="C6795">
        <v>1</v>
      </c>
      <c r="D6795">
        <v>1</v>
      </c>
      <c r="E6795">
        <v>1</v>
      </c>
      <c r="F6795">
        <v>1</v>
      </c>
      <c r="G6795">
        <v>613.07000000000005</v>
      </c>
      <c r="H6795">
        <v>251600</v>
      </c>
      <c r="I6795">
        <f>YEAR(Table1[[#This Row],[Date]])</f>
        <v>2015</v>
      </c>
      <c r="J6795">
        <f>MONTH(Table1[[#This Row],[Date]])</f>
        <v>4</v>
      </c>
      <c r="K6795">
        <f>DAY(Table1[[#This Row],[Date]])</f>
        <v>30</v>
      </c>
    </row>
    <row r="6796" spans="1:11" x14ac:dyDescent="0.3">
      <c r="A6796" t="s">
        <v>14</v>
      </c>
      <c r="B6796" s="1">
        <v>42123</v>
      </c>
      <c r="C6796">
        <v>1</v>
      </c>
      <c r="D6796">
        <v>1</v>
      </c>
      <c r="E6796">
        <v>1</v>
      </c>
      <c r="F6796">
        <v>1</v>
      </c>
      <c r="G6796">
        <v>12.19</v>
      </c>
      <c r="H6796">
        <v>251600</v>
      </c>
      <c r="I6796">
        <f>YEAR(Table1[[#This Row],[Date]])</f>
        <v>2015</v>
      </c>
      <c r="J6796">
        <f>MONTH(Table1[[#This Row],[Date]])</f>
        <v>4</v>
      </c>
      <c r="K6796">
        <f>DAY(Table1[[#This Row],[Date]])</f>
        <v>29</v>
      </c>
    </row>
    <row r="6797" spans="1:11" x14ac:dyDescent="0.3">
      <c r="A6797" t="s">
        <v>14</v>
      </c>
      <c r="B6797" s="1">
        <v>42122</v>
      </c>
      <c r="C6797">
        <v>1</v>
      </c>
      <c r="D6797">
        <v>1</v>
      </c>
      <c r="E6797">
        <v>1</v>
      </c>
      <c r="F6797">
        <v>1</v>
      </c>
      <c r="G6797">
        <v>42628.1</v>
      </c>
      <c r="H6797">
        <v>251600</v>
      </c>
      <c r="I6797">
        <f>YEAR(Table1[[#This Row],[Date]])</f>
        <v>2015</v>
      </c>
      <c r="J6797">
        <f>MONTH(Table1[[#This Row],[Date]])</f>
        <v>4</v>
      </c>
      <c r="K6797">
        <f>DAY(Table1[[#This Row],[Date]])</f>
        <v>28</v>
      </c>
    </row>
    <row r="6798" spans="1:11" x14ac:dyDescent="0.3">
      <c r="A6798" t="s">
        <v>14</v>
      </c>
      <c r="B6798" s="1">
        <v>42121</v>
      </c>
      <c r="C6798">
        <v>1</v>
      </c>
      <c r="D6798">
        <v>1</v>
      </c>
      <c r="E6798">
        <v>1</v>
      </c>
      <c r="F6798">
        <v>1</v>
      </c>
      <c r="G6798">
        <v>17806.2</v>
      </c>
      <c r="H6798">
        <v>251600</v>
      </c>
      <c r="I6798">
        <f>YEAR(Table1[[#This Row],[Date]])</f>
        <v>2015</v>
      </c>
      <c r="J6798">
        <f>MONTH(Table1[[#This Row],[Date]])</f>
        <v>4</v>
      </c>
      <c r="K6798">
        <f>DAY(Table1[[#This Row],[Date]])</f>
        <v>27</v>
      </c>
    </row>
    <row r="6799" spans="1:11" x14ac:dyDescent="0.3">
      <c r="A6799" t="s">
        <v>14</v>
      </c>
      <c r="B6799" s="1">
        <v>42120</v>
      </c>
      <c r="C6799">
        <v>1</v>
      </c>
      <c r="D6799">
        <v>1</v>
      </c>
      <c r="E6799">
        <v>1</v>
      </c>
      <c r="F6799">
        <v>1</v>
      </c>
      <c r="G6799">
        <v>555.44000000000005</v>
      </c>
      <c r="H6799">
        <v>251600</v>
      </c>
      <c r="I6799">
        <f>YEAR(Table1[[#This Row],[Date]])</f>
        <v>2015</v>
      </c>
      <c r="J6799">
        <f>MONTH(Table1[[#This Row],[Date]])</f>
        <v>4</v>
      </c>
      <c r="K6799">
        <f>DAY(Table1[[#This Row],[Date]])</f>
        <v>26</v>
      </c>
    </row>
    <row r="6800" spans="1:11" x14ac:dyDescent="0.3">
      <c r="A6800" t="s">
        <v>14</v>
      </c>
      <c r="B6800" s="1">
        <v>42119</v>
      </c>
      <c r="C6800">
        <v>1</v>
      </c>
      <c r="D6800">
        <v>1</v>
      </c>
      <c r="E6800">
        <v>1</v>
      </c>
      <c r="F6800">
        <v>1</v>
      </c>
      <c r="G6800">
        <v>26.46</v>
      </c>
      <c r="H6800">
        <v>251600</v>
      </c>
      <c r="I6800">
        <f>YEAR(Table1[[#This Row],[Date]])</f>
        <v>2015</v>
      </c>
      <c r="J6800">
        <f>MONTH(Table1[[#This Row],[Date]])</f>
        <v>4</v>
      </c>
      <c r="K6800">
        <f>DAY(Table1[[#This Row],[Date]])</f>
        <v>25</v>
      </c>
    </row>
    <row r="6801" spans="1:11" x14ac:dyDescent="0.3">
      <c r="A6801" t="s">
        <v>14</v>
      </c>
      <c r="B6801" s="1">
        <v>42118</v>
      </c>
      <c r="C6801">
        <v>1</v>
      </c>
      <c r="D6801">
        <v>1</v>
      </c>
      <c r="E6801">
        <v>1</v>
      </c>
      <c r="F6801">
        <v>1</v>
      </c>
      <c r="G6801">
        <v>20261.8</v>
      </c>
      <c r="H6801">
        <v>251600</v>
      </c>
      <c r="I6801">
        <f>YEAR(Table1[[#This Row],[Date]])</f>
        <v>2015</v>
      </c>
      <c r="J6801">
        <f>MONTH(Table1[[#This Row],[Date]])</f>
        <v>4</v>
      </c>
      <c r="K6801">
        <f>DAY(Table1[[#This Row],[Date]])</f>
        <v>24</v>
      </c>
    </row>
    <row r="6802" spans="1:11" x14ac:dyDescent="0.3">
      <c r="A6802" t="s">
        <v>14</v>
      </c>
      <c r="B6802" s="1">
        <v>42117</v>
      </c>
      <c r="C6802">
        <v>1</v>
      </c>
      <c r="D6802">
        <v>1</v>
      </c>
      <c r="E6802">
        <v>1</v>
      </c>
      <c r="F6802">
        <v>1</v>
      </c>
      <c r="G6802">
        <v>21632</v>
      </c>
      <c r="H6802">
        <v>251600</v>
      </c>
      <c r="I6802">
        <f>YEAR(Table1[[#This Row],[Date]])</f>
        <v>2015</v>
      </c>
      <c r="J6802">
        <f>MONTH(Table1[[#This Row],[Date]])</f>
        <v>4</v>
      </c>
      <c r="K6802">
        <f>DAY(Table1[[#This Row],[Date]])</f>
        <v>23</v>
      </c>
    </row>
    <row r="6803" spans="1:11" x14ac:dyDescent="0.3">
      <c r="A6803" t="s">
        <v>14</v>
      </c>
      <c r="B6803" s="1">
        <v>42116</v>
      </c>
      <c r="C6803">
        <v>1</v>
      </c>
      <c r="D6803">
        <v>1</v>
      </c>
      <c r="E6803">
        <v>1</v>
      </c>
      <c r="F6803">
        <v>1</v>
      </c>
      <c r="G6803">
        <v>40305.599999999999</v>
      </c>
      <c r="H6803">
        <v>251600</v>
      </c>
      <c r="I6803">
        <f>YEAR(Table1[[#This Row],[Date]])</f>
        <v>2015</v>
      </c>
      <c r="J6803">
        <f>MONTH(Table1[[#This Row],[Date]])</f>
        <v>4</v>
      </c>
      <c r="K6803">
        <f>DAY(Table1[[#This Row],[Date]])</f>
        <v>22</v>
      </c>
    </row>
    <row r="6804" spans="1:11" x14ac:dyDescent="0.3">
      <c r="A6804" t="s">
        <v>14</v>
      </c>
      <c r="B6804" s="1">
        <v>42115</v>
      </c>
      <c r="C6804">
        <v>1</v>
      </c>
      <c r="D6804">
        <v>1</v>
      </c>
      <c r="E6804">
        <v>1</v>
      </c>
      <c r="F6804">
        <v>1</v>
      </c>
      <c r="G6804">
        <v>85932.7</v>
      </c>
      <c r="H6804">
        <v>251600</v>
      </c>
      <c r="I6804">
        <f>YEAR(Table1[[#This Row],[Date]])</f>
        <v>2015</v>
      </c>
      <c r="J6804">
        <f>MONTH(Table1[[#This Row],[Date]])</f>
        <v>4</v>
      </c>
      <c r="K6804">
        <f>DAY(Table1[[#This Row],[Date]])</f>
        <v>21</v>
      </c>
    </row>
    <row r="6805" spans="1:11" x14ac:dyDescent="0.3">
      <c r="A6805" t="s">
        <v>14</v>
      </c>
      <c r="B6805" s="1">
        <v>42114</v>
      </c>
      <c r="C6805">
        <v>1</v>
      </c>
      <c r="D6805">
        <v>1</v>
      </c>
      <c r="E6805">
        <v>1</v>
      </c>
      <c r="F6805">
        <v>1</v>
      </c>
      <c r="G6805">
        <v>38.26</v>
      </c>
      <c r="H6805">
        <v>251600</v>
      </c>
      <c r="I6805">
        <f>YEAR(Table1[[#This Row],[Date]])</f>
        <v>2015</v>
      </c>
      <c r="J6805">
        <f>MONTH(Table1[[#This Row],[Date]])</f>
        <v>4</v>
      </c>
      <c r="K6805">
        <f>DAY(Table1[[#This Row],[Date]])</f>
        <v>20</v>
      </c>
    </row>
    <row r="6806" spans="1:11" x14ac:dyDescent="0.3">
      <c r="A6806" t="s">
        <v>14</v>
      </c>
      <c r="B6806" s="1">
        <v>42113</v>
      </c>
      <c r="C6806">
        <v>1</v>
      </c>
      <c r="D6806">
        <v>1</v>
      </c>
      <c r="E6806">
        <v>1</v>
      </c>
      <c r="F6806">
        <v>1</v>
      </c>
      <c r="G6806">
        <v>21.93</v>
      </c>
      <c r="H6806">
        <v>251600</v>
      </c>
      <c r="I6806">
        <f>YEAR(Table1[[#This Row],[Date]])</f>
        <v>2015</v>
      </c>
      <c r="J6806">
        <f>MONTH(Table1[[#This Row],[Date]])</f>
        <v>4</v>
      </c>
      <c r="K6806">
        <f>DAY(Table1[[#This Row],[Date]])</f>
        <v>19</v>
      </c>
    </row>
    <row r="6807" spans="1:11" x14ac:dyDescent="0.3">
      <c r="A6807" t="s">
        <v>14</v>
      </c>
      <c r="B6807" s="1">
        <v>42112</v>
      </c>
      <c r="C6807">
        <v>1</v>
      </c>
      <c r="D6807">
        <v>1</v>
      </c>
      <c r="E6807">
        <v>1</v>
      </c>
      <c r="F6807">
        <v>1</v>
      </c>
      <c r="G6807">
        <v>48.97</v>
      </c>
      <c r="H6807">
        <v>251600</v>
      </c>
      <c r="I6807">
        <f>YEAR(Table1[[#This Row],[Date]])</f>
        <v>2015</v>
      </c>
      <c r="J6807">
        <f>MONTH(Table1[[#This Row],[Date]])</f>
        <v>4</v>
      </c>
      <c r="K6807">
        <f>DAY(Table1[[#This Row],[Date]])</f>
        <v>18</v>
      </c>
    </row>
    <row r="6808" spans="1:11" x14ac:dyDescent="0.3">
      <c r="A6808" t="s">
        <v>14</v>
      </c>
      <c r="B6808" s="1">
        <v>42111</v>
      </c>
      <c r="C6808">
        <v>1</v>
      </c>
      <c r="D6808">
        <v>1</v>
      </c>
      <c r="E6808">
        <v>1</v>
      </c>
      <c r="F6808">
        <v>1</v>
      </c>
      <c r="G6808">
        <v>50.48</v>
      </c>
      <c r="H6808">
        <v>251600</v>
      </c>
      <c r="I6808">
        <f>YEAR(Table1[[#This Row],[Date]])</f>
        <v>2015</v>
      </c>
      <c r="J6808">
        <f>MONTH(Table1[[#This Row],[Date]])</f>
        <v>4</v>
      </c>
      <c r="K6808">
        <f>DAY(Table1[[#This Row],[Date]])</f>
        <v>17</v>
      </c>
    </row>
    <row r="6809" spans="1:11" x14ac:dyDescent="0.3">
      <c r="A6809" t="s">
        <v>14</v>
      </c>
      <c r="B6809" s="1">
        <v>42110</v>
      </c>
      <c r="C6809">
        <v>1</v>
      </c>
      <c r="D6809">
        <v>1</v>
      </c>
      <c r="E6809">
        <v>1</v>
      </c>
      <c r="F6809">
        <v>1</v>
      </c>
      <c r="G6809">
        <v>46909.2</v>
      </c>
      <c r="H6809">
        <v>251600</v>
      </c>
      <c r="I6809">
        <f>YEAR(Table1[[#This Row],[Date]])</f>
        <v>2015</v>
      </c>
      <c r="J6809">
        <f>MONTH(Table1[[#This Row],[Date]])</f>
        <v>4</v>
      </c>
      <c r="K6809">
        <f>DAY(Table1[[#This Row],[Date]])</f>
        <v>16</v>
      </c>
    </row>
    <row r="6810" spans="1:11" x14ac:dyDescent="0.3">
      <c r="A6810" t="s">
        <v>14</v>
      </c>
      <c r="B6810" s="1">
        <v>42109</v>
      </c>
      <c r="C6810">
        <v>1</v>
      </c>
      <c r="D6810">
        <v>1</v>
      </c>
      <c r="E6810">
        <v>1</v>
      </c>
      <c r="F6810">
        <v>1</v>
      </c>
      <c r="G6810">
        <v>40700.199999999997</v>
      </c>
      <c r="H6810">
        <v>251600</v>
      </c>
      <c r="I6810">
        <f>YEAR(Table1[[#This Row],[Date]])</f>
        <v>2015</v>
      </c>
      <c r="J6810">
        <f>MONTH(Table1[[#This Row],[Date]])</f>
        <v>4</v>
      </c>
      <c r="K6810">
        <f>DAY(Table1[[#This Row],[Date]])</f>
        <v>15</v>
      </c>
    </row>
    <row r="6811" spans="1:11" x14ac:dyDescent="0.3">
      <c r="A6811" t="s">
        <v>14</v>
      </c>
      <c r="B6811" s="1">
        <v>42108</v>
      </c>
      <c r="C6811">
        <v>1</v>
      </c>
      <c r="D6811">
        <v>1</v>
      </c>
      <c r="E6811">
        <v>1</v>
      </c>
      <c r="F6811">
        <v>1</v>
      </c>
      <c r="G6811">
        <v>50323.8</v>
      </c>
      <c r="H6811">
        <v>251600</v>
      </c>
      <c r="I6811">
        <f>YEAR(Table1[[#This Row],[Date]])</f>
        <v>2015</v>
      </c>
      <c r="J6811">
        <f>MONTH(Table1[[#This Row],[Date]])</f>
        <v>4</v>
      </c>
      <c r="K6811">
        <f>DAY(Table1[[#This Row],[Date]])</f>
        <v>14</v>
      </c>
    </row>
    <row r="6812" spans="1:11" x14ac:dyDescent="0.3">
      <c r="A6812" t="s">
        <v>14</v>
      </c>
      <c r="B6812" s="1">
        <v>42107</v>
      </c>
      <c r="C6812">
        <v>1</v>
      </c>
      <c r="D6812">
        <v>1</v>
      </c>
      <c r="E6812">
        <v>1</v>
      </c>
      <c r="F6812">
        <v>1</v>
      </c>
      <c r="G6812">
        <v>46026</v>
      </c>
      <c r="H6812">
        <v>251600</v>
      </c>
      <c r="I6812">
        <f>YEAR(Table1[[#This Row],[Date]])</f>
        <v>2015</v>
      </c>
      <c r="J6812">
        <f>MONTH(Table1[[#This Row],[Date]])</f>
        <v>4</v>
      </c>
      <c r="K6812">
        <f>DAY(Table1[[#This Row],[Date]])</f>
        <v>13</v>
      </c>
    </row>
    <row r="6813" spans="1:11" x14ac:dyDescent="0.3">
      <c r="A6813" t="s">
        <v>14</v>
      </c>
      <c r="B6813" s="1">
        <v>42106</v>
      </c>
      <c r="C6813">
        <v>1</v>
      </c>
      <c r="D6813">
        <v>1</v>
      </c>
      <c r="E6813">
        <v>1</v>
      </c>
      <c r="F6813">
        <v>1</v>
      </c>
      <c r="G6813">
        <v>1970.79</v>
      </c>
      <c r="H6813">
        <v>251600</v>
      </c>
      <c r="I6813">
        <f>YEAR(Table1[[#This Row],[Date]])</f>
        <v>2015</v>
      </c>
      <c r="J6813">
        <f>MONTH(Table1[[#This Row],[Date]])</f>
        <v>4</v>
      </c>
      <c r="K6813">
        <f>DAY(Table1[[#This Row],[Date]])</f>
        <v>12</v>
      </c>
    </row>
    <row r="6814" spans="1:11" x14ac:dyDescent="0.3">
      <c r="A6814" t="s">
        <v>14</v>
      </c>
      <c r="B6814" s="1">
        <v>42105</v>
      </c>
      <c r="C6814">
        <v>1</v>
      </c>
      <c r="D6814">
        <v>1</v>
      </c>
      <c r="E6814">
        <v>1</v>
      </c>
      <c r="F6814">
        <v>1</v>
      </c>
      <c r="G6814">
        <v>2868.8</v>
      </c>
      <c r="H6814">
        <v>251600</v>
      </c>
      <c r="I6814">
        <f>YEAR(Table1[[#This Row],[Date]])</f>
        <v>2015</v>
      </c>
      <c r="J6814">
        <f>MONTH(Table1[[#This Row],[Date]])</f>
        <v>4</v>
      </c>
      <c r="K6814">
        <f>DAY(Table1[[#This Row],[Date]])</f>
        <v>11</v>
      </c>
    </row>
    <row r="6815" spans="1:11" x14ac:dyDescent="0.3">
      <c r="A6815" t="s">
        <v>14</v>
      </c>
      <c r="B6815" s="1">
        <v>42104</v>
      </c>
      <c r="C6815">
        <v>1</v>
      </c>
      <c r="D6815">
        <v>1</v>
      </c>
      <c r="E6815">
        <v>1</v>
      </c>
      <c r="F6815">
        <v>1</v>
      </c>
      <c r="G6815">
        <v>470.23</v>
      </c>
      <c r="H6815">
        <v>251600</v>
      </c>
      <c r="I6815">
        <f>YEAR(Table1[[#This Row],[Date]])</f>
        <v>2015</v>
      </c>
      <c r="J6815">
        <f>MONTH(Table1[[#This Row],[Date]])</f>
        <v>4</v>
      </c>
      <c r="K6815">
        <f>DAY(Table1[[#This Row],[Date]])</f>
        <v>10</v>
      </c>
    </row>
    <row r="6816" spans="1:11" x14ac:dyDescent="0.3">
      <c r="A6816" t="s">
        <v>14</v>
      </c>
      <c r="B6816" s="1">
        <v>42103</v>
      </c>
      <c r="C6816">
        <v>1</v>
      </c>
      <c r="D6816">
        <v>1</v>
      </c>
      <c r="E6816">
        <v>1</v>
      </c>
      <c r="F6816">
        <v>1</v>
      </c>
      <c r="G6816">
        <v>100949</v>
      </c>
      <c r="H6816">
        <v>251600</v>
      </c>
      <c r="I6816">
        <f>YEAR(Table1[[#This Row],[Date]])</f>
        <v>2015</v>
      </c>
      <c r="J6816">
        <f>MONTH(Table1[[#This Row],[Date]])</f>
        <v>4</v>
      </c>
      <c r="K6816">
        <f>DAY(Table1[[#This Row],[Date]])</f>
        <v>9</v>
      </c>
    </row>
    <row r="6817" spans="1:11" x14ac:dyDescent="0.3">
      <c r="A6817" t="s">
        <v>14</v>
      </c>
      <c r="B6817" s="1">
        <v>42102</v>
      </c>
      <c r="C6817">
        <v>1</v>
      </c>
      <c r="D6817">
        <v>1</v>
      </c>
      <c r="E6817">
        <v>1</v>
      </c>
      <c r="F6817">
        <v>1</v>
      </c>
      <c r="G6817">
        <v>1024.2</v>
      </c>
      <c r="H6817">
        <v>251600</v>
      </c>
      <c r="I6817">
        <f>YEAR(Table1[[#This Row],[Date]])</f>
        <v>2015</v>
      </c>
      <c r="J6817">
        <f>MONTH(Table1[[#This Row],[Date]])</f>
        <v>4</v>
      </c>
      <c r="K6817">
        <f>DAY(Table1[[#This Row],[Date]])</f>
        <v>8</v>
      </c>
    </row>
    <row r="6818" spans="1:11" x14ac:dyDescent="0.3">
      <c r="A6818" t="s">
        <v>14</v>
      </c>
      <c r="B6818" s="1">
        <v>42101</v>
      </c>
      <c r="C6818">
        <v>1</v>
      </c>
      <c r="D6818">
        <v>1</v>
      </c>
      <c r="E6818">
        <v>1</v>
      </c>
      <c r="F6818">
        <v>1</v>
      </c>
      <c r="G6818">
        <v>19179</v>
      </c>
      <c r="H6818">
        <v>251600</v>
      </c>
      <c r="I6818">
        <f>YEAR(Table1[[#This Row],[Date]])</f>
        <v>2015</v>
      </c>
      <c r="J6818">
        <f>MONTH(Table1[[#This Row],[Date]])</f>
        <v>4</v>
      </c>
      <c r="K6818">
        <f>DAY(Table1[[#This Row],[Date]])</f>
        <v>7</v>
      </c>
    </row>
    <row r="6819" spans="1:11" x14ac:dyDescent="0.3">
      <c r="A6819" t="s">
        <v>14</v>
      </c>
      <c r="B6819" s="1">
        <v>42100</v>
      </c>
      <c r="C6819">
        <v>1</v>
      </c>
      <c r="D6819">
        <v>1</v>
      </c>
      <c r="E6819">
        <v>1</v>
      </c>
      <c r="F6819">
        <v>1</v>
      </c>
      <c r="G6819">
        <v>254.3</v>
      </c>
      <c r="H6819">
        <v>251600</v>
      </c>
      <c r="I6819">
        <f>YEAR(Table1[[#This Row],[Date]])</f>
        <v>2015</v>
      </c>
      <c r="J6819">
        <f>MONTH(Table1[[#This Row],[Date]])</f>
        <v>4</v>
      </c>
      <c r="K6819">
        <f>DAY(Table1[[#This Row],[Date]])</f>
        <v>6</v>
      </c>
    </row>
    <row r="6820" spans="1:11" x14ac:dyDescent="0.3">
      <c r="A6820" t="s">
        <v>14</v>
      </c>
      <c r="B6820" s="1">
        <v>42099</v>
      </c>
      <c r="C6820">
        <v>1</v>
      </c>
      <c r="D6820">
        <v>1</v>
      </c>
      <c r="E6820">
        <v>1</v>
      </c>
      <c r="F6820">
        <v>1</v>
      </c>
      <c r="G6820">
        <v>2887.05</v>
      </c>
      <c r="H6820">
        <v>251600</v>
      </c>
      <c r="I6820">
        <f>YEAR(Table1[[#This Row],[Date]])</f>
        <v>2015</v>
      </c>
      <c r="J6820">
        <f>MONTH(Table1[[#This Row],[Date]])</f>
        <v>4</v>
      </c>
      <c r="K6820">
        <f>DAY(Table1[[#This Row],[Date]])</f>
        <v>5</v>
      </c>
    </row>
    <row r="6821" spans="1:11" x14ac:dyDescent="0.3">
      <c r="A6821" t="s">
        <v>14</v>
      </c>
      <c r="B6821" s="1">
        <v>42098</v>
      </c>
      <c r="C6821">
        <v>1</v>
      </c>
      <c r="D6821">
        <v>1</v>
      </c>
      <c r="E6821">
        <v>1</v>
      </c>
      <c r="F6821">
        <v>1</v>
      </c>
      <c r="G6821">
        <v>2018.25</v>
      </c>
      <c r="H6821">
        <v>251600</v>
      </c>
      <c r="I6821">
        <f>YEAR(Table1[[#This Row],[Date]])</f>
        <v>2015</v>
      </c>
      <c r="J6821">
        <f>MONTH(Table1[[#This Row],[Date]])</f>
        <v>4</v>
      </c>
      <c r="K6821">
        <f>DAY(Table1[[#This Row],[Date]])</f>
        <v>4</v>
      </c>
    </row>
    <row r="6822" spans="1:11" x14ac:dyDescent="0.3">
      <c r="A6822" t="s">
        <v>14</v>
      </c>
      <c r="B6822" s="1">
        <v>42097</v>
      </c>
      <c r="C6822">
        <v>1</v>
      </c>
      <c r="D6822">
        <v>1</v>
      </c>
      <c r="E6822">
        <v>1</v>
      </c>
      <c r="F6822">
        <v>1</v>
      </c>
      <c r="G6822">
        <v>8887.17</v>
      </c>
      <c r="H6822">
        <v>251600</v>
      </c>
      <c r="I6822">
        <f>YEAR(Table1[[#This Row],[Date]])</f>
        <v>2015</v>
      </c>
      <c r="J6822">
        <f>MONTH(Table1[[#This Row],[Date]])</f>
        <v>4</v>
      </c>
      <c r="K6822">
        <f>DAY(Table1[[#This Row],[Date]])</f>
        <v>3</v>
      </c>
    </row>
    <row r="6823" spans="1:11" x14ac:dyDescent="0.3">
      <c r="A6823" t="s">
        <v>14</v>
      </c>
      <c r="B6823" s="1">
        <v>42096</v>
      </c>
      <c r="C6823">
        <v>1</v>
      </c>
      <c r="D6823">
        <v>1</v>
      </c>
      <c r="E6823">
        <v>1</v>
      </c>
      <c r="F6823">
        <v>1</v>
      </c>
      <c r="G6823">
        <v>79969.899999999994</v>
      </c>
      <c r="H6823">
        <v>251600</v>
      </c>
      <c r="I6823">
        <f>YEAR(Table1[[#This Row],[Date]])</f>
        <v>2015</v>
      </c>
      <c r="J6823">
        <f>MONTH(Table1[[#This Row],[Date]])</f>
        <v>4</v>
      </c>
      <c r="K6823">
        <f>DAY(Table1[[#This Row],[Date]])</f>
        <v>2</v>
      </c>
    </row>
    <row r="6824" spans="1:11" x14ac:dyDescent="0.3">
      <c r="A6824" t="s">
        <v>14</v>
      </c>
      <c r="B6824" s="1">
        <v>42095</v>
      </c>
      <c r="C6824">
        <v>1</v>
      </c>
      <c r="D6824">
        <v>1</v>
      </c>
      <c r="E6824">
        <v>1</v>
      </c>
      <c r="F6824">
        <v>1</v>
      </c>
      <c r="G6824">
        <v>14.49</v>
      </c>
      <c r="H6824">
        <v>251600</v>
      </c>
      <c r="I6824">
        <f>YEAR(Table1[[#This Row],[Date]])</f>
        <v>2015</v>
      </c>
      <c r="J6824">
        <f>MONTH(Table1[[#This Row],[Date]])</f>
        <v>4</v>
      </c>
      <c r="K6824">
        <f>DAY(Table1[[#This Row],[Date]])</f>
        <v>1</v>
      </c>
    </row>
    <row r="6825" spans="1:11" x14ac:dyDescent="0.3">
      <c r="A6825" t="s">
        <v>14</v>
      </c>
      <c r="B6825" s="1">
        <v>42094</v>
      </c>
      <c r="C6825">
        <v>1</v>
      </c>
      <c r="D6825">
        <v>1</v>
      </c>
      <c r="E6825">
        <v>1</v>
      </c>
      <c r="F6825">
        <v>1</v>
      </c>
      <c r="G6825">
        <v>37.049999999999997</v>
      </c>
      <c r="H6825">
        <v>251600</v>
      </c>
      <c r="I6825">
        <f>YEAR(Table1[[#This Row],[Date]])</f>
        <v>2015</v>
      </c>
      <c r="J6825">
        <f>MONTH(Table1[[#This Row],[Date]])</f>
        <v>3</v>
      </c>
      <c r="K6825">
        <f>DAY(Table1[[#This Row],[Date]])</f>
        <v>31</v>
      </c>
    </row>
    <row r="6826" spans="1:11" x14ac:dyDescent="0.3">
      <c r="A6826" t="s">
        <v>14</v>
      </c>
      <c r="B6826" s="1">
        <v>42093</v>
      </c>
      <c r="C6826">
        <v>1</v>
      </c>
      <c r="D6826">
        <v>1</v>
      </c>
      <c r="E6826">
        <v>1</v>
      </c>
      <c r="F6826">
        <v>1</v>
      </c>
      <c r="G6826">
        <v>494.7</v>
      </c>
      <c r="H6826">
        <v>251600</v>
      </c>
      <c r="I6826">
        <f>YEAR(Table1[[#This Row],[Date]])</f>
        <v>2015</v>
      </c>
      <c r="J6826">
        <f>MONTH(Table1[[#This Row],[Date]])</f>
        <v>3</v>
      </c>
      <c r="K6826">
        <f>DAY(Table1[[#This Row],[Date]])</f>
        <v>30</v>
      </c>
    </row>
    <row r="6827" spans="1:11" x14ac:dyDescent="0.3">
      <c r="A6827" t="s">
        <v>14</v>
      </c>
      <c r="B6827" s="1">
        <v>42092</v>
      </c>
      <c r="C6827">
        <v>1</v>
      </c>
      <c r="D6827">
        <v>1</v>
      </c>
      <c r="E6827">
        <v>1</v>
      </c>
      <c r="F6827">
        <v>1</v>
      </c>
      <c r="G6827">
        <v>20.64</v>
      </c>
      <c r="H6827">
        <v>251600</v>
      </c>
      <c r="I6827">
        <f>YEAR(Table1[[#This Row],[Date]])</f>
        <v>2015</v>
      </c>
      <c r="J6827">
        <f>MONTH(Table1[[#This Row],[Date]])</f>
        <v>3</v>
      </c>
      <c r="K6827">
        <f>DAY(Table1[[#This Row],[Date]])</f>
        <v>29</v>
      </c>
    </row>
    <row r="6828" spans="1:11" x14ac:dyDescent="0.3">
      <c r="A6828" t="s">
        <v>14</v>
      </c>
      <c r="B6828" s="1">
        <v>42091</v>
      </c>
      <c r="C6828">
        <v>1</v>
      </c>
      <c r="D6828">
        <v>1</v>
      </c>
      <c r="E6828">
        <v>1</v>
      </c>
      <c r="F6828">
        <v>1</v>
      </c>
      <c r="G6828">
        <v>17.04</v>
      </c>
      <c r="H6828">
        <v>251600</v>
      </c>
      <c r="I6828">
        <f>YEAR(Table1[[#This Row],[Date]])</f>
        <v>2015</v>
      </c>
      <c r="J6828">
        <f>MONTH(Table1[[#This Row],[Date]])</f>
        <v>3</v>
      </c>
      <c r="K6828">
        <f>DAY(Table1[[#This Row],[Date]])</f>
        <v>28</v>
      </c>
    </row>
    <row r="6829" spans="1:11" x14ac:dyDescent="0.3">
      <c r="A6829" t="s">
        <v>14</v>
      </c>
      <c r="B6829" s="1">
        <v>42090</v>
      </c>
      <c r="C6829">
        <v>1</v>
      </c>
      <c r="D6829">
        <v>1</v>
      </c>
      <c r="E6829">
        <v>1</v>
      </c>
      <c r="F6829">
        <v>1</v>
      </c>
      <c r="G6829">
        <v>4.79</v>
      </c>
      <c r="H6829">
        <v>251600</v>
      </c>
      <c r="I6829">
        <f>YEAR(Table1[[#This Row],[Date]])</f>
        <v>2015</v>
      </c>
      <c r="J6829">
        <f>MONTH(Table1[[#This Row],[Date]])</f>
        <v>3</v>
      </c>
      <c r="K6829">
        <f>DAY(Table1[[#This Row],[Date]])</f>
        <v>27</v>
      </c>
    </row>
    <row r="6830" spans="1:11" x14ac:dyDescent="0.3">
      <c r="A6830" t="s">
        <v>14</v>
      </c>
      <c r="B6830" s="1">
        <v>42089</v>
      </c>
      <c r="C6830">
        <v>1</v>
      </c>
      <c r="D6830">
        <v>1</v>
      </c>
      <c r="E6830">
        <v>1</v>
      </c>
      <c r="F6830">
        <v>1</v>
      </c>
      <c r="G6830">
        <v>2.31</v>
      </c>
      <c r="H6830">
        <v>251600</v>
      </c>
      <c r="I6830">
        <f>YEAR(Table1[[#This Row],[Date]])</f>
        <v>2015</v>
      </c>
      <c r="J6830">
        <f>MONTH(Table1[[#This Row],[Date]])</f>
        <v>3</v>
      </c>
      <c r="K6830">
        <f>DAY(Table1[[#This Row],[Date]])</f>
        <v>26</v>
      </c>
    </row>
    <row r="6831" spans="1:11" x14ac:dyDescent="0.3">
      <c r="A6831" t="s">
        <v>14</v>
      </c>
      <c r="B6831" s="1">
        <v>42088</v>
      </c>
      <c r="C6831">
        <v>1</v>
      </c>
      <c r="D6831">
        <v>1</v>
      </c>
      <c r="E6831">
        <v>1</v>
      </c>
      <c r="F6831">
        <v>1</v>
      </c>
      <c r="G6831">
        <v>92.35</v>
      </c>
      <c r="H6831">
        <v>251600</v>
      </c>
      <c r="I6831">
        <f>YEAR(Table1[[#This Row],[Date]])</f>
        <v>2015</v>
      </c>
      <c r="J6831">
        <f>MONTH(Table1[[#This Row],[Date]])</f>
        <v>3</v>
      </c>
      <c r="K6831">
        <f>DAY(Table1[[#This Row],[Date]])</f>
        <v>25</v>
      </c>
    </row>
    <row r="6832" spans="1:11" x14ac:dyDescent="0.3">
      <c r="A6832" t="s">
        <v>14</v>
      </c>
      <c r="B6832" s="1">
        <v>42087</v>
      </c>
      <c r="C6832">
        <v>1</v>
      </c>
      <c r="D6832">
        <v>1</v>
      </c>
      <c r="E6832">
        <v>1</v>
      </c>
      <c r="F6832">
        <v>1</v>
      </c>
      <c r="G6832">
        <v>1179.44</v>
      </c>
      <c r="H6832">
        <v>251600</v>
      </c>
      <c r="I6832">
        <f>YEAR(Table1[[#This Row],[Date]])</f>
        <v>2015</v>
      </c>
      <c r="J6832">
        <f>MONTH(Table1[[#This Row],[Date]])</f>
        <v>3</v>
      </c>
      <c r="K6832">
        <f>DAY(Table1[[#This Row],[Date]])</f>
        <v>24</v>
      </c>
    </row>
    <row r="6833" spans="1:11" x14ac:dyDescent="0.3">
      <c r="A6833" t="s">
        <v>14</v>
      </c>
      <c r="B6833" s="1">
        <v>42086</v>
      </c>
      <c r="C6833">
        <v>1</v>
      </c>
      <c r="D6833">
        <v>1</v>
      </c>
      <c r="E6833">
        <v>1</v>
      </c>
      <c r="F6833">
        <v>1</v>
      </c>
      <c r="G6833">
        <v>65.84</v>
      </c>
      <c r="H6833">
        <v>251600</v>
      </c>
      <c r="I6833">
        <f>YEAR(Table1[[#This Row],[Date]])</f>
        <v>2015</v>
      </c>
      <c r="J6833">
        <f>MONTH(Table1[[#This Row],[Date]])</f>
        <v>3</v>
      </c>
      <c r="K6833">
        <f>DAY(Table1[[#This Row],[Date]])</f>
        <v>23</v>
      </c>
    </row>
    <row r="6834" spans="1:11" x14ac:dyDescent="0.3">
      <c r="A6834" t="s">
        <v>14</v>
      </c>
      <c r="B6834" s="1">
        <v>42085</v>
      </c>
      <c r="C6834">
        <v>1</v>
      </c>
      <c r="D6834">
        <v>1</v>
      </c>
      <c r="E6834">
        <v>1</v>
      </c>
      <c r="F6834">
        <v>1</v>
      </c>
      <c r="G6834">
        <v>66.680000000000007</v>
      </c>
      <c r="H6834">
        <v>251600</v>
      </c>
      <c r="I6834">
        <f>YEAR(Table1[[#This Row],[Date]])</f>
        <v>2015</v>
      </c>
      <c r="J6834">
        <f>MONTH(Table1[[#This Row],[Date]])</f>
        <v>3</v>
      </c>
      <c r="K6834">
        <f>DAY(Table1[[#This Row],[Date]])</f>
        <v>22</v>
      </c>
    </row>
    <row r="6835" spans="1:11" x14ac:dyDescent="0.3">
      <c r="A6835" t="s">
        <v>14</v>
      </c>
      <c r="B6835" s="1">
        <v>42084</v>
      </c>
      <c r="C6835">
        <v>1</v>
      </c>
      <c r="D6835">
        <v>1</v>
      </c>
      <c r="E6835">
        <v>1</v>
      </c>
      <c r="F6835">
        <v>1</v>
      </c>
      <c r="G6835">
        <v>206.27</v>
      </c>
      <c r="H6835">
        <v>251600</v>
      </c>
      <c r="I6835">
        <f>YEAR(Table1[[#This Row],[Date]])</f>
        <v>2015</v>
      </c>
      <c r="J6835">
        <f>MONTH(Table1[[#This Row],[Date]])</f>
        <v>3</v>
      </c>
      <c r="K6835">
        <f>DAY(Table1[[#This Row],[Date]])</f>
        <v>21</v>
      </c>
    </row>
    <row r="6836" spans="1:11" x14ac:dyDescent="0.3">
      <c r="A6836" t="s">
        <v>14</v>
      </c>
      <c r="B6836" s="1">
        <v>42083</v>
      </c>
      <c r="C6836">
        <v>1</v>
      </c>
      <c r="D6836">
        <v>1</v>
      </c>
      <c r="E6836">
        <v>1</v>
      </c>
      <c r="F6836">
        <v>1</v>
      </c>
      <c r="G6836">
        <v>132.72999999999999</v>
      </c>
      <c r="H6836">
        <v>251600</v>
      </c>
      <c r="I6836">
        <f>YEAR(Table1[[#This Row],[Date]])</f>
        <v>2015</v>
      </c>
      <c r="J6836">
        <f>MONTH(Table1[[#This Row],[Date]])</f>
        <v>3</v>
      </c>
      <c r="K6836">
        <f>DAY(Table1[[#This Row],[Date]])</f>
        <v>20</v>
      </c>
    </row>
    <row r="6837" spans="1:11" x14ac:dyDescent="0.3">
      <c r="A6837" t="s">
        <v>14</v>
      </c>
      <c r="B6837" s="1">
        <v>42082</v>
      </c>
      <c r="C6837">
        <v>1</v>
      </c>
      <c r="D6837">
        <v>1</v>
      </c>
      <c r="E6837">
        <v>1</v>
      </c>
      <c r="F6837">
        <v>1</v>
      </c>
      <c r="G6837">
        <v>713.95</v>
      </c>
      <c r="H6837">
        <v>251600</v>
      </c>
      <c r="I6837">
        <f>YEAR(Table1[[#This Row],[Date]])</f>
        <v>2015</v>
      </c>
      <c r="J6837">
        <f>MONTH(Table1[[#This Row],[Date]])</f>
        <v>3</v>
      </c>
      <c r="K6837">
        <f>DAY(Table1[[#This Row],[Date]])</f>
        <v>19</v>
      </c>
    </row>
    <row r="6838" spans="1:11" x14ac:dyDescent="0.3">
      <c r="A6838" t="s">
        <v>14</v>
      </c>
      <c r="B6838" s="1">
        <v>42081</v>
      </c>
      <c r="C6838">
        <v>1</v>
      </c>
      <c r="D6838">
        <v>1</v>
      </c>
      <c r="E6838">
        <v>1</v>
      </c>
      <c r="F6838">
        <v>1</v>
      </c>
      <c r="G6838">
        <v>202.34</v>
      </c>
      <c r="H6838">
        <v>251600</v>
      </c>
      <c r="I6838">
        <f>YEAR(Table1[[#This Row],[Date]])</f>
        <v>2015</v>
      </c>
      <c r="J6838">
        <f>MONTH(Table1[[#This Row],[Date]])</f>
        <v>3</v>
      </c>
      <c r="K6838">
        <f>DAY(Table1[[#This Row],[Date]])</f>
        <v>18</v>
      </c>
    </row>
    <row r="6839" spans="1:11" x14ac:dyDescent="0.3">
      <c r="A6839" t="s">
        <v>14</v>
      </c>
      <c r="B6839" s="1">
        <v>42080</v>
      </c>
      <c r="C6839">
        <v>1</v>
      </c>
      <c r="D6839">
        <v>1</v>
      </c>
      <c r="E6839">
        <v>1</v>
      </c>
      <c r="F6839">
        <v>1</v>
      </c>
      <c r="G6839">
        <v>4284.0200000000004</v>
      </c>
      <c r="H6839">
        <v>251600</v>
      </c>
      <c r="I6839">
        <f>YEAR(Table1[[#This Row],[Date]])</f>
        <v>2015</v>
      </c>
      <c r="J6839">
        <f>MONTH(Table1[[#This Row],[Date]])</f>
        <v>3</v>
      </c>
      <c r="K6839">
        <f>DAY(Table1[[#This Row],[Date]])</f>
        <v>17</v>
      </c>
    </row>
    <row r="6840" spans="1:11" x14ac:dyDescent="0.3">
      <c r="A6840" t="s">
        <v>14</v>
      </c>
      <c r="B6840" s="1">
        <v>42079</v>
      </c>
      <c r="C6840">
        <v>1</v>
      </c>
      <c r="D6840">
        <v>1</v>
      </c>
      <c r="E6840">
        <v>1</v>
      </c>
      <c r="F6840">
        <v>1</v>
      </c>
      <c r="G6840">
        <v>49631.5</v>
      </c>
      <c r="H6840">
        <v>251600</v>
      </c>
      <c r="I6840">
        <f>YEAR(Table1[[#This Row],[Date]])</f>
        <v>2015</v>
      </c>
      <c r="J6840">
        <f>MONTH(Table1[[#This Row],[Date]])</f>
        <v>3</v>
      </c>
      <c r="K6840">
        <f>DAY(Table1[[#This Row],[Date]])</f>
        <v>16</v>
      </c>
    </row>
    <row r="6841" spans="1:11" x14ac:dyDescent="0.3">
      <c r="A6841" t="s">
        <v>14</v>
      </c>
      <c r="B6841" s="1">
        <v>42078</v>
      </c>
      <c r="C6841">
        <v>1</v>
      </c>
      <c r="D6841">
        <v>1</v>
      </c>
      <c r="E6841">
        <v>1</v>
      </c>
      <c r="F6841">
        <v>1</v>
      </c>
      <c r="G6841">
        <v>15124.5</v>
      </c>
      <c r="H6841">
        <v>251600</v>
      </c>
      <c r="I6841">
        <f>YEAR(Table1[[#This Row],[Date]])</f>
        <v>2015</v>
      </c>
      <c r="J6841">
        <f>MONTH(Table1[[#This Row],[Date]])</f>
        <v>3</v>
      </c>
      <c r="K6841">
        <f>DAY(Table1[[#This Row],[Date]])</f>
        <v>15</v>
      </c>
    </row>
    <row r="6842" spans="1:11" x14ac:dyDescent="0.3">
      <c r="A6842" t="s">
        <v>14</v>
      </c>
      <c r="B6842" s="1">
        <v>42077</v>
      </c>
      <c r="C6842">
        <v>1</v>
      </c>
      <c r="D6842">
        <v>1</v>
      </c>
      <c r="E6842">
        <v>1</v>
      </c>
      <c r="F6842">
        <v>1</v>
      </c>
      <c r="G6842">
        <v>17705.099999999999</v>
      </c>
      <c r="H6842">
        <v>251600</v>
      </c>
      <c r="I6842">
        <f>YEAR(Table1[[#This Row],[Date]])</f>
        <v>2015</v>
      </c>
      <c r="J6842">
        <f>MONTH(Table1[[#This Row],[Date]])</f>
        <v>3</v>
      </c>
      <c r="K6842">
        <f>DAY(Table1[[#This Row],[Date]])</f>
        <v>14</v>
      </c>
    </row>
    <row r="6843" spans="1:11" x14ac:dyDescent="0.3">
      <c r="A6843" t="s">
        <v>14</v>
      </c>
      <c r="B6843" s="1">
        <v>42076</v>
      </c>
      <c r="C6843">
        <v>1</v>
      </c>
      <c r="D6843">
        <v>1</v>
      </c>
      <c r="E6843">
        <v>1</v>
      </c>
      <c r="F6843">
        <v>1</v>
      </c>
      <c r="G6843">
        <v>75.28</v>
      </c>
      <c r="H6843">
        <v>251600</v>
      </c>
      <c r="I6843">
        <f>YEAR(Table1[[#This Row],[Date]])</f>
        <v>2015</v>
      </c>
      <c r="J6843">
        <f>MONTH(Table1[[#This Row],[Date]])</f>
        <v>3</v>
      </c>
      <c r="K6843">
        <f>DAY(Table1[[#This Row],[Date]])</f>
        <v>13</v>
      </c>
    </row>
    <row r="6844" spans="1:11" x14ac:dyDescent="0.3">
      <c r="A6844" t="s">
        <v>14</v>
      </c>
      <c r="B6844" s="1">
        <v>42075</v>
      </c>
      <c r="C6844">
        <v>1</v>
      </c>
      <c r="D6844">
        <v>1</v>
      </c>
      <c r="E6844">
        <v>1</v>
      </c>
      <c r="F6844">
        <v>1</v>
      </c>
      <c r="G6844">
        <v>80418.3</v>
      </c>
      <c r="H6844">
        <v>251600</v>
      </c>
      <c r="I6844">
        <f>YEAR(Table1[[#This Row],[Date]])</f>
        <v>2015</v>
      </c>
      <c r="J6844">
        <f>MONTH(Table1[[#This Row],[Date]])</f>
        <v>3</v>
      </c>
      <c r="K6844">
        <f>DAY(Table1[[#This Row],[Date]])</f>
        <v>12</v>
      </c>
    </row>
    <row r="6845" spans="1:11" x14ac:dyDescent="0.3">
      <c r="A6845" t="s">
        <v>14</v>
      </c>
      <c r="B6845" s="1">
        <v>42074</v>
      </c>
      <c r="C6845">
        <v>1</v>
      </c>
      <c r="D6845">
        <v>1</v>
      </c>
      <c r="E6845">
        <v>1</v>
      </c>
      <c r="F6845">
        <v>1</v>
      </c>
      <c r="G6845">
        <v>49.31</v>
      </c>
      <c r="H6845">
        <v>251600</v>
      </c>
      <c r="I6845">
        <f>YEAR(Table1[[#This Row],[Date]])</f>
        <v>2015</v>
      </c>
      <c r="J6845">
        <f>MONTH(Table1[[#This Row],[Date]])</f>
        <v>3</v>
      </c>
      <c r="K6845">
        <f>DAY(Table1[[#This Row],[Date]])</f>
        <v>11</v>
      </c>
    </row>
    <row r="6846" spans="1:11" x14ac:dyDescent="0.3">
      <c r="A6846" t="s">
        <v>14</v>
      </c>
      <c r="B6846" s="1">
        <v>42073</v>
      </c>
      <c r="C6846">
        <v>1</v>
      </c>
      <c r="D6846">
        <v>1</v>
      </c>
      <c r="E6846">
        <v>1</v>
      </c>
      <c r="F6846">
        <v>1</v>
      </c>
      <c r="G6846">
        <v>49996.7</v>
      </c>
      <c r="H6846">
        <v>251600</v>
      </c>
      <c r="I6846">
        <f>YEAR(Table1[[#This Row],[Date]])</f>
        <v>2015</v>
      </c>
      <c r="J6846">
        <f>MONTH(Table1[[#This Row],[Date]])</f>
        <v>3</v>
      </c>
      <c r="K6846">
        <f>DAY(Table1[[#This Row],[Date]])</f>
        <v>10</v>
      </c>
    </row>
    <row r="6847" spans="1:11" x14ac:dyDescent="0.3">
      <c r="A6847" t="s">
        <v>14</v>
      </c>
      <c r="B6847" s="1">
        <v>42072</v>
      </c>
      <c r="C6847">
        <v>1</v>
      </c>
      <c r="D6847">
        <v>1</v>
      </c>
      <c r="E6847">
        <v>1</v>
      </c>
      <c r="F6847">
        <v>1</v>
      </c>
      <c r="G6847">
        <v>143</v>
      </c>
      <c r="H6847">
        <v>251600</v>
      </c>
      <c r="I6847">
        <f>YEAR(Table1[[#This Row],[Date]])</f>
        <v>2015</v>
      </c>
      <c r="J6847">
        <f>MONTH(Table1[[#This Row],[Date]])</f>
        <v>3</v>
      </c>
      <c r="K6847">
        <f>DAY(Table1[[#This Row],[Date]])</f>
        <v>9</v>
      </c>
    </row>
    <row r="6848" spans="1:11" x14ac:dyDescent="0.3">
      <c r="A6848" t="s">
        <v>14</v>
      </c>
      <c r="B6848" s="1">
        <v>42071</v>
      </c>
      <c r="C6848">
        <v>1</v>
      </c>
      <c r="D6848">
        <v>1</v>
      </c>
      <c r="E6848">
        <v>1</v>
      </c>
      <c r="F6848">
        <v>1</v>
      </c>
      <c r="G6848">
        <v>31.14</v>
      </c>
      <c r="H6848">
        <v>251600</v>
      </c>
      <c r="I6848">
        <f>YEAR(Table1[[#This Row],[Date]])</f>
        <v>2015</v>
      </c>
      <c r="J6848">
        <f>MONTH(Table1[[#This Row],[Date]])</f>
        <v>3</v>
      </c>
      <c r="K6848">
        <f>DAY(Table1[[#This Row],[Date]])</f>
        <v>8</v>
      </c>
    </row>
    <row r="6849" spans="1:11" x14ac:dyDescent="0.3">
      <c r="A6849" t="s">
        <v>14</v>
      </c>
      <c r="B6849" s="1">
        <v>42070</v>
      </c>
      <c r="C6849">
        <v>1</v>
      </c>
      <c r="D6849">
        <v>1</v>
      </c>
      <c r="E6849">
        <v>1</v>
      </c>
      <c r="F6849">
        <v>1</v>
      </c>
      <c r="G6849">
        <v>58196.800000000003</v>
      </c>
      <c r="H6849">
        <v>251600</v>
      </c>
      <c r="I6849">
        <f>YEAR(Table1[[#This Row],[Date]])</f>
        <v>2015</v>
      </c>
      <c r="J6849">
        <f>MONTH(Table1[[#This Row],[Date]])</f>
        <v>3</v>
      </c>
      <c r="K6849">
        <f>DAY(Table1[[#This Row],[Date]])</f>
        <v>7</v>
      </c>
    </row>
    <row r="6850" spans="1:11" x14ac:dyDescent="0.3">
      <c r="A6850" t="s">
        <v>14</v>
      </c>
      <c r="B6850" s="1">
        <v>42069</v>
      </c>
      <c r="C6850">
        <v>1</v>
      </c>
      <c r="D6850">
        <v>1</v>
      </c>
      <c r="E6850">
        <v>1</v>
      </c>
      <c r="F6850">
        <v>1</v>
      </c>
      <c r="G6850">
        <v>92.65</v>
      </c>
      <c r="H6850">
        <v>251600</v>
      </c>
      <c r="I6850">
        <f>YEAR(Table1[[#This Row],[Date]])</f>
        <v>2015</v>
      </c>
      <c r="J6850">
        <f>MONTH(Table1[[#This Row],[Date]])</f>
        <v>3</v>
      </c>
      <c r="K6850">
        <f>DAY(Table1[[#This Row],[Date]])</f>
        <v>6</v>
      </c>
    </row>
    <row r="6851" spans="1:11" x14ac:dyDescent="0.3">
      <c r="A6851" t="s">
        <v>14</v>
      </c>
      <c r="B6851" s="1">
        <v>42066</v>
      </c>
      <c r="C6851">
        <v>0.60512900000000003</v>
      </c>
      <c r="D6851">
        <v>0.60622900000000002</v>
      </c>
      <c r="E6851">
        <v>0.60441599999999995</v>
      </c>
      <c r="F6851">
        <v>0.60622900000000002</v>
      </c>
      <c r="G6851">
        <v>3.03</v>
      </c>
      <c r="H6851">
        <v>152527</v>
      </c>
      <c r="I6851">
        <f>YEAR(Table1[[#This Row],[Date]])</f>
        <v>2015</v>
      </c>
      <c r="J6851">
        <f>MONTH(Table1[[#This Row],[Date]])</f>
        <v>3</v>
      </c>
      <c r="K6851">
        <f>DAY(Table1[[#This Row],[Date]])</f>
        <v>3</v>
      </c>
    </row>
    <row r="6852" spans="1:11" x14ac:dyDescent="0.3">
      <c r="A6852" t="s">
        <v>14</v>
      </c>
      <c r="B6852" s="1">
        <v>42065</v>
      </c>
      <c r="C6852">
        <v>0.57124900000000001</v>
      </c>
      <c r="D6852">
        <v>0.60789000000000004</v>
      </c>
      <c r="E6852">
        <v>0.56831399999999999</v>
      </c>
      <c r="F6852">
        <v>0.60650199999999999</v>
      </c>
      <c r="G6852">
        <v>3.03</v>
      </c>
      <c r="H6852">
        <v>152596</v>
      </c>
      <c r="I6852">
        <f>YEAR(Table1[[#This Row],[Date]])</f>
        <v>2015</v>
      </c>
      <c r="J6852">
        <f>MONTH(Table1[[#This Row],[Date]])</f>
        <v>3</v>
      </c>
      <c r="K6852">
        <f>DAY(Table1[[#This Row],[Date]])</f>
        <v>2</v>
      </c>
    </row>
    <row r="6853" spans="1:11" x14ac:dyDescent="0.3">
      <c r="A6853" t="s">
        <v>14</v>
      </c>
      <c r="B6853" s="1">
        <v>42061</v>
      </c>
      <c r="C6853">
        <v>1.21</v>
      </c>
      <c r="D6853">
        <v>1.21</v>
      </c>
      <c r="E6853">
        <v>1.19</v>
      </c>
      <c r="F6853">
        <v>1.21</v>
      </c>
      <c r="G6853">
        <v>5.96</v>
      </c>
      <c r="H6853">
        <v>303364</v>
      </c>
      <c r="I6853">
        <f>YEAR(Table1[[#This Row],[Date]])</f>
        <v>2015</v>
      </c>
      <c r="J6853">
        <f>MONTH(Table1[[#This Row],[Date]])</f>
        <v>2</v>
      </c>
      <c r="K6853">
        <f>DAY(Table1[[#This Row],[Date]])</f>
        <v>26</v>
      </c>
    </row>
    <row r="6854" spans="1:11" x14ac:dyDescent="0.3">
      <c r="A6854" t="s">
        <v>14</v>
      </c>
      <c r="B6854" s="1">
        <v>42060</v>
      </c>
      <c r="C6854">
        <v>1.21</v>
      </c>
      <c r="D6854">
        <v>1.22</v>
      </c>
      <c r="E6854">
        <v>1.21</v>
      </c>
      <c r="F6854">
        <v>1.21</v>
      </c>
      <c r="G6854">
        <v>5.98</v>
      </c>
      <c r="H6854">
        <v>304713</v>
      </c>
      <c r="I6854">
        <f>YEAR(Table1[[#This Row],[Date]])</f>
        <v>2015</v>
      </c>
      <c r="J6854">
        <f>MONTH(Table1[[#This Row],[Date]])</f>
        <v>2</v>
      </c>
      <c r="K6854">
        <f>DAY(Table1[[#This Row],[Date]])</f>
        <v>25</v>
      </c>
    </row>
  </sheetData>
  <phoneticPr fontId="3"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87BDF-6530-4E54-8B01-A975599F9CF8}">
  <dimension ref="A1:P6854"/>
  <sheetViews>
    <sheetView workbookViewId="0">
      <selection activeCell="J13" sqref="J13"/>
    </sheetView>
  </sheetViews>
  <sheetFormatPr defaultRowHeight="14.4" x14ac:dyDescent="0.3"/>
  <cols>
    <col min="2" max="2" width="10.6640625" style="1" bestFit="1" customWidth="1"/>
    <col min="16" max="16" width="10.6640625" bestFit="1" customWidth="1"/>
  </cols>
  <sheetData>
    <row r="1" spans="1:16" x14ac:dyDescent="0.3">
      <c r="A1" t="s">
        <v>7</v>
      </c>
      <c r="B1" t="s">
        <v>0</v>
      </c>
      <c r="C1" t="s">
        <v>1</v>
      </c>
      <c r="D1" t="s">
        <v>2</v>
      </c>
      <c r="E1" t="s">
        <v>3</v>
      </c>
      <c r="F1" t="s">
        <v>4</v>
      </c>
      <c r="G1" t="s">
        <v>5</v>
      </c>
      <c r="H1" t="s">
        <v>6</v>
      </c>
      <c r="I1" t="s">
        <v>39</v>
      </c>
      <c r="J1" t="s">
        <v>40</v>
      </c>
      <c r="K1" t="s">
        <v>17</v>
      </c>
    </row>
    <row r="2" spans="1:16" x14ac:dyDescent="0.3">
      <c r="A2" t="s">
        <v>15</v>
      </c>
      <c r="B2" s="1">
        <v>44177</v>
      </c>
      <c r="C2">
        <v>18051.32</v>
      </c>
      <c r="D2">
        <v>18919.55</v>
      </c>
      <c r="E2">
        <v>18046.04</v>
      </c>
      <c r="F2">
        <v>18803.66</v>
      </c>
      <c r="G2">
        <v>21752580802</v>
      </c>
      <c r="H2">
        <v>349170613899</v>
      </c>
      <c r="I2">
        <v>2020</v>
      </c>
      <c r="J2">
        <v>12</v>
      </c>
      <c r="K2">
        <v>12</v>
      </c>
    </row>
    <row r="3" spans="1:16" x14ac:dyDescent="0.3">
      <c r="A3" t="s">
        <v>15</v>
      </c>
      <c r="B3" s="1">
        <v>44176</v>
      </c>
      <c r="C3">
        <v>18263.93</v>
      </c>
      <c r="D3">
        <v>18268.45</v>
      </c>
      <c r="E3">
        <v>17619.53</v>
      </c>
      <c r="F3">
        <v>18058.900000000001</v>
      </c>
      <c r="G3">
        <v>27919640985</v>
      </c>
      <c r="H3">
        <v>335326168919</v>
      </c>
      <c r="I3">
        <v>2020</v>
      </c>
      <c r="J3">
        <v>12</v>
      </c>
      <c r="K3">
        <v>11</v>
      </c>
      <c r="P3" s="1">
        <v>44177</v>
      </c>
    </row>
    <row r="4" spans="1:16" x14ac:dyDescent="0.3">
      <c r="A4" t="s">
        <v>15</v>
      </c>
      <c r="B4" s="1">
        <v>44175</v>
      </c>
      <c r="C4">
        <v>18553.3</v>
      </c>
      <c r="D4">
        <v>18553.3</v>
      </c>
      <c r="E4">
        <v>17957.07</v>
      </c>
      <c r="F4">
        <v>18264.990000000002</v>
      </c>
      <c r="G4">
        <v>25547132265</v>
      </c>
      <c r="H4">
        <v>339136939586</v>
      </c>
      <c r="I4">
        <v>2020</v>
      </c>
      <c r="J4">
        <v>12</v>
      </c>
      <c r="K4">
        <v>10</v>
      </c>
      <c r="P4" t="s">
        <v>15</v>
      </c>
    </row>
    <row r="5" spans="1:16" x14ac:dyDescent="0.3">
      <c r="A5" t="s">
        <v>15</v>
      </c>
      <c r="B5" s="1">
        <v>44174</v>
      </c>
      <c r="C5">
        <v>18320.88</v>
      </c>
      <c r="D5">
        <v>18626.29</v>
      </c>
      <c r="E5">
        <v>17935.55</v>
      </c>
      <c r="F5">
        <v>18553.919999999998</v>
      </c>
      <c r="G5">
        <v>34420373071</v>
      </c>
      <c r="H5">
        <v>344486483494</v>
      </c>
      <c r="I5">
        <v>2020</v>
      </c>
      <c r="J5">
        <v>12</v>
      </c>
      <c r="K5">
        <v>9</v>
      </c>
    </row>
    <row r="6" spans="1:16" x14ac:dyDescent="0.3">
      <c r="A6" t="s">
        <v>15</v>
      </c>
      <c r="B6" s="1">
        <v>44173</v>
      </c>
      <c r="C6">
        <v>19191.53</v>
      </c>
      <c r="D6">
        <v>19283.48</v>
      </c>
      <c r="E6">
        <v>18269.95</v>
      </c>
      <c r="F6">
        <v>18321.14</v>
      </c>
      <c r="G6">
        <v>31692288756</v>
      </c>
      <c r="H6">
        <v>340148764252</v>
      </c>
      <c r="I6">
        <v>2020</v>
      </c>
      <c r="J6">
        <v>12</v>
      </c>
      <c r="K6">
        <v>8</v>
      </c>
      <c r="O6" t="s">
        <v>43</v>
      </c>
      <c r="P6" t="e">
        <f t="array" ref="P6">INDEX(F:F,MATCH(P3&amp;P4,A:A&amp;B:B,0))</f>
        <v>#N/A</v>
      </c>
    </row>
    <row r="7" spans="1:16" x14ac:dyDescent="0.3">
      <c r="A7" t="s">
        <v>15</v>
      </c>
      <c r="B7" s="1">
        <v>44172</v>
      </c>
      <c r="C7">
        <v>19343.13</v>
      </c>
      <c r="D7">
        <v>19411.830000000002</v>
      </c>
      <c r="E7">
        <v>18931.14</v>
      </c>
      <c r="F7">
        <v>19191.63</v>
      </c>
      <c r="G7">
        <v>26896357742</v>
      </c>
      <c r="H7">
        <v>356293229783</v>
      </c>
      <c r="I7">
        <v>2020</v>
      </c>
      <c r="J7">
        <v>12</v>
      </c>
      <c r="K7">
        <v>7</v>
      </c>
      <c r="P7" cm="1">
        <f t="array" ref="P7">INDEX(F:F,MATCH(1,(A:A=P4)*(B:B=P3),0))</f>
        <v>18803.66</v>
      </c>
    </row>
    <row r="8" spans="1:16" x14ac:dyDescent="0.3">
      <c r="A8" t="s">
        <v>15</v>
      </c>
      <c r="B8" s="1">
        <v>44171</v>
      </c>
      <c r="C8">
        <v>19154.18</v>
      </c>
      <c r="D8">
        <v>19390.5</v>
      </c>
      <c r="E8">
        <v>18897.89</v>
      </c>
      <c r="F8">
        <v>19345.12</v>
      </c>
      <c r="G8">
        <v>25293775714</v>
      </c>
      <c r="H8">
        <v>359123541247</v>
      </c>
      <c r="I8">
        <v>2020</v>
      </c>
      <c r="J8">
        <v>12</v>
      </c>
      <c r="K8">
        <v>6</v>
      </c>
    </row>
    <row r="9" spans="1:16" x14ac:dyDescent="0.3">
      <c r="A9" t="s">
        <v>15</v>
      </c>
      <c r="B9" s="1">
        <v>44170</v>
      </c>
      <c r="C9">
        <v>18698.39</v>
      </c>
      <c r="D9">
        <v>19160.45</v>
      </c>
      <c r="E9">
        <v>18590.189999999999</v>
      </c>
      <c r="F9">
        <v>19154.23</v>
      </c>
      <c r="G9">
        <v>27242455064</v>
      </c>
      <c r="H9">
        <v>355563938256</v>
      </c>
      <c r="I9">
        <v>2020</v>
      </c>
      <c r="J9">
        <v>12</v>
      </c>
      <c r="K9">
        <v>5</v>
      </c>
    </row>
    <row r="10" spans="1:16" x14ac:dyDescent="0.3">
      <c r="A10" t="s">
        <v>15</v>
      </c>
      <c r="B10" s="1">
        <v>44169</v>
      </c>
      <c r="C10">
        <v>19446.97</v>
      </c>
      <c r="D10">
        <v>19511.400000000001</v>
      </c>
      <c r="E10">
        <v>18697.189999999999</v>
      </c>
      <c r="F10">
        <v>18699.77</v>
      </c>
      <c r="G10">
        <v>33872388058</v>
      </c>
      <c r="H10">
        <v>347111351136</v>
      </c>
      <c r="I10">
        <v>2020</v>
      </c>
      <c r="J10">
        <v>12</v>
      </c>
      <c r="K10">
        <v>4</v>
      </c>
    </row>
    <row r="11" spans="1:16" x14ac:dyDescent="0.3">
      <c r="A11" t="s">
        <v>15</v>
      </c>
      <c r="B11" s="1">
        <v>44168</v>
      </c>
      <c r="C11">
        <v>19205.93</v>
      </c>
      <c r="D11">
        <v>19566.189999999999</v>
      </c>
      <c r="E11">
        <v>18925.78</v>
      </c>
      <c r="F11">
        <v>19445.400000000001</v>
      </c>
      <c r="G11">
        <v>31930317405</v>
      </c>
      <c r="H11">
        <v>360933936017</v>
      </c>
      <c r="I11">
        <v>2020</v>
      </c>
      <c r="J11">
        <v>12</v>
      </c>
      <c r="K11">
        <v>3</v>
      </c>
    </row>
    <row r="12" spans="1:16" x14ac:dyDescent="0.3">
      <c r="A12" t="s">
        <v>15</v>
      </c>
      <c r="B12" s="1">
        <v>44167</v>
      </c>
      <c r="C12">
        <v>18801.740000000002</v>
      </c>
      <c r="D12">
        <v>19308.330000000002</v>
      </c>
      <c r="E12">
        <v>18347.72</v>
      </c>
      <c r="F12">
        <v>19201.09</v>
      </c>
      <c r="G12">
        <v>37387697139</v>
      </c>
      <c r="H12">
        <v>356381007571</v>
      </c>
      <c r="I12">
        <v>2020</v>
      </c>
      <c r="J12">
        <v>12</v>
      </c>
      <c r="K12">
        <v>2</v>
      </c>
    </row>
    <row r="13" spans="1:16" x14ac:dyDescent="0.3">
      <c r="A13" t="s">
        <v>15</v>
      </c>
      <c r="B13" s="1">
        <v>44166</v>
      </c>
      <c r="C13">
        <v>19633.77</v>
      </c>
      <c r="D13">
        <v>19845.98</v>
      </c>
      <c r="E13">
        <v>18321.919999999998</v>
      </c>
      <c r="F13">
        <v>18803</v>
      </c>
      <c r="G13">
        <v>49633658712</v>
      </c>
      <c r="H13">
        <v>348976597318</v>
      </c>
      <c r="I13">
        <v>2020</v>
      </c>
      <c r="J13">
        <v>12</v>
      </c>
      <c r="K13">
        <v>1</v>
      </c>
    </row>
    <row r="14" spans="1:16" x14ac:dyDescent="0.3">
      <c r="A14" t="s">
        <v>15</v>
      </c>
      <c r="B14" s="1">
        <v>44165</v>
      </c>
      <c r="C14">
        <v>18178.32</v>
      </c>
      <c r="D14">
        <v>19749.259999999998</v>
      </c>
      <c r="E14">
        <v>18178.32</v>
      </c>
      <c r="F14">
        <v>19625.84</v>
      </c>
      <c r="G14">
        <v>47728480399</v>
      </c>
      <c r="H14">
        <v>364229729426</v>
      </c>
      <c r="I14">
        <v>2020</v>
      </c>
      <c r="J14">
        <v>11</v>
      </c>
      <c r="K14">
        <v>30</v>
      </c>
    </row>
    <row r="15" spans="1:16" x14ac:dyDescent="0.3">
      <c r="A15" t="s">
        <v>15</v>
      </c>
      <c r="B15" s="1">
        <v>44164</v>
      </c>
      <c r="C15">
        <v>17719.63</v>
      </c>
      <c r="D15">
        <v>18283.63</v>
      </c>
      <c r="E15">
        <v>17559.12</v>
      </c>
      <c r="F15">
        <v>18177.48</v>
      </c>
      <c r="G15">
        <v>31133957704</v>
      </c>
      <c r="H15">
        <v>337336592123</v>
      </c>
      <c r="I15">
        <v>2020</v>
      </c>
      <c r="J15">
        <v>11</v>
      </c>
      <c r="K15">
        <v>29</v>
      </c>
    </row>
    <row r="16" spans="1:16" x14ac:dyDescent="0.3">
      <c r="A16" t="s">
        <v>15</v>
      </c>
      <c r="B16" s="1">
        <v>44163</v>
      </c>
      <c r="C16">
        <v>17112.93</v>
      </c>
      <c r="D16">
        <v>17853.939999999999</v>
      </c>
      <c r="E16">
        <v>16910.650000000001</v>
      </c>
      <c r="F16">
        <v>17717.419999999998</v>
      </c>
      <c r="G16">
        <v>32601040734</v>
      </c>
      <c r="H16">
        <v>328782832212</v>
      </c>
      <c r="I16">
        <v>2020</v>
      </c>
      <c r="J16">
        <v>11</v>
      </c>
      <c r="K16">
        <v>28</v>
      </c>
    </row>
    <row r="17" spans="1:11" x14ac:dyDescent="0.3">
      <c r="A17" t="s">
        <v>15</v>
      </c>
      <c r="B17" s="1">
        <v>44162</v>
      </c>
      <c r="C17">
        <v>17153.91</v>
      </c>
      <c r="D17">
        <v>17445.02</v>
      </c>
      <c r="E17">
        <v>16526.419999999998</v>
      </c>
      <c r="F17">
        <v>17108.400000000001</v>
      </c>
      <c r="G17">
        <v>38886494645</v>
      </c>
      <c r="H17">
        <v>317464460530</v>
      </c>
      <c r="I17">
        <v>2020</v>
      </c>
      <c r="J17">
        <v>11</v>
      </c>
      <c r="K17">
        <v>27</v>
      </c>
    </row>
    <row r="18" spans="1:11" x14ac:dyDescent="0.3">
      <c r="A18" t="s">
        <v>15</v>
      </c>
      <c r="B18" s="1">
        <v>44161</v>
      </c>
      <c r="C18">
        <v>18729.84</v>
      </c>
      <c r="D18">
        <v>18866.29</v>
      </c>
      <c r="E18">
        <v>16351.03</v>
      </c>
      <c r="F18">
        <v>17150.62</v>
      </c>
      <c r="G18">
        <v>61396835737</v>
      </c>
      <c r="H18">
        <v>318231964319</v>
      </c>
      <c r="I18">
        <v>2020</v>
      </c>
      <c r="J18">
        <v>11</v>
      </c>
      <c r="K18">
        <v>26</v>
      </c>
    </row>
    <row r="19" spans="1:11" x14ac:dyDescent="0.3">
      <c r="A19" t="s">
        <v>15</v>
      </c>
      <c r="B19" s="1">
        <v>44160</v>
      </c>
      <c r="C19">
        <v>19104.41</v>
      </c>
      <c r="D19">
        <v>19390.97</v>
      </c>
      <c r="E19">
        <v>18581.150000000001</v>
      </c>
      <c r="F19">
        <v>18732.12</v>
      </c>
      <c r="G19">
        <v>43710357371</v>
      </c>
      <c r="H19">
        <v>347558803507</v>
      </c>
      <c r="I19">
        <v>2020</v>
      </c>
      <c r="J19">
        <v>11</v>
      </c>
      <c r="K19">
        <v>25</v>
      </c>
    </row>
    <row r="20" spans="1:11" x14ac:dyDescent="0.3">
      <c r="A20" t="s">
        <v>15</v>
      </c>
      <c r="B20" s="1">
        <v>44159</v>
      </c>
      <c r="C20">
        <v>18365.009999999998</v>
      </c>
      <c r="D20">
        <v>19348.27</v>
      </c>
      <c r="E20">
        <v>18128.66</v>
      </c>
      <c r="F20">
        <v>19107.46</v>
      </c>
      <c r="G20">
        <v>51469565009</v>
      </c>
      <c r="H20">
        <v>354504361032</v>
      </c>
      <c r="I20">
        <v>2020</v>
      </c>
      <c r="J20">
        <v>11</v>
      </c>
      <c r="K20">
        <v>24</v>
      </c>
    </row>
    <row r="21" spans="1:11" x14ac:dyDescent="0.3">
      <c r="A21" t="s">
        <v>15</v>
      </c>
      <c r="B21" s="1">
        <v>44158</v>
      </c>
      <c r="C21">
        <v>18370.02</v>
      </c>
      <c r="D21">
        <v>18711.43</v>
      </c>
      <c r="E21">
        <v>18000.8</v>
      </c>
      <c r="F21">
        <v>18364.12</v>
      </c>
      <c r="G21">
        <v>42741112308</v>
      </c>
      <c r="H21">
        <v>340698070308</v>
      </c>
      <c r="I21">
        <v>2020</v>
      </c>
      <c r="J21">
        <v>11</v>
      </c>
      <c r="K21">
        <v>23</v>
      </c>
    </row>
    <row r="22" spans="1:11" x14ac:dyDescent="0.3">
      <c r="A22" t="s">
        <v>15</v>
      </c>
      <c r="B22" s="1">
        <v>44157</v>
      </c>
      <c r="C22">
        <v>18642.23</v>
      </c>
      <c r="D22">
        <v>18688.97</v>
      </c>
      <c r="E22">
        <v>17671.38</v>
      </c>
      <c r="F22">
        <v>18370</v>
      </c>
      <c r="G22">
        <v>41280434226</v>
      </c>
      <c r="H22">
        <v>340790183317</v>
      </c>
      <c r="I22">
        <v>2020</v>
      </c>
      <c r="J22">
        <v>11</v>
      </c>
      <c r="K22">
        <v>22</v>
      </c>
    </row>
    <row r="23" spans="1:11" x14ac:dyDescent="0.3">
      <c r="A23" t="s">
        <v>15</v>
      </c>
      <c r="B23" s="1">
        <v>44156</v>
      </c>
      <c r="C23">
        <v>18621.32</v>
      </c>
      <c r="D23">
        <v>18936.62</v>
      </c>
      <c r="E23">
        <v>18444.36</v>
      </c>
      <c r="F23">
        <v>18642.23</v>
      </c>
      <c r="G23">
        <v>39650210707</v>
      </c>
      <c r="H23">
        <v>345819234185</v>
      </c>
      <c r="I23">
        <v>2020</v>
      </c>
      <c r="J23">
        <v>11</v>
      </c>
      <c r="K23">
        <v>21</v>
      </c>
    </row>
    <row r="24" spans="1:11" x14ac:dyDescent="0.3">
      <c r="A24" t="s">
        <v>15</v>
      </c>
      <c r="B24" s="1">
        <v>44155</v>
      </c>
      <c r="C24">
        <v>17817.080000000002</v>
      </c>
      <c r="D24">
        <v>18773.23</v>
      </c>
      <c r="E24">
        <v>17765.8</v>
      </c>
      <c r="F24">
        <v>18621.310000000001</v>
      </c>
      <c r="G24">
        <v>36992873940</v>
      </c>
      <c r="H24">
        <v>345411881099</v>
      </c>
      <c r="I24">
        <v>2020</v>
      </c>
      <c r="J24">
        <v>11</v>
      </c>
      <c r="K24">
        <v>20</v>
      </c>
    </row>
    <row r="25" spans="1:11" x14ac:dyDescent="0.3">
      <c r="A25" t="s">
        <v>15</v>
      </c>
      <c r="B25" s="1">
        <v>44154</v>
      </c>
      <c r="C25">
        <v>17803.86</v>
      </c>
      <c r="D25">
        <v>18119.55</v>
      </c>
      <c r="E25">
        <v>17382.55</v>
      </c>
      <c r="F25">
        <v>17817.09</v>
      </c>
      <c r="G25">
        <v>36985055355</v>
      </c>
      <c r="H25">
        <v>330475167134</v>
      </c>
      <c r="I25">
        <v>2020</v>
      </c>
      <c r="J25">
        <v>11</v>
      </c>
      <c r="K25">
        <v>19</v>
      </c>
    </row>
    <row r="26" spans="1:11" x14ac:dyDescent="0.3">
      <c r="A26" t="s">
        <v>15</v>
      </c>
      <c r="B26" s="1">
        <v>44153</v>
      </c>
      <c r="C26">
        <v>17645.189999999999</v>
      </c>
      <c r="D26">
        <v>18393.95</v>
      </c>
      <c r="E26">
        <v>17352.91</v>
      </c>
      <c r="F26">
        <v>17804.009999999998</v>
      </c>
      <c r="G26">
        <v>49064800278</v>
      </c>
      <c r="H26">
        <v>330218014062</v>
      </c>
      <c r="I26">
        <v>2020</v>
      </c>
      <c r="J26">
        <v>11</v>
      </c>
      <c r="K26">
        <v>18</v>
      </c>
    </row>
    <row r="27" spans="1:11" x14ac:dyDescent="0.3">
      <c r="A27" t="s">
        <v>15</v>
      </c>
      <c r="B27" s="1">
        <v>44152</v>
      </c>
      <c r="C27">
        <v>16685.689999999999</v>
      </c>
      <c r="D27">
        <v>17782.919999999998</v>
      </c>
      <c r="E27">
        <v>16564.54</v>
      </c>
      <c r="F27">
        <v>17645.41</v>
      </c>
      <c r="G27">
        <v>39006849170</v>
      </c>
      <c r="H27">
        <v>327257094857</v>
      </c>
      <c r="I27">
        <v>2020</v>
      </c>
      <c r="J27">
        <v>11</v>
      </c>
      <c r="K27">
        <v>17</v>
      </c>
    </row>
    <row r="28" spans="1:11" x14ac:dyDescent="0.3">
      <c r="A28" t="s">
        <v>15</v>
      </c>
      <c r="B28" s="1">
        <v>44151</v>
      </c>
      <c r="C28">
        <v>15955.58</v>
      </c>
      <c r="D28">
        <v>16816.18</v>
      </c>
      <c r="E28">
        <v>15880.71</v>
      </c>
      <c r="F28">
        <v>16716.11</v>
      </c>
      <c r="G28">
        <v>31526766675</v>
      </c>
      <c r="H28">
        <v>309889423249</v>
      </c>
      <c r="I28">
        <v>2020</v>
      </c>
      <c r="J28">
        <v>11</v>
      </c>
      <c r="K28">
        <v>16</v>
      </c>
    </row>
    <row r="29" spans="1:11" x14ac:dyDescent="0.3">
      <c r="A29" t="s">
        <v>15</v>
      </c>
      <c r="B29" s="1">
        <v>44150</v>
      </c>
      <c r="C29">
        <v>16068.14</v>
      </c>
      <c r="D29">
        <v>16123.11</v>
      </c>
      <c r="E29">
        <v>15793.53</v>
      </c>
      <c r="F29">
        <v>15955.59</v>
      </c>
      <c r="G29">
        <v>23653867583</v>
      </c>
      <c r="H29">
        <v>295790551598</v>
      </c>
      <c r="I29">
        <v>2020</v>
      </c>
      <c r="J29">
        <v>11</v>
      </c>
      <c r="K29">
        <v>15</v>
      </c>
    </row>
    <row r="30" spans="1:11" x14ac:dyDescent="0.3">
      <c r="A30" t="s">
        <v>15</v>
      </c>
      <c r="B30" s="1">
        <v>44149</v>
      </c>
      <c r="C30">
        <v>16317.81</v>
      </c>
      <c r="D30">
        <v>16317.81</v>
      </c>
      <c r="E30">
        <v>15749.19</v>
      </c>
      <c r="F30">
        <v>16068.14</v>
      </c>
      <c r="G30">
        <v>27481710135</v>
      </c>
      <c r="H30">
        <v>297877068423</v>
      </c>
      <c r="I30">
        <v>2020</v>
      </c>
      <c r="J30">
        <v>11</v>
      </c>
      <c r="K30">
        <v>14</v>
      </c>
    </row>
    <row r="31" spans="1:11" x14ac:dyDescent="0.3">
      <c r="A31" t="s">
        <v>15</v>
      </c>
      <c r="B31" s="1">
        <v>44148</v>
      </c>
      <c r="C31">
        <v>16276.44</v>
      </c>
      <c r="D31">
        <v>16463.18</v>
      </c>
      <c r="E31">
        <v>15992.15</v>
      </c>
      <c r="F31">
        <v>16317.81</v>
      </c>
      <c r="G31">
        <v>31599492172</v>
      </c>
      <c r="H31">
        <v>302505533181</v>
      </c>
      <c r="I31">
        <v>2020</v>
      </c>
      <c r="J31">
        <v>11</v>
      </c>
      <c r="K31">
        <v>13</v>
      </c>
    </row>
    <row r="32" spans="1:11" x14ac:dyDescent="0.3">
      <c r="A32" t="s">
        <v>15</v>
      </c>
      <c r="B32" s="1">
        <v>44147</v>
      </c>
      <c r="C32">
        <v>15701.3</v>
      </c>
      <c r="D32">
        <v>16305</v>
      </c>
      <c r="E32">
        <v>15534.77</v>
      </c>
      <c r="F32">
        <v>16276.34</v>
      </c>
      <c r="G32">
        <v>34175758344</v>
      </c>
      <c r="H32">
        <v>301736853825</v>
      </c>
      <c r="I32">
        <v>2020</v>
      </c>
      <c r="J32">
        <v>11</v>
      </c>
      <c r="K32">
        <v>12</v>
      </c>
    </row>
    <row r="33" spans="1:11" x14ac:dyDescent="0.3">
      <c r="A33" t="s">
        <v>15</v>
      </c>
      <c r="B33" s="1">
        <v>44146</v>
      </c>
      <c r="C33">
        <v>15290.91</v>
      </c>
      <c r="D33">
        <v>15916.26</v>
      </c>
      <c r="E33">
        <v>15290.01</v>
      </c>
      <c r="F33">
        <v>15701.34</v>
      </c>
      <c r="G33">
        <v>29772374934</v>
      </c>
      <c r="H33">
        <v>291077214052</v>
      </c>
      <c r="I33">
        <v>2020</v>
      </c>
      <c r="J33">
        <v>11</v>
      </c>
      <c r="K33">
        <v>11</v>
      </c>
    </row>
    <row r="34" spans="1:11" x14ac:dyDescent="0.3">
      <c r="A34" t="s">
        <v>15</v>
      </c>
      <c r="B34" s="1">
        <v>44145</v>
      </c>
      <c r="C34">
        <v>15332.35</v>
      </c>
      <c r="D34">
        <v>15450.33</v>
      </c>
      <c r="E34">
        <v>15124.96</v>
      </c>
      <c r="F34">
        <v>15290.9</v>
      </c>
      <c r="G34">
        <v>25574938143</v>
      </c>
      <c r="H34">
        <v>283468380961</v>
      </c>
      <c r="I34">
        <v>2020</v>
      </c>
      <c r="J34">
        <v>11</v>
      </c>
      <c r="K34">
        <v>10</v>
      </c>
    </row>
    <row r="35" spans="1:11" x14ac:dyDescent="0.3">
      <c r="A35" t="s">
        <v>15</v>
      </c>
      <c r="B35" s="1">
        <v>44144</v>
      </c>
      <c r="C35">
        <v>15479.6</v>
      </c>
      <c r="D35">
        <v>15785.14</v>
      </c>
      <c r="E35">
        <v>14865.53</v>
      </c>
      <c r="F35">
        <v>15332.32</v>
      </c>
      <c r="G35">
        <v>34149115566</v>
      </c>
      <c r="H35">
        <v>284236108837</v>
      </c>
      <c r="I35">
        <v>2020</v>
      </c>
      <c r="J35">
        <v>11</v>
      </c>
      <c r="K35">
        <v>9</v>
      </c>
    </row>
    <row r="36" spans="1:11" x14ac:dyDescent="0.3">
      <c r="A36" t="s">
        <v>15</v>
      </c>
      <c r="B36" s="1">
        <v>44143</v>
      </c>
      <c r="C36">
        <v>14833.75</v>
      </c>
      <c r="D36">
        <v>15637.32</v>
      </c>
      <c r="E36">
        <v>14744.11</v>
      </c>
      <c r="F36">
        <v>15479.57</v>
      </c>
      <c r="G36">
        <v>26632075029</v>
      </c>
      <c r="H36">
        <v>286955182899</v>
      </c>
      <c r="I36">
        <v>2020</v>
      </c>
      <c r="J36">
        <v>11</v>
      </c>
      <c r="K36">
        <v>8</v>
      </c>
    </row>
    <row r="37" spans="1:11" x14ac:dyDescent="0.3">
      <c r="A37" t="s">
        <v>15</v>
      </c>
      <c r="B37" s="1">
        <v>44142</v>
      </c>
      <c r="C37">
        <v>15565.88</v>
      </c>
      <c r="D37">
        <v>15737.1</v>
      </c>
      <c r="E37">
        <v>14423.2</v>
      </c>
      <c r="F37">
        <v>14833.75</v>
      </c>
      <c r="G37">
        <v>35024953706</v>
      </c>
      <c r="H37">
        <v>274970333140</v>
      </c>
      <c r="I37">
        <v>2020</v>
      </c>
      <c r="J37">
        <v>11</v>
      </c>
      <c r="K37">
        <v>7</v>
      </c>
    </row>
    <row r="38" spans="1:11" x14ac:dyDescent="0.3">
      <c r="A38" t="s">
        <v>15</v>
      </c>
      <c r="B38" s="1">
        <v>44141</v>
      </c>
      <c r="C38">
        <v>15579.73</v>
      </c>
      <c r="D38">
        <v>15903.44</v>
      </c>
      <c r="E38">
        <v>15226.84</v>
      </c>
      <c r="F38">
        <v>15565.88</v>
      </c>
      <c r="G38">
        <v>39837841971</v>
      </c>
      <c r="H38">
        <v>288526920959</v>
      </c>
      <c r="I38">
        <v>2020</v>
      </c>
      <c r="J38">
        <v>11</v>
      </c>
      <c r="K38">
        <v>6</v>
      </c>
    </row>
    <row r="39" spans="1:11" x14ac:dyDescent="0.3">
      <c r="A39" t="s">
        <v>15</v>
      </c>
      <c r="B39" s="1">
        <v>44140</v>
      </c>
      <c r="C39">
        <v>14133.73</v>
      </c>
      <c r="D39">
        <v>15706.4</v>
      </c>
      <c r="E39">
        <v>14102.09</v>
      </c>
      <c r="F39">
        <v>15579.85</v>
      </c>
      <c r="G39">
        <v>40856321439</v>
      </c>
      <c r="H39">
        <v>288771509681</v>
      </c>
      <c r="I39">
        <v>2020</v>
      </c>
      <c r="J39">
        <v>11</v>
      </c>
      <c r="K39">
        <v>5</v>
      </c>
    </row>
    <row r="40" spans="1:11" x14ac:dyDescent="0.3">
      <c r="A40" t="s">
        <v>15</v>
      </c>
      <c r="B40" s="1">
        <v>44139</v>
      </c>
      <c r="C40">
        <v>13950.49</v>
      </c>
      <c r="D40">
        <v>14218.77</v>
      </c>
      <c r="E40">
        <v>13580.47</v>
      </c>
      <c r="F40">
        <v>14133.71</v>
      </c>
      <c r="G40">
        <v>35116364962</v>
      </c>
      <c r="H40">
        <v>261954213176</v>
      </c>
      <c r="I40">
        <v>2020</v>
      </c>
      <c r="J40">
        <v>11</v>
      </c>
      <c r="K40">
        <v>4</v>
      </c>
    </row>
    <row r="41" spans="1:11" x14ac:dyDescent="0.3">
      <c r="A41" t="s">
        <v>15</v>
      </c>
      <c r="B41" s="1">
        <v>44138</v>
      </c>
      <c r="C41">
        <v>13550.45</v>
      </c>
      <c r="D41">
        <v>13984.98</v>
      </c>
      <c r="E41">
        <v>13325.44</v>
      </c>
      <c r="F41">
        <v>13950.3</v>
      </c>
      <c r="G41">
        <v>29869951617</v>
      </c>
      <c r="H41">
        <v>258541441764</v>
      </c>
      <c r="I41">
        <v>2020</v>
      </c>
      <c r="J41">
        <v>11</v>
      </c>
      <c r="K41">
        <v>3</v>
      </c>
    </row>
    <row r="42" spans="1:11" x14ac:dyDescent="0.3">
      <c r="A42" t="s">
        <v>15</v>
      </c>
      <c r="B42" s="1">
        <v>44137</v>
      </c>
      <c r="C42">
        <v>13737.03</v>
      </c>
      <c r="D42">
        <v>13808.32</v>
      </c>
      <c r="E42">
        <v>13243.16</v>
      </c>
      <c r="F42">
        <v>13550.49</v>
      </c>
      <c r="G42">
        <v>30771455468</v>
      </c>
      <c r="H42">
        <v>251119864445</v>
      </c>
      <c r="I42">
        <v>2020</v>
      </c>
      <c r="J42">
        <v>11</v>
      </c>
      <c r="K42">
        <v>2</v>
      </c>
    </row>
    <row r="43" spans="1:11" x14ac:dyDescent="0.3">
      <c r="A43" t="s">
        <v>15</v>
      </c>
      <c r="B43" s="1">
        <v>44136</v>
      </c>
      <c r="C43">
        <v>13780.99</v>
      </c>
      <c r="D43">
        <v>13862.03</v>
      </c>
      <c r="E43">
        <v>13628.38</v>
      </c>
      <c r="F43">
        <v>13737.11</v>
      </c>
      <c r="G43">
        <v>24453857900</v>
      </c>
      <c r="H43">
        <v>254569759063</v>
      </c>
      <c r="I43">
        <v>2020</v>
      </c>
      <c r="J43">
        <v>11</v>
      </c>
      <c r="K43">
        <v>1</v>
      </c>
    </row>
    <row r="44" spans="1:11" x14ac:dyDescent="0.3">
      <c r="A44" t="s">
        <v>15</v>
      </c>
      <c r="B44" s="1">
        <v>44135</v>
      </c>
      <c r="C44">
        <v>13546.53</v>
      </c>
      <c r="D44">
        <v>14028.21</v>
      </c>
      <c r="E44">
        <v>13457.53</v>
      </c>
      <c r="F44">
        <v>13780.99</v>
      </c>
      <c r="G44">
        <v>30306464719</v>
      </c>
      <c r="H44">
        <v>255372071116</v>
      </c>
      <c r="I44">
        <v>2020</v>
      </c>
      <c r="J44">
        <v>10</v>
      </c>
      <c r="K44">
        <v>31</v>
      </c>
    </row>
    <row r="45" spans="1:11" x14ac:dyDescent="0.3">
      <c r="A45" t="s">
        <v>15</v>
      </c>
      <c r="B45" s="1">
        <v>44134</v>
      </c>
      <c r="C45">
        <v>13437.87</v>
      </c>
      <c r="D45">
        <v>13651.52</v>
      </c>
      <c r="E45">
        <v>13136.2</v>
      </c>
      <c r="F45">
        <v>13546.52</v>
      </c>
      <c r="G45">
        <v>30581485201</v>
      </c>
      <c r="H45">
        <v>251018154920</v>
      </c>
      <c r="I45">
        <v>2020</v>
      </c>
      <c r="J45">
        <v>10</v>
      </c>
      <c r="K45">
        <v>30</v>
      </c>
    </row>
    <row r="46" spans="1:11" x14ac:dyDescent="0.3">
      <c r="A46" t="s">
        <v>15</v>
      </c>
      <c r="B46" s="1">
        <v>44133</v>
      </c>
      <c r="C46">
        <v>13271.3</v>
      </c>
      <c r="D46">
        <v>13612.05</v>
      </c>
      <c r="E46">
        <v>12980.06</v>
      </c>
      <c r="F46">
        <v>13437.88</v>
      </c>
      <c r="G46">
        <v>56499499598</v>
      </c>
      <c r="H46">
        <v>248995322466</v>
      </c>
      <c r="I46">
        <v>2020</v>
      </c>
      <c r="J46">
        <v>10</v>
      </c>
      <c r="K46">
        <v>29</v>
      </c>
    </row>
    <row r="47" spans="1:11" x14ac:dyDescent="0.3">
      <c r="A47" t="s">
        <v>15</v>
      </c>
      <c r="B47" s="1">
        <v>44132</v>
      </c>
      <c r="C47">
        <v>13654.21</v>
      </c>
      <c r="D47">
        <v>13837.7</v>
      </c>
      <c r="E47">
        <v>12932.25</v>
      </c>
      <c r="F47">
        <v>13271.29</v>
      </c>
      <c r="G47">
        <v>35867318895</v>
      </c>
      <c r="H47">
        <v>245899824465</v>
      </c>
      <c r="I47">
        <v>2020</v>
      </c>
      <c r="J47">
        <v>10</v>
      </c>
      <c r="K47">
        <v>28</v>
      </c>
    </row>
    <row r="48" spans="1:11" x14ac:dyDescent="0.3">
      <c r="A48" t="s">
        <v>15</v>
      </c>
      <c r="B48" s="1">
        <v>44131</v>
      </c>
      <c r="C48">
        <v>13075.24</v>
      </c>
      <c r="D48">
        <v>13759.67</v>
      </c>
      <c r="E48">
        <v>13060.84</v>
      </c>
      <c r="F48">
        <v>13654.22</v>
      </c>
      <c r="G48">
        <v>33749878156</v>
      </c>
      <c r="H48">
        <v>252985946390</v>
      </c>
      <c r="I48">
        <v>2020</v>
      </c>
      <c r="J48">
        <v>10</v>
      </c>
      <c r="K48">
        <v>27</v>
      </c>
    </row>
    <row r="49" spans="1:11" x14ac:dyDescent="0.3">
      <c r="A49" t="s">
        <v>15</v>
      </c>
      <c r="B49" s="1">
        <v>44130</v>
      </c>
      <c r="C49">
        <v>13031.2</v>
      </c>
      <c r="D49">
        <v>13225.3</v>
      </c>
      <c r="E49">
        <v>12822.38</v>
      </c>
      <c r="F49">
        <v>13075.25</v>
      </c>
      <c r="G49">
        <v>29461458313</v>
      </c>
      <c r="H49">
        <v>242250997936</v>
      </c>
      <c r="I49">
        <v>2020</v>
      </c>
      <c r="J49">
        <v>10</v>
      </c>
      <c r="K49">
        <v>26</v>
      </c>
    </row>
    <row r="50" spans="1:11" x14ac:dyDescent="0.3">
      <c r="A50" t="s">
        <v>15</v>
      </c>
      <c r="B50" s="1">
        <v>44129</v>
      </c>
      <c r="C50">
        <v>13108.06</v>
      </c>
      <c r="D50">
        <v>13329.18</v>
      </c>
      <c r="E50">
        <v>12910.06</v>
      </c>
      <c r="F50">
        <v>13031.17</v>
      </c>
      <c r="G50">
        <v>24406920575</v>
      </c>
      <c r="H50">
        <v>241425217440</v>
      </c>
      <c r="I50">
        <v>2020</v>
      </c>
      <c r="J50">
        <v>10</v>
      </c>
      <c r="K50">
        <v>25</v>
      </c>
    </row>
    <row r="51" spans="1:11" x14ac:dyDescent="0.3">
      <c r="A51" t="s">
        <v>15</v>
      </c>
      <c r="B51" s="1">
        <v>44128</v>
      </c>
      <c r="C51">
        <v>12931.57</v>
      </c>
      <c r="D51">
        <v>13145.07</v>
      </c>
      <c r="E51">
        <v>12885.75</v>
      </c>
      <c r="F51">
        <v>13108.06</v>
      </c>
      <c r="G51">
        <v>24542317940</v>
      </c>
      <c r="H51">
        <v>242839876186</v>
      </c>
      <c r="I51">
        <v>2020</v>
      </c>
      <c r="J51">
        <v>10</v>
      </c>
      <c r="K51">
        <v>24</v>
      </c>
    </row>
    <row r="52" spans="1:11" x14ac:dyDescent="0.3">
      <c r="A52" t="s">
        <v>15</v>
      </c>
      <c r="B52" s="1">
        <v>44127</v>
      </c>
      <c r="C52">
        <v>12971.55</v>
      </c>
      <c r="D52">
        <v>13015.96</v>
      </c>
      <c r="E52">
        <v>12752.65</v>
      </c>
      <c r="F52">
        <v>12931.54</v>
      </c>
      <c r="G52">
        <v>28974975003</v>
      </c>
      <c r="H52">
        <v>239557562148</v>
      </c>
      <c r="I52">
        <v>2020</v>
      </c>
      <c r="J52">
        <v>10</v>
      </c>
      <c r="K52">
        <v>23</v>
      </c>
    </row>
    <row r="53" spans="1:11" x14ac:dyDescent="0.3">
      <c r="A53" t="s">
        <v>15</v>
      </c>
      <c r="B53" s="1">
        <v>44126</v>
      </c>
      <c r="C53">
        <v>12801.64</v>
      </c>
      <c r="D53">
        <v>13161.59</v>
      </c>
      <c r="E53">
        <v>12717.09</v>
      </c>
      <c r="F53">
        <v>12965.89</v>
      </c>
      <c r="G53">
        <v>34729759598</v>
      </c>
      <c r="H53">
        <v>240166387522</v>
      </c>
      <c r="I53">
        <v>2020</v>
      </c>
      <c r="J53">
        <v>10</v>
      </c>
      <c r="K53">
        <v>22</v>
      </c>
    </row>
    <row r="54" spans="1:11" x14ac:dyDescent="0.3">
      <c r="A54" t="s">
        <v>15</v>
      </c>
      <c r="B54" s="1">
        <v>44125</v>
      </c>
      <c r="C54">
        <v>11913.08</v>
      </c>
      <c r="D54">
        <v>13184.57</v>
      </c>
      <c r="E54">
        <v>11900.93</v>
      </c>
      <c r="F54">
        <v>12823.69</v>
      </c>
      <c r="G54">
        <v>43414712626</v>
      </c>
      <c r="H54">
        <v>237532386963</v>
      </c>
      <c r="I54">
        <v>2020</v>
      </c>
      <c r="J54">
        <v>10</v>
      </c>
      <c r="K54">
        <v>21</v>
      </c>
    </row>
    <row r="55" spans="1:11" x14ac:dyDescent="0.3">
      <c r="A55" t="s">
        <v>15</v>
      </c>
      <c r="B55" s="1">
        <v>44124</v>
      </c>
      <c r="C55">
        <v>11745.97</v>
      </c>
      <c r="D55">
        <v>11999.92</v>
      </c>
      <c r="E55">
        <v>11681.48</v>
      </c>
      <c r="F55">
        <v>11916.34</v>
      </c>
      <c r="G55">
        <v>30915821592</v>
      </c>
      <c r="H55">
        <v>220721282865</v>
      </c>
      <c r="I55">
        <v>2020</v>
      </c>
      <c r="J55">
        <v>10</v>
      </c>
      <c r="K55">
        <v>20</v>
      </c>
    </row>
    <row r="56" spans="1:11" x14ac:dyDescent="0.3">
      <c r="A56" t="s">
        <v>15</v>
      </c>
      <c r="B56" s="1">
        <v>44123</v>
      </c>
      <c r="C56">
        <v>11495.04</v>
      </c>
      <c r="D56">
        <v>11799.09</v>
      </c>
      <c r="E56">
        <v>11408.29</v>
      </c>
      <c r="F56">
        <v>11742.04</v>
      </c>
      <c r="G56">
        <v>23860769928</v>
      </c>
      <c r="H56">
        <v>217482407293</v>
      </c>
      <c r="I56">
        <v>2020</v>
      </c>
      <c r="J56">
        <v>10</v>
      </c>
      <c r="K56">
        <v>19</v>
      </c>
    </row>
    <row r="57" spans="1:11" x14ac:dyDescent="0.3">
      <c r="A57" t="s">
        <v>15</v>
      </c>
      <c r="B57" s="1">
        <v>44122</v>
      </c>
      <c r="C57">
        <v>11355.98</v>
      </c>
      <c r="D57">
        <v>11483.36</v>
      </c>
      <c r="E57">
        <v>11347.58</v>
      </c>
      <c r="F57">
        <v>11483.36</v>
      </c>
      <c r="G57">
        <v>18283314340</v>
      </c>
      <c r="H57">
        <v>212682581771</v>
      </c>
      <c r="I57">
        <v>2020</v>
      </c>
      <c r="J57">
        <v>10</v>
      </c>
      <c r="K57">
        <v>18</v>
      </c>
    </row>
    <row r="58" spans="1:11" x14ac:dyDescent="0.3">
      <c r="A58" t="s">
        <v>15</v>
      </c>
      <c r="B58" s="1">
        <v>44121</v>
      </c>
      <c r="C58">
        <v>11322.12</v>
      </c>
      <c r="D58">
        <v>11386.26</v>
      </c>
      <c r="E58">
        <v>11285.35</v>
      </c>
      <c r="F58">
        <v>11358.1</v>
      </c>
      <c r="G58">
        <v>19130430174</v>
      </c>
      <c r="H58">
        <v>210353665235</v>
      </c>
      <c r="I58">
        <v>2020</v>
      </c>
      <c r="J58">
        <v>10</v>
      </c>
      <c r="K58">
        <v>17</v>
      </c>
    </row>
    <row r="59" spans="1:11" x14ac:dyDescent="0.3">
      <c r="A59" t="s">
        <v>15</v>
      </c>
      <c r="B59" s="1">
        <v>44120</v>
      </c>
      <c r="C59">
        <v>11502.83</v>
      </c>
      <c r="D59">
        <v>11540.06</v>
      </c>
      <c r="E59">
        <v>11223.01</v>
      </c>
      <c r="F59">
        <v>11322.12</v>
      </c>
      <c r="G59">
        <v>25635480772</v>
      </c>
      <c r="H59">
        <v>209676088344</v>
      </c>
      <c r="I59">
        <v>2020</v>
      </c>
      <c r="J59">
        <v>10</v>
      </c>
      <c r="K59">
        <v>16</v>
      </c>
    </row>
    <row r="60" spans="1:11" x14ac:dyDescent="0.3">
      <c r="A60" t="s">
        <v>15</v>
      </c>
      <c r="B60" s="1">
        <v>44119</v>
      </c>
      <c r="C60">
        <v>11426.6</v>
      </c>
      <c r="D60">
        <v>11569.91</v>
      </c>
      <c r="E60">
        <v>11303.6</v>
      </c>
      <c r="F60">
        <v>11495.35</v>
      </c>
      <c r="G60">
        <v>24487233058</v>
      </c>
      <c r="H60">
        <v>212873103428</v>
      </c>
      <c r="I60">
        <v>2020</v>
      </c>
      <c r="J60">
        <v>10</v>
      </c>
      <c r="K60">
        <v>15</v>
      </c>
    </row>
    <row r="61" spans="1:11" x14ac:dyDescent="0.3">
      <c r="A61" t="s">
        <v>15</v>
      </c>
      <c r="B61" s="1">
        <v>44118</v>
      </c>
      <c r="C61">
        <v>11429.05</v>
      </c>
      <c r="D61">
        <v>11539.98</v>
      </c>
      <c r="E61">
        <v>11307.83</v>
      </c>
      <c r="F61">
        <v>11429.51</v>
      </c>
      <c r="G61">
        <v>24103426719</v>
      </c>
      <c r="H61">
        <v>211643390713</v>
      </c>
      <c r="I61">
        <v>2020</v>
      </c>
      <c r="J61">
        <v>10</v>
      </c>
      <c r="K61">
        <v>14</v>
      </c>
    </row>
    <row r="62" spans="1:11" x14ac:dyDescent="0.3">
      <c r="A62" t="s">
        <v>15</v>
      </c>
      <c r="B62" s="1">
        <v>44117</v>
      </c>
      <c r="C62">
        <v>11548.72</v>
      </c>
      <c r="D62">
        <v>11548.98</v>
      </c>
      <c r="E62">
        <v>11321.22</v>
      </c>
      <c r="F62">
        <v>11425.9</v>
      </c>
      <c r="G62">
        <v>24241420251</v>
      </c>
      <c r="H62">
        <v>211565586739</v>
      </c>
      <c r="I62">
        <v>2020</v>
      </c>
      <c r="J62">
        <v>10</v>
      </c>
      <c r="K62">
        <v>13</v>
      </c>
    </row>
    <row r="63" spans="1:11" x14ac:dyDescent="0.3">
      <c r="A63" t="s">
        <v>15</v>
      </c>
      <c r="B63" s="1">
        <v>44116</v>
      </c>
      <c r="C63">
        <v>11392.64</v>
      </c>
      <c r="D63">
        <v>11698.47</v>
      </c>
      <c r="E63">
        <v>11240.69</v>
      </c>
      <c r="F63">
        <v>11555.36</v>
      </c>
      <c r="G63">
        <v>26163972642</v>
      </c>
      <c r="H63">
        <v>213950143824</v>
      </c>
      <c r="I63">
        <v>2020</v>
      </c>
      <c r="J63">
        <v>10</v>
      </c>
      <c r="K63">
        <v>12</v>
      </c>
    </row>
    <row r="64" spans="1:11" x14ac:dyDescent="0.3">
      <c r="A64" t="s">
        <v>15</v>
      </c>
      <c r="B64" s="1">
        <v>44115</v>
      </c>
      <c r="C64">
        <v>11296.08</v>
      </c>
      <c r="D64">
        <v>11428.81</v>
      </c>
      <c r="E64">
        <v>11288.63</v>
      </c>
      <c r="F64">
        <v>11384.18</v>
      </c>
      <c r="G64">
        <v>19968627060</v>
      </c>
      <c r="H64">
        <v>210766812992</v>
      </c>
      <c r="I64">
        <v>2020</v>
      </c>
      <c r="J64">
        <v>10</v>
      </c>
      <c r="K64">
        <v>11</v>
      </c>
    </row>
    <row r="65" spans="1:11" x14ac:dyDescent="0.3">
      <c r="A65" t="s">
        <v>15</v>
      </c>
      <c r="B65" s="1">
        <v>44114</v>
      </c>
      <c r="C65">
        <v>11059.14</v>
      </c>
      <c r="D65">
        <v>11442.21</v>
      </c>
      <c r="E65">
        <v>11056.94</v>
      </c>
      <c r="F65">
        <v>11296.36</v>
      </c>
      <c r="G65">
        <v>22877978588</v>
      </c>
      <c r="H65">
        <v>209130239495</v>
      </c>
      <c r="I65">
        <v>2020</v>
      </c>
      <c r="J65">
        <v>10</v>
      </c>
      <c r="K65">
        <v>10</v>
      </c>
    </row>
    <row r="66" spans="1:11" x14ac:dyDescent="0.3">
      <c r="A66" t="s">
        <v>15</v>
      </c>
      <c r="B66" s="1">
        <v>44113</v>
      </c>
      <c r="C66">
        <v>10927.91</v>
      </c>
      <c r="D66">
        <v>11102.67</v>
      </c>
      <c r="E66">
        <v>10846.85</v>
      </c>
      <c r="F66">
        <v>11064.46</v>
      </c>
      <c r="G66">
        <v>22799117613</v>
      </c>
      <c r="H66">
        <v>204827451843</v>
      </c>
      <c r="I66">
        <v>2020</v>
      </c>
      <c r="J66">
        <v>10</v>
      </c>
      <c r="K66">
        <v>9</v>
      </c>
    </row>
    <row r="67" spans="1:11" x14ac:dyDescent="0.3">
      <c r="A67" t="s">
        <v>15</v>
      </c>
      <c r="B67" s="1">
        <v>44112</v>
      </c>
      <c r="C67">
        <v>10669.37</v>
      </c>
      <c r="D67">
        <v>10945.74</v>
      </c>
      <c r="E67">
        <v>10562.61</v>
      </c>
      <c r="F67">
        <v>10915.69</v>
      </c>
      <c r="G67">
        <v>63314794397</v>
      </c>
      <c r="H67">
        <v>202064144550</v>
      </c>
      <c r="I67">
        <v>2020</v>
      </c>
      <c r="J67">
        <v>10</v>
      </c>
      <c r="K67">
        <v>8</v>
      </c>
    </row>
    <row r="68" spans="1:11" x14ac:dyDescent="0.3">
      <c r="A68" t="s">
        <v>15</v>
      </c>
      <c r="B68" s="1">
        <v>44111</v>
      </c>
      <c r="C68">
        <v>10603.36</v>
      </c>
      <c r="D68">
        <v>10680.51</v>
      </c>
      <c r="E68">
        <v>10562.51</v>
      </c>
      <c r="F68">
        <v>10668.97</v>
      </c>
      <c r="G68">
        <v>37799458436</v>
      </c>
      <c r="H68">
        <v>197485816055</v>
      </c>
      <c r="I68">
        <v>2020</v>
      </c>
      <c r="J68">
        <v>10</v>
      </c>
      <c r="K68">
        <v>7</v>
      </c>
    </row>
    <row r="69" spans="1:11" x14ac:dyDescent="0.3">
      <c r="A69" t="s">
        <v>15</v>
      </c>
      <c r="B69" s="1">
        <v>44110</v>
      </c>
      <c r="C69">
        <v>10796.31</v>
      </c>
      <c r="D69">
        <v>10797.58</v>
      </c>
      <c r="E69">
        <v>10528.89</v>
      </c>
      <c r="F69">
        <v>10604.41</v>
      </c>
      <c r="G69">
        <v>42623695307</v>
      </c>
      <c r="H69">
        <v>196281911458</v>
      </c>
      <c r="I69">
        <v>2020</v>
      </c>
      <c r="J69">
        <v>10</v>
      </c>
      <c r="K69">
        <v>6</v>
      </c>
    </row>
    <row r="70" spans="1:11" x14ac:dyDescent="0.3">
      <c r="A70" t="s">
        <v>15</v>
      </c>
      <c r="B70" s="1">
        <v>44109</v>
      </c>
      <c r="C70">
        <v>10676.53</v>
      </c>
      <c r="D70">
        <v>10793.51</v>
      </c>
      <c r="E70">
        <v>10634.6</v>
      </c>
      <c r="F70">
        <v>10793.34</v>
      </c>
      <c r="G70">
        <v>47537578009</v>
      </c>
      <c r="H70">
        <v>199769602128</v>
      </c>
      <c r="I70">
        <v>2020</v>
      </c>
      <c r="J70">
        <v>10</v>
      </c>
      <c r="K70">
        <v>5</v>
      </c>
    </row>
    <row r="71" spans="1:11" x14ac:dyDescent="0.3">
      <c r="A71" t="s">
        <v>15</v>
      </c>
      <c r="B71" s="1">
        <v>44108</v>
      </c>
      <c r="C71">
        <v>10550.44</v>
      </c>
      <c r="D71">
        <v>10686</v>
      </c>
      <c r="E71">
        <v>10534.39</v>
      </c>
      <c r="F71">
        <v>10669.58</v>
      </c>
      <c r="G71">
        <v>71251776995</v>
      </c>
      <c r="H71">
        <v>197468899357</v>
      </c>
      <c r="I71">
        <v>2020</v>
      </c>
      <c r="J71">
        <v>10</v>
      </c>
      <c r="K71">
        <v>4</v>
      </c>
    </row>
    <row r="72" spans="1:11" x14ac:dyDescent="0.3">
      <c r="A72" t="s">
        <v>15</v>
      </c>
      <c r="B72" s="1">
        <v>44107</v>
      </c>
      <c r="C72">
        <v>10575.1</v>
      </c>
      <c r="D72">
        <v>10598.94</v>
      </c>
      <c r="E72">
        <v>10511.13</v>
      </c>
      <c r="F72">
        <v>10549.33</v>
      </c>
      <c r="G72">
        <v>44660271563</v>
      </c>
      <c r="H72">
        <v>195233191301</v>
      </c>
      <c r="I72">
        <v>2020</v>
      </c>
      <c r="J72">
        <v>10</v>
      </c>
      <c r="K72">
        <v>3</v>
      </c>
    </row>
    <row r="73" spans="1:11" x14ac:dyDescent="0.3">
      <c r="A73" t="s">
        <v>15</v>
      </c>
      <c r="B73" s="1">
        <v>44106</v>
      </c>
      <c r="C73">
        <v>10619.82</v>
      </c>
      <c r="D73">
        <v>10657.84</v>
      </c>
      <c r="E73">
        <v>10416.69</v>
      </c>
      <c r="F73">
        <v>10575.98</v>
      </c>
      <c r="G73">
        <v>48661453918</v>
      </c>
      <c r="H73">
        <v>195716085732</v>
      </c>
      <c r="I73">
        <v>2020</v>
      </c>
      <c r="J73">
        <v>10</v>
      </c>
      <c r="K73">
        <v>2</v>
      </c>
    </row>
    <row r="74" spans="1:11" x14ac:dyDescent="0.3">
      <c r="A74" t="s">
        <v>15</v>
      </c>
      <c r="B74" s="1">
        <v>44105</v>
      </c>
      <c r="C74">
        <v>10795.25</v>
      </c>
      <c r="D74">
        <v>10933.62</v>
      </c>
      <c r="E74">
        <v>10472.36</v>
      </c>
      <c r="F74">
        <v>10619.45</v>
      </c>
      <c r="G74">
        <v>40023134100</v>
      </c>
      <c r="H74">
        <v>196512086756</v>
      </c>
      <c r="I74">
        <v>2020</v>
      </c>
      <c r="J74">
        <v>10</v>
      </c>
      <c r="K74">
        <v>1</v>
      </c>
    </row>
    <row r="75" spans="1:11" x14ac:dyDescent="0.3">
      <c r="A75" t="s">
        <v>15</v>
      </c>
      <c r="B75" s="1">
        <v>44104</v>
      </c>
      <c r="C75">
        <v>10843.87</v>
      </c>
      <c r="D75">
        <v>10847.26</v>
      </c>
      <c r="E75">
        <v>10669.32</v>
      </c>
      <c r="F75">
        <v>10784.49</v>
      </c>
      <c r="G75">
        <v>44171073700</v>
      </c>
      <c r="H75">
        <v>199556965504</v>
      </c>
      <c r="I75">
        <v>2020</v>
      </c>
      <c r="J75">
        <v>9</v>
      </c>
      <c r="K75">
        <v>30</v>
      </c>
    </row>
    <row r="76" spans="1:11" x14ac:dyDescent="0.3">
      <c r="A76" t="s">
        <v>15</v>
      </c>
      <c r="B76" s="1">
        <v>44103</v>
      </c>
      <c r="C76">
        <v>10709.65</v>
      </c>
      <c r="D76">
        <v>10860</v>
      </c>
      <c r="E76">
        <v>10649.5</v>
      </c>
      <c r="F76">
        <v>10844.64</v>
      </c>
      <c r="G76">
        <v>46582396602</v>
      </c>
      <c r="H76">
        <v>200660083839</v>
      </c>
      <c r="I76">
        <v>2020</v>
      </c>
      <c r="J76">
        <v>9</v>
      </c>
      <c r="K76">
        <v>29</v>
      </c>
    </row>
    <row r="77" spans="1:11" x14ac:dyDescent="0.3">
      <c r="A77" t="s">
        <v>15</v>
      </c>
      <c r="B77" s="1">
        <v>44102</v>
      </c>
      <c r="C77">
        <v>10776.61</v>
      </c>
      <c r="D77">
        <v>10945.35</v>
      </c>
      <c r="E77">
        <v>10703.89</v>
      </c>
      <c r="F77">
        <v>10709.65</v>
      </c>
      <c r="G77">
        <v>47762394731</v>
      </c>
      <c r="H77">
        <v>198154065044</v>
      </c>
      <c r="I77">
        <v>2020</v>
      </c>
      <c r="J77">
        <v>9</v>
      </c>
      <c r="K77">
        <v>28</v>
      </c>
    </row>
    <row r="78" spans="1:11" x14ac:dyDescent="0.3">
      <c r="A78" t="s">
        <v>15</v>
      </c>
      <c r="B78" s="1">
        <v>44101</v>
      </c>
      <c r="C78">
        <v>10746.89</v>
      </c>
      <c r="D78">
        <v>10803.98</v>
      </c>
      <c r="E78">
        <v>10622.92</v>
      </c>
      <c r="F78">
        <v>10775.27</v>
      </c>
      <c r="G78">
        <v>53745972818</v>
      </c>
      <c r="H78">
        <v>199357967523</v>
      </c>
      <c r="I78">
        <v>2020</v>
      </c>
      <c r="J78">
        <v>9</v>
      </c>
      <c r="K78">
        <v>27</v>
      </c>
    </row>
    <row r="79" spans="1:11" x14ac:dyDescent="0.3">
      <c r="A79" t="s">
        <v>15</v>
      </c>
      <c r="B79" s="1">
        <v>44100</v>
      </c>
      <c r="C79">
        <v>10695.58</v>
      </c>
      <c r="D79">
        <v>10773</v>
      </c>
      <c r="E79">
        <v>10667.28</v>
      </c>
      <c r="F79">
        <v>10750.72</v>
      </c>
      <c r="G79">
        <v>46852525493</v>
      </c>
      <c r="H79">
        <v>198893019774</v>
      </c>
      <c r="I79">
        <v>2020</v>
      </c>
      <c r="J79">
        <v>9</v>
      </c>
      <c r="K79">
        <v>26</v>
      </c>
    </row>
    <row r="80" spans="1:11" x14ac:dyDescent="0.3">
      <c r="A80" t="s">
        <v>15</v>
      </c>
      <c r="B80" s="1">
        <v>44099</v>
      </c>
      <c r="C80">
        <v>10761.11</v>
      </c>
      <c r="D80">
        <v>10777.7</v>
      </c>
      <c r="E80">
        <v>10578.91</v>
      </c>
      <c r="F80">
        <v>10692.72</v>
      </c>
      <c r="G80">
        <v>39348590957</v>
      </c>
      <c r="H80">
        <v>197809986226</v>
      </c>
      <c r="I80">
        <v>2020</v>
      </c>
      <c r="J80">
        <v>9</v>
      </c>
      <c r="K80">
        <v>25</v>
      </c>
    </row>
    <row r="81" spans="1:11" x14ac:dyDescent="0.3">
      <c r="A81" t="s">
        <v>15</v>
      </c>
      <c r="B81" s="1">
        <v>44098</v>
      </c>
      <c r="C81">
        <v>10248.790000000001</v>
      </c>
      <c r="D81">
        <v>10771.06</v>
      </c>
      <c r="E81">
        <v>10231.49</v>
      </c>
      <c r="F81">
        <v>10760.07</v>
      </c>
      <c r="G81">
        <v>47144380902</v>
      </c>
      <c r="H81">
        <v>199045623654</v>
      </c>
      <c r="I81">
        <v>2020</v>
      </c>
      <c r="J81">
        <v>9</v>
      </c>
      <c r="K81">
        <v>24</v>
      </c>
    </row>
    <row r="82" spans="1:11" x14ac:dyDescent="0.3">
      <c r="A82" t="s">
        <v>15</v>
      </c>
      <c r="B82" s="1">
        <v>44097</v>
      </c>
      <c r="C82">
        <v>10535.49</v>
      </c>
      <c r="D82">
        <v>10537.83</v>
      </c>
      <c r="E82">
        <v>10197.86</v>
      </c>
      <c r="F82">
        <v>10246.19</v>
      </c>
      <c r="G82">
        <v>23788661867</v>
      </c>
      <c r="H82">
        <v>189529920746</v>
      </c>
      <c r="I82">
        <v>2020</v>
      </c>
      <c r="J82">
        <v>9</v>
      </c>
      <c r="K82">
        <v>23</v>
      </c>
    </row>
    <row r="83" spans="1:11" x14ac:dyDescent="0.3">
      <c r="A83" t="s">
        <v>15</v>
      </c>
      <c r="B83" s="1">
        <v>44096</v>
      </c>
      <c r="C83">
        <v>10459.620000000001</v>
      </c>
      <c r="D83">
        <v>10568.08</v>
      </c>
      <c r="E83">
        <v>10382.73</v>
      </c>
      <c r="F83">
        <v>10538.46</v>
      </c>
      <c r="G83">
        <v>23621787804</v>
      </c>
      <c r="H83">
        <v>194932197947</v>
      </c>
      <c r="I83">
        <v>2020</v>
      </c>
      <c r="J83">
        <v>9</v>
      </c>
      <c r="K83">
        <v>22</v>
      </c>
    </row>
    <row r="84" spans="1:11" x14ac:dyDescent="0.3">
      <c r="A84" t="s">
        <v>15</v>
      </c>
      <c r="B84" s="1">
        <v>44095</v>
      </c>
      <c r="C84">
        <v>10934.93</v>
      </c>
      <c r="D84">
        <v>10988.3</v>
      </c>
      <c r="E84">
        <v>10380.26</v>
      </c>
      <c r="F84">
        <v>10462.26</v>
      </c>
      <c r="G84">
        <v>28884999244</v>
      </c>
      <c r="H84">
        <v>193514327128</v>
      </c>
      <c r="I84">
        <v>2020</v>
      </c>
      <c r="J84">
        <v>9</v>
      </c>
      <c r="K84">
        <v>21</v>
      </c>
    </row>
    <row r="85" spans="1:11" x14ac:dyDescent="0.3">
      <c r="A85" t="s">
        <v>15</v>
      </c>
      <c r="B85" s="1">
        <v>44094</v>
      </c>
      <c r="C85">
        <v>11095.87</v>
      </c>
      <c r="D85">
        <v>11095.87</v>
      </c>
      <c r="E85">
        <v>10814.48</v>
      </c>
      <c r="F85">
        <v>10938.27</v>
      </c>
      <c r="G85">
        <v>24699523788</v>
      </c>
      <c r="H85">
        <v>202308927892</v>
      </c>
      <c r="I85">
        <v>2020</v>
      </c>
      <c r="J85">
        <v>9</v>
      </c>
      <c r="K85">
        <v>20</v>
      </c>
    </row>
    <row r="86" spans="1:11" x14ac:dyDescent="0.3">
      <c r="A86" t="s">
        <v>15</v>
      </c>
      <c r="B86" s="1">
        <v>44093</v>
      </c>
      <c r="C86">
        <v>10933.75</v>
      </c>
      <c r="D86">
        <v>11134.09</v>
      </c>
      <c r="E86">
        <v>10909.62</v>
      </c>
      <c r="F86">
        <v>11094.35</v>
      </c>
      <c r="G86">
        <v>22764204008</v>
      </c>
      <c r="H86">
        <v>205185696336</v>
      </c>
      <c r="I86">
        <v>2020</v>
      </c>
      <c r="J86">
        <v>9</v>
      </c>
      <c r="K86">
        <v>19</v>
      </c>
    </row>
    <row r="87" spans="1:11" x14ac:dyDescent="0.3">
      <c r="A87" t="s">
        <v>15</v>
      </c>
      <c r="B87" s="1">
        <v>44092</v>
      </c>
      <c r="C87">
        <v>10951.82</v>
      </c>
      <c r="D87">
        <v>11034.91</v>
      </c>
      <c r="E87">
        <v>10829.66</v>
      </c>
      <c r="F87">
        <v>10944.59</v>
      </c>
      <c r="G87">
        <v>26341903912</v>
      </c>
      <c r="H87">
        <v>202405809881</v>
      </c>
      <c r="I87">
        <v>2020</v>
      </c>
      <c r="J87">
        <v>9</v>
      </c>
      <c r="K87">
        <v>18</v>
      </c>
    </row>
    <row r="88" spans="1:11" x14ac:dyDescent="0.3">
      <c r="A88" t="s">
        <v>15</v>
      </c>
      <c r="B88" s="1">
        <v>44091</v>
      </c>
      <c r="C88">
        <v>10973.25</v>
      </c>
      <c r="D88">
        <v>11037.42</v>
      </c>
      <c r="E88">
        <v>10774.63</v>
      </c>
      <c r="F88">
        <v>10948.99</v>
      </c>
      <c r="G88">
        <v>38151810523</v>
      </c>
      <c r="H88">
        <v>202475761712</v>
      </c>
      <c r="I88">
        <v>2020</v>
      </c>
      <c r="J88">
        <v>9</v>
      </c>
      <c r="K88">
        <v>17</v>
      </c>
    </row>
    <row r="89" spans="1:11" x14ac:dyDescent="0.3">
      <c r="A89" t="s">
        <v>15</v>
      </c>
      <c r="B89" s="1">
        <v>44090</v>
      </c>
      <c r="C89">
        <v>10797.76</v>
      </c>
      <c r="D89">
        <v>11100.12</v>
      </c>
      <c r="E89">
        <v>10704.88</v>
      </c>
      <c r="F89">
        <v>10974.9</v>
      </c>
      <c r="G89">
        <v>30769986455</v>
      </c>
      <c r="H89">
        <v>202942925722</v>
      </c>
      <c r="I89">
        <v>2020</v>
      </c>
      <c r="J89">
        <v>9</v>
      </c>
      <c r="K89">
        <v>16</v>
      </c>
    </row>
    <row r="90" spans="1:11" x14ac:dyDescent="0.3">
      <c r="A90" t="s">
        <v>15</v>
      </c>
      <c r="B90" s="1">
        <v>44089</v>
      </c>
      <c r="C90">
        <v>10677.75</v>
      </c>
      <c r="D90">
        <v>10938.63</v>
      </c>
      <c r="E90">
        <v>10656.46</v>
      </c>
      <c r="F90">
        <v>10796.95</v>
      </c>
      <c r="G90">
        <v>32509451925</v>
      </c>
      <c r="H90">
        <v>199641896762</v>
      </c>
      <c r="I90">
        <v>2020</v>
      </c>
      <c r="J90">
        <v>9</v>
      </c>
      <c r="K90">
        <v>15</v>
      </c>
    </row>
    <row r="91" spans="1:11" x14ac:dyDescent="0.3">
      <c r="A91" t="s">
        <v>15</v>
      </c>
      <c r="B91" s="1">
        <v>44088</v>
      </c>
      <c r="C91">
        <v>10328.73</v>
      </c>
      <c r="D91">
        <v>10800.01</v>
      </c>
      <c r="E91">
        <v>10266.01</v>
      </c>
      <c r="F91">
        <v>10680.84</v>
      </c>
      <c r="G91">
        <v>35453581940</v>
      </c>
      <c r="H91">
        <v>197484272947</v>
      </c>
      <c r="I91">
        <v>2020</v>
      </c>
      <c r="J91">
        <v>9</v>
      </c>
      <c r="K91">
        <v>14</v>
      </c>
    </row>
    <row r="92" spans="1:11" x14ac:dyDescent="0.3">
      <c r="A92" t="s">
        <v>15</v>
      </c>
      <c r="B92" s="1">
        <v>44087</v>
      </c>
      <c r="C92">
        <v>10452.4</v>
      </c>
      <c r="D92">
        <v>10577.22</v>
      </c>
      <c r="E92">
        <v>10224.33</v>
      </c>
      <c r="F92">
        <v>10323.76</v>
      </c>
      <c r="G92">
        <v>36506852789</v>
      </c>
      <c r="H92">
        <v>190870759062</v>
      </c>
      <c r="I92">
        <v>2020</v>
      </c>
      <c r="J92">
        <v>9</v>
      </c>
      <c r="K92">
        <v>13</v>
      </c>
    </row>
    <row r="93" spans="1:11" x14ac:dyDescent="0.3">
      <c r="A93" t="s">
        <v>15</v>
      </c>
      <c r="B93" s="1">
        <v>44086</v>
      </c>
      <c r="C93">
        <v>10409.86</v>
      </c>
      <c r="D93">
        <v>10578.84</v>
      </c>
      <c r="E93">
        <v>10292.39</v>
      </c>
      <c r="F93">
        <v>10442.17</v>
      </c>
      <c r="G93">
        <v>36750077324</v>
      </c>
      <c r="H93">
        <v>193049493277</v>
      </c>
      <c r="I93">
        <v>2020</v>
      </c>
      <c r="J93">
        <v>9</v>
      </c>
      <c r="K93">
        <v>12</v>
      </c>
    </row>
    <row r="94" spans="1:11" x14ac:dyDescent="0.3">
      <c r="A94" t="s">
        <v>15</v>
      </c>
      <c r="B94" s="1">
        <v>44085</v>
      </c>
      <c r="C94">
        <v>10369.030000000001</v>
      </c>
      <c r="D94">
        <v>10434.92</v>
      </c>
      <c r="E94">
        <v>10140.84</v>
      </c>
      <c r="F94">
        <v>10400.91</v>
      </c>
      <c r="G94">
        <v>45201121775</v>
      </c>
      <c r="H94">
        <v>192275791669</v>
      </c>
      <c r="I94">
        <v>2020</v>
      </c>
      <c r="J94">
        <v>9</v>
      </c>
      <c r="K94">
        <v>11</v>
      </c>
    </row>
    <row r="95" spans="1:11" x14ac:dyDescent="0.3">
      <c r="A95" t="s">
        <v>15</v>
      </c>
      <c r="B95" s="1">
        <v>44084</v>
      </c>
      <c r="C95">
        <v>10242.33</v>
      </c>
      <c r="D95">
        <v>10503.91</v>
      </c>
      <c r="E95">
        <v>10238.14</v>
      </c>
      <c r="F95">
        <v>10363.14</v>
      </c>
      <c r="G95">
        <v>54406443211</v>
      </c>
      <c r="H95">
        <v>191568387062</v>
      </c>
      <c r="I95">
        <v>2020</v>
      </c>
      <c r="J95">
        <v>9</v>
      </c>
      <c r="K95">
        <v>10</v>
      </c>
    </row>
    <row r="96" spans="1:11" x14ac:dyDescent="0.3">
      <c r="A96" t="s">
        <v>15</v>
      </c>
      <c r="B96" s="1">
        <v>44083</v>
      </c>
      <c r="C96">
        <v>10134.15</v>
      </c>
      <c r="D96">
        <v>10350.540000000001</v>
      </c>
      <c r="E96">
        <v>10017.25</v>
      </c>
      <c r="F96">
        <v>10242.35</v>
      </c>
      <c r="G96">
        <v>24128292755</v>
      </c>
      <c r="H96">
        <v>189325507175</v>
      </c>
      <c r="I96">
        <v>2020</v>
      </c>
      <c r="J96">
        <v>9</v>
      </c>
      <c r="K96">
        <v>9</v>
      </c>
    </row>
    <row r="97" spans="1:11" x14ac:dyDescent="0.3">
      <c r="A97" t="s">
        <v>15</v>
      </c>
      <c r="B97" s="1">
        <v>44082</v>
      </c>
      <c r="C97">
        <v>10369.31</v>
      </c>
      <c r="D97">
        <v>10414.780000000001</v>
      </c>
      <c r="E97">
        <v>9945.11</v>
      </c>
      <c r="F97">
        <v>10131.52</v>
      </c>
      <c r="G97">
        <v>33430927462</v>
      </c>
      <c r="H97">
        <v>187267336728</v>
      </c>
      <c r="I97">
        <v>2020</v>
      </c>
      <c r="J97">
        <v>9</v>
      </c>
      <c r="K97">
        <v>8</v>
      </c>
    </row>
    <row r="98" spans="1:11" x14ac:dyDescent="0.3">
      <c r="A98" t="s">
        <v>15</v>
      </c>
      <c r="B98" s="1">
        <v>44081</v>
      </c>
      <c r="C98">
        <v>10281</v>
      </c>
      <c r="D98">
        <v>10399.15</v>
      </c>
      <c r="E98">
        <v>9916.49</v>
      </c>
      <c r="F98">
        <v>10369.56</v>
      </c>
      <c r="G98">
        <v>33703098409</v>
      </c>
      <c r="H98">
        <v>191657203885</v>
      </c>
      <c r="I98">
        <v>2020</v>
      </c>
      <c r="J98">
        <v>9</v>
      </c>
      <c r="K98">
        <v>7</v>
      </c>
    </row>
    <row r="99" spans="1:11" x14ac:dyDescent="0.3">
      <c r="A99" t="s">
        <v>15</v>
      </c>
      <c r="B99" s="1">
        <v>44080</v>
      </c>
      <c r="C99">
        <v>10167.219999999999</v>
      </c>
      <c r="D99">
        <v>10353.93</v>
      </c>
      <c r="E99">
        <v>10056.89</v>
      </c>
      <c r="F99">
        <v>10280.35</v>
      </c>
      <c r="G99">
        <v>37071460174</v>
      </c>
      <c r="H99">
        <v>189997214393</v>
      </c>
      <c r="I99">
        <v>2020</v>
      </c>
      <c r="J99">
        <v>9</v>
      </c>
      <c r="K99">
        <v>6</v>
      </c>
    </row>
    <row r="100" spans="1:11" x14ac:dyDescent="0.3">
      <c r="A100" t="s">
        <v>15</v>
      </c>
      <c r="B100" s="1">
        <v>44079</v>
      </c>
      <c r="C100">
        <v>10512.53</v>
      </c>
      <c r="D100">
        <v>10581.57</v>
      </c>
      <c r="E100">
        <v>9946.68</v>
      </c>
      <c r="F100">
        <v>10169.57</v>
      </c>
      <c r="G100">
        <v>44916565292</v>
      </c>
      <c r="H100">
        <v>187940141276</v>
      </c>
      <c r="I100">
        <v>2020</v>
      </c>
      <c r="J100">
        <v>9</v>
      </c>
      <c r="K100">
        <v>5</v>
      </c>
    </row>
    <row r="101" spans="1:11" x14ac:dyDescent="0.3">
      <c r="A101" t="s">
        <v>15</v>
      </c>
      <c r="B101" s="1">
        <v>44078</v>
      </c>
      <c r="C101">
        <v>10230.370000000001</v>
      </c>
      <c r="D101">
        <v>10663.92</v>
      </c>
      <c r="E101">
        <v>10207.94</v>
      </c>
      <c r="F101">
        <v>10511.81</v>
      </c>
      <c r="G101">
        <v>29965130374</v>
      </c>
      <c r="H101">
        <v>194255818704</v>
      </c>
      <c r="I101">
        <v>2020</v>
      </c>
      <c r="J101">
        <v>9</v>
      </c>
      <c r="K101">
        <v>4</v>
      </c>
    </row>
    <row r="102" spans="1:11" x14ac:dyDescent="0.3">
      <c r="A102" t="s">
        <v>15</v>
      </c>
      <c r="B102" s="1">
        <v>44077</v>
      </c>
      <c r="C102">
        <v>11407.19</v>
      </c>
      <c r="D102">
        <v>11443.02</v>
      </c>
      <c r="E102">
        <v>10182.469999999999</v>
      </c>
      <c r="F102">
        <v>10245.299999999999</v>
      </c>
      <c r="G102">
        <v>31927261555</v>
      </c>
      <c r="H102">
        <v>189322069063</v>
      </c>
      <c r="I102">
        <v>2020</v>
      </c>
      <c r="J102">
        <v>9</v>
      </c>
      <c r="K102">
        <v>3</v>
      </c>
    </row>
    <row r="103" spans="1:11" x14ac:dyDescent="0.3">
      <c r="A103" t="s">
        <v>15</v>
      </c>
      <c r="B103" s="1">
        <v>44076</v>
      </c>
      <c r="C103">
        <v>11964.82</v>
      </c>
      <c r="D103">
        <v>11964.82</v>
      </c>
      <c r="E103">
        <v>11290.79</v>
      </c>
      <c r="F103">
        <v>11414.03</v>
      </c>
      <c r="G103">
        <v>28037405299</v>
      </c>
      <c r="H103">
        <v>210909793681</v>
      </c>
      <c r="I103">
        <v>2020</v>
      </c>
      <c r="J103">
        <v>9</v>
      </c>
      <c r="K103">
        <v>2</v>
      </c>
    </row>
    <row r="104" spans="1:11" x14ac:dyDescent="0.3">
      <c r="A104" t="s">
        <v>15</v>
      </c>
      <c r="B104" s="1">
        <v>44075</v>
      </c>
      <c r="C104">
        <v>11679.32</v>
      </c>
      <c r="D104">
        <v>12067.08</v>
      </c>
      <c r="E104">
        <v>11601.13</v>
      </c>
      <c r="F104">
        <v>11970.48</v>
      </c>
      <c r="G104">
        <v>27311555343</v>
      </c>
      <c r="H104">
        <v>221181001607</v>
      </c>
      <c r="I104">
        <v>2020</v>
      </c>
      <c r="J104">
        <v>9</v>
      </c>
      <c r="K104">
        <v>1</v>
      </c>
    </row>
    <row r="105" spans="1:11" x14ac:dyDescent="0.3">
      <c r="A105" t="s">
        <v>15</v>
      </c>
      <c r="B105" s="1">
        <v>44074</v>
      </c>
      <c r="C105">
        <v>11713.31</v>
      </c>
      <c r="D105">
        <v>11768.88</v>
      </c>
      <c r="E105">
        <v>11598.32</v>
      </c>
      <c r="F105">
        <v>11680.82</v>
      </c>
      <c r="G105">
        <v>22285928250</v>
      </c>
      <c r="H105">
        <v>215817677822</v>
      </c>
      <c r="I105">
        <v>2020</v>
      </c>
      <c r="J105">
        <v>8</v>
      </c>
      <c r="K105">
        <v>31</v>
      </c>
    </row>
    <row r="106" spans="1:11" x14ac:dyDescent="0.3">
      <c r="A106" t="s">
        <v>15</v>
      </c>
      <c r="B106" s="1">
        <v>44073</v>
      </c>
      <c r="C106">
        <v>11508.71</v>
      </c>
      <c r="D106">
        <v>11715.26</v>
      </c>
      <c r="E106">
        <v>11492.38</v>
      </c>
      <c r="F106">
        <v>11711.51</v>
      </c>
      <c r="G106">
        <v>19760127945</v>
      </c>
      <c r="H106">
        <v>216373660045</v>
      </c>
      <c r="I106">
        <v>2020</v>
      </c>
      <c r="J106">
        <v>8</v>
      </c>
      <c r="K106">
        <v>30</v>
      </c>
    </row>
    <row r="107" spans="1:11" x14ac:dyDescent="0.3">
      <c r="A107" t="s">
        <v>15</v>
      </c>
      <c r="B107" s="1">
        <v>44072</v>
      </c>
      <c r="C107">
        <v>11541.05</v>
      </c>
      <c r="D107">
        <v>11585.64</v>
      </c>
      <c r="E107">
        <v>11466.29</v>
      </c>
      <c r="F107">
        <v>11506.87</v>
      </c>
      <c r="G107">
        <v>17485597759</v>
      </c>
      <c r="H107">
        <v>212583870983</v>
      </c>
      <c r="I107">
        <v>2020</v>
      </c>
      <c r="J107">
        <v>8</v>
      </c>
      <c r="K107">
        <v>29</v>
      </c>
    </row>
    <row r="108" spans="1:11" x14ac:dyDescent="0.3">
      <c r="A108" t="s">
        <v>15</v>
      </c>
      <c r="B108" s="1">
        <v>44071</v>
      </c>
      <c r="C108">
        <v>11325.3</v>
      </c>
      <c r="D108">
        <v>11545.62</v>
      </c>
      <c r="E108">
        <v>11316.42</v>
      </c>
      <c r="F108">
        <v>11542.5</v>
      </c>
      <c r="G108">
        <v>19807127588</v>
      </c>
      <c r="H108">
        <v>213231661583</v>
      </c>
      <c r="I108">
        <v>2020</v>
      </c>
      <c r="J108">
        <v>8</v>
      </c>
      <c r="K108">
        <v>28</v>
      </c>
    </row>
    <row r="109" spans="1:11" x14ac:dyDescent="0.3">
      <c r="A109" t="s">
        <v>15</v>
      </c>
      <c r="B109" s="1">
        <v>44070</v>
      </c>
      <c r="C109">
        <v>11485.61</v>
      </c>
      <c r="D109">
        <v>11570.79</v>
      </c>
      <c r="E109">
        <v>11185.94</v>
      </c>
      <c r="F109">
        <v>11323.4</v>
      </c>
      <c r="G109">
        <v>23240415076</v>
      </c>
      <c r="H109">
        <v>209172436817</v>
      </c>
      <c r="I109">
        <v>2020</v>
      </c>
      <c r="J109">
        <v>8</v>
      </c>
      <c r="K109">
        <v>27</v>
      </c>
    </row>
    <row r="110" spans="1:11" x14ac:dyDescent="0.3">
      <c r="A110" t="s">
        <v>15</v>
      </c>
      <c r="B110" s="1">
        <v>44069</v>
      </c>
      <c r="C110">
        <v>11366.89</v>
      </c>
      <c r="D110">
        <v>11530.05</v>
      </c>
      <c r="E110">
        <v>11296.99</v>
      </c>
      <c r="F110">
        <v>11488.36</v>
      </c>
      <c r="G110">
        <v>22466660958</v>
      </c>
      <c r="H110">
        <v>212210534428</v>
      </c>
      <c r="I110">
        <v>2020</v>
      </c>
      <c r="J110">
        <v>8</v>
      </c>
      <c r="K110">
        <v>26</v>
      </c>
    </row>
    <row r="111" spans="1:11" x14ac:dyDescent="0.3">
      <c r="A111" t="s">
        <v>15</v>
      </c>
      <c r="B111" s="1">
        <v>44068</v>
      </c>
      <c r="C111">
        <v>11773.59</v>
      </c>
      <c r="D111">
        <v>11778.3</v>
      </c>
      <c r="E111">
        <v>11189.85</v>
      </c>
      <c r="F111">
        <v>11366.14</v>
      </c>
      <c r="G111">
        <v>26301509932</v>
      </c>
      <c r="H111">
        <v>209942744481</v>
      </c>
      <c r="I111">
        <v>2020</v>
      </c>
      <c r="J111">
        <v>8</v>
      </c>
      <c r="K111">
        <v>25</v>
      </c>
    </row>
    <row r="112" spans="1:11" x14ac:dyDescent="0.3">
      <c r="A112" t="s">
        <v>15</v>
      </c>
      <c r="B112" s="1">
        <v>44067</v>
      </c>
      <c r="C112">
        <v>11663.69</v>
      </c>
      <c r="D112">
        <v>11807.63</v>
      </c>
      <c r="E112">
        <v>11623.25</v>
      </c>
      <c r="F112">
        <v>11774.6</v>
      </c>
      <c r="G112">
        <v>20681511755</v>
      </c>
      <c r="H112">
        <v>217477962650</v>
      </c>
      <c r="I112">
        <v>2020</v>
      </c>
      <c r="J112">
        <v>8</v>
      </c>
      <c r="K112">
        <v>24</v>
      </c>
    </row>
    <row r="113" spans="1:11" x14ac:dyDescent="0.3">
      <c r="A113" t="s">
        <v>15</v>
      </c>
      <c r="B113" s="1">
        <v>44066</v>
      </c>
      <c r="C113">
        <v>11679.7</v>
      </c>
      <c r="D113">
        <v>11713.43</v>
      </c>
      <c r="E113">
        <v>11559.92</v>
      </c>
      <c r="F113">
        <v>11664.85</v>
      </c>
      <c r="G113">
        <v>18482062658</v>
      </c>
      <c r="H113">
        <v>215439967321</v>
      </c>
      <c r="I113">
        <v>2020</v>
      </c>
      <c r="J113">
        <v>8</v>
      </c>
      <c r="K113">
        <v>23</v>
      </c>
    </row>
    <row r="114" spans="1:11" x14ac:dyDescent="0.3">
      <c r="A114" t="s">
        <v>15</v>
      </c>
      <c r="B114" s="1">
        <v>44065</v>
      </c>
      <c r="C114">
        <v>11585.48</v>
      </c>
      <c r="D114">
        <v>11689.41</v>
      </c>
      <c r="E114">
        <v>11448.81</v>
      </c>
      <c r="F114">
        <v>11681.83</v>
      </c>
      <c r="G114">
        <v>20224191306</v>
      </c>
      <c r="H114">
        <v>215742068895</v>
      </c>
      <c r="I114">
        <v>2020</v>
      </c>
      <c r="J114">
        <v>8</v>
      </c>
      <c r="K114">
        <v>22</v>
      </c>
    </row>
    <row r="115" spans="1:11" x14ac:dyDescent="0.3">
      <c r="A115" t="s">
        <v>15</v>
      </c>
      <c r="B115" s="1">
        <v>44064</v>
      </c>
      <c r="C115">
        <v>11878.03</v>
      </c>
      <c r="D115">
        <v>11899.26</v>
      </c>
      <c r="E115">
        <v>11564.98</v>
      </c>
      <c r="F115">
        <v>11592.49</v>
      </c>
      <c r="G115">
        <v>23762425999</v>
      </c>
      <c r="H115">
        <v>214082401861</v>
      </c>
      <c r="I115">
        <v>2020</v>
      </c>
      <c r="J115">
        <v>8</v>
      </c>
      <c r="K115">
        <v>21</v>
      </c>
    </row>
    <row r="116" spans="1:11" x14ac:dyDescent="0.3">
      <c r="A116" t="s">
        <v>15</v>
      </c>
      <c r="B116" s="1">
        <v>44063</v>
      </c>
      <c r="C116">
        <v>11761.5</v>
      </c>
      <c r="D116">
        <v>11900.41</v>
      </c>
      <c r="E116">
        <v>11710.06</v>
      </c>
      <c r="F116">
        <v>11878.37</v>
      </c>
      <c r="G116">
        <v>20175242945</v>
      </c>
      <c r="H116">
        <v>219350310326</v>
      </c>
      <c r="I116">
        <v>2020</v>
      </c>
      <c r="J116">
        <v>8</v>
      </c>
      <c r="K116">
        <v>20</v>
      </c>
    </row>
    <row r="117" spans="1:11" x14ac:dyDescent="0.3">
      <c r="A117" t="s">
        <v>15</v>
      </c>
      <c r="B117" s="1">
        <v>44062</v>
      </c>
      <c r="C117">
        <v>11990.88</v>
      </c>
      <c r="D117">
        <v>12028.92</v>
      </c>
      <c r="E117">
        <v>11687.33</v>
      </c>
      <c r="F117">
        <v>11758.28</v>
      </c>
      <c r="G117">
        <v>24502851117</v>
      </c>
      <c r="H117">
        <v>217122068305</v>
      </c>
      <c r="I117">
        <v>2020</v>
      </c>
      <c r="J117">
        <v>8</v>
      </c>
      <c r="K117">
        <v>19</v>
      </c>
    </row>
    <row r="118" spans="1:11" x14ac:dyDescent="0.3">
      <c r="A118" t="s">
        <v>15</v>
      </c>
      <c r="B118" s="1">
        <v>44061</v>
      </c>
      <c r="C118">
        <v>12251.9</v>
      </c>
      <c r="D118">
        <v>12335.71</v>
      </c>
      <c r="E118">
        <v>11954.53</v>
      </c>
      <c r="F118">
        <v>11991.23</v>
      </c>
      <c r="G118">
        <v>26043227672</v>
      </c>
      <c r="H118">
        <v>221413097553</v>
      </c>
      <c r="I118">
        <v>2020</v>
      </c>
      <c r="J118">
        <v>8</v>
      </c>
      <c r="K118">
        <v>18</v>
      </c>
    </row>
    <row r="119" spans="1:11" x14ac:dyDescent="0.3">
      <c r="A119" t="s">
        <v>15</v>
      </c>
      <c r="B119" s="1">
        <v>44060</v>
      </c>
      <c r="C119">
        <v>11895.66</v>
      </c>
      <c r="D119">
        <v>12359.06</v>
      </c>
      <c r="E119">
        <v>11806.7</v>
      </c>
      <c r="F119">
        <v>12254.4</v>
      </c>
      <c r="G119">
        <v>28227687027</v>
      </c>
      <c r="H119">
        <v>226261747567</v>
      </c>
      <c r="I119">
        <v>2020</v>
      </c>
      <c r="J119">
        <v>8</v>
      </c>
      <c r="K119">
        <v>17</v>
      </c>
    </row>
    <row r="120" spans="1:11" x14ac:dyDescent="0.3">
      <c r="A120" t="s">
        <v>15</v>
      </c>
      <c r="B120" s="1">
        <v>44059</v>
      </c>
      <c r="C120">
        <v>11866.69</v>
      </c>
      <c r="D120">
        <v>11934.9</v>
      </c>
      <c r="E120">
        <v>11737.19</v>
      </c>
      <c r="F120">
        <v>11892.8</v>
      </c>
      <c r="G120">
        <v>20583375490</v>
      </c>
      <c r="H120">
        <v>219576092170</v>
      </c>
      <c r="I120">
        <v>2020</v>
      </c>
      <c r="J120">
        <v>8</v>
      </c>
      <c r="K120">
        <v>16</v>
      </c>
    </row>
    <row r="121" spans="1:11" x14ac:dyDescent="0.3">
      <c r="A121" t="s">
        <v>15</v>
      </c>
      <c r="B121" s="1">
        <v>44058</v>
      </c>
      <c r="C121">
        <v>11768.7</v>
      </c>
      <c r="D121">
        <v>11963.2</v>
      </c>
      <c r="E121">
        <v>11768.7</v>
      </c>
      <c r="F121">
        <v>11865.7</v>
      </c>
      <c r="G121">
        <v>23354924400</v>
      </c>
      <c r="H121">
        <v>219064372745</v>
      </c>
      <c r="I121">
        <v>2020</v>
      </c>
      <c r="J121">
        <v>8</v>
      </c>
      <c r="K121">
        <v>15</v>
      </c>
    </row>
    <row r="122" spans="1:11" x14ac:dyDescent="0.3">
      <c r="A122" t="s">
        <v>15</v>
      </c>
      <c r="B122" s="1">
        <v>44057</v>
      </c>
      <c r="C122">
        <v>11772.66</v>
      </c>
      <c r="D122">
        <v>12150.99</v>
      </c>
      <c r="E122">
        <v>11685.46</v>
      </c>
      <c r="F122">
        <v>11768.87</v>
      </c>
      <c r="G122">
        <v>24237958589</v>
      </c>
      <c r="H122">
        <v>217265120503</v>
      </c>
      <c r="I122">
        <v>2020</v>
      </c>
      <c r="J122">
        <v>8</v>
      </c>
      <c r="K122">
        <v>14</v>
      </c>
    </row>
    <row r="123" spans="1:11" x14ac:dyDescent="0.3">
      <c r="A123" t="s">
        <v>15</v>
      </c>
      <c r="B123" s="1">
        <v>44056</v>
      </c>
      <c r="C123">
        <v>11588.41</v>
      </c>
      <c r="D123">
        <v>11796.4</v>
      </c>
      <c r="E123">
        <v>11216.87</v>
      </c>
      <c r="F123">
        <v>11784.14</v>
      </c>
      <c r="G123">
        <v>27522199497</v>
      </c>
      <c r="H123">
        <v>217534728413</v>
      </c>
      <c r="I123">
        <v>2020</v>
      </c>
      <c r="J123">
        <v>8</v>
      </c>
      <c r="K123">
        <v>13</v>
      </c>
    </row>
    <row r="124" spans="1:11" x14ac:dyDescent="0.3">
      <c r="A124" t="s">
        <v>15</v>
      </c>
      <c r="B124" s="1">
        <v>44055</v>
      </c>
      <c r="C124">
        <v>11404.6</v>
      </c>
      <c r="D124">
        <v>11748.4</v>
      </c>
      <c r="E124">
        <v>11249.61</v>
      </c>
      <c r="F124">
        <v>11584.93</v>
      </c>
      <c r="G124">
        <v>25064548486</v>
      </c>
      <c r="H124">
        <v>213846666475</v>
      </c>
      <c r="I124">
        <v>2020</v>
      </c>
      <c r="J124">
        <v>8</v>
      </c>
      <c r="K124">
        <v>12</v>
      </c>
    </row>
    <row r="125" spans="1:11" x14ac:dyDescent="0.3">
      <c r="A125" t="s">
        <v>15</v>
      </c>
      <c r="B125" s="1">
        <v>44054</v>
      </c>
      <c r="C125">
        <v>11881.65</v>
      </c>
      <c r="D125">
        <v>11932.71</v>
      </c>
      <c r="E125">
        <v>11195.71</v>
      </c>
      <c r="F125">
        <v>11410.53</v>
      </c>
      <c r="G125">
        <v>27039782640</v>
      </c>
      <c r="H125">
        <v>210616121945</v>
      </c>
      <c r="I125">
        <v>2020</v>
      </c>
      <c r="J125">
        <v>8</v>
      </c>
      <c r="K125">
        <v>11</v>
      </c>
    </row>
    <row r="126" spans="1:11" x14ac:dyDescent="0.3">
      <c r="A126" t="s">
        <v>15</v>
      </c>
      <c r="B126" s="1">
        <v>44053</v>
      </c>
      <c r="C126">
        <v>11662.26</v>
      </c>
      <c r="D126">
        <v>12045.14</v>
      </c>
      <c r="E126">
        <v>11662.26</v>
      </c>
      <c r="F126">
        <v>11878.11</v>
      </c>
      <c r="G126">
        <v>26114112569</v>
      </c>
      <c r="H126">
        <v>219235405395</v>
      </c>
      <c r="I126">
        <v>2020</v>
      </c>
      <c r="J126">
        <v>8</v>
      </c>
      <c r="K126">
        <v>10</v>
      </c>
    </row>
    <row r="127" spans="1:11" x14ac:dyDescent="0.3">
      <c r="A127" t="s">
        <v>15</v>
      </c>
      <c r="B127" s="1">
        <v>44052</v>
      </c>
      <c r="C127">
        <v>11737.33</v>
      </c>
      <c r="D127">
        <v>11806.06</v>
      </c>
      <c r="E127">
        <v>11548.78</v>
      </c>
      <c r="F127">
        <v>11675.74</v>
      </c>
      <c r="G127">
        <v>17489608833</v>
      </c>
      <c r="H127">
        <v>215490364255</v>
      </c>
      <c r="I127">
        <v>2020</v>
      </c>
      <c r="J127">
        <v>8</v>
      </c>
      <c r="K127">
        <v>9</v>
      </c>
    </row>
    <row r="128" spans="1:11" x14ac:dyDescent="0.3">
      <c r="A128" t="s">
        <v>15</v>
      </c>
      <c r="B128" s="1">
        <v>44051</v>
      </c>
      <c r="C128">
        <v>11604.55</v>
      </c>
      <c r="D128">
        <v>11800.06</v>
      </c>
      <c r="E128">
        <v>11558.43</v>
      </c>
      <c r="F128">
        <v>11754.05</v>
      </c>
      <c r="G128">
        <v>17572057837</v>
      </c>
      <c r="H128">
        <v>216924147851</v>
      </c>
      <c r="I128">
        <v>2020</v>
      </c>
      <c r="J128">
        <v>8</v>
      </c>
      <c r="K128">
        <v>8</v>
      </c>
    </row>
    <row r="129" spans="1:11" x14ac:dyDescent="0.3">
      <c r="A129" t="s">
        <v>15</v>
      </c>
      <c r="B129" s="1">
        <v>44050</v>
      </c>
      <c r="C129">
        <v>11778.89</v>
      </c>
      <c r="D129">
        <v>11898.04</v>
      </c>
      <c r="E129">
        <v>11408.59</v>
      </c>
      <c r="F129">
        <v>11601.47</v>
      </c>
      <c r="G129">
        <v>23132312867</v>
      </c>
      <c r="H129">
        <v>214097928027</v>
      </c>
      <c r="I129">
        <v>2020</v>
      </c>
      <c r="J129">
        <v>8</v>
      </c>
      <c r="K129">
        <v>7</v>
      </c>
    </row>
    <row r="130" spans="1:11" x14ac:dyDescent="0.3">
      <c r="A130" t="s">
        <v>15</v>
      </c>
      <c r="B130" s="1">
        <v>44049</v>
      </c>
      <c r="C130">
        <v>11749.87</v>
      </c>
      <c r="D130">
        <v>11902.34</v>
      </c>
      <c r="E130">
        <v>11598.71</v>
      </c>
      <c r="F130">
        <v>11779.77</v>
      </c>
      <c r="G130">
        <v>23400740340</v>
      </c>
      <c r="H130">
        <v>217377233001</v>
      </c>
      <c r="I130">
        <v>2020</v>
      </c>
      <c r="J130">
        <v>8</v>
      </c>
      <c r="K130">
        <v>6</v>
      </c>
    </row>
    <row r="131" spans="1:11" x14ac:dyDescent="0.3">
      <c r="A131" t="s">
        <v>15</v>
      </c>
      <c r="B131" s="1">
        <v>44048</v>
      </c>
      <c r="C131">
        <v>11203.82</v>
      </c>
      <c r="D131">
        <v>11786.62</v>
      </c>
      <c r="E131">
        <v>11158.29</v>
      </c>
      <c r="F131">
        <v>11747.02</v>
      </c>
      <c r="G131">
        <v>24411254471</v>
      </c>
      <c r="H131">
        <v>216761492406</v>
      </c>
      <c r="I131">
        <v>2020</v>
      </c>
      <c r="J131">
        <v>8</v>
      </c>
      <c r="K131">
        <v>5</v>
      </c>
    </row>
    <row r="132" spans="1:11" x14ac:dyDescent="0.3">
      <c r="A132" t="s">
        <v>15</v>
      </c>
      <c r="B132" s="1">
        <v>44047</v>
      </c>
      <c r="C132">
        <v>11246.2</v>
      </c>
      <c r="D132">
        <v>11385.38</v>
      </c>
      <c r="E132">
        <v>11094.15</v>
      </c>
      <c r="F132">
        <v>11205.89</v>
      </c>
      <c r="G132">
        <v>21250197042</v>
      </c>
      <c r="H132">
        <v>206767135617</v>
      </c>
      <c r="I132">
        <v>2020</v>
      </c>
      <c r="J132">
        <v>8</v>
      </c>
      <c r="K132">
        <v>4</v>
      </c>
    </row>
    <row r="133" spans="1:11" x14ac:dyDescent="0.3">
      <c r="A133" t="s">
        <v>15</v>
      </c>
      <c r="B133" s="1">
        <v>44046</v>
      </c>
      <c r="C133">
        <v>11043.77</v>
      </c>
      <c r="D133">
        <v>11453.08</v>
      </c>
      <c r="E133">
        <v>11012.41</v>
      </c>
      <c r="F133">
        <v>11246.35</v>
      </c>
      <c r="G133">
        <v>20271713443</v>
      </c>
      <c r="H133">
        <v>207503423456</v>
      </c>
      <c r="I133">
        <v>2020</v>
      </c>
      <c r="J133">
        <v>8</v>
      </c>
      <c r="K133">
        <v>3</v>
      </c>
    </row>
    <row r="134" spans="1:11" x14ac:dyDescent="0.3">
      <c r="A134" t="s">
        <v>15</v>
      </c>
      <c r="B134" s="1">
        <v>44045</v>
      </c>
      <c r="C134">
        <v>11758.76</v>
      </c>
      <c r="D134">
        <v>12034.14</v>
      </c>
      <c r="E134">
        <v>11018.13</v>
      </c>
      <c r="F134">
        <v>11053.61</v>
      </c>
      <c r="G134">
        <v>27410067336</v>
      </c>
      <c r="H134">
        <v>203936136730</v>
      </c>
      <c r="I134">
        <v>2020</v>
      </c>
      <c r="J134">
        <v>8</v>
      </c>
      <c r="K134">
        <v>2</v>
      </c>
    </row>
    <row r="135" spans="1:11" x14ac:dyDescent="0.3">
      <c r="A135" t="s">
        <v>15</v>
      </c>
      <c r="B135" s="1">
        <v>44044</v>
      </c>
      <c r="C135">
        <v>11322.57</v>
      </c>
      <c r="D135">
        <v>11794.78</v>
      </c>
      <c r="E135">
        <v>11239.68</v>
      </c>
      <c r="F135">
        <v>11759.59</v>
      </c>
      <c r="G135">
        <v>26075670303</v>
      </c>
      <c r="H135">
        <v>216950669098</v>
      </c>
      <c r="I135">
        <v>2020</v>
      </c>
      <c r="J135">
        <v>8</v>
      </c>
      <c r="K135">
        <v>1</v>
      </c>
    </row>
    <row r="136" spans="1:11" x14ac:dyDescent="0.3">
      <c r="A136" t="s">
        <v>15</v>
      </c>
      <c r="B136" s="1">
        <v>44043</v>
      </c>
      <c r="C136">
        <v>11110.21</v>
      </c>
      <c r="D136">
        <v>11415.86</v>
      </c>
      <c r="E136">
        <v>10987.05</v>
      </c>
      <c r="F136">
        <v>11323.47</v>
      </c>
      <c r="G136">
        <v>23160469766</v>
      </c>
      <c r="H136">
        <v>208895308529</v>
      </c>
      <c r="I136">
        <v>2020</v>
      </c>
      <c r="J136">
        <v>7</v>
      </c>
      <c r="K136">
        <v>31</v>
      </c>
    </row>
    <row r="137" spans="1:11" x14ac:dyDescent="0.3">
      <c r="A137" t="s">
        <v>15</v>
      </c>
      <c r="B137" s="1">
        <v>44042</v>
      </c>
      <c r="C137">
        <v>11099.83</v>
      </c>
      <c r="D137">
        <v>11169.36</v>
      </c>
      <c r="E137">
        <v>10895.46</v>
      </c>
      <c r="F137">
        <v>11111.21</v>
      </c>
      <c r="G137">
        <v>22857247901</v>
      </c>
      <c r="H137">
        <v>204969047788</v>
      </c>
      <c r="I137">
        <v>2020</v>
      </c>
      <c r="J137">
        <v>7</v>
      </c>
      <c r="K137">
        <v>30</v>
      </c>
    </row>
    <row r="138" spans="1:11" x14ac:dyDescent="0.3">
      <c r="A138" t="s">
        <v>15</v>
      </c>
      <c r="B138" s="1">
        <v>44041</v>
      </c>
      <c r="C138">
        <v>10912.95</v>
      </c>
      <c r="D138">
        <v>11304.4</v>
      </c>
      <c r="E138">
        <v>10856.14</v>
      </c>
      <c r="F138">
        <v>11100.47</v>
      </c>
      <c r="G138">
        <v>24617249715</v>
      </c>
      <c r="H138">
        <v>204761455133</v>
      </c>
      <c r="I138">
        <v>2020</v>
      </c>
      <c r="J138">
        <v>7</v>
      </c>
      <c r="K138">
        <v>29</v>
      </c>
    </row>
    <row r="139" spans="1:11" x14ac:dyDescent="0.3">
      <c r="A139" t="s">
        <v>15</v>
      </c>
      <c r="B139" s="1">
        <v>44040</v>
      </c>
      <c r="C139">
        <v>11017.46</v>
      </c>
      <c r="D139">
        <v>11204.33</v>
      </c>
      <c r="E139">
        <v>10632.63</v>
      </c>
      <c r="F139">
        <v>10912.82</v>
      </c>
      <c r="G139">
        <v>28766551142</v>
      </c>
      <c r="H139">
        <v>201290022193</v>
      </c>
      <c r="I139">
        <v>2020</v>
      </c>
      <c r="J139">
        <v>7</v>
      </c>
      <c r="K139">
        <v>28</v>
      </c>
    </row>
    <row r="140" spans="1:11" x14ac:dyDescent="0.3">
      <c r="A140" t="s">
        <v>15</v>
      </c>
      <c r="B140" s="1">
        <v>44039</v>
      </c>
      <c r="C140">
        <v>9905.2199999999993</v>
      </c>
      <c r="D140">
        <v>11298.22</v>
      </c>
      <c r="E140">
        <v>9903.9699999999993</v>
      </c>
      <c r="F140">
        <v>10990.87</v>
      </c>
      <c r="G140">
        <v>35359749590</v>
      </c>
      <c r="H140">
        <v>202719581737</v>
      </c>
      <c r="I140">
        <v>2020</v>
      </c>
      <c r="J140">
        <v>7</v>
      </c>
      <c r="K140">
        <v>27</v>
      </c>
    </row>
    <row r="141" spans="1:11" x14ac:dyDescent="0.3">
      <c r="A141" t="s">
        <v>15</v>
      </c>
      <c r="B141" s="1">
        <v>44038</v>
      </c>
      <c r="C141">
        <v>9680.23</v>
      </c>
      <c r="D141">
        <v>10023.81</v>
      </c>
      <c r="E141">
        <v>9652.85</v>
      </c>
      <c r="F141">
        <v>9905.17</v>
      </c>
      <c r="G141">
        <v>20507998997</v>
      </c>
      <c r="H141">
        <v>182685328095</v>
      </c>
      <c r="I141">
        <v>2020</v>
      </c>
      <c r="J141">
        <v>7</v>
      </c>
      <c r="K141">
        <v>26</v>
      </c>
    </row>
    <row r="142" spans="1:11" x14ac:dyDescent="0.3">
      <c r="A142" t="s">
        <v>15</v>
      </c>
      <c r="B142" s="1">
        <v>44037</v>
      </c>
      <c r="C142">
        <v>9539.49</v>
      </c>
      <c r="D142">
        <v>9704.56</v>
      </c>
      <c r="E142">
        <v>9530.2099999999991</v>
      </c>
      <c r="F142">
        <v>9677.11</v>
      </c>
      <c r="G142">
        <v>16610070933</v>
      </c>
      <c r="H142">
        <v>178469614078</v>
      </c>
      <c r="I142">
        <v>2020</v>
      </c>
      <c r="J142">
        <v>7</v>
      </c>
      <c r="K142">
        <v>25</v>
      </c>
    </row>
    <row r="143" spans="1:11" x14ac:dyDescent="0.3">
      <c r="A143" t="s">
        <v>15</v>
      </c>
      <c r="B143" s="1">
        <v>44036</v>
      </c>
      <c r="C143">
        <v>9585.51</v>
      </c>
      <c r="D143">
        <v>9623.34</v>
      </c>
      <c r="E143">
        <v>9481.4500000000007</v>
      </c>
      <c r="F143">
        <v>9536.89</v>
      </c>
      <c r="G143">
        <v>16552768325</v>
      </c>
      <c r="H143">
        <v>175875016548</v>
      </c>
      <c r="I143">
        <v>2020</v>
      </c>
      <c r="J143">
        <v>7</v>
      </c>
      <c r="K143">
        <v>24</v>
      </c>
    </row>
    <row r="144" spans="1:11" x14ac:dyDescent="0.3">
      <c r="A144" t="s">
        <v>15</v>
      </c>
      <c r="B144" s="1">
        <v>44035</v>
      </c>
      <c r="C144">
        <v>9527.14</v>
      </c>
      <c r="D144">
        <v>9610.25</v>
      </c>
      <c r="E144">
        <v>9483</v>
      </c>
      <c r="F144">
        <v>9581.07</v>
      </c>
      <c r="G144">
        <v>18146399002</v>
      </c>
      <c r="H144">
        <v>176680237480</v>
      </c>
      <c r="I144">
        <v>2020</v>
      </c>
      <c r="J144">
        <v>7</v>
      </c>
      <c r="K144">
        <v>23</v>
      </c>
    </row>
    <row r="145" spans="1:11" x14ac:dyDescent="0.3">
      <c r="A145" t="s">
        <v>15</v>
      </c>
      <c r="B145" s="1">
        <v>44034</v>
      </c>
      <c r="C145">
        <v>9375.08</v>
      </c>
      <c r="D145">
        <v>9530.52</v>
      </c>
      <c r="E145">
        <v>9319.65</v>
      </c>
      <c r="F145">
        <v>9525.36</v>
      </c>
      <c r="G145">
        <v>16532254884</v>
      </c>
      <c r="H145">
        <v>175644844408</v>
      </c>
      <c r="I145">
        <v>2020</v>
      </c>
      <c r="J145">
        <v>7</v>
      </c>
      <c r="K145">
        <v>22</v>
      </c>
    </row>
    <row r="146" spans="1:11" x14ac:dyDescent="0.3">
      <c r="A146" t="s">
        <v>15</v>
      </c>
      <c r="B146" s="1">
        <v>44033</v>
      </c>
      <c r="C146">
        <v>9162.51</v>
      </c>
      <c r="D146">
        <v>9407.26</v>
      </c>
      <c r="E146">
        <v>9149.39</v>
      </c>
      <c r="F146">
        <v>9374.89</v>
      </c>
      <c r="G146">
        <v>18069581956</v>
      </c>
      <c r="H146">
        <v>172861732402</v>
      </c>
      <c r="I146">
        <v>2020</v>
      </c>
      <c r="J146">
        <v>7</v>
      </c>
      <c r="K146">
        <v>21</v>
      </c>
    </row>
    <row r="147" spans="1:11" x14ac:dyDescent="0.3">
      <c r="A147" t="s">
        <v>15</v>
      </c>
      <c r="B147" s="1">
        <v>44032</v>
      </c>
      <c r="C147">
        <v>9187.2199999999993</v>
      </c>
      <c r="D147">
        <v>9214.27</v>
      </c>
      <c r="E147">
        <v>9137.51</v>
      </c>
      <c r="F147">
        <v>9164.23</v>
      </c>
      <c r="G147">
        <v>13755604146</v>
      </c>
      <c r="H147">
        <v>168970262859</v>
      </c>
      <c r="I147">
        <v>2020</v>
      </c>
      <c r="J147">
        <v>7</v>
      </c>
      <c r="K147">
        <v>20</v>
      </c>
    </row>
    <row r="148" spans="1:11" x14ac:dyDescent="0.3">
      <c r="A148" t="s">
        <v>15</v>
      </c>
      <c r="B148" s="1">
        <v>44031</v>
      </c>
      <c r="C148">
        <v>9158.01</v>
      </c>
      <c r="D148">
        <v>9201.4</v>
      </c>
      <c r="E148">
        <v>9097.6299999999992</v>
      </c>
      <c r="F148">
        <v>9185.82</v>
      </c>
      <c r="G148">
        <v>12939002784</v>
      </c>
      <c r="H148">
        <v>169360219986</v>
      </c>
      <c r="I148">
        <v>2020</v>
      </c>
      <c r="J148">
        <v>7</v>
      </c>
      <c r="K148">
        <v>19</v>
      </c>
    </row>
    <row r="149" spans="1:11" x14ac:dyDescent="0.3">
      <c r="A149" t="s">
        <v>15</v>
      </c>
      <c r="B149" s="1">
        <v>44030</v>
      </c>
      <c r="C149">
        <v>9151.18</v>
      </c>
      <c r="D149">
        <v>9230.98</v>
      </c>
      <c r="E149">
        <v>9100.82</v>
      </c>
      <c r="F149">
        <v>9159.0400000000009</v>
      </c>
      <c r="G149">
        <v>12252601475</v>
      </c>
      <c r="H149">
        <v>168858972269</v>
      </c>
      <c r="I149">
        <v>2020</v>
      </c>
      <c r="J149">
        <v>7</v>
      </c>
      <c r="K149">
        <v>18</v>
      </c>
    </row>
    <row r="150" spans="1:11" x14ac:dyDescent="0.3">
      <c r="A150" t="s">
        <v>15</v>
      </c>
      <c r="B150" s="1">
        <v>44029</v>
      </c>
      <c r="C150">
        <v>9131.81</v>
      </c>
      <c r="D150">
        <v>9182.25</v>
      </c>
      <c r="E150">
        <v>9089.2000000000007</v>
      </c>
      <c r="F150">
        <v>9151.39</v>
      </c>
      <c r="G150">
        <v>13944570749</v>
      </c>
      <c r="H150">
        <v>168710427574</v>
      </c>
      <c r="I150">
        <v>2020</v>
      </c>
      <c r="J150">
        <v>7</v>
      </c>
      <c r="K150">
        <v>17</v>
      </c>
    </row>
    <row r="151" spans="1:11" x14ac:dyDescent="0.3">
      <c r="A151" t="s">
        <v>15</v>
      </c>
      <c r="B151" s="1">
        <v>44028</v>
      </c>
      <c r="C151">
        <v>9191.98</v>
      </c>
      <c r="D151">
        <v>9214.31</v>
      </c>
      <c r="E151">
        <v>9088.9500000000007</v>
      </c>
      <c r="F151">
        <v>9132.23</v>
      </c>
      <c r="G151">
        <v>15713967523</v>
      </c>
      <c r="H151">
        <v>168350501976</v>
      </c>
      <c r="I151">
        <v>2020</v>
      </c>
      <c r="J151">
        <v>7</v>
      </c>
      <c r="K151">
        <v>16</v>
      </c>
    </row>
    <row r="152" spans="1:11" x14ac:dyDescent="0.3">
      <c r="A152" t="s">
        <v>15</v>
      </c>
      <c r="B152" s="1">
        <v>44027</v>
      </c>
      <c r="C152">
        <v>9241.9</v>
      </c>
      <c r="D152">
        <v>9275.33</v>
      </c>
      <c r="E152">
        <v>9171.93</v>
      </c>
      <c r="F152">
        <v>9192.84</v>
      </c>
      <c r="G152">
        <v>15844731575</v>
      </c>
      <c r="H152">
        <v>169460074576</v>
      </c>
      <c r="I152">
        <v>2020</v>
      </c>
      <c r="J152">
        <v>7</v>
      </c>
      <c r="K152">
        <v>15</v>
      </c>
    </row>
    <row r="153" spans="1:11" x14ac:dyDescent="0.3">
      <c r="A153" t="s">
        <v>15</v>
      </c>
      <c r="B153" s="1">
        <v>44026</v>
      </c>
      <c r="C153">
        <v>9238.7000000000007</v>
      </c>
      <c r="D153">
        <v>9283.84</v>
      </c>
      <c r="E153">
        <v>9171.66</v>
      </c>
      <c r="F153">
        <v>9243.2099999999991</v>
      </c>
      <c r="G153">
        <v>18085038362</v>
      </c>
      <c r="H153">
        <v>170380670525</v>
      </c>
      <c r="I153">
        <v>2020</v>
      </c>
      <c r="J153">
        <v>7</v>
      </c>
      <c r="K153">
        <v>14</v>
      </c>
    </row>
    <row r="154" spans="1:11" x14ac:dyDescent="0.3">
      <c r="A154" t="s">
        <v>15</v>
      </c>
      <c r="B154" s="1">
        <v>44025</v>
      </c>
      <c r="C154">
        <v>9277.2000000000007</v>
      </c>
      <c r="D154">
        <v>9306.4</v>
      </c>
      <c r="E154">
        <v>9224.2900000000009</v>
      </c>
      <c r="F154">
        <v>9243.61</v>
      </c>
      <c r="G154">
        <v>17519821266</v>
      </c>
      <c r="H154">
        <v>170379677119</v>
      </c>
      <c r="I154">
        <v>2020</v>
      </c>
      <c r="J154">
        <v>7</v>
      </c>
      <c r="K154">
        <v>13</v>
      </c>
    </row>
    <row r="155" spans="1:11" x14ac:dyDescent="0.3">
      <c r="A155" t="s">
        <v>15</v>
      </c>
      <c r="B155" s="1">
        <v>44024</v>
      </c>
      <c r="C155">
        <v>9241.06</v>
      </c>
      <c r="D155">
        <v>9319.42</v>
      </c>
      <c r="E155">
        <v>9197.4500000000007</v>
      </c>
      <c r="F155">
        <v>9276.5</v>
      </c>
      <c r="G155">
        <v>14452361907</v>
      </c>
      <c r="H155">
        <v>170977422928</v>
      </c>
      <c r="I155">
        <v>2020</v>
      </c>
      <c r="J155">
        <v>7</v>
      </c>
      <c r="K155">
        <v>12</v>
      </c>
    </row>
    <row r="156" spans="1:11" x14ac:dyDescent="0.3">
      <c r="A156" t="s">
        <v>15</v>
      </c>
      <c r="B156" s="1">
        <v>44023</v>
      </c>
      <c r="C156">
        <v>9277.51</v>
      </c>
      <c r="D156">
        <v>9293.5300000000007</v>
      </c>
      <c r="E156">
        <v>9199.49</v>
      </c>
      <c r="F156">
        <v>9240.35</v>
      </c>
      <c r="G156">
        <v>13249910444</v>
      </c>
      <c r="H156">
        <v>170302234778</v>
      </c>
      <c r="I156">
        <v>2020</v>
      </c>
      <c r="J156">
        <v>7</v>
      </c>
      <c r="K156">
        <v>11</v>
      </c>
    </row>
    <row r="157" spans="1:11" x14ac:dyDescent="0.3">
      <c r="A157" t="s">
        <v>15</v>
      </c>
      <c r="B157" s="1">
        <v>44022</v>
      </c>
      <c r="C157">
        <v>9273.36</v>
      </c>
      <c r="D157">
        <v>9287.4699999999993</v>
      </c>
      <c r="E157">
        <v>9118</v>
      </c>
      <c r="F157">
        <v>9278.81</v>
      </c>
      <c r="G157">
        <v>16860035605</v>
      </c>
      <c r="H157">
        <v>171001933827</v>
      </c>
      <c r="I157">
        <v>2020</v>
      </c>
      <c r="J157">
        <v>7</v>
      </c>
      <c r="K157">
        <v>10</v>
      </c>
    </row>
    <row r="158" spans="1:11" x14ac:dyDescent="0.3">
      <c r="A158" t="s">
        <v>15</v>
      </c>
      <c r="B158" s="1">
        <v>44021</v>
      </c>
      <c r="C158">
        <v>9427.99</v>
      </c>
      <c r="D158">
        <v>9431.3799999999992</v>
      </c>
      <c r="E158">
        <v>9235</v>
      </c>
      <c r="F158">
        <v>9277.9699999999993</v>
      </c>
      <c r="G158">
        <v>18000702524</v>
      </c>
      <c r="H158">
        <v>170977231638</v>
      </c>
      <c r="I158">
        <v>2020</v>
      </c>
      <c r="J158">
        <v>7</v>
      </c>
      <c r="K158">
        <v>9</v>
      </c>
    </row>
    <row r="159" spans="1:11" x14ac:dyDescent="0.3">
      <c r="A159" t="s">
        <v>15</v>
      </c>
      <c r="B159" s="1">
        <v>44020</v>
      </c>
      <c r="C159">
        <v>9253.02</v>
      </c>
      <c r="D159">
        <v>9450.34</v>
      </c>
      <c r="E159">
        <v>9249.5</v>
      </c>
      <c r="F159">
        <v>9428.33</v>
      </c>
      <c r="G159">
        <v>19702359883</v>
      </c>
      <c r="H159">
        <v>173738543115</v>
      </c>
      <c r="I159">
        <v>2020</v>
      </c>
      <c r="J159">
        <v>7</v>
      </c>
      <c r="K159">
        <v>8</v>
      </c>
    </row>
    <row r="160" spans="1:11" x14ac:dyDescent="0.3">
      <c r="A160" t="s">
        <v>15</v>
      </c>
      <c r="B160" s="1">
        <v>44019</v>
      </c>
      <c r="C160">
        <v>9349.16</v>
      </c>
      <c r="D160">
        <v>9360.6200000000008</v>
      </c>
      <c r="E160">
        <v>9201.82</v>
      </c>
      <c r="F160">
        <v>9252.2800000000007</v>
      </c>
      <c r="G160">
        <v>13839652595</v>
      </c>
      <c r="H160">
        <v>170485472276</v>
      </c>
      <c r="I160">
        <v>2020</v>
      </c>
      <c r="J160">
        <v>7</v>
      </c>
      <c r="K160">
        <v>7</v>
      </c>
    </row>
    <row r="161" spans="1:11" x14ac:dyDescent="0.3">
      <c r="A161" t="s">
        <v>15</v>
      </c>
      <c r="B161" s="1">
        <v>44018</v>
      </c>
      <c r="C161">
        <v>9072.85</v>
      </c>
      <c r="D161">
        <v>9375.4699999999993</v>
      </c>
      <c r="E161">
        <v>9058.66</v>
      </c>
      <c r="F161">
        <v>9375.4699999999993</v>
      </c>
      <c r="G161">
        <v>17889263252</v>
      </c>
      <c r="H161">
        <v>172746103840</v>
      </c>
      <c r="I161">
        <v>2020</v>
      </c>
      <c r="J161">
        <v>7</v>
      </c>
      <c r="K161">
        <v>6</v>
      </c>
    </row>
    <row r="162" spans="1:11" x14ac:dyDescent="0.3">
      <c r="A162" t="s">
        <v>15</v>
      </c>
      <c r="B162" s="1">
        <v>44017</v>
      </c>
      <c r="C162">
        <v>9126.09</v>
      </c>
      <c r="D162">
        <v>9162.18</v>
      </c>
      <c r="E162">
        <v>8977.02</v>
      </c>
      <c r="F162">
        <v>9073.94</v>
      </c>
      <c r="G162">
        <v>12903406143</v>
      </c>
      <c r="H162">
        <v>167181726154</v>
      </c>
      <c r="I162">
        <v>2020</v>
      </c>
      <c r="J162">
        <v>7</v>
      </c>
      <c r="K162">
        <v>5</v>
      </c>
    </row>
    <row r="163" spans="1:11" x14ac:dyDescent="0.3">
      <c r="A163" t="s">
        <v>15</v>
      </c>
      <c r="B163" s="1">
        <v>44016</v>
      </c>
      <c r="C163">
        <v>9084.23</v>
      </c>
      <c r="D163">
        <v>9183.2999999999993</v>
      </c>
      <c r="E163">
        <v>9053.6299999999992</v>
      </c>
      <c r="F163">
        <v>9132.49</v>
      </c>
      <c r="G163">
        <v>12290528515</v>
      </c>
      <c r="H163">
        <v>168251076678</v>
      </c>
      <c r="I163">
        <v>2020</v>
      </c>
      <c r="J163">
        <v>7</v>
      </c>
      <c r="K163">
        <v>4</v>
      </c>
    </row>
    <row r="164" spans="1:11" x14ac:dyDescent="0.3">
      <c r="A164" t="s">
        <v>15</v>
      </c>
      <c r="B164" s="1">
        <v>44015</v>
      </c>
      <c r="C164">
        <v>9124.84</v>
      </c>
      <c r="D164">
        <v>9202.34</v>
      </c>
      <c r="E164">
        <v>9058.7900000000009</v>
      </c>
      <c r="F164">
        <v>9087.2999999999993</v>
      </c>
      <c r="G164">
        <v>13078970999</v>
      </c>
      <c r="H164">
        <v>167409720388</v>
      </c>
      <c r="I164">
        <v>2020</v>
      </c>
      <c r="J164">
        <v>7</v>
      </c>
      <c r="K164">
        <v>3</v>
      </c>
    </row>
    <row r="165" spans="1:11" x14ac:dyDescent="0.3">
      <c r="A165" t="s">
        <v>15</v>
      </c>
      <c r="B165" s="1">
        <v>44014</v>
      </c>
      <c r="C165">
        <v>9231.14</v>
      </c>
      <c r="D165">
        <v>9274.9599999999991</v>
      </c>
      <c r="E165">
        <v>9036.6200000000008</v>
      </c>
      <c r="F165">
        <v>9123.41</v>
      </c>
      <c r="G165">
        <v>16338916796</v>
      </c>
      <c r="H165">
        <v>168065586387</v>
      </c>
      <c r="I165">
        <v>2020</v>
      </c>
      <c r="J165">
        <v>7</v>
      </c>
      <c r="K165">
        <v>2</v>
      </c>
    </row>
    <row r="166" spans="1:11" x14ac:dyDescent="0.3">
      <c r="A166" t="s">
        <v>15</v>
      </c>
      <c r="B166" s="1">
        <v>44013</v>
      </c>
      <c r="C166">
        <v>9145.99</v>
      </c>
      <c r="D166">
        <v>9309.75</v>
      </c>
      <c r="E166">
        <v>9104.73</v>
      </c>
      <c r="F166">
        <v>9228.33</v>
      </c>
      <c r="G166">
        <v>15971550355</v>
      </c>
      <c r="H166">
        <v>169988756578</v>
      </c>
      <c r="I166">
        <v>2020</v>
      </c>
      <c r="J166">
        <v>7</v>
      </c>
      <c r="K166">
        <v>1</v>
      </c>
    </row>
    <row r="167" spans="1:11" x14ac:dyDescent="0.3">
      <c r="A167" t="s">
        <v>15</v>
      </c>
      <c r="B167" s="1">
        <v>44012</v>
      </c>
      <c r="C167">
        <v>9185.58</v>
      </c>
      <c r="D167">
        <v>9217.84</v>
      </c>
      <c r="E167">
        <v>9084.84</v>
      </c>
      <c r="F167">
        <v>9137.99</v>
      </c>
      <c r="G167">
        <v>15735797744</v>
      </c>
      <c r="H167">
        <v>168315606321</v>
      </c>
      <c r="I167">
        <v>2020</v>
      </c>
      <c r="J167">
        <v>6</v>
      </c>
      <c r="K167">
        <v>30</v>
      </c>
    </row>
    <row r="168" spans="1:11" x14ac:dyDescent="0.3">
      <c r="A168" t="s">
        <v>15</v>
      </c>
      <c r="B168" s="1">
        <v>44011</v>
      </c>
      <c r="C168">
        <v>9140.0300000000007</v>
      </c>
      <c r="D168">
        <v>9237.57</v>
      </c>
      <c r="E168">
        <v>9041.8799999999992</v>
      </c>
      <c r="F168">
        <v>9190.85</v>
      </c>
      <c r="G168">
        <v>16460547078</v>
      </c>
      <c r="H168">
        <v>169280659246</v>
      </c>
      <c r="I168">
        <v>2020</v>
      </c>
      <c r="J168">
        <v>6</v>
      </c>
      <c r="K168">
        <v>29</v>
      </c>
    </row>
    <row r="169" spans="1:11" x14ac:dyDescent="0.3">
      <c r="A169" t="s">
        <v>15</v>
      </c>
      <c r="B169" s="1">
        <v>44010</v>
      </c>
      <c r="C169">
        <v>9048.4599999999991</v>
      </c>
      <c r="D169">
        <v>9197.5499999999993</v>
      </c>
      <c r="E169">
        <v>8975.5300000000007</v>
      </c>
      <c r="F169">
        <v>9143.58</v>
      </c>
      <c r="G169">
        <v>14560870760</v>
      </c>
      <c r="H169">
        <v>168401806137</v>
      </c>
      <c r="I169">
        <v>2020</v>
      </c>
      <c r="J169">
        <v>6</v>
      </c>
      <c r="K169">
        <v>28</v>
      </c>
    </row>
    <row r="170" spans="1:11" x14ac:dyDescent="0.3">
      <c r="A170" t="s">
        <v>15</v>
      </c>
      <c r="B170" s="1">
        <v>44009</v>
      </c>
      <c r="C170">
        <v>9167.82</v>
      </c>
      <c r="D170">
        <v>9207.81</v>
      </c>
      <c r="E170">
        <v>8998.2199999999993</v>
      </c>
      <c r="F170">
        <v>9045.39</v>
      </c>
      <c r="G170">
        <v>17273093144</v>
      </c>
      <c r="H170">
        <v>166584831506</v>
      </c>
      <c r="I170">
        <v>2020</v>
      </c>
      <c r="J170">
        <v>6</v>
      </c>
      <c r="K170">
        <v>27</v>
      </c>
    </row>
    <row r="171" spans="1:11" x14ac:dyDescent="0.3">
      <c r="A171" t="s">
        <v>15</v>
      </c>
      <c r="B171" s="1">
        <v>44008</v>
      </c>
      <c r="C171">
        <v>9260.99</v>
      </c>
      <c r="D171">
        <v>9310.52</v>
      </c>
      <c r="E171">
        <v>9101.74</v>
      </c>
      <c r="F171">
        <v>9162.92</v>
      </c>
      <c r="G171">
        <v>18341465837</v>
      </c>
      <c r="H171">
        <v>168741367622</v>
      </c>
      <c r="I171">
        <v>2020</v>
      </c>
      <c r="J171">
        <v>6</v>
      </c>
      <c r="K171">
        <v>26</v>
      </c>
    </row>
    <row r="172" spans="1:11" x14ac:dyDescent="0.3">
      <c r="A172" t="s">
        <v>15</v>
      </c>
      <c r="B172" s="1">
        <v>44007</v>
      </c>
      <c r="C172">
        <v>9314.1299999999992</v>
      </c>
      <c r="D172">
        <v>9340.16</v>
      </c>
      <c r="E172">
        <v>9095.32</v>
      </c>
      <c r="F172">
        <v>9264.81</v>
      </c>
      <c r="G172">
        <v>18616048626</v>
      </c>
      <c r="H172">
        <v>170608289504</v>
      </c>
      <c r="I172">
        <v>2020</v>
      </c>
      <c r="J172">
        <v>6</v>
      </c>
      <c r="K172">
        <v>25</v>
      </c>
    </row>
    <row r="173" spans="1:11" x14ac:dyDescent="0.3">
      <c r="A173" t="s">
        <v>15</v>
      </c>
      <c r="B173" s="1">
        <v>44006</v>
      </c>
      <c r="C173">
        <v>9632.15</v>
      </c>
      <c r="D173">
        <v>9680.3700000000008</v>
      </c>
      <c r="E173">
        <v>9278.23</v>
      </c>
      <c r="F173">
        <v>9313.61</v>
      </c>
      <c r="G173">
        <v>18961716076</v>
      </c>
      <c r="H173">
        <v>171498781280</v>
      </c>
      <c r="I173">
        <v>2020</v>
      </c>
      <c r="J173">
        <v>6</v>
      </c>
      <c r="K173">
        <v>24</v>
      </c>
    </row>
    <row r="174" spans="1:11" x14ac:dyDescent="0.3">
      <c r="A174" t="s">
        <v>15</v>
      </c>
      <c r="B174" s="1">
        <v>44005</v>
      </c>
      <c r="C174">
        <v>9644.08</v>
      </c>
      <c r="D174">
        <v>9670.5400000000009</v>
      </c>
      <c r="E174">
        <v>9547.25</v>
      </c>
      <c r="F174">
        <v>9629.66</v>
      </c>
      <c r="G174">
        <v>17006433272</v>
      </c>
      <c r="H174">
        <v>177310052079</v>
      </c>
      <c r="I174">
        <v>2020</v>
      </c>
      <c r="J174">
        <v>6</v>
      </c>
      <c r="K174">
        <v>23</v>
      </c>
    </row>
    <row r="175" spans="1:11" x14ac:dyDescent="0.3">
      <c r="A175" t="s">
        <v>15</v>
      </c>
      <c r="B175" s="1">
        <v>44004</v>
      </c>
      <c r="C175">
        <v>9300.92</v>
      </c>
      <c r="D175">
        <v>9655.07</v>
      </c>
      <c r="E175">
        <v>9296.8700000000008</v>
      </c>
      <c r="F175">
        <v>9648.7199999999993</v>
      </c>
      <c r="G175">
        <v>21104009514</v>
      </c>
      <c r="H175">
        <v>177651397437</v>
      </c>
      <c r="I175">
        <v>2020</v>
      </c>
      <c r="J175">
        <v>6</v>
      </c>
      <c r="K175">
        <v>22</v>
      </c>
    </row>
    <row r="176" spans="1:11" x14ac:dyDescent="0.3">
      <c r="A176" t="s">
        <v>15</v>
      </c>
      <c r="B176" s="1">
        <v>44003</v>
      </c>
      <c r="C176">
        <v>9330.93</v>
      </c>
      <c r="D176">
        <v>9401.11</v>
      </c>
      <c r="E176">
        <v>9300.43</v>
      </c>
      <c r="F176">
        <v>9303.6299999999992</v>
      </c>
      <c r="G176">
        <v>15324301169</v>
      </c>
      <c r="H176">
        <v>171289415079</v>
      </c>
      <c r="I176">
        <v>2020</v>
      </c>
      <c r="J176">
        <v>6</v>
      </c>
      <c r="K176">
        <v>21</v>
      </c>
    </row>
    <row r="177" spans="1:11" x14ac:dyDescent="0.3">
      <c r="A177" t="s">
        <v>15</v>
      </c>
      <c r="B177" s="1">
        <v>44002</v>
      </c>
      <c r="C177">
        <v>9290.9599999999991</v>
      </c>
      <c r="D177">
        <v>9394.9699999999993</v>
      </c>
      <c r="E177">
        <v>9247.3799999999992</v>
      </c>
      <c r="F177">
        <v>9332.34</v>
      </c>
      <c r="G177">
        <v>17130541557</v>
      </c>
      <c r="H177">
        <v>171809438651</v>
      </c>
      <c r="I177">
        <v>2020</v>
      </c>
      <c r="J177">
        <v>6</v>
      </c>
      <c r="K177">
        <v>20</v>
      </c>
    </row>
    <row r="178" spans="1:11" x14ac:dyDescent="0.3">
      <c r="A178" t="s">
        <v>15</v>
      </c>
      <c r="B178" s="1">
        <v>44001</v>
      </c>
      <c r="C178">
        <v>9410.2900000000009</v>
      </c>
      <c r="D178">
        <v>9440.8799999999992</v>
      </c>
      <c r="E178">
        <v>9274.2999999999993</v>
      </c>
      <c r="F178">
        <v>9288.02</v>
      </c>
      <c r="G178">
        <v>19632223107</v>
      </c>
      <c r="H178">
        <v>170985625732</v>
      </c>
      <c r="I178">
        <v>2020</v>
      </c>
      <c r="J178">
        <v>6</v>
      </c>
      <c r="K178">
        <v>19</v>
      </c>
    </row>
    <row r="179" spans="1:11" x14ac:dyDescent="0.3">
      <c r="A179" t="s">
        <v>15</v>
      </c>
      <c r="B179" s="1">
        <v>44000</v>
      </c>
      <c r="C179">
        <v>9481.57</v>
      </c>
      <c r="D179">
        <v>9482.7800000000007</v>
      </c>
      <c r="E179">
        <v>9328.4</v>
      </c>
      <c r="F179">
        <v>9411.84</v>
      </c>
      <c r="G179">
        <v>17770083003</v>
      </c>
      <c r="H179">
        <v>173256688664</v>
      </c>
      <c r="I179">
        <v>2020</v>
      </c>
      <c r="J179">
        <v>6</v>
      </c>
      <c r="K179">
        <v>18</v>
      </c>
    </row>
    <row r="180" spans="1:11" x14ac:dyDescent="0.3">
      <c r="A180" t="s">
        <v>15</v>
      </c>
      <c r="B180" s="1">
        <v>43999</v>
      </c>
      <c r="C180">
        <v>9533.7800000000007</v>
      </c>
      <c r="D180">
        <v>9540.42</v>
      </c>
      <c r="E180">
        <v>9327.34</v>
      </c>
      <c r="F180">
        <v>9480.26</v>
      </c>
      <c r="G180">
        <v>20177709879</v>
      </c>
      <c r="H180">
        <v>174508805561</v>
      </c>
      <c r="I180">
        <v>2020</v>
      </c>
      <c r="J180">
        <v>6</v>
      </c>
      <c r="K180">
        <v>17</v>
      </c>
    </row>
    <row r="181" spans="1:11" x14ac:dyDescent="0.3">
      <c r="A181" t="s">
        <v>15</v>
      </c>
      <c r="B181" s="1">
        <v>43998</v>
      </c>
      <c r="C181">
        <v>9454.27</v>
      </c>
      <c r="D181">
        <v>9579.43</v>
      </c>
      <c r="E181">
        <v>9400.4500000000007</v>
      </c>
      <c r="F181">
        <v>9538.02</v>
      </c>
      <c r="G181">
        <v>21565537209</v>
      </c>
      <c r="H181">
        <v>175563963385</v>
      </c>
      <c r="I181">
        <v>2020</v>
      </c>
      <c r="J181">
        <v>6</v>
      </c>
      <c r="K181">
        <v>16</v>
      </c>
    </row>
    <row r="182" spans="1:11" x14ac:dyDescent="0.3">
      <c r="A182" t="s">
        <v>15</v>
      </c>
      <c r="B182" s="1">
        <v>43997</v>
      </c>
      <c r="C182">
        <v>9386.0400000000009</v>
      </c>
      <c r="D182">
        <v>9504.86</v>
      </c>
      <c r="E182">
        <v>8990.18</v>
      </c>
      <c r="F182">
        <v>9450.7000000000007</v>
      </c>
      <c r="G182">
        <v>26699704768</v>
      </c>
      <c r="H182">
        <v>173947607772</v>
      </c>
      <c r="I182">
        <v>2020</v>
      </c>
      <c r="J182">
        <v>6</v>
      </c>
      <c r="K182">
        <v>15</v>
      </c>
    </row>
    <row r="183" spans="1:11" x14ac:dyDescent="0.3">
      <c r="A183" t="s">
        <v>15</v>
      </c>
      <c r="B183" s="1">
        <v>43996</v>
      </c>
      <c r="C183">
        <v>9477.5499999999993</v>
      </c>
      <c r="D183">
        <v>9482.27</v>
      </c>
      <c r="E183">
        <v>9347.59</v>
      </c>
      <c r="F183">
        <v>9386.7900000000009</v>
      </c>
      <c r="G183">
        <v>18991732746</v>
      </c>
      <c r="H183">
        <v>172763239787</v>
      </c>
      <c r="I183">
        <v>2020</v>
      </c>
      <c r="J183">
        <v>6</v>
      </c>
      <c r="K183">
        <v>14</v>
      </c>
    </row>
    <row r="184" spans="1:11" x14ac:dyDescent="0.3">
      <c r="A184" t="s">
        <v>15</v>
      </c>
      <c r="B184" s="1">
        <v>43995</v>
      </c>
      <c r="C184">
        <v>9480.74</v>
      </c>
      <c r="D184">
        <v>9493.2099999999991</v>
      </c>
      <c r="E184">
        <v>9396.01</v>
      </c>
      <c r="F184">
        <v>9475.2800000000007</v>
      </c>
      <c r="G184">
        <v>17564322315</v>
      </c>
      <c r="H184">
        <v>174381819725</v>
      </c>
      <c r="I184">
        <v>2020</v>
      </c>
      <c r="J184">
        <v>6</v>
      </c>
      <c r="K184">
        <v>13</v>
      </c>
    </row>
    <row r="185" spans="1:11" x14ac:dyDescent="0.3">
      <c r="A185" t="s">
        <v>15</v>
      </c>
      <c r="B185" s="1">
        <v>43994</v>
      </c>
      <c r="C185">
        <v>9320.69</v>
      </c>
      <c r="D185">
        <v>9540.4699999999993</v>
      </c>
      <c r="E185">
        <v>9285.85</v>
      </c>
      <c r="F185">
        <v>9480.84</v>
      </c>
      <c r="G185">
        <v>22610564515</v>
      </c>
      <c r="H185">
        <v>174474896922</v>
      </c>
      <c r="I185">
        <v>2020</v>
      </c>
      <c r="J185">
        <v>6</v>
      </c>
      <c r="K185">
        <v>12</v>
      </c>
    </row>
    <row r="186" spans="1:11" x14ac:dyDescent="0.3">
      <c r="A186" t="s">
        <v>15</v>
      </c>
      <c r="B186" s="1">
        <v>43993</v>
      </c>
      <c r="C186">
        <v>9870.08</v>
      </c>
      <c r="D186">
        <v>9938.2999999999993</v>
      </c>
      <c r="E186">
        <v>9263.07</v>
      </c>
      <c r="F186">
        <v>9321.7800000000007</v>
      </c>
      <c r="G186">
        <v>30247143440</v>
      </c>
      <c r="H186">
        <v>171538133043</v>
      </c>
      <c r="I186">
        <v>2020</v>
      </c>
      <c r="J186">
        <v>6</v>
      </c>
      <c r="K186">
        <v>11</v>
      </c>
    </row>
    <row r="187" spans="1:11" x14ac:dyDescent="0.3">
      <c r="A187" t="s">
        <v>15</v>
      </c>
      <c r="B187" s="1">
        <v>43992</v>
      </c>
      <c r="C187">
        <v>9794.1200000000008</v>
      </c>
      <c r="D187">
        <v>9908.9</v>
      </c>
      <c r="E187">
        <v>9728.2900000000009</v>
      </c>
      <c r="F187">
        <v>9870.09</v>
      </c>
      <c r="G187">
        <v>25706567601</v>
      </c>
      <c r="H187">
        <v>181616765438</v>
      </c>
      <c r="I187">
        <v>2020</v>
      </c>
      <c r="J187">
        <v>6</v>
      </c>
      <c r="K187">
        <v>10</v>
      </c>
    </row>
    <row r="188" spans="1:11" x14ac:dyDescent="0.3">
      <c r="A188" t="s">
        <v>15</v>
      </c>
      <c r="B188" s="1">
        <v>43991</v>
      </c>
      <c r="C188">
        <v>9774.36</v>
      </c>
      <c r="D188">
        <v>9836.3700000000008</v>
      </c>
      <c r="E188">
        <v>9664.7199999999993</v>
      </c>
      <c r="F188">
        <v>9795.7000000000007</v>
      </c>
      <c r="G188">
        <v>23717842783</v>
      </c>
      <c r="H188">
        <v>180237817527</v>
      </c>
      <c r="I188">
        <v>2020</v>
      </c>
      <c r="J188">
        <v>6</v>
      </c>
      <c r="K188">
        <v>9</v>
      </c>
    </row>
    <row r="189" spans="1:11" x14ac:dyDescent="0.3">
      <c r="A189" t="s">
        <v>15</v>
      </c>
      <c r="B189" s="1">
        <v>43990</v>
      </c>
      <c r="C189">
        <v>9760.06</v>
      </c>
      <c r="D189">
        <v>9782.31</v>
      </c>
      <c r="E189">
        <v>9675.89</v>
      </c>
      <c r="F189">
        <v>9771.49</v>
      </c>
      <c r="G189">
        <v>21486346312</v>
      </c>
      <c r="H189">
        <v>179782576534</v>
      </c>
      <c r="I189">
        <v>2020</v>
      </c>
      <c r="J189">
        <v>6</v>
      </c>
      <c r="K189">
        <v>8</v>
      </c>
    </row>
    <row r="190" spans="1:11" x14ac:dyDescent="0.3">
      <c r="A190" t="s">
        <v>15</v>
      </c>
      <c r="B190" s="1">
        <v>43989</v>
      </c>
      <c r="C190">
        <v>9653</v>
      </c>
      <c r="D190">
        <v>9768.5</v>
      </c>
      <c r="E190">
        <v>9458.15</v>
      </c>
      <c r="F190">
        <v>9758.85</v>
      </c>
      <c r="G190">
        <v>25015250846</v>
      </c>
      <c r="H190">
        <v>179540253701</v>
      </c>
      <c r="I190">
        <v>2020</v>
      </c>
      <c r="J190">
        <v>6</v>
      </c>
      <c r="K190">
        <v>7</v>
      </c>
    </row>
    <row r="191" spans="1:11" x14ac:dyDescent="0.3">
      <c r="A191" t="s">
        <v>15</v>
      </c>
      <c r="B191" s="1">
        <v>43988</v>
      </c>
      <c r="C191">
        <v>9664.9</v>
      </c>
      <c r="D191">
        <v>9773.43</v>
      </c>
      <c r="E191">
        <v>9591.02</v>
      </c>
      <c r="F191">
        <v>9653.68</v>
      </c>
      <c r="G191">
        <v>20438419222</v>
      </c>
      <c r="H191">
        <v>177595657884</v>
      </c>
      <c r="I191">
        <v>2020</v>
      </c>
      <c r="J191">
        <v>6</v>
      </c>
      <c r="K191">
        <v>6</v>
      </c>
    </row>
    <row r="192" spans="1:11" x14ac:dyDescent="0.3">
      <c r="A192" t="s">
        <v>15</v>
      </c>
      <c r="B192" s="1">
        <v>43987</v>
      </c>
      <c r="C192">
        <v>9800.2199999999993</v>
      </c>
      <c r="D192">
        <v>9869.24</v>
      </c>
      <c r="E192">
        <v>9663.2199999999993</v>
      </c>
      <c r="F192">
        <v>9665.5300000000007</v>
      </c>
      <c r="G192">
        <v>23509628646</v>
      </c>
      <c r="H192">
        <v>177801825145</v>
      </c>
      <c r="I192">
        <v>2020</v>
      </c>
      <c r="J192">
        <v>6</v>
      </c>
      <c r="K192">
        <v>5</v>
      </c>
    </row>
    <row r="193" spans="1:11" x14ac:dyDescent="0.3">
      <c r="A193" t="s">
        <v>15</v>
      </c>
      <c r="B193" s="1">
        <v>43986</v>
      </c>
      <c r="C193">
        <v>9655.85</v>
      </c>
      <c r="D193">
        <v>9887.61</v>
      </c>
      <c r="E193">
        <v>9525.25</v>
      </c>
      <c r="F193">
        <v>9800.64</v>
      </c>
      <c r="G193">
        <v>25921805072</v>
      </c>
      <c r="H193">
        <v>180276153545</v>
      </c>
      <c r="I193">
        <v>2020</v>
      </c>
      <c r="J193">
        <v>6</v>
      </c>
      <c r="K193">
        <v>4</v>
      </c>
    </row>
    <row r="194" spans="1:11" x14ac:dyDescent="0.3">
      <c r="A194" t="s">
        <v>15</v>
      </c>
      <c r="B194" s="1">
        <v>43985</v>
      </c>
      <c r="C194">
        <v>9533.76</v>
      </c>
      <c r="D194">
        <v>9682.86</v>
      </c>
      <c r="E194">
        <v>9471.85</v>
      </c>
      <c r="F194">
        <v>9656.7199999999993</v>
      </c>
      <c r="G194">
        <v>25007459262</v>
      </c>
      <c r="H194">
        <v>177619631126</v>
      </c>
      <c r="I194">
        <v>2020</v>
      </c>
      <c r="J194">
        <v>6</v>
      </c>
      <c r="K194">
        <v>3</v>
      </c>
    </row>
    <row r="195" spans="1:11" x14ac:dyDescent="0.3">
      <c r="A195" t="s">
        <v>15</v>
      </c>
      <c r="B195" s="1">
        <v>43984</v>
      </c>
      <c r="C195">
        <v>10162.969999999999</v>
      </c>
      <c r="D195">
        <v>10182.34</v>
      </c>
      <c r="E195">
        <v>9460.57</v>
      </c>
      <c r="F195">
        <v>9529.7999999999993</v>
      </c>
      <c r="G195">
        <v>39137252109</v>
      </c>
      <c r="H195">
        <v>175277218229</v>
      </c>
      <c r="I195">
        <v>2020</v>
      </c>
      <c r="J195">
        <v>6</v>
      </c>
      <c r="K195">
        <v>2</v>
      </c>
    </row>
    <row r="196" spans="1:11" x14ac:dyDescent="0.3">
      <c r="A196" t="s">
        <v>15</v>
      </c>
      <c r="B196" s="1">
        <v>43983</v>
      </c>
      <c r="C196">
        <v>9463.61</v>
      </c>
      <c r="D196">
        <v>10199.56</v>
      </c>
      <c r="E196">
        <v>9450.9</v>
      </c>
      <c r="F196">
        <v>10167.27</v>
      </c>
      <c r="G196">
        <v>35198901068</v>
      </c>
      <c r="H196">
        <v>186993405740</v>
      </c>
      <c r="I196">
        <v>2020</v>
      </c>
      <c r="J196">
        <v>6</v>
      </c>
      <c r="K196">
        <v>1</v>
      </c>
    </row>
    <row r="197" spans="1:11" x14ac:dyDescent="0.3">
      <c r="A197" t="s">
        <v>15</v>
      </c>
      <c r="B197" s="1">
        <v>43982</v>
      </c>
      <c r="C197">
        <v>9700.11</v>
      </c>
      <c r="D197">
        <v>9700.34</v>
      </c>
      <c r="E197">
        <v>9432.2999999999993</v>
      </c>
      <c r="F197">
        <v>9461.06</v>
      </c>
      <c r="G197">
        <v>27773290299</v>
      </c>
      <c r="H197">
        <v>173997151930</v>
      </c>
      <c r="I197">
        <v>2020</v>
      </c>
      <c r="J197">
        <v>5</v>
      </c>
      <c r="K197">
        <v>31</v>
      </c>
    </row>
    <row r="198" spans="1:11" x14ac:dyDescent="0.3">
      <c r="A198" t="s">
        <v>15</v>
      </c>
      <c r="B198" s="1">
        <v>43981</v>
      </c>
      <c r="C198">
        <v>9438.91</v>
      </c>
      <c r="D198">
        <v>9704.0300000000007</v>
      </c>
      <c r="E198">
        <v>9366.73</v>
      </c>
      <c r="F198">
        <v>9700.41</v>
      </c>
      <c r="G198">
        <v>32722975141</v>
      </c>
      <c r="H198">
        <v>178390129758</v>
      </c>
      <c r="I198">
        <v>2020</v>
      </c>
      <c r="J198">
        <v>5</v>
      </c>
      <c r="K198">
        <v>30</v>
      </c>
    </row>
    <row r="199" spans="1:11" x14ac:dyDescent="0.3">
      <c r="A199" t="s">
        <v>15</v>
      </c>
      <c r="B199" s="1">
        <v>43980</v>
      </c>
      <c r="C199">
        <v>9528.36</v>
      </c>
      <c r="D199">
        <v>9573.67</v>
      </c>
      <c r="E199">
        <v>9379.34</v>
      </c>
      <c r="F199">
        <v>9439.1200000000008</v>
      </c>
      <c r="G199">
        <v>32896642044</v>
      </c>
      <c r="H199">
        <v>173575756364</v>
      </c>
      <c r="I199">
        <v>2020</v>
      </c>
      <c r="J199">
        <v>5</v>
      </c>
      <c r="K199">
        <v>29</v>
      </c>
    </row>
    <row r="200" spans="1:11" x14ac:dyDescent="0.3">
      <c r="A200" t="s">
        <v>15</v>
      </c>
      <c r="B200" s="1">
        <v>43979</v>
      </c>
      <c r="C200">
        <v>9184.94</v>
      </c>
      <c r="D200">
        <v>9546.32</v>
      </c>
      <c r="E200">
        <v>9148.4599999999991</v>
      </c>
      <c r="F200">
        <v>9525.75</v>
      </c>
      <c r="G200">
        <v>34367073114</v>
      </c>
      <c r="H200">
        <v>175161235290</v>
      </c>
      <c r="I200">
        <v>2020</v>
      </c>
      <c r="J200">
        <v>5</v>
      </c>
      <c r="K200">
        <v>28</v>
      </c>
    </row>
    <row r="201" spans="1:11" x14ac:dyDescent="0.3">
      <c r="A201" t="s">
        <v>15</v>
      </c>
      <c r="B201" s="1">
        <v>43978</v>
      </c>
      <c r="C201">
        <v>8837.3799999999992</v>
      </c>
      <c r="D201">
        <v>9203.32</v>
      </c>
      <c r="E201">
        <v>8834.16</v>
      </c>
      <c r="F201">
        <v>9181.02</v>
      </c>
      <c r="G201">
        <v>32740536902</v>
      </c>
      <c r="H201">
        <v>168814700531</v>
      </c>
      <c r="I201">
        <v>2020</v>
      </c>
      <c r="J201">
        <v>5</v>
      </c>
      <c r="K201">
        <v>27</v>
      </c>
    </row>
    <row r="202" spans="1:11" x14ac:dyDescent="0.3">
      <c r="A202" t="s">
        <v>15</v>
      </c>
      <c r="B202" s="1">
        <v>43977</v>
      </c>
      <c r="C202">
        <v>8909.59</v>
      </c>
      <c r="D202">
        <v>8991.9699999999993</v>
      </c>
      <c r="E202">
        <v>8757.2900000000009</v>
      </c>
      <c r="F202">
        <v>8835.0499999999993</v>
      </c>
      <c r="G202">
        <v>29584186947</v>
      </c>
      <c r="H202">
        <v>162445535235</v>
      </c>
      <c r="I202">
        <v>2020</v>
      </c>
      <c r="J202">
        <v>5</v>
      </c>
      <c r="K202">
        <v>26</v>
      </c>
    </row>
    <row r="203" spans="1:11" x14ac:dyDescent="0.3">
      <c r="A203" t="s">
        <v>15</v>
      </c>
      <c r="B203" s="1">
        <v>43976</v>
      </c>
      <c r="C203">
        <v>8786.11</v>
      </c>
      <c r="D203">
        <v>8951.01</v>
      </c>
      <c r="E203">
        <v>8719.67</v>
      </c>
      <c r="F203">
        <v>8906.93</v>
      </c>
      <c r="G203">
        <v>31288157264</v>
      </c>
      <c r="H203">
        <v>163760453116</v>
      </c>
      <c r="I203">
        <v>2020</v>
      </c>
      <c r="J203">
        <v>5</v>
      </c>
      <c r="K203">
        <v>25</v>
      </c>
    </row>
    <row r="204" spans="1:11" x14ac:dyDescent="0.3">
      <c r="A204" t="s">
        <v>15</v>
      </c>
      <c r="B204" s="1">
        <v>43975</v>
      </c>
      <c r="C204">
        <v>9212.2800000000007</v>
      </c>
      <c r="D204">
        <v>9288.4</v>
      </c>
      <c r="E204">
        <v>8787.25</v>
      </c>
      <c r="F204">
        <v>8790.3700000000008</v>
      </c>
      <c r="G204">
        <v>32518803300</v>
      </c>
      <c r="H204">
        <v>161610414643</v>
      </c>
      <c r="I204">
        <v>2020</v>
      </c>
      <c r="J204">
        <v>5</v>
      </c>
      <c r="K204">
        <v>24</v>
      </c>
    </row>
    <row r="205" spans="1:11" x14ac:dyDescent="0.3">
      <c r="A205" t="s">
        <v>15</v>
      </c>
      <c r="B205" s="1">
        <v>43974</v>
      </c>
      <c r="C205">
        <v>9185.06</v>
      </c>
      <c r="D205">
        <v>9302.5</v>
      </c>
      <c r="E205">
        <v>9118.11</v>
      </c>
      <c r="F205">
        <v>9209.2900000000009</v>
      </c>
      <c r="G205">
        <v>27727866812</v>
      </c>
      <c r="H205">
        <v>169305492440</v>
      </c>
      <c r="I205">
        <v>2020</v>
      </c>
      <c r="J205">
        <v>5</v>
      </c>
      <c r="K205">
        <v>23</v>
      </c>
    </row>
    <row r="206" spans="1:11" x14ac:dyDescent="0.3">
      <c r="A206" t="s">
        <v>15</v>
      </c>
      <c r="B206" s="1">
        <v>43973</v>
      </c>
      <c r="C206">
        <v>9080.33</v>
      </c>
      <c r="D206">
        <v>9232.94</v>
      </c>
      <c r="E206">
        <v>9008.64</v>
      </c>
      <c r="F206">
        <v>9182.58</v>
      </c>
      <c r="G206">
        <v>29810773699</v>
      </c>
      <c r="H206">
        <v>168807619957</v>
      </c>
      <c r="I206">
        <v>2020</v>
      </c>
      <c r="J206">
        <v>5</v>
      </c>
      <c r="K206">
        <v>22</v>
      </c>
    </row>
    <row r="207" spans="1:11" x14ac:dyDescent="0.3">
      <c r="A207" t="s">
        <v>15</v>
      </c>
      <c r="B207" s="1">
        <v>43972</v>
      </c>
      <c r="C207">
        <v>9522.74</v>
      </c>
      <c r="D207">
        <v>9555.24</v>
      </c>
      <c r="E207">
        <v>8869.93</v>
      </c>
      <c r="F207">
        <v>9081.76</v>
      </c>
      <c r="G207">
        <v>39326160532</v>
      </c>
      <c r="H207">
        <v>166947987864</v>
      </c>
      <c r="I207">
        <v>2020</v>
      </c>
      <c r="J207">
        <v>5</v>
      </c>
      <c r="K207">
        <v>21</v>
      </c>
    </row>
    <row r="208" spans="1:11" x14ac:dyDescent="0.3">
      <c r="A208" t="s">
        <v>15</v>
      </c>
      <c r="B208" s="1">
        <v>43971</v>
      </c>
      <c r="C208">
        <v>9725.33</v>
      </c>
      <c r="D208">
        <v>9804.7900000000009</v>
      </c>
      <c r="E208">
        <v>9447.2000000000007</v>
      </c>
      <c r="F208">
        <v>9522.98</v>
      </c>
      <c r="G208">
        <v>36546239703</v>
      </c>
      <c r="H208">
        <v>175050963475</v>
      </c>
      <c r="I208">
        <v>2020</v>
      </c>
      <c r="J208">
        <v>5</v>
      </c>
      <c r="K208">
        <v>20</v>
      </c>
    </row>
    <row r="209" spans="1:11" x14ac:dyDescent="0.3">
      <c r="A209" t="s">
        <v>15</v>
      </c>
      <c r="B209" s="1">
        <v>43970</v>
      </c>
      <c r="C209">
        <v>9727.06</v>
      </c>
      <c r="D209">
        <v>9836.0499999999993</v>
      </c>
      <c r="E209">
        <v>9539.6200000000008</v>
      </c>
      <c r="F209">
        <v>9729.0400000000009</v>
      </c>
      <c r="G209">
        <v>39254288955</v>
      </c>
      <c r="H209">
        <v>178831635026</v>
      </c>
      <c r="I209">
        <v>2020</v>
      </c>
      <c r="J209">
        <v>5</v>
      </c>
      <c r="K209">
        <v>19</v>
      </c>
    </row>
    <row r="210" spans="1:11" x14ac:dyDescent="0.3">
      <c r="A210" t="s">
        <v>15</v>
      </c>
      <c r="B210" s="1">
        <v>43969</v>
      </c>
      <c r="C210">
        <v>9675.69</v>
      </c>
      <c r="D210">
        <v>9906.0300000000007</v>
      </c>
      <c r="E210">
        <v>9570.36</v>
      </c>
      <c r="F210">
        <v>9726.57</v>
      </c>
      <c r="G210">
        <v>41827139896</v>
      </c>
      <c r="H210">
        <v>178779483464</v>
      </c>
      <c r="I210">
        <v>2020</v>
      </c>
      <c r="J210">
        <v>5</v>
      </c>
      <c r="K210">
        <v>18</v>
      </c>
    </row>
    <row r="211" spans="1:11" x14ac:dyDescent="0.3">
      <c r="A211" t="s">
        <v>15</v>
      </c>
      <c r="B211" s="1">
        <v>43968</v>
      </c>
      <c r="C211">
        <v>9374.93</v>
      </c>
      <c r="D211">
        <v>9823</v>
      </c>
      <c r="E211">
        <v>9349.5499999999993</v>
      </c>
      <c r="F211">
        <v>9670.74</v>
      </c>
      <c r="G211">
        <v>40084250663</v>
      </c>
      <c r="H211">
        <v>177745404470</v>
      </c>
      <c r="I211">
        <v>2020</v>
      </c>
      <c r="J211">
        <v>5</v>
      </c>
      <c r="K211">
        <v>17</v>
      </c>
    </row>
    <row r="212" spans="1:11" x14ac:dyDescent="0.3">
      <c r="A212" t="s">
        <v>15</v>
      </c>
      <c r="B212" s="1">
        <v>43967</v>
      </c>
      <c r="C212">
        <v>9333.24</v>
      </c>
      <c r="D212">
        <v>9564.2000000000007</v>
      </c>
      <c r="E212">
        <v>9260.69</v>
      </c>
      <c r="F212">
        <v>9377.01</v>
      </c>
      <c r="G212">
        <v>36164766408</v>
      </c>
      <c r="H212">
        <v>172340956579</v>
      </c>
      <c r="I212">
        <v>2020</v>
      </c>
      <c r="J212">
        <v>5</v>
      </c>
      <c r="K212">
        <v>16</v>
      </c>
    </row>
    <row r="213" spans="1:11" x14ac:dyDescent="0.3">
      <c r="A213" t="s">
        <v>15</v>
      </c>
      <c r="B213" s="1">
        <v>43966</v>
      </c>
      <c r="C213">
        <v>9734.2900000000009</v>
      </c>
      <c r="D213">
        <v>9755.83</v>
      </c>
      <c r="E213">
        <v>9261.4</v>
      </c>
      <c r="F213">
        <v>9328.2000000000007</v>
      </c>
      <c r="G213">
        <v>48158802327</v>
      </c>
      <c r="H213">
        <v>171436341789</v>
      </c>
      <c r="I213">
        <v>2020</v>
      </c>
      <c r="J213">
        <v>5</v>
      </c>
      <c r="K213">
        <v>15</v>
      </c>
    </row>
    <row r="214" spans="1:11" x14ac:dyDescent="0.3">
      <c r="A214" t="s">
        <v>15</v>
      </c>
      <c r="B214" s="1">
        <v>43965</v>
      </c>
      <c r="C214">
        <v>9271.33</v>
      </c>
      <c r="D214">
        <v>9793.27</v>
      </c>
      <c r="E214">
        <v>9255.0300000000007</v>
      </c>
      <c r="F214">
        <v>9733.7199999999993</v>
      </c>
      <c r="G214">
        <v>56426907637</v>
      </c>
      <c r="H214">
        <v>178881641547</v>
      </c>
      <c r="I214">
        <v>2020</v>
      </c>
      <c r="J214">
        <v>5</v>
      </c>
      <c r="K214">
        <v>14</v>
      </c>
    </row>
    <row r="215" spans="1:11" x14ac:dyDescent="0.3">
      <c r="A215" t="s">
        <v>15</v>
      </c>
      <c r="B215" s="1">
        <v>43964</v>
      </c>
      <c r="C215">
        <v>8805.39</v>
      </c>
      <c r="D215">
        <v>9317.8799999999992</v>
      </c>
      <c r="E215">
        <v>8805.39</v>
      </c>
      <c r="F215">
        <v>9269.99</v>
      </c>
      <c r="G215">
        <v>45558144023</v>
      </c>
      <c r="H215">
        <v>170352710071</v>
      </c>
      <c r="I215">
        <v>2020</v>
      </c>
      <c r="J215">
        <v>5</v>
      </c>
      <c r="K215">
        <v>13</v>
      </c>
    </row>
    <row r="216" spans="1:11" x14ac:dyDescent="0.3">
      <c r="A216" t="s">
        <v>15</v>
      </c>
      <c r="B216" s="1">
        <v>43963</v>
      </c>
      <c r="C216">
        <v>8610.39</v>
      </c>
      <c r="D216">
        <v>8949.9</v>
      </c>
      <c r="E216">
        <v>8569.64</v>
      </c>
      <c r="F216">
        <v>8804.48</v>
      </c>
      <c r="G216">
        <v>42142717533</v>
      </c>
      <c r="H216">
        <v>161791577301</v>
      </c>
      <c r="I216">
        <v>2020</v>
      </c>
      <c r="J216">
        <v>5</v>
      </c>
      <c r="K216">
        <v>12</v>
      </c>
    </row>
    <row r="217" spans="1:11" x14ac:dyDescent="0.3">
      <c r="A217" t="s">
        <v>15</v>
      </c>
      <c r="B217" s="1">
        <v>43962</v>
      </c>
      <c r="C217">
        <v>8755.5400000000009</v>
      </c>
      <c r="D217">
        <v>9033.4699999999993</v>
      </c>
      <c r="E217">
        <v>8374.32</v>
      </c>
      <c r="F217">
        <v>8601.7999999999993</v>
      </c>
      <c r="G217">
        <v>57119858802</v>
      </c>
      <c r="H217">
        <v>158059235276</v>
      </c>
      <c r="I217">
        <v>2020</v>
      </c>
      <c r="J217">
        <v>5</v>
      </c>
      <c r="K217">
        <v>11</v>
      </c>
    </row>
    <row r="218" spans="1:11" x14ac:dyDescent="0.3">
      <c r="A218" t="s">
        <v>15</v>
      </c>
      <c r="B218" s="1">
        <v>43961</v>
      </c>
      <c r="C218">
        <v>9591.17</v>
      </c>
      <c r="D218">
        <v>9595.58</v>
      </c>
      <c r="E218">
        <v>8395.11</v>
      </c>
      <c r="F218">
        <v>8756.43</v>
      </c>
      <c r="G218">
        <v>63325279337</v>
      </c>
      <c r="H218">
        <v>160884755211</v>
      </c>
      <c r="I218">
        <v>2020</v>
      </c>
      <c r="J218">
        <v>5</v>
      </c>
      <c r="K218">
        <v>10</v>
      </c>
    </row>
    <row r="219" spans="1:11" x14ac:dyDescent="0.3">
      <c r="A219" t="s">
        <v>15</v>
      </c>
      <c r="B219" s="1">
        <v>43960</v>
      </c>
      <c r="C219">
        <v>9840.91</v>
      </c>
      <c r="D219">
        <v>9913.86</v>
      </c>
      <c r="E219">
        <v>9580.64</v>
      </c>
      <c r="F219">
        <v>9593.9</v>
      </c>
      <c r="G219">
        <v>46566121841</v>
      </c>
      <c r="H219">
        <v>176251395673</v>
      </c>
      <c r="I219">
        <v>2020</v>
      </c>
      <c r="J219">
        <v>5</v>
      </c>
      <c r="K219">
        <v>9</v>
      </c>
    </row>
    <row r="220" spans="1:11" x14ac:dyDescent="0.3">
      <c r="A220" t="s">
        <v>15</v>
      </c>
      <c r="B220" s="1">
        <v>43959</v>
      </c>
      <c r="C220">
        <v>9936.16</v>
      </c>
      <c r="D220">
        <v>9996.74</v>
      </c>
      <c r="E220">
        <v>9767.17</v>
      </c>
      <c r="F220">
        <v>9842.67</v>
      </c>
      <c r="G220">
        <v>51780748042</v>
      </c>
      <c r="H220">
        <v>180804859844</v>
      </c>
      <c r="I220">
        <v>2020</v>
      </c>
      <c r="J220">
        <v>5</v>
      </c>
      <c r="K220">
        <v>8</v>
      </c>
    </row>
    <row r="221" spans="1:11" x14ac:dyDescent="0.3">
      <c r="A221" t="s">
        <v>15</v>
      </c>
      <c r="B221" s="1">
        <v>43958</v>
      </c>
      <c r="C221">
        <v>9261.9</v>
      </c>
      <c r="D221">
        <v>9992.66</v>
      </c>
      <c r="E221">
        <v>9138.32</v>
      </c>
      <c r="F221">
        <v>9951.52</v>
      </c>
      <c r="G221">
        <v>61112700562</v>
      </c>
      <c r="H221">
        <v>182787376637</v>
      </c>
      <c r="I221">
        <v>2020</v>
      </c>
      <c r="J221">
        <v>5</v>
      </c>
      <c r="K221">
        <v>7</v>
      </c>
    </row>
    <row r="222" spans="1:11" x14ac:dyDescent="0.3">
      <c r="A222" t="s">
        <v>15</v>
      </c>
      <c r="B222" s="1">
        <v>43957</v>
      </c>
      <c r="C222">
        <v>9007.44</v>
      </c>
      <c r="D222">
        <v>9411.4699999999993</v>
      </c>
      <c r="E222">
        <v>8966.7099999999991</v>
      </c>
      <c r="F222">
        <v>9268.76</v>
      </c>
      <c r="G222">
        <v>49371886931</v>
      </c>
      <c r="H222">
        <v>170229620935</v>
      </c>
      <c r="I222">
        <v>2020</v>
      </c>
      <c r="J222">
        <v>5</v>
      </c>
      <c r="K222">
        <v>6</v>
      </c>
    </row>
    <row r="223" spans="1:11" x14ac:dyDescent="0.3">
      <c r="A223" t="s">
        <v>15</v>
      </c>
      <c r="B223" s="1">
        <v>43956</v>
      </c>
      <c r="C223">
        <v>8912.83</v>
      </c>
      <c r="D223">
        <v>9062.41</v>
      </c>
      <c r="E223">
        <v>8856.83</v>
      </c>
      <c r="F223">
        <v>9003.07</v>
      </c>
      <c r="G223">
        <v>43148462663</v>
      </c>
      <c r="H223">
        <v>165332488792</v>
      </c>
      <c r="I223">
        <v>2020</v>
      </c>
      <c r="J223">
        <v>5</v>
      </c>
      <c r="K223">
        <v>5</v>
      </c>
    </row>
    <row r="224" spans="1:11" x14ac:dyDescent="0.3">
      <c r="A224" t="s">
        <v>15</v>
      </c>
      <c r="B224" s="1">
        <v>43955</v>
      </c>
      <c r="C224">
        <v>8895.74</v>
      </c>
      <c r="D224">
        <v>8956.91</v>
      </c>
      <c r="E224">
        <v>8645.02</v>
      </c>
      <c r="F224">
        <v>8912.65</v>
      </c>
      <c r="G224">
        <v>45718796276</v>
      </c>
      <c r="H224">
        <v>163654493632</v>
      </c>
      <c r="I224">
        <v>2020</v>
      </c>
      <c r="J224">
        <v>5</v>
      </c>
      <c r="K224">
        <v>4</v>
      </c>
    </row>
    <row r="225" spans="1:11" x14ac:dyDescent="0.3">
      <c r="A225" t="s">
        <v>15</v>
      </c>
      <c r="B225" s="1">
        <v>43954</v>
      </c>
      <c r="C225">
        <v>8983.61</v>
      </c>
      <c r="D225">
        <v>9167.7800000000007</v>
      </c>
      <c r="E225">
        <v>8830.9699999999993</v>
      </c>
      <c r="F225">
        <v>8897.4699999999993</v>
      </c>
      <c r="G225">
        <v>47101785174</v>
      </c>
      <c r="H225">
        <v>163358189151</v>
      </c>
      <c r="I225">
        <v>2020</v>
      </c>
      <c r="J225">
        <v>5</v>
      </c>
      <c r="K225">
        <v>3</v>
      </c>
    </row>
    <row r="226" spans="1:11" x14ac:dyDescent="0.3">
      <c r="A226" t="s">
        <v>15</v>
      </c>
      <c r="B226" s="1">
        <v>43953</v>
      </c>
      <c r="C226">
        <v>8869.06</v>
      </c>
      <c r="D226">
        <v>9007.19</v>
      </c>
      <c r="E226">
        <v>8811.3700000000008</v>
      </c>
      <c r="F226">
        <v>8988.6</v>
      </c>
      <c r="G226">
        <v>40134388683</v>
      </c>
      <c r="H226">
        <v>165012307600</v>
      </c>
      <c r="I226">
        <v>2020</v>
      </c>
      <c r="J226">
        <v>5</v>
      </c>
      <c r="K226">
        <v>2</v>
      </c>
    </row>
    <row r="227" spans="1:11" x14ac:dyDescent="0.3">
      <c r="A227" t="s">
        <v>15</v>
      </c>
      <c r="B227" s="1">
        <v>43952</v>
      </c>
      <c r="C227">
        <v>8672.7800000000007</v>
      </c>
      <c r="D227">
        <v>9048.02</v>
      </c>
      <c r="E227">
        <v>8667.76</v>
      </c>
      <c r="F227">
        <v>8864.77</v>
      </c>
      <c r="G227">
        <v>44068389997</v>
      </c>
      <c r="H227">
        <v>162722652380</v>
      </c>
      <c r="I227">
        <v>2020</v>
      </c>
      <c r="J227">
        <v>5</v>
      </c>
      <c r="K227">
        <v>1</v>
      </c>
    </row>
    <row r="228" spans="1:11" x14ac:dyDescent="0.3">
      <c r="A228" t="s">
        <v>15</v>
      </c>
      <c r="B228" s="1">
        <v>43951</v>
      </c>
      <c r="C228">
        <v>8797.67</v>
      </c>
      <c r="D228">
        <v>9440.65</v>
      </c>
      <c r="E228">
        <v>8533.26</v>
      </c>
      <c r="F228">
        <v>8658.5499999999993</v>
      </c>
      <c r="G228">
        <v>66964629541</v>
      </c>
      <c r="H228">
        <v>158922133909</v>
      </c>
      <c r="I228">
        <v>2020</v>
      </c>
      <c r="J228">
        <v>4</v>
      </c>
      <c r="K228">
        <v>30</v>
      </c>
    </row>
    <row r="229" spans="1:11" x14ac:dyDescent="0.3">
      <c r="A229" t="s">
        <v>15</v>
      </c>
      <c r="B229" s="1">
        <v>43950</v>
      </c>
      <c r="C229">
        <v>7806.71</v>
      </c>
      <c r="D229">
        <v>8871.75</v>
      </c>
      <c r="E229">
        <v>7786.05</v>
      </c>
      <c r="F229">
        <v>8801.0400000000009</v>
      </c>
      <c r="G229">
        <v>60201052203</v>
      </c>
      <c r="H229">
        <v>161522471385</v>
      </c>
      <c r="I229">
        <v>2020</v>
      </c>
      <c r="J229">
        <v>4</v>
      </c>
      <c r="K229">
        <v>29</v>
      </c>
    </row>
    <row r="230" spans="1:11" x14ac:dyDescent="0.3">
      <c r="A230" t="s">
        <v>15</v>
      </c>
      <c r="B230" s="1">
        <v>43949</v>
      </c>
      <c r="C230">
        <v>7796.97</v>
      </c>
      <c r="D230">
        <v>7814.53</v>
      </c>
      <c r="E230">
        <v>7730.81</v>
      </c>
      <c r="F230">
        <v>7807.06</v>
      </c>
      <c r="G230">
        <v>33187959921</v>
      </c>
      <c r="H230">
        <v>143266252261</v>
      </c>
      <c r="I230">
        <v>2020</v>
      </c>
      <c r="J230">
        <v>4</v>
      </c>
      <c r="K230">
        <v>28</v>
      </c>
    </row>
    <row r="231" spans="1:11" x14ac:dyDescent="0.3">
      <c r="A231" t="s">
        <v>15</v>
      </c>
      <c r="B231" s="1">
        <v>43948</v>
      </c>
      <c r="C231">
        <v>7679.42</v>
      </c>
      <c r="D231">
        <v>7795.6</v>
      </c>
      <c r="E231">
        <v>7679.42</v>
      </c>
      <c r="F231">
        <v>7795.6</v>
      </c>
      <c r="G231">
        <v>36162144725</v>
      </c>
      <c r="H231">
        <v>143040988590</v>
      </c>
      <c r="I231">
        <v>2020</v>
      </c>
      <c r="J231">
        <v>4</v>
      </c>
      <c r="K231">
        <v>27</v>
      </c>
    </row>
    <row r="232" spans="1:11" x14ac:dyDescent="0.3">
      <c r="A232" t="s">
        <v>15</v>
      </c>
      <c r="B232" s="1">
        <v>43947</v>
      </c>
      <c r="C232">
        <v>7570.14</v>
      </c>
      <c r="D232">
        <v>7700.59</v>
      </c>
      <c r="E232">
        <v>7561.41</v>
      </c>
      <c r="F232">
        <v>7679.87</v>
      </c>
      <c r="G232">
        <v>33070154491</v>
      </c>
      <c r="H232">
        <v>140903867573</v>
      </c>
      <c r="I232">
        <v>2020</v>
      </c>
      <c r="J232">
        <v>4</v>
      </c>
      <c r="K232">
        <v>26</v>
      </c>
    </row>
    <row r="233" spans="1:11" x14ac:dyDescent="0.3">
      <c r="A233" t="s">
        <v>15</v>
      </c>
      <c r="B233" s="1">
        <v>43946</v>
      </c>
      <c r="C233">
        <v>7550.48</v>
      </c>
      <c r="D233">
        <v>7641.36</v>
      </c>
      <c r="E233">
        <v>7521.67</v>
      </c>
      <c r="F233">
        <v>7569.94</v>
      </c>
      <c r="G233">
        <v>32941541447</v>
      </c>
      <c r="H233">
        <v>138874072264</v>
      </c>
      <c r="I233">
        <v>2020</v>
      </c>
      <c r="J233">
        <v>4</v>
      </c>
      <c r="K233">
        <v>25</v>
      </c>
    </row>
    <row r="234" spans="1:11" x14ac:dyDescent="0.3">
      <c r="A234" t="s">
        <v>15</v>
      </c>
      <c r="B234" s="1">
        <v>43945</v>
      </c>
      <c r="C234">
        <v>7434.18</v>
      </c>
      <c r="D234">
        <v>7574.2</v>
      </c>
      <c r="E234">
        <v>7434.18</v>
      </c>
      <c r="F234">
        <v>7550.9</v>
      </c>
      <c r="G234">
        <v>34636526286</v>
      </c>
      <c r="H234">
        <v>138512029491</v>
      </c>
      <c r="I234">
        <v>2020</v>
      </c>
      <c r="J234">
        <v>4</v>
      </c>
      <c r="K234">
        <v>24</v>
      </c>
    </row>
    <row r="235" spans="1:11" x14ac:dyDescent="0.3">
      <c r="A235" t="s">
        <v>15</v>
      </c>
      <c r="B235" s="1">
        <v>43944</v>
      </c>
      <c r="C235">
        <v>7121.31</v>
      </c>
      <c r="D235">
        <v>7491.78</v>
      </c>
      <c r="E235">
        <v>7081.59</v>
      </c>
      <c r="F235">
        <v>7429.72</v>
      </c>
      <c r="G235">
        <v>43500782316</v>
      </c>
      <c r="H235">
        <v>136275638031</v>
      </c>
      <c r="I235">
        <v>2020</v>
      </c>
      <c r="J235">
        <v>4</v>
      </c>
      <c r="K235">
        <v>23</v>
      </c>
    </row>
    <row r="236" spans="1:11" x14ac:dyDescent="0.3">
      <c r="A236" t="s">
        <v>15</v>
      </c>
      <c r="B236" s="1">
        <v>43943</v>
      </c>
      <c r="C236">
        <v>6879.44</v>
      </c>
      <c r="D236">
        <v>7145.87</v>
      </c>
      <c r="E236">
        <v>6867.78</v>
      </c>
      <c r="F236">
        <v>7117.21</v>
      </c>
      <c r="G236">
        <v>33249153866</v>
      </c>
      <c r="H236">
        <v>130530916077</v>
      </c>
      <c r="I236">
        <v>2020</v>
      </c>
      <c r="J236">
        <v>4</v>
      </c>
      <c r="K236">
        <v>22</v>
      </c>
    </row>
    <row r="237" spans="1:11" x14ac:dyDescent="0.3">
      <c r="A237" t="s">
        <v>15</v>
      </c>
      <c r="B237" s="1">
        <v>43942</v>
      </c>
      <c r="C237">
        <v>6879.78</v>
      </c>
      <c r="D237">
        <v>6934.55</v>
      </c>
      <c r="E237">
        <v>6834.44</v>
      </c>
      <c r="F237">
        <v>6880.32</v>
      </c>
      <c r="G237">
        <v>32589741511</v>
      </c>
      <c r="H237">
        <v>126175238603</v>
      </c>
      <c r="I237">
        <v>2020</v>
      </c>
      <c r="J237">
        <v>4</v>
      </c>
      <c r="K237">
        <v>21</v>
      </c>
    </row>
    <row r="238" spans="1:11" x14ac:dyDescent="0.3">
      <c r="A238" t="s">
        <v>15</v>
      </c>
      <c r="B238" s="1">
        <v>43941</v>
      </c>
      <c r="C238">
        <v>7186.87</v>
      </c>
      <c r="D238">
        <v>7240.29</v>
      </c>
      <c r="E238">
        <v>6835.5</v>
      </c>
      <c r="F238">
        <v>6881.96</v>
      </c>
      <c r="G238">
        <v>37747113936</v>
      </c>
      <c r="H238">
        <v>126192239912</v>
      </c>
      <c r="I238">
        <v>2020</v>
      </c>
      <c r="J238">
        <v>4</v>
      </c>
      <c r="K238">
        <v>20</v>
      </c>
    </row>
    <row r="239" spans="1:11" x14ac:dyDescent="0.3">
      <c r="A239" t="s">
        <v>15</v>
      </c>
      <c r="B239" s="1">
        <v>43940</v>
      </c>
      <c r="C239">
        <v>7260.92</v>
      </c>
      <c r="D239">
        <v>7280.52</v>
      </c>
      <c r="E239">
        <v>7167.05</v>
      </c>
      <c r="F239">
        <v>7189.42</v>
      </c>
      <c r="G239">
        <v>31311210215</v>
      </c>
      <c r="H239">
        <v>131815853850</v>
      </c>
      <c r="I239">
        <v>2020</v>
      </c>
      <c r="J239">
        <v>4</v>
      </c>
      <c r="K239">
        <v>19</v>
      </c>
    </row>
    <row r="240" spans="1:11" x14ac:dyDescent="0.3">
      <c r="A240" t="s">
        <v>15</v>
      </c>
      <c r="B240" s="1">
        <v>43939</v>
      </c>
      <c r="C240">
        <v>7092.29</v>
      </c>
      <c r="D240">
        <v>7269.96</v>
      </c>
      <c r="E240">
        <v>7089.25</v>
      </c>
      <c r="F240">
        <v>7257.66</v>
      </c>
      <c r="G240">
        <v>32447188386</v>
      </c>
      <c r="H240">
        <v>133053136876</v>
      </c>
      <c r="I240">
        <v>2020</v>
      </c>
      <c r="J240">
        <v>4</v>
      </c>
      <c r="K240">
        <v>18</v>
      </c>
    </row>
    <row r="241" spans="1:11" x14ac:dyDescent="0.3">
      <c r="A241" t="s">
        <v>15</v>
      </c>
      <c r="B241" s="1">
        <v>43938</v>
      </c>
      <c r="C241">
        <v>7116.55</v>
      </c>
      <c r="D241">
        <v>7167.18</v>
      </c>
      <c r="E241">
        <v>7050.33</v>
      </c>
      <c r="F241">
        <v>7096.18</v>
      </c>
      <c r="G241">
        <v>32513423567</v>
      </c>
      <c r="H241">
        <v>130078472088</v>
      </c>
      <c r="I241">
        <v>2020</v>
      </c>
      <c r="J241">
        <v>4</v>
      </c>
      <c r="K241">
        <v>17</v>
      </c>
    </row>
    <row r="242" spans="1:11" x14ac:dyDescent="0.3">
      <c r="A242" t="s">
        <v>15</v>
      </c>
      <c r="B242" s="1">
        <v>43937</v>
      </c>
      <c r="C242">
        <v>6640.45</v>
      </c>
      <c r="D242">
        <v>7134.45</v>
      </c>
      <c r="E242">
        <v>6555.5</v>
      </c>
      <c r="F242">
        <v>7116.8</v>
      </c>
      <c r="G242">
        <v>46783242377</v>
      </c>
      <c r="H242">
        <v>130445413270</v>
      </c>
      <c r="I242">
        <v>2020</v>
      </c>
      <c r="J242">
        <v>4</v>
      </c>
      <c r="K242">
        <v>16</v>
      </c>
    </row>
    <row r="243" spans="1:11" x14ac:dyDescent="0.3">
      <c r="A243" t="s">
        <v>15</v>
      </c>
      <c r="B243" s="1">
        <v>43936</v>
      </c>
      <c r="C243">
        <v>6845.56</v>
      </c>
      <c r="D243">
        <v>6928.66</v>
      </c>
      <c r="E243">
        <v>6633.4</v>
      </c>
      <c r="F243">
        <v>6642.11</v>
      </c>
      <c r="G243">
        <v>32288311031</v>
      </c>
      <c r="H243">
        <v>121731940639</v>
      </c>
      <c r="I243">
        <v>2020</v>
      </c>
      <c r="J243">
        <v>4</v>
      </c>
      <c r="K243">
        <v>15</v>
      </c>
    </row>
    <row r="244" spans="1:11" x14ac:dyDescent="0.3">
      <c r="A244" t="s">
        <v>15</v>
      </c>
      <c r="B244" s="1">
        <v>43935</v>
      </c>
      <c r="C244">
        <v>6843.28</v>
      </c>
      <c r="D244">
        <v>6958.56</v>
      </c>
      <c r="E244">
        <v>6793.82</v>
      </c>
      <c r="F244">
        <v>6842.43</v>
      </c>
      <c r="G244">
        <v>34110434052</v>
      </c>
      <c r="H244">
        <v>125388687977</v>
      </c>
      <c r="I244">
        <v>2020</v>
      </c>
      <c r="J244">
        <v>4</v>
      </c>
      <c r="K244">
        <v>14</v>
      </c>
    </row>
    <row r="245" spans="1:11" x14ac:dyDescent="0.3">
      <c r="A245" t="s">
        <v>15</v>
      </c>
      <c r="B245" s="1">
        <v>43934</v>
      </c>
      <c r="C245">
        <v>6965.62</v>
      </c>
      <c r="D245">
        <v>6965.62</v>
      </c>
      <c r="E245">
        <v>6668.26</v>
      </c>
      <c r="F245">
        <v>6845.04</v>
      </c>
      <c r="G245">
        <v>38619308647</v>
      </c>
      <c r="H245">
        <v>125422221237</v>
      </c>
      <c r="I245">
        <v>2020</v>
      </c>
      <c r="J245">
        <v>4</v>
      </c>
      <c r="K245">
        <v>13</v>
      </c>
    </row>
    <row r="246" spans="1:11" x14ac:dyDescent="0.3">
      <c r="A246" t="s">
        <v>15</v>
      </c>
      <c r="B246" s="1">
        <v>43933</v>
      </c>
      <c r="C246">
        <v>6858.07</v>
      </c>
      <c r="D246">
        <v>7119.95</v>
      </c>
      <c r="E246">
        <v>6811.08</v>
      </c>
      <c r="F246">
        <v>6971.09</v>
      </c>
      <c r="G246">
        <v>35759567632</v>
      </c>
      <c r="H246">
        <v>127716846208</v>
      </c>
      <c r="I246">
        <v>2020</v>
      </c>
      <c r="J246">
        <v>4</v>
      </c>
      <c r="K246">
        <v>12</v>
      </c>
    </row>
    <row r="247" spans="1:11" x14ac:dyDescent="0.3">
      <c r="A247" t="s">
        <v>15</v>
      </c>
      <c r="B247" s="1">
        <v>43932</v>
      </c>
      <c r="C247">
        <v>6867.44</v>
      </c>
      <c r="D247">
        <v>6926.07</v>
      </c>
      <c r="E247">
        <v>6789.92</v>
      </c>
      <c r="F247">
        <v>6859.08</v>
      </c>
      <c r="G247">
        <v>31222085946</v>
      </c>
      <c r="H247">
        <v>125651623116</v>
      </c>
      <c r="I247">
        <v>2020</v>
      </c>
      <c r="J247">
        <v>4</v>
      </c>
      <c r="K247">
        <v>11</v>
      </c>
    </row>
    <row r="248" spans="1:11" x14ac:dyDescent="0.3">
      <c r="A248" t="s">
        <v>15</v>
      </c>
      <c r="B248" s="1">
        <v>43931</v>
      </c>
      <c r="C248">
        <v>7303.82</v>
      </c>
      <c r="D248">
        <v>7303.82</v>
      </c>
      <c r="E248">
        <v>6802.47</v>
      </c>
      <c r="F248">
        <v>6865.49</v>
      </c>
      <c r="G248">
        <v>43622840992</v>
      </c>
      <c r="H248">
        <v>125755496117</v>
      </c>
      <c r="I248">
        <v>2020</v>
      </c>
      <c r="J248">
        <v>4</v>
      </c>
      <c r="K248">
        <v>10</v>
      </c>
    </row>
    <row r="249" spans="1:11" x14ac:dyDescent="0.3">
      <c r="A249" t="s">
        <v>15</v>
      </c>
      <c r="B249" s="1">
        <v>43930</v>
      </c>
      <c r="C249">
        <v>7337.97</v>
      </c>
      <c r="D249">
        <v>7341.45</v>
      </c>
      <c r="E249">
        <v>7179.09</v>
      </c>
      <c r="F249">
        <v>7302.09</v>
      </c>
      <c r="G249">
        <v>34815139178</v>
      </c>
      <c r="H249">
        <v>133737857010</v>
      </c>
      <c r="I249">
        <v>2020</v>
      </c>
      <c r="J249">
        <v>4</v>
      </c>
      <c r="K249">
        <v>9</v>
      </c>
    </row>
    <row r="250" spans="1:11" x14ac:dyDescent="0.3">
      <c r="A250" t="s">
        <v>15</v>
      </c>
      <c r="B250" s="1">
        <v>43929</v>
      </c>
      <c r="C250">
        <v>7179.28</v>
      </c>
      <c r="D250">
        <v>7356.22</v>
      </c>
      <c r="E250">
        <v>7153.31</v>
      </c>
      <c r="F250">
        <v>7334.1</v>
      </c>
      <c r="G250">
        <v>37563249549</v>
      </c>
      <c r="H250">
        <v>134309895036</v>
      </c>
      <c r="I250">
        <v>2020</v>
      </c>
      <c r="J250">
        <v>4</v>
      </c>
      <c r="K250">
        <v>8</v>
      </c>
    </row>
    <row r="251" spans="1:11" x14ac:dyDescent="0.3">
      <c r="A251" t="s">
        <v>15</v>
      </c>
      <c r="B251" s="1">
        <v>43928</v>
      </c>
      <c r="C251">
        <v>7273.64</v>
      </c>
      <c r="D251">
        <v>7427.94</v>
      </c>
      <c r="E251">
        <v>7136.71</v>
      </c>
      <c r="F251">
        <v>7176.41</v>
      </c>
      <c r="G251">
        <v>44243482668</v>
      </c>
      <c r="H251">
        <v>131409299432</v>
      </c>
      <c r="I251">
        <v>2020</v>
      </c>
      <c r="J251">
        <v>4</v>
      </c>
      <c r="K251">
        <v>7</v>
      </c>
    </row>
    <row r="252" spans="1:11" x14ac:dyDescent="0.3">
      <c r="A252" t="s">
        <v>15</v>
      </c>
      <c r="B252" s="1">
        <v>43927</v>
      </c>
      <c r="C252">
        <v>6788.05</v>
      </c>
      <c r="D252">
        <v>7271.78</v>
      </c>
      <c r="E252">
        <v>6782.89</v>
      </c>
      <c r="F252">
        <v>7271.78</v>
      </c>
      <c r="G252">
        <v>46896904615</v>
      </c>
      <c r="H252">
        <v>133140400948</v>
      </c>
      <c r="I252">
        <v>2020</v>
      </c>
      <c r="J252">
        <v>4</v>
      </c>
      <c r="K252">
        <v>6</v>
      </c>
    </row>
    <row r="253" spans="1:11" x14ac:dyDescent="0.3">
      <c r="A253" t="s">
        <v>15</v>
      </c>
      <c r="B253" s="1">
        <v>43926</v>
      </c>
      <c r="C253">
        <v>6862.54</v>
      </c>
      <c r="D253">
        <v>6883.41</v>
      </c>
      <c r="E253">
        <v>6715.93</v>
      </c>
      <c r="F253">
        <v>6791.13</v>
      </c>
      <c r="G253">
        <v>29510409856</v>
      </c>
      <c r="H253">
        <v>124328853512</v>
      </c>
      <c r="I253">
        <v>2020</v>
      </c>
      <c r="J253">
        <v>4</v>
      </c>
      <c r="K253">
        <v>5</v>
      </c>
    </row>
    <row r="254" spans="1:11" x14ac:dyDescent="0.3">
      <c r="A254" t="s">
        <v>15</v>
      </c>
      <c r="B254" s="1">
        <v>43925</v>
      </c>
      <c r="C254">
        <v>6738.38</v>
      </c>
      <c r="D254">
        <v>6878.95</v>
      </c>
      <c r="E254">
        <v>6696.48</v>
      </c>
      <c r="F254">
        <v>6867.53</v>
      </c>
      <c r="G254">
        <v>33185988584</v>
      </c>
      <c r="H254">
        <v>125712834530</v>
      </c>
      <c r="I254">
        <v>2020</v>
      </c>
      <c r="J254">
        <v>4</v>
      </c>
      <c r="K254">
        <v>4</v>
      </c>
    </row>
    <row r="255" spans="1:11" x14ac:dyDescent="0.3">
      <c r="A255" t="s">
        <v>15</v>
      </c>
      <c r="B255" s="1">
        <v>43924</v>
      </c>
      <c r="C255">
        <v>6797.4</v>
      </c>
      <c r="D255">
        <v>7003.22</v>
      </c>
      <c r="E255">
        <v>6673.34</v>
      </c>
      <c r="F255">
        <v>6733.39</v>
      </c>
      <c r="G255">
        <v>38976504903</v>
      </c>
      <c r="H255">
        <v>123244051100</v>
      </c>
      <c r="I255">
        <v>2020</v>
      </c>
      <c r="J255">
        <v>4</v>
      </c>
      <c r="K255">
        <v>3</v>
      </c>
    </row>
    <row r="256" spans="1:11" x14ac:dyDescent="0.3">
      <c r="A256" t="s">
        <v>15</v>
      </c>
      <c r="B256" s="1">
        <v>43923</v>
      </c>
      <c r="C256">
        <v>6606.78</v>
      </c>
      <c r="D256">
        <v>7088.25</v>
      </c>
      <c r="E256">
        <v>6595.92</v>
      </c>
      <c r="F256">
        <v>6793.62</v>
      </c>
      <c r="G256">
        <v>47660646124</v>
      </c>
      <c r="H256">
        <v>124335130640</v>
      </c>
      <c r="I256">
        <v>2020</v>
      </c>
      <c r="J256">
        <v>4</v>
      </c>
      <c r="K256">
        <v>2</v>
      </c>
    </row>
    <row r="257" spans="1:11" x14ac:dyDescent="0.3">
      <c r="A257" t="s">
        <v>15</v>
      </c>
      <c r="B257" s="1">
        <v>43922</v>
      </c>
      <c r="C257">
        <v>6437.32</v>
      </c>
      <c r="D257">
        <v>6612.57</v>
      </c>
      <c r="E257">
        <v>6202.37</v>
      </c>
      <c r="F257">
        <v>6606.78</v>
      </c>
      <c r="G257">
        <v>40346426266</v>
      </c>
      <c r="H257">
        <v>120903014693</v>
      </c>
      <c r="I257">
        <v>2020</v>
      </c>
      <c r="J257">
        <v>4</v>
      </c>
      <c r="K257">
        <v>1</v>
      </c>
    </row>
    <row r="258" spans="1:11" x14ac:dyDescent="0.3">
      <c r="A258" t="s">
        <v>15</v>
      </c>
      <c r="B258" s="1">
        <v>43921</v>
      </c>
      <c r="C258">
        <v>6430.61</v>
      </c>
      <c r="D258">
        <v>6504.52</v>
      </c>
      <c r="E258">
        <v>6374.16</v>
      </c>
      <c r="F258">
        <v>6438.64</v>
      </c>
      <c r="G258">
        <v>32786468812</v>
      </c>
      <c r="H258">
        <v>117814077267</v>
      </c>
      <c r="I258">
        <v>2020</v>
      </c>
      <c r="J258">
        <v>3</v>
      </c>
      <c r="K258">
        <v>31</v>
      </c>
    </row>
    <row r="259" spans="1:11" x14ac:dyDescent="0.3">
      <c r="A259" t="s">
        <v>15</v>
      </c>
      <c r="B259" s="1">
        <v>43920</v>
      </c>
      <c r="C259">
        <v>5925.54</v>
      </c>
      <c r="D259">
        <v>6517.2</v>
      </c>
      <c r="E259">
        <v>5903.23</v>
      </c>
      <c r="F259">
        <v>6429.84</v>
      </c>
      <c r="G259">
        <v>37101651525</v>
      </c>
      <c r="H259">
        <v>117640143688</v>
      </c>
      <c r="I259">
        <v>2020</v>
      </c>
      <c r="J259">
        <v>3</v>
      </c>
      <c r="K259">
        <v>30</v>
      </c>
    </row>
    <row r="260" spans="1:11" x14ac:dyDescent="0.3">
      <c r="A260" t="s">
        <v>15</v>
      </c>
      <c r="B260" s="1">
        <v>43919</v>
      </c>
      <c r="C260">
        <v>6245.62</v>
      </c>
      <c r="D260">
        <v>6250.47</v>
      </c>
      <c r="E260">
        <v>5920.09</v>
      </c>
      <c r="F260">
        <v>5922.04</v>
      </c>
      <c r="G260">
        <v>28373690931</v>
      </c>
      <c r="H260">
        <v>108338520156</v>
      </c>
      <c r="I260">
        <v>2020</v>
      </c>
      <c r="J260">
        <v>3</v>
      </c>
      <c r="K260">
        <v>29</v>
      </c>
    </row>
    <row r="261" spans="1:11" x14ac:dyDescent="0.3">
      <c r="A261" t="s">
        <v>15</v>
      </c>
      <c r="B261" s="1">
        <v>43918</v>
      </c>
      <c r="C261">
        <v>6467.25</v>
      </c>
      <c r="D261">
        <v>6467.5</v>
      </c>
      <c r="E261">
        <v>6117.84</v>
      </c>
      <c r="F261">
        <v>6242.19</v>
      </c>
      <c r="G261">
        <v>34885225901</v>
      </c>
      <c r="H261">
        <v>114183689641</v>
      </c>
      <c r="I261">
        <v>2020</v>
      </c>
      <c r="J261">
        <v>3</v>
      </c>
      <c r="K261">
        <v>28</v>
      </c>
    </row>
    <row r="262" spans="1:11" x14ac:dyDescent="0.3">
      <c r="A262" t="s">
        <v>15</v>
      </c>
      <c r="B262" s="1">
        <v>43917</v>
      </c>
      <c r="C262">
        <v>6719.39</v>
      </c>
      <c r="D262">
        <v>6793.84</v>
      </c>
      <c r="E262">
        <v>6466.7</v>
      </c>
      <c r="F262">
        <v>6469.8</v>
      </c>
      <c r="G262">
        <v>34585598367</v>
      </c>
      <c r="H262">
        <v>118336082172</v>
      </c>
      <c r="I262">
        <v>2020</v>
      </c>
      <c r="J262">
        <v>3</v>
      </c>
      <c r="K262">
        <v>27</v>
      </c>
    </row>
    <row r="263" spans="1:11" x14ac:dyDescent="0.3">
      <c r="A263" t="s">
        <v>15</v>
      </c>
      <c r="B263" s="1">
        <v>43916</v>
      </c>
      <c r="C263">
        <v>6675.17</v>
      </c>
      <c r="D263">
        <v>6735.46</v>
      </c>
      <c r="E263">
        <v>6590.96</v>
      </c>
      <c r="F263">
        <v>6716.44</v>
      </c>
      <c r="G263">
        <v>35319797642</v>
      </c>
      <c r="H263">
        <v>122834375216</v>
      </c>
      <c r="I263">
        <v>2020</v>
      </c>
      <c r="J263">
        <v>3</v>
      </c>
      <c r="K263">
        <v>26</v>
      </c>
    </row>
    <row r="264" spans="1:11" x14ac:dyDescent="0.3">
      <c r="A264" t="s">
        <v>15</v>
      </c>
      <c r="B264" s="1">
        <v>43915</v>
      </c>
      <c r="C264">
        <v>6738.72</v>
      </c>
      <c r="D264">
        <v>6892.51</v>
      </c>
      <c r="E264">
        <v>6536.93</v>
      </c>
      <c r="F264">
        <v>6681.06</v>
      </c>
      <c r="G264">
        <v>44590107888</v>
      </c>
      <c r="H264">
        <v>122174009143</v>
      </c>
      <c r="I264">
        <v>2020</v>
      </c>
      <c r="J264">
        <v>3</v>
      </c>
      <c r="K264">
        <v>25</v>
      </c>
    </row>
    <row r="265" spans="1:11" x14ac:dyDescent="0.3">
      <c r="A265" t="s">
        <v>15</v>
      </c>
      <c r="B265" s="1">
        <v>43914</v>
      </c>
      <c r="C265">
        <v>6436.64</v>
      </c>
      <c r="D265">
        <v>6789.02</v>
      </c>
      <c r="E265">
        <v>6411.07</v>
      </c>
      <c r="F265">
        <v>6734.8</v>
      </c>
      <c r="G265">
        <v>48221910672</v>
      </c>
      <c r="H265">
        <v>123148917787</v>
      </c>
      <c r="I265">
        <v>2020</v>
      </c>
      <c r="J265">
        <v>3</v>
      </c>
      <c r="K265">
        <v>24</v>
      </c>
    </row>
    <row r="266" spans="1:11" x14ac:dyDescent="0.3">
      <c r="A266" t="s">
        <v>15</v>
      </c>
      <c r="B266" s="1">
        <v>43913</v>
      </c>
      <c r="C266">
        <v>5831.37</v>
      </c>
      <c r="D266">
        <v>6443.93</v>
      </c>
      <c r="E266">
        <v>5785</v>
      </c>
      <c r="F266">
        <v>6416.31</v>
      </c>
      <c r="G266">
        <v>46491916000</v>
      </c>
      <c r="H266">
        <v>117314776187</v>
      </c>
      <c r="I266">
        <v>2020</v>
      </c>
      <c r="J266">
        <v>3</v>
      </c>
      <c r="K266">
        <v>23</v>
      </c>
    </row>
    <row r="267" spans="1:11" x14ac:dyDescent="0.3">
      <c r="A267" t="s">
        <v>15</v>
      </c>
      <c r="B267" s="1">
        <v>43912</v>
      </c>
      <c r="C267">
        <v>6185.56</v>
      </c>
      <c r="D267">
        <v>6359.7</v>
      </c>
      <c r="E267">
        <v>5823.71</v>
      </c>
      <c r="F267">
        <v>5830.25</v>
      </c>
      <c r="G267">
        <v>40099664740</v>
      </c>
      <c r="H267">
        <v>106591196069</v>
      </c>
      <c r="I267">
        <v>2020</v>
      </c>
      <c r="J267">
        <v>3</v>
      </c>
      <c r="K267">
        <v>22</v>
      </c>
    </row>
    <row r="268" spans="1:11" x14ac:dyDescent="0.3">
      <c r="A268" t="s">
        <v>15</v>
      </c>
      <c r="B268" s="1">
        <v>43911</v>
      </c>
      <c r="C268">
        <v>6206.52</v>
      </c>
      <c r="D268">
        <v>6378.14</v>
      </c>
      <c r="E268">
        <v>5932.82</v>
      </c>
      <c r="F268">
        <v>6185.07</v>
      </c>
      <c r="G268">
        <v>42494390880</v>
      </c>
      <c r="H268">
        <v>113068192795</v>
      </c>
      <c r="I268">
        <v>2020</v>
      </c>
      <c r="J268">
        <v>3</v>
      </c>
      <c r="K268">
        <v>21</v>
      </c>
    </row>
    <row r="269" spans="1:11" x14ac:dyDescent="0.3">
      <c r="A269" t="s">
        <v>15</v>
      </c>
      <c r="B269" s="1">
        <v>43910</v>
      </c>
      <c r="C269">
        <v>6191.65</v>
      </c>
      <c r="D269">
        <v>6844.26</v>
      </c>
      <c r="E269">
        <v>5865.78</v>
      </c>
      <c r="F269">
        <v>6198.78</v>
      </c>
      <c r="G269">
        <v>54442976103</v>
      </c>
      <c r="H269">
        <v>113309245860</v>
      </c>
      <c r="I269">
        <v>2020</v>
      </c>
      <c r="J269">
        <v>3</v>
      </c>
      <c r="K269">
        <v>20</v>
      </c>
    </row>
    <row r="270" spans="1:11" x14ac:dyDescent="0.3">
      <c r="A270" t="s">
        <v>15</v>
      </c>
      <c r="B270" s="1">
        <v>43909</v>
      </c>
      <c r="C270">
        <v>5245.42</v>
      </c>
      <c r="D270">
        <v>6329.74</v>
      </c>
      <c r="E270">
        <v>5236.97</v>
      </c>
      <c r="F270">
        <v>6191.19</v>
      </c>
      <c r="G270">
        <v>51000731797</v>
      </c>
      <c r="H270">
        <v>113162079956</v>
      </c>
      <c r="I270">
        <v>2020</v>
      </c>
      <c r="J270">
        <v>3</v>
      </c>
      <c r="K270">
        <v>19</v>
      </c>
    </row>
    <row r="271" spans="1:11" x14ac:dyDescent="0.3">
      <c r="A271" t="s">
        <v>15</v>
      </c>
      <c r="B271" s="1">
        <v>43908</v>
      </c>
      <c r="C271">
        <v>5227.1099999999997</v>
      </c>
      <c r="D271">
        <v>5331.83</v>
      </c>
      <c r="E271">
        <v>5069.34</v>
      </c>
      <c r="F271">
        <v>5238.4399999999996</v>
      </c>
      <c r="G271">
        <v>37878801016</v>
      </c>
      <c r="H271">
        <v>95740715529</v>
      </c>
      <c r="I271">
        <v>2020</v>
      </c>
      <c r="J271">
        <v>3</v>
      </c>
      <c r="K271">
        <v>18</v>
      </c>
    </row>
    <row r="272" spans="1:11" x14ac:dyDescent="0.3">
      <c r="A272" t="s">
        <v>15</v>
      </c>
      <c r="B272" s="1">
        <v>43907</v>
      </c>
      <c r="C272">
        <v>5002.58</v>
      </c>
      <c r="D272">
        <v>5371.35</v>
      </c>
      <c r="E272">
        <v>4981.91</v>
      </c>
      <c r="F272">
        <v>5225.63</v>
      </c>
      <c r="G272">
        <v>38622642935</v>
      </c>
      <c r="H272">
        <v>95499941183</v>
      </c>
      <c r="I272">
        <v>2020</v>
      </c>
      <c r="J272">
        <v>3</v>
      </c>
      <c r="K272">
        <v>17</v>
      </c>
    </row>
    <row r="273" spans="1:11" x14ac:dyDescent="0.3">
      <c r="A273" t="s">
        <v>15</v>
      </c>
      <c r="B273" s="1">
        <v>43906</v>
      </c>
      <c r="C273">
        <v>5385.23</v>
      </c>
      <c r="D273">
        <v>5385.23</v>
      </c>
      <c r="E273">
        <v>4575.3599999999997</v>
      </c>
      <c r="F273">
        <v>5014.4799999999996</v>
      </c>
      <c r="G273">
        <v>45368026430</v>
      </c>
      <c r="H273">
        <v>91633478850</v>
      </c>
      <c r="I273">
        <v>2020</v>
      </c>
      <c r="J273">
        <v>3</v>
      </c>
      <c r="K273">
        <v>16</v>
      </c>
    </row>
    <row r="274" spans="1:11" x14ac:dyDescent="0.3">
      <c r="A274" t="s">
        <v>15</v>
      </c>
      <c r="B274" s="1">
        <v>43905</v>
      </c>
      <c r="C274">
        <v>5201.07</v>
      </c>
      <c r="D274">
        <v>5836.65</v>
      </c>
      <c r="E274">
        <v>5169.28</v>
      </c>
      <c r="F274">
        <v>5392.31</v>
      </c>
      <c r="G274">
        <v>33997889639</v>
      </c>
      <c r="H274">
        <v>98530059890</v>
      </c>
      <c r="I274">
        <v>2020</v>
      </c>
      <c r="J274">
        <v>3</v>
      </c>
      <c r="K274">
        <v>15</v>
      </c>
    </row>
    <row r="275" spans="1:11" x14ac:dyDescent="0.3">
      <c r="A275" t="s">
        <v>15</v>
      </c>
      <c r="B275" s="1">
        <v>43904</v>
      </c>
      <c r="C275">
        <v>5573.08</v>
      </c>
      <c r="D275">
        <v>5625.23</v>
      </c>
      <c r="E275">
        <v>5125.07</v>
      </c>
      <c r="F275">
        <v>5200.37</v>
      </c>
      <c r="G275">
        <v>36154506008</v>
      </c>
      <c r="H275">
        <v>95014981944</v>
      </c>
      <c r="I275">
        <v>2020</v>
      </c>
      <c r="J275">
        <v>3</v>
      </c>
      <c r="K275">
        <v>14</v>
      </c>
    </row>
    <row r="276" spans="1:11" x14ac:dyDescent="0.3">
      <c r="A276" t="s">
        <v>15</v>
      </c>
      <c r="B276" s="1">
        <v>43903</v>
      </c>
      <c r="C276">
        <v>5017.83</v>
      </c>
      <c r="D276">
        <v>5838.11</v>
      </c>
      <c r="E276">
        <v>4106.9799999999996</v>
      </c>
      <c r="F276">
        <v>5563.71</v>
      </c>
      <c r="G276">
        <v>74156772075</v>
      </c>
      <c r="H276">
        <v>101644613038</v>
      </c>
      <c r="I276">
        <v>2020</v>
      </c>
      <c r="J276">
        <v>3</v>
      </c>
      <c r="K276">
        <v>13</v>
      </c>
    </row>
    <row r="277" spans="1:11" x14ac:dyDescent="0.3">
      <c r="A277" t="s">
        <v>15</v>
      </c>
      <c r="B277" s="1">
        <v>43902</v>
      </c>
      <c r="C277">
        <v>7913.62</v>
      </c>
      <c r="D277">
        <v>7929.12</v>
      </c>
      <c r="E277">
        <v>4860.3500000000004</v>
      </c>
      <c r="F277">
        <v>4970.79</v>
      </c>
      <c r="G277">
        <v>53980357243</v>
      </c>
      <c r="H277">
        <v>90804613601</v>
      </c>
      <c r="I277">
        <v>2020</v>
      </c>
      <c r="J277">
        <v>3</v>
      </c>
      <c r="K277">
        <v>12</v>
      </c>
    </row>
    <row r="278" spans="1:11" x14ac:dyDescent="0.3">
      <c r="A278" t="s">
        <v>15</v>
      </c>
      <c r="B278" s="1">
        <v>43901</v>
      </c>
      <c r="C278">
        <v>7910.09</v>
      </c>
      <c r="D278">
        <v>7950.81</v>
      </c>
      <c r="E278">
        <v>7642.81</v>
      </c>
      <c r="F278">
        <v>7911.43</v>
      </c>
      <c r="G278">
        <v>38682762605</v>
      </c>
      <c r="H278">
        <v>144508402671</v>
      </c>
      <c r="I278">
        <v>2020</v>
      </c>
      <c r="J278">
        <v>3</v>
      </c>
      <c r="K278">
        <v>11</v>
      </c>
    </row>
    <row r="279" spans="1:11" x14ac:dyDescent="0.3">
      <c r="A279" t="s">
        <v>15</v>
      </c>
      <c r="B279" s="1">
        <v>43900</v>
      </c>
      <c r="C279">
        <v>7922.15</v>
      </c>
      <c r="D279">
        <v>8136.95</v>
      </c>
      <c r="E279">
        <v>7814.76</v>
      </c>
      <c r="F279">
        <v>7909.73</v>
      </c>
      <c r="G279">
        <v>42213940994</v>
      </c>
      <c r="H279">
        <v>144465567734</v>
      </c>
      <c r="I279">
        <v>2020</v>
      </c>
      <c r="J279">
        <v>3</v>
      </c>
      <c r="K279">
        <v>10</v>
      </c>
    </row>
    <row r="280" spans="1:11" x14ac:dyDescent="0.3">
      <c r="A280" t="s">
        <v>15</v>
      </c>
      <c r="B280" s="1">
        <v>43899</v>
      </c>
      <c r="C280">
        <v>8111.15</v>
      </c>
      <c r="D280">
        <v>8177.79</v>
      </c>
      <c r="E280">
        <v>7690.1</v>
      </c>
      <c r="F280">
        <v>7923.64</v>
      </c>
      <c r="G280">
        <v>46936995808</v>
      </c>
      <c r="H280">
        <v>144706353758</v>
      </c>
      <c r="I280">
        <v>2020</v>
      </c>
      <c r="J280">
        <v>3</v>
      </c>
      <c r="K280">
        <v>9</v>
      </c>
    </row>
    <row r="281" spans="1:11" x14ac:dyDescent="0.3">
      <c r="A281" t="s">
        <v>15</v>
      </c>
      <c r="B281" s="1">
        <v>43898</v>
      </c>
      <c r="C281">
        <v>8908.2099999999991</v>
      </c>
      <c r="D281">
        <v>8914.34</v>
      </c>
      <c r="E281">
        <v>8105.25</v>
      </c>
      <c r="F281">
        <v>8108.12</v>
      </c>
      <c r="G281">
        <v>39973102121</v>
      </c>
      <c r="H281">
        <v>148060284561</v>
      </c>
      <c r="I281">
        <v>2020</v>
      </c>
      <c r="J281">
        <v>3</v>
      </c>
      <c r="K281">
        <v>8</v>
      </c>
    </row>
    <row r="282" spans="1:11" x14ac:dyDescent="0.3">
      <c r="A282" t="s">
        <v>15</v>
      </c>
      <c r="B282" s="1">
        <v>43897</v>
      </c>
      <c r="C282">
        <v>9121.6</v>
      </c>
      <c r="D282">
        <v>9163.2199999999993</v>
      </c>
      <c r="E282">
        <v>8890.74</v>
      </c>
      <c r="F282">
        <v>8909.9500000000007</v>
      </c>
      <c r="G282">
        <v>36216930370</v>
      </c>
      <c r="H282">
        <v>162684945903</v>
      </c>
      <c r="I282">
        <v>2020</v>
      </c>
      <c r="J282">
        <v>3</v>
      </c>
      <c r="K282">
        <v>7</v>
      </c>
    </row>
    <row r="283" spans="1:11" x14ac:dyDescent="0.3">
      <c r="A283" t="s">
        <v>15</v>
      </c>
      <c r="B283" s="1">
        <v>43896</v>
      </c>
      <c r="C283">
        <v>9078.31</v>
      </c>
      <c r="D283">
        <v>9167.7000000000007</v>
      </c>
      <c r="E283">
        <v>9032.08</v>
      </c>
      <c r="F283">
        <v>9122.5499999999993</v>
      </c>
      <c r="G283">
        <v>40826885651</v>
      </c>
      <c r="H283">
        <v>166548261960</v>
      </c>
      <c r="I283">
        <v>2020</v>
      </c>
      <c r="J283">
        <v>3</v>
      </c>
      <c r="K283">
        <v>6</v>
      </c>
    </row>
    <row r="284" spans="1:11" x14ac:dyDescent="0.3">
      <c r="A284" t="s">
        <v>15</v>
      </c>
      <c r="B284" s="1">
        <v>43895</v>
      </c>
      <c r="C284">
        <v>8760.2900000000009</v>
      </c>
      <c r="D284">
        <v>9142.0499999999993</v>
      </c>
      <c r="E284">
        <v>8757.25</v>
      </c>
      <c r="F284">
        <v>9078.76</v>
      </c>
      <c r="G284">
        <v>39698054597</v>
      </c>
      <c r="H284">
        <v>165731679918</v>
      </c>
      <c r="I284">
        <v>2020</v>
      </c>
      <c r="J284">
        <v>3</v>
      </c>
      <c r="K284">
        <v>5</v>
      </c>
    </row>
    <row r="285" spans="1:11" x14ac:dyDescent="0.3">
      <c r="A285" t="s">
        <v>15</v>
      </c>
      <c r="B285" s="1">
        <v>43894</v>
      </c>
      <c r="C285">
        <v>8788.5400000000009</v>
      </c>
      <c r="D285">
        <v>8843.3700000000008</v>
      </c>
      <c r="E285">
        <v>8712.43</v>
      </c>
      <c r="F285">
        <v>8755.25</v>
      </c>
      <c r="G285">
        <v>34746706368</v>
      </c>
      <c r="H285">
        <v>159807857328</v>
      </c>
      <c r="I285">
        <v>2020</v>
      </c>
      <c r="J285">
        <v>3</v>
      </c>
      <c r="K285">
        <v>4</v>
      </c>
    </row>
    <row r="286" spans="1:11" x14ac:dyDescent="0.3">
      <c r="A286" t="s">
        <v>15</v>
      </c>
      <c r="B286" s="1">
        <v>43893</v>
      </c>
      <c r="C286">
        <v>8865.39</v>
      </c>
      <c r="D286">
        <v>8901.6</v>
      </c>
      <c r="E286">
        <v>8704.99</v>
      </c>
      <c r="F286">
        <v>8787.7900000000009</v>
      </c>
      <c r="G286">
        <v>42386715821</v>
      </c>
      <c r="H286">
        <v>160383579416</v>
      </c>
      <c r="I286">
        <v>2020</v>
      </c>
      <c r="J286">
        <v>3</v>
      </c>
      <c r="K286">
        <v>3</v>
      </c>
    </row>
    <row r="287" spans="1:11" x14ac:dyDescent="0.3">
      <c r="A287" t="s">
        <v>15</v>
      </c>
      <c r="B287" s="1">
        <v>43892</v>
      </c>
      <c r="C287">
        <v>8563.26</v>
      </c>
      <c r="D287">
        <v>8921.31</v>
      </c>
      <c r="E287">
        <v>8532.6299999999992</v>
      </c>
      <c r="F287">
        <v>8869.67</v>
      </c>
      <c r="G287">
        <v>42857674409</v>
      </c>
      <c r="H287">
        <v>161861167745</v>
      </c>
      <c r="I287">
        <v>2020</v>
      </c>
      <c r="J287">
        <v>3</v>
      </c>
      <c r="K287">
        <v>2</v>
      </c>
    </row>
    <row r="288" spans="1:11" x14ac:dyDescent="0.3">
      <c r="A288" t="s">
        <v>15</v>
      </c>
      <c r="B288" s="1">
        <v>43891</v>
      </c>
      <c r="C288">
        <v>8599.76</v>
      </c>
      <c r="D288">
        <v>8726.7999999999993</v>
      </c>
      <c r="E288">
        <v>8471.2099999999991</v>
      </c>
      <c r="F288">
        <v>8562.4500000000007</v>
      </c>
      <c r="G288">
        <v>35349164300</v>
      </c>
      <c r="H288">
        <v>156238987740</v>
      </c>
      <c r="I288">
        <v>2020</v>
      </c>
      <c r="J288">
        <v>3</v>
      </c>
      <c r="K288">
        <v>1</v>
      </c>
    </row>
    <row r="289" spans="1:11" x14ac:dyDescent="0.3">
      <c r="A289" t="s">
        <v>15</v>
      </c>
      <c r="B289" s="1">
        <v>43890</v>
      </c>
      <c r="C289">
        <v>8671.2099999999991</v>
      </c>
      <c r="D289">
        <v>8775.6299999999992</v>
      </c>
      <c r="E289">
        <v>8599.51</v>
      </c>
      <c r="F289">
        <v>8599.51</v>
      </c>
      <c r="G289">
        <v>35792392544</v>
      </c>
      <c r="H289">
        <v>156895988084</v>
      </c>
      <c r="I289">
        <v>2020</v>
      </c>
      <c r="J289">
        <v>2</v>
      </c>
      <c r="K289">
        <v>29</v>
      </c>
    </row>
    <row r="290" spans="1:11" x14ac:dyDescent="0.3">
      <c r="A290" t="s">
        <v>15</v>
      </c>
      <c r="B290" s="1">
        <v>43889</v>
      </c>
      <c r="C290">
        <v>8788.73</v>
      </c>
      <c r="D290">
        <v>8890.4599999999991</v>
      </c>
      <c r="E290">
        <v>8492.93</v>
      </c>
      <c r="F290">
        <v>8672.4599999999991</v>
      </c>
      <c r="G290">
        <v>44605450443</v>
      </c>
      <c r="H290">
        <v>158211707019</v>
      </c>
      <c r="I290">
        <v>2020</v>
      </c>
      <c r="J290">
        <v>2</v>
      </c>
      <c r="K290">
        <v>28</v>
      </c>
    </row>
    <row r="291" spans="1:11" x14ac:dyDescent="0.3">
      <c r="A291" t="s">
        <v>15</v>
      </c>
      <c r="B291" s="1">
        <v>43888</v>
      </c>
      <c r="C291">
        <v>8825.09</v>
      </c>
      <c r="D291">
        <v>8932.89</v>
      </c>
      <c r="E291">
        <v>8577.2000000000007</v>
      </c>
      <c r="F291">
        <v>8784.49</v>
      </c>
      <c r="G291">
        <v>45470195695</v>
      </c>
      <c r="H291">
        <v>160238496932</v>
      </c>
      <c r="I291">
        <v>2020</v>
      </c>
      <c r="J291">
        <v>2</v>
      </c>
      <c r="K291">
        <v>27</v>
      </c>
    </row>
    <row r="292" spans="1:11" x14ac:dyDescent="0.3">
      <c r="A292" t="s">
        <v>15</v>
      </c>
      <c r="B292" s="1">
        <v>43887</v>
      </c>
      <c r="C292">
        <v>9338.2900000000009</v>
      </c>
      <c r="D292">
        <v>9354.7800000000007</v>
      </c>
      <c r="E292">
        <v>8704.43</v>
      </c>
      <c r="F292">
        <v>8820.52</v>
      </c>
      <c r="G292">
        <v>50420050762</v>
      </c>
      <c r="H292">
        <v>160879489024</v>
      </c>
      <c r="I292">
        <v>2020</v>
      </c>
      <c r="J292">
        <v>2</v>
      </c>
      <c r="K292">
        <v>26</v>
      </c>
    </row>
    <row r="293" spans="1:11" x14ac:dyDescent="0.3">
      <c r="A293" t="s">
        <v>15</v>
      </c>
      <c r="B293" s="1">
        <v>43886</v>
      </c>
      <c r="C293">
        <v>9651.31</v>
      </c>
      <c r="D293">
        <v>9652.74</v>
      </c>
      <c r="E293">
        <v>9305.02</v>
      </c>
      <c r="F293">
        <v>9341.7099999999991</v>
      </c>
      <c r="G293">
        <v>42515259129</v>
      </c>
      <c r="H293">
        <v>170369581558</v>
      </c>
      <c r="I293">
        <v>2020</v>
      </c>
      <c r="J293">
        <v>2</v>
      </c>
      <c r="K293">
        <v>25</v>
      </c>
    </row>
    <row r="294" spans="1:11" x14ac:dyDescent="0.3">
      <c r="A294" t="s">
        <v>15</v>
      </c>
      <c r="B294" s="1">
        <v>43885</v>
      </c>
      <c r="C294">
        <v>9921.58</v>
      </c>
      <c r="D294">
        <v>9951.75</v>
      </c>
      <c r="E294">
        <v>9537.0400000000009</v>
      </c>
      <c r="F294">
        <v>9650.17</v>
      </c>
      <c r="G294">
        <v>45080496648</v>
      </c>
      <c r="H294">
        <v>175977808526</v>
      </c>
      <c r="I294">
        <v>2020</v>
      </c>
      <c r="J294">
        <v>2</v>
      </c>
      <c r="K294">
        <v>24</v>
      </c>
    </row>
    <row r="295" spans="1:11" x14ac:dyDescent="0.3">
      <c r="A295" t="s">
        <v>15</v>
      </c>
      <c r="B295" s="1">
        <v>43884</v>
      </c>
      <c r="C295">
        <v>9663.32</v>
      </c>
      <c r="D295">
        <v>9937.4</v>
      </c>
      <c r="E295">
        <v>9657.7900000000009</v>
      </c>
      <c r="F295">
        <v>9924.52</v>
      </c>
      <c r="G295">
        <v>41185185761</v>
      </c>
      <c r="H295">
        <v>180963233540</v>
      </c>
      <c r="I295">
        <v>2020</v>
      </c>
      <c r="J295">
        <v>2</v>
      </c>
      <c r="K295">
        <v>23</v>
      </c>
    </row>
    <row r="296" spans="1:11" x14ac:dyDescent="0.3">
      <c r="A296" t="s">
        <v>15</v>
      </c>
      <c r="B296" s="1">
        <v>43883</v>
      </c>
      <c r="C296">
        <v>9687.7099999999991</v>
      </c>
      <c r="D296">
        <v>9698.23</v>
      </c>
      <c r="E296">
        <v>9600.73</v>
      </c>
      <c r="F296">
        <v>9663.18</v>
      </c>
      <c r="G296">
        <v>35838025154</v>
      </c>
      <c r="H296">
        <v>176180696548</v>
      </c>
      <c r="I296">
        <v>2020</v>
      </c>
      <c r="J296">
        <v>2</v>
      </c>
      <c r="K296">
        <v>22</v>
      </c>
    </row>
    <row r="297" spans="1:11" x14ac:dyDescent="0.3">
      <c r="A297" t="s">
        <v>15</v>
      </c>
      <c r="B297" s="1">
        <v>43882</v>
      </c>
      <c r="C297">
        <v>9611.7800000000007</v>
      </c>
      <c r="D297">
        <v>9723.01</v>
      </c>
      <c r="E297">
        <v>9589.74</v>
      </c>
      <c r="F297">
        <v>9686.44</v>
      </c>
      <c r="G297">
        <v>40930547513</v>
      </c>
      <c r="H297">
        <v>176587087363</v>
      </c>
      <c r="I297">
        <v>2020</v>
      </c>
      <c r="J297">
        <v>2</v>
      </c>
      <c r="K297">
        <v>21</v>
      </c>
    </row>
    <row r="298" spans="1:11" x14ac:dyDescent="0.3">
      <c r="A298" t="s">
        <v>15</v>
      </c>
      <c r="B298" s="1">
        <v>43881</v>
      </c>
      <c r="C298">
        <v>9629.33</v>
      </c>
      <c r="D298">
        <v>9643.2199999999993</v>
      </c>
      <c r="E298">
        <v>9507.9</v>
      </c>
      <c r="F298">
        <v>9608.48</v>
      </c>
      <c r="G298">
        <v>44925260237</v>
      </c>
      <c r="H298">
        <v>175147142158</v>
      </c>
      <c r="I298">
        <v>2020</v>
      </c>
      <c r="J298">
        <v>2</v>
      </c>
      <c r="K298">
        <v>20</v>
      </c>
    </row>
    <row r="299" spans="1:11" x14ac:dyDescent="0.3">
      <c r="A299" t="s">
        <v>15</v>
      </c>
      <c r="B299" s="1">
        <v>43880</v>
      </c>
      <c r="C299">
        <v>10143.799999999999</v>
      </c>
      <c r="D299">
        <v>10191.68</v>
      </c>
      <c r="E299">
        <v>9611.2199999999993</v>
      </c>
      <c r="F299">
        <v>9633.39</v>
      </c>
      <c r="G299">
        <v>46992019710</v>
      </c>
      <c r="H299">
        <v>175585931679</v>
      </c>
      <c r="I299">
        <v>2020</v>
      </c>
      <c r="J299">
        <v>2</v>
      </c>
      <c r="K299">
        <v>19</v>
      </c>
    </row>
    <row r="300" spans="1:11" x14ac:dyDescent="0.3">
      <c r="A300" t="s">
        <v>15</v>
      </c>
      <c r="B300" s="1">
        <v>43879</v>
      </c>
      <c r="C300">
        <v>9691.23</v>
      </c>
      <c r="D300">
        <v>10161.94</v>
      </c>
      <c r="E300">
        <v>9632.3799999999992</v>
      </c>
      <c r="F300">
        <v>10142</v>
      </c>
      <c r="G300">
        <v>47271023953</v>
      </c>
      <c r="H300">
        <v>184838512656</v>
      </c>
      <c r="I300">
        <v>2020</v>
      </c>
      <c r="J300">
        <v>2</v>
      </c>
      <c r="K300">
        <v>18</v>
      </c>
    </row>
    <row r="301" spans="1:11" x14ac:dyDescent="0.3">
      <c r="A301" t="s">
        <v>15</v>
      </c>
      <c r="B301" s="1">
        <v>43878</v>
      </c>
      <c r="C301">
        <v>9936.56</v>
      </c>
      <c r="D301">
        <v>9938.82</v>
      </c>
      <c r="E301">
        <v>9507.64</v>
      </c>
      <c r="F301">
        <v>9690.14</v>
      </c>
      <c r="G301">
        <v>45998298413</v>
      </c>
      <c r="H301">
        <v>176585280987</v>
      </c>
      <c r="I301">
        <v>2020</v>
      </c>
      <c r="J301">
        <v>2</v>
      </c>
      <c r="K301">
        <v>17</v>
      </c>
    </row>
    <row r="302" spans="1:11" x14ac:dyDescent="0.3">
      <c r="A302" t="s">
        <v>15</v>
      </c>
      <c r="B302" s="1">
        <v>43877</v>
      </c>
      <c r="C302">
        <v>9889.18</v>
      </c>
      <c r="D302">
        <v>10053.969999999999</v>
      </c>
      <c r="E302">
        <v>9722.39</v>
      </c>
      <c r="F302">
        <v>9934.43</v>
      </c>
      <c r="G302">
        <v>43374780305</v>
      </c>
      <c r="H302">
        <v>181017665264</v>
      </c>
      <c r="I302">
        <v>2020</v>
      </c>
      <c r="J302">
        <v>2</v>
      </c>
      <c r="K302">
        <v>16</v>
      </c>
    </row>
    <row r="303" spans="1:11" x14ac:dyDescent="0.3">
      <c r="A303" t="s">
        <v>15</v>
      </c>
      <c r="B303" s="1">
        <v>43876</v>
      </c>
      <c r="C303">
        <v>10313.86</v>
      </c>
      <c r="D303">
        <v>10341.56</v>
      </c>
      <c r="E303">
        <v>9874.43</v>
      </c>
      <c r="F303">
        <v>9889.42</v>
      </c>
      <c r="G303">
        <v>43865054831</v>
      </c>
      <c r="H303">
        <v>180179996219</v>
      </c>
      <c r="I303">
        <v>2020</v>
      </c>
      <c r="J303">
        <v>2</v>
      </c>
      <c r="K303">
        <v>15</v>
      </c>
    </row>
    <row r="304" spans="1:11" x14ac:dyDescent="0.3">
      <c r="A304" t="s">
        <v>15</v>
      </c>
      <c r="B304" s="1">
        <v>43875</v>
      </c>
      <c r="C304">
        <v>10211.549999999999</v>
      </c>
      <c r="D304">
        <v>10322</v>
      </c>
      <c r="E304">
        <v>10125.530000000001</v>
      </c>
      <c r="F304">
        <v>10312.120000000001</v>
      </c>
      <c r="G304">
        <v>43338264162</v>
      </c>
      <c r="H304">
        <v>187862645449</v>
      </c>
      <c r="I304">
        <v>2020</v>
      </c>
      <c r="J304">
        <v>2</v>
      </c>
      <c r="K304">
        <v>14</v>
      </c>
    </row>
    <row r="305" spans="1:11" x14ac:dyDescent="0.3">
      <c r="A305" t="s">
        <v>15</v>
      </c>
      <c r="B305" s="1">
        <v>43874</v>
      </c>
      <c r="C305">
        <v>10323.959999999999</v>
      </c>
      <c r="D305">
        <v>10457.629999999999</v>
      </c>
      <c r="E305">
        <v>10116.16</v>
      </c>
      <c r="F305">
        <v>10214.379999999999</v>
      </c>
      <c r="G305">
        <v>49356071373</v>
      </c>
      <c r="H305">
        <v>186065003526</v>
      </c>
      <c r="I305">
        <v>2020</v>
      </c>
      <c r="J305">
        <v>2</v>
      </c>
      <c r="K305">
        <v>13</v>
      </c>
    </row>
    <row r="306" spans="1:11" x14ac:dyDescent="0.3">
      <c r="A306" t="s">
        <v>15</v>
      </c>
      <c r="B306" s="1">
        <v>43873</v>
      </c>
      <c r="C306">
        <v>10202.39</v>
      </c>
      <c r="D306">
        <v>10393.61</v>
      </c>
      <c r="E306">
        <v>10202.39</v>
      </c>
      <c r="F306">
        <v>10326.049999999999</v>
      </c>
      <c r="G306">
        <v>43444303830</v>
      </c>
      <c r="H306">
        <v>188081204386</v>
      </c>
      <c r="I306">
        <v>2020</v>
      </c>
      <c r="J306">
        <v>2</v>
      </c>
      <c r="K306">
        <v>12</v>
      </c>
    </row>
    <row r="307" spans="1:11" x14ac:dyDescent="0.3">
      <c r="A307" t="s">
        <v>15</v>
      </c>
      <c r="B307" s="1">
        <v>43872</v>
      </c>
      <c r="C307">
        <v>9855.89</v>
      </c>
      <c r="D307">
        <v>10210.049999999999</v>
      </c>
      <c r="E307">
        <v>9729.33</v>
      </c>
      <c r="F307">
        <v>10208.24</v>
      </c>
      <c r="G307">
        <v>37648059389</v>
      </c>
      <c r="H307">
        <v>185917114989</v>
      </c>
      <c r="I307">
        <v>2020</v>
      </c>
      <c r="J307">
        <v>2</v>
      </c>
      <c r="K307">
        <v>11</v>
      </c>
    </row>
    <row r="308" spans="1:11" x14ac:dyDescent="0.3">
      <c r="A308" t="s">
        <v>15</v>
      </c>
      <c r="B308" s="1">
        <v>43871</v>
      </c>
      <c r="C308">
        <v>10115.56</v>
      </c>
      <c r="D308">
        <v>10165.77</v>
      </c>
      <c r="E308">
        <v>9784.56</v>
      </c>
      <c r="F308">
        <v>9856.61</v>
      </c>
      <c r="G308">
        <v>39386548075</v>
      </c>
      <c r="H308">
        <v>179494809266</v>
      </c>
      <c r="I308">
        <v>2020</v>
      </c>
      <c r="J308">
        <v>2</v>
      </c>
      <c r="K308">
        <v>10</v>
      </c>
    </row>
    <row r="309" spans="1:11" x14ac:dyDescent="0.3">
      <c r="A309" t="s">
        <v>15</v>
      </c>
      <c r="B309" s="1">
        <v>43870</v>
      </c>
      <c r="C309">
        <v>9863.89</v>
      </c>
      <c r="D309">
        <v>10129.44</v>
      </c>
      <c r="E309">
        <v>9850.39</v>
      </c>
      <c r="F309">
        <v>10116.67</v>
      </c>
      <c r="G309">
        <v>35807884663</v>
      </c>
      <c r="H309">
        <v>184214765394</v>
      </c>
      <c r="I309">
        <v>2020</v>
      </c>
      <c r="J309">
        <v>2</v>
      </c>
      <c r="K309">
        <v>9</v>
      </c>
    </row>
    <row r="310" spans="1:11" x14ac:dyDescent="0.3">
      <c r="A310" t="s">
        <v>15</v>
      </c>
      <c r="B310" s="1">
        <v>43869</v>
      </c>
      <c r="C310">
        <v>9793.07</v>
      </c>
      <c r="D310">
        <v>9876.75</v>
      </c>
      <c r="E310">
        <v>9678.91</v>
      </c>
      <c r="F310">
        <v>9865.1200000000008</v>
      </c>
      <c r="G310">
        <v>35172043762</v>
      </c>
      <c r="H310">
        <v>179615828322</v>
      </c>
      <c r="I310">
        <v>2020</v>
      </c>
      <c r="J310">
        <v>2</v>
      </c>
      <c r="K310">
        <v>8</v>
      </c>
    </row>
    <row r="311" spans="1:11" x14ac:dyDescent="0.3">
      <c r="A311" t="s">
        <v>15</v>
      </c>
      <c r="B311" s="1">
        <v>43868</v>
      </c>
      <c r="C311">
        <v>9726</v>
      </c>
      <c r="D311">
        <v>9834.7199999999993</v>
      </c>
      <c r="E311">
        <v>9726</v>
      </c>
      <c r="F311">
        <v>9795.94</v>
      </c>
      <c r="G311">
        <v>34522718159</v>
      </c>
      <c r="H311">
        <v>178339437206</v>
      </c>
      <c r="I311">
        <v>2020</v>
      </c>
      <c r="J311">
        <v>2</v>
      </c>
      <c r="K311">
        <v>7</v>
      </c>
    </row>
    <row r="312" spans="1:11" x14ac:dyDescent="0.3">
      <c r="A312" t="s">
        <v>15</v>
      </c>
      <c r="B312" s="1">
        <v>43867</v>
      </c>
      <c r="C312">
        <v>9617.82</v>
      </c>
      <c r="D312">
        <v>9824.6200000000008</v>
      </c>
      <c r="E312">
        <v>9539.82</v>
      </c>
      <c r="F312">
        <v>9729.7999999999993</v>
      </c>
      <c r="G312">
        <v>37628823716</v>
      </c>
      <c r="H312">
        <v>177118274394</v>
      </c>
      <c r="I312">
        <v>2020</v>
      </c>
      <c r="J312">
        <v>2</v>
      </c>
      <c r="K312">
        <v>6</v>
      </c>
    </row>
    <row r="313" spans="1:11" x14ac:dyDescent="0.3">
      <c r="A313" t="s">
        <v>15</v>
      </c>
      <c r="B313" s="1">
        <v>43866</v>
      </c>
      <c r="C313">
        <v>9183.42</v>
      </c>
      <c r="D313">
        <v>9701.2999999999993</v>
      </c>
      <c r="E313">
        <v>9163.7000000000007</v>
      </c>
      <c r="F313">
        <v>9613.42</v>
      </c>
      <c r="G313">
        <v>35222060874</v>
      </c>
      <c r="H313">
        <v>174983423933</v>
      </c>
      <c r="I313">
        <v>2020</v>
      </c>
      <c r="J313">
        <v>2</v>
      </c>
      <c r="K313">
        <v>5</v>
      </c>
    </row>
    <row r="314" spans="1:11" x14ac:dyDescent="0.3">
      <c r="A314" t="s">
        <v>15</v>
      </c>
      <c r="B314" s="1">
        <v>43865</v>
      </c>
      <c r="C314">
        <v>9292.84</v>
      </c>
      <c r="D314">
        <v>9331.27</v>
      </c>
      <c r="E314">
        <v>9112.81</v>
      </c>
      <c r="F314">
        <v>9180.9599999999991</v>
      </c>
      <c r="G314">
        <v>29893183716</v>
      </c>
      <c r="H314">
        <v>167093636162</v>
      </c>
      <c r="I314">
        <v>2020</v>
      </c>
      <c r="J314">
        <v>2</v>
      </c>
      <c r="K314">
        <v>4</v>
      </c>
    </row>
    <row r="315" spans="1:11" x14ac:dyDescent="0.3">
      <c r="A315" t="s">
        <v>15</v>
      </c>
      <c r="B315" s="1">
        <v>43864</v>
      </c>
      <c r="C315">
        <v>9344.68</v>
      </c>
      <c r="D315">
        <v>9540.3700000000008</v>
      </c>
      <c r="E315">
        <v>9248.6299999999992</v>
      </c>
      <c r="F315">
        <v>9293.52</v>
      </c>
      <c r="G315">
        <v>30934096509</v>
      </c>
      <c r="H315">
        <v>169126861034</v>
      </c>
      <c r="I315">
        <v>2020</v>
      </c>
      <c r="J315">
        <v>2</v>
      </c>
      <c r="K315">
        <v>3</v>
      </c>
    </row>
    <row r="316" spans="1:11" x14ac:dyDescent="0.3">
      <c r="A316" t="s">
        <v>15</v>
      </c>
      <c r="B316" s="1">
        <v>43863</v>
      </c>
      <c r="C316">
        <v>9389.82</v>
      </c>
      <c r="D316">
        <v>9468.7999999999993</v>
      </c>
      <c r="E316">
        <v>9217.82</v>
      </c>
      <c r="F316">
        <v>9344.3700000000008</v>
      </c>
      <c r="G316">
        <v>30835736946</v>
      </c>
      <c r="H316">
        <v>170034976662</v>
      </c>
      <c r="I316">
        <v>2020</v>
      </c>
      <c r="J316">
        <v>2</v>
      </c>
      <c r="K316">
        <v>2</v>
      </c>
    </row>
    <row r="317" spans="1:11" x14ac:dyDescent="0.3">
      <c r="A317" t="s">
        <v>15</v>
      </c>
      <c r="B317" s="1">
        <v>43862</v>
      </c>
      <c r="C317">
        <v>9346.36</v>
      </c>
      <c r="D317">
        <v>9439.32</v>
      </c>
      <c r="E317">
        <v>9313.24</v>
      </c>
      <c r="F317">
        <v>9392.8799999999992</v>
      </c>
      <c r="G317">
        <v>25922656496</v>
      </c>
      <c r="H317">
        <v>170900662180</v>
      </c>
      <c r="I317">
        <v>2020</v>
      </c>
      <c r="J317">
        <v>2</v>
      </c>
      <c r="K317">
        <v>1</v>
      </c>
    </row>
    <row r="318" spans="1:11" x14ac:dyDescent="0.3">
      <c r="A318" t="s">
        <v>15</v>
      </c>
      <c r="B318" s="1">
        <v>43861</v>
      </c>
      <c r="C318">
        <v>9508.31</v>
      </c>
      <c r="D318">
        <v>9521.7099999999991</v>
      </c>
      <c r="E318">
        <v>9230.7800000000007</v>
      </c>
      <c r="F318">
        <v>9350.5300000000007</v>
      </c>
      <c r="G318">
        <v>29432489719</v>
      </c>
      <c r="H318">
        <v>170112778161</v>
      </c>
      <c r="I318">
        <v>2020</v>
      </c>
      <c r="J318">
        <v>1</v>
      </c>
      <c r="K318">
        <v>31</v>
      </c>
    </row>
    <row r="319" spans="1:11" x14ac:dyDescent="0.3">
      <c r="A319" t="s">
        <v>15</v>
      </c>
      <c r="B319" s="1">
        <v>43860</v>
      </c>
      <c r="C319">
        <v>9316.02</v>
      </c>
      <c r="D319">
        <v>9553.1299999999992</v>
      </c>
      <c r="E319">
        <v>9230.9</v>
      </c>
      <c r="F319">
        <v>9508.99</v>
      </c>
      <c r="G319">
        <v>32378792851</v>
      </c>
      <c r="H319">
        <v>172978577931</v>
      </c>
      <c r="I319">
        <v>2020</v>
      </c>
      <c r="J319">
        <v>1</v>
      </c>
      <c r="K319">
        <v>30</v>
      </c>
    </row>
    <row r="320" spans="1:11" x14ac:dyDescent="0.3">
      <c r="A320" t="s">
        <v>15</v>
      </c>
      <c r="B320" s="1">
        <v>43859</v>
      </c>
      <c r="C320">
        <v>9357.4699999999993</v>
      </c>
      <c r="D320">
        <v>9406.43</v>
      </c>
      <c r="E320">
        <v>9269.4699999999993</v>
      </c>
      <c r="F320">
        <v>9316.6299999999992</v>
      </c>
      <c r="G320">
        <v>30682598115</v>
      </c>
      <c r="H320">
        <v>169460984603</v>
      </c>
      <c r="I320">
        <v>2020</v>
      </c>
      <c r="J320">
        <v>1</v>
      </c>
      <c r="K320">
        <v>29</v>
      </c>
    </row>
    <row r="321" spans="1:11" x14ac:dyDescent="0.3">
      <c r="A321" t="s">
        <v>15</v>
      </c>
      <c r="B321" s="1">
        <v>43858</v>
      </c>
      <c r="C321">
        <v>8912.52</v>
      </c>
      <c r="D321">
        <v>9358.59</v>
      </c>
      <c r="E321">
        <v>8908.4500000000007</v>
      </c>
      <c r="F321">
        <v>9358.59</v>
      </c>
      <c r="G321">
        <v>34398744403</v>
      </c>
      <c r="H321">
        <v>170205617955</v>
      </c>
      <c r="I321">
        <v>2020</v>
      </c>
      <c r="J321">
        <v>1</v>
      </c>
      <c r="K321">
        <v>28</v>
      </c>
    </row>
    <row r="322" spans="1:11" x14ac:dyDescent="0.3">
      <c r="A322" t="s">
        <v>15</v>
      </c>
      <c r="B322" s="1">
        <v>43857</v>
      </c>
      <c r="C322">
        <v>8597.31</v>
      </c>
      <c r="D322">
        <v>8977.73</v>
      </c>
      <c r="E322">
        <v>8597.31</v>
      </c>
      <c r="F322">
        <v>8909.82</v>
      </c>
      <c r="G322">
        <v>28647338393</v>
      </c>
      <c r="H322">
        <v>162027957435</v>
      </c>
      <c r="I322">
        <v>2020</v>
      </c>
      <c r="J322">
        <v>1</v>
      </c>
      <c r="K322">
        <v>27</v>
      </c>
    </row>
    <row r="323" spans="1:11" x14ac:dyDescent="0.3">
      <c r="A323" t="s">
        <v>15</v>
      </c>
      <c r="B323" s="1">
        <v>43856</v>
      </c>
      <c r="C323">
        <v>8364.41</v>
      </c>
      <c r="D323">
        <v>8602.4</v>
      </c>
      <c r="E323">
        <v>8325.5</v>
      </c>
      <c r="F323">
        <v>8596.83</v>
      </c>
      <c r="G323">
        <v>22177678796</v>
      </c>
      <c r="H323">
        <v>156322174637</v>
      </c>
      <c r="I323">
        <v>2020</v>
      </c>
      <c r="J323">
        <v>1</v>
      </c>
      <c r="K323">
        <v>26</v>
      </c>
    </row>
    <row r="324" spans="1:11" x14ac:dyDescent="0.3">
      <c r="A324" t="s">
        <v>15</v>
      </c>
      <c r="B324" s="1">
        <v>43855</v>
      </c>
      <c r="C324">
        <v>8440.1200000000008</v>
      </c>
      <c r="D324">
        <v>8458.4500000000007</v>
      </c>
      <c r="E324">
        <v>8296.2199999999993</v>
      </c>
      <c r="F324">
        <v>8367.85</v>
      </c>
      <c r="G324">
        <v>19647331549</v>
      </c>
      <c r="H324">
        <v>152143262650</v>
      </c>
      <c r="I324">
        <v>2020</v>
      </c>
      <c r="J324">
        <v>1</v>
      </c>
      <c r="K324">
        <v>25</v>
      </c>
    </row>
    <row r="325" spans="1:11" x14ac:dyDescent="0.3">
      <c r="A325" t="s">
        <v>15</v>
      </c>
      <c r="B325" s="1">
        <v>43854</v>
      </c>
      <c r="C325">
        <v>8405.57</v>
      </c>
      <c r="D325">
        <v>8514.67</v>
      </c>
      <c r="E325">
        <v>8266.84</v>
      </c>
      <c r="F325">
        <v>8445.43</v>
      </c>
      <c r="G325">
        <v>24397913026</v>
      </c>
      <c r="H325">
        <v>153536829768</v>
      </c>
      <c r="I325">
        <v>2020</v>
      </c>
      <c r="J325">
        <v>1</v>
      </c>
      <c r="K325">
        <v>24</v>
      </c>
    </row>
    <row r="326" spans="1:11" x14ac:dyDescent="0.3">
      <c r="A326" t="s">
        <v>15</v>
      </c>
      <c r="B326" s="1">
        <v>43853</v>
      </c>
      <c r="C326">
        <v>8680.65</v>
      </c>
      <c r="D326">
        <v>8687.75</v>
      </c>
      <c r="E326">
        <v>8333.64</v>
      </c>
      <c r="F326">
        <v>8406.52</v>
      </c>
      <c r="G326">
        <v>25770680779</v>
      </c>
      <c r="H326">
        <v>152813329633</v>
      </c>
      <c r="I326">
        <v>2020</v>
      </c>
      <c r="J326">
        <v>1</v>
      </c>
      <c r="K326">
        <v>23</v>
      </c>
    </row>
    <row r="327" spans="1:11" x14ac:dyDescent="0.3">
      <c r="A327" t="s">
        <v>15</v>
      </c>
      <c r="B327" s="1">
        <v>43852</v>
      </c>
      <c r="C327">
        <v>8744.2099999999991</v>
      </c>
      <c r="D327">
        <v>8792.99</v>
      </c>
      <c r="E327">
        <v>8636.75</v>
      </c>
      <c r="F327">
        <v>8680.8799999999992</v>
      </c>
      <c r="G327">
        <v>22600204051</v>
      </c>
      <c r="H327">
        <v>157783273070</v>
      </c>
      <c r="I327">
        <v>2020</v>
      </c>
      <c r="J327">
        <v>1</v>
      </c>
      <c r="K327">
        <v>22</v>
      </c>
    </row>
    <row r="328" spans="1:11" x14ac:dyDescent="0.3">
      <c r="A328" t="s">
        <v>15</v>
      </c>
      <c r="B328" s="1">
        <v>43851</v>
      </c>
      <c r="C328">
        <v>8658.99</v>
      </c>
      <c r="D328">
        <v>8755.7099999999991</v>
      </c>
      <c r="E328">
        <v>8544.52</v>
      </c>
      <c r="F328">
        <v>8745.89</v>
      </c>
      <c r="G328">
        <v>24097418512</v>
      </c>
      <c r="H328">
        <v>158947996834</v>
      </c>
      <c r="I328">
        <v>2020</v>
      </c>
      <c r="J328">
        <v>1</v>
      </c>
      <c r="K328">
        <v>21</v>
      </c>
    </row>
    <row r="329" spans="1:11" x14ac:dyDescent="0.3">
      <c r="A329" t="s">
        <v>15</v>
      </c>
      <c r="B329" s="1">
        <v>43850</v>
      </c>
      <c r="C329">
        <v>8704.6299999999992</v>
      </c>
      <c r="D329">
        <v>8745.59</v>
      </c>
      <c r="E329">
        <v>8560.4699999999993</v>
      </c>
      <c r="F329">
        <v>8657.64</v>
      </c>
      <c r="G329">
        <v>26422375678</v>
      </c>
      <c r="H329">
        <v>157327553259</v>
      </c>
      <c r="I329">
        <v>2020</v>
      </c>
      <c r="J329">
        <v>1</v>
      </c>
      <c r="K329">
        <v>20</v>
      </c>
    </row>
    <row r="330" spans="1:11" x14ac:dyDescent="0.3">
      <c r="A330" t="s">
        <v>15</v>
      </c>
      <c r="B330" s="1">
        <v>43849</v>
      </c>
      <c r="C330">
        <v>8941.4500000000007</v>
      </c>
      <c r="D330">
        <v>9164.36</v>
      </c>
      <c r="E330">
        <v>8620.08</v>
      </c>
      <c r="F330">
        <v>8706.25</v>
      </c>
      <c r="G330">
        <v>34217320471</v>
      </c>
      <c r="H330">
        <v>158194319735</v>
      </c>
      <c r="I330">
        <v>2020</v>
      </c>
      <c r="J330">
        <v>1</v>
      </c>
      <c r="K330">
        <v>19</v>
      </c>
    </row>
    <row r="331" spans="1:11" x14ac:dyDescent="0.3">
      <c r="A331" t="s">
        <v>15</v>
      </c>
      <c r="B331" s="1">
        <v>43848</v>
      </c>
      <c r="C331">
        <v>8927.2099999999991</v>
      </c>
      <c r="D331">
        <v>9012.2000000000007</v>
      </c>
      <c r="E331">
        <v>8827.33</v>
      </c>
      <c r="F331">
        <v>8942.81</v>
      </c>
      <c r="G331">
        <v>32337772627</v>
      </c>
      <c r="H331">
        <v>162475965880</v>
      </c>
      <c r="I331">
        <v>2020</v>
      </c>
      <c r="J331">
        <v>1</v>
      </c>
      <c r="K331">
        <v>18</v>
      </c>
    </row>
    <row r="332" spans="1:11" x14ac:dyDescent="0.3">
      <c r="A332" t="s">
        <v>15</v>
      </c>
      <c r="B332" s="1">
        <v>43847</v>
      </c>
      <c r="C332">
        <v>8725.2099999999991</v>
      </c>
      <c r="D332">
        <v>8958.1200000000008</v>
      </c>
      <c r="E332">
        <v>8677.32</v>
      </c>
      <c r="F332">
        <v>8929.0400000000009</v>
      </c>
      <c r="G332">
        <v>36372139320</v>
      </c>
      <c r="H332">
        <v>162211148778</v>
      </c>
      <c r="I332">
        <v>2020</v>
      </c>
      <c r="J332">
        <v>1</v>
      </c>
      <c r="K332">
        <v>17</v>
      </c>
    </row>
    <row r="333" spans="1:11" x14ac:dyDescent="0.3">
      <c r="A333" t="s">
        <v>15</v>
      </c>
      <c r="B333" s="1">
        <v>43846</v>
      </c>
      <c r="C333">
        <v>8812.48</v>
      </c>
      <c r="D333">
        <v>8846.4599999999991</v>
      </c>
      <c r="E333">
        <v>8612.1</v>
      </c>
      <c r="F333">
        <v>8723.7900000000009</v>
      </c>
      <c r="G333">
        <v>31313981931</v>
      </c>
      <c r="H333">
        <v>158465055984</v>
      </c>
      <c r="I333">
        <v>2020</v>
      </c>
      <c r="J333">
        <v>1</v>
      </c>
      <c r="K333">
        <v>16</v>
      </c>
    </row>
    <row r="334" spans="1:11" x14ac:dyDescent="0.3">
      <c r="A334" t="s">
        <v>15</v>
      </c>
      <c r="B334" s="1">
        <v>43845</v>
      </c>
      <c r="C334">
        <v>8825.34</v>
      </c>
      <c r="D334">
        <v>8890.1200000000008</v>
      </c>
      <c r="E334">
        <v>8657.19</v>
      </c>
      <c r="F334">
        <v>8807.01</v>
      </c>
      <c r="G334">
        <v>40102834650</v>
      </c>
      <c r="H334">
        <v>159959191212</v>
      </c>
      <c r="I334">
        <v>2020</v>
      </c>
      <c r="J334">
        <v>1</v>
      </c>
      <c r="K334">
        <v>15</v>
      </c>
    </row>
    <row r="335" spans="1:11" x14ac:dyDescent="0.3">
      <c r="A335" t="s">
        <v>15</v>
      </c>
      <c r="B335" s="1">
        <v>43844</v>
      </c>
      <c r="C335">
        <v>8140.93</v>
      </c>
      <c r="D335">
        <v>8879.51</v>
      </c>
      <c r="E335">
        <v>8140.93</v>
      </c>
      <c r="F335">
        <v>8827.76</v>
      </c>
      <c r="G335">
        <v>44841784107</v>
      </c>
      <c r="H335">
        <v>160319484883</v>
      </c>
      <c r="I335">
        <v>2020</v>
      </c>
      <c r="J335">
        <v>1</v>
      </c>
      <c r="K335">
        <v>14</v>
      </c>
    </row>
    <row r="336" spans="1:11" x14ac:dyDescent="0.3">
      <c r="A336" t="s">
        <v>15</v>
      </c>
      <c r="B336" s="1">
        <v>43843</v>
      </c>
      <c r="C336">
        <v>8189.77</v>
      </c>
      <c r="D336">
        <v>8197.7900000000009</v>
      </c>
      <c r="E336">
        <v>8079.7</v>
      </c>
      <c r="F336">
        <v>8144.19</v>
      </c>
      <c r="G336">
        <v>22482910688</v>
      </c>
      <c r="H336">
        <v>147890525973</v>
      </c>
      <c r="I336">
        <v>2020</v>
      </c>
      <c r="J336">
        <v>1</v>
      </c>
      <c r="K336">
        <v>13</v>
      </c>
    </row>
    <row r="337" spans="1:11" x14ac:dyDescent="0.3">
      <c r="A337" t="s">
        <v>15</v>
      </c>
      <c r="B337" s="1">
        <v>43842</v>
      </c>
      <c r="C337">
        <v>8033.26</v>
      </c>
      <c r="D337">
        <v>8200.06</v>
      </c>
      <c r="E337">
        <v>8009.06</v>
      </c>
      <c r="F337">
        <v>8192.49</v>
      </c>
      <c r="G337">
        <v>22903438381</v>
      </c>
      <c r="H337">
        <v>148752956966</v>
      </c>
      <c r="I337">
        <v>2020</v>
      </c>
      <c r="J337">
        <v>1</v>
      </c>
      <c r="K337">
        <v>12</v>
      </c>
    </row>
    <row r="338" spans="1:11" x14ac:dyDescent="0.3">
      <c r="A338" t="s">
        <v>15</v>
      </c>
      <c r="B338" s="1">
        <v>43841</v>
      </c>
      <c r="C338">
        <v>8162.19</v>
      </c>
      <c r="D338">
        <v>8218.36</v>
      </c>
      <c r="E338">
        <v>8029.64</v>
      </c>
      <c r="F338">
        <v>8037.54</v>
      </c>
      <c r="G338">
        <v>25521165085</v>
      </c>
      <c r="H338">
        <v>145924199942</v>
      </c>
      <c r="I338">
        <v>2020</v>
      </c>
      <c r="J338">
        <v>1</v>
      </c>
      <c r="K338">
        <v>11</v>
      </c>
    </row>
    <row r="339" spans="1:11" x14ac:dyDescent="0.3">
      <c r="A339" t="s">
        <v>15</v>
      </c>
      <c r="B339" s="1">
        <v>43840</v>
      </c>
      <c r="C339">
        <v>7878.31</v>
      </c>
      <c r="D339">
        <v>8166.55</v>
      </c>
      <c r="E339">
        <v>7726.77</v>
      </c>
      <c r="F339">
        <v>8166.55</v>
      </c>
      <c r="G339">
        <v>28714583844</v>
      </c>
      <c r="H339">
        <v>148249907277</v>
      </c>
      <c r="I339">
        <v>2020</v>
      </c>
      <c r="J339">
        <v>1</v>
      </c>
      <c r="K339">
        <v>10</v>
      </c>
    </row>
    <row r="340" spans="1:11" x14ac:dyDescent="0.3">
      <c r="A340" t="s">
        <v>15</v>
      </c>
      <c r="B340" s="1">
        <v>43839</v>
      </c>
      <c r="C340">
        <v>8082.3</v>
      </c>
      <c r="D340">
        <v>8082.3</v>
      </c>
      <c r="E340">
        <v>7842.4</v>
      </c>
      <c r="F340">
        <v>7879.07</v>
      </c>
      <c r="G340">
        <v>24045990466</v>
      </c>
      <c r="H340">
        <v>143016572819</v>
      </c>
      <c r="I340">
        <v>2020</v>
      </c>
      <c r="J340">
        <v>1</v>
      </c>
      <c r="K340">
        <v>9</v>
      </c>
    </row>
    <row r="341" spans="1:11" x14ac:dyDescent="0.3">
      <c r="A341" t="s">
        <v>15</v>
      </c>
      <c r="B341" s="1">
        <v>43838</v>
      </c>
      <c r="C341">
        <v>8161.94</v>
      </c>
      <c r="D341">
        <v>8396.74</v>
      </c>
      <c r="E341">
        <v>7956.77</v>
      </c>
      <c r="F341">
        <v>8079.86</v>
      </c>
      <c r="G341">
        <v>31672559265</v>
      </c>
      <c r="H341">
        <v>146645162431</v>
      </c>
      <c r="I341">
        <v>2020</v>
      </c>
      <c r="J341">
        <v>1</v>
      </c>
      <c r="K341">
        <v>8</v>
      </c>
    </row>
    <row r="342" spans="1:11" x14ac:dyDescent="0.3">
      <c r="A342" t="s">
        <v>15</v>
      </c>
      <c r="B342" s="1">
        <v>43837</v>
      </c>
      <c r="C342">
        <v>7768.68</v>
      </c>
      <c r="D342">
        <v>8178.22</v>
      </c>
      <c r="E342">
        <v>7768.23</v>
      </c>
      <c r="F342">
        <v>8163.69</v>
      </c>
      <c r="G342">
        <v>28767291327</v>
      </c>
      <c r="H342">
        <v>148152237654</v>
      </c>
      <c r="I342">
        <v>2020</v>
      </c>
      <c r="J342">
        <v>1</v>
      </c>
      <c r="K342">
        <v>7</v>
      </c>
    </row>
    <row r="343" spans="1:11" x14ac:dyDescent="0.3">
      <c r="A343" t="s">
        <v>15</v>
      </c>
      <c r="B343" s="1">
        <v>43836</v>
      </c>
      <c r="C343">
        <v>7410.45</v>
      </c>
      <c r="D343">
        <v>7781.87</v>
      </c>
      <c r="E343">
        <v>7409.29</v>
      </c>
      <c r="F343">
        <v>7769.22</v>
      </c>
      <c r="G343">
        <v>23276261598</v>
      </c>
      <c r="H343">
        <v>140976457304</v>
      </c>
      <c r="I343">
        <v>2020</v>
      </c>
      <c r="J343">
        <v>1</v>
      </c>
      <c r="K343">
        <v>6</v>
      </c>
    </row>
    <row r="344" spans="1:11" x14ac:dyDescent="0.3">
      <c r="A344" t="s">
        <v>15</v>
      </c>
      <c r="B344" s="1">
        <v>43835</v>
      </c>
      <c r="C344">
        <v>7410.45</v>
      </c>
      <c r="D344">
        <v>7544.5</v>
      </c>
      <c r="E344">
        <v>7400.54</v>
      </c>
      <c r="F344">
        <v>7411.32</v>
      </c>
      <c r="G344">
        <v>19725074095</v>
      </c>
      <c r="H344">
        <v>134469548249</v>
      </c>
      <c r="I344">
        <v>2020</v>
      </c>
      <c r="J344">
        <v>1</v>
      </c>
      <c r="K344">
        <v>5</v>
      </c>
    </row>
    <row r="345" spans="1:11" x14ac:dyDescent="0.3">
      <c r="A345" t="s">
        <v>15</v>
      </c>
      <c r="B345" s="1">
        <v>43834</v>
      </c>
      <c r="C345">
        <v>7345.38</v>
      </c>
      <c r="D345">
        <v>7427.39</v>
      </c>
      <c r="E345">
        <v>7309.51</v>
      </c>
      <c r="F345">
        <v>7410.66</v>
      </c>
      <c r="G345">
        <v>18444271275</v>
      </c>
      <c r="H345">
        <v>134442464030</v>
      </c>
      <c r="I345">
        <v>2020</v>
      </c>
      <c r="J345">
        <v>1</v>
      </c>
      <c r="K345">
        <v>4</v>
      </c>
    </row>
    <row r="346" spans="1:11" x14ac:dyDescent="0.3">
      <c r="A346" t="s">
        <v>15</v>
      </c>
      <c r="B346" s="1">
        <v>43833</v>
      </c>
      <c r="C346">
        <v>6984.43</v>
      </c>
      <c r="D346">
        <v>7413.72</v>
      </c>
      <c r="E346">
        <v>6915</v>
      </c>
      <c r="F346">
        <v>7344.88</v>
      </c>
      <c r="G346">
        <v>28111481032</v>
      </c>
      <c r="H346">
        <v>133233444755</v>
      </c>
      <c r="I346">
        <v>2020</v>
      </c>
      <c r="J346">
        <v>1</v>
      </c>
      <c r="K346">
        <v>3</v>
      </c>
    </row>
    <row r="347" spans="1:11" x14ac:dyDescent="0.3">
      <c r="A347" t="s">
        <v>15</v>
      </c>
      <c r="B347" s="1">
        <v>43832</v>
      </c>
      <c r="C347">
        <v>7202.55</v>
      </c>
      <c r="D347">
        <v>7212.16</v>
      </c>
      <c r="E347">
        <v>6935.27</v>
      </c>
      <c r="F347">
        <v>6985.47</v>
      </c>
      <c r="G347">
        <v>20802083465</v>
      </c>
      <c r="H347">
        <v>126699395235</v>
      </c>
      <c r="I347">
        <v>2020</v>
      </c>
      <c r="J347">
        <v>1</v>
      </c>
      <c r="K347">
        <v>2</v>
      </c>
    </row>
    <row r="348" spans="1:11" x14ac:dyDescent="0.3">
      <c r="A348" t="s">
        <v>15</v>
      </c>
      <c r="B348" s="1">
        <v>43831</v>
      </c>
      <c r="C348">
        <v>7194.89</v>
      </c>
      <c r="D348">
        <v>7254.33</v>
      </c>
      <c r="E348">
        <v>7174.94</v>
      </c>
      <c r="F348">
        <v>7200.17</v>
      </c>
      <c r="G348">
        <v>18565664997</v>
      </c>
      <c r="H348">
        <v>130580829150</v>
      </c>
      <c r="I348">
        <v>2020</v>
      </c>
      <c r="J348">
        <v>1</v>
      </c>
      <c r="K348">
        <v>1</v>
      </c>
    </row>
    <row r="349" spans="1:11" x14ac:dyDescent="0.3">
      <c r="A349" t="s">
        <v>15</v>
      </c>
      <c r="B349" s="1">
        <v>43830</v>
      </c>
      <c r="C349">
        <v>7294.44</v>
      </c>
      <c r="D349">
        <v>7335.29</v>
      </c>
      <c r="E349">
        <v>7169.78</v>
      </c>
      <c r="F349">
        <v>7193.6</v>
      </c>
      <c r="G349">
        <v>21167946112</v>
      </c>
      <c r="H349">
        <v>130446112598</v>
      </c>
      <c r="I349">
        <v>2019</v>
      </c>
      <c r="J349">
        <v>12</v>
      </c>
      <c r="K349">
        <v>31</v>
      </c>
    </row>
    <row r="350" spans="1:11" x14ac:dyDescent="0.3">
      <c r="A350" t="s">
        <v>15</v>
      </c>
      <c r="B350" s="1">
        <v>43829</v>
      </c>
      <c r="C350">
        <v>7420.27</v>
      </c>
      <c r="D350">
        <v>7454.82</v>
      </c>
      <c r="E350">
        <v>7276.31</v>
      </c>
      <c r="F350">
        <v>7293</v>
      </c>
      <c r="G350">
        <v>22874131672</v>
      </c>
      <c r="H350">
        <v>132235128152</v>
      </c>
      <c r="I350">
        <v>2019</v>
      </c>
      <c r="J350">
        <v>12</v>
      </c>
      <c r="K350">
        <v>30</v>
      </c>
    </row>
    <row r="351" spans="1:11" x14ac:dyDescent="0.3">
      <c r="A351" t="s">
        <v>15</v>
      </c>
      <c r="B351" s="1">
        <v>43828</v>
      </c>
      <c r="C351">
        <v>7317.65</v>
      </c>
      <c r="D351">
        <v>7513.95</v>
      </c>
      <c r="E351">
        <v>7279.87</v>
      </c>
      <c r="F351">
        <v>7422.65</v>
      </c>
      <c r="G351">
        <v>22445257702</v>
      </c>
      <c r="H351">
        <v>134570835775</v>
      </c>
      <c r="I351">
        <v>2019</v>
      </c>
      <c r="J351">
        <v>12</v>
      </c>
      <c r="K351">
        <v>29</v>
      </c>
    </row>
    <row r="352" spans="1:11" x14ac:dyDescent="0.3">
      <c r="A352" t="s">
        <v>15</v>
      </c>
      <c r="B352" s="1">
        <v>43827</v>
      </c>
      <c r="C352">
        <v>7289.03</v>
      </c>
      <c r="D352">
        <v>7399.04</v>
      </c>
      <c r="E352">
        <v>7286.91</v>
      </c>
      <c r="F352">
        <v>7317.99</v>
      </c>
      <c r="G352">
        <v>21365673026</v>
      </c>
      <c r="H352">
        <v>132659059740</v>
      </c>
      <c r="I352">
        <v>2019</v>
      </c>
      <c r="J352">
        <v>12</v>
      </c>
      <c r="K352">
        <v>28</v>
      </c>
    </row>
    <row r="353" spans="1:11" x14ac:dyDescent="0.3">
      <c r="A353" t="s">
        <v>15</v>
      </c>
      <c r="B353" s="1">
        <v>43826</v>
      </c>
      <c r="C353">
        <v>7238.14</v>
      </c>
      <c r="D353">
        <v>7363.53</v>
      </c>
      <c r="E353">
        <v>7189.93</v>
      </c>
      <c r="F353">
        <v>7290.09</v>
      </c>
      <c r="G353">
        <v>22777360996</v>
      </c>
      <c r="H353">
        <v>132139502950</v>
      </c>
      <c r="I353">
        <v>2019</v>
      </c>
      <c r="J353">
        <v>12</v>
      </c>
      <c r="K353">
        <v>27</v>
      </c>
    </row>
    <row r="354" spans="1:11" x14ac:dyDescent="0.3">
      <c r="A354" t="s">
        <v>15</v>
      </c>
      <c r="B354" s="1">
        <v>43825</v>
      </c>
      <c r="C354">
        <v>7274.8</v>
      </c>
      <c r="D354">
        <v>7388.3</v>
      </c>
      <c r="E354">
        <v>7200.39</v>
      </c>
      <c r="F354">
        <v>7238.97</v>
      </c>
      <c r="G354">
        <v>22787010034</v>
      </c>
      <c r="H354">
        <v>131200030100</v>
      </c>
      <c r="I354">
        <v>2019</v>
      </c>
      <c r="J354">
        <v>12</v>
      </c>
      <c r="K354">
        <v>26</v>
      </c>
    </row>
    <row r="355" spans="1:11" x14ac:dyDescent="0.3">
      <c r="A355" t="s">
        <v>15</v>
      </c>
      <c r="B355" s="1">
        <v>43824</v>
      </c>
      <c r="C355">
        <v>7325.76</v>
      </c>
      <c r="D355">
        <v>7357.02</v>
      </c>
      <c r="E355">
        <v>7220.99</v>
      </c>
      <c r="F355">
        <v>7275.16</v>
      </c>
      <c r="G355">
        <v>21559505149</v>
      </c>
      <c r="H355">
        <v>131840641292</v>
      </c>
      <c r="I355">
        <v>2019</v>
      </c>
      <c r="J355">
        <v>12</v>
      </c>
      <c r="K355">
        <v>25</v>
      </c>
    </row>
    <row r="356" spans="1:11" x14ac:dyDescent="0.3">
      <c r="A356" t="s">
        <v>15</v>
      </c>
      <c r="B356" s="1">
        <v>43823</v>
      </c>
      <c r="C356">
        <v>7354.39</v>
      </c>
      <c r="D356">
        <v>7535.72</v>
      </c>
      <c r="E356">
        <v>7269.53</v>
      </c>
      <c r="F356">
        <v>7322.53</v>
      </c>
      <c r="G356">
        <v>22991622105</v>
      </c>
      <c r="H356">
        <v>132687583295</v>
      </c>
      <c r="I356">
        <v>2019</v>
      </c>
      <c r="J356">
        <v>12</v>
      </c>
      <c r="K356">
        <v>24</v>
      </c>
    </row>
    <row r="357" spans="1:11" x14ac:dyDescent="0.3">
      <c r="A357" t="s">
        <v>15</v>
      </c>
      <c r="B357" s="1">
        <v>43822</v>
      </c>
      <c r="C357">
        <v>7508.9</v>
      </c>
      <c r="D357">
        <v>7656.18</v>
      </c>
      <c r="E357">
        <v>7326.19</v>
      </c>
      <c r="F357">
        <v>7355.63</v>
      </c>
      <c r="G357">
        <v>27831788041</v>
      </c>
      <c r="H357">
        <v>133275709111</v>
      </c>
      <c r="I357">
        <v>2019</v>
      </c>
      <c r="J357">
        <v>12</v>
      </c>
      <c r="K357">
        <v>23</v>
      </c>
    </row>
    <row r="358" spans="1:11" x14ac:dyDescent="0.3">
      <c r="A358" t="s">
        <v>15</v>
      </c>
      <c r="B358" s="1">
        <v>43821</v>
      </c>
      <c r="C358">
        <v>7191.19</v>
      </c>
      <c r="D358">
        <v>7518.03</v>
      </c>
      <c r="E358">
        <v>7167.18</v>
      </c>
      <c r="F358">
        <v>7511.59</v>
      </c>
      <c r="G358">
        <v>23134537956</v>
      </c>
      <c r="H358">
        <v>136088022049</v>
      </c>
      <c r="I358">
        <v>2019</v>
      </c>
      <c r="J358">
        <v>12</v>
      </c>
      <c r="K358">
        <v>22</v>
      </c>
    </row>
    <row r="359" spans="1:11" x14ac:dyDescent="0.3">
      <c r="A359" t="s">
        <v>15</v>
      </c>
      <c r="B359" s="1">
        <v>43820</v>
      </c>
      <c r="C359">
        <v>7220.59</v>
      </c>
      <c r="D359">
        <v>7223.23</v>
      </c>
      <c r="E359">
        <v>7112.74</v>
      </c>
      <c r="F359">
        <v>7191.16</v>
      </c>
      <c r="G359">
        <v>19312552168</v>
      </c>
      <c r="H359">
        <v>130267655889</v>
      </c>
      <c r="I359">
        <v>2019</v>
      </c>
      <c r="J359">
        <v>12</v>
      </c>
      <c r="K359">
        <v>21</v>
      </c>
    </row>
    <row r="360" spans="1:11" x14ac:dyDescent="0.3">
      <c r="A360" t="s">
        <v>15</v>
      </c>
      <c r="B360" s="1">
        <v>43819</v>
      </c>
      <c r="C360">
        <v>7208.64</v>
      </c>
      <c r="D360">
        <v>7257.92</v>
      </c>
      <c r="E360">
        <v>7086.12</v>
      </c>
      <c r="F360">
        <v>7218.82</v>
      </c>
      <c r="G360">
        <v>22633815180</v>
      </c>
      <c r="H360">
        <v>130752796980</v>
      </c>
      <c r="I360">
        <v>2019</v>
      </c>
      <c r="J360">
        <v>12</v>
      </c>
      <c r="K360">
        <v>20</v>
      </c>
    </row>
    <row r="361" spans="1:11" x14ac:dyDescent="0.3">
      <c r="A361" t="s">
        <v>15</v>
      </c>
      <c r="B361" s="1">
        <v>43818</v>
      </c>
      <c r="C361">
        <v>7277.59</v>
      </c>
      <c r="D361">
        <v>7346.6</v>
      </c>
      <c r="E361">
        <v>7041.38</v>
      </c>
      <c r="F361">
        <v>7202.84</v>
      </c>
      <c r="G361">
        <v>25904604416</v>
      </c>
      <c r="H361">
        <v>130445758713</v>
      </c>
      <c r="I361">
        <v>2019</v>
      </c>
      <c r="J361">
        <v>12</v>
      </c>
      <c r="K361">
        <v>19</v>
      </c>
    </row>
    <row r="362" spans="1:11" x14ac:dyDescent="0.3">
      <c r="A362" t="s">
        <v>15</v>
      </c>
      <c r="B362" s="1">
        <v>43817</v>
      </c>
      <c r="C362">
        <v>6647.7</v>
      </c>
      <c r="D362">
        <v>7324.98</v>
      </c>
      <c r="E362">
        <v>6540.05</v>
      </c>
      <c r="F362">
        <v>7276.8</v>
      </c>
      <c r="G362">
        <v>31836522778</v>
      </c>
      <c r="H362">
        <v>131754969804</v>
      </c>
      <c r="I362">
        <v>2019</v>
      </c>
      <c r="J362">
        <v>12</v>
      </c>
      <c r="K362">
        <v>18</v>
      </c>
    </row>
    <row r="363" spans="1:11" x14ac:dyDescent="0.3">
      <c r="A363" t="s">
        <v>15</v>
      </c>
      <c r="B363" s="1">
        <v>43816</v>
      </c>
      <c r="C363">
        <v>6931.32</v>
      </c>
      <c r="D363">
        <v>6964.07</v>
      </c>
      <c r="E363">
        <v>6587.97</v>
      </c>
      <c r="F363">
        <v>6640.52</v>
      </c>
      <c r="G363">
        <v>22363804217</v>
      </c>
      <c r="H363">
        <v>120234244809</v>
      </c>
      <c r="I363">
        <v>2019</v>
      </c>
      <c r="J363">
        <v>12</v>
      </c>
      <c r="K363">
        <v>17</v>
      </c>
    </row>
    <row r="364" spans="1:11" x14ac:dyDescent="0.3">
      <c r="A364" t="s">
        <v>15</v>
      </c>
      <c r="B364" s="1">
        <v>43815</v>
      </c>
      <c r="C364">
        <v>7153.66</v>
      </c>
      <c r="D364">
        <v>7171.17</v>
      </c>
      <c r="E364">
        <v>6903.68</v>
      </c>
      <c r="F364">
        <v>6932.48</v>
      </c>
      <c r="G364">
        <v>20213265950</v>
      </c>
      <c r="H364">
        <v>125515586952</v>
      </c>
      <c r="I364">
        <v>2019</v>
      </c>
      <c r="J364">
        <v>12</v>
      </c>
      <c r="K364">
        <v>16</v>
      </c>
    </row>
    <row r="365" spans="1:11" x14ac:dyDescent="0.3">
      <c r="A365" t="s">
        <v>15</v>
      </c>
      <c r="B365" s="1">
        <v>43814</v>
      </c>
      <c r="C365">
        <v>7124.24</v>
      </c>
      <c r="D365">
        <v>7181.08</v>
      </c>
      <c r="E365">
        <v>6924.38</v>
      </c>
      <c r="F365">
        <v>7152.3</v>
      </c>
      <c r="G365">
        <v>16881129804</v>
      </c>
      <c r="H365">
        <v>129481424648</v>
      </c>
      <c r="I365">
        <v>2019</v>
      </c>
      <c r="J365">
        <v>12</v>
      </c>
      <c r="K365">
        <v>15</v>
      </c>
    </row>
    <row r="366" spans="1:11" x14ac:dyDescent="0.3">
      <c r="A366" t="s">
        <v>15</v>
      </c>
      <c r="B366" s="1">
        <v>43813</v>
      </c>
      <c r="C366">
        <v>7268.9</v>
      </c>
      <c r="D366">
        <v>7308.84</v>
      </c>
      <c r="E366">
        <v>7097.21</v>
      </c>
      <c r="F366">
        <v>7124.67</v>
      </c>
      <c r="G366">
        <v>17137029730</v>
      </c>
      <c r="H366">
        <v>128970221233</v>
      </c>
      <c r="I366">
        <v>2019</v>
      </c>
      <c r="J366">
        <v>12</v>
      </c>
      <c r="K366">
        <v>14</v>
      </c>
    </row>
    <row r="367" spans="1:11" x14ac:dyDescent="0.3">
      <c r="A367" t="s">
        <v>15</v>
      </c>
      <c r="B367" s="1">
        <v>43812</v>
      </c>
      <c r="C367">
        <v>7244.66</v>
      </c>
      <c r="D367">
        <v>7293.56</v>
      </c>
      <c r="E367">
        <v>7227.12</v>
      </c>
      <c r="F367">
        <v>7269.68</v>
      </c>
      <c r="G367">
        <v>17125736940</v>
      </c>
      <c r="H367">
        <v>131581377758</v>
      </c>
      <c r="I367">
        <v>2019</v>
      </c>
      <c r="J367">
        <v>12</v>
      </c>
      <c r="K367">
        <v>13</v>
      </c>
    </row>
    <row r="368" spans="1:11" x14ac:dyDescent="0.3">
      <c r="A368" t="s">
        <v>15</v>
      </c>
      <c r="B368" s="1">
        <v>43811</v>
      </c>
      <c r="C368">
        <v>7216.74</v>
      </c>
      <c r="D368">
        <v>7266.64</v>
      </c>
      <c r="E368">
        <v>7164.74</v>
      </c>
      <c r="F368">
        <v>7243.13</v>
      </c>
      <c r="G368">
        <v>18927080224</v>
      </c>
      <c r="H368">
        <v>131087151088</v>
      </c>
      <c r="I368">
        <v>2019</v>
      </c>
      <c r="J368">
        <v>12</v>
      </c>
      <c r="K368">
        <v>12</v>
      </c>
    </row>
    <row r="369" spans="1:11" x14ac:dyDescent="0.3">
      <c r="A369" t="s">
        <v>15</v>
      </c>
      <c r="B369" s="1">
        <v>43810</v>
      </c>
      <c r="C369">
        <v>7277.2</v>
      </c>
      <c r="D369">
        <v>7324.16</v>
      </c>
      <c r="E369">
        <v>7195.53</v>
      </c>
      <c r="F369">
        <v>7217.43</v>
      </c>
      <c r="G369">
        <v>16350490689</v>
      </c>
      <c r="H369">
        <v>130609895528</v>
      </c>
      <c r="I369">
        <v>2019</v>
      </c>
      <c r="J369">
        <v>12</v>
      </c>
      <c r="K369">
        <v>11</v>
      </c>
    </row>
    <row r="370" spans="1:11" x14ac:dyDescent="0.3">
      <c r="A370" t="s">
        <v>15</v>
      </c>
      <c r="B370" s="1">
        <v>43809</v>
      </c>
      <c r="C370">
        <v>7397.13</v>
      </c>
      <c r="D370">
        <v>7424.02</v>
      </c>
      <c r="E370">
        <v>7246.04</v>
      </c>
      <c r="F370">
        <v>7278.12</v>
      </c>
      <c r="G370">
        <v>18249031195</v>
      </c>
      <c r="H370">
        <v>131696121855</v>
      </c>
      <c r="I370">
        <v>2019</v>
      </c>
      <c r="J370">
        <v>12</v>
      </c>
      <c r="K370">
        <v>10</v>
      </c>
    </row>
    <row r="371" spans="1:11" x14ac:dyDescent="0.3">
      <c r="A371" t="s">
        <v>15</v>
      </c>
      <c r="B371" s="1">
        <v>43808</v>
      </c>
      <c r="C371">
        <v>7561.8</v>
      </c>
      <c r="D371">
        <v>7618.09</v>
      </c>
      <c r="E371">
        <v>7365.99</v>
      </c>
      <c r="F371">
        <v>7400.9</v>
      </c>
      <c r="G371">
        <v>17872021272</v>
      </c>
      <c r="H371">
        <v>133904005787</v>
      </c>
      <c r="I371">
        <v>2019</v>
      </c>
      <c r="J371">
        <v>12</v>
      </c>
      <c r="K371">
        <v>9</v>
      </c>
    </row>
    <row r="372" spans="1:11" x14ac:dyDescent="0.3">
      <c r="A372" t="s">
        <v>15</v>
      </c>
      <c r="B372" s="1">
        <v>43807</v>
      </c>
      <c r="C372">
        <v>7551.34</v>
      </c>
      <c r="D372">
        <v>7634.61</v>
      </c>
      <c r="E372">
        <v>7476.09</v>
      </c>
      <c r="F372">
        <v>7564.35</v>
      </c>
      <c r="G372">
        <v>15409908086</v>
      </c>
      <c r="H372">
        <v>136847419896</v>
      </c>
      <c r="I372">
        <v>2019</v>
      </c>
      <c r="J372">
        <v>12</v>
      </c>
      <c r="K372">
        <v>8</v>
      </c>
    </row>
    <row r="373" spans="1:11" x14ac:dyDescent="0.3">
      <c r="A373" t="s">
        <v>15</v>
      </c>
      <c r="B373" s="1">
        <v>43806</v>
      </c>
      <c r="C373">
        <v>7547.27</v>
      </c>
      <c r="D373">
        <v>7589.95</v>
      </c>
      <c r="E373">
        <v>7525.71</v>
      </c>
      <c r="F373">
        <v>7556.24</v>
      </c>
      <c r="G373">
        <v>15453520564</v>
      </c>
      <c r="H373">
        <v>136686769529</v>
      </c>
      <c r="I373">
        <v>2019</v>
      </c>
      <c r="J373">
        <v>12</v>
      </c>
      <c r="K373">
        <v>7</v>
      </c>
    </row>
    <row r="374" spans="1:11" x14ac:dyDescent="0.3">
      <c r="A374" t="s">
        <v>15</v>
      </c>
      <c r="B374" s="1">
        <v>43805</v>
      </c>
      <c r="C374">
        <v>7450.56</v>
      </c>
      <c r="D374">
        <v>7547</v>
      </c>
      <c r="E374">
        <v>7392.18</v>
      </c>
      <c r="F374">
        <v>7547</v>
      </c>
      <c r="G374">
        <v>18104466307</v>
      </c>
      <c r="H374">
        <v>136504883935</v>
      </c>
      <c r="I374">
        <v>2019</v>
      </c>
      <c r="J374">
        <v>12</v>
      </c>
      <c r="K374">
        <v>6</v>
      </c>
    </row>
    <row r="375" spans="1:11" x14ac:dyDescent="0.3">
      <c r="A375" t="s">
        <v>15</v>
      </c>
      <c r="B375" s="1">
        <v>43804</v>
      </c>
      <c r="C375">
        <v>7253.24</v>
      </c>
      <c r="D375">
        <v>7743.43</v>
      </c>
      <c r="E375">
        <v>7232.68</v>
      </c>
      <c r="F375">
        <v>7448.31</v>
      </c>
      <c r="G375">
        <v>18816085231</v>
      </c>
      <c r="H375">
        <v>134706455048</v>
      </c>
      <c r="I375">
        <v>2019</v>
      </c>
      <c r="J375">
        <v>12</v>
      </c>
      <c r="K375">
        <v>5</v>
      </c>
    </row>
    <row r="376" spans="1:11" x14ac:dyDescent="0.3">
      <c r="A376" t="s">
        <v>15</v>
      </c>
      <c r="B376" s="1">
        <v>43803</v>
      </c>
      <c r="C376">
        <v>7320.13</v>
      </c>
      <c r="D376">
        <v>7539.78</v>
      </c>
      <c r="E376">
        <v>7170.92</v>
      </c>
      <c r="F376">
        <v>7252.03</v>
      </c>
      <c r="G376">
        <v>21664240918</v>
      </c>
      <c r="H376">
        <v>131143073943</v>
      </c>
      <c r="I376">
        <v>2019</v>
      </c>
      <c r="J376">
        <v>12</v>
      </c>
      <c r="K376">
        <v>4</v>
      </c>
    </row>
    <row r="377" spans="1:11" x14ac:dyDescent="0.3">
      <c r="A377" t="s">
        <v>15</v>
      </c>
      <c r="B377" s="1">
        <v>43802</v>
      </c>
      <c r="C377">
        <v>7323.98</v>
      </c>
      <c r="D377">
        <v>7418.86</v>
      </c>
      <c r="E377">
        <v>7229.36</v>
      </c>
      <c r="F377">
        <v>7320.15</v>
      </c>
      <c r="G377">
        <v>14797485769</v>
      </c>
      <c r="H377">
        <v>132359942301</v>
      </c>
      <c r="I377">
        <v>2019</v>
      </c>
      <c r="J377">
        <v>12</v>
      </c>
      <c r="K377">
        <v>3</v>
      </c>
    </row>
    <row r="378" spans="1:11" x14ac:dyDescent="0.3">
      <c r="A378" t="s">
        <v>15</v>
      </c>
      <c r="B378" s="1">
        <v>43801</v>
      </c>
      <c r="C378">
        <v>7424.04</v>
      </c>
      <c r="D378">
        <v>7474.82</v>
      </c>
      <c r="E378">
        <v>7233.4</v>
      </c>
      <c r="F378">
        <v>7321.99</v>
      </c>
      <c r="G378">
        <v>17082040706</v>
      </c>
      <c r="H378">
        <v>132378982377</v>
      </c>
      <c r="I378">
        <v>2019</v>
      </c>
      <c r="J378">
        <v>12</v>
      </c>
      <c r="K378">
        <v>2</v>
      </c>
    </row>
    <row r="379" spans="1:11" x14ac:dyDescent="0.3">
      <c r="A379" t="s">
        <v>15</v>
      </c>
      <c r="B379" s="1">
        <v>43800</v>
      </c>
      <c r="C379">
        <v>7571.62</v>
      </c>
      <c r="D379">
        <v>7571.62</v>
      </c>
      <c r="E379">
        <v>7291.34</v>
      </c>
      <c r="F379">
        <v>7424.29</v>
      </c>
      <c r="G379">
        <v>18720708479</v>
      </c>
      <c r="H379">
        <v>134215145410</v>
      </c>
      <c r="I379">
        <v>2019</v>
      </c>
      <c r="J379">
        <v>12</v>
      </c>
      <c r="K379">
        <v>1</v>
      </c>
    </row>
    <row r="380" spans="1:11" x14ac:dyDescent="0.3">
      <c r="A380" t="s">
        <v>15</v>
      </c>
      <c r="B380" s="1">
        <v>43799</v>
      </c>
      <c r="C380">
        <v>7764.06</v>
      </c>
      <c r="D380">
        <v>7836.1</v>
      </c>
      <c r="E380">
        <v>7515.85</v>
      </c>
      <c r="F380">
        <v>7569.63</v>
      </c>
      <c r="G380">
        <v>17158194786</v>
      </c>
      <c r="H380">
        <v>136829391049</v>
      </c>
      <c r="I380">
        <v>2019</v>
      </c>
      <c r="J380">
        <v>11</v>
      </c>
      <c r="K380">
        <v>30</v>
      </c>
    </row>
    <row r="381" spans="1:11" x14ac:dyDescent="0.3">
      <c r="A381" t="s">
        <v>15</v>
      </c>
      <c r="B381" s="1">
        <v>43798</v>
      </c>
      <c r="C381">
        <v>7466.73</v>
      </c>
      <c r="D381">
        <v>7781.18</v>
      </c>
      <c r="E381">
        <v>7460.76</v>
      </c>
      <c r="F381">
        <v>7761.24</v>
      </c>
      <c r="G381">
        <v>19709695456</v>
      </c>
      <c r="H381">
        <v>140280108521</v>
      </c>
      <c r="I381">
        <v>2019</v>
      </c>
      <c r="J381">
        <v>11</v>
      </c>
      <c r="K381">
        <v>29</v>
      </c>
    </row>
    <row r="382" spans="1:11" x14ac:dyDescent="0.3">
      <c r="A382" t="s">
        <v>15</v>
      </c>
      <c r="B382" s="1">
        <v>43797</v>
      </c>
      <c r="C382">
        <v>7536.82</v>
      </c>
      <c r="D382">
        <v>7730.07</v>
      </c>
      <c r="E382">
        <v>7454.12</v>
      </c>
      <c r="F382">
        <v>7463.11</v>
      </c>
      <c r="G382">
        <v>19050116751</v>
      </c>
      <c r="H382">
        <v>134879411013</v>
      </c>
      <c r="I382">
        <v>2019</v>
      </c>
      <c r="J382">
        <v>11</v>
      </c>
      <c r="K382">
        <v>28</v>
      </c>
    </row>
    <row r="383" spans="1:11" x14ac:dyDescent="0.3">
      <c r="A383" t="s">
        <v>15</v>
      </c>
      <c r="B383" s="1">
        <v>43796</v>
      </c>
      <c r="C383">
        <v>7220.88</v>
      </c>
      <c r="D383">
        <v>7619.69</v>
      </c>
      <c r="E383">
        <v>6974.17</v>
      </c>
      <c r="F383">
        <v>7531.66</v>
      </c>
      <c r="G383">
        <v>23991412764</v>
      </c>
      <c r="H383">
        <v>136102712894</v>
      </c>
      <c r="I383">
        <v>2019</v>
      </c>
      <c r="J383">
        <v>11</v>
      </c>
      <c r="K383">
        <v>27</v>
      </c>
    </row>
    <row r="384" spans="1:11" x14ac:dyDescent="0.3">
      <c r="A384" t="s">
        <v>15</v>
      </c>
      <c r="B384" s="1">
        <v>43795</v>
      </c>
      <c r="C384">
        <v>7145.16</v>
      </c>
      <c r="D384">
        <v>7320.23</v>
      </c>
      <c r="E384">
        <v>7098.57</v>
      </c>
      <c r="F384">
        <v>7218.37</v>
      </c>
      <c r="G384">
        <v>21129505542</v>
      </c>
      <c r="H384">
        <v>130429018720</v>
      </c>
      <c r="I384">
        <v>2019</v>
      </c>
      <c r="J384">
        <v>11</v>
      </c>
      <c r="K384">
        <v>26</v>
      </c>
    </row>
    <row r="385" spans="1:11" x14ac:dyDescent="0.3">
      <c r="A385" t="s">
        <v>15</v>
      </c>
      <c r="B385" s="1">
        <v>43794</v>
      </c>
      <c r="C385">
        <v>7039.98</v>
      </c>
      <c r="D385">
        <v>7319.86</v>
      </c>
      <c r="E385">
        <v>6617.17</v>
      </c>
      <c r="F385">
        <v>7146.13</v>
      </c>
      <c r="G385">
        <v>42685231262</v>
      </c>
      <c r="H385">
        <v>129112952930</v>
      </c>
      <c r="I385">
        <v>2019</v>
      </c>
      <c r="J385">
        <v>11</v>
      </c>
      <c r="K385">
        <v>25</v>
      </c>
    </row>
    <row r="386" spans="1:11" x14ac:dyDescent="0.3">
      <c r="A386" t="s">
        <v>15</v>
      </c>
      <c r="B386" s="1">
        <v>43793</v>
      </c>
      <c r="C386">
        <v>7398.63</v>
      </c>
      <c r="D386">
        <v>7408.58</v>
      </c>
      <c r="E386">
        <v>7029.29</v>
      </c>
      <c r="F386">
        <v>7047.92</v>
      </c>
      <c r="G386">
        <v>30433517289</v>
      </c>
      <c r="H386">
        <v>127327398565</v>
      </c>
      <c r="I386">
        <v>2019</v>
      </c>
      <c r="J386">
        <v>11</v>
      </c>
      <c r="K386">
        <v>24</v>
      </c>
    </row>
    <row r="387" spans="1:11" x14ac:dyDescent="0.3">
      <c r="A387" t="s">
        <v>15</v>
      </c>
      <c r="B387" s="1">
        <v>43792</v>
      </c>
      <c r="C387">
        <v>7296.16</v>
      </c>
      <c r="D387">
        <v>7442.26</v>
      </c>
      <c r="E387">
        <v>7151.42</v>
      </c>
      <c r="F387">
        <v>7397.8</v>
      </c>
      <c r="G387">
        <v>21008924418</v>
      </c>
      <c r="H387">
        <v>133636205957</v>
      </c>
      <c r="I387">
        <v>2019</v>
      </c>
      <c r="J387">
        <v>11</v>
      </c>
      <c r="K387">
        <v>23</v>
      </c>
    </row>
    <row r="388" spans="1:11" x14ac:dyDescent="0.3">
      <c r="A388" t="s">
        <v>15</v>
      </c>
      <c r="B388" s="1">
        <v>43791</v>
      </c>
      <c r="C388">
        <v>7643.57</v>
      </c>
      <c r="D388">
        <v>7697.38</v>
      </c>
      <c r="E388">
        <v>6936.71</v>
      </c>
      <c r="F388">
        <v>7296.58</v>
      </c>
      <c r="G388">
        <v>34242315785</v>
      </c>
      <c r="H388">
        <v>131791783672</v>
      </c>
      <c r="I388">
        <v>2019</v>
      </c>
      <c r="J388">
        <v>11</v>
      </c>
      <c r="K388">
        <v>22</v>
      </c>
    </row>
    <row r="389" spans="1:11" x14ac:dyDescent="0.3">
      <c r="A389" t="s">
        <v>15</v>
      </c>
      <c r="B389" s="1">
        <v>43790</v>
      </c>
      <c r="C389">
        <v>8023.64</v>
      </c>
      <c r="D389">
        <v>8110.1</v>
      </c>
      <c r="E389">
        <v>7597.38</v>
      </c>
      <c r="F389">
        <v>7642.75</v>
      </c>
      <c r="G389">
        <v>22514243371</v>
      </c>
      <c r="H389">
        <v>138031885379</v>
      </c>
      <c r="I389">
        <v>2019</v>
      </c>
      <c r="J389">
        <v>11</v>
      </c>
      <c r="K389">
        <v>21</v>
      </c>
    </row>
    <row r="390" spans="1:11" x14ac:dyDescent="0.3">
      <c r="A390" t="s">
        <v>15</v>
      </c>
      <c r="B390" s="1">
        <v>43789</v>
      </c>
      <c r="C390">
        <v>8203.61</v>
      </c>
      <c r="D390">
        <v>8237.24</v>
      </c>
      <c r="E390">
        <v>8010.51</v>
      </c>
      <c r="F390">
        <v>8027.27</v>
      </c>
      <c r="G390">
        <v>20764300437</v>
      </c>
      <c r="H390">
        <v>144962727398</v>
      </c>
      <c r="I390">
        <v>2019</v>
      </c>
      <c r="J390">
        <v>11</v>
      </c>
      <c r="K390">
        <v>20</v>
      </c>
    </row>
    <row r="391" spans="1:11" x14ac:dyDescent="0.3">
      <c r="A391" t="s">
        <v>15</v>
      </c>
      <c r="B391" s="1">
        <v>43788</v>
      </c>
      <c r="C391">
        <v>8305.1299999999992</v>
      </c>
      <c r="D391">
        <v>8408.52</v>
      </c>
      <c r="E391">
        <v>8099.96</v>
      </c>
      <c r="F391">
        <v>8206.15</v>
      </c>
      <c r="G391">
        <v>21083613816</v>
      </c>
      <c r="H391">
        <v>148178376843</v>
      </c>
      <c r="I391">
        <v>2019</v>
      </c>
      <c r="J391">
        <v>11</v>
      </c>
      <c r="K391">
        <v>19</v>
      </c>
    </row>
    <row r="392" spans="1:11" x14ac:dyDescent="0.3">
      <c r="A392" t="s">
        <v>15</v>
      </c>
      <c r="B392" s="1">
        <v>43787</v>
      </c>
      <c r="C392">
        <v>8573.98</v>
      </c>
      <c r="D392">
        <v>8653.2800000000007</v>
      </c>
      <c r="E392">
        <v>8273.57</v>
      </c>
      <c r="F392">
        <v>8309.2900000000009</v>
      </c>
      <c r="G392">
        <v>21579470673</v>
      </c>
      <c r="H392">
        <v>150025712267</v>
      </c>
      <c r="I392">
        <v>2019</v>
      </c>
      <c r="J392">
        <v>11</v>
      </c>
      <c r="K392">
        <v>18</v>
      </c>
    </row>
    <row r="393" spans="1:11" x14ac:dyDescent="0.3">
      <c r="A393" t="s">
        <v>15</v>
      </c>
      <c r="B393" s="1">
        <v>43786</v>
      </c>
      <c r="C393">
        <v>8549.4699999999993</v>
      </c>
      <c r="D393">
        <v>8727.7900000000009</v>
      </c>
      <c r="E393">
        <v>8500.9699999999993</v>
      </c>
      <c r="F393">
        <v>8577.98</v>
      </c>
      <c r="G393">
        <v>18668638897</v>
      </c>
      <c r="H393">
        <v>154861842425</v>
      </c>
      <c r="I393">
        <v>2019</v>
      </c>
      <c r="J393">
        <v>11</v>
      </c>
      <c r="K393">
        <v>17</v>
      </c>
    </row>
    <row r="394" spans="1:11" x14ac:dyDescent="0.3">
      <c r="A394" t="s">
        <v>15</v>
      </c>
      <c r="B394" s="1">
        <v>43785</v>
      </c>
      <c r="C394">
        <v>8491.17</v>
      </c>
      <c r="D394">
        <v>8592</v>
      </c>
      <c r="E394">
        <v>8473.9699999999993</v>
      </c>
      <c r="F394">
        <v>8550.76</v>
      </c>
      <c r="G394">
        <v>16495389808</v>
      </c>
      <c r="H394">
        <v>154354054194</v>
      </c>
      <c r="I394">
        <v>2019</v>
      </c>
      <c r="J394">
        <v>11</v>
      </c>
      <c r="K394">
        <v>16</v>
      </c>
    </row>
    <row r="395" spans="1:11" x14ac:dyDescent="0.3">
      <c r="A395" t="s">
        <v>15</v>
      </c>
      <c r="B395" s="1">
        <v>43784</v>
      </c>
      <c r="C395">
        <v>8705.7099999999991</v>
      </c>
      <c r="D395">
        <v>8730.8700000000008</v>
      </c>
      <c r="E395">
        <v>8484.84</v>
      </c>
      <c r="F395">
        <v>8491.99</v>
      </c>
      <c r="G395">
        <v>21796856471</v>
      </c>
      <c r="H395">
        <v>153277483626</v>
      </c>
      <c r="I395">
        <v>2019</v>
      </c>
      <c r="J395">
        <v>11</v>
      </c>
      <c r="K395">
        <v>15</v>
      </c>
    </row>
    <row r="396" spans="1:11" x14ac:dyDescent="0.3">
      <c r="A396" t="s">
        <v>15</v>
      </c>
      <c r="B396" s="1">
        <v>43783</v>
      </c>
      <c r="C396">
        <v>8811.94</v>
      </c>
      <c r="D396">
        <v>8826.94</v>
      </c>
      <c r="E396">
        <v>8692.5499999999993</v>
      </c>
      <c r="F396">
        <v>8708.1</v>
      </c>
      <c r="G396">
        <v>19084739975</v>
      </c>
      <c r="H396">
        <v>157160974644</v>
      </c>
      <c r="I396">
        <v>2019</v>
      </c>
      <c r="J396">
        <v>11</v>
      </c>
      <c r="K396">
        <v>14</v>
      </c>
    </row>
    <row r="397" spans="1:11" x14ac:dyDescent="0.3">
      <c r="A397" t="s">
        <v>15</v>
      </c>
      <c r="B397" s="1">
        <v>43782</v>
      </c>
      <c r="C397">
        <v>8812.0300000000007</v>
      </c>
      <c r="D397">
        <v>8836.84</v>
      </c>
      <c r="E397">
        <v>8761.65</v>
      </c>
      <c r="F397">
        <v>8808.26</v>
      </c>
      <c r="G397">
        <v>17545755405</v>
      </c>
      <c r="H397">
        <v>158949942842</v>
      </c>
      <c r="I397">
        <v>2019</v>
      </c>
      <c r="J397">
        <v>11</v>
      </c>
      <c r="K397">
        <v>13</v>
      </c>
    </row>
    <row r="398" spans="1:11" x14ac:dyDescent="0.3">
      <c r="A398" t="s">
        <v>15</v>
      </c>
      <c r="B398" s="1">
        <v>43781</v>
      </c>
      <c r="C398">
        <v>8759.75</v>
      </c>
      <c r="D398">
        <v>8853.77</v>
      </c>
      <c r="E398">
        <v>8685.43</v>
      </c>
      <c r="F398">
        <v>8815.66</v>
      </c>
      <c r="G398">
        <v>20309769107</v>
      </c>
      <c r="H398">
        <v>159068712900</v>
      </c>
      <c r="I398">
        <v>2019</v>
      </c>
      <c r="J398">
        <v>11</v>
      </c>
      <c r="K398">
        <v>12</v>
      </c>
    </row>
    <row r="399" spans="1:11" x14ac:dyDescent="0.3">
      <c r="A399" t="s">
        <v>15</v>
      </c>
      <c r="B399" s="1">
        <v>43780</v>
      </c>
      <c r="C399">
        <v>9056.92</v>
      </c>
      <c r="D399">
        <v>9081.2800000000007</v>
      </c>
      <c r="E399">
        <v>8700.61</v>
      </c>
      <c r="F399">
        <v>8757.7900000000009</v>
      </c>
      <c r="G399">
        <v>20265510765</v>
      </c>
      <c r="H399">
        <v>158009772437</v>
      </c>
      <c r="I399">
        <v>2019</v>
      </c>
      <c r="J399">
        <v>11</v>
      </c>
      <c r="K399">
        <v>11</v>
      </c>
    </row>
    <row r="400" spans="1:11" x14ac:dyDescent="0.3">
      <c r="A400" t="s">
        <v>15</v>
      </c>
      <c r="B400" s="1">
        <v>43779</v>
      </c>
      <c r="C400">
        <v>8812.49</v>
      </c>
      <c r="D400">
        <v>9103.83</v>
      </c>
      <c r="E400">
        <v>8806.16</v>
      </c>
      <c r="F400">
        <v>9055.5300000000007</v>
      </c>
      <c r="G400">
        <v>20587919881</v>
      </c>
      <c r="H400">
        <v>163364406732</v>
      </c>
      <c r="I400">
        <v>2019</v>
      </c>
      <c r="J400">
        <v>11</v>
      </c>
      <c r="K400">
        <v>10</v>
      </c>
    </row>
    <row r="401" spans="1:11" x14ac:dyDescent="0.3">
      <c r="A401" t="s">
        <v>15</v>
      </c>
      <c r="B401" s="1">
        <v>43778</v>
      </c>
      <c r="C401">
        <v>8809.4699999999993</v>
      </c>
      <c r="D401">
        <v>8891.82</v>
      </c>
      <c r="E401">
        <v>8793.16</v>
      </c>
      <c r="F401">
        <v>8813.58</v>
      </c>
      <c r="G401">
        <v>17578630606</v>
      </c>
      <c r="H401">
        <v>158981489715</v>
      </c>
      <c r="I401">
        <v>2019</v>
      </c>
      <c r="J401">
        <v>11</v>
      </c>
      <c r="K401">
        <v>9</v>
      </c>
    </row>
    <row r="402" spans="1:11" x14ac:dyDescent="0.3">
      <c r="A402" t="s">
        <v>15</v>
      </c>
      <c r="B402" s="1">
        <v>43777</v>
      </c>
      <c r="C402">
        <v>9265.3700000000008</v>
      </c>
      <c r="D402">
        <v>9272.76</v>
      </c>
      <c r="E402">
        <v>8775.5300000000007</v>
      </c>
      <c r="F402">
        <v>8804.8799999999992</v>
      </c>
      <c r="G402">
        <v>24333037836</v>
      </c>
      <c r="H402">
        <v>158808570729</v>
      </c>
      <c r="I402">
        <v>2019</v>
      </c>
      <c r="J402">
        <v>11</v>
      </c>
      <c r="K402">
        <v>8</v>
      </c>
    </row>
    <row r="403" spans="1:11" x14ac:dyDescent="0.3">
      <c r="A403" t="s">
        <v>15</v>
      </c>
      <c r="B403" s="1">
        <v>43776</v>
      </c>
      <c r="C403">
        <v>9352.39</v>
      </c>
      <c r="D403">
        <v>9368.48</v>
      </c>
      <c r="E403">
        <v>9202.35</v>
      </c>
      <c r="F403">
        <v>9267.56</v>
      </c>
      <c r="G403">
        <v>22700383839</v>
      </c>
      <c r="H403">
        <v>167138722904</v>
      </c>
      <c r="I403">
        <v>2019</v>
      </c>
      <c r="J403">
        <v>11</v>
      </c>
      <c r="K403">
        <v>7</v>
      </c>
    </row>
    <row r="404" spans="1:11" x14ac:dyDescent="0.3">
      <c r="A404" t="s">
        <v>15</v>
      </c>
      <c r="B404" s="1">
        <v>43775</v>
      </c>
      <c r="C404">
        <v>9340.86</v>
      </c>
      <c r="D404">
        <v>9423.24</v>
      </c>
      <c r="E404">
        <v>9305.91</v>
      </c>
      <c r="F404">
        <v>9360.8799999999992</v>
      </c>
      <c r="G404">
        <v>23133895765</v>
      </c>
      <c r="H404">
        <v>168806151583</v>
      </c>
      <c r="I404">
        <v>2019</v>
      </c>
      <c r="J404">
        <v>11</v>
      </c>
      <c r="K404">
        <v>6</v>
      </c>
    </row>
    <row r="405" spans="1:11" x14ac:dyDescent="0.3">
      <c r="A405" t="s">
        <v>15</v>
      </c>
      <c r="B405" s="1">
        <v>43774</v>
      </c>
      <c r="C405">
        <v>9413</v>
      </c>
      <c r="D405">
        <v>9457.42</v>
      </c>
      <c r="E405">
        <v>9256.93</v>
      </c>
      <c r="F405">
        <v>9342.5300000000007</v>
      </c>
      <c r="G405">
        <v>26198609048</v>
      </c>
      <c r="H405">
        <v>168459778835</v>
      </c>
      <c r="I405">
        <v>2019</v>
      </c>
      <c r="J405">
        <v>11</v>
      </c>
      <c r="K405">
        <v>5</v>
      </c>
    </row>
    <row r="406" spans="1:11" x14ac:dyDescent="0.3">
      <c r="A406" t="s">
        <v>15</v>
      </c>
      <c r="B406" s="1">
        <v>43773</v>
      </c>
      <c r="C406">
        <v>9235.61</v>
      </c>
      <c r="D406">
        <v>9505.0499999999993</v>
      </c>
      <c r="E406">
        <v>9191.49</v>
      </c>
      <c r="F406">
        <v>9412.61</v>
      </c>
      <c r="G406">
        <v>26170255634</v>
      </c>
      <c r="H406">
        <v>169706332936</v>
      </c>
      <c r="I406">
        <v>2019</v>
      </c>
      <c r="J406">
        <v>11</v>
      </c>
      <c r="K406">
        <v>4</v>
      </c>
    </row>
    <row r="407" spans="1:11" x14ac:dyDescent="0.3">
      <c r="A407" t="s">
        <v>15</v>
      </c>
      <c r="B407" s="1">
        <v>43772</v>
      </c>
      <c r="C407">
        <v>9324.7900000000009</v>
      </c>
      <c r="D407">
        <v>9379.81</v>
      </c>
      <c r="E407">
        <v>9141.25</v>
      </c>
      <c r="F407">
        <v>9235.35</v>
      </c>
      <c r="G407">
        <v>21132220847</v>
      </c>
      <c r="H407">
        <v>166495319475</v>
      </c>
      <c r="I407">
        <v>2019</v>
      </c>
      <c r="J407">
        <v>11</v>
      </c>
      <c r="K407">
        <v>3</v>
      </c>
    </row>
    <row r="408" spans="1:11" x14ac:dyDescent="0.3">
      <c r="A408" t="s">
        <v>15</v>
      </c>
      <c r="B408" s="1">
        <v>43771</v>
      </c>
      <c r="C408">
        <v>9259.7800000000007</v>
      </c>
      <c r="D408">
        <v>9377.49</v>
      </c>
      <c r="E408">
        <v>9249.59</v>
      </c>
      <c r="F408">
        <v>9324.7199999999993</v>
      </c>
      <c r="G408">
        <v>21242676385</v>
      </c>
      <c r="H408">
        <v>168090392935</v>
      </c>
      <c r="I408">
        <v>2019</v>
      </c>
      <c r="J408">
        <v>11</v>
      </c>
      <c r="K408">
        <v>2</v>
      </c>
    </row>
    <row r="409" spans="1:11" x14ac:dyDescent="0.3">
      <c r="A409" t="s">
        <v>15</v>
      </c>
      <c r="B409" s="1">
        <v>43770</v>
      </c>
      <c r="C409">
        <v>9193.99</v>
      </c>
      <c r="D409">
        <v>9275.66</v>
      </c>
      <c r="E409">
        <v>9132.0499999999993</v>
      </c>
      <c r="F409">
        <v>9261.1</v>
      </c>
      <c r="G409">
        <v>24324691031</v>
      </c>
      <c r="H409">
        <v>166928044164</v>
      </c>
      <c r="I409">
        <v>2019</v>
      </c>
      <c r="J409">
        <v>11</v>
      </c>
      <c r="K409">
        <v>1</v>
      </c>
    </row>
    <row r="410" spans="1:11" x14ac:dyDescent="0.3">
      <c r="A410" t="s">
        <v>15</v>
      </c>
      <c r="B410" s="1">
        <v>43769</v>
      </c>
      <c r="C410">
        <v>9202.4599999999991</v>
      </c>
      <c r="D410">
        <v>9383.16</v>
      </c>
      <c r="E410">
        <v>9028.7199999999993</v>
      </c>
      <c r="F410">
        <v>9199.58</v>
      </c>
      <c r="G410">
        <v>26583653947</v>
      </c>
      <c r="H410">
        <v>165804227835</v>
      </c>
      <c r="I410">
        <v>2019</v>
      </c>
      <c r="J410">
        <v>10</v>
      </c>
      <c r="K410">
        <v>31</v>
      </c>
    </row>
    <row r="411" spans="1:11" x14ac:dyDescent="0.3">
      <c r="A411" t="s">
        <v>15</v>
      </c>
      <c r="B411" s="1">
        <v>43768</v>
      </c>
      <c r="C411">
        <v>9422.4599999999991</v>
      </c>
      <c r="D411">
        <v>9426.8700000000008</v>
      </c>
      <c r="E411">
        <v>9085.3700000000008</v>
      </c>
      <c r="F411">
        <v>9205.73</v>
      </c>
      <c r="G411">
        <v>27706531577</v>
      </c>
      <c r="H411">
        <v>165899500650</v>
      </c>
      <c r="I411">
        <v>2019</v>
      </c>
      <c r="J411">
        <v>10</v>
      </c>
      <c r="K411">
        <v>30</v>
      </c>
    </row>
    <row r="412" spans="1:11" x14ac:dyDescent="0.3">
      <c r="A412" t="s">
        <v>15</v>
      </c>
      <c r="B412" s="1">
        <v>43767</v>
      </c>
      <c r="C412">
        <v>9248.44</v>
      </c>
      <c r="D412">
        <v>9516.18</v>
      </c>
      <c r="E412">
        <v>9232.65</v>
      </c>
      <c r="F412">
        <v>9427.69</v>
      </c>
      <c r="G412">
        <v>28426779937</v>
      </c>
      <c r="H412">
        <v>169883866262</v>
      </c>
      <c r="I412">
        <v>2019</v>
      </c>
      <c r="J412">
        <v>10</v>
      </c>
      <c r="K412">
        <v>29</v>
      </c>
    </row>
    <row r="413" spans="1:11" x14ac:dyDescent="0.3">
      <c r="A413" t="s">
        <v>15</v>
      </c>
      <c r="B413" s="1">
        <v>43766</v>
      </c>
      <c r="C413">
        <v>9565.1</v>
      </c>
      <c r="D413">
        <v>9805.1200000000008</v>
      </c>
      <c r="E413">
        <v>9256.15</v>
      </c>
      <c r="F413">
        <v>9256.15</v>
      </c>
      <c r="G413">
        <v>30948255332</v>
      </c>
      <c r="H413">
        <v>166777392742</v>
      </c>
      <c r="I413">
        <v>2019</v>
      </c>
      <c r="J413">
        <v>10</v>
      </c>
      <c r="K413">
        <v>28</v>
      </c>
    </row>
    <row r="414" spans="1:11" x14ac:dyDescent="0.3">
      <c r="A414" t="s">
        <v>15</v>
      </c>
      <c r="B414" s="1">
        <v>43765</v>
      </c>
      <c r="C414">
        <v>9241.7099999999991</v>
      </c>
      <c r="D414">
        <v>9749.5300000000007</v>
      </c>
      <c r="E414">
        <v>9112.5400000000009</v>
      </c>
      <c r="F414">
        <v>9551.7099999999991</v>
      </c>
      <c r="G414">
        <v>32593129501</v>
      </c>
      <c r="H414">
        <v>172087039875</v>
      </c>
      <c r="I414">
        <v>2019</v>
      </c>
      <c r="J414">
        <v>10</v>
      </c>
      <c r="K414">
        <v>27</v>
      </c>
    </row>
    <row r="415" spans="1:11" x14ac:dyDescent="0.3">
      <c r="A415" t="s">
        <v>15</v>
      </c>
      <c r="B415" s="1">
        <v>43764</v>
      </c>
      <c r="C415">
        <v>8667.58</v>
      </c>
      <c r="D415">
        <v>10021.74</v>
      </c>
      <c r="E415">
        <v>8662.6200000000008</v>
      </c>
      <c r="F415">
        <v>9244.9699999999993</v>
      </c>
      <c r="G415">
        <v>44496255609</v>
      </c>
      <c r="H415">
        <v>166547360782</v>
      </c>
      <c r="I415">
        <v>2019</v>
      </c>
      <c r="J415">
        <v>10</v>
      </c>
      <c r="K415">
        <v>26</v>
      </c>
    </row>
    <row r="416" spans="1:11" x14ac:dyDescent="0.3">
      <c r="A416" t="s">
        <v>15</v>
      </c>
      <c r="B416" s="1">
        <v>43763</v>
      </c>
      <c r="C416">
        <v>7490.7</v>
      </c>
      <c r="D416">
        <v>8691.5400000000009</v>
      </c>
      <c r="E416">
        <v>7479.98</v>
      </c>
      <c r="F416">
        <v>8660.7000000000007</v>
      </c>
      <c r="G416">
        <v>28705065488</v>
      </c>
      <c r="H416">
        <v>156006603607</v>
      </c>
      <c r="I416">
        <v>2019</v>
      </c>
      <c r="J416">
        <v>10</v>
      </c>
      <c r="K416">
        <v>25</v>
      </c>
    </row>
    <row r="417" spans="1:11" x14ac:dyDescent="0.3">
      <c r="A417" t="s">
        <v>15</v>
      </c>
      <c r="B417" s="1">
        <v>43762</v>
      </c>
      <c r="C417">
        <v>7509.73</v>
      </c>
      <c r="D417">
        <v>7532.87</v>
      </c>
      <c r="E417">
        <v>7446.99</v>
      </c>
      <c r="F417">
        <v>7493.49</v>
      </c>
      <c r="G417">
        <v>16268708849</v>
      </c>
      <c r="H417">
        <v>134968410276</v>
      </c>
      <c r="I417">
        <v>2019</v>
      </c>
      <c r="J417">
        <v>10</v>
      </c>
      <c r="K417">
        <v>24</v>
      </c>
    </row>
    <row r="418" spans="1:11" x14ac:dyDescent="0.3">
      <c r="A418" t="s">
        <v>15</v>
      </c>
      <c r="B418" s="1">
        <v>43761</v>
      </c>
      <c r="C418">
        <v>8076.23</v>
      </c>
      <c r="D418">
        <v>8093</v>
      </c>
      <c r="E418">
        <v>7469.32</v>
      </c>
      <c r="F418">
        <v>7514.67</v>
      </c>
      <c r="G418">
        <v>21942878958</v>
      </c>
      <c r="H418">
        <v>135337364282</v>
      </c>
      <c r="I418">
        <v>2019</v>
      </c>
      <c r="J418">
        <v>10</v>
      </c>
      <c r="K418">
        <v>23</v>
      </c>
    </row>
    <row r="419" spans="1:11" x14ac:dyDescent="0.3">
      <c r="A419" t="s">
        <v>15</v>
      </c>
      <c r="B419" s="1">
        <v>43760</v>
      </c>
      <c r="C419">
        <v>8243.4</v>
      </c>
      <c r="D419">
        <v>8296.65</v>
      </c>
      <c r="E419">
        <v>8074.46</v>
      </c>
      <c r="F419">
        <v>8078.2</v>
      </c>
      <c r="G419">
        <v>16803377857</v>
      </c>
      <c r="H419">
        <v>145469660005</v>
      </c>
      <c r="I419">
        <v>2019</v>
      </c>
      <c r="J419">
        <v>10</v>
      </c>
      <c r="K419">
        <v>22</v>
      </c>
    </row>
    <row r="420" spans="1:11" x14ac:dyDescent="0.3">
      <c r="A420" t="s">
        <v>15</v>
      </c>
      <c r="B420" s="1">
        <v>43759</v>
      </c>
      <c r="C420">
        <v>8225.1200000000008</v>
      </c>
      <c r="D420">
        <v>8296.69</v>
      </c>
      <c r="E420">
        <v>8196.42</v>
      </c>
      <c r="F420">
        <v>8243.7199999999993</v>
      </c>
      <c r="G420">
        <v>15868748866</v>
      </c>
      <c r="H420">
        <v>148432733155</v>
      </c>
      <c r="I420">
        <v>2019</v>
      </c>
      <c r="J420">
        <v>10</v>
      </c>
      <c r="K420">
        <v>21</v>
      </c>
    </row>
    <row r="421" spans="1:11" x14ac:dyDescent="0.3">
      <c r="A421" t="s">
        <v>15</v>
      </c>
      <c r="B421" s="1">
        <v>43758</v>
      </c>
      <c r="C421">
        <v>7997.81</v>
      </c>
      <c r="D421">
        <v>8281.82</v>
      </c>
      <c r="E421">
        <v>7949.44</v>
      </c>
      <c r="F421">
        <v>8222.08</v>
      </c>
      <c r="G421">
        <v>15504249442</v>
      </c>
      <c r="H421">
        <v>148026597064</v>
      </c>
      <c r="I421">
        <v>2019</v>
      </c>
      <c r="J421">
        <v>10</v>
      </c>
      <c r="K421">
        <v>20</v>
      </c>
    </row>
    <row r="422" spans="1:11" x14ac:dyDescent="0.3">
      <c r="A422" t="s">
        <v>15</v>
      </c>
      <c r="B422" s="1">
        <v>43757</v>
      </c>
      <c r="C422">
        <v>7973.8</v>
      </c>
      <c r="D422">
        <v>8082.63</v>
      </c>
      <c r="E422">
        <v>7944.78</v>
      </c>
      <c r="F422">
        <v>7988.56</v>
      </c>
      <c r="G422">
        <v>13797825640</v>
      </c>
      <c r="H422">
        <v>143808163807</v>
      </c>
      <c r="I422">
        <v>2019</v>
      </c>
      <c r="J422">
        <v>10</v>
      </c>
      <c r="K422">
        <v>19</v>
      </c>
    </row>
    <row r="423" spans="1:11" x14ac:dyDescent="0.3">
      <c r="A423" t="s">
        <v>15</v>
      </c>
      <c r="B423" s="1">
        <v>43756</v>
      </c>
      <c r="C423">
        <v>8100.93</v>
      </c>
      <c r="D423">
        <v>8138.41</v>
      </c>
      <c r="E423">
        <v>7902.16</v>
      </c>
      <c r="F423">
        <v>7973.21</v>
      </c>
      <c r="G423">
        <v>15651592610</v>
      </c>
      <c r="H423">
        <v>143517630376</v>
      </c>
      <c r="I423">
        <v>2019</v>
      </c>
      <c r="J423">
        <v>10</v>
      </c>
      <c r="K423">
        <v>18</v>
      </c>
    </row>
    <row r="424" spans="1:11" x14ac:dyDescent="0.3">
      <c r="A424" t="s">
        <v>15</v>
      </c>
      <c r="B424" s="1">
        <v>43755</v>
      </c>
      <c r="C424">
        <v>8047.81</v>
      </c>
      <c r="D424">
        <v>8134.83</v>
      </c>
      <c r="E424">
        <v>8000.94</v>
      </c>
      <c r="F424">
        <v>8103.91</v>
      </c>
      <c r="G424">
        <v>14313052244</v>
      </c>
      <c r="H424">
        <v>145853994298</v>
      </c>
      <c r="I424">
        <v>2019</v>
      </c>
      <c r="J424">
        <v>10</v>
      </c>
      <c r="K424">
        <v>17</v>
      </c>
    </row>
    <row r="425" spans="1:11" x14ac:dyDescent="0.3">
      <c r="A425" t="s">
        <v>15</v>
      </c>
      <c r="B425" s="1">
        <v>43754</v>
      </c>
      <c r="C425">
        <v>8204.67</v>
      </c>
      <c r="D425">
        <v>8216.81</v>
      </c>
      <c r="E425">
        <v>7985.09</v>
      </c>
      <c r="F425">
        <v>8047.53</v>
      </c>
      <c r="G425">
        <v>16071646996</v>
      </c>
      <c r="H425">
        <v>144823993562</v>
      </c>
      <c r="I425">
        <v>2019</v>
      </c>
      <c r="J425">
        <v>10</v>
      </c>
      <c r="K425">
        <v>16</v>
      </c>
    </row>
    <row r="426" spans="1:11" x14ac:dyDescent="0.3">
      <c r="A426" t="s">
        <v>15</v>
      </c>
      <c r="B426" s="1">
        <v>43753</v>
      </c>
      <c r="C426">
        <v>8373.4599999999991</v>
      </c>
      <c r="D426">
        <v>8410.7099999999991</v>
      </c>
      <c r="E426">
        <v>8182.71</v>
      </c>
      <c r="F426">
        <v>8205.3700000000008</v>
      </c>
      <c r="G426">
        <v>15220412632</v>
      </c>
      <c r="H426">
        <v>147650082215</v>
      </c>
      <c r="I426">
        <v>2019</v>
      </c>
      <c r="J426">
        <v>10</v>
      </c>
      <c r="K426">
        <v>15</v>
      </c>
    </row>
    <row r="427" spans="1:11" x14ac:dyDescent="0.3">
      <c r="A427" t="s">
        <v>15</v>
      </c>
      <c r="B427" s="1">
        <v>43752</v>
      </c>
      <c r="C427">
        <v>8320.83</v>
      </c>
      <c r="D427">
        <v>8390.2099999999991</v>
      </c>
      <c r="E427">
        <v>8284.1299999999992</v>
      </c>
      <c r="F427">
        <v>8374.69</v>
      </c>
      <c r="G427">
        <v>15151387859</v>
      </c>
      <c r="H427">
        <v>150680499056</v>
      </c>
      <c r="I427">
        <v>2019</v>
      </c>
      <c r="J427">
        <v>10</v>
      </c>
      <c r="K427">
        <v>14</v>
      </c>
    </row>
    <row r="428" spans="1:11" x14ac:dyDescent="0.3">
      <c r="A428" t="s">
        <v>15</v>
      </c>
      <c r="B428" s="1">
        <v>43751</v>
      </c>
      <c r="C428">
        <v>8336.9</v>
      </c>
      <c r="D428">
        <v>8470.99</v>
      </c>
      <c r="E428">
        <v>8276.61</v>
      </c>
      <c r="F428">
        <v>8321.01</v>
      </c>
      <c r="G428">
        <v>13808286059</v>
      </c>
      <c r="H428">
        <v>149700817939</v>
      </c>
      <c r="I428">
        <v>2019</v>
      </c>
      <c r="J428">
        <v>10</v>
      </c>
      <c r="K428">
        <v>13</v>
      </c>
    </row>
    <row r="429" spans="1:11" x14ac:dyDescent="0.3">
      <c r="A429" t="s">
        <v>15</v>
      </c>
      <c r="B429" s="1">
        <v>43750</v>
      </c>
      <c r="C429">
        <v>8315.66</v>
      </c>
      <c r="D429">
        <v>8415.24</v>
      </c>
      <c r="E429">
        <v>8313.34</v>
      </c>
      <c r="F429">
        <v>8336.56</v>
      </c>
      <c r="G429">
        <v>14532641605</v>
      </c>
      <c r="H429">
        <v>149965767624</v>
      </c>
      <c r="I429">
        <v>2019</v>
      </c>
      <c r="J429">
        <v>10</v>
      </c>
      <c r="K429">
        <v>12</v>
      </c>
    </row>
    <row r="430" spans="1:11" x14ac:dyDescent="0.3">
      <c r="A430" t="s">
        <v>15</v>
      </c>
      <c r="B430" s="1">
        <v>43749</v>
      </c>
      <c r="C430">
        <v>8585.26</v>
      </c>
      <c r="D430">
        <v>8721.7800000000007</v>
      </c>
      <c r="E430">
        <v>8316.18</v>
      </c>
      <c r="F430">
        <v>8321.76</v>
      </c>
      <c r="G430">
        <v>19604381101</v>
      </c>
      <c r="H430">
        <v>149685618275</v>
      </c>
      <c r="I430">
        <v>2019</v>
      </c>
      <c r="J430">
        <v>10</v>
      </c>
      <c r="K430">
        <v>11</v>
      </c>
    </row>
    <row r="431" spans="1:11" x14ac:dyDescent="0.3">
      <c r="A431" t="s">
        <v>15</v>
      </c>
      <c r="B431" s="1">
        <v>43748</v>
      </c>
      <c r="C431">
        <v>8585.2800000000007</v>
      </c>
      <c r="D431">
        <v>8625.27</v>
      </c>
      <c r="E431">
        <v>8471.93</v>
      </c>
      <c r="F431">
        <v>8586.4699999999993</v>
      </c>
      <c r="G431">
        <v>17618660671</v>
      </c>
      <c r="H431">
        <v>154430515160</v>
      </c>
      <c r="I431">
        <v>2019</v>
      </c>
      <c r="J431">
        <v>10</v>
      </c>
      <c r="K431">
        <v>10</v>
      </c>
    </row>
    <row r="432" spans="1:11" x14ac:dyDescent="0.3">
      <c r="A432" t="s">
        <v>15</v>
      </c>
      <c r="B432" s="1">
        <v>43747</v>
      </c>
      <c r="C432">
        <v>8229.84</v>
      </c>
      <c r="D432">
        <v>8627.7099999999991</v>
      </c>
      <c r="E432">
        <v>8169.3</v>
      </c>
      <c r="F432">
        <v>8595.74</v>
      </c>
      <c r="G432">
        <v>19384942333</v>
      </c>
      <c r="H432">
        <v>154579656110</v>
      </c>
      <c r="I432">
        <v>2019</v>
      </c>
      <c r="J432">
        <v>10</v>
      </c>
      <c r="K432">
        <v>9</v>
      </c>
    </row>
    <row r="433" spans="1:11" x14ac:dyDescent="0.3">
      <c r="A433" t="s">
        <v>15</v>
      </c>
      <c r="B433" s="1">
        <v>43746</v>
      </c>
      <c r="C433">
        <v>8246.85</v>
      </c>
      <c r="D433">
        <v>8332.7199999999993</v>
      </c>
      <c r="E433">
        <v>8185.76</v>
      </c>
      <c r="F433">
        <v>8228.7800000000007</v>
      </c>
      <c r="G433">
        <v>15592264032</v>
      </c>
      <c r="H433">
        <v>147966069982</v>
      </c>
      <c r="I433">
        <v>2019</v>
      </c>
      <c r="J433">
        <v>10</v>
      </c>
      <c r="K433">
        <v>8</v>
      </c>
    </row>
    <row r="434" spans="1:11" x14ac:dyDescent="0.3">
      <c r="A434" t="s">
        <v>15</v>
      </c>
      <c r="B434" s="1">
        <v>43745</v>
      </c>
      <c r="C434">
        <v>7989.12</v>
      </c>
      <c r="D434">
        <v>8308.4500000000007</v>
      </c>
      <c r="E434">
        <v>7905.77</v>
      </c>
      <c r="F434">
        <v>8245.6200000000008</v>
      </c>
      <c r="G434">
        <v>18009742607</v>
      </c>
      <c r="H434">
        <v>148252589805</v>
      </c>
      <c r="I434">
        <v>2019</v>
      </c>
      <c r="J434">
        <v>10</v>
      </c>
      <c r="K434">
        <v>7</v>
      </c>
    </row>
    <row r="435" spans="1:11" x14ac:dyDescent="0.3">
      <c r="A435" t="s">
        <v>15</v>
      </c>
      <c r="B435" s="1">
        <v>43744</v>
      </c>
      <c r="C435">
        <v>8149.88</v>
      </c>
      <c r="D435">
        <v>8161.41</v>
      </c>
      <c r="E435">
        <v>7958.85</v>
      </c>
      <c r="F435">
        <v>7988.16</v>
      </c>
      <c r="G435">
        <v>13160830305</v>
      </c>
      <c r="H435">
        <v>143607672862</v>
      </c>
      <c r="I435">
        <v>2019</v>
      </c>
      <c r="J435">
        <v>10</v>
      </c>
      <c r="K435">
        <v>6</v>
      </c>
    </row>
    <row r="436" spans="1:11" x14ac:dyDescent="0.3">
      <c r="A436" t="s">
        <v>15</v>
      </c>
      <c r="B436" s="1">
        <v>43743</v>
      </c>
      <c r="C436">
        <v>8210.15</v>
      </c>
      <c r="D436">
        <v>8215.5300000000007</v>
      </c>
      <c r="E436">
        <v>8071.12</v>
      </c>
      <c r="F436">
        <v>8151.5</v>
      </c>
      <c r="G436">
        <v>12200497197</v>
      </c>
      <c r="H436">
        <v>146529229668</v>
      </c>
      <c r="I436">
        <v>2019</v>
      </c>
      <c r="J436">
        <v>10</v>
      </c>
      <c r="K436">
        <v>5</v>
      </c>
    </row>
    <row r="437" spans="1:11" x14ac:dyDescent="0.3">
      <c r="A437" t="s">
        <v>15</v>
      </c>
      <c r="B437" s="1">
        <v>43742</v>
      </c>
      <c r="C437">
        <v>8259.49</v>
      </c>
      <c r="D437">
        <v>8260.06</v>
      </c>
      <c r="E437">
        <v>8151.24</v>
      </c>
      <c r="F437">
        <v>8205.94</v>
      </c>
      <c r="G437">
        <v>13139456229</v>
      </c>
      <c r="H437">
        <v>147491804056</v>
      </c>
      <c r="I437">
        <v>2019</v>
      </c>
      <c r="J437">
        <v>10</v>
      </c>
      <c r="K437">
        <v>4</v>
      </c>
    </row>
    <row r="438" spans="1:11" x14ac:dyDescent="0.3">
      <c r="A438" t="s">
        <v>15</v>
      </c>
      <c r="B438" s="1">
        <v>43741</v>
      </c>
      <c r="C438">
        <v>8390.77</v>
      </c>
      <c r="D438">
        <v>8414.23</v>
      </c>
      <c r="E438">
        <v>8146.44</v>
      </c>
      <c r="F438">
        <v>8259.99</v>
      </c>
      <c r="G438">
        <v>13668823409</v>
      </c>
      <c r="H438">
        <v>148448162840</v>
      </c>
      <c r="I438">
        <v>2019</v>
      </c>
      <c r="J438">
        <v>10</v>
      </c>
      <c r="K438">
        <v>3</v>
      </c>
    </row>
    <row r="439" spans="1:11" x14ac:dyDescent="0.3">
      <c r="A439" t="s">
        <v>15</v>
      </c>
      <c r="B439" s="1">
        <v>43740</v>
      </c>
      <c r="C439">
        <v>8344.2099999999991</v>
      </c>
      <c r="D439">
        <v>8393.0400000000009</v>
      </c>
      <c r="E439">
        <v>8227.7000000000007</v>
      </c>
      <c r="F439">
        <v>8393.0400000000009</v>
      </c>
      <c r="G439">
        <v>13125712443</v>
      </c>
      <c r="H439">
        <v>150823797662</v>
      </c>
      <c r="I439">
        <v>2019</v>
      </c>
      <c r="J439">
        <v>10</v>
      </c>
      <c r="K439">
        <v>2</v>
      </c>
    </row>
    <row r="440" spans="1:11" x14ac:dyDescent="0.3">
      <c r="A440" t="s">
        <v>15</v>
      </c>
      <c r="B440" s="1">
        <v>43739</v>
      </c>
      <c r="C440">
        <v>8299.7199999999993</v>
      </c>
      <c r="D440">
        <v>8497.69</v>
      </c>
      <c r="E440">
        <v>8232.68</v>
      </c>
      <c r="F440">
        <v>8343.2800000000007</v>
      </c>
      <c r="G440">
        <v>15305343413</v>
      </c>
      <c r="H440">
        <v>149913972768</v>
      </c>
      <c r="I440">
        <v>2019</v>
      </c>
      <c r="J440">
        <v>10</v>
      </c>
      <c r="K440">
        <v>1</v>
      </c>
    </row>
    <row r="441" spans="1:11" x14ac:dyDescent="0.3">
      <c r="A441" t="s">
        <v>15</v>
      </c>
      <c r="B441" s="1">
        <v>43738</v>
      </c>
      <c r="C441">
        <v>8104.23</v>
      </c>
      <c r="D441">
        <v>8314.23</v>
      </c>
      <c r="E441">
        <v>7830.76</v>
      </c>
      <c r="F441">
        <v>8293.8700000000008</v>
      </c>
      <c r="G441">
        <v>17115474183</v>
      </c>
      <c r="H441">
        <v>149011567415</v>
      </c>
      <c r="I441">
        <v>2019</v>
      </c>
      <c r="J441">
        <v>9</v>
      </c>
      <c r="K441">
        <v>30</v>
      </c>
    </row>
    <row r="442" spans="1:11" x14ac:dyDescent="0.3">
      <c r="A442" t="s">
        <v>15</v>
      </c>
      <c r="B442" s="1">
        <v>43737</v>
      </c>
      <c r="C442">
        <v>8246.0400000000009</v>
      </c>
      <c r="D442">
        <v>8261.7099999999991</v>
      </c>
      <c r="E442">
        <v>7990.5</v>
      </c>
      <c r="F442">
        <v>8104.19</v>
      </c>
      <c r="G442">
        <v>13034629109</v>
      </c>
      <c r="H442">
        <v>145590374681</v>
      </c>
      <c r="I442">
        <v>2019</v>
      </c>
      <c r="J442">
        <v>9</v>
      </c>
      <c r="K442">
        <v>29</v>
      </c>
    </row>
    <row r="443" spans="1:11" x14ac:dyDescent="0.3">
      <c r="A443" t="s">
        <v>15</v>
      </c>
      <c r="B443" s="1">
        <v>43736</v>
      </c>
      <c r="C443">
        <v>8251.27</v>
      </c>
      <c r="D443">
        <v>8285.6200000000008</v>
      </c>
      <c r="E443">
        <v>8125.43</v>
      </c>
      <c r="F443">
        <v>8245.92</v>
      </c>
      <c r="G443">
        <v>14141152736</v>
      </c>
      <c r="H443">
        <v>148122503616</v>
      </c>
      <c r="I443">
        <v>2019</v>
      </c>
      <c r="J443">
        <v>9</v>
      </c>
      <c r="K443">
        <v>28</v>
      </c>
    </row>
    <row r="444" spans="1:11" x14ac:dyDescent="0.3">
      <c r="A444" t="s">
        <v>15</v>
      </c>
      <c r="B444" s="1">
        <v>43735</v>
      </c>
      <c r="C444">
        <v>8113.1</v>
      </c>
      <c r="D444">
        <v>8271.52</v>
      </c>
      <c r="E444">
        <v>7965.92</v>
      </c>
      <c r="F444">
        <v>8251.85</v>
      </c>
      <c r="G444">
        <v>16408941156</v>
      </c>
      <c r="H444">
        <v>148212635834</v>
      </c>
      <c r="I444">
        <v>2019</v>
      </c>
      <c r="J444">
        <v>9</v>
      </c>
      <c r="K444">
        <v>27</v>
      </c>
    </row>
    <row r="445" spans="1:11" x14ac:dyDescent="0.3">
      <c r="A445" t="s">
        <v>15</v>
      </c>
      <c r="B445" s="1">
        <v>43734</v>
      </c>
      <c r="C445">
        <v>8487.67</v>
      </c>
      <c r="D445">
        <v>8515.69</v>
      </c>
      <c r="E445">
        <v>7895.63</v>
      </c>
      <c r="F445">
        <v>8118.97</v>
      </c>
      <c r="G445">
        <v>19258205289</v>
      </c>
      <c r="H445">
        <v>145812492488</v>
      </c>
      <c r="I445">
        <v>2019</v>
      </c>
      <c r="J445">
        <v>9</v>
      </c>
      <c r="K445">
        <v>26</v>
      </c>
    </row>
    <row r="446" spans="1:11" x14ac:dyDescent="0.3">
      <c r="A446" t="s">
        <v>15</v>
      </c>
      <c r="B446" s="1">
        <v>43733</v>
      </c>
      <c r="C446">
        <v>8603.43</v>
      </c>
      <c r="D446">
        <v>8744.83</v>
      </c>
      <c r="E446">
        <v>8325.4</v>
      </c>
      <c r="F446">
        <v>8486.99</v>
      </c>
      <c r="G446">
        <v>21744728353</v>
      </c>
      <c r="H446">
        <v>152404005091</v>
      </c>
      <c r="I446">
        <v>2019</v>
      </c>
      <c r="J446">
        <v>9</v>
      </c>
      <c r="K446">
        <v>25</v>
      </c>
    </row>
    <row r="447" spans="1:11" x14ac:dyDescent="0.3">
      <c r="A447" t="s">
        <v>15</v>
      </c>
      <c r="B447" s="1">
        <v>43732</v>
      </c>
      <c r="C447">
        <v>9729.32</v>
      </c>
      <c r="D447">
        <v>9804.32</v>
      </c>
      <c r="E447">
        <v>8370.7999999999993</v>
      </c>
      <c r="F447">
        <v>8620.57</v>
      </c>
      <c r="G447">
        <v>25002886689</v>
      </c>
      <c r="H447">
        <v>154785821876</v>
      </c>
      <c r="I447">
        <v>2019</v>
      </c>
      <c r="J447">
        <v>9</v>
      </c>
      <c r="K447">
        <v>24</v>
      </c>
    </row>
    <row r="448" spans="1:11" x14ac:dyDescent="0.3">
      <c r="A448" t="s">
        <v>15</v>
      </c>
      <c r="B448" s="1">
        <v>43731</v>
      </c>
      <c r="C448">
        <v>10067.959999999999</v>
      </c>
      <c r="D448">
        <v>10074.24</v>
      </c>
      <c r="E448">
        <v>9727.14</v>
      </c>
      <c r="F448">
        <v>9729.32</v>
      </c>
      <c r="G448">
        <v>15144925408</v>
      </c>
      <c r="H448">
        <v>174674558023</v>
      </c>
      <c r="I448">
        <v>2019</v>
      </c>
      <c r="J448">
        <v>9</v>
      </c>
      <c r="K448">
        <v>23</v>
      </c>
    </row>
    <row r="449" spans="1:11" x14ac:dyDescent="0.3">
      <c r="A449" t="s">
        <v>15</v>
      </c>
      <c r="B449" s="1">
        <v>43730</v>
      </c>
      <c r="C449">
        <v>10024.120000000001</v>
      </c>
      <c r="D449">
        <v>10074.44</v>
      </c>
      <c r="E449">
        <v>9922.5300000000007</v>
      </c>
      <c r="F449">
        <v>10070.39</v>
      </c>
      <c r="G449">
        <v>13199651698</v>
      </c>
      <c r="H449">
        <v>180784051699</v>
      </c>
      <c r="I449">
        <v>2019</v>
      </c>
      <c r="J449">
        <v>9</v>
      </c>
      <c r="K449">
        <v>22</v>
      </c>
    </row>
    <row r="450" spans="1:11" x14ac:dyDescent="0.3">
      <c r="A450" t="s">
        <v>15</v>
      </c>
      <c r="B450" s="1">
        <v>43729</v>
      </c>
      <c r="C450">
        <v>10183.65</v>
      </c>
      <c r="D450">
        <v>10188.1</v>
      </c>
      <c r="E450">
        <v>10000.709999999999</v>
      </c>
      <c r="F450">
        <v>10019.719999999999</v>
      </c>
      <c r="G450">
        <v>13425266806</v>
      </c>
      <c r="H450">
        <v>179853287294</v>
      </c>
      <c r="I450">
        <v>2019</v>
      </c>
      <c r="J450">
        <v>9</v>
      </c>
      <c r="K450">
        <v>21</v>
      </c>
    </row>
    <row r="451" spans="1:11" x14ac:dyDescent="0.3">
      <c r="A451" t="s">
        <v>15</v>
      </c>
      <c r="B451" s="1">
        <v>43728</v>
      </c>
      <c r="C451">
        <v>10266.32</v>
      </c>
      <c r="D451">
        <v>10285.870000000001</v>
      </c>
      <c r="E451">
        <v>10132.19</v>
      </c>
      <c r="F451">
        <v>10181.64</v>
      </c>
      <c r="G451">
        <v>14734189639</v>
      </c>
      <c r="H451">
        <v>182738947696</v>
      </c>
      <c r="I451">
        <v>2019</v>
      </c>
      <c r="J451">
        <v>9</v>
      </c>
      <c r="K451">
        <v>20</v>
      </c>
    </row>
    <row r="452" spans="1:11" x14ac:dyDescent="0.3">
      <c r="A452" t="s">
        <v>15</v>
      </c>
      <c r="B452" s="1">
        <v>43727</v>
      </c>
      <c r="C452">
        <v>10200.5</v>
      </c>
      <c r="D452">
        <v>10295.67</v>
      </c>
      <c r="E452">
        <v>9851.69</v>
      </c>
      <c r="F452">
        <v>10266.41</v>
      </c>
      <c r="G452">
        <v>19937691247</v>
      </c>
      <c r="H452">
        <v>184240949577</v>
      </c>
      <c r="I452">
        <v>2019</v>
      </c>
      <c r="J452">
        <v>9</v>
      </c>
      <c r="K452">
        <v>19</v>
      </c>
    </row>
    <row r="453" spans="1:11" x14ac:dyDescent="0.3">
      <c r="A453" t="s">
        <v>15</v>
      </c>
      <c r="B453" s="1">
        <v>43726</v>
      </c>
      <c r="C453">
        <v>10247.799999999999</v>
      </c>
      <c r="D453">
        <v>10275.93</v>
      </c>
      <c r="E453">
        <v>10191.469999999999</v>
      </c>
      <c r="F453">
        <v>10198.25</v>
      </c>
      <c r="G453">
        <v>16169268880</v>
      </c>
      <c r="H453">
        <v>182998899156</v>
      </c>
      <c r="I453">
        <v>2019</v>
      </c>
      <c r="J453">
        <v>9</v>
      </c>
      <c r="K453">
        <v>18</v>
      </c>
    </row>
    <row r="454" spans="1:11" x14ac:dyDescent="0.3">
      <c r="A454" t="s">
        <v>15</v>
      </c>
      <c r="B454" s="1">
        <v>43725</v>
      </c>
      <c r="C454">
        <v>10281.51</v>
      </c>
      <c r="D454">
        <v>10296.77</v>
      </c>
      <c r="E454">
        <v>10199.74</v>
      </c>
      <c r="F454">
        <v>10241.27</v>
      </c>
      <c r="G454">
        <v>15304603363</v>
      </c>
      <c r="H454">
        <v>183748515828</v>
      </c>
      <c r="I454">
        <v>2019</v>
      </c>
      <c r="J454">
        <v>9</v>
      </c>
      <c r="K454">
        <v>17</v>
      </c>
    </row>
    <row r="455" spans="1:11" x14ac:dyDescent="0.3">
      <c r="A455" t="s">
        <v>15</v>
      </c>
      <c r="B455" s="1">
        <v>43724</v>
      </c>
      <c r="C455">
        <v>10347.219999999999</v>
      </c>
      <c r="D455">
        <v>10386.870000000001</v>
      </c>
      <c r="E455">
        <v>10189.74</v>
      </c>
      <c r="F455">
        <v>10276.790000000001</v>
      </c>
      <c r="G455">
        <v>15160167779</v>
      </c>
      <c r="H455">
        <v>184366827555</v>
      </c>
      <c r="I455">
        <v>2019</v>
      </c>
      <c r="J455">
        <v>9</v>
      </c>
      <c r="K455">
        <v>16</v>
      </c>
    </row>
    <row r="456" spans="1:11" x14ac:dyDescent="0.3">
      <c r="A456" t="s">
        <v>15</v>
      </c>
      <c r="B456" s="1">
        <v>43723</v>
      </c>
      <c r="C456">
        <v>10356.469999999999</v>
      </c>
      <c r="D456">
        <v>10387.030000000001</v>
      </c>
      <c r="E456">
        <v>10313.09</v>
      </c>
      <c r="F456">
        <v>10347.709999999999</v>
      </c>
      <c r="G456">
        <v>12043433567</v>
      </c>
      <c r="H456">
        <v>185618174384</v>
      </c>
      <c r="I456">
        <v>2019</v>
      </c>
      <c r="J456">
        <v>9</v>
      </c>
      <c r="K456">
        <v>15</v>
      </c>
    </row>
    <row r="457" spans="1:11" x14ac:dyDescent="0.3">
      <c r="A457" t="s">
        <v>15</v>
      </c>
      <c r="B457" s="1">
        <v>43722</v>
      </c>
      <c r="C457">
        <v>10345.4</v>
      </c>
      <c r="D457">
        <v>10422.129999999999</v>
      </c>
      <c r="E457">
        <v>10291.69</v>
      </c>
      <c r="F457">
        <v>10358.049999999999</v>
      </c>
      <c r="G457">
        <v>13468713124</v>
      </c>
      <c r="H457">
        <v>185784300332</v>
      </c>
      <c r="I457">
        <v>2019</v>
      </c>
      <c r="J457">
        <v>9</v>
      </c>
      <c r="K457">
        <v>14</v>
      </c>
    </row>
    <row r="458" spans="1:11" x14ac:dyDescent="0.3">
      <c r="A458" t="s">
        <v>15</v>
      </c>
      <c r="B458" s="1">
        <v>43721</v>
      </c>
      <c r="C458">
        <v>10415.36</v>
      </c>
      <c r="D458">
        <v>10441.49</v>
      </c>
      <c r="E458">
        <v>10226.6</v>
      </c>
      <c r="F458">
        <v>10360.549999999999</v>
      </c>
      <c r="G458">
        <v>14109864675</v>
      </c>
      <c r="H458">
        <v>185809163035</v>
      </c>
      <c r="I458">
        <v>2019</v>
      </c>
      <c r="J458">
        <v>9</v>
      </c>
      <c r="K458">
        <v>13</v>
      </c>
    </row>
    <row r="459" spans="1:11" x14ac:dyDescent="0.3">
      <c r="A459" t="s">
        <v>15</v>
      </c>
      <c r="B459" s="1">
        <v>43720</v>
      </c>
      <c r="C459">
        <v>10176.82</v>
      </c>
      <c r="D459">
        <v>10442.25</v>
      </c>
      <c r="E459">
        <v>10099.24</v>
      </c>
      <c r="F459">
        <v>10410.129999999999</v>
      </c>
      <c r="G459">
        <v>15323563925</v>
      </c>
      <c r="H459">
        <v>186678943059</v>
      </c>
      <c r="I459">
        <v>2019</v>
      </c>
      <c r="J459">
        <v>9</v>
      </c>
      <c r="K459">
        <v>12</v>
      </c>
    </row>
    <row r="460" spans="1:11" x14ac:dyDescent="0.3">
      <c r="A460" t="s">
        <v>15</v>
      </c>
      <c r="B460" s="1">
        <v>43719</v>
      </c>
      <c r="C460">
        <v>10123.030000000001</v>
      </c>
      <c r="D460">
        <v>10215.950000000001</v>
      </c>
      <c r="E460">
        <v>9980.7800000000007</v>
      </c>
      <c r="F460">
        <v>10178.370000000001</v>
      </c>
      <c r="G460">
        <v>15428063426</v>
      </c>
      <c r="H460">
        <v>182502788242</v>
      </c>
      <c r="I460">
        <v>2019</v>
      </c>
      <c r="J460">
        <v>9</v>
      </c>
      <c r="K460">
        <v>11</v>
      </c>
    </row>
    <row r="461" spans="1:11" x14ac:dyDescent="0.3">
      <c r="A461" t="s">
        <v>15</v>
      </c>
      <c r="B461" s="1">
        <v>43718</v>
      </c>
      <c r="C461">
        <v>10336.41</v>
      </c>
      <c r="D461">
        <v>10394.35</v>
      </c>
      <c r="E461">
        <v>10020.57</v>
      </c>
      <c r="F461">
        <v>10115.98</v>
      </c>
      <c r="G461">
        <v>14906809639</v>
      </c>
      <c r="H461">
        <v>181360731383</v>
      </c>
      <c r="I461">
        <v>2019</v>
      </c>
      <c r="J461">
        <v>9</v>
      </c>
      <c r="K461">
        <v>10</v>
      </c>
    </row>
    <row r="462" spans="1:11" x14ac:dyDescent="0.3">
      <c r="A462" t="s">
        <v>15</v>
      </c>
      <c r="B462" s="1">
        <v>43717</v>
      </c>
      <c r="C462">
        <v>10443.23</v>
      </c>
      <c r="D462">
        <v>10450.31</v>
      </c>
      <c r="E462">
        <v>10144.93</v>
      </c>
      <c r="F462">
        <v>10334.969999999999</v>
      </c>
      <c r="G462">
        <v>17595943368</v>
      </c>
      <c r="H462">
        <v>185263578990</v>
      </c>
      <c r="I462">
        <v>2019</v>
      </c>
      <c r="J462">
        <v>9</v>
      </c>
      <c r="K462">
        <v>9</v>
      </c>
    </row>
    <row r="463" spans="1:11" x14ac:dyDescent="0.3">
      <c r="A463" t="s">
        <v>15</v>
      </c>
      <c r="B463" s="1">
        <v>43716</v>
      </c>
      <c r="C463">
        <v>10518.11</v>
      </c>
      <c r="D463">
        <v>10595.64</v>
      </c>
      <c r="E463">
        <v>10409.09</v>
      </c>
      <c r="F463">
        <v>10441.280000000001</v>
      </c>
      <c r="G463">
        <v>13670567493</v>
      </c>
      <c r="H463">
        <v>187150078007</v>
      </c>
      <c r="I463">
        <v>2019</v>
      </c>
      <c r="J463">
        <v>9</v>
      </c>
      <c r="K463">
        <v>8</v>
      </c>
    </row>
    <row r="464" spans="1:11" x14ac:dyDescent="0.3">
      <c r="A464" t="s">
        <v>15</v>
      </c>
      <c r="B464" s="1">
        <v>43715</v>
      </c>
      <c r="C464">
        <v>10353.93</v>
      </c>
      <c r="D464">
        <v>10558.67</v>
      </c>
      <c r="E464">
        <v>10348.92</v>
      </c>
      <c r="F464">
        <v>10517.25</v>
      </c>
      <c r="G464">
        <v>15307366476</v>
      </c>
      <c r="H464">
        <v>188488525926</v>
      </c>
      <c r="I464">
        <v>2019</v>
      </c>
      <c r="J464">
        <v>9</v>
      </c>
      <c r="K464">
        <v>7</v>
      </c>
    </row>
    <row r="465" spans="1:11" x14ac:dyDescent="0.3">
      <c r="A465" t="s">
        <v>15</v>
      </c>
      <c r="B465" s="1">
        <v>43714</v>
      </c>
      <c r="C465">
        <v>10578.2</v>
      </c>
      <c r="D465">
        <v>10898.76</v>
      </c>
      <c r="E465">
        <v>10292.299999999999</v>
      </c>
      <c r="F465">
        <v>10353.299999999999</v>
      </c>
      <c r="G465">
        <v>19536574783</v>
      </c>
      <c r="H465">
        <v>185530405363</v>
      </c>
      <c r="I465">
        <v>2019</v>
      </c>
      <c r="J465">
        <v>9</v>
      </c>
      <c r="K465">
        <v>6</v>
      </c>
    </row>
    <row r="466" spans="1:11" x14ac:dyDescent="0.3">
      <c r="A466" t="s">
        <v>15</v>
      </c>
      <c r="B466" s="1">
        <v>43713</v>
      </c>
      <c r="C466">
        <v>10588.18</v>
      </c>
      <c r="D466">
        <v>10627.27</v>
      </c>
      <c r="E466">
        <v>10516.42</v>
      </c>
      <c r="F466">
        <v>10575.53</v>
      </c>
      <c r="G466">
        <v>14551239508</v>
      </c>
      <c r="H466">
        <v>189492405383</v>
      </c>
      <c r="I466">
        <v>2019</v>
      </c>
      <c r="J466">
        <v>9</v>
      </c>
      <c r="K466">
        <v>5</v>
      </c>
    </row>
    <row r="467" spans="1:11" x14ac:dyDescent="0.3">
      <c r="A467" t="s">
        <v>15</v>
      </c>
      <c r="B467" s="1">
        <v>43712</v>
      </c>
      <c r="C467">
        <v>10621.18</v>
      </c>
      <c r="D467">
        <v>10762.64</v>
      </c>
      <c r="E467">
        <v>10434.709999999999</v>
      </c>
      <c r="F467">
        <v>10594.49</v>
      </c>
      <c r="G467">
        <v>16742664769</v>
      </c>
      <c r="H467">
        <v>189810010608</v>
      </c>
      <c r="I467">
        <v>2019</v>
      </c>
      <c r="J467">
        <v>9</v>
      </c>
      <c r="K467">
        <v>4</v>
      </c>
    </row>
    <row r="468" spans="1:11" x14ac:dyDescent="0.3">
      <c r="A468" t="s">
        <v>15</v>
      </c>
      <c r="B468" s="1">
        <v>43711</v>
      </c>
      <c r="C468">
        <v>10345.73</v>
      </c>
      <c r="D468">
        <v>10736.1</v>
      </c>
      <c r="E468">
        <v>10308.549999999999</v>
      </c>
      <c r="F468">
        <v>10623.54</v>
      </c>
      <c r="G468">
        <v>19384917989</v>
      </c>
      <c r="H468">
        <v>190312487956</v>
      </c>
      <c r="I468">
        <v>2019</v>
      </c>
      <c r="J468">
        <v>9</v>
      </c>
      <c r="K468">
        <v>3</v>
      </c>
    </row>
    <row r="469" spans="1:11" x14ac:dyDescent="0.3">
      <c r="A469" t="s">
        <v>15</v>
      </c>
      <c r="B469" s="1">
        <v>43710</v>
      </c>
      <c r="C469">
        <v>9757.4699999999993</v>
      </c>
      <c r="D469">
        <v>10396.59</v>
      </c>
      <c r="E469">
        <v>9730.65</v>
      </c>
      <c r="F469">
        <v>10346.76</v>
      </c>
      <c r="G469">
        <v>17248102294</v>
      </c>
      <c r="H469">
        <v>185333114163</v>
      </c>
      <c r="I469">
        <v>2019</v>
      </c>
      <c r="J469">
        <v>9</v>
      </c>
      <c r="K469">
        <v>2</v>
      </c>
    </row>
    <row r="470" spans="1:11" x14ac:dyDescent="0.3">
      <c r="A470" t="s">
        <v>15</v>
      </c>
      <c r="B470" s="1">
        <v>43709</v>
      </c>
      <c r="C470">
        <v>9630.59</v>
      </c>
      <c r="D470">
        <v>9796.76</v>
      </c>
      <c r="E470">
        <v>9582.94</v>
      </c>
      <c r="F470">
        <v>9757.9699999999993</v>
      </c>
      <c r="G470">
        <v>11445355859</v>
      </c>
      <c r="H470">
        <v>174768292883</v>
      </c>
      <c r="I470">
        <v>2019</v>
      </c>
      <c r="J470">
        <v>9</v>
      </c>
      <c r="K470">
        <v>1</v>
      </c>
    </row>
    <row r="471" spans="1:11" x14ac:dyDescent="0.3">
      <c r="A471" t="s">
        <v>15</v>
      </c>
      <c r="B471" s="1">
        <v>43708</v>
      </c>
      <c r="C471">
        <v>9597.5400000000009</v>
      </c>
      <c r="D471">
        <v>9673.2199999999993</v>
      </c>
      <c r="E471">
        <v>9531.7999999999993</v>
      </c>
      <c r="F471">
        <v>9630.66</v>
      </c>
      <c r="G471">
        <v>11454806419</v>
      </c>
      <c r="H471">
        <v>172470743516</v>
      </c>
      <c r="I471">
        <v>2019</v>
      </c>
      <c r="J471">
        <v>8</v>
      </c>
      <c r="K471">
        <v>31</v>
      </c>
    </row>
    <row r="472" spans="1:11" x14ac:dyDescent="0.3">
      <c r="A472" t="s">
        <v>15</v>
      </c>
      <c r="B472" s="1">
        <v>43707</v>
      </c>
      <c r="C472">
        <v>9514.84</v>
      </c>
      <c r="D472">
        <v>9656.1200000000008</v>
      </c>
      <c r="E472">
        <v>9428.2999999999993</v>
      </c>
      <c r="F472">
        <v>9598.17</v>
      </c>
      <c r="G472">
        <v>13595263986</v>
      </c>
      <c r="H472">
        <v>171869216524</v>
      </c>
      <c r="I472">
        <v>2019</v>
      </c>
      <c r="J472">
        <v>8</v>
      </c>
      <c r="K472">
        <v>30</v>
      </c>
    </row>
    <row r="473" spans="1:11" x14ac:dyDescent="0.3">
      <c r="A473" t="s">
        <v>15</v>
      </c>
      <c r="B473" s="1">
        <v>43706</v>
      </c>
      <c r="C473">
        <v>9756.7900000000009</v>
      </c>
      <c r="D473">
        <v>9756.7900000000009</v>
      </c>
      <c r="E473">
        <v>9421.6299999999992</v>
      </c>
      <c r="F473">
        <v>9510.2000000000007</v>
      </c>
      <c r="G473">
        <v>17045878501</v>
      </c>
      <c r="H473">
        <v>170274910132</v>
      </c>
      <c r="I473">
        <v>2019</v>
      </c>
      <c r="J473">
        <v>8</v>
      </c>
      <c r="K473">
        <v>29</v>
      </c>
    </row>
    <row r="474" spans="1:11" x14ac:dyDescent="0.3">
      <c r="A474" t="s">
        <v>15</v>
      </c>
      <c r="B474" s="1">
        <v>43705</v>
      </c>
      <c r="C474">
        <v>10203.43</v>
      </c>
      <c r="D474">
        <v>10279.370000000001</v>
      </c>
      <c r="E474">
        <v>9716.66</v>
      </c>
      <c r="F474">
        <v>9754.42</v>
      </c>
      <c r="G474">
        <v>17603790323</v>
      </c>
      <c r="H474">
        <v>174627460400</v>
      </c>
      <c r="I474">
        <v>2019</v>
      </c>
      <c r="J474">
        <v>8</v>
      </c>
      <c r="K474">
        <v>28</v>
      </c>
    </row>
    <row r="475" spans="1:11" x14ac:dyDescent="0.3">
      <c r="A475" t="s">
        <v>15</v>
      </c>
      <c r="B475" s="1">
        <v>43704</v>
      </c>
      <c r="C475">
        <v>10372.83</v>
      </c>
      <c r="D475">
        <v>10381.33</v>
      </c>
      <c r="E475">
        <v>10087.299999999999</v>
      </c>
      <c r="F475">
        <v>10185.5</v>
      </c>
      <c r="G475">
        <v>14762609503</v>
      </c>
      <c r="H475">
        <v>182325540955</v>
      </c>
      <c r="I475">
        <v>2019</v>
      </c>
      <c r="J475">
        <v>8</v>
      </c>
      <c r="K475">
        <v>27</v>
      </c>
    </row>
    <row r="476" spans="1:11" x14ac:dyDescent="0.3">
      <c r="A476" t="s">
        <v>15</v>
      </c>
      <c r="B476" s="1">
        <v>43703</v>
      </c>
      <c r="C476">
        <v>10126.299999999999</v>
      </c>
      <c r="D476">
        <v>10512.33</v>
      </c>
      <c r="E476">
        <v>10126.299999999999</v>
      </c>
      <c r="F476">
        <v>10370.82</v>
      </c>
      <c r="G476">
        <v>18438654080</v>
      </c>
      <c r="H476">
        <v>185625235889</v>
      </c>
      <c r="I476">
        <v>2019</v>
      </c>
      <c r="J476">
        <v>8</v>
      </c>
      <c r="K476">
        <v>26</v>
      </c>
    </row>
    <row r="477" spans="1:11" x14ac:dyDescent="0.3">
      <c r="A477" t="s">
        <v>15</v>
      </c>
      <c r="B477" s="1">
        <v>43702</v>
      </c>
      <c r="C477">
        <v>10160.74</v>
      </c>
      <c r="D477">
        <v>10304.620000000001</v>
      </c>
      <c r="E477">
        <v>10008.790000000001</v>
      </c>
      <c r="F477">
        <v>10138.52</v>
      </c>
      <c r="G477">
        <v>14153856610</v>
      </c>
      <c r="H477">
        <v>181450186164</v>
      </c>
      <c r="I477">
        <v>2019</v>
      </c>
      <c r="J477">
        <v>8</v>
      </c>
      <c r="K477">
        <v>25</v>
      </c>
    </row>
    <row r="478" spans="1:11" x14ac:dyDescent="0.3">
      <c r="A478" t="s">
        <v>15</v>
      </c>
      <c r="B478" s="1">
        <v>43701</v>
      </c>
      <c r="C478">
        <v>10407.64</v>
      </c>
      <c r="D478">
        <v>10418.02</v>
      </c>
      <c r="E478">
        <v>9982.2999999999993</v>
      </c>
      <c r="F478">
        <v>10159.959999999999</v>
      </c>
      <c r="G478">
        <v>15451030650</v>
      </c>
      <c r="H478">
        <v>181813631752</v>
      </c>
      <c r="I478">
        <v>2019</v>
      </c>
      <c r="J478">
        <v>8</v>
      </c>
      <c r="K478">
        <v>24</v>
      </c>
    </row>
    <row r="479" spans="1:11" x14ac:dyDescent="0.3">
      <c r="A479" t="s">
        <v>15</v>
      </c>
      <c r="B479" s="1">
        <v>43700</v>
      </c>
      <c r="C479">
        <v>10136.31</v>
      </c>
      <c r="D479">
        <v>10442.44</v>
      </c>
      <c r="E479">
        <v>10078.19</v>
      </c>
      <c r="F479">
        <v>10407.969999999999</v>
      </c>
      <c r="G479">
        <v>15627023886</v>
      </c>
      <c r="H479">
        <v>186231409722</v>
      </c>
      <c r="I479">
        <v>2019</v>
      </c>
      <c r="J479">
        <v>8</v>
      </c>
      <c r="K479">
        <v>23</v>
      </c>
    </row>
    <row r="480" spans="1:11" x14ac:dyDescent="0.3">
      <c r="A480" t="s">
        <v>15</v>
      </c>
      <c r="B480" s="1">
        <v>43699</v>
      </c>
      <c r="C480">
        <v>10142.52</v>
      </c>
      <c r="D480">
        <v>10233</v>
      </c>
      <c r="E480">
        <v>9831.4599999999991</v>
      </c>
      <c r="F480">
        <v>10131.06</v>
      </c>
      <c r="G480">
        <v>17097508856</v>
      </c>
      <c r="H480">
        <v>181257125783</v>
      </c>
      <c r="I480">
        <v>2019</v>
      </c>
      <c r="J480">
        <v>8</v>
      </c>
      <c r="K480">
        <v>22</v>
      </c>
    </row>
    <row r="481" spans="1:11" x14ac:dyDescent="0.3">
      <c r="A481" t="s">
        <v>15</v>
      </c>
      <c r="B481" s="1">
        <v>43698</v>
      </c>
      <c r="C481">
        <v>10764.57</v>
      </c>
      <c r="D481">
        <v>10798.73</v>
      </c>
      <c r="E481">
        <v>9962.7199999999993</v>
      </c>
      <c r="F481">
        <v>10138.049999999999</v>
      </c>
      <c r="G481">
        <v>19473084768</v>
      </c>
      <c r="H481">
        <v>181364502142</v>
      </c>
      <c r="I481">
        <v>2019</v>
      </c>
      <c r="J481">
        <v>8</v>
      </c>
      <c r="K481">
        <v>21</v>
      </c>
    </row>
    <row r="482" spans="1:11" x14ac:dyDescent="0.3">
      <c r="A482" t="s">
        <v>15</v>
      </c>
      <c r="B482" s="1">
        <v>43697</v>
      </c>
      <c r="C482">
        <v>10916.35</v>
      </c>
      <c r="D482">
        <v>10947.04</v>
      </c>
      <c r="E482">
        <v>10618.96</v>
      </c>
      <c r="F482">
        <v>10763.23</v>
      </c>
      <c r="G482">
        <v>15053082175</v>
      </c>
      <c r="H482">
        <v>192530283565</v>
      </c>
      <c r="I482">
        <v>2019</v>
      </c>
      <c r="J482">
        <v>8</v>
      </c>
      <c r="K482">
        <v>20</v>
      </c>
    </row>
    <row r="483" spans="1:11" x14ac:dyDescent="0.3">
      <c r="A483" t="s">
        <v>15</v>
      </c>
      <c r="B483" s="1">
        <v>43696</v>
      </c>
      <c r="C483">
        <v>10350.280000000001</v>
      </c>
      <c r="D483">
        <v>10916.05</v>
      </c>
      <c r="E483">
        <v>10313.200000000001</v>
      </c>
      <c r="F483">
        <v>10916.05</v>
      </c>
      <c r="G483">
        <v>16038264603</v>
      </c>
      <c r="H483">
        <v>195243306008</v>
      </c>
      <c r="I483">
        <v>2019</v>
      </c>
      <c r="J483">
        <v>8</v>
      </c>
      <c r="K483">
        <v>19</v>
      </c>
    </row>
    <row r="484" spans="1:11" x14ac:dyDescent="0.3">
      <c r="A484" t="s">
        <v>15</v>
      </c>
      <c r="B484" s="1">
        <v>43695</v>
      </c>
      <c r="C484">
        <v>10233.01</v>
      </c>
      <c r="D484">
        <v>10487.07</v>
      </c>
      <c r="E484">
        <v>10119.09</v>
      </c>
      <c r="F484">
        <v>10345.81</v>
      </c>
      <c r="G484">
        <v>12999813869</v>
      </c>
      <c r="H484">
        <v>185022920955</v>
      </c>
      <c r="I484">
        <v>2019</v>
      </c>
      <c r="J484">
        <v>8</v>
      </c>
      <c r="K484">
        <v>18</v>
      </c>
    </row>
    <row r="485" spans="1:11" x14ac:dyDescent="0.3">
      <c r="A485" t="s">
        <v>15</v>
      </c>
      <c r="B485" s="1">
        <v>43694</v>
      </c>
      <c r="C485">
        <v>10358.719999999999</v>
      </c>
      <c r="D485">
        <v>10452.620000000001</v>
      </c>
      <c r="E485">
        <v>10086.700000000001</v>
      </c>
      <c r="F485">
        <v>10231.74</v>
      </c>
      <c r="G485">
        <v>13778035685</v>
      </c>
      <c r="H485">
        <v>182966857173</v>
      </c>
      <c r="I485">
        <v>2019</v>
      </c>
      <c r="J485">
        <v>8</v>
      </c>
      <c r="K485">
        <v>17</v>
      </c>
    </row>
    <row r="486" spans="1:11" x14ac:dyDescent="0.3">
      <c r="A486" t="s">
        <v>15</v>
      </c>
      <c r="B486" s="1">
        <v>43693</v>
      </c>
      <c r="C486">
        <v>10319.42</v>
      </c>
      <c r="D486">
        <v>10524.35</v>
      </c>
      <c r="E486">
        <v>9855.48</v>
      </c>
      <c r="F486">
        <v>10374.34</v>
      </c>
      <c r="G486">
        <v>20228207096</v>
      </c>
      <c r="H486">
        <v>185500055339</v>
      </c>
      <c r="I486">
        <v>2019</v>
      </c>
      <c r="J486">
        <v>8</v>
      </c>
      <c r="K486">
        <v>16</v>
      </c>
    </row>
    <row r="487" spans="1:11" x14ac:dyDescent="0.3">
      <c r="A487" t="s">
        <v>15</v>
      </c>
      <c r="B487" s="1">
        <v>43692</v>
      </c>
      <c r="C487">
        <v>10038.42</v>
      </c>
      <c r="D487">
        <v>10437.41</v>
      </c>
      <c r="E487">
        <v>9675.32</v>
      </c>
      <c r="F487">
        <v>10311.549999999999</v>
      </c>
      <c r="G487">
        <v>22899115082</v>
      </c>
      <c r="H487">
        <v>184357666577</v>
      </c>
      <c r="I487">
        <v>2019</v>
      </c>
      <c r="J487">
        <v>8</v>
      </c>
      <c r="K487">
        <v>15</v>
      </c>
    </row>
    <row r="488" spans="1:11" x14ac:dyDescent="0.3">
      <c r="A488" t="s">
        <v>15</v>
      </c>
      <c r="B488" s="1">
        <v>43691</v>
      </c>
      <c r="C488">
        <v>10889.49</v>
      </c>
      <c r="D488">
        <v>10889.56</v>
      </c>
      <c r="E488">
        <v>10028.14</v>
      </c>
      <c r="F488">
        <v>10051.700000000001</v>
      </c>
      <c r="G488">
        <v>19990838300</v>
      </c>
      <c r="H488">
        <v>179692803424</v>
      </c>
      <c r="I488">
        <v>2019</v>
      </c>
      <c r="J488">
        <v>8</v>
      </c>
      <c r="K488">
        <v>14</v>
      </c>
    </row>
    <row r="489" spans="1:11" x14ac:dyDescent="0.3">
      <c r="A489" t="s">
        <v>15</v>
      </c>
      <c r="B489" s="1">
        <v>43690</v>
      </c>
      <c r="C489">
        <v>11385.05</v>
      </c>
      <c r="D489">
        <v>11420.05</v>
      </c>
      <c r="E489">
        <v>10830.33</v>
      </c>
      <c r="F489">
        <v>10895.83</v>
      </c>
      <c r="G489">
        <v>16681503537</v>
      </c>
      <c r="H489">
        <v>194762696644</v>
      </c>
      <c r="I489">
        <v>2019</v>
      </c>
      <c r="J489">
        <v>8</v>
      </c>
      <c r="K489">
        <v>13</v>
      </c>
    </row>
    <row r="490" spans="1:11" x14ac:dyDescent="0.3">
      <c r="A490" t="s">
        <v>15</v>
      </c>
      <c r="B490" s="1">
        <v>43689</v>
      </c>
      <c r="C490">
        <v>11528.19</v>
      </c>
      <c r="D490">
        <v>11528.19</v>
      </c>
      <c r="E490">
        <v>11320.95</v>
      </c>
      <c r="F490">
        <v>11382.62</v>
      </c>
      <c r="G490">
        <v>13647198229</v>
      </c>
      <c r="H490">
        <v>203441494985</v>
      </c>
      <c r="I490">
        <v>2019</v>
      </c>
      <c r="J490">
        <v>8</v>
      </c>
      <c r="K490">
        <v>12</v>
      </c>
    </row>
    <row r="491" spans="1:11" x14ac:dyDescent="0.3">
      <c r="A491" t="s">
        <v>15</v>
      </c>
      <c r="B491" s="1">
        <v>43688</v>
      </c>
      <c r="C491">
        <v>11349.74</v>
      </c>
      <c r="D491">
        <v>11523.58</v>
      </c>
      <c r="E491">
        <v>11248.29</v>
      </c>
      <c r="F491">
        <v>11523.58</v>
      </c>
      <c r="G491">
        <v>15774371518</v>
      </c>
      <c r="H491">
        <v>205941632235</v>
      </c>
      <c r="I491">
        <v>2019</v>
      </c>
      <c r="J491">
        <v>8</v>
      </c>
      <c r="K491">
        <v>11</v>
      </c>
    </row>
    <row r="492" spans="1:11" x14ac:dyDescent="0.3">
      <c r="A492" t="s">
        <v>15</v>
      </c>
      <c r="B492" s="1">
        <v>43687</v>
      </c>
      <c r="C492">
        <v>11861.56</v>
      </c>
      <c r="D492">
        <v>11915.66</v>
      </c>
      <c r="E492">
        <v>11323.9</v>
      </c>
      <c r="F492">
        <v>11354.02</v>
      </c>
      <c r="G492">
        <v>18125355447</v>
      </c>
      <c r="H492">
        <v>202890020455</v>
      </c>
      <c r="I492">
        <v>2019</v>
      </c>
      <c r="J492">
        <v>8</v>
      </c>
      <c r="K492">
        <v>10</v>
      </c>
    </row>
    <row r="493" spans="1:11" x14ac:dyDescent="0.3">
      <c r="A493" t="s">
        <v>15</v>
      </c>
      <c r="B493" s="1">
        <v>43686</v>
      </c>
      <c r="C493">
        <v>11953.47</v>
      </c>
      <c r="D493">
        <v>11970.46</v>
      </c>
      <c r="E493">
        <v>11709.75</v>
      </c>
      <c r="F493">
        <v>11862.94</v>
      </c>
      <c r="G493">
        <v>18339989960</v>
      </c>
      <c r="H493">
        <v>211961319133</v>
      </c>
      <c r="I493">
        <v>2019</v>
      </c>
      <c r="J493">
        <v>8</v>
      </c>
      <c r="K493">
        <v>9</v>
      </c>
    </row>
    <row r="494" spans="1:11" x14ac:dyDescent="0.3">
      <c r="A494" t="s">
        <v>15</v>
      </c>
      <c r="B494" s="1">
        <v>43685</v>
      </c>
      <c r="C494">
        <v>11954.04</v>
      </c>
      <c r="D494">
        <v>11979.42</v>
      </c>
      <c r="E494">
        <v>11556.17</v>
      </c>
      <c r="F494">
        <v>11966.41</v>
      </c>
      <c r="G494">
        <v>19481591730</v>
      </c>
      <c r="H494">
        <v>213788089212</v>
      </c>
      <c r="I494">
        <v>2019</v>
      </c>
      <c r="J494">
        <v>8</v>
      </c>
      <c r="K494">
        <v>8</v>
      </c>
    </row>
    <row r="495" spans="1:11" x14ac:dyDescent="0.3">
      <c r="A495" t="s">
        <v>15</v>
      </c>
      <c r="B495" s="1">
        <v>43684</v>
      </c>
      <c r="C495">
        <v>11476.19</v>
      </c>
      <c r="D495">
        <v>12036.99</v>
      </c>
      <c r="E495">
        <v>11433.7</v>
      </c>
      <c r="F495">
        <v>11941.97</v>
      </c>
      <c r="G495">
        <v>22194988641</v>
      </c>
      <c r="H495">
        <v>213330426789</v>
      </c>
      <c r="I495">
        <v>2019</v>
      </c>
      <c r="J495">
        <v>8</v>
      </c>
      <c r="K495">
        <v>7</v>
      </c>
    </row>
    <row r="496" spans="1:11" x14ac:dyDescent="0.3">
      <c r="A496" t="s">
        <v>15</v>
      </c>
      <c r="B496" s="1">
        <v>43683</v>
      </c>
      <c r="C496">
        <v>11811.55</v>
      </c>
      <c r="D496">
        <v>12273.82</v>
      </c>
      <c r="E496">
        <v>11290.73</v>
      </c>
      <c r="F496">
        <v>11478.17</v>
      </c>
      <c r="G496">
        <v>23635107660</v>
      </c>
      <c r="H496">
        <v>205023347814</v>
      </c>
      <c r="I496">
        <v>2019</v>
      </c>
      <c r="J496">
        <v>8</v>
      </c>
      <c r="K496">
        <v>6</v>
      </c>
    </row>
    <row r="497" spans="1:11" x14ac:dyDescent="0.3">
      <c r="A497" t="s">
        <v>15</v>
      </c>
      <c r="B497" s="1">
        <v>43682</v>
      </c>
      <c r="C497">
        <v>10960.74</v>
      </c>
      <c r="D497">
        <v>11895.09</v>
      </c>
      <c r="E497">
        <v>10960.74</v>
      </c>
      <c r="F497">
        <v>11805.65</v>
      </c>
      <c r="G497">
        <v>23875988832</v>
      </c>
      <c r="H497">
        <v>210848822060</v>
      </c>
      <c r="I497">
        <v>2019</v>
      </c>
      <c r="J497">
        <v>8</v>
      </c>
      <c r="K497">
        <v>5</v>
      </c>
    </row>
    <row r="498" spans="1:11" x14ac:dyDescent="0.3">
      <c r="A498" t="s">
        <v>15</v>
      </c>
      <c r="B498" s="1">
        <v>43681</v>
      </c>
      <c r="C498">
        <v>10821.63</v>
      </c>
      <c r="D498">
        <v>11009.21</v>
      </c>
      <c r="E498">
        <v>10620.28</v>
      </c>
      <c r="F498">
        <v>10970.18</v>
      </c>
      <c r="G498">
        <v>16530894787</v>
      </c>
      <c r="H498">
        <v>195907875403</v>
      </c>
      <c r="I498">
        <v>2019</v>
      </c>
      <c r="J498">
        <v>8</v>
      </c>
      <c r="K498">
        <v>4</v>
      </c>
    </row>
    <row r="499" spans="1:11" x14ac:dyDescent="0.3">
      <c r="A499" t="s">
        <v>15</v>
      </c>
      <c r="B499" s="1">
        <v>43680</v>
      </c>
      <c r="C499">
        <v>10519.28</v>
      </c>
      <c r="D499">
        <v>10946.78</v>
      </c>
      <c r="E499">
        <v>10503.5</v>
      </c>
      <c r="F499">
        <v>10821.73</v>
      </c>
      <c r="G499">
        <v>15352685061</v>
      </c>
      <c r="H499">
        <v>193233960601</v>
      </c>
      <c r="I499">
        <v>2019</v>
      </c>
      <c r="J499">
        <v>8</v>
      </c>
      <c r="K499">
        <v>3</v>
      </c>
    </row>
    <row r="500" spans="1:11" x14ac:dyDescent="0.3">
      <c r="A500" t="s">
        <v>15</v>
      </c>
      <c r="B500" s="1">
        <v>43679</v>
      </c>
      <c r="C500">
        <v>10402.040000000001</v>
      </c>
      <c r="D500">
        <v>10657.95</v>
      </c>
      <c r="E500">
        <v>10371.01</v>
      </c>
      <c r="F500">
        <v>10518.17</v>
      </c>
      <c r="G500">
        <v>17489094082</v>
      </c>
      <c r="H500">
        <v>187791090996</v>
      </c>
      <c r="I500">
        <v>2019</v>
      </c>
      <c r="J500">
        <v>8</v>
      </c>
      <c r="K500">
        <v>2</v>
      </c>
    </row>
    <row r="501" spans="1:11" x14ac:dyDescent="0.3">
      <c r="A501" t="s">
        <v>15</v>
      </c>
      <c r="B501" s="1">
        <v>43678</v>
      </c>
      <c r="C501">
        <v>10077.44</v>
      </c>
      <c r="D501">
        <v>10446.92</v>
      </c>
      <c r="E501">
        <v>9922.02</v>
      </c>
      <c r="F501">
        <v>10399.67</v>
      </c>
      <c r="G501">
        <v>17165337858</v>
      </c>
      <c r="H501">
        <v>185653203391</v>
      </c>
      <c r="I501">
        <v>2019</v>
      </c>
      <c r="J501">
        <v>8</v>
      </c>
      <c r="K501">
        <v>1</v>
      </c>
    </row>
    <row r="502" spans="1:11" x14ac:dyDescent="0.3">
      <c r="A502" t="s">
        <v>15</v>
      </c>
      <c r="B502" s="1">
        <v>43677</v>
      </c>
      <c r="C502">
        <v>9604.0499999999993</v>
      </c>
      <c r="D502">
        <v>10085.629999999999</v>
      </c>
      <c r="E502">
        <v>9598.1</v>
      </c>
      <c r="F502">
        <v>10085.629999999999</v>
      </c>
      <c r="G502">
        <v>16631520648</v>
      </c>
      <c r="H502">
        <v>180028959603</v>
      </c>
      <c r="I502">
        <v>2019</v>
      </c>
      <c r="J502">
        <v>7</v>
      </c>
      <c r="K502">
        <v>31</v>
      </c>
    </row>
    <row r="503" spans="1:11" x14ac:dyDescent="0.3">
      <c r="A503" t="s">
        <v>15</v>
      </c>
      <c r="B503" s="1">
        <v>43676</v>
      </c>
      <c r="C503">
        <v>9522.33</v>
      </c>
      <c r="D503">
        <v>9701.76</v>
      </c>
      <c r="E503">
        <v>9437.34</v>
      </c>
      <c r="F503">
        <v>9607.42</v>
      </c>
      <c r="G503">
        <v>13829811132</v>
      </c>
      <c r="H503">
        <v>171472452506</v>
      </c>
      <c r="I503">
        <v>2019</v>
      </c>
      <c r="J503">
        <v>7</v>
      </c>
      <c r="K503">
        <v>30</v>
      </c>
    </row>
    <row r="504" spans="1:11" x14ac:dyDescent="0.3">
      <c r="A504" t="s">
        <v>15</v>
      </c>
      <c r="B504" s="1">
        <v>43675</v>
      </c>
      <c r="C504">
        <v>9548.18</v>
      </c>
      <c r="D504">
        <v>9681.65</v>
      </c>
      <c r="E504">
        <v>9472.9500000000007</v>
      </c>
      <c r="F504">
        <v>9519.15</v>
      </c>
      <c r="G504">
        <v>13791445323</v>
      </c>
      <c r="H504">
        <v>169880343827</v>
      </c>
      <c r="I504">
        <v>2019</v>
      </c>
      <c r="J504">
        <v>7</v>
      </c>
      <c r="K504">
        <v>29</v>
      </c>
    </row>
    <row r="505" spans="1:11" x14ac:dyDescent="0.3">
      <c r="A505" t="s">
        <v>15</v>
      </c>
      <c r="B505" s="1">
        <v>43674</v>
      </c>
      <c r="C505">
        <v>9491.6299999999992</v>
      </c>
      <c r="D505">
        <v>9575.5499999999993</v>
      </c>
      <c r="E505">
        <v>9252.2999999999993</v>
      </c>
      <c r="F505">
        <v>9552.86</v>
      </c>
      <c r="G505">
        <v>13738687093</v>
      </c>
      <c r="H505">
        <v>170461958074</v>
      </c>
      <c r="I505">
        <v>2019</v>
      </c>
      <c r="J505">
        <v>7</v>
      </c>
      <c r="K505">
        <v>28</v>
      </c>
    </row>
    <row r="506" spans="1:11" x14ac:dyDescent="0.3">
      <c r="A506" t="s">
        <v>15</v>
      </c>
      <c r="B506" s="1">
        <v>43673</v>
      </c>
      <c r="C506">
        <v>9871.16</v>
      </c>
      <c r="D506">
        <v>10167.32</v>
      </c>
      <c r="E506">
        <v>9411.52</v>
      </c>
      <c r="F506">
        <v>9477.68</v>
      </c>
      <c r="G506">
        <v>16817809536</v>
      </c>
      <c r="H506">
        <v>169099540423</v>
      </c>
      <c r="I506">
        <v>2019</v>
      </c>
      <c r="J506">
        <v>7</v>
      </c>
      <c r="K506">
        <v>27</v>
      </c>
    </row>
    <row r="507" spans="1:11" x14ac:dyDescent="0.3">
      <c r="A507" t="s">
        <v>15</v>
      </c>
      <c r="B507" s="1">
        <v>43672</v>
      </c>
      <c r="C507">
        <v>9913.1299999999992</v>
      </c>
      <c r="D507">
        <v>9916.52</v>
      </c>
      <c r="E507">
        <v>9717.98</v>
      </c>
      <c r="F507">
        <v>9870.2999999999993</v>
      </c>
      <c r="G507">
        <v>14495714483</v>
      </c>
      <c r="H507">
        <v>176085968354</v>
      </c>
      <c r="I507">
        <v>2019</v>
      </c>
      <c r="J507">
        <v>7</v>
      </c>
      <c r="K507">
        <v>26</v>
      </c>
    </row>
    <row r="508" spans="1:11" x14ac:dyDescent="0.3">
      <c r="A508" t="s">
        <v>15</v>
      </c>
      <c r="B508" s="1">
        <v>43671</v>
      </c>
      <c r="C508">
        <v>9809.1</v>
      </c>
      <c r="D508">
        <v>10154.25</v>
      </c>
      <c r="E508">
        <v>9773.9599999999991</v>
      </c>
      <c r="F508">
        <v>9911.84</v>
      </c>
      <c r="G508">
        <v>15821952090</v>
      </c>
      <c r="H508">
        <v>176806451137</v>
      </c>
      <c r="I508">
        <v>2019</v>
      </c>
      <c r="J508">
        <v>7</v>
      </c>
      <c r="K508">
        <v>25</v>
      </c>
    </row>
    <row r="509" spans="1:11" x14ac:dyDescent="0.3">
      <c r="A509" t="s">
        <v>15</v>
      </c>
      <c r="B509" s="1">
        <v>43670</v>
      </c>
      <c r="C509">
        <v>9887.73</v>
      </c>
      <c r="D509">
        <v>9908.7999999999993</v>
      </c>
      <c r="E509">
        <v>9614.31</v>
      </c>
      <c r="F509">
        <v>9811.93</v>
      </c>
      <c r="G509">
        <v>17398734322</v>
      </c>
      <c r="H509">
        <v>175005760794</v>
      </c>
      <c r="I509">
        <v>2019</v>
      </c>
      <c r="J509">
        <v>7</v>
      </c>
      <c r="K509">
        <v>24</v>
      </c>
    </row>
    <row r="510" spans="1:11" x14ac:dyDescent="0.3">
      <c r="A510" t="s">
        <v>15</v>
      </c>
      <c r="B510" s="1">
        <v>43669</v>
      </c>
      <c r="C510">
        <v>10346.75</v>
      </c>
      <c r="D510">
        <v>10346.75</v>
      </c>
      <c r="E510">
        <v>9883.6</v>
      </c>
      <c r="F510">
        <v>9900.77</v>
      </c>
      <c r="G510">
        <v>17851916995</v>
      </c>
      <c r="H510">
        <v>176572890702</v>
      </c>
      <c r="I510">
        <v>2019</v>
      </c>
      <c r="J510">
        <v>7</v>
      </c>
      <c r="K510">
        <v>23</v>
      </c>
    </row>
    <row r="511" spans="1:11" x14ac:dyDescent="0.3">
      <c r="A511" t="s">
        <v>15</v>
      </c>
      <c r="B511" s="1">
        <v>43668</v>
      </c>
      <c r="C511">
        <v>10596.95</v>
      </c>
      <c r="D511">
        <v>10651.79</v>
      </c>
      <c r="E511">
        <v>10154.92</v>
      </c>
      <c r="F511">
        <v>10343.11</v>
      </c>
      <c r="G511">
        <v>16334414913</v>
      </c>
      <c r="H511">
        <v>184443440748</v>
      </c>
      <c r="I511">
        <v>2019</v>
      </c>
      <c r="J511">
        <v>7</v>
      </c>
      <c r="K511">
        <v>22</v>
      </c>
    </row>
    <row r="512" spans="1:11" x14ac:dyDescent="0.3">
      <c r="A512" t="s">
        <v>15</v>
      </c>
      <c r="B512" s="1">
        <v>43667</v>
      </c>
      <c r="C512">
        <v>10777.53</v>
      </c>
      <c r="D512">
        <v>10841.89</v>
      </c>
      <c r="E512">
        <v>10389.6</v>
      </c>
      <c r="F512">
        <v>10599.11</v>
      </c>
      <c r="G512">
        <v>17130580467</v>
      </c>
      <c r="H512">
        <v>188987475962</v>
      </c>
      <c r="I512">
        <v>2019</v>
      </c>
      <c r="J512">
        <v>7</v>
      </c>
      <c r="K512">
        <v>21</v>
      </c>
    </row>
    <row r="513" spans="1:11" x14ac:dyDescent="0.3">
      <c r="A513" t="s">
        <v>15</v>
      </c>
      <c r="B513" s="1">
        <v>43666</v>
      </c>
      <c r="C513">
        <v>10525.82</v>
      </c>
      <c r="D513">
        <v>11048.66</v>
      </c>
      <c r="E513">
        <v>10451.280000000001</v>
      </c>
      <c r="F513">
        <v>10767.14</v>
      </c>
      <c r="G513">
        <v>20206615155</v>
      </c>
      <c r="H513">
        <v>191963691255</v>
      </c>
      <c r="I513">
        <v>2019</v>
      </c>
      <c r="J513">
        <v>7</v>
      </c>
      <c r="K513">
        <v>20</v>
      </c>
    </row>
    <row r="514" spans="1:11" x14ac:dyDescent="0.3">
      <c r="A514" t="s">
        <v>15</v>
      </c>
      <c r="B514" s="1">
        <v>43665</v>
      </c>
      <c r="C514">
        <v>10653.96</v>
      </c>
      <c r="D514">
        <v>10716.98</v>
      </c>
      <c r="E514">
        <v>10229.629999999999</v>
      </c>
      <c r="F514">
        <v>10530.73</v>
      </c>
      <c r="G514">
        <v>20727426310</v>
      </c>
      <c r="H514">
        <v>187725578628</v>
      </c>
      <c r="I514">
        <v>2019</v>
      </c>
      <c r="J514">
        <v>7</v>
      </c>
      <c r="K514">
        <v>19</v>
      </c>
    </row>
    <row r="515" spans="1:11" x14ac:dyDescent="0.3">
      <c r="A515" t="s">
        <v>15</v>
      </c>
      <c r="B515" s="1">
        <v>43664</v>
      </c>
      <c r="C515">
        <v>9698.5</v>
      </c>
      <c r="D515">
        <v>10736.84</v>
      </c>
      <c r="E515">
        <v>9376.7999999999993</v>
      </c>
      <c r="F515">
        <v>10666.48</v>
      </c>
      <c r="G515">
        <v>25187024648</v>
      </c>
      <c r="H515">
        <v>190129918121</v>
      </c>
      <c r="I515">
        <v>2019</v>
      </c>
      <c r="J515">
        <v>7</v>
      </c>
      <c r="K515">
        <v>18</v>
      </c>
    </row>
    <row r="516" spans="1:11" x14ac:dyDescent="0.3">
      <c r="A516" t="s">
        <v>15</v>
      </c>
      <c r="B516" s="1">
        <v>43663</v>
      </c>
      <c r="C516">
        <v>9471.2099999999991</v>
      </c>
      <c r="D516">
        <v>9963.1299999999992</v>
      </c>
      <c r="E516">
        <v>9163.1299999999992</v>
      </c>
      <c r="F516">
        <v>9693.7999999999993</v>
      </c>
      <c r="G516">
        <v>24569921549</v>
      </c>
      <c r="H516">
        <v>172777250515</v>
      </c>
      <c r="I516">
        <v>2019</v>
      </c>
      <c r="J516">
        <v>7</v>
      </c>
      <c r="K516">
        <v>17</v>
      </c>
    </row>
    <row r="517" spans="1:11" x14ac:dyDescent="0.3">
      <c r="A517" t="s">
        <v>15</v>
      </c>
      <c r="B517" s="1">
        <v>43662</v>
      </c>
      <c r="C517">
        <v>10896.65</v>
      </c>
      <c r="D517">
        <v>10996.63</v>
      </c>
      <c r="E517">
        <v>9448.11</v>
      </c>
      <c r="F517">
        <v>9477.64</v>
      </c>
      <c r="G517">
        <v>24151199070</v>
      </c>
      <c r="H517">
        <v>168908640950</v>
      </c>
      <c r="I517">
        <v>2019</v>
      </c>
      <c r="J517">
        <v>7</v>
      </c>
      <c r="K517">
        <v>16</v>
      </c>
    </row>
    <row r="518" spans="1:11" x14ac:dyDescent="0.3">
      <c r="A518" t="s">
        <v>15</v>
      </c>
      <c r="B518" s="1">
        <v>43661</v>
      </c>
      <c r="C518">
        <v>10257.84</v>
      </c>
      <c r="D518">
        <v>11052.77</v>
      </c>
      <c r="E518">
        <v>9992.01</v>
      </c>
      <c r="F518">
        <v>10895.09</v>
      </c>
      <c r="G518">
        <v>25384047207</v>
      </c>
      <c r="H518">
        <v>194147627475</v>
      </c>
      <c r="I518">
        <v>2019</v>
      </c>
      <c r="J518">
        <v>7</v>
      </c>
      <c r="K518">
        <v>15</v>
      </c>
    </row>
    <row r="519" spans="1:11" x14ac:dyDescent="0.3">
      <c r="A519" t="s">
        <v>15</v>
      </c>
      <c r="B519" s="1">
        <v>43660</v>
      </c>
      <c r="C519">
        <v>11381.02</v>
      </c>
      <c r="D519">
        <v>11451.2</v>
      </c>
      <c r="E519">
        <v>10234.58</v>
      </c>
      <c r="F519">
        <v>10256.06</v>
      </c>
      <c r="G519">
        <v>22486000001</v>
      </c>
      <c r="H519">
        <v>182741933552</v>
      </c>
      <c r="I519">
        <v>2019</v>
      </c>
      <c r="J519">
        <v>7</v>
      </c>
      <c r="K519">
        <v>14</v>
      </c>
    </row>
    <row r="520" spans="1:11" x14ac:dyDescent="0.3">
      <c r="A520" t="s">
        <v>15</v>
      </c>
      <c r="B520" s="1">
        <v>43659</v>
      </c>
      <c r="C520">
        <v>11813.13</v>
      </c>
      <c r="D520">
        <v>11841.96</v>
      </c>
      <c r="E520">
        <v>10908.48</v>
      </c>
      <c r="F520">
        <v>11392.38</v>
      </c>
      <c r="G520">
        <v>21042616384</v>
      </c>
      <c r="H520">
        <v>202968191001</v>
      </c>
      <c r="I520">
        <v>2019</v>
      </c>
      <c r="J520">
        <v>7</v>
      </c>
      <c r="K520">
        <v>13</v>
      </c>
    </row>
    <row r="521" spans="1:11" x14ac:dyDescent="0.3">
      <c r="A521" t="s">
        <v>15</v>
      </c>
      <c r="B521" s="1">
        <v>43658</v>
      </c>
      <c r="C521">
        <v>11354.3</v>
      </c>
      <c r="D521">
        <v>11905.49</v>
      </c>
      <c r="E521">
        <v>11179.14</v>
      </c>
      <c r="F521">
        <v>11815.99</v>
      </c>
      <c r="G521">
        <v>23534692797</v>
      </c>
      <c r="H521">
        <v>210494417832</v>
      </c>
      <c r="I521">
        <v>2019</v>
      </c>
      <c r="J521">
        <v>7</v>
      </c>
      <c r="K521">
        <v>12</v>
      </c>
    </row>
    <row r="522" spans="1:11" x14ac:dyDescent="0.3">
      <c r="A522" t="s">
        <v>15</v>
      </c>
      <c r="B522" s="1">
        <v>43657</v>
      </c>
      <c r="C522">
        <v>12139.71</v>
      </c>
      <c r="D522">
        <v>12144.62</v>
      </c>
      <c r="E522">
        <v>11158.92</v>
      </c>
      <c r="F522">
        <v>11358.66</v>
      </c>
      <c r="G522">
        <v>28595327690</v>
      </c>
      <c r="H522">
        <v>202324174692</v>
      </c>
      <c r="I522">
        <v>2019</v>
      </c>
      <c r="J522">
        <v>7</v>
      </c>
      <c r="K522">
        <v>11</v>
      </c>
    </row>
    <row r="523" spans="1:11" x14ac:dyDescent="0.3">
      <c r="A523" t="s">
        <v>15</v>
      </c>
      <c r="B523" s="1">
        <v>43656</v>
      </c>
      <c r="C523">
        <v>12571.54</v>
      </c>
      <c r="D523">
        <v>13129.53</v>
      </c>
      <c r="E523">
        <v>11710.98</v>
      </c>
      <c r="F523">
        <v>12156.51</v>
      </c>
      <c r="G523">
        <v>33627574244</v>
      </c>
      <c r="H523">
        <v>216515999522</v>
      </c>
      <c r="I523">
        <v>2019</v>
      </c>
      <c r="J523">
        <v>7</v>
      </c>
      <c r="K523">
        <v>10</v>
      </c>
    </row>
    <row r="524" spans="1:11" x14ac:dyDescent="0.3">
      <c r="A524" t="s">
        <v>15</v>
      </c>
      <c r="B524" s="1">
        <v>43655</v>
      </c>
      <c r="C524">
        <v>12284.33</v>
      </c>
      <c r="D524">
        <v>12779.13</v>
      </c>
      <c r="E524">
        <v>12233.26</v>
      </c>
      <c r="F524">
        <v>12573.81</v>
      </c>
      <c r="G524">
        <v>28167921523</v>
      </c>
      <c r="H524">
        <v>223928128583</v>
      </c>
      <c r="I524">
        <v>2019</v>
      </c>
      <c r="J524">
        <v>7</v>
      </c>
      <c r="K524">
        <v>9</v>
      </c>
    </row>
    <row r="525" spans="1:11" x14ac:dyDescent="0.3">
      <c r="A525" t="s">
        <v>15</v>
      </c>
      <c r="B525" s="1">
        <v>43654</v>
      </c>
      <c r="C525">
        <v>11446.6</v>
      </c>
      <c r="D525">
        <v>12345.83</v>
      </c>
      <c r="E525">
        <v>11393.37</v>
      </c>
      <c r="F525">
        <v>12285.96</v>
      </c>
      <c r="G525">
        <v>23482551458</v>
      </c>
      <c r="H525">
        <v>218778355444</v>
      </c>
      <c r="I525">
        <v>2019</v>
      </c>
      <c r="J525">
        <v>7</v>
      </c>
      <c r="K525">
        <v>8</v>
      </c>
    </row>
    <row r="526" spans="1:11" x14ac:dyDescent="0.3">
      <c r="A526" t="s">
        <v>15</v>
      </c>
      <c r="B526" s="1">
        <v>43653</v>
      </c>
      <c r="C526">
        <v>11217.62</v>
      </c>
      <c r="D526">
        <v>11541.62</v>
      </c>
      <c r="E526">
        <v>11148.8</v>
      </c>
      <c r="F526">
        <v>11450.85</v>
      </c>
      <c r="G526">
        <v>19369044277</v>
      </c>
      <c r="H526">
        <v>203881891346</v>
      </c>
      <c r="I526">
        <v>2019</v>
      </c>
      <c r="J526">
        <v>7</v>
      </c>
      <c r="K526">
        <v>7</v>
      </c>
    </row>
    <row r="527" spans="1:11" x14ac:dyDescent="0.3">
      <c r="A527" t="s">
        <v>15</v>
      </c>
      <c r="B527" s="1">
        <v>43652</v>
      </c>
      <c r="C527">
        <v>10982.54</v>
      </c>
      <c r="D527">
        <v>11620.97</v>
      </c>
      <c r="E527">
        <v>10982.54</v>
      </c>
      <c r="F527">
        <v>11208.55</v>
      </c>
      <c r="G527">
        <v>21092024306</v>
      </c>
      <c r="H527">
        <v>199546110914</v>
      </c>
      <c r="I527">
        <v>2019</v>
      </c>
      <c r="J527">
        <v>7</v>
      </c>
      <c r="K527">
        <v>6</v>
      </c>
    </row>
    <row r="528" spans="1:11" x14ac:dyDescent="0.3">
      <c r="A528" t="s">
        <v>15</v>
      </c>
      <c r="B528" s="1">
        <v>43651</v>
      </c>
      <c r="C528">
        <v>11203.1</v>
      </c>
      <c r="D528">
        <v>11395.66</v>
      </c>
      <c r="E528">
        <v>10874.96</v>
      </c>
      <c r="F528">
        <v>10978.46</v>
      </c>
      <c r="G528">
        <v>23838480210</v>
      </c>
      <c r="H528">
        <v>195424678267</v>
      </c>
      <c r="I528">
        <v>2019</v>
      </c>
      <c r="J528">
        <v>7</v>
      </c>
      <c r="K528">
        <v>5</v>
      </c>
    </row>
    <row r="529" spans="1:11" x14ac:dyDescent="0.3">
      <c r="A529" t="s">
        <v>15</v>
      </c>
      <c r="B529" s="1">
        <v>43650</v>
      </c>
      <c r="C529">
        <v>11972.72</v>
      </c>
      <c r="D529">
        <v>12006.08</v>
      </c>
      <c r="E529">
        <v>11166.57</v>
      </c>
      <c r="F529">
        <v>11215.44</v>
      </c>
      <c r="G529">
        <v>25920294033</v>
      </c>
      <c r="H529">
        <v>199617404432</v>
      </c>
      <c r="I529">
        <v>2019</v>
      </c>
      <c r="J529">
        <v>7</v>
      </c>
      <c r="K529">
        <v>4</v>
      </c>
    </row>
    <row r="530" spans="1:11" x14ac:dyDescent="0.3">
      <c r="A530" t="s">
        <v>15</v>
      </c>
      <c r="B530" s="1">
        <v>43649</v>
      </c>
      <c r="C530">
        <v>10818.16</v>
      </c>
      <c r="D530">
        <v>11968.08</v>
      </c>
      <c r="E530">
        <v>10818.16</v>
      </c>
      <c r="F530">
        <v>11961.27</v>
      </c>
      <c r="G530">
        <v>30796494294</v>
      </c>
      <c r="H530">
        <v>212867079175</v>
      </c>
      <c r="I530">
        <v>2019</v>
      </c>
      <c r="J530">
        <v>7</v>
      </c>
      <c r="K530">
        <v>3</v>
      </c>
    </row>
    <row r="531" spans="1:11" x14ac:dyDescent="0.3">
      <c r="A531" t="s">
        <v>15</v>
      </c>
      <c r="B531" s="1">
        <v>43648</v>
      </c>
      <c r="C531">
        <v>10588.68</v>
      </c>
      <c r="D531">
        <v>10912.19</v>
      </c>
      <c r="E531">
        <v>9737.8799999999992</v>
      </c>
      <c r="F531">
        <v>10801.68</v>
      </c>
      <c r="G531">
        <v>31015895223</v>
      </c>
      <c r="H531">
        <v>192206536806</v>
      </c>
      <c r="I531">
        <v>2019</v>
      </c>
      <c r="J531">
        <v>7</v>
      </c>
      <c r="K531">
        <v>2</v>
      </c>
    </row>
    <row r="532" spans="1:11" x14ac:dyDescent="0.3">
      <c r="A532" t="s">
        <v>15</v>
      </c>
      <c r="B532" s="1">
        <v>43647</v>
      </c>
      <c r="C532">
        <v>10796.93</v>
      </c>
      <c r="D532">
        <v>11206.44</v>
      </c>
      <c r="E532">
        <v>10089.31</v>
      </c>
      <c r="F532">
        <v>10583.13</v>
      </c>
      <c r="G532">
        <v>29378589324</v>
      </c>
      <c r="H532">
        <v>188297637574</v>
      </c>
      <c r="I532">
        <v>2019</v>
      </c>
      <c r="J532">
        <v>7</v>
      </c>
      <c r="K532">
        <v>1</v>
      </c>
    </row>
    <row r="533" spans="1:11" x14ac:dyDescent="0.3">
      <c r="A533" t="s">
        <v>15</v>
      </c>
      <c r="B533" s="1">
        <v>43646</v>
      </c>
      <c r="C533">
        <v>11931.99</v>
      </c>
      <c r="D533">
        <v>12178.38</v>
      </c>
      <c r="E533">
        <v>10799.01</v>
      </c>
      <c r="F533">
        <v>10817.16</v>
      </c>
      <c r="G533">
        <v>27256473494</v>
      </c>
      <c r="H533">
        <v>192442065810</v>
      </c>
      <c r="I533">
        <v>2019</v>
      </c>
      <c r="J533">
        <v>6</v>
      </c>
      <c r="K533">
        <v>30</v>
      </c>
    </row>
    <row r="534" spans="1:11" x14ac:dyDescent="0.3">
      <c r="A534" t="s">
        <v>15</v>
      </c>
      <c r="B534" s="1">
        <v>43645</v>
      </c>
      <c r="C534">
        <v>12400.76</v>
      </c>
      <c r="D534">
        <v>12400.91</v>
      </c>
      <c r="E534">
        <v>11508.38</v>
      </c>
      <c r="F534">
        <v>11959.37</v>
      </c>
      <c r="G534">
        <v>29923961128</v>
      </c>
      <c r="H534">
        <v>212739713110</v>
      </c>
      <c r="I534">
        <v>2019</v>
      </c>
      <c r="J534">
        <v>6</v>
      </c>
      <c r="K534">
        <v>29</v>
      </c>
    </row>
    <row r="535" spans="1:11" x14ac:dyDescent="0.3">
      <c r="A535" t="s">
        <v>15</v>
      </c>
      <c r="B535" s="1">
        <v>43644</v>
      </c>
      <c r="C535">
        <v>11162.17</v>
      </c>
      <c r="D535">
        <v>12445.18</v>
      </c>
      <c r="E535">
        <v>10914.49</v>
      </c>
      <c r="F535">
        <v>12407.33</v>
      </c>
      <c r="G535">
        <v>35087757766</v>
      </c>
      <c r="H535">
        <v>220681459666</v>
      </c>
      <c r="I535">
        <v>2019</v>
      </c>
      <c r="J535">
        <v>6</v>
      </c>
      <c r="K535">
        <v>28</v>
      </c>
    </row>
    <row r="536" spans="1:11" x14ac:dyDescent="0.3">
      <c r="A536" t="s">
        <v>15</v>
      </c>
      <c r="B536" s="1">
        <v>43643</v>
      </c>
      <c r="C536">
        <v>13017.12</v>
      </c>
      <c r="D536">
        <v>13311.14</v>
      </c>
      <c r="E536">
        <v>10491.85</v>
      </c>
      <c r="F536">
        <v>11182.81</v>
      </c>
      <c r="G536">
        <v>39977475223</v>
      </c>
      <c r="H536">
        <v>198878940964</v>
      </c>
      <c r="I536">
        <v>2019</v>
      </c>
      <c r="J536">
        <v>6</v>
      </c>
      <c r="K536">
        <v>27</v>
      </c>
    </row>
    <row r="537" spans="1:11" x14ac:dyDescent="0.3">
      <c r="A537" t="s">
        <v>15</v>
      </c>
      <c r="B537" s="1">
        <v>43642</v>
      </c>
      <c r="C537">
        <v>11778.58</v>
      </c>
      <c r="D537">
        <v>13796.49</v>
      </c>
      <c r="E537">
        <v>11755.6</v>
      </c>
      <c r="F537">
        <v>13016.23</v>
      </c>
      <c r="G537">
        <v>45105733173</v>
      </c>
      <c r="H537">
        <v>231462117209</v>
      </c>
      <c r="I537">
        <v>2019</v>
      </c>
      <c r="J537">
        <v>6</v>
      </c>
      <c r="K537">
        <v>26</v>
      </c>
    </row>
    <row r="538" spans="1:11" x14ac:dyDescent="0.3">
      <c r="A538" t="s">
        <v>15</v>
      </c>
      <c r="B538" s="1">
        <v>43641</v>
      </c>
      <c r="C538">
        <v>11007.2</v>
      </c>
      <c r="D538">
        <v>11790.92</v>
      </c>
      <c r="E538">
        <v>11007.2</v>
      </c>
      <c r="F538">
        <v>11790.92</v>
      </c>
      <c r="G538">
        <v>24879684533</v>
      </c>
      <c r="H538">
        <v>209647943360</v>
      </c>
      <c r="I538">
        <v>2019</v>
      </c>
      <c r="J538">
        <v>6</v>
      </c>
      <c r="K538">
        <v>25</v>
      </c>
    </row>
    <row r="539" spans="1:11" x14ac:dyDescent="0.3">
      <c r="A539" t="s">
        <v>15</v>
      </c>
      <c r="B539" s="1">
        <v>43640</v>
      </c>
      <c r="C539">
        <v>10853.74</v>
      </c>
      <c r="D539">
        <v>11065.9</v>
      </c>
      <c r="E539">
        <v>10610.43</v>
      </c>
      <c r="F539">
        <v>11011.1</v>
      </c>
      <c r="G539">
        <v>19271652365</v>
      </c>
      <c r="H539">
        <v>195762668679</v>
      </c>
      <c r="I539">
        <v>2019</v>
      </c>
      <c r="J539">
        <v>6</v>
      </c>
      <c r="K539">
        <v>24</v>
      </c>
    </row>
    <row r="540" spans="1:11" x14ac:dyDescent="0.3">
      <c r="A540" t="s">
        <v>15</v>
      </c>
      <c r="B540" s="1">
        <v>43639</v>
      </c>
      <c r="C540">
        <v>10696.69</v>
      </c>
      <c r="D540">
        <v>11246.14</v>
      </c>
      <c r="E540">
        <v>10556.1</v>
      </c>
      <c r="F540">
        <v>10855.37</v>
      </c>
      <c r="G540">
        <v>20998326502</v>
      </c>
      <c r="H540">
        <v>192970090355</v>
      </c>
      <c r="I540">
        <v>2019</v>
      </c>
      <c r="J540">
        <v>6</v>
      </c>
      <c r="K540">
        <v>23</v>
      </c>
    </row>
    <row r="541" spans="1:11" x14ac:dyDescent="0.3">
      <c r="A541" t="s">
        <v>15</v>
      </c>
      <c r="B541" s="1">
        <v>43638</v>
      </c>
      <c r="C541">
        <v>10175.92</v>
      </c>
      <c r="D541">
        <v>11157.35</v>
      </c>
      <c r="E541">
        <v>10107.040000000001</v>
      </c>
      <c r="F541">
        <v>10701.69</v>
      </c>
      <c r="G541">
        <v>29995204861</v>
      </c>
      <c r="H541">
        <v>190214124824</v>
      </c>
      <c r="I541">
        <v>2019</v>
      </c>
      <c r="J541">
        <v>6</v>
      </c>
      <c r="K541">
        <v>22</v>
      </c>
    </row>
    <row r="542" spans="1:11" x14ac:dyDescent="0.3">
      <c r="A542" t="s">
        <v>15</v>
      </c>
      <c r="B542" s="1">
        <v>43637</v>
      </c>
      <c r="C542">
        <v>9525.07</v>
      </c>
      <c r="D542">
        <v>10144.56</v>
      </c>
      <c r="E542">
        <v>9525.07</v>
      </c>
      <c r="F542">
        <v>10144.56</v>
      </c>
      <c r="G542">
        <v>20624008643</v>
      </c>
      <c r="H542">
        <v>180293241528</v>
      </c>
      <c r="I542">
        <v>2019</v>
      </c>
      <c r="J542">
        <v>6</v>
      </c>
      <c r="K542">
        <v>21</v>
      </c>
    </row>
    <row r="543" spans="1:11" x14ac:dyDescent="0.3">
      <c r="A543" t="s">
        <v>15</v>
      </c>
      <c r="B543" s="1">
        <v>43636</v>
      </c>
      <c r="C543">
        <v>9273.06</v>
      </c>
      <c r="D543">
        <v>9594.42</v>
      </c>
      <c r="E543">
        <v>9232.48</v>
      </c>
      <c r="F543">
        <v>9527.16</v>
      </c>
      <c r="G543">
        <v>17846823784</v>
      </c>
      <c r="H543">
        <v>169304784791</v>
      </c>
      <c r="I543">
        <v>2019</v>
      </c>
      <c r="J543">
        <v>6</v>
      </c>
      <c r="K543">
        <v>20</v>
      </c>
    </row>
    <row r="544" spans="1:11" x14ac:dyDescent="0.3">
      <c r="A544" t="s">
        <v>15</v>
      </c>
      <c r="B544" s="1">
        <v>43635</v>
      </c>
      <c r="C544">
        <v>9078.73</v>
      </c>
      <c r="D544">
        <v>9299.6200000000008</v>
      </c>
      <c r="E544">
        <v>9070.4</v>
      </c>
      <c r="F544">
        <v>9273.52</v>
      </c>
      <c r="G544">
        <v>15546809946</v>
      </c>
      <c r="H544">
        <v>164780855869</v>
      </c>
      <c r="I544">
        <v>2019</v>
      </c>
      <c r="J544">
        <v>6</v>
      </c>
      <c r="K544">
        <v>19</v>
      </c>
    </row>
    <row r="545" spans="1:11" x14ac:dyDescent="0.3">
      <c r="A545" t="s">
        <v>15</v>
      </c>
      <c r="B545" s="1">
        <v>43634</v>
      </c>
      <c r="C545">
        <v>9335.4699999999993</v>
      </c>
      <c r="D545">
        <v>9348.3700000000008</v>
      </c>
      <c r="E545">
        <v>9004.9</v>
      </c>
      <c r="F545">
        <v>9081.76</v>
      </c>
      <c r="G545">
        <v>15848210536</v>
      </c>
      <c r="H545">
        <v>161353637186</v>
      </c>
      <c r="I545">
        <v>2019</v>
      </c>
      <c r="J545">
        <v>6</v>
      </c>
      <c r="K545">
        <v>18</v>
      </c>
    </row>
    <row r="546" spans="1:11" x14ac:dyDescent="0.3">
      <c r="A546" t="s">
        <v>15</v>
      </c>
      <c r="B546" s="1">
        <v>43633</v>
      </c>
      <c r="C546">
        <v>8988.92</v>
      </c>
      <c r="D546">
        <v>9416.41</v>
      </c>
      <c r="E546">
        <v>8988.92</v>
      </c>
      <c r="F546">
        <v>9320.35</v>
      </c>
      <c r="G546">
        <v>15562951919</v>
      </c>
      <c r="H546">
        <v>165573372261</v>
      </c>
      <c r="I546">
        <v>2019</v>
      </c>
      <c r="J546">
        <v>6</v>
      </c>
      <c r="K546">
        <v>17</v>
      </c>
    </row>
    <row r="547" spans="1:11" x14ac:dyDescent="0.3">
      <c r="A547" t="s">
        <v>15</v>
      </c>
      <c r="B547" s="1">
        <v>43632</v>
      </c>
      <c r="C547">
        <v>8841.44</v>
      </c>
      <c r="D547">
        <v>9335.8700000000008</v>
      </c>
      <c r="E547">
        <v>8814.56</v>
      </c>
      <c r="F547">
        <v>8994.49</v>
      </c>
      <c r="G547">
        <v>23348550311</v>
      </c>
      <c r="H547">
        <v>159769423370</v>
      </c>
      <c r="I547">
        <v>2019</v>
      </c>
      <c r="J547">
        <v>6</v>
      </c>
      <c r="K547">
        <v>16</v>
      </c>
    </row>
    <row r="548" spans="1:11" x14ac:dyDescent="0.3">
      <c r="A548" t="s">
        <v>15</v>
      </c>
      <c r="B548" s="1">
        <v>43631</v>
      </c>
      <c r="C548">
        <v>8689.75</v>
      </c>
      <c r="D548">
        <v>8859.1299999999992</v>
      </c>
      <c r="E548">
        <v>8618.4</v>
      </c>
      <c r="F548">
        <v>8838.3799999999992</v>
      </c>
      <c r="G548">
        <v>18371033226</v>
      </c>
      <c r="H548">
        <v>156982138835</v>
      </c>
      <c r="I548">
        <v>2019</v>
      </c>
      <c r="J548">
        <v>6</v>
      </c>
      <c r="K548">
        <v>15</v>
      </c>
    </row>
    <row r="549" spans="1:11" x14ac:dyDescent="0.3">
      <c r="A549" t="s">
        <v>15</v>
      </c>
      <c r="B549" s="1">
        <v>43630</v>
      </c>
      <c r="C549">
        <v>8230.9</v>
      </c>
      <c r="D549">
        <v>8710.64</v>
      </c>
      <c r="E549">
        <v>8183.39</v>
      </c>
      <c r="F549">
        <v>8693.83</v>
      </c>
      <c r="G549">
        <v>19831162906</v>
      </c>
      <c r="H549">
        <v>154398880249</v>
      </c>
      <c r="I549">
        <v>2019</v>
      </c>
      <c r="J549">
        <v>6</v>
      </c>
      <c r="K549">
        <v>14</v>
      </c>
    </row>
    <row r="550" spans="1:11" x14ac:dyDescent="0.3">
      <c r="A550" t="s">
        <v>15</v>
      </c>
      <c r="B550" s="1">
        <v>43629</v>
      </c>
      <c r="C550">
        <v>8145.55</v>
      </c>
      <c r="D550">
        <v>8311.57</v>
      </c>
      <c r="E550">
        <v>8087.06</v>
      </c>
      <c r="F550">
        <v>8230.92</v>
      </c>
      <c r="G550">
        <v>18669407147</v>
      </c>
      <c r="H550">
        <v>146160317148</v>
      </c>
      <c r="I550">
        <v>2019</v>
      </c>
      <c r="J550">
        <v>6</v>
      </c>
      <c r="K550">
        <v>13</v>
      </c>
    </row>
    <row r="551" spans="1:11" x14ac:dyDescent="0.3">
      <c r="A551" t="s">
        <v>15</v>
      </c>
      <c r="B551" s="1">
        <v>43628</v>
      </c>
      <c r="C551">
        <v>7925.43</v>
      </c>
      <c r="D551">
        <v>8196.65</v>
      </c>
      <c r="E551">
        <v>7862.36</v>
      </c>
      <c r="F551">
        <v>8145.86</v>
      </c>
      <c r="G551">
        <v>19034432883</v>
      </c>
      <c r="H551">
        <v>144634684711</v>
      </c>
      <c r="I551">
        <v>2019</v>
      </c>
      <c r="J551">
        <v>6</v>
      </c>
      <c r="K551">
        <v>12</v>
      </c>
    </row>
    <row r="552" spans="1:11" x14ac:dyDescent="0.3">
      <c r="A552" t="s">
        <v>15</v>
      </c>
      <c r="B552" s="1">
        <v>43627</v>
      </c>
      <c r="C552">
        <v>8004.24</v>
      </c>
      <c r="D552">
        <v>8026.39</v>
      </c>
      <c r="E552">
        <v>7772.8</v>
      </c>
      <c r="F552">
        <v>7927.71</v>
      </c>
      <c r="G552">
        <v>17107279932</v>
      </c>
      <c r="H552">
        <v>140748537530</v>
      </c>
      <c r="I552">
        <v>2019</v>
      </c>
      <c r="J552">
        <v>6</v>
      </c>
      <c r="K552">
        <v>11</v>
      </c>
    </row>
    <row r="553" spans="1:11" x14ac:dyDescent="0.3">
      <c r="A553" t="s">
        <v>15</v>
      </c>
      <c r="B553" s="1">
        <v>43626</v>
      </c>
      <c r="C553">
        <v>7692.28</v>
      </c>
      <c r="D553">
        <v>8031.91</v>
      </c>
      <c r="E553">
        <v>7586.73</v>
      </c>
      <c r="F553">
        <v>8000.33</v>
      </c>
      <c r="G553">
        <v>18689275117</v>
      </c>
      <c r="H553">
        <v>142023351079</v>
      </c>
      <c r="I553">
        <v>2019</v>
      </c>
      <c r="J553">
        <v>6</v>
      </c>
      <c r="K553">
        <v>10</v>
      </c>
    </row>
    <row r="554" spans="1:11" x14ac:dyDescent="0.3">
      <c r="A554" t="s">
        <v>15</v>
      </c>
      <c r="B554" s="1">
        <v>43625</v>
      </c>
      <c r="C554">
        <v>7949.67</v>
      </c>
      <c r="D554">
        <v>7975.97</v>
      </c>
      <c r="E554">
        <v>7583.22</v>
      </c>
      <c r="F554">
        <v>7688.08</v>
      </c>
      <c r="G554">
        <v>16610726547</v>
      </c>
      <c r="H554">
        <v>136465098533</v>
      </c>
      <c r="I554">
        <v>2019</v>
      </c>
      <c r="J554">
        <v>6</v>
      </c>
      <c r="K554">
        <v>9</v>
      </c>
    </row>
    <row r="555" spans="1:11" x14ac:dyDescent="0.3">
      <c r="A555" t="s">
        <v>15</v>
      </c>
      <c r="B555" s="1">
        <v>43624</v>
      </c>
      <c r="C555">
        <v>8036.77</v>
      </c>
      <c r="D555">
        <v>8076.89</v>
      </c>
      <c r="E555">
        <v>7837.61</v>
      </c>
      <c r="F555">
        <v>7954.13</v>
      </c>
      <c r="G555">
        <v>16522722810</v>
      </c>
      <c r="H555">
        <v>141172841635</v>
      </c>
      <c r="I555">
        <v>2019</v>
      </c>
      <c r="J555">
        <v>6</v>
      </c>
      <c r="K555">
        <v>8</v>
      </c>
    </row>
    <row r="556" spans="1:11" x14ac:dyDescent="0.3">
      <c r="A556" t="s">
        <v>15</v>
      </c>
      <c r="B556" s="1">
        <v>43623</v>
      </c>
      <c r="C556">
        <v>7826.9</v>
      </c>
      <c r="D556">
        <v>8126.15</v>
      </c>
      <c r="E556">
        <v>7788.37</v>
      </c>
      <c r="F556">
        <v>8043.95</v>
      </c>
      <c r="G556">
        <v>19141423231</v>
      </c>
      <c r="H556">
        <v>142754693588</v>
      </c>
      <c r="I556">
        <v>2019</v>
      </c>
      <c r="J556">
        <v>6</v>
      </c>
      <c r="K556">
        <v>7</v>
      </c>
    </row>
    <row r="557" spans="1:11" x14ac:dyDescent="0.3">
      <c r="A557" t="s">
        <v>15</v>
      </c>
      <c r="B557" s="1">
        <v>43622</v>
      </c>
      <c r="C557">
        <v>7819.63</v>
      </c>
      <c r="D557">
        <v>7937.34</v>
      </c>
      <c r="E557">
        <v>7571.47</v>
      </c>
      <c r="F557">
        <v>7822.02</v>
      </c>
      <c r="G557">
        <v>19474611077</v>
      </c>
      <c r="H557">
        <v>138800725479</v>
      </c>
      <c r="I557">
        <v>2019</v>
      </c>
      <c r="J557">
        <v>6</v>
      </c>
      <c r="K557">
        <v>6</v>
      </c>
    </row>
    <row r="558" spans="1:11" x14ac:dyDescent="0.3">
      <c r="A558" t="s">
        <v>15</v>
      </c>
      <c r="B558" s="1">
        <v>43621</v>
      </c>
      <c r="C558">
        <v>7704.34</v>
      </c>
      <c r="D558">
        <v>7901.85</v>
      </c>
      <c r="E558">
        <v>7668.67</v>
      </c>
      <c r="F558">
        <v>7824.23</v>
      </c>
      <c r="G558">
        <v>21760923463</v>
      </c>
      <c r="H558">
        <v>138824651666</v>
      </c>
      <c r="I558">
        <v>2019</v>
      </c>
      <c r="J558">
        <v>6</v>
      </c>
      <c r="K558">
        <v>5</v>
      </c>
    </row>
    <row r="559" spans="1:11" x14ac:dyDescent="0.3">
      <c r="A559" t="s">
        <v>15</v>
      </c>
      <c r="B559" s="1">
        <v>43620</v>
      </c>
      <c r="C559">
        <v>8210.99</v>
      </c>
      <c r="D559">
        <v>8210.99</v>
      </c>
      <c r="E559">
        <v>7564.49</v>
      </c>
      <c r="F559">
        <v>7707.77</v>
      </c>
      <c r="G559">
        <v>24609731549</v>
      </c>
      <c r="H559">
        <v>136742790469</v>
      </c>
      <c r="I559">
        <v>2019</v>
      </c>
      <c r="J559">
        <v>6</v>
      </c>
      <c r="K559">
        <v>4</v>
      </c>
    </row>
    <row r="560" spans="1:11" x14ac:dyDescent="0.3">
      <c r="A560" t="s">
        <v>15</v>
      </c>
      <c r="B560" s="1">
        <v>43619</v>
      </c>
      <c r="C560">
        <v>8741.75</v>
      </c>
      <c r="D560">
        <v>8743.5</v>
      </c>
      <c r="E560">
        <v>8204.19</v>
      </c>
      <c r="F560">
        <v>8208.99</v>
      </c>
      <c r="G560">
        <v>22004511436</v>
      </c>
      <c r="H560">
        <v>145619047341</v>
      </c>
      <c r="I560">
        <v>2019</v>
      </c>
      <c r="J560">
        <v>6</v>
      </c>
      <c r="K560">
        <v>3</v>
      </c>
    </row>
    <row r="561" spans="1:11" x14ac:dyDescent="0.3">
      <c r="A561" t="s">
        <v>15</v>
      </c>
      <c r="B561" s="1">
        <v>43618</v>
      </c>
      <c r="C561">
        <v>8565.4699999999993</v>
      </c>
      <c r="D561">
        <v>8809.2999999999993</v>
      </c>
      <c r="E561">
        <v>8561.24</v>
      </c>
      <c r="F561">
        <v>8742.9599999999991</v>
      </c>
      <c r="G561">
        <v>20266216022</v>
      </c>
      <c r="H561">
        <v>155077231351</v>
      </c>
      <c r="I561">
        <v>2019</v>
      </c>
      <c r="J561">
        <v>6</v>
      </c>
      <c r="K561">
        <v>2</v>
      </c>
    </row>
    <row r="562" spans="1:11" x14ac:dyDescent="0.3">
      <c r="A562" t="s">
        <v>15</v>
      </c>
      <c r="B562" s="1">
        <v>43617</v>
      </c>
      <c r="C562">
        <v>8573.84</v>
      </c>
      <c r="D562">
        <v>8625.6</v>
      </c>
      <c r="E562">
        <v>8481.58</v>
      </c>
      <c r="F562">
        <v>8564.02</v>
      </c>
      <c r="G562">
        <v>22488303544</v>
      </c>
      <c r="H562">
        <v>151890214310</v>
      </c>
      <c r="I562">
        <v>2019</v>
      </c>
      <c r="J562">
        <v>6</v>
      </c>
      <c r="K562">
        <v>1</v>
      </c>
    </row>
    <row r="563" spans="1:11" x14ac:dyDescent="0.3">
      <c r="A563" t="s">
        <v>15</v>
      </c>
      <c r="B563" s="1">
        <v>43616</v>
      </c>
      <c r="C563">
        <v>8320.2900000000009</v>
      </c>
      <c r="D563">
        <v>8586.66</v>
      </c>
      <c r="E563">
        <v>8172.55</v>
      </c>
      <c r="F563">
        <v>8574.5</v>
      </c>
      <c r="G563">
        <v>25365190957</v>
      </c>
      <c r="H563">
        <v>152059886414</v>
      </c>
      <c r="I563">
        <v>2019</v>
      </c>
      <c r="J563">
        <v>5</v>
      </c>
      <c r="K563">
        <v>31</v>
      </c>
    </row>
    <row r="564" spans="1:11" x14ac:dyDescent="0.3">
      <c r="A564" t="s">
        <v>15</v>
      </c>
      <c r="B564" s="1">
        <v>43615</v>
      </c>
      <c r="C564">
        <v>8661.76</v>
      </c>
      <c r="D564">
        <v>9008.31</v>
      </c>
      <c r="E564">
        <v>8221.27</v>
      </c>
      <c r="F564">
        <v>8319.4699999999993</v>
      </c>
      <c r="G564">
        <v>29246528551</v>
      </c>
      <c r="H564">
        <v>147525141134</v>
      </c>
      <c r="I564">
        <v>2019</v>
      </c>
      <c r="J564">
        <v>5</v>
      </c>
      <c r="K564">
        <v>30</v>
      </c>
    </row>
    <row r="565" spans="1:11" x14ac:dyDescent="0.3">
      <c r="A565" t="s">
        <v>15</v>
      </c>
      <c r="B565" s="1">
        <v>43614</v>
      </c>
      <c r="C565">
        <v>8718.59</v>
      </c>
      <c r="D565">
        <v>8755.85</v>
      </c>
      <c r="E565">
        <v>8482.73</v>
      </c>
      <c r="F565">
        <v>8659.49</v>
      </c>
      <c r="G565">
        <v>23473479966</v>
      </c>
      <c r="H565">
        <v>153537047655</v>
      </c>
      <c r="I565">
        <v>2019</v>
      </c>
      <c r="J565">
        <v>5</v>
      </c>
      <c r="K565">
        <v>29</v>
      </c>
    </row>
    <row r="566" spans="1:11" x14ac:dyDescent="0.3">
      <c r="A566" t="s">
        <v>15</v>
      </c>
      <c r="B566" s="1">
        <v>43613</v>
      </c>
      <c r="C566">
        <v>8802.76</v>
      </c>
      <c r="D566">
        <v>8807.02</v>
      </c>
      <c r="E566">
        <v>8634.7199999999993</v>
      </c>
      <c r="F566">
        <v>8719.9599999999991</v>
      </c>
      <c r="G566">
        <v>24226919267</v>
      </c>
      <c r="H566">
        <v>154590202287</v>
      </c>
      <c r="I566">
        <v>2019</v>
      </c>
      <c r="J566">
        <v>5</v>
      </c>
      <c r="K566">
        <v>28</v>
      </c>
    </row>
    <row r="567" spans="1:11" x14ac:dyDescent="0.3">
      <c r="A567" t="s">
        <v>15</v>
      </c>
      <c r="B567" s="1">
        <v>43612</v>
      </c>
      <c r="C567">
        <v>8674.07</v>
      </c>
      <c r="D567">
        <v>8907.17</v>
      </c>
      <c r="E567">
        <v>8668.7000000000007</v>
      </c>
      <c r="F567">
        <v>8805.7800000000007</v>
      </c>
      <c r="G567">
        <v>27949839564</v>
      </c>
      <c r="H567">
        <v>156093754762</v>
      </c>
      <c r="I567">
        <v>2019</v>
      </c>
      <c r="J567">
        <v>5</v>
      </c>
      <c r="K567">
        <v>27</v>
      </c>
    </row>
    <row r="568" spans="1:11" x14ac:dyDescent="0.3">
      <c r="A568" t="s">
        <v>15</v>
      </c>
      <c r="B568" s="1">
        <v>43611</v>
      </c>
      <c r="C568">
        <v>8055.21</v>
      </c>
      <c r="D568">
        <v>8687.52</v>
      </c>
      <c r="E568">
        <v>7924.67</v>
      </c>
      <c r="F568">
        <v>8673.2199999999993</v>
      </c>
      <c r="G568">
        <v>26677970091</v>
      </c>
      <c r="H568">
        <v>153725486067</v>
      </c>
      <c r="I568">
        <v>2019</v>
      </c>
      <c r="J568">
        <v>5</v>
      </c>
      <c r="K568">
        <v>26</v>
      </c>
    </row>
    <row r="569" spans="1:11" x14ac:dyDescent="0.3">
      <c r="A569" t="s">
        <v>15</v>
      </c>
      <c r="B569" s="1">
        <v>43610</v>
      </c>
      <c r="C569">
        <v>7991.89</v>
      </c>
      <c r="D569">
        <v>8117.93</v>
      </c>
      <c r="E569">
        <v>7965.98</v>
      </c>
      <c r="F569">
        <v>8052.54</v>
      </c>
      <c r="G569">
        <v>22256813107</v>
      </c>
      <c r="H569">
        <v>142708188838</v>
      </c>
      <c r="I569">
        <v>2019</v>
      </c>
      <c r="J569">
        <v>5</v>
      </c>
      <c r="K569">
        <v>25</v>
      </c>
    </row>
    <row r="570" spans="1:11" x14ac:dyDescent="0.3">
      <c r="A570" t="s">
        <v>15</v>
      </c>
      <c r="B570" s="1">
        <v>43609</v>
      </c>
      <c r="C570">
        <v>7881.7</v>
      </c>
      <c r="D570">
        <v>8140.72</v>
      </c>
      <c r="E570">
        <v>7824.45</v>
      </c>
      <c r="F570">
        <v>7987.37</v>
      </c>
      <c r="G570">
        <v>25919126991</v>
      </c>
      <c r="H570">
        <v>141539115575</v>
      </c>
      <c r="I570">
        <v>2019</v>
      </c>
      <c r="J570">
        <v>5</v>
      </c>
      <c r="K570">
        <v>24</v>
      </c>
    </row>
    <row r="571" spans="1:11" x14ac:dyDescent="0.3">
      <c r="A571" t="s">
        <v>15</v>
      </c>
      <c r="B571" s="1">
        <v>43608</v>
      </c>
      <c r="C571">
        <v>7677.27</v>
      </c>
      <c r="D571">
        <v>7943.79</v>
      </c>
      <c r="E571">
        <v>7533.2</v>
      </c>
      <c r="F571">
        <v>7881.85</v>
      </c>
      <c r="G571">
        <v>24457107820</v>
      </c>
      <c r="H571">
        <v>139654107035</v>
      </c>
      <c r="I571">
        <v>2019</v>
      </c>
      <c r="J571">
        <v>5</v>
      </c>
      <c r="K571">
        <v>23</v>
      </c>
    </row>
    <row r="572" spans="1:11" x14ac:dyDescent="0.3">
      <c r="A572" t="s">
        <v>15</v>
      </c>
      <c r="B572" s="1">
        <v>43607</v>
      </c>
      <c r="C572">
        <v>7956.29</v>
      </c>
      <c r="D572">
        <v>7997.61</v>
      </c>
      <c r="E572">
        <v>7615.99</v>
      </c>
      <c r="F572">
        <v>7680.07</v>
      </c>
      <c r="G572">
        <v>24719473175</v>
      </c>
      <c r="H572">
        <v>136063898960</v>
      </c>
      <c r="I572">
        <v>2019</v>
      </c>
      <c r="J572">
        <v>5</v>
      </c>
      <c r="K572">
        <v>22</v>
      </c>
    </row>
    <row r="573" spans="1:11" x14ac:dyDescent="0.3">
      <c r="A573" t="s">
        <v>15</v>
      </c>
      <c r="B573" s="1">
        <v>43606</v>
      </c>
      <c r="C573">
        <v>7977.97</v>
      </c>
      <c r="D573">
        <v>8062.17</v>
      </c>
      <c r="E573">
        <v>7843.34</v>
      </c>
      <c r="F573">
        <v>7963.33</v>
      </c>
      <c r="G573">
        <v>25127245056</v>
      </c>
      <c r="H573">
        <v>141065573610</v>
      </c>
      <c r="I573">
        <v>2019</v>
      </c>
      <c r="J573">
        <v>5</v>
      </c>
      <c r="K573">
        <v>21</v>
      </c>
    </row>
    <row r="574" spans="1:11" x14ac:dyDescent="0.3">
      <c r="A574" t="s">
        <v>15</v>
      </c>
      <c r="B574" s="1">
        <v>43605</v>
      </c>
      <c r="C574">
        <v>8196.92</v>
      </c>
      <c r="D574">
        <v>8200.9699999999993</v>
      </c>
      <c r="E574">
        <v>7678.78</v>
      </c>
      <c r="F574">
        <v>7978.31</v>
      </c>
      <c r="G574">
        <v>23843404340</v>
      </c>
      <c r="H574">
        <v>141315695728</v>
      </c>
      <c r="I574">
        <v>2019</v>
      </c>
      <c r="J574">
        <v>5</v>
      </c>
      <c r="K574">
        <v>20</v>
      </c>
    </row>
    <row r="575" spans="1:11" x14ac:dyDescent="0.3">
      <c r="A575" t="s">
        <v>15</v>
      </c>
      <c r="B575" s="1">
        <v>43604</v>
      </c>
      <c r="C575">
        <v>7267.96</v>
      </c>
      <c r="D575">
        <v>8261.94</v>
      </c>
      <c r="E575">
        <v>7267.96</v>
      </c>
      <c r="F575">
        <v>8197.69</v>
      </c>
      <c r="G575">
        <v>25902422040</v>
      </c>
      <c r="H575">
        <v>145185076705</v>
      </c>
      <c r="I575">
        <v>2019</v>
      </c>
      <c r="J575">
        <v>5</v>
      </c>
      <c r="K575">
        <v>19</v>
      </c>
    </row>
    <row r="576" spans="1:11" x14ac:dyDescent="0.3">
      <c r="A576" t="s">
        <v>15</v>
      </c>
      <c r="B576" s="1">
        <v>43603</v>
      </c>
      <c r="C576">
        <v>7341.66</v>
      </c>
      <c r="D576">
        <v>7447.27</v>
      </c>
      <c r="E576">
        <v>7251.5</v>
      </c>
      <c r="F576">
        <v>7271.21</v>
      </c>
      <c r="G576">
        <v>21354286562</v>
      </c>
      <c r="H576">
        <v>128761727083</v>
      </c>
      <c r="I576">
        <v>2019</v>
      </c>
      <c r="J576">
        <v>5</v>
      </c>
      <c r="K576">
        <v>18</v>
      </c>
    </row>
    <row r="577" spans="1:11" x14ac:dyDescent="0.3">
      <c r="A577" t="s">
        <v>15</v>
      </c>
      <c r="B577" s="1">
        <v>43602</v>
      </c>
      <c r="C577">
        <v>7886.93</v>
      </c>
      <c r="D577">
        <v>7929.15</v>
      </c>
      <c r="E577">
        <v>7038.12</v>
      </c>
      <c r="F577">
        <v>7343.9</v>
      </c>
      <c r="G577">
        <v>30066644905</v>
      </c>
      <c r="H577">
        <v>130034777633</v>
      </c>
      <c r="I577">
        <v>2019</v>
      </c>
      <c r="J577">
        <v>5</v>
      </c>
      <c r="K577">
        <v>17</v>
      </c>
    </row>
    <row r="578" spans="1:11" x14ac:dyDescent="0.3">
      <c r="A578" t="s">
        <v>15</v>
      </c>
      <c r="B578" s="1">
        <v>43601</v>
      </c>
      <c r="C578">
        <v>8194.5</v>
      </c>
      <c r="D578">
        <v>8320.82</v>
      </c>
      <c r="E578">
        <v>7729.61</v>
      </c>
      <c r="F578">
        <v>7884.91</v>
      </c>
      <c r="G578">
        <v>33167197581</v>
      </c>
      <c r="H578">
        <v>139599559278</v>
      </c>
      <c r="I578">
        <v>2019</v>
      </c>
      <c r="J578">
        <v>5</v>
      </c>
      <c r="K578">
        <v>16</v>
      </c>
    </row>
    <row r="579" spans="1:11" x14ac:dyDescent="0.3">
      <c r="A579" t="s">
        <v>15</v>
      </c>
      <c r="B579" s="1">
        <v>43600</v>
      </c>
      <c r="C579">
        <v>7989.37</v>
      </c>
      <c r="D579">
        <v>8216.42</v>
      </c>
      <c r="E579">
        <v>7899.11</v>
      </c>
      <c r="F579">
        <v>8205.17</v>
      </c>
      <c r="G579">
        <v>28344112920</v>
      </c>
      <c r="H579">
        <v>145254332460</v>
      </c>
      <c r="I579">
        <v>2019</v>
      </c>
      <c r="J579">
        <v>5</v>
      </c>
      <c r="K579">
        <v>15</v>
      </c>
    </row>
    <row r="580" spans="1:11" x14ac:dyDescent="0.3">
      <c r="A580" t="s">
        <v>15</v>
      </c>
      <c r="B580" s="1">
        <v>43599</v>
      </c>
      <c r="C580">
        <v>7807.88</v>
      </c>
      <c r="D580">
        <v>8268.7099999999991</v>
      </c>
      <c r="E580">
        <v>7696.39</v>
      </c>
      <c r="F580">
        <v>7994.42</v>
      </c>
      <c r="G580">
        <v>32031452227</v>
      </c>
      <c r="H580">
        <v>141508656735</v>
      </c>
      <c r="I580">
        <v>2019</v>
      </c>
      <c r="J580">
        <v>5</v>
      </c>
      <c r="K580">
        <v>14</v>
      </c>
    </row>
    <row r="581" spans="1:11" x14ac:dyDescent="0.3">
      <c r="A581" t="s">
        <v>15</v>
      </c>
      <c r="B581" s="1">
        <v>43598</v>
      </c>
      <c r="C581">
        <v>6971.18</v>
      </c>
      <c r="D581">
        <v>8047.41</v>
      </c>
      <c r="E581">
        <v>6898.28</v>
      </c>
      <c r="F581">
        <v>7814.92</v>
      </c>
      <c r="G581">
        <v>28677672181</v>
      </c>
      <c r="H581">
        <v>138316573807</v>
      </c>
      <c r="I581">
        <v>2019</v>
      </c>
      <c r="J581">
        <v>5</v>
      </c>
      <c r="K581">
        <v>13</v>
      </c>
    </row>
    <row r="582" spans="1:11" x14ac:dyDescent="0.3">
      <c r="A582" t="s">
        <v>15</v>
      </c>
      <c r="B582" s="1">
        <v>43597</v>
      </c>
      <c r="C582">
        <v>7203.51</v>
      </c>
      <c r="D582">
        <v>7503.87</v>
      </c>
      <c r="E582">
        <v>6815.77</v>
      </c>
      <c r="F582">
        <v>6972.37</v>
      </c>
      <c r="G582">
        <v>27773333680</v>
      </c>
      <c r="H582">
        <v>123389710222</v>
      </c>
      <c r="I582">
        <v>2019</v>
      </c>
      <c r="J582">
        <v>5</v>
      </c>
      <c r="K582">
        <v>12</v>
      </c>
    </row>
    <row r="583" spans="1:11" x14ac:dyDescent="0.3">
      <c r="A583" t="s">
        <v>15</v>
      </c>
      <c r="B583" s="1">
        <v>43596</v>
      </c>
      <c r="C583">
        <v>6379.67</v>
      </c>
      <c r="D583">
        <v>7333</v>
      </c>
      <c r="E583">
        <v>6375.7</v>
      </c>
      <c r="F583">
        <v>7204.77</v>
      </c>
      <c r="G583">
        <v>28867562329</v>
      </c>
      <c r="H583">
        <v>127488435181</v>
      </c>
      <c r="I583">
        <v>2019</v>
      </c>
      <c r="J583">
        <v>5</v>
      </c>
      <c r="K583">
        <v>11</v>
      </c>
    </row>
    <row r="584" spans="1:11" x14ac:dyDescent="0.3">
      <c r="A584" t="s">
        <v>15</v>
      </c>
      <c r="B584" s="1">
        <v>43595</v>
      </c>
      <c r="C584">
        <v>6175.82</v>
      </c>
      <c r="D584">
        <v>6434.62</v>
      </c>
      <c r="E584">
        <v>6161.52</v>
      </c>
      <c r="F584">
        <v>6378.85</v>
      </c>
      <c r="G584">
        <v>19419875368</v>
      </c>
      <c r="H584">
        <v>112863284035</v>
      </c>
      <c r="I584">
        <v>2019</v>
      </c>
      <c r="J584">
        <v>5</v>
      </c>
      <c r="K584">
        <v>10</v>
      </c>
    </row>
    <row r="585" spans="1:11" x14ac:dyDescent="0.3">
      <c r="A585" t="s">
        <v>15</v>
      </c>
      <c r="B585" s="1">
        <v>43594</v>
      </c>
      <c r="C585">
        <v>5982.32</v>
      </c>
      <c r="D585">
        <v>6183.04</v>
      </c>
      <c r="E585">
        <v>5982.32</v>
      </c>
      <c r="F585">
        <v>6174.53</v>
      </c>
      <c r="G585">
        <v>16784645411</v>
      </c>
      <c r="H585">
        <v>109238600750</v>
      </c>
      <c r="I585">
        <v>2019</v>
      </c>
      <c r="J585">
        <v>5</v>
      </c>
      <c r="K585">
        <v>9</v>
      </c>
    </row>
    <row r="586" spans="1:11" x14ac:dyDescent="0.3">
      <c r="A586" t="s">
        <v>15</v>
      </c>
      <c r="B586" s="1">
        <v>43593</v>
      </c>
      <c r="C586">
        <v>5849.48</v>
      </c>
      <c r="D586">
        <v>5989.98</v>
      </c>
      <c r="E586">
        <v>5794.72</v>
      </c>
      <c r="F586">
        <v>5982.46</v>
      </c>
      <c r="G586">
        <v>15320605300</v>
      </c>
      <c r="H586">
        <v>105829143585</v>
      </c>
      <c r="I586">
        <v>2019</v>
      </c>
      <c r="J586">
        <v>5</v>
      </c>
      <c r="K586">
        <v>8</v>
      </c>
    </row>
    <row r="587" spans="1:11" x14ac:dyDescent="0.3">
      <c r="A587" t="s">
        <v>15</v>
      </c>
      <c r="B587" s="1">
        <v>43592</v>
      </c>
      <c r="C587">
        <v>5745.6</v>
      </c>
      <c r="D587">
        <v>5988.18</v>
      </c>
      <c r="E587">
        <v>5741.4</v>
      </c>
      <c r="F587">
        <v>5829.5</v>
      </c>
      <c r="G587">
        <v>18026409033</v>
      </c>
      <c r="H587">
        <v>103112368557</v>
      </c>
      <c r="I587">
        <v>2019</v>
      </c>
      <c r="J587">
        <v>5</v>
      </c>
      <c r="K587">
        <v>7</v>
      </c>
    </row>
    <row r="588" spans="1:11" x14ac:dyDescent="0.3">
      <c r="A588" t="s">
        <v>15</v>
      </c>
      <c r="B588" s="1">
        <v>43591</v>
      </c>
      <c r="C588">
        <v>5791.69</v>
      </c>
      <c r="D588">
        <v>5802.96</v>
      </c>
      <c r="E588">
        <v>5653.69</v>
      </c>
      <c r="F588">
        <v>5746.81</v>
      </c>
      <c r="G588">
        <v>15737171804</v>
      </c>
      <c r="H588">
        <v>101640471056</v>
      </c>
      <c r="I588">
        <v>2019</v>
      </c>
      <c r="J588">
        <v>5</v>
      </c>
      <c r="K588">
        <v>6</v>
      </c>
    </row>
    <row r="589" spans="1:11" x14ac:dyDescent="0.3">
      <c r="A589" t="s">
        <v>15</v>
      </c>
      <c r="B589" s="1">
        <v>43590</v>
      </c>
      <c r="C589">
        <v>5831.07</v>
      </c>
      <c r="D589">
        <v>5833.86</v>
      </c>
      <c r="E589">
        <v>5708.04</v>
      </c>
      <c r="F589">
        <v>5795.71</v>
      </c>
      <c r="G589">
        <v>14808830723</v>
      </c>
      <c r="H589">
        <v>102494420158</v>
      </c>
      <c r="I589">
        <v>2019</v>
      </c>
      <c r="J589">
        <v>5</v>
      </c>
      <c r="K589">
        <v>5</v>
      </c>
    </row>
    <row r="590" spans="1:11" x14ac:dyDescent="0.3">
      <c r="A590" t="s">
        <v>15</v>
      </c>
      <c r="B590" s="1">
        <v>43589</v>
      </c>
      <c r="C590">
        <v>5769.2</v>
      </c>
      <c r="D590">
        <v>5886.89</v>
      </c>
      <c r="E590">
        <v>5645.47</v>
      </c>
      <c r="F590">
        <v>5831.17</v>
      </c>
      <c r="G590">
        <v>17567780766</v>
      </c>
      <c r="H590">
        <v>103112021259</v>
      </c>
      <c r="I590">
        <v>2019</v>
      </c>
      <c r="J590">
        <v>5</v>
      </c>
      <c r="K590">
        <v>4</v>
      </c>
    </row>
    <row r="591" spans="1:11" x14ac:dyDescent="0.3">
      <c r="A591" t="s">
        <v>15</v>
      </c>
      <c r="B591" s="1">
        <v>43588</v>
      </c>
      <c r="C591">
        <v>5505.55</v>
      </c>
      <c r="D591">
        <v>5865.88</v>
      </c>
      <c r="E591">
        <v>5490.2</v>
      </c>
      <c r="F591">
        <v>5768.29</v>
      </c>
      <c r="G591">
        <v>18720780006</v>
      </c>
      <c r="H591">
        <v>101986240859</v>
      </c>
      <c r="I591">
        <v>2019</v>
      </c>
      <c r="J591">
        <v>5</v>
      </c>
      <c r="K591">
        <v>3</v>
      </c>
    </row>
    <row r="592" spans="1:11" x14ac:dyDescent="0.3">
      <c r="A592" t="s">
        <v>15</v>
      </c>
      <c r="B592" s="1">
        <v>43587</v>
      </c>
      <c r="C592">
        <v>5402.42</v>
      </c>
      <c r="D592">
        <v>5522.26</v>
      </c>
      <c r="E592">
        <v>5394.22</v>
      </c>
      <c r="F592">
        <v>5505.28</v>
      </c>
      <c r="G592">
        <v>14644460907</v>
      </c>
      <c r="H592">
        <v>97330112147</v>
      </c>
      <c r="I592">
        <v>2019</v>
      </c>
      <c r="J592">
        <v>5</v>
      </c>
      <c r="K592">
        <v>2</v>
      </c>
    </row>
    <row r="593" spans="1:11" x14ac:dyDescent="0.3">
      <c r="A593" t="s">
        <v>15</v>
      </c>
      <c r="B593" s="1">
        <v>43586</v>
      </c>
      <c r="C593">
        <v>5350.91</v>
      </c>
      <c r="D593">
        <v>5418</v>
      </c>
      <c r="E593">
        <v>5347.65</v>
      </c>
      <c r="F593">
        <v>5402.7</v>
      </c>
      <c r="G593">
        <v>13679528236</v>
      </c>
      <c r="H593">
        <v>95501110091</v>
      </c>
      <c r="I593">
        <v>2019</v>
      </c>
      <c r="J593">
        <v>5</v>
      </c>
      <c r="K593">
        <v>1</v>
      </c>
    </row>
    <row r="594" spans="1:11" x14ac:dyDescent="0.3">
      <c r="A594" t="s">
        <v>15</v>
      </c>
      <c r="B594" s="1">
        <v>43585</v>
      </c>
      <c r="C594">
        <v>5247.73</v>
      </c>
      <c r="D594">
        <v>5363.26</v>
      </c>
      <c r="E594">
        <v>5224.1899999999996</v>
      </c>
      <c r="F594">
        <v>5350.73</v>
      </c>
      <c r="G594">
        <v>13878964574</v>
      </c>
      <c r="H594">
        <v>94573826827</v>
      </c>
      <c r="I594">
        <v>2019</v>
      </c>
      <c r="J594">
        <v>4</v>
      </c>
      <c r="K594">
        <v>30</v>
      </c>
    </row>
    <row r="595" spans="1:11" x14ac:dyDescent="0.3">
      <c r="A595" t="s">
        <v>15</v>
      </c>
      <c r="B595" s="1">
        <v>43584</v>
      </c>
      <c r="C595">
        <v>5284.86</v>
      </c>
      <c r="D595">
        <v>5311.27</v>
      </c>
      <c r="E595">
        <v>5216.49</v>
      </c>
      <c r="F595">
        <v>5247.35</v>
      </c>
      <c r="G595">
        <v>13735490672</v>
      </c>
      <c r="H595">
        <v>92737510865</v>
      </c>
      <c r="I595">
        <v>2019</v>
      </c>
      <c r="J595">
        <v>4</v>
      </c>
      <c r="K595">
        <v>29</v>
      </c>
    </row>
    <row r="596" spans="1:11" x14ac:dyDescent="0.3">
      <c r="A596" t="s">
        <v>15</v>
      </c>
      <c r="B596" s="1">
        <v>43583</v>
      </c>
      <c r="C596">
        <v>5271.75</v>
      </c>
      <c r="D596">
        <v>5326.23</v>
      </c>
      <c r="E596">
        <v>5255.68</v>
      </c>
      <c r="F596">
        <v>5285.14</v>
      </c>
      <c r="G596">
        <v>12819992056</v>
      </c>
      <c r="H596">
        <v>93391244395</v>
      </c>
      <c r="I596">
        <v>2019</v>
      </c>
      <c r="J596">
        <v>4</v>
      </c>
      <c r="K596">
        <v>28</v>
      </c>
    </row>
    <row r="597" spans="1:11" x14ac:dyDescent="0.3">
      <c r="A597" t="s">
        <v>15</v>
      </c>
      <c r="B597" s="1">
        <v>43582</v>
      </c>
      <c r="C597">
        <v>5279.47</v>
      </c>
      <c r="D597">
        <v>5310.75</v>
      </c>
      <c r="E597">
        <v>5233.6400000000003</v>
      </c>
      <c r="F597">
        <v>5268.29</v>
      </c>
      <c r="G597">
        <v>13111274675</v>
      </c>
      <c r="H597">
        <v>93086156556</v>
      </c>
      <c r="I597">
        <v>2019</v>
      </c>
      <c r="J597">
        <v>4</v>
      </c>
      <c r="K597">
        <v>27</v>
      </c>
    </row>
    <row r="598" spans="1:11" x14ac:dyDescent="0.3">
      <c r="A598" t="s">
        <v>15</v>
      </c>
      <c r="B598" s="1">
        <v>43581</v>
      </c>
      <c r="C598">
        <v>5210.3</v>
      </c>
      <c r="D598">
        <v>5383.63</v>
      </c>
      <c r="E598">
        <v>5177.37</v>
      </c>
      <c r="F598">
        <v>5279.35</v>
      </c>
      <c r="G598">
        <v>16812108040</v>
      </c>
      <c r="H598">
        <v>93272287960</v>
      </c>
      <c r="I598">
        <v>2019</v>
      </c>
      <c r="J598">
        <v>4</v>
      </c>
      <c r="K598">
        <v>26</v>
      </c>
    </row>
    <row r="599" spans="1:11" x14ac:dyDescent="0.3">
      <c r="A599" t="s">
        <v>15</v>
      </c>
      <c r="B599" s="1">
        <v>43580</v>
      </c>
      <c r="C599">
        <v>5466.52</v>
      </c>
      <c r="D599">
        <v>5542.24</v>
      </c>
      <c r="E599">
        <v>5181.34</v>
      </c>
      <c r="F599">
        <v>5210.5200000000004</v>
      </c>
      <c r="G599">
        <v>15330283408</v>
      </c>
      <c r="H599">
        <v>92046492864</v>
      </c>
      <c r="I599">
        <v>2019</v>
      </c>
      <c r="J599">
        <v>4</v>
      </c>
      <c r="K599">
        <v>25</v>
      </c>
    </row>
    <row r="600" spans="1:11" x14ac:dyDescent="0.3">
      <c r="A600" t="s">
        <v>15</v>
      </c>
      <c r="B600" s="1">
        <v>43579</v>
      </c>
      <c r="C600">
        <v>5571.51</v>
      </c>
      <c r="D600">
        <v>5642.04</v>
      </c>
      <c r="E600">
        <v>5418.26</v>
      </c>
      <c r="F600">
        <v>5464.87</v>
      </c>
      <c r="G600">
        <v>17048033399</v>
      </c>
      <c r="H600">
        <v>96530038144</v>
      </c>
      <c r="I600">
        <v>2019</v>
      </c>
      <c r="J600">
        <v>4</v>
      </c>
      <c r="K600">
        <v>24</v>
      </c>
    </row>
    <row r="601" spans="1:11" x14ac:dyDescent="0.3">
      <c r="A601" t="s">
        <v>15</v>
      </c>
      <c r="B601" s="1">
        <v>43578</v>
      </c>
      <c r="C601">
        <v>5399.37</v>
      </c>
      <c r="D601">
        <v>5633.8</v>
      </c>
      <c r="E601">
        <v>5389.41</v>
      </c>
      <c r="F601">
        <v>5572.36</v>
      </c>
      <c r="G601">
        <v>15867308108</v>
      </c>
      <c r="H601">
        <v>98417387004</v>
      </c>
      <c r="I601">
        <v>2019</v>
      </c>
      <c r="J601">
        <v>4</v>
      </c>
      <c r="K601">
        <v>23</v>
      </c>
    </row>
    <row r="602" spans="1:11" x14ac:dyDescent="0.3">
      <c r="A602" t="s">
        <v>15</v>
      </c>
      <c r="B602" s="1">
        <v>43577</v>
      </c>
      <c r="C602">
        <v>5312.49</v>
      </c>
      <c r="D602">
        <v>5422.69</v>
      </c>
      <c r="E602">
        <v>5280.28</v>
      </c>
      <c r="F602">
        <v>5399.37</v>
      </c>
      <c r="G602">
        <v>14601631648</v>
      </c>
      <c r="H602">
        <v>95354207776</v>
      </c>
      <c r="I602">
        <v>2019</v>
      </c>
      <c r="J602">
        <v>4</v>
      </c>
      <c r="K602">
        <v>22</v>
      </c>
    </row>
    <row r="603" spans="1:11" x14ac:dyDescent="0.3">
      <c r="A603" t="s">
        <v>15</v>
      </c>
      <c r="B603" s="1">
        <v>43576</v>
      </c>
      <c r="C603">
        <v>5335.88</v>
      </c>
      <c r="D603">
        <v>5359.93</v>
      </c>
      <c r="E603">
        <v>5257.34</v>
      </c>
      <c r="F603">
        <v>5314.53</v>
      </c>
      <c r="G603">
        <v>13731844223</v>
      </c>
      <c r="H603">
        <v>93847052256</v>
      </c>
      <c r="I603">
        <v>2019</v>
      </c>
      <c r="J603">
        <v>4</v>
      </c>
      <c r="K603">
        <v>21</v>
      </c>
    </row>
    <row r="604" spans="1:11" x14ac:dyDescent="0.3">
      <c r="A604" t="s">
        <v>15</v>
      </c>
      <c r="B604" s="1">
        <v>43575</v>
      </c>
      <c r="C604">
        <v>5304.16</v>
      </c>
      <c r="D604">
        <v>5358.49</v>
      </c>
      <c r="E604">
        <v>5295.88</v>
      </c>
      <c r="F604">
        <v>5337.89</v>
      </c>
      <c r="G604">
        <v>13169647522</v>
      </c>
      <c r="H604">
        <v>94248717444</v>
      </c>
      <c r="I604">
        <v>2019</v>
      </c>
      <c r="J604">
        <v>4</v>
      </c>
      <c r="K604">
        <v>20</v>
      </c>
    </row>
    <row r="605" spans="1:11" x14ac:dyDescent="0.3">
      <c r="A605" t="s">
        <v>15</v>
      </c>
      <c r="B605" s="1">
        <v>43574</v>
      </c>
      <c r="C605">
        <v>5298.15</v>
      </c>
      <c r="D605">
        <v>5336.68</v>
      </c>
      <c r="E605">
        <v>5233.34</v>
      </c>
      <c r="F605">
        <v>5303.81</v>
      </c>
      <c r="G605">
        <v>13780238655</v>
      </c>
      <c r="H605">
        <v>93638345002</v>
      </c>
      <c r="I605">
        <v>2019</v>
      </c>
      <c r="J605">
        <v>4</v>
      </c>
      <c r="K605">
        <v>19</v>
      </c>
    </row>
    <row r="606" spans="1:11" x14ac:dyDescent="0.3">
      <c r="A606" t="s">
        <v>15</v>
      </c>
      <c r="B606" s="1">
        <v>43573</v>
      </c>
      <c r="C606">
        <v>5251.48</v>
      </c>
      <c r="D606">
        <v>5319.99</v>
      </c>
      <c r="E606">
        <v>5250.51</v>
      </c>
      <c r="F606">
        <v>5298.39</v>
      </c>
      <c r="G606">
        <v>13256489918</v>
      </c>
      <c r="H606">
        <v>93532402741</v>
      </c>
      <c r="I606">
        <v>2019</v>
      </c>
      <c r="J606">
        <v>4</v>
      </c>
      <c r="K606">
        <v>18</v>
      </c>
    </row>
    <row r="607" spans="1:11" x14ac:dyDescent="0.3">
      <c r="A607" t="s">
        <v>15</v>
      </c>
      <c r="B607" s="1">
        <v>43572</v>
      </c>
      <c r="C607">
        <v>5236.1400000000003</v>
      </c>
      <c r="D607">
        <v>5274.28</v>
      </c>
      <c r="E607">
        <v>5219.21</v>
      </c>
      <c r="F607">
        <v>5251.94</v>
      </c>
      <c r="G607">
        <v>12438480677</v>
      </c>
      <c r="H607">
        <v>92702617458</v>
      </c>
      <c r="I607">
        <v>2019</v>
      </c>
      <c r="J607">
        <v>4</v>
      </c>
      <c r="K607">
        <v>17</v>
      </c>
    </row>
    <row r="608" spans="1:11" x14ac:dyDescent="0.3">
      <c r="A608" t="s">
        <v>15</v>
      </c>
      <c r="B608" s="1">
        <v>43571</v>
      </c>
      <c r="C608">
        <v>5066.58</v>
      </c>
      <c r="D608">
        <v>5238.95</v>
      </c>
      <c r="E608">
        <v>5055.1899999999996</v>
      </c>
      <c r="F608">
        <v>5235.5600000000004</v>
      </c>
      <c r="G608">
        <v>11618660197</v>
      </c>
      <c r="H608">
        <v>92404613297</v>
      </c>
      <c r="I608">
        <v>2019</v>
      </c>
      <c r="J608">
        <v>4</v>
      </c>
      <c r="K608">
        <v>16</v>
      </c>
    </row>
    <row r="609" spans="1:11" x14ac:dyDescent="0.3">
      <c r="A609" t="s">
        <v>15</v>
      </c>
      <c r="B609" s="1">
        <v>43570</v>
      </c>
      <c r="C609">
        <v>5167.32</v>
      </c>
      <c r="D609">
        <v>5196.6099999999997</v>
      </c>
      <c r="E609">
        <v>5024.07</v>
      </c>
      <c r="F609">
        <v>5067.1099999999997</v>
      </c>
      <c r="G609">
        <v>12290155061</v>
      </c>
      <c r="H609">
        <v>89422237603</v>
      </c>
      <c r="I609">
        <v>2019</v>
      </c>
      <c r="J609">
        <v>4</v>
      </c>
      <c r="K609">
        <v>15</v>
      </c>
    </row>
    <row r="610" spans="1:11" x14ac:dyDescent="0.3">
      <c r="A610" t="s">
        <v>15</v>
      </c>
      <c r="B610" s="1">
        <v>43569</v>
      </c>
      <c r="C610">
        <v>5095.76</v>
      </c>
      <c r="D610">
        <v>5184.0200000000004</v>
      </c>
      <c r="E610">
        <v>5053.57</v>
      </c>
      <c r="F610">
        <v>5167.72</v>
      </c>
      <c r="G610">
        <v>10391952498</v>
      </c>
      <c r="H610">
        <v>91188595341</v>
      </c>
      <c r="I610">
        <v>2019</v>
      </c>
      <c r="J610">
        <v>4</v>
      </c>
      <c r="K610">
        <v>14</v>
      </c>
    </row>
    <row r="611" spans="1:11" x14ac:dyDescent="0.3">
      <c r="A611" t="s">
        <v>15</v>
      </c>
      <c r="B611" s="1">
        <v>43568</v>
      </c>
      <c r="C611">
        <v>5088.8500000000004</v>
      </c>
      <c r="D611">
        <v>5127.12</v>
      </c>
      <c r="E611">
        <v>5061.59</v>
      </c>
      <c r="F611">
        <v>5096.59</v>
      </c>
      <c r="G611">
        <v>10823289598</v>
      </c>
      <c r="H611">
        <v>89925574875</v>
      </c>
      <c r="I611">
        <v>2019</v>
      </c>
      <c r="J611">
        <v>4</v>
      </c>
      <c r="K611">
        <v>13</v>
      </c>
    </row>
    <row r="612" spans="1:11" x14ac:dyDescent="0.3">
      <c r="A612" t="s">
        <v>15</v>
      </c>
      <c r="B612" s="1">
        <v>43567</v>
      </c>
      <c r="C612">
        <v>5061.2</v>
      </c>
      <c r="D612">
        <v>5103.2700000000004</v>
      </c>
      <c r="E612">
        <v>4955.8500000000004</v>
      </c>
      <c r="F612">
        <v>5089.54</v>
      </c>
      <c r="G612">
        <v>13675206312</v>
      </c>
      <c r="H612">
        <v>89792633045</v>
      </c>
      <c r="I612">
        <v>2019</v>
      </c>
      <c r="J612">
        <v>4</v>
      </c>
      <c r="K612">
        <v>12</v>
      </c>
    </row>
    <row r="613" spans="1:11" x14ac:dyDescent="0.3">
      <c r="A613" t="s">
        <v>15</v>
      </c>
      <c r="B613" s="1">
        <v>43566</v>
      </c>
      <c r="C613">
        <v>5325.08</v>
      </c>
      <c r="D613">
        <v>5354.23</v>
      </c>
      <c r="E613">
        <v>5017.3</v>
      </c>
      <c r="F613">
        <v>5064.49</v>
      </c>
      <c r="G613">
        <v>16555616019</v>
      </c>
      <c r="H613">
        <v>89341168457</v>
      </c>
      <c r="I613">
        <v>2019</v>
      </c>
      <c r="J613">
        <v>4</v>
      </c>
      <c r="K613">
        <v>11</v>
      </c>
    </row>
    <row r="614" spans="1:11" x14ac:dyDescent="0.3">
      <c r="A614" t="s">
        <v>15</v>
      </c>
      <c r="B614" s="1">
        <v>43565</v>
      </c>
      <c r="C614">
        <v>5204.1099999999997</v>
      </c>
      <c r="D614">
        <v>5421.65</v>
      </c>
      <c r="E614">
        <v>5193.38</v>
      </c>
      <c r="F614">
        <v>5324.55</v>
      </c>
      <c r="G614">
        <v>15504590933</v>
      </c>
      <c r="H614">
        <v>93918439274</v>
      </c>
      <c r="I614">
        <v>2019</v>
      </c>
      <c r="J614">
        <v>4</v>
      </c>
      <c r="K614">
        <v>10</v>
      </c>
    </row>
    <row r="615" spans="1:11" x14ac:dyDescent="0.3">
      <c r="A615" t="s">
        <v>15</v>
      </c>
      <c r="B615" s="1">
        <v>43564</v>
      </c>
      <c r="C615">
        <v>5289.92</v>
      </c>
      <c r="D615">
        <v>5289.92</v>
      </c>
      <c r="E615">
        <v>5167.42</v>
      </c>
      <c r="F615">
        <v>5204.96</v>
      </c>
      <c r="G615">
        <v>14722104361</v>
      </c>
      <c r="H615">
        <v>91799330425</v>
      </c>
      <c r="I615">
        <v>2019</v>
      </c>
      <c r="J615">
        <v>4</v>
      </c>
      <c r="K615">
        <v>9</v>
      </c>
    </row>
    <row r="616" spans="1:11" x14ac:dyDescent="0.3">
      <c r="A616" t="s">
        <v>15</v>
      </c>
      <c r="B616" s="1">
        <v>43563</v>
      </c>
      <c r="C616">
        <v>5199.84</v>
      </c>
      <c r="D616">
        <v>5318.84</v>
      </c>
      <c r="E616">
        <v>5148.21</v>
      </c>
      <c r="F616">
        <v>5289.77</v>
      </c>
      <c r="G616">
        <v>17154113634</v>
      </c>
      <c r="H616">
        <v>93286365973</v>
      </c>
      <c r="I616">
        <v>2019</v>
      </c>
      <c r="J616">
        <v>4</v>
      </c>
      <c r="K616">
        <v>8</v>
      </c>
    </row>
    <row r="617" spans="1:11" x14ac:dyDescent="0.3">
      <c r="A617" t="s">
        <v>15</v>
      </c>
      <c r="B617" s="1">
        <v>43562</v>
      </c>
      <c r="C617">
        <v>5062.79</v>
      </c>
      <c r="D617">
        <v>5235.1899999999996</v>
      </c>
      <c r="E617">
        <v>5050.41</v>
      </c>
      <c r="F617">
        <v>5198.8999999999996</v>
      </c>
      <c r="G617">
        <v>16655416140</v>
      </c>
      <c r="H617">
        <v>91674230186</v>
      </c>
      <c r="I617">
        <v>2019</v>
      </c>
      <c r="J617">
        <v>4</v>
      </c>
      <c r="K617">
        <v>7</v>
      </c>
    </row>
    <row r="618" spans="1:11" x14ac:dyDescent="0.3">
      <c r="A618" t="s">
        <v>15</v>
      </c>
      <c r="B618" s="1">
        <v>43561</v>
      </c>
      <c r="C618">
        <v>5036.79</v>
      </c>
      <c r="D618">
        <v>5205.82</v>
      </c>
      <c r="E618">
        <v>4992.22</v>
      </c>
      <c r="F618">
        <v>5059.82</v>
      </c>
      <c r="G618">
        <v>16929795194</v>
      </c>
      <c r="H618">
        <v>89212733450</v>
      </c>
      <c r="I618">
        <v>2019</v>
      </c>
      <c r="J618">
        <v>4</v>
      </c>
      <c r="K618">
        <v>6</v>
      </c>
    </row>
    <row r="619" spans="1:11" x14ac:dyDescent="0.3">
      <c r="A619" t="s">
        <v>15</v>
      </c>
      <c r="B619" s="1">
        <v>43560</v>
      </c>
      <c r="C619">
        <v>4922.8100000000004</v>
      </c>
      <c r="D619">
        <v>5053.51</v>
      </c>
      <c r="E619">
        <v>4919.49</v>
      </c>
      <c r="F619">
        <v>5036.68</v>
      </c>
      <c r="G619">
        <v>16837325387</v>
      </c>
      <c r="H619">
        <v>88796118650</v>
      </c>
      <c r="I619">
        <v>2019</v>
      </c>
      <c r="J619">
        <v>4</v>
      </c>
      <c r="K619">
        <v>5</v>
      </c>
    </row>
    <row r="620" spans="1:11" x14ac:dyDescent="0.3">
      <c r="A620" t="s">
        <v>15</v>
      </c>
      <c r="B620" s="1">
        <v>43559</v>
      </c>
      <c r="C620">
        <v>4971.3100000000004</v>
      </c>
      <c r="D620">
        <v>5063.16</v>
      </c>
      <c r="E620">
        <v>4836.79</v>
      </c>
      <c r="F620">
        <v>4922.8</v>
      </c>
      <c r="G620">
        <v>18251810240</v>
      </c>
      <c r="H620">
        <v>86778727821</v>
      </c>
      <c r="I620">
        <v>2019</v>
      </c>
      <c r="J620">
        <v>4</v>
      </c>
      <c r="K620">
        <v>4</v>
      </c>
    </row>
    <row r="621" spans="1:11" x14ac:dyDescent="0.3">
      <c r="A621" t="s">
        <v>15</v>
      </c>
      <c r="B621" s="1">
        <v>43558</v>
      </c>
      <c r="C621">
        <v>4879.96</v>
      </c>
      <c r="D621">
        <v>5307</v>
      </c>
      <c r="E621">
        <v>4876.62</v>
      </c>
      <c r="F621">
        <v>4973.0200000000004</v>
      </c>
      <c r="G621">
        <v>22899891582</v>
      </c>
      <c r="H621">
        <v>87655288145</v>
      </c>
      <c r="I621">
        <v>2019</v>
      </c>
      <c r="J621">
        <v>4</v>
      </c>
      <c r="K621">
        <v>3</v>
      </c>
    </row>
    <row r="622" spans="1:11" x14ac:dyDescent="0.3">
      <c r="A622" t="s">
        <v>15</v>
      </c>
      <c r="B622" s="1">
        <v>43557</v>
      </c>
      <c r="C622">
        <v>4156.92</v>
      </c>
      <c r="D622">
        <v>4905.95</v>
      </c>
      <c r="E622">
        <v>4155.32</v>
      </c>
      <c r="F622">
        <v>4879.88</v>
      </c>
      <c r="G622">
        <v>21315047816</v>
      </c>
      <c r="H622">
        <v>85986009273</v>
      </c>
      <c r="I622">
        <v>2019</v>
      </c>
      <c r="J622">
        <v>4</v>
      </c>
      <c r="K622">
        <v>2</v>
      </c>
    </row>
    <row r="623" spans="1:11" x14ac:dyDescent="0.3">
      <c r="A623" t="s">
        <v>15</v>
      </c>
      <c r="B623" s="1">
        <v>43556</v>
      </c>
      <c r="C623">
        <v>4105.3599999999997</v>
      </c>
      <c r="D623">
        <v>4164.95</v>
      </c>
      <c r="E623">
        <v>4096.8999999999996</v>
      </c>
      <c r="F623">
        <v>4158.18</v>
      </c>
      <c r="G623">
        <v>10157794171</v>
      </c>
      <c r="H623">
        <v>73269368747</v>
      </c>
      <c r="I623">
        <v>2019</v>
      </c>
      <c r="J623">
        <v>4</v>
      </c>
      <c r="K623">
        <v>1</v>
      </c>
    </row>
    <row r="624" spans="1:11" x14ac:dyDescent="0.3">
      <c r="A624" t="s">
        <v>15</v>
      </c>
      <c r="B624" s="1">
        <v>43555</v>
      </c>
      <c r="C624">
        <v>4105.46</v>
      </c>
      <c r="D624">
        <v>4113.0200000000004</v>
      </c>
      <c r="E624">
        <v>4094.1</v>
      </c>
      <c r="F624">
        <v>4105.3999999999996</v>
      </c>
      <c r="G624">
        <v>9045122443</v>
      </c>
      <c r="H624">
        <v>72339379036</v>
      </c>
      <c r="I624">
        <v>2019</v>
      </c>
      <c r="J624">
        <v>3</v>
      </c>
      <c r="K624">
        <v>31</v>
      </c>
    </row>
    <row r="625" spans="1:11" x14ac:dyDescent="0.3">
      <c r="A625" t="s">
        <v>15</v>
      </c>
      <c r="B625" s="1">
        <v>43554</v>
      </c>
      <c r="C625">
        <v>4092.14</v>
      </c>
      <c r="D625">
        <v>4296.8100000000004</v>
      </c>
      <c r="E625">
        <v>4053.91</v>
      </c>
      <c r="F625">
        <v>4106.66</v>
      </c>
      <c r="G625">
        <v>9732688060</v>
      </c>
      <c r="H625">
        <v>72355190645</v>
      </c>
      <c r="I625">
        <v>2019</v>
      </c>
      <c r="J625">
        <v>3</v>
      </c>
      <c r="K625">
        <v>30</v>
      </c>
    </row>
    <row r="626" spans="1:11" x14ac:dyDescent="0.3">
      <c r="A626" t="s">
        <v>15</v>
      </c>
      <c r="B626" s="1">
        <v>43553</v>
      </c>
      <c r="C626">
        <v>4068.3</v>
      </c>
      <c r="D626">
        <v>4113.5</v>
      </c>
      <c r="E626">
        <v>4034.1</v>
      </c>
      <c r="F626">
        <v>4098.37</v>
      </c>
      <c r="G626">
        <v>10918665557</v>
      </c>
      <c r="H626">
        <v>72202088875</v>
      </c>
      <c r="I626">
        <v>2019</v>
      </c>
      <c r="J626">
        <v>3</v>
      </c>
      <c r="K626">
        <v>29</v>
      </c>
    </row>
    <row r="627" spans="1:11" x14ac:dyDescent="0.3">
      <c r="A627" t="s">
        <v>15</v>
      </c>
      <c r="B627" s="1">
        <v>43552</v>
      </c>
      <c r="C627">
        <v>4087.58</v>
      </c>
      <c r="D627">
        <v>4094.9</v>
      </c>
      <c r="E627">
        <v>4040.27</v>
      </c>
      <c r="F627">
        <v>4069.11</v>
      </c>
      <c r="G627">
        <v>9353915899</v>
      </c>
      <c r="H627">
        <v>71678998915</v>
      </c>
      <c r="I627">
        <v>2019</v>
      </c>
      <c r="J627">
        <v>3</v>
      </c>
      <c r="K627">
        <v>28</v>
      </c>
    </row>
    <row r="628" spans="1:11" x14ac:dyDescent="0.3">
      <c r="A628" t="s">
        <v>15</v>
      </c>
      <c r="B628" s="1">
        <v>43551</v>
      </c>
      <c r="C628">
        <v>3984.24</v>
      </c>
      <c r="D628">
        <v>4087.07</v>
      </c>
      <c r="E628">
        <v>3977.81</v>
      </c>
      <c r="F628">
        <v>4087.07</v>
      </c>
      <c r="G628">
        <v>10897131934</v>
      </c>
      <c r="H628">
        <v>71987847571</v>
      </c>
      <c r="I628">
        <v>2019</v>
      </c>
      <c r="J628">
        <v>3</v>
      </c>
      <c r="K628">
        <v>27</v>
      </c>
    </row>
    <row r="629" spans="1:11" x14ac:dyDescent="0.3">
      <c r="A629" t="s">
        <v>15</v>
      </c>
      <c r="B629" s="1">
        <v>43550</v>
      </c>
      <c r="C629">
        <v>3969.23</v>
      </c>
      <c r="D629">
        <v>3985.08</v>
      </c>
      <c r="E629">
        <v>3944.75</v>
      </c>
      <c r="F629">
        <v>3985.08</v>
      </c>
      <c r="G629">
        <v>10707678815</v>
      </c>
      <c r="H629">
        <v>70184147203</v>
      </c>
      <c r="I629">
        <v>2019</v>
      </c>
      <c r="J629">
        <v>3</v>
      </c>
      <c r="K629">
        <v>26</v>
      </c>
    </row>
    <row r="630" spans="1:11" x14ac:dyDescent="0.3">
      <c r="A630" t="s">
        <v>15</v>
      </c>
      <c r="B630" s="1">
        <v>43549</v>
      </c>
      <c r="C630">
        <v>4024.11</v>
      </c>
      <c r="D630">
        <v>4038.84</v>
      </c>
      <c r="E630">
        <v>3934.03</v>
      </c>
      <c r="F630">
        <v>3963.07</v>
      </c>
      <c r="G630">
        <v>10359818883</v>
      </c>
      <c r="H630">
        <v>69789872373</v>
      </c>
      <c r="I630">
        <v>2019</v>
      </c>
      <c r="J630">
        <v>3</v>
      </c>
      <c r="K630">
        <v>25</v>
      </c>
    </row>
    <row r="631" spans="1:11" x14ac:dyDescent="0.3">
      <c r="A631" t="s">
        <v>15</v>
      </c>
      <c r="B631" s="1">
        <v>43548</v>
      </c>
      <c r="C631">
        <v>4035.16</v>
      </c>
      <c r="D631">
        <v>4040.7</v>
      </c>
      <c r="E631">
        <v>4006.19</v>
      </c>
      <c r="F631">
        <v>4022.17</v>
      </c>
      <c r="G631">
        <v>9144851065</v>
      </c>
      <c r="H631">
        <v>70823042992</v>
      </c>
      <c r="I631">
        <v>2019</v>
      </c>
      <c r="J631">
        <v>3</v>
      </c>
      <c r="K631">
        <v>24</v>
      </c>
    </row>
    <row r="632" spans="1:11" x14ac:dyDescent="0.3">
      <c r="A632" t="s">
        <v>15</v>
      </c>
      <c r="B632" s="1">
        <v>43547</v>
      </c>
      <c r="C632">
        <v>4022.71</v>
      </c>
      <c r="D632">
        <v>4049.88</v>
      </c>
      <c r="E632">
        <v>4015.96</v>
      </c>
      <c r="F632">
        <v>4035.83</v>
      </c>
      <c r="G632">
        <v>9578850549</v>
      </c>
      <c r="H632">
        <v>71056017910</v>
      </c>
      <c r="I632">
        <v>2019</v>
      </c>
      <c r="J632">
        <v>3</v>
      </c>
      <c r="K632">
        <v>23</v>
      </c>
    </row>
    <row r="633" spans="1:11" x14ac:dyDescent="0.3">
      <c r="A633" t="s">
        <v>15</v>
      </c>
      <c r="B633" s="1">
        <v>43546</v>
      </c>
      <c r="C633">
        <v>4028.51</v>
      </c>
      <c r="D633">
        <v>4053.91</v>
      </c>
      <c r="E633">
        <v>4021.54</v>
      </c>
      <c r="F633">
        <v>4023.97</v>
      </c>
      <c r="G633">
        <v>9252935969</v>
      </c>
      <c r="H633">
        <v>70840048102</v>
      </c>
      <c r="I633">
        <v>2019</v>
      </c>
      <c r="J633">
        <v>3</v>
      </c>
      <c r="K633">
        <v>22</v>
      </c>
    </row>
    <row r="634" spans="1:11" x14ac:dyDescent="0.3">
      <c r="A634" t="s">
        <v>15</v>
      </c>
      <c r="B634" s="1">
        <v>43545</v>
      </c>
      <c r="C634">
        <v>4083.95</v>
      </c>
      <c r="D634">
        <v>4097.3599999999997</v>
      </c>
      <c r="E634">
        <v>4005.15</v>
      </c>
      <c r="F634">
        <v>4029.33</v>
      </c>
      <c r="G634">
        <v>10831212662</v>
      </c>
      <c r="H634">
        <v>70926226882</v>
      </c>
      <c r="I634">
        <v>2019</v>
      </c>
      <c r="J634">
        <v>3</v>
      </c>
      <c r="K634">
        <v>21</v>
      </c>
    </row>
    <row r="635" spans="1:11" x14ac:dyDescent="0.3">
      <c r="A635" t="s">
        <v>15</v>
      </c>
      <c r="B635" s="1">
        <v>43544</v>
      </c>
      <c r="C635">
        <v>4070.79</v>
      </c>
      <c r="D635">
        <v>4089.46</v>
      </c>
      <c r="E635">
        <v>4031.11</v>
      </c>
      <c r="F635">
        <v>4087.48</v>
      </c>
      <c r="G635">
        <v>10175916388</v>
      </c>
      <c r="H635">
        <v>71942444088</v>
      </c>
      <c r="I635">
        <v>2019</v>
      </c>
      <c r="J635">
        <v>3</v>
      </c>
      <c r="K635">
        <v>20</v>
      </c>
    </row>
    <row r="636" spans="1:11" x14ac:dyDescent="0.3">
      <c r="A636" t="s">
        <v>15</v>
      </c>
      <c r="B636" s="1">
        <v>43543</v>
      </c>
      <c r="C636">
        <v>4032.69</v>
      </c>
      <c r="D636">
        <v>4082.22</v>
      </c>
      <c r="E636">
        <v>4023.81</v>
      </c>
      <c r="F636">
        <v>4071.19</v>
      </c>
      <c r="G636">
        <v>9344919956</v>
      </c>
      <c r="H636">
        <v>71647703828</v>
      </c>
      <c r="I636">
        <v>2019</v>
      </c>
      <c r="J636">
        <v>3</v>
      </c>
      <c r="K636">
        <v>19</v>
      </c>
    </row>
    <row r="637" spans="1:11" x14ac:dyDescent="0.3">
      <c r="A637" t="s">
        <v>15</v>
      </c>
      <c r="B637" s="1">
        <v>43542</v>
      </c>
      <c r="C637">
        <v>4029.97</v>
      </c>
      <c r="D637">
        <v>4071.56</v>
      </c>
      <c r="E637">
        <v>4009.12</v>
      </c>
      <c r="F637">
        <v>4032.51</v>
      </c>
      <c r="G637">
        <v>9646954186</v>
      </c>
      <c r="H637">
        <v>70958165407</v>
      </c>
      <c r="I637">
        <v>2019</v>
      </c>
      <c r="J637">
        <v>3</v>
      </c>
      <c r="K637">
        <v>18</v>
      </c>
    </row>
    <row r="638" spans="1:11" x14ac:dyDescent="0.3">
      <c r="A638" t="s">
        <v>15</v>
      </c>
      <c r="B638" s="1">
        <v>43541</v>
      </c>
      <c r="C638">
        <v>4047.72</v>
      </c>
      <c r="D638">
        <v>4054.12</v>
      </c>
      <c r="E638">
        <v>4006.41</v>
      </c>
      <c r="F638">
        <v>4025.23</v>
      </c>
      <c r="G638">
        <v>8221625400</v>
      </c>
      <c r="H638">
        <v>70821939585</v>
      </c>
      <c r="I638">
        <v>2019</v>
      </c>
      <c r="J638">
        <v>3</v>
      </c>
      <c r="K638">
        <v>17</v>
      </c>
    </row>
    <row r="639" spans="1:11" x14ac:dyDescent="0.3">
      <c r="A639" t="s">
        <v>15</v>
      </c>
      <c r="B639" s="1">
        <v>43540</v>
      </c>
      <c r="C639">
        <v>3963.9</v>
      </c>
      <c r="D639">
        <v>4077.04</v>
      </c>
      <c r="E639">
        <v>3961.66</v>
      </c>
      <c r="F639">
        <v>4048.73</v>
      </c>
      <c r="G639">
        <v>9856166973</v>
      </c>
      <c r="H639">
        <v>71227967573</v>
      </c>
      <c r="I639">
        <v>2019</v>
      </c>
      <c r="J639">
        <v>3</v>
      </c>
      <c r="K639">
        <v>16</v>
      </c>
    </row>
    <row r="640" spans="1:11" x14ac:dyDescent="0.3">
      <c r="A640" t="s">
        <v>15</v>
      </c>
      <c r="B640" s="1">
        <v>43539</v>
      </c>
      <c r="C640">
        <v>3926.66</v>
      </c>
      <c r="D640">
        <v>3968.54</v>
      </c>
      <c r="E640">
        <v>3914.02</v>
      </c>
      <c r="F640">
        <v>3960.91</v>
      </c>
      <c r="G640">
        <v>9394210605</v>
      </c>
      <c r="H640">
        <v>69675002377</v>
      </c>
      <c r="I640">
        <v>2019</v>
      </c>
      <c r="J640">
        <v>3</v>
      </c>
      <c r="K640">
        <v>15</v>
      </c>
    </row>
    <row r="641" spans="1:11" x14ac:dyDescent="0.3">
      <c r="A641" t="s">
        <v>15</v>
      </c>
      <c r="B641" s="1">
        <v>43538</v>
      </c>
      <c r="C641">
        <v>3905.58</v>
      </c>
      <c r="D641">
        <v>3946.5</v>
      </c>
      <c r="E641">
        <v>3901.3</v>
      </c>
      <c r="F641">
        <v>3924.37</v>
      </c>
      <c r="G641">
        <v>10480789570</v>
      </c>
      <c r="H641">
        <v>69024696307</v>
      </c>
      <c r="I641">
        <v>2019</v>
      </c>
      <c r="J641">
        <v>3</v>
      </c>
      <c r="K641">
        <v>14</v>
      </c>
    </row>
    <row r="642" spans="1:11" x14ac:dyDescent="0.3">
      <c r="A642" t="s">
        <v>15</v>
      </c>
      <c r="B642" s="1">
        <v>43537</v>
      </c>
      <c r="C642">
        <v>3913.05</v>
      </c>
      <c r="D642">
        <v>3926.6</v>
      </c>
      <c r="E642">
        <v>3891.9</v>
      </c>
      <c r="F642">
        <v>3906.72</v>
      </c>
      <c r="G642">
        <v>9469184841</v>
      </c>
      <c r="H642">
        <v>68706700381</v>
      </c>
      <c r="I642">
        <v>2019</v>
      </c>
      <c r="J642">
        <v>3</v>
      </c>
      <c r="K642">
        <v>13</v>
      </c>
    </row>
    <row r="643" spans="1:11" x14ac:dyDescent="0.3">
      <c r="A643" t="s">
        <v>15</v>
      </c>
      <c r="B643" s="1">
        <v>43536</v>
      </c>
      <c r="C643">
        <v>3903.76</v>
      </c>
      <c r="D643">
        <v>3926.89</v>
      </c>
      <c r="E643">
        <v>3863.56</v>
      </c>
      <c r="F643">
        <v>3909.16</v>
      </c>
      <c r="G643">
        <v>9809887079</v>
      </c>
      <c r="H643">
        <v>68743000581</v>
      </c>
      <c r="I643">
        <v>2019</v>
      </c>
      <c r="J643">
        <v>3</v>
      </c>
      <c r="K643">
        <v>12</v>
      </c>
    </row>
    <row r="644" spans="1:11" x14ac:dyDescent="0.3">
      <c r="A644" t="s">
        <v>15</v>
      </c>
      <c r="B644" s="1">
        <v>43535</v>
      </c>
      <c r="C644">
        <v>3953.74</v>
      </c>
      <c r="D644">
        <v>3966.38</v>
      </c>
      <c r="E644">
        <v>3889.24</v>
      </c>
      <c r="F644">
        <v>3905.23</v>
      </c>
      <c r="G644">
        <v>10125901903</v>
      </c>
      <c r="H644">
        <v>68666928025</v>
      </c>
      <c r="I644">
        <v>2019</v>
      </c>
      <c r="J644">
        <v>3</v>
      </c>
      <c r="K644">
        <v>11</v>
      </c>
    </row>
    <row r="645" spans="1:11" x14ac:dyDescent="0.3">
      <c r="A645" t="s">
        <v>15</v>
      </c>
      <c r="B645" s="1">
        <v>43534</v>
      </c>
      <c r="C645">
        <v>3966.17</v>
      </c>
      <c r="D645">
        <v>3966.17</v>
      </c>
      <c r="E645">
        <v>3924.38</v>
      </c>
      <c r="F645">
        <v>3951.6</v>
      </c>
      <c r="G645">
        <v>9713267607</v>
      </c>
      <c r="H645">
        <v>69475297370</v>
      </c>
      <c r="I645">
        <v>2019</v>
      </c>
      <c r="J645">
        <v>3</v>
      </c>
      <c r="K645">
        <v>10</v>
      </c>
    </row>
    <row r="646" spans="1:11" x14ac:dyDescent="0.3">
      <c r="A646" t="s">
        <v>15</v>
      </c>
      <c r="B646" s="1">
        <v>43533</v>
      </c>
      <c r="C646">
        <v>3894.55</v>
      </c>
      <c r="D646">
        <v>3987.24</v>
      </c>
      <c r="E646">
        <v>3892.39</v>
      </c>
      <c r="F646">
        <v>3963.31</v>
      </c>
      <c r="G646">
        <v>10796103518</v>
      </c>
      <c r="H646">
        <v>69674508655</v>
      </c>
      <c r="I646">
        <v>2019</v>
      </c>
      <c r="J646">
        <v>3</v>
      </c>
      <c r="K646">
        <v>9</v>
      </c>
    </row>
    <row r="647" spans="1:11" x14ac:dyDescent="0.3">
      <c r="A647" t="s">
        <v>15</v>
      </c>
      <c r="B647" s="1">
        <v>43532</v>
      </c>
      <c r="C647">
        <v>3913.23</v>
      </c>
      <c r="D647">
        <v>3950.43</v>
      </c>
      <c r="E647">
        <v>3875.23</v>
      </c>
      <c r="F647">
        <v>3901.13</v>
      </c>
      <c r="G647">
        <v>10638638944</v>
      </c>
      <c r="H647">
        <v>68574579320</v>
      </c>
      <c r="I647">
        <v>2019</v>
      </c>
      <c r="J647">
        <v>3</v>
      </c>
      <c r="K647">
        <v>8</v>
      </c>
    </row>
    <row r="648" spans="1:11" x14ac:dyDescent="0.3">
      <c r="A648" t="s">
        <v>15</v>
      </c>
      <c r="B648" s="1">
        <v>43531</v>
      </c>
      <c r="C648">
        <v>3903.38</v>
      </c>
      <c r="D648">
        <v>3939.37</v>
      </c>
      <c r="E648">
        <v>3894.11</v>
      </c>
      <c r="F648">
        <v>3911.48</v>
      </c>
      <c r="G648">
        <v>9584165519</v>
      </c>
      <c r="H648">
        <v>68749421311</v>
      </c>
      <c r="I648">
        <v>2019</v>
      </c>
      <c r="J648">
        <v>3</v>
      </c>
      <c r="K648">
        <v>7</v>
      </c>
    </row>
    <row r="649" spans="1:11" x14ac:dyDescent="0.3">
      <c r="A649" t="s">
        <v>15</v>
      </c>
      <c r="B649" s="1">
        <v>43530</v>
      </c>
      <c r="C649">
        <v>3897.08</v>
      </c>
      <c r="D649">
        <v>3919.51</v>
      </c>
      <c r="E649">
        <v>3871.46</v>
      </c>
      <c r="F649">
        <v>3903.94</v>
      </c>
      <c r="G649">
        <v>9175291529</v>
      </c>
      <c r="H649">
        <v>68609885776</v>
      </c>
      <c r="I649">
        <v>2019</v>
      </c>
      <c r="J649">
        <v>3</v>
      </c>
      <c r="K649">
        <v>6</v>
      </c>
    </row>
    <row r="650" spans="1:11" x14ac:dyDescent="0.3">
      <c r="A650" t="s">
        <v>15</v>
      </c>
      <c r="B650" s="1">
        <v>43529</v>
      </c>
      <c r="C650">
        <v>3759.83</v>
      </c>
      <c r="D650">
        <v>3903.92</v>
      </c>
      <c r="E650">
        <v>3745.18</v>
      </c>
      <c r="F650">
        <v>3896.38</v>
      </c>
      <c r="G650">
        <v>10174126415</v>
      </c>
      <c r="H650">
        <v>68470655400</v>
      </c>
      <c r="I650">
        <v>2019</v>
      </c>
      <c r="J650">
        <v>3</v>
      </c>
      <c r="K650">
        <v>5</v>
      </c>
    </row>
    <row r="651" spans="1:11" x14ac:dyDescent="0.3">
      <c r="A651" t="s">
        <v>15</v>
      </c>
      <c r="B651" s="1">
        <v>43528</v>
      </c>
      <c r="C651">
        <v>3845.09</v>
      </c>
      <c r="D651">
        <v>3867.38</v>
      </c>
      <c r="E651">
        <v>3733.75</v>
      </c>
      <c r="F651">
        <v>3761.56</v>
      </c>
      <c r="G651">
        <v>9029175788</v>
      </c>
      <c r="H651">
        <v>66094551587</v>
      </c>
      <c r="I651">
        <v>2019</v>
      </c>
      <c r="J651">
        <v>3</v>
      </c>
      <c r="K651">
        <v>4</v>
      </c>
    </row>
    <row r="652" spans="1:11" x14ac:dyDescent="0.3">
      <c r="A652" t="s">
        <v>15</v>
      </c>
      <c r="B652" s="1">
        <v>43527</v>
      </c>
      <c r="C652">
        <v>3862.27</v>
      </c>
      <c r="D652">
        <v>3875.48</v>
      </c>
      <c r="E652">
        <v>3836.91</v>
      </c>
      <c r="F652">
        <v>3847.18</v>
      </c>
      <c r="G652">
        <v>7253558152</v>
      </c>
      <c r="H652">
        <v>67592376373</v>
      </c>
      <c r="I652">
        <v>2019</v>
      </c>
      <c r="J652">
        <v>3</v>
      </c>
      <c r="K652">
        <v>3</v>
      </c>
    </row>
    <row r="653" spans="1:11" x14ac:dyDescent="0.3">
      <c r="A653" t="s">
        <v>15</v>
      </c>
      <c r="B653" s="1">
        <v>43526</v>
      </c>
      <c r="C653">
        <v>3855.32</v>
      </c>
      <c r="D653">
        <v>3874.61</v>
      </c>
      <c r="E653">
        <v>3832.13</v>
      </c>
      <c r="F653">
        <v>3864.42</v>
      </c>
      <c r="G653">
        <v>7578786076</v>
      </c>
      <c r="H653">
        <v>67888255371</v>
      </c>
      <c r="I653">
        <v>2019</v>
      </c>
      <c r="J653">
        <v>3</v>
      </c>
      <c r="K653">
        <v>2</v>
      </c>
    </row>
    <row r="654" spans="1:11" x14ac:dyDescent="0.3">
      <c r="A654" t="s">
        <v>15</v>
      </c>
      <c r="B654" s="1">
        <v>43525</v>
      </c>
      <c r="C654">
        <v>3853.76</v>
      </c>
      <c r="D654">
        <v>3907.8</v>
      </c>
      <c r="E654">
        <v>3851.69</v>
      </c>
      <c r="F654">
        <v>3859.58</v>
      </c>
      <c r="G654">
        <v>7661247975</v>
      </c>
      <c r="H654">
        <v>67796965743</v>
      </c>
      <c r="I654">
        <v>2019</v>
      </c>
      <c r="J654">
        <v>3</v>
      </c>
      <c r="K654">
        <v>1</v>
      </c>
    </row>
    <row r="655" spans="1:11" x14ac:dyDescent="0.3">
      <c r="A655" t="s">
        <v>15</v>
      </c>
      <c r="B655" s="1">
        <v>43524</v>
      </c>
      <c r="C655">
        <v>3848.26</v>
      </c>
      <c r="D655">
        <v>3906.06</v>
      </c>
      <c r="E655">
        <v>3845.82</v>
      </c>
      <c r="F655">
        <v>3854.79</v>
      </c>
      <c r="G655">
        <v>8399767798</v>
      </c>
      <c r="H655">
        <v>67704774107</v>
      </c>
      <c r="I655">
        <v>2019</v>
      </c>
      <c r="J655">
        <v>2</v>
      </c>
      <c r="K655">
        <v>28</v>
      </c>
    </row>
    <row r="656" spans="1:11" x14ac:dyDescent="0.3">
      <c r="A656" t="s">
        <v>15</v>
      </c>
      <c r="B656" s="1">
        <v>43523</v>
      </c>
      <c r="C656">
        <v>3857.48</v>
      </c>
      <c r="D656">
        <v>3888.8</v>
      </c>
      <c r="E656">
        <v>3787.06</v>
      </c>
      <c r="F656">
        <v>3851.05</v>
      </c>
      <c r="G656">
        <v>8301309684</v>
      </c>
      <c r="H656">
        <v>67631949500</v>
      </c>
      <c r="I656">
        <v>2019</v>
      </c>
      <c r="J656">
        <v>2</v>
      </c>
      <c r="K656">
        <v>27</v>
      </c>
    </row>
    <row r="657" spans="1:11" x14ac:dyDescent="0.3">
      <c r="A657" t="s">
        <v>15</v>
      </c>
      <c r="B657" s="1">
        <v>43522</v>
      </c>
      <c r="C657">
        <v>3878.7</v>
      </c>
      <c r="D657">
        <v>3891.58</v>
      </c>
      <c r="E657">
        <v>3837.99</v>
      </c>
      <c r="F657">
        <v>3854.36</v>
      </c>
      <c r="G657">
        <v>7931218996</v>
      </c>
      <c r="H657">
        <v>67683296223</v>
      </c>
      <c r="I657">
        <v>2019</v>
      </c>
      <c r="J657">
        <v>2</v>
      </c>
      <c r="K657">
        <v>26</v>
      </c>
    </row>
    <row r="658" spans="1:11" x14ac:dyDescent="0.3">
      <c r="A658" t="s">
        <v>15</v>
      </c>
      <c r="B658" s="1">
        <v>43521</v>
      </c>
      <c r="C658">
        <v>3807</v>
      </c>
      <c r="D658">
        <v>3913.71</v>
      </c>
      <c r="E658">
        <v>3807</v>
      </c>
      <c r="F658">
        <v>3882.7</v>
      </c>
      <c r="G658">
        <v>9318796067</v>
      </c>
      <c r="H658">
        <v>68173204651</v>
      </c>
      <c r="I658">
        <v>2019</v>
      </c>
      <c r="J658">
        <v>2</v>
      </c>
      <c r="K658">
        <v>25</v>
      </c>
    </row>
    <row r="659" spans="1:11" x14ac:dyDescent="0.3">
      <c r="A659" t="s">
        <v>15</v>
      </c>
      <c r="B659" s="1">
        <v>43520</v>
      </c>
      <c r="C659">
        <v>4145.46</v>
      </c>
      <c r="D659">
        <v>4210.6400000000003</v>
      </c>
      <c r="E659">
        <v>3793.71</v>
      </c>
      <c r="F659">
        <v>3810.43</v>
      </c>
      <c r="G659">
        <v>10794227451</v>
      </c>
      <c r="H659">
        <v>66897483404</v>
      </c>
      <c r="I659">
        <v>2019</v>
      </c>
      <c r="J659">
        <v>2</v>
      </c>
      <c r="K659">
        <v>24</v>
      </c>
    </row>
    <row r="660" spans="1:11" x14ac:dyDescent="0.3">
      <c r="A660" t="s">
        <v>15</v>
      </c>
      <c r="B660" s="1">
        <v>43519</v>
      </c>
      <c r="C660">
        <v>3998.92</v>
      </c>
      <c r="D660">
        <v>4166.29</v>
      </c>
      <c r="E660">
        <v>3968.73</v>
      </c>
      <c r="F660">
        <v>4142.53</v>
      </c>
      <c r="G660">
        <v>8922258316</v>
      </c>
      <c r="H660">
        <v>72720867208</v>
      </c>
      <c r="I660">
        <v>2019</v>
      </c>
      <c r="J660">
        <v>2</v>
      </c>
      <c r="K660">
        <v>23</v>
      </c>
    </row>
    <row r="661" spans="1:11" x14ac:dyDescent="0.3">
      <c r="A661" t="s">
        <v>15</v>
      </c>
      <c r="B661" s="1">
        <v>43518</v>
      </c>
      <c r="C661">
        <v>3952.41</v>
      </c>
      <c r="D661">
        <v>4006.54</v>
      </c>
      <c r="E661">
        <v>3950.82</v>
      </c>
      <c r="F661">
        <v>4005.53</v>
      </c>
      <c r="G661">
        <v>7826525254</v>
      </c>
      <c r="H661">
        <v>70308555857</v>
      </c>
      <c r="I661">
        <v>2019</v>
      </c>
      <c r="J661">
        <v>2</v>
      </c>
      <c r="K661">
        <v>22</v>
      </c>
    </row>
    <row r="662" spans="1:11" x14ac:dyDescent="0.3">
      <c r="A662" t="s">
        <v>15</v>
      </c>
      <c r="B662" s="1">
        <v>43517</v>
      </c>
      <c r="C662">
        <v>4000.26</v>
      </c>
      <c r="D662">
        <v>4010.01</v>
      </c>
      <c r="E662">
        <v>3940.11</v>
      </c>
      <c r="F662">
        <v>3954.12</v>
      </c>
      <c r="G662">
        <v>7775128102</v>
      </c>
      <c r="H662">
        <v>69398333876</v>
      </c>
      <c r="I662">
        <v>2019</v>
      </c>
      <c r="J662">
        <v>2</v>
      </c>
      <c r="K662">
        <v>21</v>
      </c>
    </row>
    <row r="663" spans="1:11" x14ac:dyDescent="0.3">
      <c r="A663" t="s">
        <v>15</v>
      </c>
      <c r="B663" s="1">
        <v>43516</v>
      </c>
      <c r="C663">
        <v>3946.68</v>
      </c>
      <c r="D663">
        <v>4000.49</v>
      </c>
      <c r="E663">
        <v>3926.25</v>
      </c>
      <c r="F663">
        <v>3999.82</v>
      </c>
      <c r="G663">
        <v>8693373948</v>
      </c>
      <c r="H663">
        <v>70194350042</v>
      </c>
      <c r="I663">
        <v>2019</v>
      </c>
      <c r="J663">
        <v>2</v>
      </c>
      <c r="K663">
        <v>20</v>
      </c>
    </row>
    <row r="664" spans="1:11" x14ac:dyDescent="0.3">
      <c r="A664" t="s">
        <v>15</v>
      </c>
      <c r="B664" s="1">
        <v>43515</v>
      </c>
      <c r="C664">
        <v>3911.66</v>
      </c>
      <c r="D664">
        <v>4010.88</v>
      </c>
      <c r="E664">
        <v>3908.15</v>
      </c>
      <c r="F664">
        <v>3947.09</v>
      </c>
      <c r="G664">
        <v>9933626655</v>
      </c>
      <c r="H664">
        <v>69262673238</v>
      </c>
      <c r="I664">
        <v>2019</v>
      </c>
      <c r="J664">
        <v>2</v>
      </c>
      <c r="K664">
        <v>19</v>
      </c>
    </row>
    <row r="665" spans="1:11" x14ac:dyDescent="0.3">
      <c r="A665" t="s">
        <v>15</v>
      </c>
      <c r="B665" s="1">
        <v>43514</v>
      </c>
      <c r="C665">
        <v>3671.37</v>
      </c>
      <c r="D665">
        <v>3936.67</v>
      </c>
      <c r="E665">
        <v>3669.98</v>
      </c>
      <c r="F665">
        <v>3915.71</v>
      </c>
      <c r="G665">
        <v>9908216640</v>
      </c>
      <c r="H665">
        <v>68704389994</v>
      </c>
      <c r="I665">
        <v>2019</v>
      </c>
      <c r="J665">
        <v>2</v>
      </c>
      <c r="K665">
        <v>18</v>
      </c>
    </row>
    <row r="666" spans="1:11" x14ac:dyDescent="0.3">
      <c r="A666" t="s">
        <v>15</v>
      </c>
      <c r="B666" s="1">
        <v>43513</v>
      </c>
      <c r="C666">
        <v>3633.36</v>
      </c>
      <c r="D666">
        <v>3680.54</v>
      </c>
      <c r="E666">
        <v>3619.18</v>
      </c>
      <c r="F666">
        <v>3673.84</v>
      </c>
      <c r="G666">
        <v>7039512503</v>
      </c>
      <c r="H666">
        <v>64453368779</v>
      </c>
      <c r="I666">
        <v>2019</v>
      </c>
      <c r="J666">
        <v>2</v>
      </c>
      <c r="K666">
        <v>17</v>
      </c>
    </row>
    <row r="667" spans="1:11" x14ac:dyDescent="0.3">
      <c r="A667" t="s">
        <v>15</v>
      </c>
      <c r="B667" s="1">
        <v>43512</v>
      </c>
      <c r="C667">
        <v>3615.27</v>
      </c>
      <c r="D667">
        <v>3652.84</v>
      </c>
      <c r="E667">
        <v>3615.27</v>
      </c>
      <c r="F667">
        <v>3629.79</v>
      </c>
      <c r="G667">
        <v>5934744052</v>
      </c>
      <c r="H667">
        <v>63673369195</v>
      </c>
      <c r="I667">
        <v>2019</v>
      </c>
      <c r="J667">
        <v>2</v>
      </c>
      <c r="K667">
        <v>16</v>
      </c>
    </row>
    <row r="668" spans="1:11" x14ac:dyDescent="0.3">
      <c r="A668" t="s">
        <v>15</v>
      </c>
      <c r="B668" s="1">
        <v>43511</v>
      </c>
      <c r="C668">
        <v>3617.37</v>
      </c>
      <c r="D668">
        <v>3647.8</v>
      </c>
      <c r="E668">
        <v>3608.21</v>
      </c>
      <c r="F668">
        <v>3620.81</v>
      </c>
      <c r="G668">
        <v>6091952231</v>
      </c>
      <c r="H668">
        <v>63509111125</v>
      </c>
      <c r="I668">
        <v>2019</v>
      </c>
      <c r="J668">
        <v>2</v>
      </c>
      <c r="K668">
        <v>15</v>
      </c>
    </row>
    <row r="669" spans="1:11" x14ac:dyDescent="0.3">
      <c r="A669" t="s">
        <v>15</v>
      </c>
      <c r="B669" s="1">
        <v>43510</v>
      </c>
      <c r="C669">
        <v>3631.17</v>
      </c>
      <c r="D669">
        <v>3646.26</v>
      </c>
      <c r="E669">
        <v>3607.7</v>
      </c>
      <c r="F669">
        <v>3616.88</v>
      </c>
      <c r="G669">
        <v>6271044418</v>
      </c>
      <c r="H669">
        <v>63434486052</v>
      </c>
      <c r="I669">
        <v>2019</v>
      </c>
      <c r="J669">
        <v>2</v>
      </c>
      <c r="K669">
        <v>14</v>
      </c>
    </row>
    <row r="670" spans="1:11" x14ac:dyDescent="0.3">
      <c r="A670" t="s">
        <v>15</v>
      </c>
      <c r="B670" s="1">
        <v>43509</v>
      </c>
      <c r="C670">
        <v>3653.6</v>
      </c>
      <c r="D670">
        <v>3669.75</v>
      </c>
      <c r="E670">
        <v>3617.25</v>
      </c>
      <c r="F670">
        <v>3632.07</v>
      </c>
      <c r="G670">
        <v>6438903823</v>
      </c>
      <c r="H670">
        <v>63694394519</v>
      </c>
      <c r="I670">
        <v>2019</v>
      </c>
      <c r="J670">
        <v>2</v>
      </c>
      <c r="K670">
        <v>13</v>
      </c>
    </row>
    <row r="671" spans="1:11" x14ac:dyDescent="0.3">
      <c r="A671" t="s">
        <v>15</v>
      </c>
      <c r="B671" s="1">
        <v>43508</v>
      </c>
      <c r="C671">
        <v>3642.75</v>
      </c>
      <c r="D671">
        <v>3668.59</v>
      </c>
      <c r="E671">
        <v>3618.56</v>
      </c>
      <c r="F671">
        <v>3653.53</v>
      </c>
      <c r="G671">
        <v>6480384532</v>
      </c>
      <c r="H671">
        <v>64063755250</v>
      </c>
      <c r="I671">
        <v>2019</v>
      </c>
      <c r="J671">
        <v>2</v>
      </c>
      <c r="K671">
        <v>12</v>
      </c>
    </row>
    <row r="672" spans="1:11" x14ac:dyDescent="0.3">
      <c r="A672" t="s">
        <v>15</v>
      </c>
      <c r="B672" s="1">
        <v>43507</v>
      </c>
      <c r="C672">
        <v>3695.61</v>
      </c>
      <c r="D672">
        <v>3695.61</v>
      </c>
      <c r="E672">
        <v>3642.29</v>
      </c>
      <c r="F672">
        <v>3648.43</v>
      </c>
      <c r="G672">
        <v>6277056434</v>
      </c>
      <c r="H672">
        <v>63968390250</v>
      </c>
      <c r="I672">
        <v>2019</v>
      </c>
      <c r="J672">
        <v>2</v>
      </c>
      <c r="K672">
        <v>11</v>
      </c>
    </row>
    <row r="673" spans="1:11" x14ac:dyDescent="0.3">
      <c r="A673" t="s">
        <v>15</v>
      </c>
      <c r="B673" s="1">
        <v>43506</v>
      </c>
      <c r="C673">
        <v>3673.2</v>
      </c>
      <c r="D673">
        <v>3695.04</v>
      </c>
      <c r="E673">
        <v>3640.98</v>
      </c>
      <c r="F673">
        <v>3690.19</v>
      </c>
      <c r="G673">
        <v>6282256903</v>
      </c>
      <c r="H673">
        <v>64694025951</v>
      </c>
      <c r="I673">
        <v>2019</v>
      </c>
      <c r="J673">
        <v>2</v>
      </c>
      <c r="K673">
        <v>10</v>
      </c>
    </row>
    <row r="674" spans="1:11" x14ac:dyDescent="0.3">
      <c r="A674" t="s">
        <v>15</v>
      </c>
      <c r="B674" s="1">
        <v>43505</v>
      </c>
      <c r="C674">
        <v>3671.59</v>
      </c>
      <c r="D674">
        <v>3679.94</v>
      </c>
      <c r="E674">
        <v>3646.56</v>
      </c>
      <c r="F674">
        <v>3671.2</v>
      </c>
      <c r="G674">
        <v>6158833645</v>
      </c>
      <c r="H674">
        <v>64354732475</v>
      </c>
      <c r="I674">
        <v>2019</v>
      </c>
      <c r="J674">
        <v>2</v>
      </c>
      <c r="K674">
        <v>9</v>
      </c>
    </row>
    <row r="675" spans="1:11" x14ac:dyDescent="0.3">
      <c r="A675" t="s">
        <v>15</v>
      </c>
      <c r="B675" s="1">
        <v>43504</v>
      </c>
      <c r="C675">
        <v>3401.38</v>
      </c>
      <c r="D675">
        <v>3695.61</v>
      </c>
      <c r="E675">
        <v>3391.02</v>
      </c>
      <c r="F675">
        <v>3666.78</v>
      </c>
      <c r="G675">
        <v>7735623101</v>
      </c>
      <c r="H675">
        <v>64270269953</v>
      </c>
      <c r="I675">
        <v>2019</v>
      </c>
      <c r="J675">
        <v>2</v>
      </c>
      <c r="K675">
        <v>8</v>
      </c>
    </row>
    <row r="676" spans="1:11" x14ac:dyDescent="0.3">
      <c r="A676" t="s">
        <v>15</v>
      </c>
      <c r="B676" s="1">
        <v>43503</v>
      </c>
      <c r="C676">
        <v>3414.93</v>
      </c>
      <c r="D676">
        <v>3427.95</v>
      </c>
      <c r="E676">
        <v>3394.22</v>
      </c>
      <c r="F676">
        <v>3399.47</v>
      </c>
      <c r="G676">
        <v>5004962683</v>
      </c>
      <c r="H676">
        <v>59578075991</v>
      </c>
      <c r="I676">
        <v>2019</v>
      </c>
      <c r="J676">
        <v>2</v>
      </c>
      <c r="K676">
        <v>7</v>
      </c>
    </row>
    <row r="677" spans="1:11" x14ac:dyDescent="0.3">
      <c r="A677" t="s">
        <v>15</v>
      </c>
      <c r="B677" s="1">
        <v>43502</v>
      </c>
      <c r="C677">
        <v>3469.09</v>
      </c>
      <c r="D677">
        <v>3469.09</v>
      </c>
      <c r="E677">
        <v>3398.57</v>
      </c>
      <c r="F677">
        <v>3413.77</v>
      </c>
      <c r="G677">
        <v>5482196038</v>
      </c>
      <c r="H677">
        <v>59821158612</v>
      </c>
      <c r="I677">
        <v>2019</v>
      </c>
      <c r="J677">
        <v>2</v>
      </c>
      <c r="K677">
        <v>6</v>
      </c>
    </row>
    <row r="678" spans="1:11" x14ac:dyDescent="0.3">
      <c r="A678" t="s">
        <v>15</v>
      </c>
      <c r="B678" s="1">
        <v>43501</v>
      </c>
      <c r="C678">
        <v>3454.95</v>
      </c>
      <c r="D678">
        <v>3478.15</v>
      </c>
      <c r="E678">
        <v>3451.94</v>
      </c>
      <c r="F678">
        <v>3466.36</v>
      </c>
      <c r="G678">
        <v>5227549545</v>
      </c>
      <c r="H678">
        <v>60735563490</v>
      </c>
      <c r="I678">
        <v>2019</v>
      </c>
      <c r="J678">
        <v>2</v>
      </c>
      <c r="K678">
        <v>5</v>
      </c>
    </row>
    <row r="679" spans="1:11" x14ac:dyDescent="0.3">
      <c r="A679" t="s">
        <v>15</v>
      </c>
      <c r="B679" s="1">
        <v>43500</v>
      </c>
      <c r="C679">
        <v>3467.21</v>
      </c>
      <c r="D679">
        <v>3476.22</v>
      </c>
      <c r="E679">
        <v>3442.59</v>
      </c>
      <c r="F679">
        <v>3459.15</v>
      </c>
      <c r="G679">
        <v>5332718886</v>
      </c>
      <c r="H679">
        <v>60603083461</v>
      </c>
      <c r="I679">
        <v>2019</v>
      </c>
      <c r="J679">
        <v>2</v>
      </c>
      <c r="K679">
        <v>4</v>
      </c>
    </row>
    <row r="680" spans="1:11" x14ac:dyDescent="0.3">
      <c r="A680" t="s">
        <v>15</v>
      </c>
      <c r="B680" s="1">
        <v>43499</v>
      </c>
      <c r="C680">
        <v>3516.14</v>
      </c>
      <c r="D680">
        <v>3521.39</v>
      </c>
      <c r="E680">
        <v>3447.92</v>
      </c>
      <c r="F680">
        <v>3464.01</v>
      </c>
      <c r="G680">
        <v>5043937584</v>
      </c>
      <c r="H680">
        <v>60681847608</v>
      </c>
      <c r="I680">
        <v>2019</v>
      </c>
      <c r="J680">
        <v>2</v>
      </c>
      <c r="K680">
        <v>3</v>
      </c>
    </row>
    <row r="681" spans="1:11" x14ac:dyDescent="0.3">
      <c r="A681" t="s">
        <v>15</v>
      </c>
      <c r="B681" s="1">
        <v>43498</v>
      </c>
      <c r="C681">
        <v>3484.63</v>
      </c>
      <c r="D681">
        <v>3523.29</v>
      </c>
      <c r="E681">
        <v>3467.57</v>
      </c>
      <c r="F681">
        <v>3521.06</v>
      </c>
      <c r="G681">
        <v>5071623601</v>
      </c>
      <c r="H681">
        <v>61675119055</v>
      </c>
      <c r="I681">
        <v>2019</v>
      </c>
      <c r="J681">
        <v>2</v>
      </c>
      <c r="K681">
        <v>2</v>
      </c>
    </row>
    <row r="682" spans="1:11" x14ac:dyDescent="0.3">
      <c r="A682" t="s">
        <v>15</v>
      </c>
      <c r="B682" s="1">
        <v>43497</v>
      </c>
      <c r="C682">
        <v>3460.55</v>
      </c>
      <c r="D682">
        <v>3501.95</v>
      </c>
      <c r="E682">
        <v>3431.59</v>
      </c>
      <c r="F682">
        <v>3487.95</v>
      </c>
      <c r="G682">
        <v>5422926707</v>
      </c>
      <c r="H682">
        <v>61088747491</v>
      </c>
      <c r="I682">
        <v>2019</v>
      </c>
      <c r="J682">
        <v>2</v>
      </c>
      <c r="K682">
        <v>1</v>
      </c>
    </row>
    <row r="683" spans="1:11" x14ac:dyDescent="0.3">
      <c r="A683" t="s">
        <v>15</v>
      </c>
      <c r="B683" s="1">
        <v>43496</v>
      </c>
      <c r="C683">
        <v>3485.41</v>
      </c>
      <c r="D683">
        <v>3504.8</v>
      </c>
      <c r="E683">
        <v>3447.92</v>
      </c>
      <c r="F683">
        <v>3457.79</v>
      </c>
      <c r="G683">
        <v>5831198271</v>
      </c>
      <c r="H683">
        <v>60553903927</v>
      </c>
      <c r="I683">
        <v>2019</v>
      </c>
      <c r="J683">
        <v>1</v>
      </c>
      <c r="K683">
        <v>31</v>
      </c>
    </row>
    <row r="684" spans="1:11" x14ac:dyDescent="0.3">
      <c r="A684" t="s">
        <v>15</v>
      </c>
      <c r="B684" s="1">
        <v>43495</v>
      </c>
      <c r="C684">
        <v>3443.9</v>
      </c>
      <c r="D684">
        <v>3495.17</v>
      </c>
      <c r="E684">
        <v>3429.39</v>
      </c>
      <c r="F684">
        <v>3486.18</v>
      </c>
      <c r="G684">
        <v>5955112627</v>
      </c>
      <c r="H684">
        <v>61044262622</v>
      </c>
      <c r="I684">
        <v>2019</v>
      </c>
      <c r="J684">
        <v>1</v>
      </c>
      <c r="K684">
        <v>30</v>
      </c>
    </row>
    <row r="685" spans="1:11" x14ac:dyDescent="0.3">
      <c r="A685" t="s">
        <v>15</v>
      </c>
      <c r="B685" s="1">
        <v>43494</v>
      </c>
      <c r="C685">
        <v>3468.87</v>
      </c>
      <c r="D685">
        <v>3476.07</v>
      </c>
      <c r="E685">
        <v>3400.82</v>
      </c>
      <c r="F685">
        <v>3448.12</v>
      </c>
      <c r="G685">
        <v>5897159493</v>
      </c>
      <c r="H685">
        <v>60371874099</v>
      </c>
      <c r="I685">
        <v>2019</v>
      </c>
      <c r="J685">
        <v>1</v>
      </c>
      <c r="K685">
        <v>29</v>
      </c>
    </row>
    <row r="686" spans="1:11" x14ac:dyDescent="0.3">
      <c r="A686" t="s">
        <v>15</v>
      </c>
      <c r="B686" s="1">
        <v>43493</v>
      </c>
      <c r="C686">
        <v>3584.28</v>
      </c>
      <c r="D686">
        <v>3586.75</v>
      </c>
      <c r="E686">
        <v>3439.23</v>
      </c>
      <c r="F686">
        <v>3470.45</v>
      </c>
      <c r="G686">
        <v>6908930483</v>
      </c>
      <c r="H686">
        <v>60756570314</v>
      </c>
      <c r="I686">
        <v>2019</v>
      </c>
      <c r="J686">
        <v>1</v>
      </c>
      <c r="K686">
        <v>28</v>
      </c>
    </row>
    <row r="687" spans="1:11" x14ac:dyDescent="0.3">
      <c r="A687" t="s">
        <v>15</v>
      </c>
      <c r="B687" s="1">
        <v>43492</v>
      </c>
      <c r="C687">
        <v>3604.69</v>
      </c>
      <c r="D687">
        <v>3612.67</v>
      </c>
      <c r="E687">
        <v>3567.25</v>
      </c>
      <c r="F687">
        <v>3583.97</v>
      </c>
      <c r="G687">
        <v>5570752966</v>
      </c>
      <c r="H687">
        <v>62737274093</v>
      </c>
      <c r="I687">
        <v>2019</v>
      </c>
      <c r="J687">
        <v>1</v>
      </c>
      <c r="K687">
        <v>27</v>
      </c>
    </row>
    <row r="688" spans="1:11" x14ac:dyDescent="0.3">
      <c r="A688" t="s">
        <v>15</v>
      </c>
      <c r="B688" s="1">
        <v>43491</v>
      </c>
      <c r="C688">
        <v>3599.72</v>
      </c>
      <c r="D688">
        <v>3654.93</v>
      </c>
      <c r="E688">
        <v>3593.35</v>
      </c>
      <c r="F688">
        <v>3602.46</v>
      </c>
      <c r="G688">
        <v>5098183235</v>
      </c>
      <c r="H688">
        <v>63054898963</v>
      </c>
      <c r="I688">
        <v>2019</v>
      </c>
      <c r="J688">
        <v>1</v>
      </c>
      <c r="K688">
        <v>26</v>
      </c>
    </row>
    <row r="689" spans="1:11" x14ac:dyDescent="0.3">
      <c r="A689" t="s">
        <v>15</v>
      </c>
      <c r="B689" s="1">
        <v>43490</v>
      </c>
      <c r="C689">
        <v>3607.39</v>
      </c>
      <c r="D689">
        <v>3612.93</v>
      </c>
      <c r="E689">
        <v>3575.6</v>
      </c>
      <c r="F689">
        <v>3599.77</v>
      </c>
      <c r="G689">
        <v>5265847539</v>
      </c>
      <c r="H689">
        <v>63000985908</v>
      </c>
      <c r="I689">
        <v>2019</v>
      </c>
      <c r="J689">
        <v>1</v>
      </c>
      <c r="K689">
        <v>25</v>
      </c>
    </row>
    <row r="690" spans="1:11" x14ac:dyDescent="0.3">
      <c r="A690" t="s">
        <v>15</v>
      </c>
      <c r="B690" s="1">
        <v>43489</v>
      </c>
      <c r="C690">
        <v>3584.5</v>
      </c>
      <c r="D690">
        <v>3616.09</v>
      </c>
      <c r="E690">
        <v>3569.09</v>
      </c>
      <c r="F690">
        <v>3600.87</v>
      </c>
      <c r="G690">
        <v>5262869046</v>
      </c>
      <c r="H690">
        <v>63014066012</v>
      </c>
      <c r="I690">
        <v>2019</v>
      </c>
      <c r="J690">
        <v>1</v>
      </c>
      <c r="K690">
        <v>24</v>
      </c>
    </row>
    <row r="691" spans="1:11" x14ac:dyDescent="0.3">
      <c r="A691" t="s">
        <v>15</v>
      </c>
      <c r="B691" s="1">
        <v>43488</v>
      </c>
      <c r="C691">
        <v>3605.56</v>
      </c>
      <c r="D691">
        <v>3623.07</v>
      </c>
      <c r="E691">
        <v>3565.31</v>
      </c>
      <c r="F691">
        <v>3585.12</v>
      </c>
      <c r="G691">
        <v>5433755649</v>
      </c>
      <c r="H691">
        <v>62731361272</v>
      </c>
      <c r="I691">
        <v>2019</v>
      </c>
      <c r="J691">
        <v>1</v>
      </c>
      <c r="K691">
        <v>23</v>
      </c>
    </row>
    <row r="692" spans="1:11" x14ac:dyDescent="0.3">
      <c r="A692" t="s">
        <v>15</v>
      </c>
      <c r="B692" s="1">
        <v>43487</v>
      </c>
      <c r="C692">
        <v>3575.08</v>
      </c>
      <c r="D692">
        <v>3620.75</v>
      </c>
      <c r="E692">
        <v>3539.72</v>
      </c>
      <c r="F692">
        <v>3604.58</v>
      </c>
      <c r="G692">
        <v>5313623556</v>
      </c>
      <c r="H692">
        <v>63065139424</v>
      </c>
      <c r="I692">
        <v>2019</v>
      </c>
      <c r="J692">
        <v>1</v>
      </c>
      <c r="K692">
        <v>22</v>
      </c>
    </row>
    <row r="693" spans="1:11" x14ac:dyDescent="0.3">
      <c r="A693" t="s">
        <v>15</v>
      </c>
      <c r="B693" s="1">
        <v>43486</v>
      </c>
      <c r="C693">
        <v>3600.37</v>
      </c>
      <c r="D693">
        <v>3608.84</v>
      </c>
      <c r="E693">
        <v>3558.54</v>
      </c>
      <c r="F693">
        <v>3576.03</v>
      </c>
      <c r="G693">
        <v>5004347059</v>
      </c>
      <c r="H693">
        <v>62559869612</v>
      </c>
      <c r="I693">
        <v>2019</v>
      </c>
      <c r="J693">
        <v>1</v>
      </c>
      <c r="K693">
        <v>21</v>
      </c>
    </row>
    <row r="694" spans="1:11" x14ac:dyDescent="0.3">
      <c r="A694" t="s">
        <v>15</v>
      </c>
      <c r="B694" s="1">
        <v>43485</v>
      </c>
      <c r="C694">
        <v>3725.45</v>
      </c>
      <c r="D694">
        <v>3743.39</v>
      </c>
      <c r="E694">
        <v>3583.02</v>
      </c>
      <c r="F694">
        <v>3601.01</v>
      </c>
      <c r="G694">
        <v>5582489560</v>
      </c>
      <c r="H694">
        <v>62990143284</v>
      </c>
      <c r="I694">
        <v>2019</v>
      </c>
      <c r="J694">
        <v>1</v>
      </c>
      <c r="K694">
        <v>20</v>
      </c>
    </row>
    <row r="695" spans="1:11" x14ac:dyDescent="0.3">
      <c r="A695" t="s">
        <v>15</v>
      </c>
      <c r="B695" s="1">
        <v>43484</v>
      </c>
      <c r="C695">
        <v>3652.38</v>
      </c>
      <c r="D695">
        <v>3758.53</v>
      </c>
      <c r="E695">
        <v>3652.38</v>
      </c>
      <c r="F695">
        <v>3728.57</v>
      </c>
      <c r="G695">
        <v>5955691380</v>
      </c>
      <c r="H695">
        <v>65214103659</v>
      </c>
      <c r="I695">
        <v>2019</v>
      </c>
      <c r="J695">
        <v>1</v>
      </c>
      <c r="K695">
        <v>19</v>
      </c>
    </row>
    <row r="696" spans="1:11" x14ac:dyDescent="0.3">
      <c r="A696" t="s">
        <v>15</v>
      </c>
      <c r="B696" s="1">
        <v>43483</v>
      </c>
      <c r="C696">
        <v>3677.99</v>
      </c>
      <c r="D696">
        <v>3682.52</v>
      </c>
      <c r="E696">
        <v>3637.08</v>
      </c>
      <c r="F696">
        <v>3657.84</v>
      </c>
      <c r="G696">
        <v>5002961727</v>
      </c>
      <c r="H696">
        <v>63970991867</v>
      </c>
      <c r="I696">
        <v>2019</v>
      </c>
      <c r="J696">
        <v>1</v>
      </c>
      <c r="K696">
        <v>18</v>
      </c>
    </row>
    <row r="697" spans="1:11" x14ac:dyDescent="0.3">
      <c r="A697" t="s">
        <v>15</v>
      </c>
      <c r="B697" s="1">
        <v>43482</v>
      </c>
      <c r="C697">
        <v>3651.87</v>
      </c>
      <c r="D697">
        <v>3680.14</v>
      </c>
      <c r="E697">
        <v>3621.96</v>
      </c>
      <c r="F697">
        <v>3678.56</v>
      </c>
      <c r="G697">
        <v>5464420383</v>
      </c>
      <c r="H697">
        <v>64327048255</v>
      </c>
      <c r="I697">
        <v>2019</v>
      </c>
      <c r="J697">
        <v>1</v>
      </c>
      <c r="K697">
        <v>17</v>
      </c>
    </row>
    <row r="698" spans="1:11" x14ac:dyDescent="0.3">
      <c r="A698" t="s">
        <v>15</v>
      </c>
      <c r="B698" s="1">
        <v>43481</v>
      </c>
      <c r="C698">
        <v>3631.51</v>
      </c>
      <c r="D698">
        <v>3685.78</v>
      </c>
      <c r="E698">
        <v>3624.67</v>
      </c>
      <c r="F698">
        <v>3655.01</v>
      </c>
      <c r="G698">
        <v>5394457145</v>
      </c>
      <c r="H698">
        <v>63909348776</v>
      </c>
      <c r="I698">
        <v>2019</v>
      </c>
      <c r="J698">
        <v>1</v>
      </c>
      <c r="K698">
        <v>16</v>
      </c>
    </row>
    <row r="699" spans="1:11" x14ac:dyDescent="0.3">
      <c r="A699" t="s">
        <v>15</v>
      </c>
      <c r="B699" s="1">
        <v>43480</v>
      </c>
      <c r="C699">
        <v>3704.22</v>
      </c>
      <c r="D699">
        <v>3720.15</v>
      </c>
      <c r="E699">
        <v>3619.95</v>
      </c>
      <c r="F699">
        <v>3630.68</v>
      </c>
      <c r="G699">
        <v>5537192302</v>
      </c>
      <c r="H699">
        <v>63477817959</v>
      </c>
      <c r="I699">
        <v>2019</v>
      </c>
      <c r="J699">
        <v>1</v>
      </c>
      <c r="K699">
        <v>15</v>
      </c>
    </row>
    <row r="700" spans="1:11" x14ac:dyDescent="0.3">
      <c r="A700" t="s">
        <v>15</v>
      </c>
      <c r="B700" s="1">
        <v>43479</v>
      </c>
      <c r="C700">
        <v>3557.31</v>
      </c>
      <c r="D700">
        <v>3727.84</v>
      </c>
      <c r="E700">
        <v>3552.29</v>
      </c>
      <c r="F700">
        <v>3706.05</v>
      </c>
      <c r="G700">
        <v>5651384490</v>
      </c>
      <c r="H700">
        <v>64789619995</v>
      </c>
      <c r="I700">
        <v>2019</v>
      </c>
      <c r="J700">
        <v>1</v>
      </c>
      <c r="K700">
        <v>14</v>
      </c>
    </row>
    <row r="701" spans="1:11" x14ac:dyDescent="0.3">
      <c r="A701" t="s">
        <v>15</v>
      </c>
      <c r="B701" s="1">
        <v>43478</v>
      </c>
      <c r="C701">
        <v>3658.87</v>
      </c>
      <c r="D701">
        <v>3674.76</v>
      </c>
      <c r="E701">
        <v>3544.93</v>
      </c>
      <c r="F701">
        <v>3552.95</v>
      </c>
      <c r="G701">
        <v>4681302466</v>
      </c>
      <c r="H701">
        <v>62106461671</v>
      </c>
      <c r="I701">
        <v>2019</v>
      </c>
      <c r="J701">
        <v>1</v>
      </c>
      <c r="K701">
        <v>13</v>
      </c>
    </row>
    <row r="702" spans="1:11" x14ac:dyDescent="0.3">
      <c r="A702" t="s">
        <v>15</v>
      </c>
      <c r="B702" s="1">
        <v>43477</v>
      </c>
      <c r="C702">
        <v>3686.97</v>
      </c>
      <c r="D702">
        <v>3698.98</v>
      </c>
      <c r="E702">
        <v>3653.81</v>
      </c>
      <c r="F702">
        <v>3661.3</v>
      </c>
      <c r="G702">
        <v>4778170883</v>
      </c>
      <c r="H702">
        <v>63994140882</v>
      </c>
      <c r="I702">
        <v>2019</v>
      </c>
      <c r="J702">
        <v>1</v>
      </c>
      <c r="K702">
        <v>12</v>
      </c>
    </row>
    <row r="703" spans="1:11" x14ac:dyDescent="0.3">
      <c r="A703" t="s">
        <v>15</v>
      </c>
      <c r="B703" s="1">
        <v>43476</v>
      </c>
      <c r="C703">
        <v>3674.02</v>
      </c>
      <c r="D703">
        <v>3713.88</v>
      </c>
      <c r="E703">
        <v>3653.07</v>
      </c>
      <c r="F703">
        <v>3687.37</v>
      </c>
      <c r="G703">
        <v>5538712865</v>
      </c>
      <c r="H703">
        <v>64443301117</v>
      </c>
      <c r="I703">
        <v>2019</v>
      </c>
      <c r="J703">
        <v>1</v>
      </c>
      <c r="K703">
        <v>11</v>
      </c>
    </row>
    <row r="704" spans="1:11" x14ac:dyDescent="0.3">
      <c r="A704" t="s">
        <v>15</v>
      </c>
      <c r="B704" s="1">
        <v>43475</v>
      </c>
      <c r="C704">
        <v>4034.41</v>
      </c>
      <c r="D704">
        <v>4064.07</v>
      </c>
      <c r="E704">
        <v>3659.17</v>
      </c>
      <c r="F704">
        <v>3678.92</v>
      </c>
      <c r="G704">
        <v>6874143796</v>
      </c>
      <c r="H704">
        <v>64288932886</v>
      </c>
      <c r="I704">
        <v>2019</v>
      </c>
      <c r="J704">
        <v>1</v>
      </c>
      <c r="K704">
        <v>10</v>
      </c>
    </row>
    <row r="705" spans="1:11" x14ac:dyDescent="0.3">
      <c r="A705" t="s">
        <v>15</v>
      </c>
      <c r="B705" s="1">
        <v>43474</v>
      </c>
      <c r="C705">
        <v>4031.55</v>
      </c>
      <c r="D705">
        <v>4068.4</v>
      </c>
      <c r="E705">
        <v>4022.66</v>
      </c>
      <c r="F705">
        <v>4035.3</v>
      </c>
      <c r="G705">
        <v>5115905225</v>
      </c>
      <c r="H705">
        <v>70508733459</v>
      </c>
      <c r="I705">
        <v>2019</v>
      </c>
      <c r="J705">
        <v>1</v>
      </c>
      <c r="K705">
        <v>9</v>
      </c>
    </row>
    <row r="706" spans="1:11" x14ac:dyDescent="0.3">
      <c r="A706" t="s">
        <v>15</v>
      </c>
      <c r="B706" s="1">
        <v>43473</v>
      </c>
      <c r="C706">
        <v>4028.47</v>
      </c>
      <c r="D706">
        <v>4109.0200000000004</v>
      </c>
      <c r="E706">
        <v>3996.96</v>
      </c>
      <c r="F706">
        <v>4030.85</v>
      </c>
      <c r="G706">
        <v>5306593305</v>
      </c>
      <c r="H706">
        <v>70422743854</v>
      </c>
      <c r="I706">
        <v>2019</v>
      </c>
      <c r="J706">
        <v>1</v>
      </c>
      <c r="K706">
        <v>8</v>
      </c>
    </row>
    <row r="707" spans="1:11" x14ac:dyDescent="0.3">
      <c r="A707" t="s">
        <v>15</v>
      </c>
      <c r="B707" s="1">
        <v>43472</v>
      </c>
      <c r="C707">
        <v>4078.59</v>
      </c>
      <c r="D707">
        <v>4092.61</v>
      </c>
      <c r="E707">
        <v>4020.89</v>
      </c>
      <c r="F707">
        <v>4025.25</v>
      </c>
      <c r="G707">
        <v>5228625637</v>
      </c>
      <c r="H707">
        <v>70316305580</v>
      </c>
      <c r="I707">
        <v>2019</v>
      </c>
      <c r="J707">
        <v>1</v>
      </c>
      <c r="K707">
        <v>7</v>
      </c>
    </row>
    <row r="708" spans="1:11" x14ac:dyDescent="0.3">
      <c r="A708" t="s">
        <v>15</v>
      </c>
      <c r="B708" s="1">
        <v>43471</v>
      </c>
      <c r="C708">
        <v>3836.52</v>
      </c>
      <c r="D708">
        <v>4093.3</v>
      </c>
      <c r="E708">
        <v>3826.51</v>
      </c>
      <c r="F708">
        <v>4076.63</v>
      </c>
      <c r="G708">
        <v>5597027440</v>
      </c>
      <c r="H708">
        <v>71206795853</v>
      </c>
      <c r="I708">
        <v>2019</v>
      </c>
      <c r="J708">
        <v>1</v>
      </c>
      <c r="K708">
        <v>6</v>
      </c>
    </row>
    <row r="709" spans="1:11" x14ac:dyDescent="0.3">
      <c r="A709" t="s">
        <v>15</v>
      </c>
      <c r="B709" s="1">
        <v>43470</v>
      </c>
      <c r="C709">
        <v>3851.97</v>
      </c>
      <c r="D709">
        <v>3904.9</v>
      </c>
      <c r="E709">
        <v>3836.9</v>
      </c>
      <c r="F709">
        <v>3845.19</v>
      </c>
      <c r="G709">
        <v>5137609824</v>
      </c>
      <c r="H709">
        <v>67157570935</v>
      </c>
      <c r="I709">
        <v>2019</v>
      </c>
      <c r="J709">
        <v>1</v>
      </c>
      <c r="K709">
        <v>5</v>
      </c>
    </row>
    <row r="710" spans="1:11" x14ac:dyDescent="0.3">
      <c r="A710" t="s">
        <v>15</v>
      </c>
      <c r="B710" s="1">
        <v>43469</v>
      </c>
      <c r="C710">
        <v>3832.04</v>
      </c>
      <c r="D710">
        <v>3865.93</v>
      </c>
      <c r="E710">
        <v>3783.85</v>
      </c>
      <c r="F710">
        <v>3857.72</v>
      </c>
      <c r="G710">
        <v>4847965467</v>
      </c>
      <c r="H710">
        <v>67368333500</v>
      </c>
      <c r="I710">
        <v>2019</v>
      </c>
      <c r="J710">
        <v>1</v>
      </c>
      <c r="K710">
        <v>4</v>
      </c>
    </row>
    <row r="711" spans="1:11" x14ac:dyDescent="0.3">
      <c r="A711" t="s">
        <v>15</v>
      </c>
      <c r="B711" s="1">
        <v>43468</v>
      </c>
      <c r="C711">
        <v>3931.05</v>
      </c>
      <c r="D711">
        <v>3935.69</v>
      </c>
      <c r="E711">
        <v>3826.22</v>
      </c>
      <c r="F711">
        <v>3836.74</v>
      </c>
      <c r="G711">
        <v>4530215219</v>
      </c>
      <c r="H711">
        <v>66994920903</v>
      </c>
      <c r="I711">
        <v>2019</v>
      </c>
      <c r="J711">
        <v>1</v>
      </c>
      <c r="K711">
        <v>3</v>
      </c>
    </row>
    <row r="712" spans="1:11" x14ac:dyDescent="0.3">
      <c r="A712" t="s">
        <v>15</v>
      </c>
      <c r="B712" s="1">
        <v>43467</v>
      </c>
      <c r="C712">
        <v>3849.22</v>
      </c>
      <c r="D712">
        <v>3947.98</v>
      </c>
      <c r="E712">
        <v>3817.41</v>
      </c>
      <c r="F712">
        <v>3943.41</v>
      </c>
      <c r="G712">
        <v>5244856836</v>
      </c>
      <c r="H712">
        <v>68849856732</v>
      </c>
      <c r="I712">
        <v>2019</v>
      </c>
      <c r="J712">
        <v>1</v>
      </c>
      <c r="K712">
        <v>2</v>
      </c>
    </row>
    <row r="713" spans="1:11" x14ac:dyDescent="0.3">
      <c r="A713" t="s">
        <v>15</v>
      </c>
      <c r="B713" s="1">
        <v>43466</v>
      </c>
      <c r="C713">
        <v>3746.71</v>
      </c>
      <c r="D713">
        <v>3850.91</v>
      </c>
      <c r="E713">
        <v>3707.23</v>
      </c>
      <c r="F713">
        <v>3843.52</v>
      </c>
      <c r="G713">
        <v>4324200990</v>
      </c>
      <c r="H713">
        <v>67098634181</v>
      </c>
      <c r="I713">
        <v>2019</v>
      </c>
      <c r="J713">
        <v>1</v>
      </c>
      <c r="K713">
        <v>1</v>
      </c>
    </row>
    <row r="714" spans="1:11" x14ac:dyDescent="0.3">
      <c r="A714" t="s">
        <v>15</v>
      </c>
      <c r="B714" s="1">
        <v>43465</v>
      </c>
      <c r="C714">
        <v>3866.84</v>
      </c>
      <c r="D714">
        <v>3868.74</v>
      </c>
      <c r="E714">
        <v>3725.87</v>
      </c>
      <c r="F714">
        <v>3742.7</v>
      </c>
      <c r="G714">
        <v>4661840806</v>
      </c>
      <c r="H714">
        <v>65331499158</v>
      </c>
      <c r="I714">
        <v>2018</v>
      </c>
      <c r="J714">
        <v>12</v>
      </c>
      <c r="K714">
        <v>31</v>
      </c>
    </row>
    <row r="715" spans="1:11" x14ac:dyDescent="0.3">
      <c r="A715" t="s">
        <v>15</v>
      </c>
      <c r="B715" s="1">
        <v>43464</v>
      </c>
      <c r="C715">
        <v>3822.38</v>
      </c>
      <c r="D715">
        <v>3901.91</v>
      </c>
      <c r="E715">
        <v>3797.22</v>
      </c>
      <c r="F715">
        <v>3865.95</v>
      </c>
      <c r="G715">
        <v>4770578575</v>
      </c>
      <c r="H715">
        <v>67475512827</v>
      </c>
      <c r="I715">
        <v>2018</v>
      </c>
      <c r="J715">
        <v>12</v>
      </c>
      <c r="K715">
        <v>30</v>
      </c>
    </row>
    <row r="716" spans="1:11" x14ac:dyDescent="0.3">
      <c r="A716" t="s">
        <v>15</v>
      </c>
      <c r="B716" s="1">
        <v>43463</v>
      </c>
      <c r="C716">
        <v>3932.49</v>
      </c>
      <c r="D716">
        <v>3963.76</v>
      </c>
      <c r="E716">
        <v>3820.41</v>
      </c>
      <c r="F716">
        <v>3820.41</v>
      </c>
      <c r="G716">
        <v>4991655917</v>
      </c>
      <c r="H716">
        <v>66672244158</v>
      </c>
      <c r="I716">
        <v>2018</v>
      </c>
      <c r="J716">
        <v>12</v>
      </c>
      <c r="K716">
        <v>29</v>
      </c>
    </row>
    <row r="717" spans="1:11" x14ac:dyDescent="0.3">
      <c r="A717" t="s">
        <v>15</v>
      </c>
      <c r="B717" s="1">
        <v>43462</v>
      </c>
      <c r="C717">
        <v>3653.13</v>
      </c>
      <c r="D717">
        <v>3956.14</v>
      </c>
      <c r="E717">
        <v>3642.63</v>
      </c>
      <c r="F717">
        <v>3923.92</v>
      </c>
      <c r="G717">
        <v>5631554348</v>
      </c>
      <c r="H717">
        <v>68471837969</v>
      </c>
      <c r="I717">
        <v>2018</v>
      </c>
      <c r="J717">
        <v>12</v>
      </c>
      <c r="K717">
        <v>28</v>
      </c>
    </row>
    <row r="718" spans="1:11" x14ac:dyDescent="0.3">
      <c r="A718" t="s">
        <v>15</v>
      </c>
      <c r="B718" s="1">
        <v>43461</v>
      </c>
      <c r="C718">
        <v>3854.69</v>
      </c>
      <c r="D718">
        <v>3874.42</v>
      </c>
      <c r="E718">
        <v>3645.45</v>
      </c>
      <c r="F718">
        <v>3654.83</v>
      </c>
      <c r="G718">
        <v>5130222366</v>
      </c>
      <c r="H718">
        <v>63768757101</v>
      </c>
      <c r="I718">
        <v>2018</v>
      </c>
      <c r="J718">
        <v>12</v>
      </c>
      <c r="K718">
        <v>27</v>
      </c>
    </row>
    <row r="719" spans="1:11" x14ac:dyDescent="0.3">
      <c r="A719" t="s">
        <v>15</v>
      </c>
      <c r="B719" s="1">
        <v>43460</v>
      </c>
      <c r="C719">
        <v>3819.67</v>
      </c>
      <c r="D719">
        <v>3893.36</v>
      </c>
      <c r="E719">
        <v>3769.86</v>
      </c>
      <c r="F719">
        <v>3857.3</v>
      </c>
      <c r="G719">
        <v>5326547918</v>
      </c>
      <c r="H719">
        <v>67292819465</v>
      </c>
      <c r="I719">
        <v>2018</v>
      </c>
      <c r="J719">
        <v>12</v>
      </c>
      <c r="K719">
        <v>26</v>
      </c>
    </row>
    <row r="720" spans="1:11" x14ac:dyDescent="0.3">
      <c r="A720" t="s">
        <v>15</v>
      </c>
      <c r="B720" s="1">
        <v>43459</v>
      </c>
      <c r="C720">
        <v>4081.03</v>
      </c>
      <c r="D720">
        <v>4089.56</v>
      </c>
      <c r="E720">
        <v>3760.02</v>
      </c>
      <c r="F720">
        <v>3815.49</v>
      </c>
      <c r="G720">
        <v>6158207293</v>
      </c>
      <c r="H720">
        <v>66556033172</v>
      </c>
      <c r="I720">
        <v>2018</v>
      </c>
      <c r="J720">
        <v>12</v>
      </c>
      <c r="K720">
        <v>25</v>
      </c>
    </row>
    <row r="721" spans="1:11" x14ac:dyDescent="0.3">
      <c r="A721" t="s">
        <v>15</v>
      </c>
      <c r="B721" s="1">
        <v>43458</v>
      </c>
      <c r="C721">
        <v>4000.33</v>
      </c>
      <c r="D721">
        <v>4271.79</v>
      </c>
      <c r="E721">
        <v>4000.33</v>
      </c>
      <c r="F721">
        <v>4078.6</v>
      </c>
      <c r="G721">
        <v>7240968501</v>
      </c>
      <c r="H721">
        <v>71137548589</v>
      </c>
      <c r="I721">
        <v>2018</v>
      </c>
      <c r="J721">
        <v>12</v>
      </c>
      <c r="K721">
        <v>24</v>
      </c>
    </row>
    <row r="722" spans="1:11" x14ac:dyDescent="0.3">
      <c r="A722" t="s">
        <v>15</v>
      </c>
      <c r="B722" s="1">
        <v>43457</v>
      </c>
      <c r="C722">
        <v>4020.99</v>
      </c>
      <c r="D722">
        <v>4085.72</v>
      </c>
      <c r="E722">
        <v>3976.41</v>
      </c>
      <c r="F722">
        <v>3998.98</v>
      </c>
      <c r="G722">
        <v>6151275490</v>
      </c>
      <c r="H722">
        <v>69741217417</v>
      </c>
      <c r="I722">
        <v>2018</v>
      </c>
      <c r="J722">
        <v>12</v>
      </c>
      <c r="K722">
        <v>23</v>
      </c>
    </row>
    <row r="723" spans="1:11" x14ac:dyDescent="0.3">
      <c r="A723" t="s">
        <v>15</v>
      </c>
      <c r="B723" s="1">
        <v>43456</v>
      </c>
      <c r="C723">
        <v>3898.08</v>
      </c>
      <c r="D723">
        <v>4014.18</v>
      </c>
      <c r="E723">
        <v>3855.74</v>
      </c>
      <c r="F723">
        <v>4014.18</v>
      </c>
      <c r="G723">
        <v>5605823233</v>
      </c>
      <c r="H723">
        <v>69997508295</v>
      </c>
      <c r="I723">
        <v>2018</v>
      </c>
      <c r="J723">
        <v>12</v>
      </c>
      <c r="K723">
        <v>22</v>
      </c>
    </row>
    <row r="724" spans="1:11" x14ac:dyDescent="0.3">
      <c r="A724" t="s">
        <v>15</v>
      </c>
      <c r="B724" s="1">
        <v>43455</v>
      </c>
      <c r="C724">
        <v>4133.7</v>
      </c>
      <c r="D724">
        <v>4198.43</v>
      </c>
      <c r="E724">
        <v>3850.95</v>
      </c>
      <c r="F724">
        <v>3896.54</v>
      </c>
      <c r="G724">
        <v>7206015706</v>
      </c>
      <c r="H724">
        <v>67937650255</v>
      </c>
      <c r="I724">
        <v>2018</v>
      </c>
      <c r="J724">
        <v>12</v>
      </c>
      <c r="K724">
        <v>21</v>
      </c>
    </row>
    <row r="725" spans="1:11" x14ac:dyDescent="0.3">
      <c r="A725" t="s">
        <v>15</v>
      </c>
      <c r="B725" s="1">
        <v>43454</v>
      </c>
      <c r="C725">
        <v>3742.2</v>
      </c>
      <c r="D725">
        <v>4191.2299999999996</v>
      </c>
      <c r="E725">
        <v>3728.97</v>
      </c>
      <c r="F725">
        <v>4134.4399999999996</v>
      </c>
      <c r="G725">
        <v>8927129279</v>
      </c>
      <c r="H725">
        <v>72078243771</v>
      </c>
      <c r="I725">
        <v>2018</v>
      </c>
      <c r="J725">
        <v>12</v>
      </c>
      <c r="K725">
        <v>20</v>
      </c>
    </row>
    <row r="726" spans="1:11" x14ac:dyDescent="0.3">
      <c r="A726" t="s">
        <v>15</v>
      </c>
      <c r="B726" s="1">
        <v>43453</v>
      </c>
      <c r="C726">
        <v>3706.82</v>
      </c>
      <c r="D726">
        <v>3949.32</v>
      </c>
      <c r="E726">
        <v>3687.23</v>
      </c>
      <c r="F726">
        <v>3745.95</v>
      </c>
      <c r="G726">
        <v>6810689119</v>
      </c>
      <c r="H726">
        <v>65299132785</v>
      </c>
      <c r="I726">
        <v>2018</v>
      </c>
      <c r="J726">
        <v>12</v>
      </c>
      <c r="K726">
        <v>19</v>
      </c>
    </row>
    <row r="727" spans="1:11" x14ac:dyDescent="0.3">
      <c r="A727" t="s">
        <v>15</v>
      </c>
      <c r="B727" s="1">
        <v>43452</v>
      </c>
      <c r="C727">
        <v>3544.76</v>
      </c>
      <c r="D727">
        <v>3701.35</v>
      </c>
      <c r="E727">
        <v>3487.17</v>
      </c>
      <c r="F727">
        <v>3696.06</v>
      </c>
      <c r="G727">
        <v>5911325473</v>
      </c>
      <c r="H727">
        <v>64422587801</v>
      </c>
      <c r="I727">
        <v>2018</v>
      </c>
      <c r="J727">
        <v>12</v>
      </c>
      <c r="K727">
        <v>18</v>
      </c>
    </row>
    <row r="728" spans="1:11" x14ac:dyDescent="0.3">
      <c r="A728" t="s">
        <v>15</v>
      </c>
      <c r="B728" s="1">
        <v>43451</v>
      </c>
      <c r="C728">
        <v>3253.12</v>
      </c>
      <c r="D728">
        <v>3597.92</v>
      </c>
      <c r="E728">
        <v>3253.12</v>
      </c>
      <c r="F728">
        <v>3545.86</v>
      </c>
      <c r="G728">
        <v>5409247918</v>
      </c>
      <c r="H728">
        <v>61798926687</v>
      </c>
      <c r="I728">
        <v>2018</v>
      </c>
      <c r="J728">
        <v>12</v>
      </c>
      <c r="K728">
        <v>17</v>
      </c>
    </row>
    <row r="729" spans="1:11" x14ac:dyDescent="0.3">
      <c r="A729" t="s">
        <v>15</v>
      </c>
      <c r="B729" s="1">
        <v>43450</v>
      </c>
      <c r="C729">
        <v>3236.27</v>
      </c>
      <c r="D729">
        <v>3305.75</v>
      </c>
      <c r="E729">
        <v>3233.82</v>
      </c>
      <c r="F729">
        <v>3252.84</v>
      </c>
      <c r="G729">
        <v>3744248994</v>
      </c>
      <c r="H729">
        <v>56685436644</v>
      </c>
      <c r="I729">
        <v>2018</v>
      </c>
      <c r="J729">
        <v>12</v>
      </c>
      <c r="K729">
        <v>16</v>
      </c>
    </row>
    <row r="730" spans="1:11" x14ac:dyDescent="0.3">
      <c r="A730" t="s">
        <v>15</v>
      </c>
      <c r="B730" s="1">
        <v>43449</v>
      </c>
      <c r="C730">
        <v>3244</v>
      </c>
      <c r="D730">
        <v>3275.38</v>
      </c>
      <c r="E730">
        <v>3191.3</v>
      </c>
      <c r="F730">
        <v>3236.76</v>
      </c>
      <c r="G730">
        <v>3551763561</v>
      </c>
      <c r="H730">
        <v>56400691425</v>
      </c>
      <c r="I730">
        <v>2018</v>
      </c>
      <c r="J730">
        <v>12</v>
      </c>
      <c r="K730">
        <v>15</v>
      </c>
    </row>
    <row r="731" spans="1:11" x14ac:dyDescent="0.3">
      <c r="A731" t="s">
        <v>15</v>
      </c>
      <c r="B731" s="1">
        <v>43448</v>
      </c>
      <c r="C731">
        <v>3311.75</v>
      </c>
      <c r="D731">
        <v>3329.56</v>
      </c>
      <c r="E731">
        <v>3206.54</v>
      </c>
      <c r="F731">
        <v>3242.48</v>
      </c>
      <c r="G731">
        <v>4372763663</v>
      </c>
      <c r="H731">
        <v>56494379457</v>
      </c>
      <c r="I731">
        <v>2018</v>
      </c>
      <c r="J731">
        <v>12</v>
      </c>
      <c r="K731">
        <v>14</v>
      </c>
    </row>
    <row r="732" spans="1:11" x14ac:dyDescent="0.3">
      <c r="A732" t="s">
        <v>15</v>
      </c>
      <c r="B732" s="1">
        <v>43447</v>
      </c>
      <c r="C732">
        <v>3487.88</v>
      </c>
      <c r="D732">
        <v>3489.74</v>
      </c>
      <c r="E732">
        <v>3298.13</v>
      </c>
      <c r="F732">
        <v>3313.68</v>
      </c>
      <c r="G732">
        <v>4343372456</v>
      </c>
      <c r="H732">
        <v>57728688216</v>
      </c>
      <c r="I732">
        <v>2018</v>
      </c>
      <c r="J732">
        <v>12</v>
      </c>
      <c r="K732">
        <v>13</v>
      </c>
    </row>
    <row r="733" spans="1:11" x14ac:dyDescent="0.3">
      <c r="A733" t="s">
        <v>15</v>
      </c>
      <c r="B733" s="1">
        <v>43446</v>
      </c>
      <c r="C733">
        <v>3421.46</v>
      </c>
      <c r="D733">
        <v>3534.23</v>
      </c>
      <c r="E733">
        <v>3413.48</v>
      </c>
      <c r="F733">
        <v>3486.95</v>
      </c>
      <c r="G733">
        <v>4139364829</v>
      </c>
      <c r="H733">
        <v>60741625426</v>
      </c>
      <c r="I733">
        <v>2018</v>
      </c>
      <c r="J733">
        <v>12</v>
      </c>
      <c r="K733">
        <v>12</v>
      </c>
    </row>
    <row r="734" spans="1:11" x14ac:dyDescent="0.3">
      <c r="A734" t="s">
        <v>15</v>
      </c>
      <c r="B734" s="1">
        <v>43445</v>
      </c>
      <c r="C734">
        <v>3497.55</v>
      </c>
      <c r="D734">
        <v>3513.18</v>
      </c>
      <c r="E734">
        <v>3392.25</v>
      </c>
      <c r="F734">
        <v>3424.59</v>
      </c>
      <c r="G734">
        <v>4696765188</v>
      </c>
      <c r="H734">
        <v>59650201102</v>
      </c>
      <c r="I734">
        <v>2018</v>
      </c>
      <c r="J734">
        <v>12</v>
      </c>
      <c r="K734">
        <v>11</v>
      </c>
    </row>
    <row r="735" spans="1:11" x14ac:dyDescent="0.3">
      <c r="A735" t="s">
        <v>15</v>
      </c>
      <c r="B735" s="1">
        <v>43444</v>
      </c>
      <c r="C735">
        <v>3612.05</v>
      </c>
      <c r="D735">
        <v>3647.33</v>
      </c>
      <c r="E735">
        <v>3470.14</v>
      </c>
      <c r="F735">
        <v>3502.66</v>
      </c>
      <c r="G735">
        <v>5020968740</v>
      </c>
      <c r="H735">
        <v>61004445982</v>
      </c>
      <c r="I735">
        <v>2018</v>
      </c>
      <c r="J735">
        <v>12</v>
      </c>
      <c r="K735">
        <v>10</v>
      </c>
    </row>
    <row r="736" spans="1:11" x14ac:dyDescent="0.3">
      <c r="A736" t="s">
        <v>15</v>
      </c>
      <c r="B736" s="1">
        <v>43443</v>
      </c>
      <c r="C736">
        <v>3473.23</v>
      </c>
      <c r="D736">
        <v>3685.31</v>
      </c>
      <c r="E736">
        <v>3469.09</v>
      </c>
      <c r="F736">
        <v>3614.23</v>
      </c>
      <c r="G736">
        <v>4947372847</v>
      </c>
      <c r="H736">
        <v>62942160928</v>
      </c>
      <c r="I736">
        <v>2018</v>
      </c>
      <c r="J736">
        <v>12</v>
      </c>
      <c r="K736">
        <v>9</v>
      </c>
    </row>
    <row r="737" spans="1:11" x14ac:dyDescent="0.3">
      <c r="A737" t="s">
        <v>15</v>
      </c>
      <c r="B737" s="1">
        <v>43442</v>
      </c>
      <c r="C737">
        <v>3421.91</v>
      </c>
      <c r="D737">
        <v>3506.04</v>
      </c>
      <c r="E737">
        <v>3350.65</v>
      </c>
      <c r="F737">
        <v>3476.11</v>
      </c>
      <c r="G737">
        <v>5305024497</v>
      </c>
      <c r="H737">
        <v>60531278392</v>
      </c>
      <c r="I737">
        <v>2018</v>
      </c>
      <c r="J737">
        <v>12</v>
      </c>
      <c r="K737">
        <v>8</v>
      </c>
    </row>
    <row r="738" spans="1:11" x14ac:dyDescent="0.3">
      <c r="A738" t="s">
        <v>15</v>
      </c>
      <c r="B738" s="1">
        <v>43441</v>
      </c>
      <c r="C738">
        <v>3512.59</v>
      </c>
      <c r="D738">
        <v>3512.59</v>
      </c>
      <c r="E738">
        <v>3280.23</v>
      </c>
      <c r="F738">
        <v>3419.94</v>
      </c>
      <c r="G738">
        <v>6835615448</v>
      </c>
      <c r="H738">
        <v>59547645578</v>
      </c>
      <c r="I738">
        <v>2018</v>
      </c>
      <c r="J738">
        <v>12</v>
      </c>
      <c r="K738">
        <v>7</v>
      </c>
    </row>
    <row r="739" spans="1:11" x14ac:dyDescent="0.3">
      <c r="A739" t="s">
        <v>15</v>
      </c>
      <c r="B739" s="1">
        <v>43440</v>
      </c>
      <c r="C739">
        <v>3754.07</v>
      </c>
      <c r="D739">
        <v>3874.97</v>
      </c>
      <c r="E739">
        <v>3521.1</v>
      </c>
      <c r="F739">
        <v>3521.1</v>
      </c>
      <c r="G739">
        <v>5878333109</v>
      </c>
      <c r="H739">
        <v>61303965508</v>
      </c>
      <c r="I739">
        <v>2018</v>
      </c>
      <c r="J739">
        <v>12</v>
      </c>
      <c r="K739">
        <v>6</v>
      </c>
    </row>
    <row r="740" spans="1:11" x14ac:dyDescent="0.3">
      <c r="A740" t="s">
        <v>15</v>
      </c>
      <c r="B740" s="1">
        <v>43439</v>
      </c>
      <c r="C740">
        <v>3958.89</v>
      </c>
      <c r="D740">
        <v>3969.54</v>
      </c>
      <c r="E740">
        <v>3753.99</v>
      </c>
      <c r="F740">
        <v>3753.99</v>
      </c>
      <c r="G740">
        <v>5302481574</v>
      </c>
      <c r="H740">
        <v>65352496336</v>
      </c>
      <c r="I740">
        <v>2018</v>
      </c>
      <c r="J740">
        <v>12</v>
      </c>
      <c r="K740">
        <v>5</v>
      </c>
    </row>
    <row r="741" spans="1:11" x14ac:dyDescent="0.3">
      <c r="A741" t="s">
        <v>15</v>
      </c>
      <c r="B741" s="1">
        <v>43438</v>
      </c>
      <c r="C741">
        <v>3886.29</v>
      </c>
      <c r="D741">
        <v>4075.63</v>
      </c>
      <c r="E741">
        <v>3832.75</v>
      </c>
      <c r="F741">
        <v>3956.89</v>
      </c>
      <c r="G741">
        <v>5028069239</v>
      </c>
      <c r="H741">
        <v>68878292608</v>
      </c>
      <c r="I741">
        <v>2018</v>
      </c>
      <c r="J741">
        <v>12</v>
      </c>
      <c r="K741">
        <v>4</v>
      </c>
    </row>
    <row r="742" spans="1:11" x14ac:dyDescent="0.3">
      <c r="A742" t="s">
        <v>15</v>
      </c>
      <c r="B742" s="1">
        <v>43437</v>
      </c>
      <c r="C742">
        <v>4147.32</v>
      </c>
      <c r="D742">
        <v>4155.9799999999996</v>
      </c>
      <c r="E742">
        <v>3840.45</v>
      </c>
      <c r="F742">
        <v>3894.13</v>
      </c>
      <c r="G742">
        <v>5089570994</v>
      </c>
      <c r="H742">
        <v>67779050170</v>
      </c>
      <c r="I742">
        <v>2018</v>
      </c>
      <c r="J742">
        <v>12</v>
      </c>
      <c r="K742">
        <v>3</v>
      </c>
    </row>
    <row r="743" spans="1:11" x14ac:dyDescent="0.3">
      <c r="A743" t="s">
        <v>15</v>
      </c>
      <c r="B743" s="1">
        <v>43436</v>
      </c>
      <c r="C743">
        <v>4200.7299999999996</v>
      </c>
      <c r="D743">
        <v>4301.5200000000004</v>
      </c>
      <c r="E743">
        <v>4110.9799999999996</v>
      </c>
      <c r="F743">
        <v>4139.88</v>
      </c>
      <c r="G743">
        <v>5262697895</v>
      </c>
      <c r="H743">
        <v>72050487506</v>
      </c>
      <c r="I743">
        <v>2018</v>
      </c>
      <c r="J743">
        <v>12</v>
      </c>
      <c r="K743">
        <v>2</v>
      </c>
    </row>
    <row r="744" spans="1:11" x14ac:dyDescent="0.3">
      <c r="A744" t="s">
        <v>15</v>
      </c>
      <c r="B744" s="1">
        <v>43435</v>
      </c>
      <c r="C744">
        <v>4024.46</v>
      </c>
      <c r="D744">
        <v>4309.38</v>
      </c>
      <c r="E744">
        <v>3969.71</v>
      </c>
      <c r="F744">
        <v>4214.67</v>
      </c>
      <c r="G744">
        <v>5375314093</v>
      </c>
      <c r="H744">
        <v>73346194969</v>
      </c>
      <c r="I744">
        <v>2018</v>
      </c>
      <c r="J744">
        <v>12</v>
      </c>
      <c r="K744">
        <v>1</v>
      </c>
    </row>
    <row r="745" spans="1:11" x14ac:dyDescent="0.3">
      <c r="A745" t="s">
        <v>15</v>
      </c>
      <c r="B745" s="1">
        <v>43434</v>
      </c>
      <c r="C745">
        <v>4289.09</v>
      </c>
      <c r="D745">
        <v>4322.9799999999996</v>
      </c>
      <c r="E745">
        <v>3942.82</v>
      </c>
      <c r="F745">
        <v>4017.27</v>
      </c>
      <c r="G745">
        <v>6048016717</v>
      </c>
      <c r="H745">
        <v>69904637061</v>
      </c>
      <c r="I745">
        <v>2018</v>
      </c>
      <c r="J745">
        <v>11</v>
      </c>
      <c r="K745">
        <v>30</v>
      </c>
    </row>
    <row r="746" spans="1:11" x14ac:dyDescent="0.3">
      <c r="A746" t="s">
        <v>15</v>
      </c>
      <c r="B746" s="1">
        <v>43433</v>
      </c>
      <c r="C746">
        <v>4269</v>
      </c>
      <c r="D746">
        <v>4413.0200000000004</v>
      </c>
      <c r="E746">
        <v>4145.7700000000004</v>
      </c>
      <c r="F746">
        <v>4278.8500000000004</v>
      </c>
      <c r="G746">
        <v>6503347767</v>
      </c>
      <c r="H746">
        <v>74451016927</v>
      </c>
      <c r="I746">
        <v>2018</v>
      </c>
      <c r="J746">
        <v>11</v>
      </c>
      <c r="K746">
        <v>29</v>
      </c>
    </row>
    <row r="747" spans="1:11" x14ac:dyDescent="0.3">
      <c r="A747" t="s">
        <v>15</v>
      </c>
      <c r="B747" s="1">
        <v>43432</v>
      </c>
      <c r="C747">
        <v>3822.47</v>
      </c>
      <c r="D747">
        <v>4385.8999999999996</v>
      </c>
      <c r="E747">
        <v>3822.47</v>
      </c>
      <c r="F747">
        <v>4257.42</v>
      </c>
      <c r="G747">
        <v>7280280000</v>
      </c>
      <c r="H747">
        <v>74072560088</v>
      </c>
      <c r="I747">
        <v>2018</v>
      </c>
      <c r="J747">
        <v>11</v>
      </c>
      <c r="K747">
        <v>28</v>
      </c>
    </row>
    <row r="748" spans="1:11" x14ac:dyDescent="0.3">
      <c r="A748" t="s">
        <v>15</v>
      </c>
      <c r="B748" s="1">
        <v>43431</v>
      </c>
      <c r="C748">
        <v>3765.95</v>
      </c>
      <c r="D748">
        <v>3862.96</v>
      </c>
      <c r="E748">
        <v>3661.01</v>
      </c>
      <c r="F748">
        <v>3820.72</v>
      </c>
      <c r="G748">
        <v>5998720000</v>
      </c>
      <c r="H748">
        <v>66468970322</v>
      </c>
      <c r="I748">
        <v>2018</v>
      </c>
      <c r="J748">
        <v>11</v>
      </c>
      <c r="K748">
        <v>27</v>
      </c>
    </row>
    <row r="749" spans="1:11" x14ac:dyDescent="0.3">
      <c r="A749" t="s">
        <v>15</v>
      </c>
      <c r="B749" s="1">
        <v>43430</v>
      </c>
      <c r="C749">
        <v>4015.07</v>
      </c>
      <c r="D749">
        <v>4107.1400000000003</v>
      </c>
      <c r="E749">
        <v>3643.92</v>
      </c>
      <c r="F749">
        <v>3779.13</v>
      </c>
      <c r="G749">
        <v>6476900000</v>
      </c>
      <c r="H749">
        <v>65739289046</v>
      </c>
      <c r="I749">
        <v>2018</v>
      </c>
      <c r="J749">
        <v>11</v>
      </c>
      <c r="K749">
        <v>26</v>
      </c>
    </row>
    <row r="750" spans="1:11" x14ac:dyDescent="0.3">
      <c r="A750" t="s">
        <v>15</v>
      </c>
      <c r="B750" s="1">
        <v>43429</v>
      </c>
      <c r="C750">
        <v>3880.78</v>
      </c>
      <c r="D750">
        <v>4120.87</v>
      </c>
      <c r="E750">
        <v>3585.06</v>
      </c>
      <c r="F750">
        <v>4009.97</v>
      </c>
      <c r="G750">
        <v>6825640000</v>
      </c>
      <c r="H750">
        <v>69749265801</v>
      </c>
      <c r="I750">
        <v>2018</v>
      </c>
      <c r="J750">
        <v>11</v>
      </c>
      <c r="K750">
        <v>25</v>
      </c>
    </row>
    <row r="751" spans="1:11" x14ac:dyDescent="0.3">
      <c r="A751" t="s">
        <v>15</v>
      </c>
      <c r="B751" s="1">
        <v>43428</v>
      </c>
      <c r="C751">
        <v>4347.6899999999996</v>
      </c>
      <c r="D751">
        <v>4413.09</v>
      </c>
      <c r="E751">
        <v>3795.16</v>
      </c>
      <c r="F751">
        <v>3880.76</v>
      </c>
      <c r="G751">
        <v>4679500000</v>
      </c>
      <c r="H751">
        <v>67495633205</v>
      </c>
      <c r="I751">
        <v>2018</v>
      </c>
      <c r="J751">
        <v>11</v>
      </c>
      <c r="K751">
        <v>24</v>
      </c>
    </row>
    <row r="752" spans="1:11" x14ac:dyDescent="0.3">
      <c r="A752" t="s">
        <v>15</v>
      </c>
      <c r="B752" s="1">
        <v>43427</v>
      </c>
      <c r="C752">
        <v>4360.7</v>
      </c>
      <c r="D752">
        <v>4396.42</v>
      </c>
      <c r="E752">
        <v>4195.68</v>
      </c>
      <c r="F752">
        <v>4347.1099999999997</v>
      </c>
      <c r="G752">
        <v>4871490000</v>
      </c>
      <c r="H752">
        <v>75598851166</v>
      </c>
      <c r="I752">
        <v>2018</v>
      </c>
      <c r="J752">
        <v>11</v>
      </c>
      <c r="K752">
        <v>23</v>
      </c>
    </row>
    <row r="753" spans="1:11" x14ac:dyDescent="0.3">
      <c r="A753" t="s">
        <v>15</v>
      </c>
      <c r="B753" s="1">
        <v>43426</v>
      </c>
      <c r="C753">
        <v>4611.57</v>
      </c>
      <c r="D753">
        <v>4629.6400000000003</v>
      </c>
      <c r="E753">
        <v>4365.6400000000003</v>
      </c>
      <c r="F753">
        <v>4365.9399999999996</v>
      </c>
      <c r="G753">
        <v>4569370000</v>
      </c>
      <c r="H753">
        <v>75919439809</v>
      </c>
      <c r="I753">
        <v>2018</v>
      </c>
      <c r="J753">
        <v>11</v>
      </c>
      <c r="K753">
        <v>22</v>
      </c>
    </row>
    <row r="754" spans="1:11" x14ac:dyDescent="0.3">
      <c r="A754" t="s">
        <v>15</v>
      </c>
      <c r="B754" s="1">
        <v>43425</v>
      </c>
      <c r="C754">
        <v>4465.54</v>
      </c>
      <c r="D754">
        <v>4675.7299999999996</v>
      </c>
      <c r="E754">
        <v>4343.9799999999996</v>
      </c>
      <c r="F754">
        <v>4602.17</v>
      </c>
      <c r="G754">
        <v>6120120000</v>
      </c>
      <c r="H754">
        <v>80020171047</v>
      </c>
      <c r="I754">
        <v>2018</v>
      </c>
      <c r="J754">
        <v>11</v>
      </c>
      <c r="K754">
        <v>21</v>
      </c>
    </row>
    <row r="755" spans="1:11" x14ac:dyDescent="0.3">
      <c r="A755" t="s">
        <v>15</v>
      </c>
      <c r="B755" s="1">
        <v>43424</v>
      </c>
      <c r="C755">
        <v>4863.93</v>
      </c>
      <c r="D755">
        <v>4951.6099999999997</v>
      </c>
      <c r="E755">
        <v>4272.1099999999997</v>
      </c>
      <c r="F755">
        <v>4451.87</v>
      </c>
      <c r="G755">
        <v>8428290000</v>
      </c>
      <c r="H755">
        <v>77401044320</v>
      </c>
      <c r="I755">
        <v>2018</v>
      </c>
      <c r="J755">
        <v>11</v>
      </c>
      <c r="K755">
        <v>20</v>
      </c>
    </row>
    <row r="756" spans="1:11" x14ac:dyDescent="0.3">
      <c r="A756" t="s">
        <v>15</v>
      </c>
      <c r="B756" s="1">
        <v>43423</v>
      </c>
      <c r="C756">
        <v>5620.78</v>
      </c>
      <c r="D756">
        <v>5620.78</v>
      </c>
      <c r="E756">
        <v>4842.91</v>
      </c>
      <c r="F756">
        <v>4871.49</v>
      </c>
      <c r="G756">
        <v>7039560000</v>
      </c>
      <c r="H756">
        <v>84688539692</v>
      </c>
      <c r="I756">
        <v>2018</v>
      </c>
      <c r="J756">
        <v>11</v>
      </c>
      <c r="K756">
        <v>19</v>
      </c>
    </row>
    <row r="757" spans="1:11" x14ac:dyDescent="0.3">
      <c r="A757" t="s">
        <v>15</v>
      </c>
      <c r="B757" s="1">
        <v>43422</v>
      </c>
      <c r="C757">
        <v>5559.74</v>
      </c>
      <c r="D757">
        <v>5653.61</v>
      </c>
      <c r="E757">
        <v>5559.74</v>
      </c>
      <c r="F757">
        <v>5623.54</v>
      </c>
      <c r="G757">
        <v>4159680000</v>
      </c>
      <c r="H757">
        <v>97753714643</v>
      </c>
      <c r="I757">
        <v>2018</v>
      </c>
      <c r="J757">
        <v>11</v>
      </c>
      <c r="K757">
        <v>18</v>
      </c>
    </row>
    <row r="758" spans="1:11" x14ac:dyDescent="0.3">
      <c r="A758" t="s">
        <v>15</v>
      </c>
      <c r="B758" s="1">
        <v>43421</v>
      </c>
      <c r="C758">
        <v>5578.58</v>
      </c>
      <c r="D758">
        <v>5578.58</v>
      </c>
      <c r="E758">
        <v>5519.56</v>
      </c>
      <c r="F758">
        <v>5554.33</v>
      </c>
      <c r="G758">
        <v>4303150000</v>
      </c>
      <c r="H758">
        <v>96542098114</v>
      </c>
      <c r="I758">
        <v>2018</v>
      </c>
      <c r="J758">
        <v>11</v>
      </c>
      <c r="K758">
        <v>17</v>
      </c>
    </row>
    <row r="759" spans="1:11" x14ac:dyDescent="0.3">
      <c r="A759" t="s">
        <v>15</v>
      </c>
      <c r="B759" s="1">
        <v>43420</v>
      </c>
      <c r="C759">
        <v>5645.32</v>
      </c>
      <c r="D759">
        <v>5657.02</v>
      </c>
      <c r="E759">
        <v>5498.94</v>
      </c>
      <c r="F759">
        <v>5575.55</v>
      </c>
      <c r="G759">
        <v>5279320000</v>
      </c>
      <c r="H759">
        <v>96900828780</v>
      </c>
      <c r="I759">
        <v>2018</v>
      </c>
      <c r="J759">
        <v>11</v>
      </c>
      <c r="K759">
        <v>16</v>
      </c>
    </row>
    <row r="760" spans="1:11" x14ac:dyDescent="0.3">
      <c r="A760" t="s">
        <v>15</v>
      </c>
      <c r="B760" s="1">
        <v>43419</v>
      </c>
      <c r="C760">
        <v>5736.15</v>
      </c>
      <c r="D760">
        <v>5774.82</v>
      </c>
      <c r="E760">
        <v>5358.38</v>
      </c>
      <c r="F760">
        <v>5648.03</v>
      </c>
      <c r="G760">
        <v>7032140000</v>
      </c>
      <c r="H760">
        <v>98151606541</v>
      </c>
      <c r="I760">
        <v>2018</v>
      </c>
      <c r="J760">
        <v>11</v>
      </c>
      <c r="K760">
        <v>15</v>
      </c>
    </row>
    <row r="761" spans="1:11" x14ac:dyDescent="0.3">
      <c r="A761" t="s">
        <v>15</v>
      </c>
      <c r="B761" s="1">
        <v>43418</v>
      </c>
      <c r="C761">
        <v>6351.24</v>
      </c>
      <c r="D761">
        <v>6371.55</v>
      </c>
      <c r="E761">
        <v>5544.09</v>
      </c>
      <c r="F761">
        <v>5738.35</v>
      </c>
      <c r="G761">
        <v>7398940000</v>
      </c>
      <c r="H761">
        <v>99712077259</v>
      </c>
      <c r="I761">
        <v>2018</v>
      </c>
      <c r="J761">
        <v>11</v>
      </c>
      <c r="K761">
        <v>14</v>
      </c>
    </row>
    <row r="762" spans="1:11" x14ac:dyDescent="0.3">
      <c r="A762" t="s">
        <v>15</v>
      </c>
      <c r="B762" s="1">
        <v>43417</v>
      </c>
      <c r="C762">
        <v>6373.19</v>
      </c>
      <c r="D762">
        <v>6395.27</v>
      </c>
      <c r="E762">
        <v>6342.67</v>
      </c>
      <c r="F762">
        <v>6359.49</v>
      </c>
      <c r="G762">
        <v>4503800000</v>
      </c>
      <c r="H762">
        <v>110494466204</v>
      </c>
      <c r="I762">
        <v>2018</v>
      </c>
      <c r="J762">
        <v>11</v>
      </c>
      <c r="K762">
        <v>13</v>
      </c>
    </row>
    <row r="763" spans="1:11" x14ac:dyDescent="0.3">
      <c r="A763" t="s">
        <v>15</v>
      </c>
      <c r="B763" s="1">
        <v>43416</v>
      </c>
      <c r="C763">
        <v>6411.76</v>
      </c>
      <c r="D763">
        <v>6434.21</v>
      </c>
      <c r="E763">
        <v>6360.47</v>
      </c>
      <c r="F763">
        <v>6371.27</v>
      </c>
      <c r="G763">
        <v>4295770000</v>
      </c>
      <c r="H763">
        <v>110689666528</v>
      </c>
      <c r="I763">
        <v>2018</v>
      </c>
      <c r="J763">
        <v>11</v>
      </c>
      <c r="K763">
        <v>12</v>
      </c>
    </row>
    <row r="764" spans="1:11" x14ac:dyDescent="0.3">
      <c r="A764" t="s">
        <v>15</v>
      </c>
      <c r="B764" s="1">
        <v>43415</v>
      </c>
      <c r="C764">
        <v>6413.63</v>
      </c>
      <c r="D764">
        <v>6423.25</v>
      </c>
      <c r="E764">
        <v>6350.17</v>
      </c>
      <c r="F764">
        <v>6411.27</v>
      </c>
      <c r="G764">
        <v>3939060000</v>
      </c>
      <c r="H764">
        <v>111373453740</v>
      </c>
      <c r="I764">
        <v>2018</v>
      </c>
      <c r="J764">
        <v>11</v>
      </c>
      <c r="K764">
        <v>11</v>
      </c>
    </row>
    <row r="765" spans="1:11" x14ac:dyDescent="0.3">
      <c r="A765" t="s">
        <v>15</v>
      </c>
      <c r="B765" s="1">
        <v>43414</v>
      </c>
      <c r="C765">
        <v>6386.13</v>
      </c>
      <c r="D765">
        <v>6437.28</v>
      </c>
      <c r="E765">
        <v>6385.31</v>
      </c>
      <c r="F765">
        <v>6409.22</v>
      </c>
      <c r="G765">
        <v>3705320000</v>
      </c>
      <c r="H765">
        <v>111326145314</v>
      </c>
      <c r="I765">
        <v>2018</v>
      </c>
      <c r="J765">
        <v>11</v>
      </c>
      <c r="K765">
        <v>10</v>
      </c>
    </row>
    <row r="766" spans="1:11" x14ac:dyDescent="0.3">
      <c r="A766" t="s">
        <v>15</v>
      </c>
      <c r="B766" s="1">
        <v>43413</v>
      </c>
      <c r="C766">
        <v>6442.6</v>
      </c>
      <c r="D766">
        <v>6456.46</v>
      </c>
      <c r="E766">
        <v>6373.37</v>
      </c>
      <c r="F766">
        <v>6385.62</v>
      </c>
      <c r="G766">
        <v>4346820000</v>
      </c>
      <c r="H766">
        <v>110905767441</v>
      </c>
      <c r="I766">
        <v>2018</v>
      </c>
      <c r="J766">
        <v>11</v>
      </c>
      <c r="K766">
        <v>9</v>
      </c>
    </row>
    <row r="767" spans="1:11" x14ac:dyDescent="0.3">
      <c r="A767" t="s">
        <v>15</v>
      </c>
      <c r="B767" s="1">
        <v>43412</v>
      </c>
      <c r="C767">
        <v>6522.27</v>
      </c>
      <c r="D767">
        <v>6536.92</v>
      </c>
      <c r="E767">
        <v>6438.53</v>
      </c>
      <c r="F767">
        <v>6453.72</v>
      </c>
      <c r="G767">
        <v>4665260000</v>
      </c>
      <c r="H767">
        <v>112078367037</v>
      </c>
      <c r="I767">
        <v>2018</v>
      </c>
      <c r="J767">
        <v>11</v>
      </c>
      <c r="K767">
        <v>8</v>
      </c>
    </row>
    <row r="768" spans="1:11" x14ac:dyDescent="0.3">
      <c r="A768" t="s">
        <v>15</v>
      </c>
      <c r="B768" s="1">
        <v>43411</v>
      </c>
      <c r="C768">
        <v>6468.5</v>
      </c>
      <c r="D768">
        <v>6552.16</v>
      </c>
      <c r="E768">
        <v>6468.31</v>
      </c>
      <c r="F768">
        <v>6530.14</v>
      </c>
      <c r="G768">
        <v>4941260000</v>
      </c>
      <c r="H768">
        <v>113395632955</v>
      </c>
      <c r="I768">
        <v>2018</v>
      </c>
      <c r="J768">
        <v>11</v>
      </c>
      <c r="K768">
        <v>7</v>
      </c>
    </row>
    <row r="769" spans="1:11" x14ac:dyDescent="0.3">
      <c r="A769" t="s">
        <v>15</v>
      </c>
      <c r="B769" s="1">
        <v>43410</v>
      </c>
      <c r="C769">
        <v>6433.38</v>
      </c>
      <c r="D769">
        <v>6463.55</v>
      </c>
      <c r="E769">
        <v>6408.16</v>
      </c>
      <c r="F769">
        <v>6461.01</v>
      </c>
      <c r="G769">
        <v>4700040000</v>
      </c>
      <c r="H769">
        <v>112095603776</v>
      </c>
      <c r="I769">
        <v>2018</v>
      </c>
      <c r="J769">
        <v>11</v>
      </c>
      <c r="K769">
        <v>6</v>
      </c>
    </row>
    <row r="770" spans="1:11" x14ac:dyDescent="0.3">
      <c r="A770" t="s">
        <v>15</v>
      </c>
      <c r="B770" s="1">
        <v>43409</v>
      </c>
      <c r="C770">
        <v>6363.62</v>
      </c>
      <c r="D770">
        <v>6480.59</v>
      </c>
      <c r="E770">
        <v>6363.62</v>
      </c>
      <c r="F770">
        <v>6419.66</v>
      </c>
      <c r="G770">
        <v>4174800000</v>
      </c>
      <c r="H770">
        <v>111456211022</v>
      </c>
      <c r="I770">
        <v>2018</v>
      </c>
      <c r="J770">
        <v>11</v>
      </c>
      <c r="K770">
        <v>5</v>
      </c>
    </row>
    <row r="771" spans="1:11" x14ac:dyDescent="0.3">
      <c r="A771" t="s">
        <v>15</v>
      </c>
      <c r="B771" s="1">
        <v>43408</v>
      </c>
      <c r="C771">
        <v>6365.47</v>
      </c>
      <c r="D771">
        <v>6388.63</v>
      </c>
      <c r="E771">
        <v>6294.57</v>
      </c>
      <c r="F771">
        <v>6376.13</v>
      </c>
      <c r="G771">
        <v>4390020000</v>
      </c>
      <c r="H771">
        <v>110689215104</v>
      </c>
      <c r="I771">
        <v>2018</v>
      </c>
      <c r="J771">
        <v>11</v>
      </c>
      <c r="K771">
        <v>4</v>
      </c>
    </row>
    <row r="772" spans="1:11" x14ac:dyDescent="0.3">
      <c r="A772" t="s">
        <v>15</v>
      </c>
      <c r="B772" s="1">
        <v>43407</v>
      </c>
      <c r="C772">
        <v>6387.24</v>
      </c>
      <c r="D772">
        <v>6400.07</v>
      </c>
      <c r="E772">
        <v>6342.37</v>
      </c>
      <c r="F772">
        <v>6361.26</v>
      </c>
      <c r="G772">
        <v>3658640000</v>
      </c>
      <c r="H772">
        <v>110421212888</v>
      </c>
      <c r="I772">
        <v>2018</v>
      </c>
      <c r="J772">
        <v>11</v>
      </c>
      <c r="K772">
        <v>3</v>
      </c>
    </row>
    <row r="773" spans="1:11" x14ac:dyDescent="0.3">
      <c r="A773" t="s">
        <v>15</v>
      </c>
      <c r="B773" s="1">
        <v>43406</v>
      </c>
      <c r="C773">
        <v>6378.92</v>
      </c>
      <c r="D773">
        <v>6396.86</v>
      </c>
      <c r="E773">
        <v>6327.38</v>
      </c>
      <c r="F773">
        <v>6388.44</v>
      </c>
      <c r="G773">
        <v>4234870000</v>
      </c>
      <c r="H773">
        <v>110880236966</v>
      </c>
      <c r="I773">
        <v>2018</v>
      </c>
      <c r="J773">
        <v>11</v>
      </c>
      <c r="K773">
        <v>2</v>
      </c>
    </row>
    <row r="774" spans="1:11" x14ac:dyDescent="0.3">
      <c r="A774" t="s">
        <v>15</v>
      </c>
      <c r="B774" s="1">
        <v>43405</v>
      </c>
      <c r="C774">
        <v>6318.14</v>
      </c>
      <c r="D774">
        <v>6547.14</v>
      </c>
      <c r="E774">
        <v>6311.83</v>
      </c>
      <c r="F774">
        <v>6377.78</v>
      </c>
      <c r="G774">
        <v>3789400000</v>
      </c>
      <c r="H774">
        <v>110683820788</v>
      </c>
      <c r="I774">
        <v>2018</v>
      </c>
      <c r="J774">
        <v>11</v>
      </c>
      <c r="K774">
        <v>1</v>
      </c>
    </row>
    <row r="775" spans="1:11" x14ac:dyDescent="0.3">
      <c r="A775" t="s">
        <v>15</v>
      </c>
      <c r="B775" s="1">
        <v>43404</v>
      </c>
      <c r="C775">
        <v>6336.99</v>
      </c>
      <c r="D775">
        <v>6349.16</v>
      </c>
      <c r="E775">
        <v>6316.88</v>
      </c>
      <c r="F775">
        <v>6317.61</v>
      </c>
      <c r="G775">
        <v>4191240000</v>
      </c>
      <c r="H775">
        <v>109627117226</v>
      </c>
      <c r="I775">
        <v>2018</v>
      </c>
      <c r="J775">
        <v>10</v>
      </c>
      <c r="K775">
        <v>31</v>
      </c>
    </row>
    <row r="776" spans="1:11" x14ac:dyDescent="0.3">
      <c r="A776" t="s">
        <v>15</v>
      </c>
      <c r="B776" s="1">
        <v>43403</v>
      </c>
      <c r="C776">
        <v>6337.04</v>
      </c>
      <c r="D776">
        <v>6364.99</v>
      </c>
      <c r="E776">
        <v>6310.14</v>
      </c>
      <c r="F776">
        <v>6334.27</v>
      </c>
      <c r="G776">
        <v>3781100000</v>
      </c>
      <c r="H776">
        <v>109903543419</v>
      </c>
      <c r="I776">
        <v>2018</v>
      </c>
      <c r="J776">
        <v>10</v>
      </c>
      <c r="K776">
        <v>30</v>
      </c>
    </row>
    <row r="777" spans="1:11" x14ac:dyDescent="0.3">
      <c r="A777" t="s">
        <v>15</v>
      </c>
      <c r="B777" s="1">
        <v>43402</v>
      </c>
      <c r="C777">
        <v>6492.35</v>
      </c>
      <c r="D777">
        <v>6503.6</v>
      </c>
      <c r="E777">
        <v>6306.99</v>
      </c>
      <c r="F777">
        <v>6332.63</v>
      </c>
      <c r="G777">
        <v>4199910000</v>
      </c>
      <c r="H777">
        <v>109862898081</v>
      </c>
      <c r="I777">
        <v>2018</v>
      </c>
      <c r="J777">
        <v>10</v>
      </c>
      <c r="K777">
        <v>29</v>
      </c>
    </row>
    <row r="778" spans="1:11" x14ac:dyDescent="0.3">
      <c r="A778" t="s">
        <v>15</v>
      </c>
      <c r="B778" s="1">
        <v>43401</v>
      </c>
      <c r="C778">
        <v>6482.66</v>
      </c>
      <c r="D778">
        <v>6502.28</v>
      </c>
      <c r="E778">
        <v>6447.91</v>
      </c>
      <c r="F778">
        <v>6486.39</v>
      </c>
      <c r="G778">
        <v>3445190000</v>
      </c>
      <c r="H778">
        <v>112518434372</v>
      </c>
      <c r="I778">
        <v>2018</v>
      </c>
      <c r="J778">
        <v>10</v>
      </c>
      <c r="K778">
        <v>28</v>
      </c>
    </row>
    <row r="779" spans="1:11" x14ac:dyDescent="0.3">
      <c r="A779" t="s">
        <v>15</v>
      </c>
      <c r="B779" s="1">
        <v>43400</v>
      </c>
      <c r="C779">
        <v>6480.84</v>
      </c>
      <c r="D779">
        <v>6507.41</v>
      </c>
      <c r="E779">
        <v>6453.53</v>
      </c>
      <c r="F779">
        <v>6480.38</v>
      </c>
      <c r="G779">
        <v>3393250000</v>
      </c>
      <c r="H779">
        <v>112403001148</v>
      </c>
      <c r="I779">
        <v>2018</v>
      </c>
      <c r="J779">
        <v>10</v>
      </c>
      <c r="K779">
        <v>27</v>
      </c>
    </row>
    <row r="780" spans="1:11" x14ac:dyDescent="0.3">
      <c r="A780" t="s">
        <v>15</v>
      </c>
      <c r="B780" s="1">
        <v>43399</v>
      </c>
      <c r="C780">
        <v>6468.44</v>
      </c>
      <c r="D780">
        <v>6498.29</v>
      </c>
      <c r="E780">
        <v>6449.61</v>
      </c>
      <c r="F780">
        <v>6474.75</v>
      </c>
      <c r="G780">
        <v>3306050000</v>
      </c>
      <c r="H780">
        <v>112294341019</v>
      </c>
      <c r="I780">
        <v>2018</v>
      </c>
      <c r="J780">
        <v>10</v>
      </c>
      <c r="K780">
        <v>26</v>
      </c>
    </row>
    <row r="781" spans="1:11" x14ac:dyDescent="0.3">
      <c r="A781" t="s">
        <v>15</v>
      </c>
      <c r="B781" s="1">
        <v>43398</v>
      </c>
      <c r="C781">
        <v>6484.65</v>
      </c>
      <c r="D781">
        <v>6504.65</v>
      </c>
      <c r="E781">
        <v>6447.03</v>
      </c>
      <c r="F781">
        <v>6476.29</v>
      </c>
      <c r="G781">
        <v>3230550000</v>
      </c>
      <c r="H781">
        <v>112309554478</v>
      </c>
      <c r="I781">
        <v>2018</v>
      </c>
      <c r="J781">
        <v>10</v>
      </c>
      <c r="K781">
        <v>25</v>
      </c>
    </row>
    <row r="782" spans="1:11" x14ac:dyDescent="0.3">
      <c r="A782" t="s">
        <v>15</v>
      </c>
      <c r="B782" s="1">
        <v>43397</v>
      </c>
      <c r="C782">
        <v>6478.89</v>
      </c>
      <c r="D782">
        <v>6521.99</v>
      </c>
      <c r="E782">
        <v>6468.86</v>
      </c>
      <c r="F782">
        <v>6495.84</v>
      </c>
      <c r="G782">
        <v>3424670000</v>
      </c>
      <c r="H782">
        <v>112637293966</v>
      </c>
      <c r="I782">
        <v>2018</v>
      </c>
      <c r="J782">
        <v>10</v>
      </c>
      <c r="K782">
        <v>24</v>
      </c>
    </row>
    <row r="783" spans="1:11" x14ac:dyDescent="0.3">
      <c r="A783" t="s">
        <v>15</v>
      </c>
      <c r="B783" s="1">
        <v>43396</v>
      </c>
      <c r="C783">
        <v>6472.36</v>
      </c>
      <c r="D783">
        <v>6506.01</v>
      </c>
      <c r="E783">
        <v>6451.27</v>
      </c>
      <c r="F783">
        <v>6475.74</v>
      </c>
      <c r="G783">
        <v>3716150000</v>
      </c>
      <c r="H783">
        <v>112279779884</v>
      </c>
      <c r="I783">
        <v>2018</v>
      </c>
      <c r="J783">
        <v>10</v>
      </c>
      <c r="K783">
        <v>23</v>
      </c>
    </row>
    <row r="784" spans="1:11" x14ac:dyDescent="0.3">
      <c r="A784" t="s">
        <v>15</v>
      </c>
      <c r="B784" s="1">
        <v>43395</v>
      </c>
      <c r="C784">
        <v>6486.05</v>
      </c>
      <c r="D784">
        <v>6543.8</v>
      </c>
      <c r="E784">
        <v>6462.98</v>
      </c>
      <c r="F784">
        <v>6487.16</v>
      </c>
      <c r="G784">
        <v>3672860000</v>
      </c>
      <c r="H784">
        <v>112465213723</v>
      </c>
      <c r="I784">
        <v>2018</v>
      </c>
      <c r="J784">
        <v>10</v>
      </c>
      <c r="K784">
        <v>22</v>
      </c>
    </row>
    <row r="785" spans="1:11" x14ac:dyDescent="0.3">
      <c r="A785" t="s">
        <v>15</v>
      </c>
      <c r="B785" s="1">
        <v>43394</v>
      </c>
      <c r="C785">
        <v>6490.09</v>
      </c>
      <c r="D785">
        <v>6556.38</v>
      </c>
      <c r="E785">
        <v>6476</v>
      </c>
      <c r="F785">
        <v>6482.35</v>
      </c>
      <c r="G785">
        <v>3253610000</v>
      </c>
      <c r="H785">
        <v>112369106369</v>
      </c>
      <c r="I785">
        <v>2018</v>
      </c>
      <c r="J785">
        <v>10</v>
      </c>
      <c r="K785">
        <v>21</v>
      </c>
    </row>
    <row r="786" spans="1:11" x14ac:dyDescent="0.3">
      <c r="A786" t="s">
        <v>15</v>
      </c>
      <c r="B786" s="1">
        <v>43393</v>
      </c>
      <c r="C786">
        <v>6460.92</v>
      </c>
      <c r="D786">
        <v>6497.72</v>
      </c>
      <c r="E786">
        <v>6449</v>
      </c>
      <c r="F786">
        <v>6489.19</v>
      </c>
      <c r="G786">
        <v>3379130000</v>
      </c>
      <c r="H786">
        <v>112476559221</v>
      </c>
      <c r="I786">
        <v>2018</v>
      </c>
      <c r="J786">
        <v>10</v>
      </c>
      <c r="K786">
        <v>20</v>
      </c>
    </row>
    <row r="787" spans="1:11" x14ac:dyDescent="0.3">
      <c r="A787" t="s">
        <v>15</v>
      </c>
      <c r="B787" s="1">
        <v>43392</v>
      </c>
      <c r="C787">
        <v>6478.07</v>
      </c>
      <c r="D787">
        <v>6493.68</v>
      </c>
      <c r="E787">
        <v>6445.31</v>
      </c>
      <c r="F787">
        <v>6465.41</v>
      </c>
      <c r="G787">
        <v>3578870000</v>
      </c>
      <c r="H787">
        <v>112052990522</v>
      </c>
      <c r="I787">
        <v>2018</v>
      </c>
      <c r="J787">
        <v>10</v>
      </c>
      <c r="K787">
        <v>19</v>
      </c>
    </row>
    <row r="788" spans="1:11" x14ac:dyDescent="0.3">
      <c r="A788" t="s">
        <v>15</v>
      </c>
      <c r="B788" s="1">
        <v>43391</v>
      </c>
      <c r="C788">
        <v>6542.33</v>
      </c>
      <c r="D788">
        <v>6567.54</v>
      </c>
      <c r="E788">
        <v>6450.04</v>
      </c>
      <c r="F788">
        <v>6476.71</v>
      </c>
      <c r="G788">
        <v>3924080000</v>
      </c>
      <c r="H788">
        <v>112237252159</v>
      </c>
      <c r="I788">
        <v>2018</v>
      </c>
      <c r="J788">
        <v>10</v>
      </c>
      <c r="K788">
        <v>18</v>
      </c>
    </row>
    <row r="789" spans="1:11" x14ac:dyDescent="0.3">
      <c r="A789" t="s">
        <v>15</v>
      </c>
      <c r="B789" s="1">
        <v>43390</v>
      </c>
      <c r="C789">
        <v>6590.52</v>
      </c>
      <c r="D789">
        <v>6601.21</v>
      </c>
      <c r="E789">
        <v>6517.45</v>
      </c>
      <c r="F789">
        <v>6544.43</v>
      </c>
      <c r="G789">
        <v>4088420000</v>
      </c>
      <c r="H789">
        <v>113399343801</v>
      </c>
      <c r="I789">
        <v>2018</v>
      </c>
      <c r="J789">
        <v>10</v>
      </c>
      <c r="K789">
        <v>17</v>
      </c>
    </row>
    <row r="790" spans="1:11" x14ac:dyDescent="0.3">
      <c r="A790" t="s">
        <v>15</v>
      </c>
      <c r="B790" s="1">
        <v>43389</v>
      </c>
      <c r="C790">
        <v>6601.41</v>
      </c>
      <c r="D790">
        <v>6673.59</v>
      </c>
      <c r="E790">
        <v>6571.37</v>
      </c>
      <c r="F790">
        <v>6596.11</v>
      </c>
      <c r="G790">
        <v>4074800000</v>
      </c>
      <c r="H790">
        <v>114283707152</v>
      </c>
      <c r="I790">
        <v>2018</v>
      </c>
      <c r="J790">
        <v>10</v>
      </c>
      <c r="K790">
        <v>16</v>
      </c>
    </row>
    <row r="791" spans="1:11" x14ac:dyDescent="0.3">
      <c r="A791" t="s">
        <v>15</v>
      </c>
      <c r="B791" s="1">
        <v>43388</v>
      </c>
      <c r="C791">
        <v>6292.64</v>
      </c>
      <c r="D791">
        <v>6965.06</v>
      </c>
      <c r="E791">
        <v>6258.68</v>
      </c>
      <c r="F791">
        <v>6596.54</v>
      </c>
      <c r="G791">
        <v>7370770000</v>
      </c>
      <c r="H791">
        <v>114280022340</v>
      </c>
      <c r="I791">
        <v>2018</v>
      </c>
      <c r="J791">
        <v>10</v>
      </c>
      <c r="K791">
        <v>15</v>
      </c>
    </row>
    <row r="792" spans="1:11" x14ac:dyDescent="0.3">
      <c r="A792" t="s">
        <v>15</v>
      </c>
      <c r="B792" s="1">
        <v>43387</v>
      </c>
      <c r="C792">
        <v>6288.49</v>
      </c>
      <c r="D792">
        <v>6363.21</v>
      </c>
      <c r="E792">
        <v>6280.15</v>
      </c>
      <c r="F792">
        <v>6290.93</v>
      </c>
      <c r="G792">
        <v>3085320000</v>
      </c>
      <c r="H792">
        <v>108972590373</v>
      </c>
      <c r="I792">
        <v>2018</v>
      </c>
      <c r="J792">
        <v>10</v>
      </c>
      <c r="K792">
        <v>14</v>
      </c>
    </row>
    <row r="793" spans="1:11" x14ac:dyDescent="0.3">
      <c r="A793" t="s">
        <v>15</v>
      </c>
      <c r="B793" s="1">
        <v>43386</v>
      </c>
      <c r="C793">
        <v>6278.08</v>
      </c>
      <c r="D793">
        <v>6308.51</v>
      </c>
      <c r="E793">
        <v>6259.81</v>
      </c>
      <c r="F793">
        <v>6285.99</v>
      </c>
      <c r="G793">
        <v>3064030000</v>
      </c>
      <c r="H793">
        <v>108878136724</v>
      </c>
      <c r="I793">
        <v>2018</v>
      </c>
      <c r="J793">
        <v>10</v>
      </c>
      <c r="K793">
        <v>13</v>
      </c>
    </row>
    <row r="794" spans="1:11" x14ac:dyDescent="0.3">
      <c r="A794" t="s">
        <v>15</v>
      </c>
      <c r="B794" s="1">
        <v>43385</v>
      </c>
      <c r="C794">
        <v>6239.25</v>
      </c>
      <c r="D794">
        <v>6328.5</v>
      </c>
      <c r="E794">
        <v>6236.47</v>
      </c>
      <c r="F794">
        <v>6274.58</v>
      </c>
      <c r="G794">
        <v>3783500000</v>
      </c>
      <c r="H794">
        <v>108669526315</v>
      </c>
      <c r="I794">
        <v>2018</v>
      </c>
      <c r="J794">
        <v>10</v>
      </c>
      <c r="K794">
        <v>12</v>
      </c>
    </row>
    <row r="795" spans="1:11" x14ac:dyDescent="0.3">
      <c r="A795" t="s">
        <v>15</v>
      </c>
      <c r="B795" s="1">
        <v>43384</v>
      </c>
      <c r="C795">
        <v>6586.74</v>
      </c>
      <c r="D795">
        <v>6586.74</v>
      </c>
      <c r="E795">
        <v>6243.74</v>
      </c>
      <c r="F795">
        <v>6256.24</v>
      </c>
      <c r="G795">
        <v>5181640000</v>
      </c>
      <c r="H795">
        <v>108341572839</v>
      </c>
      <c r="I795">
        <v>2018</v>
      </c>
      <c r="J795">
        <v>10</v>
      </c>
      <c r="K795">
        <v>11</v>
      </c>
    </row>
    <row r="796" spans="1:11" x14ac:dyDescent="0.3">
      <c r="A796" t="s">
        <v>15</v>
      </c>
      <c r="B796" s="1">
        <v>43383</v>
      </c>
      <c r="C796">
        <v>6640.29</v>
      </c>
      <c r="D796">
        <v>6640.29</v>
      </c>
      <c r="E796">
        <v>6538.96</v>
      </c>
      <c r="F796">
        <v>6585.53</v>
      </c>
      <c r="G796">
        <v>3787650000</v>
      </c>
      <c r="H796">
        <v>114030835912</v>
      </c>
      <c r="I796">
        <v>2018</v>
      </c>
      <c r="J796">
        <v>10</v>
      </c>
      <c r="K796">
        <v>10</v>
      </c>
    </row>
    <row r="797" spans="1:11" x14ac:dyDescent="0.3">
      <c r="A797" t="s">
        <v>15</v>
      </c>
      <c r="B797" s="1">
        <v>43382</v>
      </c>
      <c r="C797">
        <v>6653.08</v>
      </c>
      <c r="D797">
        <v>6661.41</v>
      </c>
      <c r="E797">
        <v>6606.94</v>
      </c>
      <c r="F797">
        <v>6642.64</v>
      </c>
      <c r="G797">
        <v>3580810000</v>
      </c>
      <c r="H797">
        <v>115007759484</v>
      </c>
      <c r="I797">
        <v>2018</v>
      </c>
      <c r="J797">
        <v>10</v>
      </c>
      <c r="K797">
        <v>9</v>
      </c>
    </row>
    <row r="798" spans="1:11" x14ac:dyDescent="0.3">
      <c r="A798" t="s">
        <v>15</v>
      </c>
      <c r="B798" s="1">
        <v>43381</v>
      </c>
      <c r="C798">
        <v>6600.19</v>
      </c>
      <c r="D798">
        <v>6675.06</v>
      </c>
      <c r="E798">
        <v>6576.04</v>
      </c>
      <c r="F798">
        <v>6652.23</v>
      </c>
      <c r="G798">
        <v>3979460000</v>
      </c>
      <c r="H798">
        <v>115162906843</v>
      </c>
      <c r="I798">
        <v>2018</v>
      </c>
      <c r="J798">
        <v>10</v>
      </c>
      <c r="K798">
        <v>8</v>
      </c>
    </row>
    <row r="799" spans="1:11" x14ac:dyDescent="0.3">
      <c r="A799" t="s">
        <v>15</v>
      </c>
      <c r="B799" s="1">
        <v>43380</v>
      </c>
      <c r="C799">
        <v>6590.68</v>
      </c>
      <c r="D799">
        <v>6641.49</v>
      </c>
      <c r="E799">
        <v>6557.04</v>
      </c>
      <c r="F799">
        <v>6602.95</v>
      </c>
      <c r="G799">
        <v>3306630000</v>
      </c>
      <c r="H799">
        <v>114298880311</v>
      </c>
      <c r="I799">
        <v>2018</v>
      </c>
      <c r="J799">
        <v>10</v>
      </c>
      <c r="K799">
        <v>7</v>
      </c>
    </row>
    <row r="800" spans="1:11" x14ac:dyDescent="0.3">
      <c r="A800" t="s">
        <v>15</v>
      </c>
      <c r="B800" s="1">
        <v>43379</v>
      </c>
      <c r="C800">
        <v>6622.45</v>
      </c>
      <c r="D800">
        <v>6628.54</v>
      </c>
      <c r="E800">
        <v>6577.8</v>
      </c>
      <c r="F800">
        <v>6588.31</v>
      </c>
      <c r="G800">
        <v>3259740000</v>
      </c>
      <c r="H800">
        <v>114033598927</v>
      </c>
      <c r="I800">
        <v>2018</v>
      </c>
      <c r="J800">
        <v>10</v>
      </c>
      <c r="K800">
        <v>6</v>
      </c>
    </row>
    <row r="801" spans="1:11" x14ac:dyDescent="0.3">
      <c r="A801" t="s">
        <v>15</v>
      </c>
      <c r="B801" s="1">
        <v>43378</v>
      </c>
      <c r="C801">
        <v>6574.15</v>
      </c>
      <c r="D801">
        <v>6623.62</v>
      </c>
      <c r="E801">
        <v>6557.41</v>
      </c>
      <c r="F801">
        <v>6622.48</v>
      </c>
      <c r="G801">
        <v>3671500000</v>
      </c>
      <c r="H801">
        <v>114614764674</v>
      </c>
      <c r="I801">
        <v>2018</v>
      </c>
      <c r="J801">
        <v>10</v>
      </c>
      <c r="K801">
        <v>5</v>
      </c>
    </row>
    <row r="802" spans="1:11" x14ac:dyDescent="0.3">
      <c r="A802" t="s">
        <v>15</v>
      </c>
      <c r="B802" s="1">
        <v>43377</v>
      </c>
      <c r="C802">
        <v>6497.91</v>
      </c>
      <c r="D802">
        <v>6603.31</v>
      </c>
      <c r="E802">
        <v>6497.91</v>
      </c>
      <c r="F802">
        <v>6576.69</v>
      </c>
      <c r="G802">
        <v>3838410000</v>
      </c>
      <c r="H802">
        <v>113811343543</v>
      </c>
      <c r="I802">
        <v>2018</v>
      </c>
      <c r="J802">
        <v>10</v>
      </c>
      <c r="K802">
        <v>4</v>
      </c>
    </row>
    <row r="803" spans="1:11" x14ac:dyDescent="0.3">
      <c r="A803" t="s">
        <v>15</v>
      </c>
      <c r="B803" s="1">
        <v>43376</v>
      </c>
      <c r="C803">
        <v>6553.86</v>
      </c>
      <c r="D803">
        <v>6571.46</v>
      </c>
      <c r="E803">
        <v>6454.03</v>
      </c>
      <c r="F803">
        <v>6502.59</v>
      </c>
      <c r="G803">
        <v>3887310000</v>
      </c>
      <c r="H803">
        <v>112516993837</v>
      </c>
      <c r="I803">
        <v>2018</v>
      </c>
      <c r="J803">
        <v>10</v>
      </c>
      <c r="K803">
        <v>3</v>
      </c>
    </row>
    <row r="804" spans="1:11" x14ac:dyDescent="0.3">
      <c r="A804" t="s">
        <v>15</v>
      </c>
      <c r="B804" s="1">
        <v>43375</v>
      </c>
      <c r="C804">
        <v>6593.24</v>
      </c>
      <c r="D804">
        <v>6611.84</v>
      </c>
      <c r="E804">
        <v>6537.9</v>
      </c>
      <c r="F804">
        <v>6556.1</v>
      </c>
      <c r="G804">
        <v>3979260000</v>
      </c>
      <c r="H804">
        <v>113431019760</v>
      </c>
      <c r="I804">
        <v>2018</v>
      </c>
      <c r="J804">
        <v>10</v>
      </c>
      <c r="K804">
        <v>2</v>
      </c>
    </row>
    <row r="805" spans="1:11" x14ac:dyDescent="0.3">
      <c r="A805" t="s">
        <v>15</v>
      </c>
      <c r="B805" s="1">
        <v>43374</v>
      </c>
      <c r="C805">
        <v>6619.85</v>
      </c>
      <c r="D805">
        <v>6653.3</v>
      </c>
      <c r="E805">
        <v>6549.08</v>
      </c>
      <c r="F805">
        <v>6589.62</v>
      </c>
      <c r="G805">
        <v>4000970000</v>
      </c>
      <c r="H805">
        <v>113999846113</v>
      </c>
      <c r="I805">
        <v>2018</v>
      </c>
      <c r="J805">
        <v>10</v>
      </c>
      <c r="K805">
        <v>1</v>
      </c>
    </row>
    <row r="806" spans="1:11" x14ac:dyDescent="0.3">
      <c r="A806" t="s">
        <v>15</v>
      </c>
      <c r="B806" s="1">
        <v>43373</v>
      </c>
      <c r="C806">
        <v>6604.71</v>
      </c>
      <c r="D806">
        <v>6643.78</v>
      </c>
      <c r="E806">
        <v>6566.54</v>
      </c>
      <c r="F806">
        <v>6625.56</v>
      </c>
      <c r="G806">
        <v>4002280000</v>
      </c>
      <c r="H806">
        <v>114608519470</v>
      </c>
      <c r="I806">
        <v>2018</v>
      </c>
      <c r="J806">
        <v>9</v>
      </c>
      <c r="K806">
        <v>30</v>
      </c>
    </row>
    <row r="807" spans="1:11" x14ac:dyDescent="0.3">
      <c r="A807" t="s">
        <v>15</v>
      </c>
      <c r="B807" s="1">
        <v>43372</v>
      </c>
      <c r="C807">
        <v>6643.1</v>
      </c>
      <c r="D807">
        <v>6643.1</v>
      </c>
      <c r="E807">
        <v>6511.65</v>
      </c>
      <c r="F807">
        <v>6601.96</v>
      </c>
      <c r="G807">
        <v>4363690000</v>
      </c>
      <c r="H807">
        <v>114186839964</v>
      </c>
      <c r="I807">
        <v>2018</v>
      </c>
      <c r="J807">
        <v>9</v>
      </c>
      <c r="K807">
        <v>29</v>
      </c>
    </row>
    <row r="808" spans="1:11" x14ac:dyDescent="0.3">
      <c r="A808" t="s">
        <v>15</v>
      </c>
      <c r="B808" s="1">
        <v>43371</v>
      </c>
      <c r="C808">
        <v>6678.75</v>
      </c>
      <c r="D808">
        <v>6785.03</v>
      </c>
      <c r="E808">
        <v>6598.32</v>
      </c>
      <c r="F808">
        <v>6644.13</v>
      </c>
      <c r="G808">
        <v>5014430000</v>
      </c>
      <c r="H808">
        <v>114903584220</v>
      </c>
      <c r="I808">
        <v>2018</v>
      </c>
      <c r="J808">
        <v>9</v>
      </c>
      <c r="K808">
        <v>28</v>
      </c>
    </row>
    <row r="809" spans="1:11" x14ac:dyDescent="0.3">
      <c r="A809" t="s">
        <v>15</v>
      </c>
      <c r="B809" s="1">
        <v>43370</v>
      </c>
      <c r="C809">
        <v>6495.29</v>
      </c>
      <c r="D809">
        <v>6712.1</v>
      </c>
      <c r="E809">
        <v>6464.95</v>
      </c>
      <c r="F809">
        <v>6676.75</v>
      </c>
      <c r="G809">
        <v>4606810000</v>
      </c>
      <c r="H809">
        <v>115454861756</v>
      </c>
      <c r="I809">
        <v>2018</v>
      </c>
      <c r="J809">
        <v>9</v>
      </c>
      <c r="K809">
        <v>27</v>
      </c>
    </row>
    <row r="810" spans="1:11" x14ac:dyDescent="0.3">
      <c r="A810" t="s">
        <v>15</v>
      </c>
      <c r="B810" s="1">
        <v>43369</v>
      </c>
      <c r="C810">
        <v>6452.79</v>
      </c>
      <c r="D810">
        <v>6585.91</v>
      </c>
      <c r="E810">
        <v>6397.89</v>
      </c>
      <c r="F810">
        <v>6495</v>
      </c>
      <c r="G810">
        <v>4437300000</v>
      </c>
      <c r="H810">
        <v>112300336125</v>
      </c>
      <c r="I810">
        <v>2018</v>
      </c>
      <c r="J810">
        <v>9</v>
      </c>
      <c r="K810">
        <v>26</v>
      </c>
    </row>
    <row r="811" spans="1:11" x14ac:dyDescent="0.3">
      <c r="A811" t="s">
        <v>15</v>
      </c>
      <c r="B811" s="1">
        <v>43368</v>
      </c>
      <c r="C811">
        <v>6603.64</v>
      </c>
      <c r="D811">
        <v>6603.64</v>
      </c>
      <c r="E811">
        <v>6381.86</v>
      </c>
      <c r="F811">
        <v>6446.47</v>
      </c>
      <c r="G811">
        <v>4726180000</v>
      </c>
      <c r="H811">
        <v>111450035114</v>
      </c>
      <c r="I811">
        <v>2018</v>
      </c>
      <c r="J811">
        <v>9</v>
      </c>
      <c r="K811">
        <v>25</v>
      </c>
    </row>
    <row r="812" spans="1:11" x14ac:dyDescent="0.3">
      <c r="A812" t="s">
        <v>15</v>
      </c>
      <c r="B812" s="1">
        <v>43367</v>
      </c>
      <c r="C812">
        <v>6704.77</v>
      </c>
      <c r="D812">
        <v>6713.56</v>
      </c>
      <c r="E812">
        <v>6580.9</v>
      </c>
      <c r="F812">
        <v>6595.41</v>
      </c>
      <c r="G812">
        <v>4177310000</v>
      </c>
      <c r="H812">
        <v>114011060309</v>
      </c>
      <c r="I812">
        <v>2018</v>
      </c>
      <c r="J812">
        <v>9</v>
      </c>
      <c r="K812">
        <v>24</v>
      </c>
    </row>
    <row r="813" spans="1:11" x14ac:dyDescent="0.3">
      <c r="A813" t="s">
        <v>15</v>
      </c>
      <c r="B813" s="1">
        <v>43366</v>
      </c>
      <c r="C813">
        <v>6715.32</v>
      </c>
      <c r="D813">
        <v>6766.15</v>
      </c>
      <c r="E813">
        <v>6679.42</v>
      </c>
      <c r="F813">
        <v>6710.63</v>
      </c>
      <c r="G813">
        <v>4197500000</v>
      </c>
      <c r="H813">
        <v>115990387532</v>
      </c>
      <c r="I813">
        <v>2018</v>
      </c>
      <c r="J813">
        <v>9</v>
      </c>
      <c r="K813">
        <v>23</v>
      </c>
    </row>
    <row r="814" spans="1:11" x14ac:dyDescent="0.3">
      <c r="A814" t="s">
        <v>15</v>
      </c>
      <c r="B814" s="1">
        <v>43365</v>
      </c>
      <c r="C814">
        <v>6735.05</v>
      </c>
      <c r="D814">
        <v>6814.56</v>
      </c>
      <c r="E814">
        <v>6616.8</v>
      </c>
      <c r="F814">
        <v>6721.98</v>
      </c>
      <c r="G814">
        <v>4509660000</v>
      </c>
      <c r="H814">
        <v>116173876360</v>
      </c>
      <c r="I814">
        <v>2018</v>
      </c>
      <c r="J814">
        <v>9</v>
      </c>
      <c r="K814">
        <v>22</v>
      </c>
    </row>
    <row r="815" spans="1:11" x14ac:dyDescent="0.3">
      <c r="A815" t="s">
        <v>15</v>
      </c>
      <c r="B815" s="1">
        <v>43364</v>
      </c>
      <c r="C815">
        <v>6513.87</v>
      </c>
      <c r="D815">
        <v>6794.33</v>
      </c>
      <c r="E815">
        <v>6496.36</v>
      </c>
      <c r="F815">
        <v>6734.95</v>
      </c>
      <c r="G815">
        <v>6531940000</v>
      </c>
      <c r="H815">
        <v>116385068032</v>
      </c>
      <c r="I815">
        <v>2018</v>
      </c>
      <c r="J815">
        <v>9</v>
      </c>
      <c r="K815">
        <v>21</v>
      </c>
    </row>
    <row r="816" spans="1:11" x14ac:dyDescent="0.3">
      <c r="A816" t="s">
        <v>15</v>
      </c>
      <c r="B816" s="1">
        <v>43363</v>
      </c>
      <c r="C816">
        <v>6398.85</v>
      </c>
      <c r="D816">
        <v>6529.26</v>
      </c>
      <c r="E816">
        <v>6395.95</v>
      </c>
      <c r="F816">
        <v>6519.67</v>
      </c>
      <c r="G816">
        <v>4348110000</v>
      </c>
      <c r="H816">
        <v>112653130183</v>
      </c>
      <c r="I816">
        <v>2018</v>
      </c>
      <c r="J816">
        <v>9</v>
      </c>
      <c r="K816">
        <v>20</v>
      </c>
    </row>
    <row r="817" spans="1:11" x14ac:dyDescent="0.3">
      <c r="A817" t="s">
        <v>15</v>
      </c>
      <c r="B817" s="1">
        <v>43362</v>
      </c>
      <c r="C817">
        <v>6371.85</v>
      </c>
      <c r="D817">
        <v>6448.46</v>
      </c>
      <c r="E817">
        <v>6208.34</v>
      </c>
      <c r="F817">
        <v>6398.54</v>
      </c>
      <c r="G817">
        <v>4431340000</v>
      </c>
      <c r="H817">
        <v>110547735544</v>
      </c>
      <c r="I817">
        <v>2018</v>
      </c>
      <c r="J817">
        <v>9</v>
      </c>
      <c r="K817">
        <v>19</v>
      </c>
    </row>
    <row r="818" spans="1:11" x14ac:dyDescent="0.3">
      <c r="A818" t="s">
        <v>15</v>
      </c>
      <c r="B818" s="1">
        <v>43361</v>
      </c>
      <c r="C818">
        <v>6280.91</v>
      </c>
      <c r="D818">
        <v>6384.18</v>
      </c>
      <c r="E818">
        <v>6265.71</v>
      </c>
      <c r="F818">
        <v>6371.3</v>
      </c>
      <c r="G818">
        <v>4180090000</v>
      </c>
      <c r="H818">
        <v>110064685348</v>
      </c>
      <c r="I818">
        <v>2018</v>
      </c>
      <c r="J818">
        <v>9</v>
      </c>
      <c r="K818">
        <v>18</v>
      </c>
    </row>
    <row r="819" spans="1:11" x14ac:dyDescent="0.3">
      <c r="A819" t="s">
        <v>15</v>
      </c>
      <c r="B819" s="1">
        <v>43360</v>
      </c>
      <c r="C819">
        <v>6514.06</v>
      </c>
      <c r="D819">
        <v>6540.21</v>
      </c>
      <c r="E819">
        <v>6257.52</v>
      </c>
      <c r="F819">
        <v>6281.2</v>
      </c>
      <c r="G819">
        <v>3910780000</v>
      </c>
      <c r="H819">
        <v>108497127334</v>
      </c>
      <c r="I819">
        <v>2018</v>
      </c>
      <c r="J819">
        <v>9</v>
      </c>
      <c r="K819">
        <v>17</v>
      </c>
    </row>
    <row r="820" spans="1:11" x14ac:dyDescent="0.3">
      <c r="A820" t="s">
        <v>15</v>
      </c>
      <c r="B820" s="1">
        <v>43359</v>
      </c>
      <c r="C820">
        <v>6536.68</v>
      </c>
      <c r="D820">
        <v>6544.33</v>
      </c>
      <c r="E820">
        <v>6460.1</v>
      </c>
      <c r="F820">
        <v>6517.18</v>
      </c>
      <c r="G820">
        <v>3273730000</v>
      </c>
      <c r="H820">
        <v>112562367224</v>
      </c>
      <c r="I820">
        <v>2018</v>
      </c>
      <c r="J820">
        <v>9</v>
      </c>
      <c r="K820">
        <v>16</v>
      </c>
    </row>
    <row r="821" spans="1:11" x14ac:dyDescent="0.3">
      <c r="A821" t="s">
        <v>15</v>
      </c>
      <c r="B821" s="1">
        <v>43358</v>
      </c>
      <c r="C821">
        <v>6509.4</v>
      </c>
      <c r="D821">
        <v>6561.72</v>
      </c>
      <c r="E821">
        <v>6493.55</v>
      </c>
      <c r="F821">
        <v>6543.2</v>
      </c>
      <c r="G821">
        <v>3216300000</v>
      </c>
      <c r="H821">
        <v>113000324618</v>
      </c>
      <c r="I821">
        <v>2018</v>
      </c>
      <c r="J821">
        <v>9</v>
      </c>
      <c r="K821">
        <v>15</v>
      </c>
    </row>
    <row r="822" spans="1:11" x14ac:dyDescent="0.3">
      <c r="A822" t="s">
        <v>15</v>
      </c>
      <c r="B822" s="1">
        <v>43357</v>
      </c>
      <c r="C822">
        <v>6515.41</v>
      </c>
      <c r="D822">
        <v>6596.1</v>
      </c>
      <c r="E822">
        <v>6456.17</v>
      </c>
      <c r="F822">
        <v>6512.71</v>
      </c>
      <c r="G822">
        <v>4076220000</v>
      </c>
      <c r="H822">
        <v>112462453186</v>
      </c>
      <c r="I822">
        <v>2018</v>
      </c>
      <c r="J822">
        <v>9</v>
      </c>
      <c r="K822">
        <v>14</v>
      </c>
    </row>
    <row r="823" spans="1:11" x14ac:dyDescent="0.3">
      <c r="A823" t="s">
        <v>15</v>
      </c>
      <c r="B823" s="1">
        <v>43356</v>
      </c>
      <c r="C823">
        <v>6354.24</v>
      </c>
      <c r="D823">
        <v>6535.41</v>
      </c>
      <c r="E823">
        <v>6354.24</v>
      </c>
      <c r="F823">
        <v>6517.31</v>
      </c>
      <c r="G823">
        <v>4210910000</v>
      </c>
      <c r="H823">
        <v>112530970182</v>
      </c>
      <c r="I823">
        <v>2018</v>
      </c>
      <c r="J823">
        <v>9</v>
      </c>
      <c r="K823">
        <v>13</v>
      </c>
    </row>
    <row r="824" spans="1:11" x14ac:dyDescent="0.3">
      <c r="A824" t="s">
        <v>15</v>
      </c>
      <c r="B824" s="1">
        <v>43355</v>
      </c>
      <c r="C824">
        <v>6317.01</v>
      </c>
      <c r="D824">
        <v>6363.87</v>
      </c>
      <c r="E824">
        <v>6265.09</v>
      </c>
      <c r="F824">
        <v>6351.8</v>
      </c>
      <c r="G824">
        <v>4064230000</v>
      </c>
      <c r="H824">
        <v>109661521297</v>
      </c>
      <c r="I824">
        <v>2018</v>
      </c>
      <c r="J824">
        <v>9</v>
      </c>
      <c r="K824">
        <v>12</v>
      </c>
    </row>
    <row r="825" spans="1:11" x14ac:dyDescent="0.3">
      <c r="A825" t="s">
        <v>15</v>
      </c>
      <c r="B825" s="1">
        <v>43354</v>
      </c>
      <c r="C825">
        <v>6331.88</v>
      </c>
      <c r="D825">
        <v>6398.92</v>
      </c>
      <c r="E825">
        <v>6260.21</v>
      </c>
      <c r="F825">
        <v>6321.2</v>
      </c>
      <c r="G825">
        <v>3849910000</v>
      </c>
      <c r="H825">
        <v>109119948884</v>
      </c>
      <c r="I825">
        <v>2018</v>
      </c>
      <c r="J825">
        <v>9</v>
      </c>
      <c r="K825">
        <v>11</v>
      </c>
    </row>
    <row r="826" spans="1:11" x14ac:dyDescent="0.3">
      <c r="A826" t="s">
        <v>15</v>
      </c>
      <c r="B826" s="1">
        <v>43353</v>
      </c>
      <c r="C826">
        <v>6301.57</v>
      </c>
      <c r="D826">
        <v>6374.98</v>
      </c>
      <c r="E826">
        <v>6292.76</v>
      </c>
      <c r="F826">
        <v>6329.7</v>
      </c>
      <c r="G826">
        <v>3714100000</v>
      </c>
      <c r="H826">
        <v>109255603474</v>
      </c>
      <c r="I826">
        <v>2018</v>
      </c>
      <c r="J826">
        <v>9</v>
      </c>
      <c r="K826">
        <v>10</v>
      </c>
    </row>
    <row r="827" spans="1:11" x14ac:dyDescent="0.3">
      <c r="A827" t="s">
        <v>15</v>
      </c>
      <c r="B827" s="1">
        <v>43352</v>
      </c>
      <c r="C827">
        <v>6223.38</v>
      </c>
      <c r="D827">
        <v>6446.26</v>
      </c>
      <c r="E827">
        <v>6201.22</v>
      </c>
      <c r="F827">
        <v>6300.86</v>
      </c>
      <c r="G827">
        <v>3671890000</v>
      </c>
      <c r="H827">
        <v>108747090915</v>
      </c>
      <c r="I827">
        <v>2018</v>
      </c>
      <c r="J827">
        <v>9</v>
      </c>
      <c r="K827">
        <v>9</v>
      </c>
    </row>
    <row r="828" spans="1:11" x14ac:dyDescent="0.3">
      <c r="A828" t="s">
        <v>15</v>
      </c>
      <c r="B828" s="1">
        <v>43351</v>
      </c>
      <c r="C828">
        <v>6460.17</v>
      </c>
      <c r="D828">
        <v>6534.25</v>
      </c>
      <c r="E828">
        <v>6197.52</v>
      </c>
      <c r="F828">
        <v>6225.98</v>
      </c>
      <c r="G828">
        <v>3835060000</v>
      </c>
      <c r="H828">
        <v>107442122871</v>
      </c>
      <c r="I828">
        <v>2018</v>
      </c>
      <c r="J828">
        <v>9</v>
      </c>
      <c r="K828">
        <v>8</v>
      </c>
    </row>
    <row r="829" spans="1:11" x14ac:dyDescent="0.3">
      <c r="A829" t="s">
        <v>15</v>
      </c>
      <c r="B829" s="1">
        <v>43350</v>
      </c>
      <c r="C829">
        <v>6528.92</v>
      </c>
      <c r="D829">
        <v>6555.29</v>
      </c>
      <c r="E829">
        <v>6396.87</v>
      </c>
      <c r="F829">
        <v>6467.07</v>
      </c>
      <c r="G829">
        <v>4264680000</v>
      </c>
      <c r="H829">
        <v>111590424587</v>
      </c>
      <c r="I829">
        <v>2018</v>
      </c>
      <c r="J829">
        <v>9</v>
      </c>
      <c r="K829">
        <v>7</v>
      </c>
    </row>
    <row r="830" spans="1:11" x14ac:dyDescent="0.3">
      <c r="A830" t="s">
        <v>15</v>
      </c>
      <c r="B830" s="1">
        <v>43349</v>
      </c>
      <c r="C830">
        <v>6755.14</v>
      </c>
      <c r="D830">
        <v>6755.14</v>
      </c>
      <c r="E830">
        <v>6404.72</v>
      </c>
      <c r="F830">
        <v>6529.17</v>
      </c>
      <c r="G830">
        <v>5523470000</v>
      </c>
      <c r="H830">
        <v>112649565532</v>
      </c>
      <c r="I830">
        <v>2018</v>
      </c>
      <c r="J830">
        <v>9</v>
      </c>
      <c r="K830">
        <v>6</v>
      </c>
    </row>
    <row r="831" spans="1:11" x14ac:dyDescent="0.3">
      <c r="A831" t="s">
        <v>15</v>
      </c>
      <c r="B831" s="1">
        <v>43348</v>
      </c>
      <c r="C831">
        <v>7361.46</v>
      </c>
      <c r="D831">
        <v>7388.43</v>
      </c>
      <c r="E831">
        <v>6792.83</v>
      </c>
      <c r="F831">
        <v>6792.83</v>
      </c>
      <c r="G831">
        <v>5800460000</v>
      </c>
      <c r="H831">
        <v>117185657641</v>
      </c>
      <c r="I831">
        <v>2018</v>
      </c>
      <c r="J831">
        <v>9</v>
      </c>
      <c r="K831">
        <v>5</v>
      </c>
    </row>
    <row r="832" spans="1:11" x14ac:dyDescent="0.3">
      <c r="A832" t="s">
        <v>15</v>
      </c>
      <c r="B832" s="1">
        <v>43347</v>
      </c>
      <c r="C832">
        <v>7263</v>
      </c>
      <c r="D832">
        <v>7388.26</v>
      </c>
      <c r="E832">
        <v>7255.44</v>
      </c>
      <c r="F832">
        <v>7361.66</v>
      </c>
      <c r="G832">
        <v>4273640000</v>
      </c>
      <c r="H832">
        <v>126986882925</v>
      </c>
      <c r="I832">
        <v>2018</v>
      </c>
      <c r="J832">
        <v>9</v>
      </c>
      <c r="K832">
        <v>4</v>
      </c>
    </row>
    <row r="833" spans="1:11" x14ac:dyDescent="0.3">
      <c r="A833" t="s">
        <v>15</v>
      </c>
      <c r="B833" s="1">
        <v>43346</v>
      </c>
      <c r="C833">
        <v>7279.03</v>
      </c>
      <c r="D833">
        <v>7317.94</v>
      </c>
      <c r="E833">
        <v>7208.15</v>
      </c>
      <c r="F833">
        <v>7260.06</v>
      </c>
      <c r="G833">
        <v>4087760000</v>
      </c>
      <c r="H833">
        <v>125222785390</v>
      </c>
      <c r="I833">
        <v>2018</v>
      </c>
      <c r="J833">
        <v>9</v>
      </c>
      <c r="K833">
        <v>3</v>
      </c>
    </row>
    <row r="834" spans="1:11" x14ac:dyDescent="0.3">
      <c r="A834" t="s">
        <v>15</v>
      </c>
      <c r="B834" s="1">
        <v>43345</v>
      </c>
      <c r="C834">
        <v>7189.58</v>
      </c>
      <c r="D834">
        <v>7306.31</v>
      </c>
      <c r="E834">
        <v>7132.16</v>
      </c>
      <c r="F834">
        <v>7272.72</v>
      </c>
      <c r="G834">
        <v>4329540000</v>
      </c>
      <c r="H834">
        <v>125427780027</v>
      </c>
      <c r="I834">
        <v>2018</v>
      </c>
      <c r="J834">
        <v>9</v>
      </c>
      <c r="K834">
        <v>2</v>
      </c>
    </row>
    <row r="835" spans="1:11" x14ac:dyDescent="0.3">
      <c r="A835" t="s">
        <v>15</v>
      </c>
      <c r="B835" s="1">
        <v>43344</v>
      </c>
      <c r="C835">
        <v>7044.81</v>
      </c>
      <c r="D835">
        <v>7242.29</v>
      </c>
      <c r="E835">
        <v>7038.05</v>
      </c>
      <c r="F835">
        <v>7193.25</v>
      </c>
      <c r="G835">
        <v>4116050000</v>
      </c>
      <c r="H835">
        <v>124044625438</v>
      </c>
      <c r="I835">
        <v>2018</v>
      </c>
      <c r="J835">
        <v>9</v>
      </c>
      <c r="K835">
        <v>1</v>
      </c>
    </row>
    <row r="836" spans="1:11" x14ac:dyDescent="0.3">
      <c r="A836" t="s">
        <v>15</v>
      </c>
      <c r="B836" s="1">
        <v>43343</v>
      </c>
      <c r="C836">
        <v>6973.97</v>
      </c>
      <c r="D836">
        <v>7057.17</v>
      </c>
      <c r="E836">
        <v>6920.16</v>
      </c>
      <c r="F836">
        <v>7037.58</v>
      </c>
      <c r="G836">
        <v>4495650000</v>
      </c>
      <c r="H836">
        <v>121346613238</v>
      </c>
      <c r="I836">
        <v>2018</v>
      </c>
      <c r="J836">
        <v>8</v>
      </c>
      <c r="K836">
        <v>31</v>
      </c>
    </row>
    <row r="837" spans="1:11" x14ac:dyDescent="0.3">
      <c r="A837" t="s">
        <v>15</v>
      </c>
      <c r="B837" s="1">
        <v>43342</v>
      </c>
      <c r="C837">
        <v>7043.76</v>
      </c>
      <c r="D837">
        <v>7072.69</v>
      </c>
      <c r="E837">
        <v>6834.69</v>
      </c>
      <c r="F837">
        <v>6978.23</v>
      </c>
      <c r="G837">
        <v>4463250000</v>
      </c>
      <c r="H837">
        <v>120309828156</v>
      </c>
      <c r="I837">
        <v>2018</v>
      </c>
      <c r="J837">
        <v>8</v>
      </c>
      <c r="K837">
        <v>30</v>
      </c>
    </row>
    <row r="838" spans="1:11" x14ac:dyDescent="0.3">
      <c r="A838" t="s">
        <v>15</v>
      </c>
      <c r="B838" s="1">
        <v>43341</v>
      </c>
      <c r="C838">
        <v>7091.71</v>
      </c>
      <c r="D838">
        <v>7113.3</v>
      </c>
      <c r="E838">
        <v>6970.82</v>
      </c>
      <c r="F838">
        <v>7047.16</v>
      </c>
      <c r="G838">
        <v>4145880000</v>
      </c>
      <c r="H838">
        <v>121484666374</v>
      </c>
      <c r="I838">
        <v>2018</v>
      </c>
      <c r="J838">
        <v>8</v>
      </c>
      <c r="K838">
        <v>29</v>
      </c>
    </row>
    <row r="839" spans="1:11" x14ac:dyDescent="0.3">
      <c r="A839" t="s">
        <v>15</v>
      </c>
      <c r="B839" s="1">
        <v>43340</v>
      </c>
      <c r="C839">
        <v>6891.08</v>
      </c>
      <c r="D839">
        <v>7109.56</v>
      </c>
      <c r="E839">
        <v>6882.34</v>
      </c>
      <c r="F839">
        <v>7096.28</v>
      </c>
      <c r="G839">
        <v>4659940000</v>
      </c>
      <c r="H839">
        <v>122319195736</v>
      </c>
      <c r="I839">
        <v>2018</v>
      </c>
      <c r="J839">
        <v>8</v>
      </c>
      <c r="K839">
        <v>28</v>
      </c>
    </row>
    <row r="840" spans="1:11" x14ac:dyDescent="0.3">
      <c r="A840" t="s">
        <v>15</v>
      </c>
      <c r="B840" s="1">
        <v>43339</v>
      </c>
      <c r="C840">
        <v>6710.8</v>
      </c>
      <c r="D840">
        <v>6884.64</v>
      </c>
      <c r="E840">
        <v>6689.71</v>
      </c>
      <c r="F840">
        <v>6884.64</v>
      </c>
      <c r="G840">
        <v>4019000000</v>
      </c>
      <c r="H840">
        <v>118657885712</v>
      </c>
      <c r="I840">
        <v>2018</v>
      </c>
      <c r="J840">
        <v>8</v>
      </c>
      <c r="K840">
        <v>27</v>
      </c>
    </row>
    <row r="841" spans="1:11" x14ac:dyDescent="0.3">
      <c r="A841" t="s">
        <v>15</v>
      </c>
      <c r="B841" s="1">
        <v>43338</v>
      </c>
      <c r="C841">
        <v>6754.64</v>
      </c>
      <c r="D841">
        <v>6774.75</v>
      </c>
      <c r="E841">
        <v>6620.75</v>
      </c>
      <c r="F841">
        <v>6707.26</v>
      </c>
      <c r="G841">
        <v>3295500000</v>
      </c>
      <c r="H841">
        <v>115585205491</v>
      </c>
      <c r="I841">
        <v>2018</v>
      </c>
      <c r="J841">
        <v>8</v>
      </c>
      <c r="K841">
        <v>26</v>
      </c>
    </row>
    <row r="842" spans="1:11" x14ac:dyDescent="0.3">
      <c r="A842" t="s">
        <v>15</v>
      </c>
      <c r="B842" s="1">
        <v>43337</v>
      </c>
      <c r="C842">
        <v>6719.95</v>
      </c>
      <c r="D842">
        <v>6789.63</v>
      </c>
      <c r="E842">
        <v>6700.96</v>
      </c>
      <c r="F842">
        <v>6763.19</v>
      </c>
      <c r="G842">
        <v>3312600000</v>
      </c>
      <c r="H842">
        <v>116534497933</v>
      </c>
      <c r="I842">
        <v>2018</v>
      </c>
      <c r="J842">
        <v>8</v>
      </c>
      <c r="K842">
        <v>25</v>
      </c>
    </row>
    <row r="843" spans="1:11" x14ac:dyDescent="0.3">
      <c r="A843" t="s">
        <v>15</v>
      </c>
      <c r="B843" s="1">
        <v>43336</v>
      </c>
      <c r="C843">
        <v>6551.52</v>
      </c>
      <c r="D843">
        <v>6719.96</v>
      </c>
      <c r="E843">
        <v>6498.64</v>
      </c>
      <c r="F843">
        <v>6719.96</v>
      </c>
      <c r="G843">
        <v>4097820000</v>
      </c>
      <c r="H843">
        <v>115778358839</v>
      </c>
      <c r="I843">
        <v>2018</v>
      </c>
      <c r="J843">
        <v>8</v>
      </c>
      <c r="K843">
        <v>24</v>
      </c>
    </row>
    <row r="844" spans="1:11" x14ac:dyDescent="0.3">
      <c r="A844" t="s">
        <v>15</v>
      </c>
      <c r="B844" s="1">
        <v>43335</v>
      </c>
      <c r="C844">
        <v>6371.34</v>
      </c>
      <c r="D844">
        <v>6546.54</v>
      </c>
      <c r="E844">
        <v>6371.34</v>
      </c>
      <c r="F844">
        <v>6534.88</v>
      </c>
      <c r="G844">
        <v>3426180000</v>
      </c>
      <c r="H844">
        <v>112577436411</v>
      </c>
      <c r="I844">
        <v>2018</v>
      </c>
      <c r="J844">
        <v>8</v>
      </c>
      <c r="K844">
        <v>23</v>
      </c>
    </row>
    <row r="845" spans="1:11" x14ac:dyDescent="0.3">
      <c r="A845" t="s">
        <v>15</v>
      </c>
      <c r="B845" s="1">
        <v>43334</v>
      </c>
      <c r="C845">
        <v>6486.25</v>
      </c>
      <c r="D845">
        <v>6816.79</v>
      </c>
      <c r="E845">
        <v>6310.11</v>
      </c>
      <c r="F845">
        <v>6376.71</v>
      </c>
      <c r="G845">
        <v>4668110000</v>
      </c>
      <c r="H845">
        <v>109840902181</v>
      </c>
      <c r="I845">
        <v>2018</v>
      </c>
      <c r="J845">
        <v>8</v>
      </c>
      <c r="K845">
        <v>22</v>
      </c>
    </row>
    <row r="846" spans="1:11" x14ac:dyDescent="0.3">
      <c r="A846" t="s">
        <v>15</v>
      </c>
      <c r="B846" s="1">
        <v>43333</v>
      </c>
      <c r="C846">
        <v>6301.07</v>
      </c>
      <c r="D846">
        <v>6500.87</v>
      </c>
      <c r="E846">
        <v>6298.24</v>
      </c>
      <c r="F846">
        <v>6488.76</v>
      </c>
      <c r="G846">
        <v>3377180000</v>
      </c>
      <c r="H846">
        <v>111758100192</v>
      </c>
      <c r="I846">
        <v>2018</v>
      </c>
      <c r="J846">
        <v>8</v>
      </c>
      <c r="K846">
        <v>21</v>
      </c>
    </row>
    <row r="847" spans="1:11" x14ac:dyDescent="0.3">
      <c r="A847" t="s">
        <v>15</v>
      </c>
      <c r="B847" s="1">
        <v>43332</v>
      </c>
      <c r="C847">
        <v>6500.51</v>
      </c>
      <c r="D847">
        <v>6536.92</v>
      </c>
      <c r="E847">
        <v>6297.93</v>
      </c>
      <c r="F847">
        <v>6308.53</v>
      </c>
      <c r="G847">
        <v>3665100000</v>
      </c>
      <c r="H847">
        <v>108642191682</v>
      </c>
      <c r="I847">
        <v>2018</v>
      </c>
      <c r="J847">
        <v>8</v>
      </c>
      <c r="K847">
        <v>20</v>
      </c>
    </row>
    <row r="848" spans="1:11" x14ac:dyDescent="0.3">
      <c r="A848" t="s">
        <v>15</v>
      </c>
      <c r="B848" s="1">
        <v>43331</v>
      </c>
      <c r="C848">
        <v>6422.57</v>
      </c>
      <c r="D848">
        <v>6537.98</v>
      </c>
      <c r="E848">
        <v>6361.55</v>
      </c>
      <c r="F848">
        <v>6506.07</v>
      </c>
      <c r="G848">
        <v>3311170000</v>
      </c>
      <c r="H848">
        <v>112031838393</v>
      </c>
      <c r="I848">
        <v>2018</v>
      </c>
      <c r="J848">
        <v>8</v>
      </c>
      <c r="K848">
        <v>19</v>
      </c>
    </row>
    <row r="849" spans="1:11" x14ac:dyDescent="0.3">
      <c r="A849" t="s">
        <v>15</v>
      </c>
      <c r="B849" s="1">
        <v>43330</v>
      </c>
      <c r="C849">
        <v>6583.43</v>
      </c>
      <c r="D849">
        <v>6617.35</v>
      </c>
      <c r="E849">
        <v>6353.73</v>
      </c>
      <c r="F849">
        <v>6423.76</v>
      </c>
      <c r="G849">
        <v>3984520000</v>
      </c>
      <c r="H849">
        <v>110603014928</v>
      </c>
      <c r="I849">
        <v>2018</v>
      </c>
      <c r="J849">
        <v>8</v>
      </c>
      <c r="K849">
        <v>18</v>
      </c>
    </row>
    <row r="850" spans="1:11" x14ac:dyDescent="0.3">
      <c r="A850" t="s">
        <v>15</v>
      </c>
      <c r="B850" s="1">
        <v>43329</v>
      </c>
      <c r="C850">
        <v>6340.91</v>
      </c>
      <c r="D850">
        <v>6582.5</v>
      </c>
      <c r="E850">
        <v>6324.97</v>
      </c>
      <c r="F850">
        <v>6580.63</v>
      </c>
      <c r="G850">
        <v>4992990000</v>
      </c>
      <c r="H850">
        <v>113290724406</v>
      </c>
      <c r="I850">
        <v>2018</v>
      </c>
      <c r="J850">
        <v>8</v>
      </c>
      <c r="K850">
        <v>17</v>
      </c>
    </row>
    <row r="851" spans="1:11" x14ac:dyDescent="0.3">
      <c r="A851" t="s">
        <v>15</v>
      </c>
      <c r="B851" s="1">
        <v>43328</v>
      </c>
      <c r="C851">
        <v>6294.23</v>
      </c>
      <c r="D851">
        <v>6473.5</v>
      </c>
      <c r="E851">
        <v>6276.41</v>
      </c>
      <c r="F851">
        <v>6334.73</v>
      </c>
      <c r="G851">
        <v>4328420000</v>
      </c>
      <c r="H851">
        <v>109045250379</v>
      </c>
      <c r="I851">
        <v>2018</v>
      </c>
      <c r="J851">
        <v>8</v>
      </c>
      <c r="K851">
        <v>16</v>
      </c>
    </row>
    <row r="852" spans="1:11" x14ac:dyDescent="0.3">
      <c r="A852" t="s">
        <v>15</v>
      </c>
      <c r="B852" s="1">
        <v>43327</v>
      </c>
      <c r="C852">
        <v>6221.42</v>
      </c>
      <c r="D852">
        <v>6588.49</v>
      </c>
      <c r="E852">
        <v>6221.42</v>
      </c>
      <c r="F852">
        <v>6308.52</v>
      </c>
      <c r="G852">
        <v>4895450000</v>
      </c>
      <c r="H852">
        <v>108581773101</v>
      </c>
      <c r="I852">
        <v>2018</v>
      </c>
      <c r="J852">
        <v>8</v>
      </c>
      <c r="K852">
        <v>15</v>
      </c>
    </row>
    <row r="853" spans="1:11" x14ac:dyDescent="0.3">
      <c r="A853" t="s">
        <v>15</v>
      </c>
      <c r="B853" s="1">
        <v>43326</v>
      </c>
      <c r="C853">
        <v>6287.66</v>
      </c>
      <c r="D853">
        <v>6287.94</v>
      </c>
      <c r="E853">
        <v>5971.05</v>
      </c>
      <c r="F853">
        <v>6199.71</v>
      </c>
      <c r="G853">
        <v>5301700000</v>
      </c>
      <c r="H853">
        <v>106696389129</v>
      </c>
      <c r="I853">
        <v>2018</v>
      </c>
      <c r="J853">
        <v>8</v>
      </c>
      <c r="K853">
        <v>14</v>
      </c>
    </row>
    <row r="854" spans="1:11" x14ac:dyDescent="0.3">
      <c r="A854" t="s">
        <v>15</v>
      </c>
      <c r="B854" s="1">
        <v>43325</v>
      </c>
      <c r="C854">
        <v>6341.36</v>
      </c>
      <c r="D854">
        <v>6537.05</v>
      </c>
      <c r="E854">
        <v>6225.72</v>
      </c>
      <c r="F854">
        <v>6297.57</v>
      </c>
      <c r="G854">
        <v>4083980000</v>
      </c>
      <c r="H854">
        <v>108369686635</v>
      </c>
      <c r="I854">
        <v>2018</v>
      </c>
      <c r="J854">
        <v>8</v>
      </c>
      <c r="K854">
        <v>13</v>
      </c>
    </row>
    <row r="855" spans="1:11" x14ac:dyDescent="0.3">
      <c r="A855" t="s">
        <v>15</v>
      </c>
      <c r="B855" s="1">
        <v>43324</v>
      </c>
      <c r="C855">
        <v>6283.65</v>
      </c>
      <c r="D855">
        <v>6409.85</v>
      </c>
      <c r="E855">
        <v>6237.5</v>
      </c>
      <c r="F855">
        <v>6322.69</v>
      </c>
      <c r="G855">
        <v>5665250000</v>
      </c>
      <c r="H855">
        <v>108790259014</v>
      </c>
      <c r="I855">
        <v>2018</v>
      </c>
      <c r="J855">
        <v>8</v>
      </c>
      <c r="K855">
        <v>12</v>
      </c>
    </row>
    <row r="856" spans="1:11" x14ac:dyDescent="0.3">
      <c r="A856" t="s">
        <v>15</v>
      </c>
      <c r="B856" s="1">
        <v>43323</v>
      </c>
      <c r="C856">
        <v>6185.79</v>
      </c>
      <c r="D856">
        <v>6455.74</v>
      </c>
      <c r="E856">
        <v>6109.03</v>
      </c>
      <c r="F856">
        <v>6295.73</v>
      </c>
      <c r="G856">
        <v>4047850000</v>
      </c>
      <c r="H856">
        <v>108314257212</v>
      </c>
      <c r="I856">
        <v>2018</v>
      </c>
      <c r="J856">
        <v>8</v>
      </c>
      <c r="K856">
        <v>11</v>
      </c>
    </row>
    <row r="857" spans="1:11" x14ac:dyDescent="0.3">
      <c r="A857" t="s">
        <v>15</v>
      </c>
      <c r="B857" s="1">
        <v>43322</v>
      </c>
      <c r="C857">
        <v>6571.42</v>
      </c>
      <c r="D857">
        <v>6591.26</v>
      </c>
      <c r="E857">
        <v>6124.52</v>
      </c>
      <c r="F857">
        <v>6184.71</v>
      </c>
      <c r="G857">
        <v>4528680000</v>
      </c>
      <c r="H857">
        <v>106390927598</v>
      </c>
      <c r="I857">
        <v>2018</v>
      </c>
      <c r="J857">
        <v>8</v>
      </c>
      <c r="K857">
        <v>10</v>
      </c>
    </row>
    <row r="858" spans="1:11" x14ac:dyDescent="0.3">
      <c r="A858" t="s">
        <v>15</v>
      </c>
      <c r="B858" s="1">
        <v>43321</v>
      </c>
      <c r="C858">
        <v>6305.56</v>
      </c>
      <c r="D858">
        <v>6625.73</v>
      </c>
      <c r="E858">
        <v>6249.07</v>
      </c>
      <c r="F858">
        <v>6568.23</v>
      </c>
      <c r="G858">
        <v>4267040000</v>
      </c>
      <c r="H858">
        <v>112973963230</v>
      </c>
      <c r="I858">
        <v>2018</v>
      </c>
      <c r="J858">
        <v>8</v>
      </c>
      <c r="K858">
        <v>9</v>
      </c>
    </row>
    <row r="859" spans="1:11" x14ac:dyDescent="0.3">
      <c r="A859" t="s">
        <v>15</v>
      </c>
      <c r="B859" s="1">
        <v>43320</v>
      </c>
      <c r="C859">
        <v>6746.85</v>
      </c>
      <c r="D859">
        <v>6746.85</v>
      </c>
      <c r="E859">
        <v>6226.22</v>
      </c>
      <c r="F859">
        <v>6305.8</v>
      </c>
      <c r="G859">
        <v>5064430000</v>
      </c>
      <c r="H859">
        <v>108448409560</v>
      </c>
      <c r="I859">
        <v>2018</v>
      </c>
      <c r="J859">
        <v>8</v>
      </c>
      <c r="K859">
        <v>8</v>
      </c>
    </row>
    <row r="860" spans="1:11" x14ac:dyDescent="0.3">
      <c r="A860" t="s">
        <v>15</v>
      </c>
      <c r="B860" s="1">
        <v>43319</v>
      </c>
      <c r="C860">
        <v>6958.32</v>
      </c>
      <c r="D860">
        <v>7146.56</v>
      </c>
      <c r="E860">
        <v>6748.24</v>
      </c>
      <c r="F860">
        <v>6753.12</v>
      </c>
      <c r="G860">
        <v>4682800000</v>
      </c>
      <c r="H860">
        <v>116128339800</v>
      </c>
      <c r="I860">
        <v>2018</v>
      </c>
      <c r="J860">
        <v>8</v>
      </c>
      <c r="K860">
        <v>7</v>
      </c>
    </row>
    <row r="861" spans="1:11" x14ac:dyDescent="0.3">
      <c r="A861" t="s">
        <v>15</v>
      </c>
      <c r="B861" s="1">
        <v>43318</v>
      </c>
      <c r="C861">
        <v>7062.94</v>
      </c>
      <c r="D861">
        <v>7166.55</v>
      </c>
      <c r="E861">
        <v>6890.54</v>
      </c>
      <c r="F861">
        <v>6951.8</v>
      </c>
      <c r="G861">
        <v>3925900000</v>
      </c>
      <c r="H861">
        <v>119531508535</v>
      </c>
      <c r="I861">
        <v>2018</v>
      </c>
      <c r="J861">
        <v>8</v>
      </c>
      <c r="K861">
        <v>6</v>
      </c>
    </row>
    <row r="862" spans="1:11" x14ac:dyDescent="0.3">
      <c r="A862" t="s">
        <v>15</v>
      </c>
      <c r="B862" s="1">
        <v>43317</v>
      </c>
      <c r="C862">
        <v>7031.08</v>
      </c>
      <c r="D862">
        <v>7102.77</v>
      </c>
      <c r="E862">
        <v>6940.7</v>
      </c>
      <c r="F862">
        <v>7068.48</v>
      </c>
      <c r="G862">
        <v>3679110000</v>
      </c>
      <c r="H862">
        <v>121526079384</v>
      </c>
      <c r="I862">
        <v>2018</v>
      </c>
      <c r="J862">
        <v>8</v>
      </c>
      <c r="K862">
        <v>5</v>
      </c>
    </row>
    <row r="863" spans="1:11" x14ac:dyDescent="0.3">
      <c r="A863" t="s">
        <v>15</v>
      </c>
      <c r="B863" s="1">
        <v>43316</v>
      </c>
      <c r="C863">
        <v>7438.67</v>
      </c>
      <c r="D863">
        <v>7497.49</v>
      </c>
      <c r="E863">
        <v>6984.07</v>
      </c>
      <c r="F863">
        <v>7032.85</v>
      </c>
      <c r="G863">
        <v>4268390000</v>
      </c>
      <c r="H863">
        <v>120899698889</v>
      </c>
      <c r="I863">
        <v>2018</v>
      </c>
      <c r="J863">
        <v>8</v>
      </c>
      <c r="K863">
        <v>4</v>
      </c>
    </row>
    <row r="864" spans="1:11" x14ac:dyDescent="0.3">
      <c r="A864" t="s">
        <v>15</v>
      </c>
      <c r="B864" s="1">
        <v>43315</v>
      </c>
      <c r="C864">
        <v>7562.14</v>
      </c>
      <c r="D864">
        <v>7562.14</v>
      </c>
      <c r="E864">
        <v>7328.65</v>
      </c>
      <c r="F864">
        <v>7434.39</v>
      </c>
      <c r="G864">
        <v>4627150000</v>
      </c>
      <c r="H864">
        <v>127785826655</v>
      </c>
      <c r="I864">
        <v>2018</v>
      </c>
      <c r="J864">
        <v>8</v>
      </c>
      <c r="K864">
        <v>3</v>
      </c>
    </row>
    <row r="865" spans="1:11" x14ac:dyDescent="0.3">
      <c r="A865" t="s">
        <v>15</v>
      </c>
      <c r="B865" s="1">
        <v>43314</v>
      </c>
      <c r="C865">
        <v>7634.19</v>
      </c>
      <c r="D865">
        <v>7712.77</v>
      </c>
      <c r="E865">
        <v>7523.44</v>
      </c>
      <c r="F865">
        <v>7567.15</v>
      </c>
      <c r="G865">
        <v>4214110000</v>
      </c>
      <c r="H865">
        <v>130052066760</v>
      </c>
      <c r="I865">
        <v>2018</v>
      </c>
      <c r="J865">
        <v>8</v>
      </c>
      <c r="K865">
        <v>2</v>
      </c>
    </row>
    <row r="866" spans="1:11" x14ac:dyDescent="0.3">
      <c r="A866" t="s">
        <v>15</v>
      </c>
      <c r="B866" s="1">
        <v>43313</v>
      </c>
      <c r="C866">
        <v>7769.04</v>
      </c>
      <c r="D866">
        <v>7769.04</v>
      </c>
      <c r="E866">
        <v>7504.95</v>
      </c>
      <c r="F866">
        <v>7624.91</v>
      </c>
      <c r="G866">
        <v>4797620000</v>
      </c>
      <c r="H866">
        <v>131030166771</v>
      </c>
      <c r="I866">
        <v>2018</v>
      </c>
      <c r="J866">
        <v>8</v>
      </c>
      <c r="K866">
        <v>1</v>
      </c>
    </row>
    <row r="867" spans="1:11" x14ac:dyDescent="0.3">
      <c r="A867" t="s">
        <v>15</v>
      </c>
      <c r="B867" s="1">
        <v>43312</v>
      </c>
      <c r="C867">
        <v>8181.2</v>
      </c>
      <c r="D867">
        <v>8181.53</v>
      </c>
      <c r="E867">
        <v>7696.93</v>
      </c>
      <c r="F867">
        <v>7780.44</v>
      </c>
      <c r="G867">
        <v>5287530000</v>
      </c>
      <c r="H867">
        <v>133688476220</v>
      </c>
      <c r="I867">
        <v>2018</v>
      </c>
      <c r="J867">
        <v>7</v>
      </c>
      <c r="K867">
        <v>31</v>
      </c>
    </row>
    <row r="868" spans="1:11" x14ac:dyDescent="0.3">
      <c r="A868" t="s">
        <v>15</v>
      </c>
      <c r="B868" s="1">
        <v>43311</v>
      </c>
      <c r="C868">
        <v>8221.58</v>
      </c>
      <c r="D868">
        <v>8235.5</v>
      </c>
      <c r="E868">
        <v>7917.5</v>
      </c>
      <c r="F868">
        <v>8180.48</v>
      </c>
      <c r="G868">
        <v>5551400000</v>
      </c>
      <c r="H868">
        <v>140547190784</v>
      </c>
      <c r="I868">
        <v>2018</v>
      </c>
      <c r="J868">
        <v>7</v>
      </c>
      <c r="K868">
        <v>30</v>
      </c>
    </row>
    <row r="869" spans="1:11" x14ac:dyDescent="0.3">
      <c r="A869" t="s">
        <v>15</v>
      </c>
      <c r="B869" s="1">
        <v>43310</v>
      </c>
      <c r="C869">
        <v>8205.82</v>
      </c>
      <c r="D869">
        <v>8272.26</v>
      </c>
      <c r="E869">
        <v>8141.18</v>
      </c>
      <c r="F869">
        <v>8218.4599999999991</v>
      </c>
      <c r="G869">
        <v>4107190016</v>
      </c>
      <c r="H869">
        <v>141185844808</v>
      </c>
      <c r="I869">
        <v>2018</v>
      </c>
      <c r="J869">
        <v>7</v>
      </c>
      <c r="K869">
        <v>29</v>
      </c>
    </row>
    <row r="870" spans="1:11" x14ac:dyDescent="0.3">
      <c r="A870" t="s">
        <v>15</v>
      </c>
      <c r="B870" s="1">
        <v>43309</v>
      </c>
      <c r="C870">
        <v>8169.06</v>
      </c>
      <c r="D870">
        <v>8222.85</v>
      </c>
      <c r="E870">
        <v>8110.77</v>
      </c>
      <c r="F870">
        <v>8192.15</v>
      </c>
      <c r="G870">
        <v>3988750080</v>
      </c>
      <c r="H870">
        <v>140716560550</v>
      </c>
      <c r="I870">
        <v>2018</v>
      </c>
      <c r="J870">
        <v>7</v>
      </c>
      <c r="K870">
        <v>28</v>
      </c>
    </row>
    <row r="871" spans="1:11" x14ac:dyDescent="0.3">
      <c r="A871" t="s">
        <v>15</v>
      </c>
      <c r="B871" s="1">
        <v>43308</v>
      </c>
      <c r="C871">
        <v>7950.4</v>
      </c>
      <c r="D871">
        <v>8262.66</v>
      </c>
      <c r="E871">
        <v>7839.76</v>
      </c>
      <c r="F871">
        <v>8165.01</v>
      </c>
      <c r="G871">
        <v>5195879936</v>
      </c>
      <c r="H871">
        <v>140235573607</v>
      </c>
      <c r="I871">
        <v>2018</v>
      </c>
      <c r="J871">
        <v>7</v>
      </c>
      <c r="K871">
        <v>27</v>
      </c>
    </row>
    <row r="872" spans="1:11" x14ac:dyDescent="0.3">
      <c r="A872" t="s">
        <v>15</v>
      </c>
      <c r="B872" s="1">
        <v>43307</v>
      </c>
      <c r="C872">
        <v>8176.85</v>
      </c>
      <c r="D872">
        <v>8290.33</v>
      </c>
      <c r="E872">
        <v>7878.71</v>
      </c>
      <c r="F872">
        <v>7951.58</v>
      </c>
      <c r="G872">
        <v>4899089920</v>
      </c>
      <c r="H872">
        <v>136553079708</v>
      </c>
      <c r="I872">
        <v>2018</v>
      </c>
      <c r="J872">
        <v>7</v>
      </c>
      <c r="K872">
        <v>26</v>
      </c>
    </row>
    <row r="873" spans="1:11" x14ac:dyDescent="0.3">
      <c r="A873" t="s">
        <v>15</v>
      </c>
      <c r="B873" s="1">
        <v>43306</v>
      </c>
      <c r="C873">
        <v>8379.66</v>
      </c>
      <c r="D873">
        <v>8416.8700000000008</v>
      </c>
      <c r="E873">
        <v>8086.36</v>
      </c>
      <c r="F873">
        <v>8181.39</v>
      </c>
      <c r="G873">
        <v>5845400064</v>
      </c>
      <c r="H873">
        <v>140482950401</v>
      </c>
      <c r="I873">
        <v>2018</v>
      </c>
      <c r="J873">
        <v>7</v>
      </c>
      <c r="K873">
        <v>25</v>
      </c>
    </row>
    <row r="874" spans="1:11" x14ac:dyDescent="0.3">
      <c r="A874" t="s">
        <v>15</v>
      </c>
      <c r="B874" s="1">
        <v>43305</v>
      </c>
      <c r="C874">
        <v>7716.51</v>
      </c>
      <c r="D874">
        <v>8424.27</v>
      </c>
      <c r="E874">
        <v>7705.5</v>
      </c>
      <c r="F874">
        <v>8424.27</v>
      </c>
      <c r="G874">
        <v>7277689856</v>
      </c>
      <c r="H874">
        <v>144634918474</v>
      </c>
      <c r="I874">
        <v>2018</v>
      </c>
      <c r="J874">
        <v>7</v>
      </c>
      <c r="K874">
        <v>24</v>
      </c>
    </row>
    <row r="875" spans="1:11" x14ac:dyDescent="0.3">
      <c r="A875" t="s">
        <v>15</v>
      </c>
      <c r="B875" s="1">
        <v>43304</v>
      </c>
      <c r="C875">
        <v>7414.71</v>
      </c>
      <c r="D875">
        <v>7771.5</v>
      </c>
      <c r="E875">
        <v>7409.1</v>
      </c>
      <c r="F875">
        <v>7711.11</v>
      </c>
      <c r="G875">
        <v>5132480000</v>
      </c>
      <c r="H875">
        <v>132375368459</v>
      </c>
      <c r="I875">
        <v>2018</v>
      </c>
      <c r="J875">
        <v>7</v>
      </c>
      <c r="K875">
        <v>23</v>
      </c>
    </row>
    <row r="876" spans="1:11" x14ac:dyDescent="0.3">
      <c r="A876" t="s">
        <v>15</v>
      </c>
      <c r="B876" s="1">
        <v>43303</v>
      </c>
      <c r="C876">
        <v>7417.8</v>
      </c>
      <c r="D876">
        <v>7537.95</v>
      </c>
      <c r="E876">
        <v>7383.82</v>
      </c>
      <c r="F876">
        <v>7418.49</v>
      </c>
      <c r="G876">
        <v>3695460096</v>
      </c>
      <c r="H876">
        <v>127336615249</v>
      </c>
      <c r="I876">
        <v>2018</v>
      </c>
      <c r="J876">
        <v>7</v>
      </c>
      <c r="K876">
        <v>22</v>
      </c>
    </row>
    <row r="877" spans="1:11" x14ac:dyDescent="0.3">
      <c r="A877" t="s">
        <v>15</v>
      </c>
      <c r="B877" s="1">
        <v>43302</v>
      </c>
      <c r="C877">
        <v>7352.72</v>
      </c>
      <c r="D877">
        <v>7437.64</v>
      </c>
      <c r="E877">
        <v>7262.41</v>
      </c>
      <c r="F877">
        <v>7419.29</v>
      </c>
      <c r="G877">
        <v>3726609920</v>
      </c>
      <c r="H877">
        <v>127333468174</v>
      </c>
      <c r="I877">
        <v>2018</v>
      </c>
      <c r="J877">
        <v>7</v>
      </c>
      <c r="K877">
        <v>21</v>
      </c>
    </row>
    <row r="878" spans="1:11" x14ac:dyDescent="0.3">
      <c r="A878" t="s">
        <v>15</v>
      </c>
      <c r="B878" s="1">
        <v>43301</v>
      </c>
      <c r="C878">
        <v>7467.4</v>
      </c>
      <c r="D878">
        <v>7594.67</v>
      </c>
      <c r="E878">
        <v>7323.26</v>
      </c>
      <c r="F878">
        <v>7354.13</v>
      </c>
      <c r="G878">
        <v>4936869888</v>
      </c>
      <c r="H878">
        <v>126202570251</v>
      </c>
      <c r="I878">
        <v>2018</v>
      </c>
      <c r="J878">
        <v>7</v>
      </c>
      <c r="K878">
        <v>20</v>
      </c>
    </row>
    <row r="879" spans="1:11" x14ac:dyDescent="0.3">
      <c r="A879" t="s">
        <v>15</v>
      </c>
      <c r="B879" s="1">
        <v>43300</v>
      </c>
      <c r="C879">
        <v>7378.2</v>
      </c>
      <c r="D879">
        <v>7494.46</v>
      </c>
      <c r="E879">
        <v>7295.46</v>
      </c>
      <c r="F879">
        <v>7466.86</v>
      </c>
      <c r="G879">
        <v>5111629824</v>
      </c>
      <c r="H879">
        <v>128122730711</v>
      </c>
      <c r="I879">
        <v>2018</v>
      </c>
      <c r="J879">
        <v>7</v>
      </c>
      <c r="K879">
        <v>19</v>
      </c>
    </row>
    <row r="880" spans="1:11" x14ac:dyDescent="0.3">
      <c r="A880" t="s">
        <v>15</v>
      </c>
      <c r="B880" s="1">
        <v>43299</v>
      </c>
      <c r="C880">
        <v>7315.32</v>
      </c>
      <c r="D880">
        <v>7534.99</v>
      </c>
      <c r="E880">
        <v>7280.47</v>
      </c>
      <c r="F880">
        <v>7370.78</v>
      </c>
      <c r="G880">
        <v>6103410176</v>
      </c>
      <c r="H880">
        <v>126458165406</v>
      </c>
      <c r="I880">
        <v>2018</v>
      </c>
      <c r="J880">
        <v>7</v>
      </c>
      <c r="K880">
        <v>18</v>
      </c>
    </row>
    <row r="881" spans="1:11" x14ac:dyDescent="0.3">
      <c r="A881" t="s">
        <v>15</v>
      </c>
      <c r="B881" s="1">
        <v>43298</v>
      </c>
      <c r="C881">
        <v>6739.65</v>
      </c>
      <c r="D881">
        <v>7387.24</v>
      </c>
      <c r="E881">
        <v>6684.17</v>
      </c>
      <c r="F881">
        <v>7321.04</v>
      </c>
      <c r="G881">
        <v>5961950208</v>
      </c>
      <c r="H881">
        <v>125588963706</v>
      </c>
      <c r="I881">
        <v>2018</v>
      </c>
      <c r="J881">
        <v>7</v>
      </c>
      <c r="K881">
        <v>17</v>
      </c>
    </row>
    <row r="882" spans="1:11" x14ac:dyDescent="0.3">
      <c r="A882" t="s">
        <v>15</v>
      </c>
      <c r="B882" s="1">
        <v>43297</v>
      </c>
      <c r="C882">
        <v>6357.01</v>
      </c>
      <c r="D882">
        <v>6741.75</v>
      </c>
      <c r="E882">
        <v>6357.01</v>
      </c>
      <c r="F882">
        <v>6741.75</v>
      </c>
      <c r="G882">
        <v>4725799936</v>
      </c>
      <c r="H882">
        <v>115638203962</v>
      </c>
      <c r="I882">
        <v>2018</v>
      </c>
      <c r="J882">
        <v>7</v>
      </c>
      <c r="K882">
        <v>16</v>
      </c>
    </row>
    <row r="883" spans="1:11" x14ac:dyDescent="0.3">
      <c r="A883" t="s">
        <v>15</v>
      </c>
      <c r="B883" s="1">
        <v>43296</v>
      </c>
      <c r="C883">
        <v>6272.7</v>
      </c>
      <c r="D883">
        <v>6403.46</v>
      </c>
      <c r="E883">
        <v>6256.51</v>
      </c>
      <c r="F883">
        <v>6359.64</v>
      </c>
      <c r="G883">
        <v>3285459968</v>
      </c>
      <c r="H883">
        <v>109074579938</v>
      </c>
      <c r="I883">
        <v>2018</v>
      </c>
      <c r="J883">
        <v>7</v>
      </c>
      <c r="K883">
        <v>15</v>
      </c>
    </row>
    <row r="884" spans="1:11" x14ac:dyDescent="0.3">
      <c r="A884" t="s">
        <v>15</v>
      </c>
      <c r="B884" s="1">
        <v>43295</v>
      </c>
      <c r="C884">
        <v>6247.5</v>
      </c>
      <c r="D884">
        <v>6298.19</v>
      </c>
      <c r="E884">
        <v>6212.22</v>
      </c>
      <c r="F884">
        <v>6276.12</v>
      </c>
      <c r="G884">
        <v>2923670016</v>
      </c>
      <c r="H884">
        <v>107631453835</v>
      </c>
      <c r="I884">
        <v>2018</v>
      </c>
      <c r="J884">
        <v>7</v>
      </c>
      <c r="K884">
        <v>14</v>
      </c>
    </row>
    <row r="885" spans="1:11" x14ac:dyDescent="0.3">
      <c r="A885" t="s">
        <v>15</v>
      </c>
      <c r="B885" s="1">
        <v>43294</v>
      </c>
      <c r="C885">
        <v>6235.03</v>
      </c>
      <c r="D885">
        <v>6310.55</v>
      </c>
      <c r="E885">
        <v>6192.24</v>
      </c>
      <c r="F885">
        <v>6238.05</v>
      </c>
      <c r="G885">
        <v>3805400064</v>
      </c>
      <c r="H885">
        <v>106968440793</v>
      </c>
      <c r="I885">
        <v>2018</v>
      </c>
      <c r="J885">
        <v>7</v>
      </c>
      <c r="K885">
        <v>13</v>
      </c>
    </row>
    <row r="886" spans="1:11" x14ac:dyDescent="0.3">
      <c r="A886" t="s">
        <v>15</v>
      </c>
      <c r="B886" s="1">
        <v>43293</v>
      </c>
      <c r="C886">
        <v>6396.78</v>
      </c>
      <c r="D886">
        <v>6397.1</v>
      </c>
      <c r="E886">
        <v>6136.42</v>
      </c>
      <c r="F886">
        <v>6228.81</v>
      </c>
      <c r="G886">
        <v>3770170112</v>
      </c>
      <c r="H886">
        <v>106798864820</v>
      </c>
      <c r="I886">
        <v>2018</v>
      </c>
      <c r="J886">
        <v>7</v>
      </c>
      <c r="K886">
        <v>12</v>
      </c>
    </row>
    <row r="887" spans="1:11" x14ac:dyDescent="0.3">
      <c r="A887" t="s">
        <v>15</v>
      </c>
      <c r="B887" s="1">
        <v>43292</v>
      </c>
      <c r="C887">
        <v>6330.77</v>
      </c>
      <c r="D887">
        <v>6444.96</v>
      </c>
      <c r="E887">
        <v>6330.47</v>
      </c>
      <c r="F887">
        <v>6394.71</v>
      </c>
      <c r="G887">
        <v>3644859904</v>
      </c>
      <c r="H887">
        <v>109631867446</v>
      </c>
      <c r="I887">
        <v>2018</v>
      </c>
      <c r="J887">
        <v>7</v>
      </c>
      <c r="K887">
        <v>11</v>
      </c>
    </row>
    <row r="888" spans="1:11" x14ac:dyDescent="0.3">
      <c r="A888" t="s">
        <v>15</v>
      </c>
      <c r="B888" s="1">
        <v>43291</v>
      </c>
      <c r="C888">
        <v>6739.21</v>
      </c>
      <c r="D888">
        <v>6767.74</v>
      </c>
      <c r="E888">
        <v>6320.72</v>
      </c>
      <c r="F888">
        <v>6329.95</v>
      </c>
      <c r="G888">
        <v>4052430080</v>
      </c>
      <c r="H888">
        <v>108511009626</v>
      </c>
      <c r="I888">
        <v>2018</v>
      </c>
      <c r="J888">
        <v>7</v>
      </c>
      <c r="K888">
        <v>10</v>
      </c>
    </row>
    <row r="889" spans="1:11" x14ac:dyDescent="0.3">
      <c r="A889" t="s">
        <v>15</v>
      </c>
      <c r="B889" s="1">
        <v>43290</v>
      </c>
      <c r="C889">
        <v>6775.08</v>
      </c>
      <c r="D889">
        <v>6838.68</v>
      </c>
      <c r="E889">
        <v>6724.34</v>
      </c>
      <c r="F889">
        <v>6741.75</v>
      </c>
      <c r="G889">
        <v>3718129920</v>
      </c>
      <c r="H889">
        <v>115557889495</v>
      </c>
      <c r="I889">
        <v>2018</v>
      </c>
      <c r="J889">
        <v>7</v>
      </c>
      <c r="K889">
        <v>9</v>
      </c>
    </row>
    <row r="890" spans="1:11" x14ac:dyDescent="0.3">
      <c r="A890" t="s">
        <v>15</v>
      </c>
      <c r="B890" s="1">
        <v>43289</v>
      </c>
      <c r="C890">
        <v>6857.8</v>
      </c>
      <c r="D890">
        <v>6885.91</v>
      </c>
      <c r="E890">
        <v>6747.98</v>
      </c>
      <c r="F890">
        <v>6773.88</v>
      </c>
      <c r="G890">
        <v>3386210048</v>
      </c>
      <c r="H890">
        <v>116097021279</v>
      </c>
      <c r="I890">
        <v>2018</v>
      </c>
      <c r="J890">
        <v>7</v>
      </c>
      <c r="K890">
        <v>8</v>
      </c>
    </row>
    <row r="891" spans="1:11" x14ac:dyDescent="0.3">
      <c r="A891" t="s">
        <v>15</v>
      </c>
      <c r="B891" s="1">
        <v>43288</v>
      </c>
      <c r="C891">
        <v>6668.71</v>
      </c>
      <c r="D891">
        <v>6863.99</v>
      </c>
      <c r="E891">
        <v>6579.24</v>
      </c>
      <c r="F891">
        <v>6856.93</v>
      </c>
      <c r="G891">
        <v>3961080064</v>
      </c>
      <c r="H891">
        <v>117506606000</v>
      </c>
      <c r="I891">
        <v>2018</v>
      </c>
      <c r="J891">
        <v>7</v>
      </c>
      <c r="K891">
        <v>7</v>
      </c>
    </row>
    <row r="892" spans="1:11" x14ac:dyDescent="0.3">
      <c r="A892" t="s">
        <v>15</v>
      </c>
      <c r="B892" s="1">
        <v>43287</v>
      </c>
      <c r="C892">
        <v>6638.69</v>
      </c>
      <c r="D892">
        <v>6700.94</v>
      </c>
      <c r="E892">
        <v>6533.55</v>
      </c>
      <c r="F892">
        <v>6673.5</v>
      </c>
      <c r="G892">
        <v>4313959936</v>
      </c>
      <c r="H892">
        <v>114350502582</v>
      </c>
      <c r="I892">
        <v>2018</v>
      </c>
      <c r="J892">
        <v>7</v>
      </c>
      <c r="K892">
        <v>6</v>
      </c>
    </row>
    <row r="893" spans="1:11" x14ac:dyDescent="0.3">
      <c r="A893" t="s">
        <v>15</v>
      </c>
      <c r="B893" s="1">
        <v>43286</v>
      </c>
      <c r="C893">
        <v>6599.71</v>
      </c>
      <c r="D893">
        <v>6749.54</v>
      </c>
      <c r="E893">
        <v>6546.65</v>
      </c>
      <c r="F893">
        <v>6639.14</v>
      </c>
      <c r="G893">
        <v>4999240192</v>
      </c>
      <c r="H893">
        <v>113748385620</v>
      </c>
      <c r="I893">
        <v>2018</v>
      </c>
      <c r="J893">
        <v>7</v>
      </c>
      <c r="K893">
        <v>5</v>
      </c>
    </row>
    <row r="894" spans="1:11" x14ac:dyDescent="0.3">
      <c r="A894" t="s">
        <v>15</v>
      </c>
      <c r="B894" s="1">
        <v>43285</v>
      </c>
      <c r="C894">
        <v>6550.87</v>
      </c>
      <c r="D894">
        <v>6771.92</v>
      </c>
      <c r="E894">
        <v>6450.46</v>
      </c>
      <c r="F894">
        <v>6597.55</v>
      </c>
      <c r="G894">
        <v>4176689920</v>
      </c>
      <c r="H894">
        <v>113024522547</v>
      </c>
      <c r="I894">
        <v>2018</v>
      </c>
      <c r="J894">
        <v>7</v>
      </c>
      <c r="K894">
        <v>4</v>
      </c>
    </row>
    <row r="895" spans="1:11" x14ac:dyDescent="0.3">
      <c r="A895" t="s">
        <v>15</v>
      </c>
      <c r="B895" s="1">
        <v>43284</v>
      </c>
      <c r="C895">
        <v>6596.66</v>
      </c>
      <c r="D895">
        <v>6671.37</v>
      </c>
      <c r="E895">
        <v>6447.75</v>
      </c>
      <c r="F895">
        <v>6529.59</v>
      </c>
      <c r="G895">
        <v>4672309760</v>
      </c>
      <c r="H895">
        <v>111849428104</v>
      </c>
      <c r="I895">
        <v>2018</v>
      </c>
      <c r="J895">
        <v>7</v>
      </c>
      <c r="K895">
        <v>3</v>
      </c>
    </row>
    <row r="896" spans="1:11" x14ac:dyDescent="0.3">
      <c r="A896" t="s">
        <v>15</v>
      </c>
      <c r="B896" s="1">
        <v>43283</v>
      </c>
      <c r="C896">
        <v>6380.38</v>
      </c>
      <c r="D896">
        <v>6683.86</v>
      </c>
      <c r="E896">
        <v>6305.7</v>
      </c>
      <c r="F896">
        <v>6614.18</v>
      </c>
      <c r="G896">
        <v>4396930048</v>
      </c>
      <c r="H896">
        <v>113288832522</v>
      </c>
      <c r="I896">
        <v>2018</v>
      </c>
      <c r="J896">
        <v>7</v>
      </c>
      <c r="K896">
        <v>2</v>
      </c>
    </row>
    <row r="897" spans="1:11" x14ac:dyDescent="0.3">
      <c r="A897" t="s">
        <v>15</v>
      </c>
      <c r="B897" s="1">
        <v>43282</v>
      </c>
      <c r="C897">
        <v>6411.68</v>
      </c>
      <c r="D897">
        <v>6432.85</v>
      </c>
      <c r="E897">
        <v>6289.29</v>
      </c>
      <c r="F897">
        <v>6385.82</v>
      </c>
      <c r="G897">
        <v>4788259840</v>
      </c>
      <c r="H897">
        <v>109366024632</v>
      </c>
      <c r="I897">
        <v>2018</v>
      </c>
      <c r="J897">
        <v>7</v>
      </c>
      <c r="K897">
        <v>1</v>
      </c>
    </row>
    <row r="898" spans="1:11" x14ac:dyDescent="0.3">
      <c r="A898" t="s">
        <v>15</v>
      </c>
      <c r="B898" s="1">
        <v>43281</v>
      </c>
      <c r="C898">
        <v>6214.22</v>
      </c>
      <c r="D898">
        <v>6465.51</v>
      </c>
      <c r="E898">
        <v>6214.22</v>
      </c>
      <c r="F898">
        <v>6404</v>
      </c>
      <c r="G898">
        <v>4543860224</v>
      </c>
      <c r="H898">
        <v>109665618200</v>
      </c>
      <c r="I898">
        <v>2018</v>
      </c>
      <c r="J898">
        <v>6</v>
      </c>
      <c r="K898">
        <v>30</v>
      </c>
    </row>
    <row r="899" spans="1:11" x14ac:dyDescent="0.3">
      <c r="A899" t="s">
        <v>15</v>
      </c>
      <c r="B899" s="1">
        <v>43280</v>
      </c>
      <c r="C899">
        <v>5898.13</v>
      </c>
      <c r="D899">
        <v>6261.66</v>
      </c>
      <c r="E899">
        <v>5835.75</v>
      </c>
      <c r="F899">
        <v>6218.3</v>
      </c>
      <c r="G899">
        <v>3966230016</v>
      </c>
      <c r="H899">
        <v>106474707240</v>
      </c>
      <c r="I899">
        <v>2018</v>
      </c>
      <c r="J899">
        <v>6</v>
      </c>
      <c r="K899">
        <v>29</v>
      </c>
    </row>
    <row r="900" spans="1:11" x14ac:dyDescent="0.3">
      <c r="A900" t="s">
        <v>15</v>
      </c>
      <c r="B900" s="1">
        <v>43279</v>
      </c>
      <c r="C900">
        <v>6153.16</v>
      </c>
      <c r="D900">
        <v>6170.41</v>
      </c>
      <c r="E900">
        <v>5873.05</v>
      </c>
      <c r="F900">
        <v>5903.44</v>
      </c>
      <c r="G900">
        <v>3467800064</v>
      </c>
      <c r="H900">
        <v>101072353482</v>
      </c>
      <c r="I900">
        <v>2018</v>
      </c>
      <c r="J900">
        <v>6</v>
      </c>
      <c r="K900">
        <v>28</v>
      </c>
    </row>
    <row r="901" spans="1:11" x14ac:dyDescent="0.3">
      <c r="A901" t="s">
        <v>15</v>
      </c>
      <c r="B901" s="1">
        <v>43278</v>
      </c>
      <c r="C901">
        <v>6084.4</v>
      </c>
      <c r="D901">
        <v>6180</v>
      </c>
      <c r="E901">
        <v>6052.85</v>
      </c>
      <c r="F901">
        <v>6157.13</v>
      </c>
      <c r="G901">
        <v>3296219904</v>
      </c>
      <c r="H901">
        <v>105403600614</v>
      </c>
      <c r="I901">
        <v>2018</v>
      </c>
      <c r="J901">
        <v>6</v>
      </c>
      <c r="K901">
        <v>27</v>
      </c>
    </row>
    <row r="902" spans="1:11" x14ac:dyDescent="0.3">
      <c r="A902" t="s">
        <v>15</v>
      </c>
      <c r="B902" s="1">
        <v>43277</v>
      </c>
      <c r="C902">
        <v>6253.55</v>
      </c>
      <c r="D902">
        <v>6290.16</v>
      </c>
      <c r="E902">
        <v>6093.67</v>
      </c>
      <c r="F902">
        <v>6093.67</v>
      </c>
      <c r="G902">
        <v>3279759872</v>
      </c>
      <c r="H902">
        <v>104307939200</v>
      </c>
      <c r="I902">
        <v>2018</v>
      </c>
      <c r="J902">
        <v>6</v>
      </c>
      <c r="K902">
        <v>26</v>
      </c>
    </row>
    <row r="903" spans="1:11" x14ac:dyDescent="0.3">
      <c r="A903" t="s">
        <v>15</v>
      </c>
      <c r="B903" s="1">
        <v>43276</v>
      </c>
      <c r="C903">
        <v>6171.97</v>
      </c>
      <c r="D903">
        <v>6327.37</v>
      </c>
      <c r="E903">
        <v>6119.68</v>
      </c>
      <c r="F903">
        <v>6249.18</v>
      </c>
      <c r="G903">
        <v>5500810240</v>
      </c>
      <c r="H903">
        <v>106958465208</v>
      </c>
      <c r="I903">
        <v>2018</v>
      </c>
      <c r="J903">
        <v>6</v>
      </c>
      <c r="K903">
        <v>25</v>
      </c>
    </row>
    <row r="904" spans="1:11" x14ac:dyDescent="0.3">
      <c r="A904" t="s">
        <v>15</v>
      </c>
      <c r="B904" s="1">
        <v>43275</v>
      </c>
      <c r="C904">
        <v>6164.28</v>
      </c>
      <c r="D904">
        <v>6223.78</v>
      </c>
      <c r="E904">
        <v>5826.41</v>
      </c>
      <c r="F904">
        <v>6173.23</v>
      </c>
      <c r="G904">
        <v>4566909952</v>
      </c>
      <c r="H904">
        <v>105646571668</v>
      </c>
      <c r="I904">
        <v>2018</v>
      </c>
      <c r="J904">
        <v>6</v>
      </c>
      <c r="K904">
        <v>24</v>
      </c>
    </row>
    <row r="905" spans="1:11" x14ac:dyDescent="0.3">
      <c r="A905" t="s">
        <v>15</v>
      </c>
      <c r="B905" s="1">
        <v>43274</v>
      </c>
      <c r="C905">
        <v>6090.1</v>
      </c>
      <c r="D905">
        <v>6224.82</v>
      </c>
      <c r="E905">
        <v>6071.81</v>
      </c>
      <c r="F905">
        <v>6162.48</v>
      </c>
      <c r="G905">
        <v>3431360000</v>
      </c>
      <c r="H905">
        <v>105449276520</v>
      </c>
      <c r="I905">
        <v>2018</v>
      </c>
      <c r="J905">
        <v>6</v>
      </c>
      <c r="K905">
        <v>23</v>
      </c>
    </row>
    <row r="906" spans="1:11" x14ac:dyDescent="0.3">
      <c r="A906" t="s">
        <v>15</v>
      </c>
      <c r="B906" s="1">
        <v>43273</v>
      </c>
      <c r="C906">
        <v>6737.88</v>
      </c>
      <c r="D906">
        <v>6747.08</v>
      </c>
      <c r="E906">
        <v>6006.6</v>
      </c>
      <c r="F906">
        <v>6083.69</v>
      </c>
      <c r="G906">
        <v>5079810048</v>
      </c>
      <c r="H906">
        <v>104088814967</v>
      </c>
      <c r="I906">
        <v>2018</v>
      </c>
      <c r="J906">
        <v>6</v>
      </c>
      <c r="K906">
        <v>22</v>
      </c>
    </row>
    <row r="907" spans="1:11" x14ac:dyDescent="0.3">
      <c r="A907" t="s">
        <v>15</v>
      </c>
      <c r="B907" s="1">
        <v>43272</v>
      </c>
      <c r="C907">
        <v>6780.09</v>
      </c>
      <c r="D907">
        <v>6810.94</v>
      </c>
      <c r="E907">
        <v>6715.17</v>
      </c>
      <c r="F907">
        <v>6729.74</v>
      </c>
      <c r="G907">
        <v>3529129984</v>
      </c>
      <c r="H907">
        <v>115129700024</v>
      </c>
      <c r="I907">
        <v>2018</v>
      </c>
      <c r="J907">
        <v>6</v>
      </c>
      <c r="K907">
        <v>21</v>
      </c>
    </row>
    <row r="908" spans="1:11" x14ac:dyDescent="0.3">
      <c r="A908" t="s">
        <v>15</v>
      </c>
      <c r="B908" s="1">
        <v>43271</v>
      </c>
      <c r="C908">
        <v>6770.76</v>
      </c>
      <c r="D908">
        <v>6821.56</v>
      </c>
      <c r="E908">
        <v>6611.88</v>
      </c>
      <c r="F908">
        <v>6776.55</v>
      </c>
      <c r="G908">
        <v>3888640000</v>
      </c>
      <c r="H908">
        <v>115916357344</v>
      </c>
      <c r="I908">
        <v>2018</v>
      </c>
      <c r="J908">
        <v>6</v>
      </c>
      <c r="K908">
        <v>20</v>
      </c>
    </row>
    <row r="909" spans="1:11" x14ac:dyDescent="0.3">
      <c r="A909" t="s">
        <v>15</v>
      </c>
      <c r="B909" s="1">
        <v>43270</v>
      </c>
      <c r="C909">
        <v>6742.39</v>
      </c>
      <c r="D909">
        <v>6822.5</v>
      </c>
      <c r="E909">
        <v>6709.92</v>
      </c>
      <c r="F909">
        <v>6769.94</v>
      </c>
      <c r="G909">
        <v>4057029888</v>
      </c>
      <c r="H909">
        <v>115789919278</v>
      </c>
      <c r="I909">
        <v>2018</v>
      </c>
      <c r="J909">
        <v>6</v>
      </c>
      <c r="K909">
        <v>19</v>
      </c>
    </row>
    <row r="910" spans="1:11" x14ac:dyDescent="0.3">
      <c r="A910" t="s">
        <v>15</v>
      </c>
      <c r="B910" s="1">
        <v>43269</v>
      </c>
      <c r="C910">
        <v>6510.07</v>
      </c>
      <c r="D910">
        <v>6781.14</v>
      </c>
      <c r="E910">
        <v>6446.68</v>
      </c>
      <c r="F910">
        <v>6734.82</v>
      </c>
      <c r="G910">
        <v>4039200000</v>
      </c>
      <c r="H910">
        <v>115176197712</v>
      </c>
      <c r="I910">
        <v>2018</v>
      </c>
      <c r="J910">
        <v>6</v>
      </c>
      <c r="K910">
        <v>18</v>
      </c>
    </row>
    <row r="911" spans="1:11" x14ac:dyDescent="0.3">
      <c r="A911" t="s">
        <v>15</v>
      </c>
      <c r="B911" s="1">
        <v>43268</v>
      </c>
      <c r="C911">
        <v>6545.53</v>
      </c>
      <c r="D911">
        <v>6589.11</v>
      </c>
      <c r="E911">
        <v>6499.27</v>
      </c>
      <c r="F911">
        <v>6499.27</v>
      </c>
      <c r="G911">
        <v>3104019968</v>
      </c>
      <c r="H911">
        <v>111134754810</v>
      </c>
      <c r="I911">
        <v>2018</v>
      </c>
      <c r="J911">
        <v>6</v>
      </c>
      <c r="K911">
        <v>17</v>
      </c>
    </row>
    <row r="912" spans="1:11" x14ac:dyDescent="0.3">
      <c r="A912" t="s">
        <v>15</v>
      </c>
      <c r="B912" s="1">
        <v>43267</v>
      </c>
      <c r="C912">
        <v>6455.45</v>
      </c>
      <c r="D912">
        <v>6592.49</v>
      </c>
      <c r="E912">
        <v>6402.29</v>
      </c>
      <c r="F912">
        <v>6550.16</v>
      </c>
      <c r="G912">
        <v>3194170112</v>
      </c>
      <c r="H912">
        <v>111992015616</v>
      </c>
      <c r="I912">
        <v>2018</v>
      </c>
      <c r="J912">
        <v>6</v>
      </c>
      <c r="K912">
        <v>16</v>
      </c>
    </row>
    <row r="913" spans="1:11" x14ac:dyDescent="0.3">
      <c r="A913" t="s">
        <v>15</v>
      </c>
      <c r="B913" s="1">
        <v>43266</v>
      </c>
      <c r="C913">
        <v>6674.08</v>
      </c>
      <c r="D913">
        <v>6681.08</v>
      </c>
      <c r="E913">
        <v>6433.87</v>
      </c>
      <c r="F913">
        <v>6456.58</v>
      </c>
      <c r="G913">
        <v>3955389952</v>
      </c>
      <c r="H913">
        <v>110378702283</v>
      </c>
      <c r="I913">
        <v>2018</v>
      </c>
      <c r="J913">
        <v>6</v>
      </c>
      <c r="K913">
        <v>15</v>
      </c>
    </row>
    <row r="914" spans="1:11" x14ac:dyDescent="0.3">
      <c r="A914" t="s">
        <v>15</v>
      </c>
      <c r="B914" s="1">
        <v>43265</v>
      </c>
      <c r="C914">
        <v>6342.75</v>
      </c>
      <c r="D914">
        <v>6707.14</v>
      </c>
      <c r="E914">
        <v>6334.46</v>
      </c>
      <c r="F914">
        <v>6675.35</v>
      </c>
      <c r="G914">
        <v>5138710016</v>
      </c>
      <c r="H914">
        <v>114106009748</v>
      </c>
      <c r="I914">
        <v>2018</v>
      </c>
      <c r="J914">
        <v>6</v>
      </c>
      <c r="K914">
        <v>14</v>
      </c>
    </row>
    <row r="915" spans="1:11" x14ac:dyDescent="0.3">
      <c r="A915" t="s">
        <v>15</v>
      </c>
      <c r="B915" s="1">
        <v>43264</v>
      </c>
      <c r="C915">
        <v>6596.88</v>
      </c>
      <c r="D915">
        <v>6631.66</v>
      </c>
      <c r="E915">
        <v>6285.63</v>
      </c>
      <c r="F915">
        <v>6349.9</v>
      </c>
      <c r="G915">
        <v>5052349952</v>
      </c>
      <c r="H915">
        <v>108530585830</v>
      </c>
      <c r="I915">
        <v>2018</v>
      </c>
      <c r="J915">
        <v>6</v>
      </c>
      <c r="K915">
        <v>13</v>
      </c>
    </row>
    <row r="916" spans="1:11" x14ac:dyDescent="0.3">
      <c r="A916" t="s">
        <v>15</v>
      </c>
      <c r="B916" s="1">
        <v>43263</v>
      </c>
      <c r="C916">
        <v>6905.82</v>
      </c>
      <c r="D916">
        <v>6907.96</v>
      </c>
      <c r="E916">
        <v>6542.08</v>
      </c>
      <c r="F916">
        <v>6582.36</v>
      </c>
      <c r="G916">
        <v>4654380032</v>
      </c>
      <c r="H916">
        <v>112491874164</v>
      </c>
      <c r="I916">
        <v>2018</v>
      </c>
      <c r="J916">
        <v>6</v>
      </c>
      <c r="K916">
        <v>12</v>
      </c>
    </row>
    <row r="917" spans="1:11" x14ac:dyDescent="0.3">
      <c r="A917" t="s">
        <v>15</v>
      </c>
      <c r="B917" s="1">
        <v>43262</v>
      </c>
      <c r="C917">
        <v>6799.29</v>
      </c>
      <c r="D917">
        <v>6910.18</v>
      </c>
      <c r="E917">
        <v>6706.63</v>
      </c>
      <c r="F917">
        <v>6906.92</v>
      </c>
      <c r="G917">
        <v>4745269760</v>
      </c>
      <c r="H917">
        <v>118025877189</v>
      </c>
      <c r="I917">
        <v>2018</v>
      </c>
      <c r="J917">
        <v>6</v>
      </c>
      <c r="K917">
        <v>11</v>
      </c>
    </row>
    <row r="918" spans="1:11" x14ac:dyDescent="0.3">
      <c r="A918" t="s">
        <v>15</v>
      </c>
      <c r="B918" s="1">
        <v>43261</v>
      </c>
      <c r="C918">
        <v>7499.55</v>
      </c>
      <c r="D918">
        <v>7499.55</v>
      </c>
      <c r="E918">
        <v>6709.07</v>
      </c>
      <c r="F918">
        <v>6786.02</v>
      </c>
      <c r="G918">
        <v>5804839936</v>
      </c>
      <c r="H918">
        <v>115948312827</v>
      </c>
      <c r="I918">
        <v>2018</v>
      </c>
      <c r="J918">
        <v>6</v>
      </c>
      <c r="K918">
        <v>10</v>
      </c>
    </row>
    <row r="919" spans="1:11" x14ac:dyDescent="0.3">
      <c r="A919" t="s">
        <v>15</v>
      </c>
      <c r="B919" s="1">
        <v>43260</v>
      </c>
      <c r="C919">
        <v>7632.52</v>
      </c>
      <c r="D919">
        <v>7683.58</v>
      </c>
      <c r="E919">
        <v>7531.98</v>
      </c>
      <c r="F919">
        <v>7531.98</v>
      </c>
      <c r="G919">
        <v>3845220096</v>
      </c>
      <c r="H919">
        <v>128682085689</v>
      </c>
      <c r="I919">
        <v>2018</v>
      </c>
      <c r="J919">
        <v>6</v>
      </c>
      <c r="K919">
        <v>9</v>
      </c>
    </row>
    <row r="920" spans="1:11" x14ac:dyDescent="0.3">
      <c r="A920" t="s">
        <v>15</v>
      </c>
      <c r="B920" s="1">
        <v>43259</v>
      </c>
      <c r="C920">
        <v>7685.14</v>
      </c>
      <c r="D920">
        <v>7698.19</v>
      </c>
      <c r="E920">
        <v>7558.4</v>
      </c>
      <c r="F920">
        <v>7624.92</v>
      </c>
      <c r="G920">
        <v>4227579904</v>
      </c>
      <c r="H920">
        <v>130256218613</v>
      </c>
      <c r="I920">
        <v>2018</v>
      </c>
      <c r="J920">
        <v>6</v>
      </c>
      <c r="K920">
        <v>8</v>
      </c>
    </row>
    <row r="921" spans="1:11" x14ac:dyDescent="0.3">
      <c r="A921" t="s">
        <v>15</v>
      </c>
      <c r="B921" s="1">
        <v>43258</v>
      </c>
      <c r="C921">
        <v>7650.82</v>
      </c>
      <c r="D921">
        <v>7741.27</v>
      </c>
      <c r="E921">
        <v>7650.82</v>
      </c>
      <c r="F921">
        <v>7678.24</v>
      </c>
      <c r="G921">
        <v>4485799936</v>
      </c>
      <c r="H921">
        <v>131153169176</v>
      </c>
      <c r="I921">
        <v>2018</v>
      </c>
      <c r="J921">
        <v>6</v>
      </c>
      <c r="K921">
        <v>7</v>
      </c>
    </row>
    <row r="922" spans="1:11" x14ac:dyDescent="0.3">
      <c r="A922" t="s">
        <v>15</v>
      </c>
      <c r="B922" s="1">
        <v>43257</v>
      </c>
      <c r="C922">
        <v>7625.97</v>
      </c>
      <c r="D922">
        <v>7680.43</v>
      </c>
      <c r="E922">
        <v>7502.01</v>
      </c>
      <c r="F922">
        <v>7653.98</v>
      </c>
      <c r="G922">
        <v>4692259840</v>
      </c>
      <c r="H922">
        <v>130725095161</v>
      </c>
      <c r="I922">
        <v>2018</v>
      </c>
      <c r="J922">
        <v>6</v>
      </c>
      <c r="K922">
        <v>6</v>
      </c>
    </row>
    <row r="923" spans="1:11" x14ac:dyDescent="0.3">
      <c r="A923" t="s">
        <v>15</v>
      </c>
      <c r="B923" s="1">
        <v>43256</v>
      </c>
      <c r="C923">
        <v>7500.9</v>
      </c>
      <c r="D923">
        <v>7643.23</v>
      </c>
      <c r="E923">
        <v>7397</v>
      </c>
      <c r="F923">
        <v>7633.76</v>
      </c>
      <c r="G923">
        <v>4961739776</v>
      </c>
      <c r="H923">
        <v>130365918088</v>
      </c>
      <c r="I923">
        <v>2018</v>
      </c>
      <c r="J923">
        <v>6</v>
      </c>
      <c r="K923">
        <v>5</v>
      </c>
    </row>
    <row r="924" spans="1:11" x14ac:dyDescent="0.3">
      <c r="A924" t="s">
        <v>15</v>
      </c>
      <c r="B924" s="1">
        <v>43255</v>
      </c>
      <c r="C924">
        <v>7722.53</v>
      </c>
      <c r="D924">
        <v>7753.82</v>
      </c>
      <c r="E924">
        <v>7474.04</v>
      </c>
      <c r="F924">
        <v>7514.47</v>
      </c>
      <c r="G924">
        <v>4993169920</v>
      </c>
      <c r="H924">
        <v>128312205314</v>
      </c>
      <c r="I924">
        <v>2018</v>
      </c>
      <c r="J924">
        <v>6</v>
      </c>
      <c r="K924">
        <v>4</v>
      </c>
    </row>
    <row r="925" spans="1:11" x14ac:dyDescent="0.3">
      <c r="A925" t="s">
        <v>15</v>
      </c>
      <c r="B925" s="1">
        <v>43254</v>
      </c>
      <c r="C925">
        <v>7632.09</v>
      </c>
      <c r="D925">
        <v>7754.89</v>
      </c>
      <c r="E925">
        <v>7613.04</v>
      </c>
      <c r="F925">
        <v>7720.25</v>
      </c>
      <c r="G925">
        <v>4851760128</v>
      </c>
      <c r="H925">
        <v>131808021256</v>
      </c>
      <c r="I925">
        <v>2018</v>
      </c>
      <c r="J925">
        <v>6</v>
      </c>
      <c r="K925">
        <v>3</v>
      </c>
    </row>
    <row r="926" spans="1:11" x14ac:dyDescent="0.3">
      <c r="A926" t="s">
        <v>15</v>
      </c>
      <c r="B926" s="1">
        <v>43253</v>
      </c>
      <c r="C926">
        <v>7536.72</v>
      </c>
      <c r="D926">
        <v>7695.83</v>
      </c>
      <c r="E926">
        <v>7497.26</v>
      </c>
      <c r="F926">
        <v>7643.45</v>
      </c>
      <c r="G926">
        <v>4939299840</v>
      </c>
      <c r="H926">
        <v>130481526036</v>
      </c>
      <c r="I926">
        <v>2018</v>
      </c>
      <c r="J926">
        <v>6</v>
      </c>
      <c r="K926">
        <v>2</v>
      </c>
    </row>
    <row r="927" spans="1:11" x14ac:dyDescent="0.3">
      <c r="A927" t="s">
        <v>15</v>
      </c>
      <c r="B927" s="1">
        <v>43252</v>
      </c>
      <c r="C927">
        <v>7500.7</v>
      </c>
      <c r="D927">
        <v>7604.73</v>
      </c>
      <c r="E927">
        <v>7407.34</v>
      </c>
      <c r="F927">
        <v>7541.45</v>
      </c>
      <c r="G927">
        <v>4921460224</v>
      </c>
      <c r="H927">
        <v>128725854692</v>
      </c>
      <c r="I927">
        <v>2018</v>
      </c>
      <c r="J927">
        <v>6</v>
      </c>
      <c r="K927">
        <v>1</v>
      </c>
    </row>
    <row r="928" spans="1:11" x14ac:dyDescent="0.3">
      <c r="A928" t="s">
        <v>15</v>
      </c>
      <c r="B928" s="1">
        <v>43251</v>
      </c>
      <c r="C928">
        <v>7406.15</v>
      </c>
      <c r="D928">
        <v>7608.9</v>
      </c>
      <c r="E928">
        <v>7361.13</v>
      </c>
      <c r="F928">
        <v>7494.17</v>
      </c>
      <c r="G928">
        <v>5127130112</v>
      </c>
      <c r="H928">
        <v>127902999390</v>
      </c>
      <c r="I928">
        <v>2018</v>
      </c>
      <c r="J928">
        <v>5</v>
      </c>
      <c r="K928">
        <v>31</v>
      </c>
    </row>
    <row r="929" spans="1:11" x14ac:dyDescent="0.3">
      <c r="A929" t="s">
        <v>15</v>
      </c>
      <c r="B929" s="1">
        <v>43250</v>
      </c>
      <c r="C929">
        <v>7469.73</v>
      </c>
      <c r="D929">
        <v>7573.77</v>
      </c>
      <c r="E929">
        <v>7313.6</v>
      </c>
      <c r="F929">
        <v>7406.52</v>
      </c>
      <c r="G929">
        <v>4922540032</v>
      </c>
      <c r="H929">
        <v>126391893474</v>
      </c>
      <c r="I929">
        <v>2018</v>
      </c>
      <c r="J929">
        <v>5</v>
      </c>
      <c r="K929">
        <v>30</v>
      </c>
    </row>
    <row r="930" spans="1:11" x14ac:dyDescent="0.3">
      <c r="A930" t="s">
        <v>15</v>
      </c>
      <c r="B930" s="1">
        <v>43249</v>
      </c>
      <c r="C930">
        <v>7129.46</v>
      </c>
      <c r="D930">
        <v>7526.42</v>
      </c>
      <c r="E930">
        <v>7090.68</v>
      </c>
      <c r="F930">
        <v>7472.59</v>
      </c>
      <c r="G930">
        <v>5662660096</v>
      </c>
      <c r="H930">
        <v>127502651064</v>
      </c>
      <c r="I930">
        <v>2018</v>
      </c>
      <c r="J930">
        <v>5</v>
      </c>
      <c r="K930">
        <v>29</v>
      </c>
    </row>
    <row r="931" spans="1:11" x14ac:dyDescent="0.3">
      <c r="A931" t="s">
        <v>15</v>
      </c>
      <c r="B931" s="1">
        <v>43248</v>
      </c>
      <c r="C931">
        <v>7371.31</v>
      </c>
      <c r="D931">
        <v>7419.05</v>
      </c>
      <c r="E931">
        <v>7100.89</v>
      </c>
      <c r="F931">
        <v>7135.99</v>
      </c>
      <c r="G931">
        <v>5040600064</v>
      </c>
      <c r="H931">
        <v>121747389422</v>
      </c>
      <c r="I931">
        <v>2018</v>
      </c>
      <c r="J931">
        <v>5</v>
      </c>
      <c r="K931">
        <v>28</v>
      </c>
    </row>
    <row r="932" spans="1:11" x14ac:dyDescent="0.3">
      <c r="A932" t="s">
        <v>15</v>
      </c>
      <c r="B932" s="1">
        <v>43247</v>
      </c>
      <c r="C932">
        <v>7362.08</v>
      </c>
      <c r="D932">
        <v>7381.74</v>
      </c>
      <c r="E932">
        <v>7270.96</v>
      </c>
      <c r="F932">
        <v>7368.22</v>
      </c>
      <c r="G932">
        <v>4056519936</v>
      </c>
      <c r="H932">
        <v>125695017596</v>
      </c>
      <c r="I932">
        <v>2018</v>
      </c>
      <c r="J932">
        <v>5</v>
      </c>
      <c r="K932">
        <v>27</v>
      </c>
    </row>
    <row r="933" spans="1:11" x14ac:dyDescent="0.3">
      <c r="A933" t="s">
        <v>15</v>
      </c>
      <c r="B933" s="1">
        <v>43246</v>
      </c>
      <c r="C933">
        <v>7486.48</v>
      </c>
      <c r="D933">
        <v>7595.16</v>
      </c>
      <c r="E933">
        <v>7349.12</v>
      </c>
      <c r="F933">
        <v>7355.88</v>
      </c>
      <c r="G933">
        <v>4051539968</v>
      </c>
      <c r="H933">
        <v>125469061263</v>
      </c>
      <c r="I933">
        <v>2018</v>
      </c>
      <c r="J933">
        <v>5</v>
      </c>
      <c r="K933">
        <v>26</v>
      </c>
    </row>
    <row r="934" spans="1:11" x14ac:dyDescent="0.3">
      <c r="A934" t="s">
        <v>15</v>
      </c>
      <c r="B934" s="1">
        <v>43245</v>
      </c>
      <c r="C934">
        <v>7592.3</v>
      </c>
      <c r="D934">
        <v>7659.14</v>
      </c>
      <c r="E934">
        <v>7392.65</v>
      </c>
      <c r="F934">
        <v>7480.14</v>
      </c>
      <c r="G934">
        <v>4867829760</v>
      </c>
      <c r="H934">
        <v>127573690458</v>
      </c>
      <c r="I934">
        <v>2018</v>
      </c>
      <c r="J934">
        <v>5</v>
      </c>
      <c r="K934">
        <v>25</v>
      </c>
    </row>
    <row r="935" spans="1:11" x14ac:dyDescent="0.3">
      <c r="A935" t="s">
        <v>15</v>
      </c>
      <c r="B935" s="1">
        <v>43244</v>
      </c>
      <c r="C935">
        <v>7561.12</v>
      </c>
      <c r="D935">
        <v>7738.6</v>
      </c>
      <c r="E935">
        <v>7331.14</v>
      </c>
      <c r="F935">
        <v>7587.34</v>
      </c>
      <c r="G935">
        <v>6049220096</v>
      </c>
      <c r="H935">
        <v>129385391552</v>
      </c>
      <c r="I935">
        <v>2018</v>
      </c>
      <c r="J935">
        <v>5</v>
      </c>
      <c r="K935">
        <v>24</v>
      </c>
    </row>
    <row r="936" spans="1:11" x14ac:dyDescent="0.3">
      <c r="A936" t="s">
        <v>15</v>
      </c>
      <c r="B936" s="1">
        <v>43243</v>
      </c>
      <c r="C936">
        <v>8037.08</v>
      </c>
      <c r="D936">
        <v>8054.66</v>
      </c>
      <c r="E936">
        <v>7507.88</v>
      </c>
      <c r="F936">
        <v>7557.82</v>
      </c>
      <c r="G936">
        <v>6491120128</v>
      </c>
      <c r="H936">
        <v>128868479514</v>
      </c>
      <c r="I936">
        <v>2018</v>
      </c>
      <c r="J936">
        <v>5</v>
      </c>
      <c r="K936">
        <v>23</v>
      </c>
    </row>
    <row r="937" spans="1:11" x14ac:dyDescent="0.3">
      <c r="A937" t="s">
        <v>15</v>
      </c>
      <c r="B937" s="1">
        <v>43242</v>
      </c>
      <c r="C937">
        <v>8419.8700000000008</v>
      </c>
      <c r="D937">
        <v>8423.25</v>
      </c>
      <c r="E937">
        <v>8004.58</v>
      </c>
      <c r="F937">
        <v>8041.78</v>
      </c>
      <c r="G937">
        <v>5137010176</v>
      </c>
      <c r="H937">
        <v>137104106176</v>
      </c>
      <c r="I937">
        <v>2018</v>
      </c>
      <c r="J937">
        <v>5</v>
      </c>
      <c r="K937">
        <v>22</v>
      </c>
    </row>
    <row r="938" spans="1:11" x14ac:dyDescent="0.3">
      <c r="A938" t="s">
        <v>15</v>
      </c>
      <c r="B938" s="1">
        <v>43241</v>
      </c>
      <c r="C938">
        <v>8522.33</v>
      </c>
      <c r="D938">
        <v>8557.52</v>
      </c>
      <c r="E938">
        <v>8365.1200000000008</v>
      </c>
      <c r="F938">
        <v>8418.99</v>
      </c>
      <c r="G938">
        <v>5154990080</v>
      </c>
      <c r="H938">
        <v>143518943480</v>
      </c>
      <c r="I938">
        <v>2018</v>
      </c>
      <c r="J938">
        <v>5</v>
      </c>
      <c r="K938">
        <v>21</v>
      </c>
    </row>
    <row r="939" spans="1:11" x14ac:dyDescent="0.3">
      <c r="A939" t="s">
        <v>15</v>
      </c>
      <c r="B939" s="1">
        <v>43240</v>
      </c>
      <c r="C939">
        <v>8246.99</v>
      </c>
      <c r="D939">
        <v>8562.41</v>
      </c>
      <c r="E939">
        <v>8205.24</v>
      </c>
      <c r="F939">
        <v>8513.25</v>
      </c>
      <c r="G939">
        <v>5191059968</v>
      </c>
      <c r="H939">
        <v>145109512565</v>
      </c>
      <c r="I939">
        <v>2018</v>
      </c>
      <c r="J939">
        <v>5</v>
      </c>
      <c r="K939">
        <v>20</v>
      </c>
    </row>
    <row r="940" spans="1:11" x14ac:dyDescent="0.3">
      <c r="A940" t="s">
        <v>15</v>
      </c>
      <c r="B940" s="1">
        <v>43239</v>
      </c>
      <c r="C940">
        <v>8255.73</v>
      </c>
      <c r="D940">
        <v>8372.06</v>
      </c>
      <c r="E940">
        <v>8183.35</v>
      </c>
      <c r="F940">
        <v>8247.18</v>
      </c>
      <c r="G940">
        <v>4712399872</v>
      </c>
      <c r="H940">
        <v>140559162894</v>
      </c>
      <c r="I940">
        <v>2018</v>
      </c>
      <c r="J940">
        <v>5</v>
      </c>
      <c r="K940">
        <v>19</v>
      </c>
    </row>
    <row r="941" spans="1:11" x14ac:dyDescent="0.3">
      <c r="A941" t="s">
        <v>15</v>
      </c>
      <c r="B941" s="1">
        <v>43238</v>
      </c>
      <c r="C941">
        <v>8091.83</v>
      </c>
      <c r="D941">
        <v>8274.1200000000008</v>
      </c>
      <c r="E941">
        <v>7974.82</v>
      </c>
      <c r="F941">
        <v>8250.9699999999993</v>
      </c>
      <c r="G941">
        <v>5764190208</v>
      </c>
      <c r="H941">
        <v>140607667610</v>
      </c>
      <c r="I941">
        <v>2018</v>
      </c>
      <c r="J941">
        <v>5</v>
      </c>
      <c r="K941">
        <v>18</v>
      </c>
    </row>
    <row r="942" spans="1:11" x14ac:dyDescent="0.3">
      <c r="A942" t="s">
        <v>15</v>
      </c>
      <c r="B942" s="1">
        <v>43237</v>
      </c>
      <c r="C942">
        <v>8370.0499999999993</v>
      </c>
      <c r="D942">
        <v>8445.5400000000009</v>
      </c>
      <c r="E942">
        <v>8054.12</v>
      </c>
      <c r="F942">
        <v>8094.32</v>
      </c>
      <c r="G942">
        <v>5862530048</v>
      </c>
      <c r="H942">
        <v>137923772714</v>
      </c>
      <c r="I942">
        <v>2018</v>
      </c>
      <c r="J942">
        <v>5</v>
      </c>
      <c r="K942">
        <v>17</v>
      </c>
    </row>
    <row r="943" spans="1:11" x14ac:dyDescent="0.3">
      <c r="A943" t="s">
        <v>15</v>
      </c>
      <c r="B943" s="1">
        <v>43236</v>
      </c>
      <c r="C943">
        <v>8504.41</v>
      </c>
      <c r="D943">
        <v>8508.43</v>
      </c>
      <c r="E943">
        <v>8175.49</v>
      </c>
      <c r="F943">
        <v>8368.83</v>
      </c>
      <c r="G943">
        <v>6760220160</v>
      </c>
      <c r="H943">
        <v>142587497878</v>
      </c>
      <c r="I943">
        <v>2018</v>
      </c>
      <c r="J943">
        <v>5</v>
      </c>
      <c r="K943">
        <v>16</v>
      </c>
    </row>
    <row r="944" spans="1:11" x14ac:dyDescent="0.3">
      <c r="A944" t="s">
        <v>15</v>
      </c>
      <c r="B944" s="1">
        <v>43235</v>
      </c>
      <c r="C944">
        <v>8705.19</v>
      </c>
      <c r="D944">
        <v>8836.19</v>
      </c>
      <c r="E944">
        <v>8456.4500000000007</v>
      </c>
      <c r="F944">
        <v>8510.3799999999992</v>
      </c>
      <c r="G944">
        <v>6705710080</v>
      </c>
      <c r="H944">
        <v>144979744412</v>
      </c>
      <c r="I944">
        <v>2018</v>
      </c>
      <c r="J944">
        <v>5</v>
      </c>
      <c r="K944">
        <v>15</v>
      </c>
    </row>
    <row r="945" spans="1:11" x14ac:dyDescent="0.3">
      <c r="A945" t="s">
        <v>15</v>
      </c>
      <c r="B945" s="1">
        <v>43234</v>
      </c>
      <c r="C945">
        <v>8713.1</v>
      </c>
      <c r="D945">
        <v>8881.1200000000008</v>
      </c>
      <c r="E945">
        <v>8367.9699999999993</v>
      </c>
      <c r="F945">
        <v>8716.7900000000009</v>
      </c>
      <c r="G945">
        <v>7364149760</v>
      </c>
      <c r="H945">
        <v>148480275422</v>
      </c>
      <c r="I945">
        <v>2018</v>
      </c>
      <c r="J945">
        <v>5</v>
      </c>
      <c r="K945">
        <v>14</v>
      </c>
    </row>
    <row r="946" spans="1:11" x14ac:dyDescent="0.3">
      <c r="A946" t="s">
        <v>15</v>
      </c>
      <c r="B946" s="1">
        <v>43233</v>
      </c>
      <c r="C946">
        <v>8515.49</v>
      </c>
      <c r="D946">
        <v>8773.5499999999993</v>
      </c>
      <c r="E946">
        <v>8395.1200000000008</v>
      </c>
      <c r="F946">
        <v>8723.94</v>
      </c>
      <c r="G946">
        <v>5866379776</v>
      </c>
      <c r="H946">
        <v>148587777457</v>
      </c>
      <c r="I946">
        <v>2018</v>
      </c>
      <c r="J946">
        <v>5</v>
      </c>
      <c r="K946">
        <v>13</v>
      </c>
    </row>
    <row r="947" spans="1:11" x14ac:dyDescent="0.3">
      <c r="A947" t="s">
        <v>15</v>
      </c>
      <c r="B947" s="1">
        <v>43232</v>
      </c>
      <c r="C947">
        <v>8441.44</v>
      </c>
      <c r="D947">
        <v>8664.86</v>
      </c>
      <c r="E947">
        <v>8223.5</v>
      </c>
      <c r="F947">
        <v>8504.89</v>
      </c>
      <c r="G947">
        <v>6821380096</v>
      </c>
      <c r="H947">
        <v>144841040789</v>
      </c>
      <c r="I947">
        <v>2018</v>
      </c>
      <c r="J947">
        <v>5</v>
      </c>
      <c r="K947">
        <v>12</v>
      </c>
    </row>
    <row r="948" spans="1:11" x14ac:dyDescent="0.3">
      <c r="A948" t="s">
        <v>15</v>
      </c>
      <c r="B948" s="1">
        <v>43231</v>
      </c>
      <c r="C948">
        <v>9052.9599999999991</v>
      </c>
      <c r="D948">
        <v>9052.9599999999991</v>
      </c>
      <c r="E948">
        <v>8394.4599999999991</v>
      </c>
      <c r="F948">
        <v>8441.49</v>
      </c>
      <c r="G948">
        <v>8488520192</v>
      </c>
      <c r="H948">
        <v>143743802092</v>
      </c>
      <c r="I948">
        <v>2018</v>
      </c>
      <c r="J948">
        <v>5</v>
      </c>
      <c r="K948">
        <v>11</v>
      </c>
    </row>
    <row r="949" spans="1:11" x14ac:dyDescent="0.3">
      <c r="A949" t="s">
        <v>15</v>
      </c>
      <c r="B949" s="1">
        <v>43230</v>
      </c>
      <c r="C949">
        <v>9325.9599999999991</v>
      </c>
      <c r="D949">
        <v>9396.0400000000009</v>
      </c>
      <c r="E949">
        <v>9040.52</v>
      </c>
      <c r="F949">
        <v>9043.94</v>
      </c>
      <c r="G949">
        <v>6906699776</v>
      </c>
      <c r="H949">
        <v>153988453198</v>
      </c>
      <c r="I949">
        <v>2018</v>
      </c>
      <c r="J949">
        <v>5</v>
      </c>
      <c r="K949">
        <v>10</v>
      </c>
    </row>
    <row r="950" spans="1:11" x14ac:dyDescent="0.3">
      <c r="A950" t="s">
        <v>15</v>
      </c>
      <c r="B950" s="1">
        <v>43229</v>
      </c>
      <c r="C950">
        <v>9223.73</v>
      </c>
      <c r="D950">
        <v>9374.76</v>
      </c>
      <c r="E950">
        <v>9031.6200000000008</v>
      </c>
      <c r="F950">
        <v>9325.18</v>
      </c>
      <c r="G950">
        <v>7226890240</v>
      </c>
      <c r="H950">
        <v>158758858205</v>
      </c>
      <c r="I950">
        <v>2018</v>
      </c>
      <c r="J950">
        <v>5</v>
      </c>
      <c r="K950">
        <v>9</v>
      </c>
    </row>
    <row r="951" spans="1:11" x14ac:dyDescent="0.3">
      <c r="A951" t="s">
        <v>15</v>
      </c>
      <c r="B951" s="1">
        <v>43228</v>
      </c>
      <c r="C951">
        <v>9380.8700000000008</v>
      </c>
      <c r="D951">
        <v>9462.75</v>
      </c>
      <c r="E951">
        <v>9127.77</v>
      </c>
      <c r="F951">
        <v>9234.82</v>
      </c>
      <c r="G951">
        <v>7415869952</v>
      </c>
      <c r="H951">
        <v>157202142973</v>
      </c>
      <c r="I951">
        <v>2018</v>
      </c>
      <c r="J951">
        <v>5</v>
      </c>
      <c r="K951">
        <v>8</v>
      </c>
    </row>
    <row r="952" spans="1:11" x14ac:dyDescent="0.3">
      <c r="A952" t="s">
        <v>15</v>
      </c>
      <c r="B952" s="1">
        <v>43227</v>
      </c>
      <c r="C952">
        <v>9645.67</v>
      </c>
      <c r="D952">
        <v>9665.85</v>
      </c>
      <c r="E952">
        <v>9231.5300000000007</v>
      </c>
      <c r="F952">
        <v>9373.01</v>
      </c>
      <c r="G952">
        <v>7394019840</v>
      </c>
      <c r="H952">
        <v>159538115686</v>
      </c>
      <c r="I952">
        <v>2018</v>
      </c>
      <c r="J952">
        <v>5</v>
      </c>
      <c r="K952">
        <v>7</v>
      </c>
    </row>
    <row r="953" spans="1:11" x14ac:dyDescent="0.3">
      <c r="A953" t="s">
        <v>15</v>
      </c>
      <c r="B953" s="1">
        <v>43226</v>
      </c>
      <c r="C953">
        <v>9845.31</v>
      </c>
      <c r="D953">
        <v>9940.14</v>
      </c>
      <c r="E953">
        <v>9465.25</v>
      </c>
      <c r="F953">
        <v>9654.7999999999993</v>
      </c>
      <c r="G953">
        <v>7222280192</v>
      </c>
      <c r="H953">
        <v>164316605278</v>
      </c>
      <c r="I953">
        <v>2018</v>
      </c>
      <c r="J953">
        <v>5</v>
      </c>
      <c r="K953">
        <v>6</v>
      </c>
    </row>
    <row r="954" spans="1:11" x14ac:dyDescent="0.3">
      <c r="A954" t="s">
        <v>15</v>
      </c>
      <c r="B954" s="1">
        <v>43225</v>
      </c>
      <c r="C954">
        <v>9700.2800000000007</v>
      </c>
      <c r="D954">
        <v>9964.5</v>
      </c>
      <c r="E954">
        <v>9695.1200000000008</v>
      </c>
      <c r="F954">
        <v>9858.15</v>
      </c>
      <c r="G954">
        <v>7651939840</v>
      </c>
      <c r="H954">
        <v>167759953654</v>
      </c>
      <c r="I954">
        <v>2018</v>
      </c>
      <c r="J954">
        <v>5</v>
      </c>
      <c r="K954">
        <v>5</v>
      </c>
    </row>
    <row r="955" spans="1:11" x14ac:dyDescent="0.3">
      <c r="A955" t="s">
        <v>15</v>
      </c>
      <c r="B955" s="1">
        <v>43224</v>
      </c>
      <c r="C955">
        <v>9695.5</v>
      </c>
      <c r="D955">
        <v>9779.2000000000007</v>
      </c>
      <c r="E955">
        <v>9585.9599999999991</v>
      </c>
      <c r="F955">
        <v>9700.76</v>
      </c>
      <c r="G955">
        <v>8217829888</v>
      </c>
      <c r="H955">
        <v>165062796742</v>
      </c>
      <c r="I955">
        <v>2018</v>
      </c>
      <c r="J955">
        <v>5</v>
      </c>
      <c r="K955">
        <v>4</v>
      </c>
    </row>
    <row r="956" spans="1:11" x14ac:dyDescent="0.3">
      <c r="A956" t="s">
        <v>15</v>
      </c>
      <c r="B956" s="1">
        <v>43223</v>
      </c>
      <c r="C956">
        <v>9233.9699999999993</v>
      </c>
      <c r="D956">
        <v>9798.33</v>
      </c>
      <c r="E956">
        <v>9188.15</v>
      </c>
      <c r="F956">
        <v>9743.86</v>
      </c>
      <c r="G956">
        <v>10207299584</v>
      </c>
      <c r="H956">
        <v>165778380092</v>
      </c>
      <c r="I956">
        <v>2018</v>
      </c>
      <c r="J956">
        <v>5</v>
      </c>
      <c r="K956">
        <v>3</v>
      </c>
    </row>
    <row r="957" spans="1:11" x14ac:dyDescent="0.3">
      <c r="A957" t="s">
        <v>15</v>
      </c>
      <c r="B957" s="1">
        <v>43222</v>
      </c>
      <c r="C957">
        <v>9104.6</v>
      </c>
      <c r="D957">
        <v>9256.52</v>
      </c>
      <c r="E957">
        <v>9015.14</v>
      </c>
      <c r="F957">
        <v>9235.92</v>
      </c>
      <c r="G957">
        <v>7558159872</v>
      </c>
      <c r="H957">
        <v>157119854754</v>
      </c>
      <c r="I957">
        <v>2018</v>
      </c>
      <c r="J957">
        <v>5</v>
      </c>
      <c r="K957">
        <v>2</v>
      </c>
    </row>
    <row r="958" spans="1:11" x14ac:dyDescent="0.3">
      <c r="A958" t="s">
        <v>15</v>
      </c>
      <c r="B958" s="1">
        <v>43221</v>
      </c>
      <c r="C958">
        <v>9251.4699999999993</v>
      </c>
      <c r="D958">
        <v>9255.8799999999992</v>
      </c>
      <c r="E958">
        <v>8891.0499999999993</v>
      </c>
      <c r="F958">
        <v>9119.01</v>
      </c>
      <c r="G958">
        <v>7713019904</v>
      </c>
      <c r="H958">
        <v>155114132125</v>
      </c>
      <c r="I958">
        <v>2018</v>
      </c>
      <c r="J958">
        <v>5</v>
      </c>
      <c r="K958">
        <v>1</v>
      </c>
    </row>
    <row r="959" spans="1:11" x14ac:dyDescent="0.3">
      <c r="A959" t="s">
        <v>15</v>
      </c>
      <c r="B959" s="1">
        <v>43220</v>
      </c>
      <c r="C959">
        <v>9426.11</v>
      </c>
      <c r="D959">
        <v>9477.14</v>
      </c>
      <c r="E959">
        <v>9166.81</v>
      </c>
      <c r="F959">
        <v>9240.5499999999993</v>
      </c>
      <c r="G959">
        <v>8673920000</v>
      </c>
      <c r="H959">
        <v>157163847314</v>
      </c>
      <c r="I959">
        <v>2018</v>
      </c>
      <c r="J959">
        <v>4</v>
      </c>
      <c r="K959">
        <v>30</v>
      </c>
    </row>
    <row r="960" spans="1:11" x14ac:dyDescent="0.3">
      <c r="A960" t="s">
        <v>15</v>
      </c>
      <c r="B960" s="1">
        <v>43219</v>
      </c>
      <c r="C960">
        <v>9346.41</v>
      </c>
      <c r="D960">
        <v>9531.49</v>
      </c>
      <c r="E960">
        <v>9193.7099999999991</v>
      </c>
      <c r="F960">
        <v>9419.08</v>
      </c>
      <c r="G960">
        <v>8853000192</v>
      </c>
      <c r="H960">
        <v>160182287342</v>
      </c>
      <c r="I960">
        <v>2018</v>
      </c>
      <c r="J960">
        <v>4</v>
      </c>
      <c r="K960">
        <v>29</v>
      </c>
    </row>
    <row r="961" spans="1:11" x14ac:dyDescent="0.3">
      <c r="A961" t="s">
        <v>15</v>
      </c>
      <c r="B961" s="1">
        <v>43218</v>
      </c>
      <c r="C961">
        <v>8939.27</v>
      </c>
      <c r="D961">
        <v>9412.09</v>
      </c>
      <c r="E961">
        <v>8931.99</v>
      </c>
      <c r="F961">
        <v>9348.48</v>
      </c>
      <c r="G961">
        <v>7805479936</v>
      </c>
      <c r="H961">
        <v>158963068374</v>
      </c>
      <c r="I961">
        <v>2018</v>
      </c>
      <c r="J961">
        <v>4</v>
      </c>
      <c r="K961">
        <v>28</v>
      </c>
    </row>
    <row r="962" spans="1:11" x14ac:dyDescent="0.3">
      <c r="A962" t="s">
        <v>15</v>
      </c>
      <c r="B962" s="1">
        <v>43217</v>
      </c>
      <c r="C962">
        <v>9290.6299999999992</v>
      </c>
      <c r="D962">
        <v>9375.4699999999993</v>
      </c>
      <c r="E962">
        <v>8987.0499999999993</v>
      </c>
      <c r="F962">
        <v>8987.0499999999993</v>
      </c>
      <c r="G962">
        <v>7566289920</v>
      </c>
      <c r="H962">
        <v>152802874822</v>
      </c>
      <c r="I962">
        <v>2018</v>
      </c>
      <c r="J962">
        <v>4</v>
      </c>
      <c r="K962">
        <v>27</v>
      </c>
    </row>
    <row r="963" spans="1:11" x14ac:dyDescent="0.3">
      <c r="A963" t="s">
        <v>15</v>
      </c>
      <c r="B963" s="1">
        <v>43216</v>
      </c>
      <c r="C963">
        <v>8867.32</v>
      </c>
      <c r="D963">
        <v>9281.51</v>
      </c>
      <c r="E963">
        <v>8727.09</v>
      </c>
      <c r="F963">
        <v>9281.51</v>
      </c>
      <c r="G963">
        <v>8970559488</v>
      </c>
      <c r="H963">
        <v>157793327246</v>
      </c>
      <c r="I963">
        <v>2018</v>
      </c>
      <c r="J963">
        <v>4</v>
      </c>
      <c r="K963">
        <v>26</v>
      </c>
    </row>
    <row r="964" spans="1:11" x14ac:dyDescent="0.3">
      <c r="A964" t="s">
        <v>15</v>
      </c>
      <c r="B964" s="1">
        <v>43215</v>
      </c>
      <c r="C964">
        <v>9701.0300000000007</v>
      </c>
      <c r="D964">
        <v>9745.32</v>
      </c>
      <c r="E964">
        <v>8799.84</v>
      </c>
      <c r="F964">
        <v>8845.74</v>
      </c>
      <c r="G964">
        <v>11083100160</v>
      </c>
      <c r="H964">
        <v>150369282696</v>
      </c>
      <c r="I964">
        <v>2018</v>
      </c>
      <c r="J964">
        <v>4</v>
      </c>
      <c r="K964">
        <v>25</v>
      </c>
    </row>
    <row r="965" spans="1:11" x14ac:dyDescent="0.3">
      <c r="A965" t="s">
        <v>15</v>
      </c>
      <c r="B965" s="1">
        <v>43214</v>
      </c>
      <c r="C965">
        <v>8934.34</v>
      </c>
      <c r="D965">
        <v>9732.61</v>
      </c>
      <c r="E965">
        <v>8927.83</v>
      </c>
      <c r="F965">
        <v>9697.5</v>
      </c>
      <c r="G965">
        <v>10678800384</v>
      </c>
      <c r="H965">
        <v>164833256250</v>
      </c>
      <c r="I965">
        <v>2018</v>
      </c>
      <c r="J965">
        <v>4</v>
      </c>
      <c r="K965">
        <v>24</v>
      </c>
    </row>
    <row r="966" spans="1:11" x14ac:dyDescent="0.3">
      <c r="A966" t="s">
        <v>15</v>
      </c>
      <c r="B966" s="1">
        <v>43213</v>
      </c>
      <c r="C966">
        <v>8794.39</v>
      </c>
      <c r="D966">
        <v>8958.5499999999993</v>
      </c>
      <c r="E966">
        <v>8788.81</v>
      </c>
      <c r="F966">
        <v>8930.8799999999992</v>
      </c>
      <c r="G966">
        <v>6925190144</v>
      </c>
      <c r="H966">
        <v>151784994312</v>
      </c>
      <c r="I966">
        <v>2018</v>
      </c>
      <c r="J966">
        <v>4</v>
      </c>
      <c r="K966">
        <v>23</v>
      </c>
    </row>
    <row r="967" spans="1:11" x14ac:dyDescent="0.3">
      <c r="A967" t="s">
        <v>15</v>
      </c>
      <c r="B967" s="1">
        <v>43212</v>
      </c>
      <c r="C967">
        <v>8925.06</v>
      </c>
      <c r="D967">
        <v>9001.64</v>
      </c>
      <c r="E967">
        <v>8779.61</v>
      </c>
      <c r="F967">
        <v>8802.4599999999991</v>
      </c>
      <c r="G967">
        <v>6629899776</v>
      </c>
      <c r="H967">
        <v>149585589886</v>
      </c>
      <c r="I967">
        <v>2018</v>
      </c>
      <c r="J967">
        <v>4</v>
      </c>
      <c r="K967">
        <v>22</v>
      </c>
    </row>
    <row r="968" spans="1:11" x14ac:dyDescent="0.3">
      <c r="A968" t="s">
        <v>15</v>
      </c>
      <c r="B968" s="1">
        <v>43211</v>
      </c>
      <c r="C968">
        <v>8848.7900000000009</v>
      </c>
      <c r="D968">
        <v>8997.57</v>
      </c>
      <c r="E968">
        <v>8652.15</v>
      </c>
      <c r="F968">
        <v>8895.58</v>
      </c>
      <c r="G968">
        <v>7548550144</v>
      </c>
      <c r="H968">
        <v>151150137128</v>
      </c>
      <c r="I968">
        <v>2018</v>
      </c>
      <c r="J968">
        <v>4</v>
      </c>
      <c r="K968">
        <v>21</v>
      </c>
    </row>
    <row r="969" spans="1:11" x14ac:dyDescent="0.3">
      <c r="A969" t="s">
        <v>15</v>
      </c>
      <c r="B969" s="1">
        <v>43210</v>
      </c>
      <c r="C969">
        <v>8286.8799999999992</v>
      </c>
      <c r="D969">
        <v>8880.23</v>
      </c>
      <c r="E969">
        <v>8244.5400000000009</v>
      </c>
      <c r="F969">
        <v>8845.83</v>
      </c>
      <c r="G969">
        <v>8438110208</v>
      </c>
      <c r="H969">
        <v>150287113368</v>
      </c>
      <c r="I969">
        <v>2018</v>
      </c>
      <c r="J969">
        <v>4</v>
      </c>
      <c r="K969">
        <v>20</v>
      </c>
    </row>
    <row r="970" spans="1:11" x14ac:dyDescent="0.3">
      <c r="A970" t="s">
        <v>15</v>
      </c>
      <c r="B970" s="1">
        <v>43209</v>
      </c>
      <c r="C970">
        <v>8159.27</v>
      </c>
      <c r="D970">
        <v>8298.69</v>
      </c>
      <c r="E970">
        <v>8138.78</v>
      </c>
      <c r="F970">
        <v>8294.31</v>
      </c>
      <c r="G970">
        <v>7063209984</v>
      </c>
      <c r="H970">
        <v>140902801023</v>
      </c>
      <c r="I970">
        <v>2018</v>
      </c>
      <c r="J970">
        <v>4</v>
      </c>
      <c r="K970">
        <v>19</v>
      </c>
    </row>
    <row r="971" spans="1:11" x14ac:dyDescent="0.3">
      <c r="A971" t="s">
        <v>15</v>
      </c>
      <c r="B971" s="1">
        <v>43208</v>
      </c>
      <c r="C971">
        <v>7944.43</v>
      </c>
      <c r="D971">
        <v>8197.7999999999993</v>
      </c>
      <c r="E971">
        <v>7886.01</v>
      </c>
      <c r="F971">
        <v>8163.42</v>
      </c>
      <c r="G971">
        <v>6529909760</v>
      </c>
      <c r="H971">
        <v>138661092884</v>
      </c>
      <c r="I971">
        <v>2018</v>
      </c>
      <c r="J971">
        <v>4</v>
      </c>
      <c r="K971">
        <v>18</v>
      </c>
    </row>
    <row r="972" spans="1:11" x14ac:dyDescent="0.3">
      <c r="A972" t="s">
        <v>15</v>
      </c>
      <c r="B972" s="1">
        <v>43207</v>
      </c>
      <c r="C972">
        <v>8071.66</v>
      </c>
      <c r="D972">
        <v>8285.9599999999991</v>
      </c>
      <c r="E972">
        <v>7881.72</v>
      </c>
      <c r="F972">
        <v>7902.09</v>
      </c>
      <c r="G972">
        <v>6900879872</v>
      </c>
      <c r="H972">
        <v>134206623206</v>
      </c>
      <c r="I972">
        <v>2018</v>
      </c>
      <c r="J972">
        <v>4</v>
      </c>
      <c r="K972">
        <v>17</v>
      </c>
    </row>
    <row r="973" spans="1:11" x14ac:dyDescent="0.3">
      <c r="A973" t="s">
        <v>15</v>
      </c>
      <c r="B973" s="1">
        <v>43206</v>
      </c>
      <c r="C973">
        <v>8337.57</v>
      </c>
      <c r="D973">
        <v>8371.15</v>
      </c>
      <c r="E973">
        <v>7925.73</v>
      </c>
      <c r="F973">
        <v>8058.67</v>
      </c>
      <c r="G973">
        <v>5631309824</v>
      </c>
      <c r="H973">
        <v>136849408643</v>
      </c>
      <c r="I973">
        <v>2018</v>
      </c>
      <c r="J973">
        <v>4</v>
      </c>
      <c r="K973">
        <v>16</v>
      </c>
    </row>
    <row r="974" spans="1:11" x14ac:dyDescent="0.3">
      <c r="A974" t="s">
        <v>15</v>
      </c>
      <c r="B974" s="1">
        <v>43205</v>
      </c>
      <c r="C974">
        <v>7999.33</v>
      </c>
      <c r="D974">
        <v>8338.42</v>
      </c>
      <c r="E974">
        <v>7999.33</v>
      </c>
      <c r="F974">
        <v>8329.11</v>
      </c>
      <c r="G974">
        <v>5244480000</v>
      </c>
      <c r="H974">
        <v>141427138383</v>
      </c>
      <c r="I974">
        <v>2018</v>
      </c>
      <c r="J974">
        <v>4</v>
      </c>
      <c r="K974">
        <v>15</v>
      </c>
    </row>
    <row r="975" spans="1:11" x14ac:dyDescent="0.3">
      <c r="A975" t="s">
        <v>15</v>
      </c>
      <c r="B975" s="1">
        <v>43204</v>
      </c>
      <c r="C975">
        <v>7874.67</v>
      </c>
      <c r="D975">
        <v>8140.71</v>
      </c>
      <c r="E975">
        <v>7846</v>
      </c>
      <c r="F975">
        <v>7986.24</v>
      </c>
      <c r="G975">
        <v>5191430144</v>
      </c>
      <c r="H975">
        <v>135589384440</v>
      </c>
      <c r="I975">
        <v>2018</v>
      </c>
      <c r="J975">
        <v>4</v>
      </c>
      <c r="K975">
        <v>14</v>
      </c>
    </row>
    <row r="976" spans="1:11" x14ac:dyDescent="0.3">
      <c r="A976" t="s">
        <v>15</v>
      </c>
      <c r="B976" s="1">
        <v>43203</v>
      </c>
      <c r="C976">
        <v>7901.09</v>
      </c>
      <c r="D976">
        <v>8183.96</v>
      </c>
      <c r="E976">
        <v>7758.93</v>
      </c>
      <c r="F976">
        <v>7895.96</v>
      </c>
      <c r="G976">
        <v>7764460032</v>
      </c>
      <c r="H976">
        <v>134043001354</v>
      </c>
      <c r="I976">
        <v>2018</v>
      </c>
      <c r="J976">
        <v>4</v>
      </c>
      <c r="K976">
        <v>13</v>
      </c>
    </row>
    <row r="977" spans="1:11" x14ac:dyDescent="0.3">
      <c r="A977" t="s">
        <v>15</v>
      </c>
      <c r="B977" s="1">
        <v>43202</v>
      </c>
      <c r="C977">
        <v>6955.38</v>
      </c>
      <c r="D977">
        <v>7899.23</v>
      </c>
      <c r="E977">
        <v>6806.51</v>
      </c>
      <c r="F977">
        <v>7889.25</v>
      </c>
      <c r="G977">
        <v>8906250240</v>
      </c>
      <c r="H977">
        <v>133912618634</v>
      </c>
      <c r="I977">
        <v>2018</v>
      </c>
      <c r="J977">
        <v>4</v>
      </c>
      <c r="K977">
        <v>12</v>
      </c>
    </row>
    <row r="978" spans="1:11" x14ac:dyDescent="0.3">
      <c r="A978" t="s">
        <v>15</v>
      </c>
      <c r="B978" s="1">
        <v>43201</v>
      </c>
      <c r="C978">
        <v>6843.47</v>
      </c>
      <c r="D978">
        <v>6968.32</v>
      </c>
      <c r="E978">
        <v>6817.59</v>
      </c>
      <c r="F978">
        <v>6968.32</v>
      </c>
      <c r="G978">
        <v>4641889792</v>
      </c>
      <c r="H978">
        <v>118267198080</v>
      </c>
      <c r="I978">
        <v>2018</v>
      </c>
      <c r="J978">
        <v>4</v>
      </c>
      <c r="K978">
        <v>11</v>
      </c>
    </row>
    <row r="979" spans="1:11" x14ac:dyDescent="0.3">
      <c r="A979" t="s">
        <v>15</v>
      </c>
      <c r="B979" s="1">
        <v>43200</v>
      </c>
      <c r="C979">
        <v>6795.44</v>
      </c>
      <c r="D979">
        <v>6872.41</v>
      </c>
      <c r="E979">
        <v>6704.15</v>
      </c>
      <c r="F979">
        <v>6834.76</v>
      </c>
      <c r="G979">
        <v>4272750080</v>
      </c>
      <c r="H979">
        <v>115978358964</v>
      </c>
      <c r="I979">
        <v>2018</v>
      </c>
      <c r="J979">
        <v>4</v>
      </c>
      <c r="K979">
        <v>10</v>
      </c>
    </row>
    <row r="980" spans="1:11" x14ac:dyDescent="0.3">
      <c r="A980" t="s">
        <v>15</v>
      </c>
      <c r="B980" s="1">
        <v>43199</v>
      </c>
      <c r="C980">
        <v>7044.32</v>
      </c>
      <c r="D980">
        <v>7178.11</v>
      </c>
      <c r="E980">
        <v>6661.99</v>
      </c>
      <c r="F980">
        <v>6770.73</v>
      </c>
      <c r="G980">
        <v>4894060032</v>
      </c>
      <c r="H980">
        <v>114886335694</v>
      </c>
      <c r="I980">
        <v>2018</v>
      </c>
      <c r="J980">
        <v>4</v>
      </c>
      <c r="K980">
        <v>9</v>
      </c>
    </row>
    <row r="981" spans="1:11" x14ac:dyDescent="0.3">
      <c r="A981" t="s">
        <v>15</v>
      </c>
      <c r="B981" s="1">
        <v>43198</v>
      </c>
      <c r="C981">
        <v>6919.98</v>
      </c>
      <c r="D981">
        <v>7111.56</v>
      </c>
      <c r="E981">
        <v>6919.98</v>
      </c>
      <c r="F981">
        <v>7023.52</v>
      </c>
      <c r="G981">
        <v>3652499968</v>
      </c>
      <c r="H981">
        <v>119162880482</v>
      </c>
      <c r="I981">
        <v>2018</v>
      </c>
      <c r="J981">
        <v>4</v>
      </c>
      <c r="K981">
        <v>8</v>
      </c>
    </row>
    <row r="982" spans="1:11" x14ac:dyDescent="0.3">
      <c r="A982" t="s">
        <v>15</v>
      </c>
      <c r="B982" s="1">
        <v>43197</v>
      </c>
      <c r="C982">
        <v>6630.51</v>
      </c>
      <c r="D982">
        <v>7050.54</v>
      </c>
      <c r="E982">
        <v>6630.51</v>
      </c>
      <c r="F982">
        <v>6911.09</v>
      </c>
      <c r="G982">
        <v>3976610048</v>
      </c>
      <c r="H982">
        <v>117241368688</v>
      </c>
      <c r="I982">
        <v>2018</v>
      </c>
      <c r="J982">
        <v>4</v>
      </c>
      <c r="K982">
        <v>7</v>
      </c>
    </row>
    <row r="983" spans="1:11" x14ac:dyDescent="0.3">
      <c r="A983" t="s">
        <v>15</v>
      </c>
      <c r="B983" s="1">
        <v>43196</v>
      </c>
      <c r="C983">
        <v>6815.96</v>
      </c>
      <c r="D983">
        <v>6857.49</v>
      </c>
      <c r="E983">
        <v>6575</v>
      </c>
      <c r="F983">
        <v>6636.32</v>
      </c>
      <c r="G983">
        <v>3766810112</v>
      </c>
      <c r="H983">
        <v>112565173568</v>
      </c>
      <c r="I983">
        <v>2018</v>
      </c>
      <c r="J983">
        <v>4</v>
      </c>
      <c r="K983">
        <v>6</v>
      </c>
    </row>
    <row r="984" spans="1:11" x14ac:dyDescent="0.3">
      <c r="A984" t="s">
        <v>15</v>
      </c>
      <c r="B984" s="1">
        <v>43195</v>
      </c>
      <c r="C984">
        <v>6848.65</v>
      </c>
      <c r="D984">
        <v>6933.82</v>
      </c>
      <c r="E984">
        <v>6644.8</v>
      </c>
      <c r="F984">
        <v>6811.47</v>
      </c>
      <c r="G984">
        <v>5639320064</v>
      </c>
      <c r="H984">
        <v>115524404354</v>
      </c>
      <c r="I984">
        <v>2018</v>
      </c>
      <c r="J984">
        <v>4</v>
      </c>
      <c r="K984">
        <v>5</v>
      </c>
    </row>
    <row r="985" spans="1:11" x14ac:dyDescent="0.3">
      <c r="A985" t="s">
        <v>15</v>
      </c>
      <c r="B985" s="1">
        <v>43194</v>
      </c>
      <c r="C985">
        <v>7456.41</v>
      </c>
      <c r="D985">
        <v>7469.88</v>
      </c>
      <c r="E985">
        <v>6803.88</v>
      </c>
      <c r="F985">
        <v>6853.84</v>
      </c>
      <c r="G985">
        <v>4936000000</v>
      </c>
      <c r="H985">
        <v>116229557118</v>
      </c>
      <c r="I985">
        <v>2018</v>
      </c>
      <c r="J985">
        <v>4</v>
      </c>
      <c r="K985">
        <v>4</v>
      </c>
    </row>
    <row r="986" spans="1:11" x14ac:dyDescent="0.3">
      <c r="A986" t="s">
        <v>15</v>
      </c>
      <c r="B986" s="1">
        <v>43193</v>
      </c>
      <c r="C986">
        <v>7102.26</v>
      </c>
      <c r="D986">
        <v>7530.94</v>
      </c>
      <c r="E986">
        <v>7072.49</v>
      </c>
      <c r="F986">
        <v>7456.11</v>
      </c>
      <c r="G986">
        <v>5499700224</v>
      </c>
      <c r="H986">
        <v>126429245883</v>
      </c>
      <c r="I986">
        <v>2018</v>
      </c>
      <c r="J986">
        <v>4</v>
      </c>
      <c r="K986">
        <v>3</v>
      </c>
    </row>
    <row r="987" spans="1:11" x14ac:dyDescent="0.3">
      <c r="A987" t="s">
        <v>15</v>
      </c>
      <c r="B987" s="1">
        <v>43192</v>
      </c>
      <c r="C987">
        <v>6844.86</v>
      </c>
      <c r="D987">
        <v>7135.47</v>
      </c>
      <c r="E987">
        <v>6816.58</v>
      </c>
      <c r="F987">
        <v>7083.8</v>
      </c>
      <c r="G987">
        <v>4333440000</v>
      </c>
      <c r="H987">
        <v>120101932910</v>
      </c>
      <c r="I987">
        <v>2018</v>
      </c>
      <c r="J987">
        <v>4</v>
      </c>
      <c r="K987">
        <v>2</v>
      </c>
    </row>
    <row r="988" spans="1:11" x14ac:dyDescent="0.3">
      <c r="A988" t="s">
        <v>15</v>
      </c>
      <c r="B988" s="1">
        <v>43191</v>
      </c>
      <c r="C988">
        <v>7003.06</v>
      </c>
      <c r="D988">
        <v>7060.95</v>
      </c>
      <c r="E988">
        <v>6526.87</v>
      </c>
      <c r="F988">
        <v>6844.23</v>
      </c>
      <c r="G988">
        <v>4532100096</v>
      </c>
      <c r="H988">
        <v>116026809075</v>
      </c>
      <c r="I988">
        <v>2018</v>
      </c>
      <c r="J988">
        <v>4</v>
      </c>
      <c r="K988">
        <v>1</v>
      </c>
    </row>
    <row r="989" spans="1:11" x14ac:dyDescent="0.3">
      <c r="A989" t="s">
        <v>15</v>
      </c>
      <c r="B989" s="1">
        <v>43190</v>
      </c>
      <c r="C989">
        <v>6892.48</v>
      </c>
      <c r="D989">
        <v>7207.85</v>
      </c>
      <c r="E989">
        <v>6863.52</v>
      </c>
      <c r="F989">
        <v>6973.53</v>
      </c>
      <c r="G989">
        <v>4553269760</v>
      </c>
      <c r="H989">
        <v>118204645927</v>
      </c>
      <c r="I989">
        <v>2018</v>
      </c>
      <c r="J989">
        <v>3</v>
      </c>
      <c r="K989">
        <v>31</v>
      </c>
    </row>
    <row r="990" spans="1:11" x14ac:dyDescent="0.3">
      <c r="A990" t="s">
        <v>15</v>
      </c>
      <c r="B990" s="1">
        <v>43189</v>
      </c>
      <c r="C990">
        <v>7171.45</v>
      </c>
      <c r="D990">
        <v>7276.66</v>
      </c>
      <c r="E990">
        <v>6683.93</v>
      </c>
      <c r="F990">
        <v>6890.52</v>
      </c>
      <c r="G990">
        <v>6289509888</v>
      </c>
      <c r="H990">
        <v>116786562165</v>
      </c>
      <c r="I990">
        <v>2018</v>
      </c>
      <c r="J990">
        <v>3</v>
      </c>
      <c r="K990">
        <v>30</v>
      </c>
    </row>
    <row r="991" spans="1:11" x14ac:dyDescent="0.3">
      <c r="A991" t="s">
        <v>15</v>
      </c>
      <c r="B991" s="1">
        <v>43188</v>
      </c>
      <c r="C991">
        <v>7979.07</v>
      </c>
      <c r="D991">
        <v>7994.33</v>
      </c>
      <c r="E991">
        <v>7081.38</v>
      </c>
      <c r="F991">
        <v>7165.7</v>
      </c>
      <c r="G991">
        <v>6361229824</v>
      </c>
      <c r="H991">
        <v>121436043045</v>
      </c>
      <c r="I991">
        <v>2018</v>
      </c>
      <c r="J991">
        <v>3</v>
      </c>
      <c r="K991">
        <v>29</v>
      </c>
    </row>
    <row r="992" spans="1:11" x14ac:dyDescent="0.3">
      <c r="A992" t="s">
        <v>15</v>
      </c>
      <c r="B992" s="1">
        <v>43187</v>
      </c>
      <c r="C992">
        <v>7836.83</v>
      </c>
      <c r="D992">
        <v>8122.89</v>
      </c>
      <c r="E992">
        <v>7809.17</v>
      </c>
      <c r="F992">
        <v>7954.48</v>
      </c>
      <c r="G992">
        <v>4935289856</v>
      </c>
      <c r="H992">
        <v>134788265876</v>
      </c>
      <c r="I992">
        <v>2018</v>
      </c>
      <c r="J992">
        <v>3</v>
      </c>
      <c r="K992">
        <v>28</v>
      </c>
    </row>
    <row r="993" spans="1:11" x14ac:dyDescent="0.3">
      <c r="A993" t="s">
        <v>15</v>
      </c>
      <c r="B993" s="1">
        <v>43186</v>
      </c>
      <c r="C993">
        <v>8200</v>
      </c>
      <c r="D993">
        <v>8232.7800000000007</v>
      </c>
      <c r="E993">
        <v>7797.28</v>
      </c>
      <c r="F993">
        <v>7833.04</v>
      </c>
      <c r="G993">
        <v>5378250240</v>
      </c>
      <c r="H993">
        <v>132717053150</v>
      </c>
      <c r="I993">
        <v>2018</v>
      </c>
      <c r="J993">
        <v>3</v>
      </c>
      <c r="K993">
        <v>27</v>
      </c>
    </row>
    <row r="994" spans="1:11" x14ac:dyDescent="0.3">
      <c r="A994" t="s">
        <v>15</v>
      </c>
      <c r="B994" s="1">
        <v>43185</v>
      </c>
      <c r="C994">
        <v>8498.4699999999993</v>
      </c>
      <c r="D994">
        <v>8530.08</v>
      </c>
      <c r="E994">
        <v>7921.43</v>
      </c>
      <c r="F994">
        <v>8209.4</v>
      </c>
      <c r="G994">
        <v>5921039872</v>
      </c>
      <c r="H994">
        <v>139078211968</v>
      </c>
      <c r="I994">
        <v>2018</v>
      </c>
      <c r="J994">
        <v>3</v>
      </c>
      <c r="K994">
        <v>26</v>
      </c>
    </row>
    <row r="995" spans="1:11" x14ac:dyDescent="0.3">
      <c r="A995" t="s">
        <v>15</v>
      </c>
      <c r="B995" s="1">
        <v>43184</v>
      </c>
      <c r="C995">
        <v>8612.81</v>
      </c>
      <c r="D995">
        <v>8682.01</v>
      </c>
      <c r="E995">
        <v>8449.1</v>
      </c>
      <c r="F995">
        <v>8495.7800000000007</v>
      </c>
      <c r="G995">
        <v>4569880064</v>
      </c>
      <c r="H995">
        <v>143914265310</v>
      </c>
      <c r="I995">
        <v>2018</v>
      </c>
      <c r="J995">
        <v>3</v>
      </c>
      <c r="K995">
        <v>25</v>
      </c>
    </row>
    <row r="996" spans="1:11" x14ac:dyDescent="0.3">
      <c r="A996" t="s">
        <v>15</v>
      </c>
      <c r="B996" s="1">
        <v>43183</v>
      </c>
      <c r="C996">
        <v>8901.9500000000007</v>
      </c>
      <c r="D996">
        <v>8996.18</v>
      </c>
      <c r="E996">
        <v>8665.7000000000007</v>
      </c>
      <c r="F996">
        <v>8668.1200000000008</v>
      </c>
      <c r="G996">
        <v>5664600064</v>
      </c>
      <c r="H996">
        <v>146818882936</v>
      </c>
      <c r="I996">
        <v>2018</v>
      </c>
      <c r="J996">
        <v>3</v>
      </c>
      <c r="K996">
        <v>24</v>
      </c>
    </row>
    <row r="997" spans="1:11" x14ac:dyDescent="0.3">
      <c r="A997" t="s">
        <v>15</v>
      </c>
      <c r="B997" s="1">
        <v>43182</v>
      </c>
      <c r="C997">
        <v>8736.25</v>
      </c>
      <c r="D997">
        <v>8879.6200000000008</v>
      </c>
      <c r="E997">
        <v>8360.6200000000008</v>
      </c>
      <c r="F997">
        <v>8879.6200000000008</v>
      </c>
      <c r="G997">
        <v>5954120192</v>
      </c>
      <c r="H997">
        <v>150383574951</v>
      </c>
      <c r="I997">
        <v>2018</v>
      </c>
      <c r="J997">
        <v>3</v>
      </c>
      <c r="K997">
        <v>23</v>
      </c>
    </row>
    <row r="998" spans="1:11" x14ac:dyDescent="0.3">
      <c r="A998" t="s">
        <v>15</v>
      </c>
      <c r="B998" s="1">
        <v>43181</v>
      </c>
      <c r="C998">
        <v>8939.44</v>
      </c>
      <c r="D998">
        <v>9100.7099999999991</v>
      </c>
      <c r="E998">
        <v>8564.9</v>
      </c>
      <c r="F998">
        <v>8728.4699999999993</v>
      </c>
      <c r="G998">
        <v>5530390016</v>
      </c>
      <c r="H998">
        <v>147809220250</v>
      </c>
      <c r="I998">
        <v>2018</v>
      </c>
      <c r="J998">
        <v>3</v>
      </c>
      <c r="K998">
        <v>22</v>
      </c>
    </row>
    <row r="999" spans="1:11" x14ac:dyDescent="0.3">
      <c r="A999" t="s">
        <v>15</v>
      </c>
      <c r="B999" s="1">
        <v>43180</v>
      </c>
      <c r="C999">
        <v>8937.48</v>
      </c>
      <c r="D999">
        <v>9177.3700000000008</v>
      </c>
      <c r="E999">
        <v>8846.33</v>
      </c>
      <c r="F999">
        <v>8929.2800000000007</v>
      </c>
      <c r="G999">
        <v>6043129856</v>
      </c>
      <c r="H999">
        <v>151193917440</v>
      </c>
      <c r="I999">
        <v>2018</v>
      </c>
      <c r="J999">
        <v>3</v>
      </c>
      <c r="K999">
        <v>21</v>
      </c>
    </row>
    <row r="1000" spans="1:11" x14ac:dyDescent="0.3">
      <c r="A1000" t="s">
        <v>15</v>
      </c>
      <c r="B1000" s="1">
        <v>43179</v>
      </c>
      <c r="C1000">
        <v>8619.67</v>
      </c>
      <c r="D1000">
        <v>9051.02</v>
      </c>
      <c r="E1000">
        <v>8389.89</v>
      </c>
      <c r="F1000">
        <v>8913.4699999999993</v>
      </c>
      <c r="G1000">
        <v>6361789952</v>
      </c>
      <c r="H1000">
        <v>150909503835</v>
      </c>
      <c r="I1000">
        <v>2018</v>
      </c>
      <c r="J1000">
        <v>3</v>
      </c>
      <c r="K1000">
        <v>20</v>
      </c>
    </row>
    <row r="1001" spans="1:11" x14ac:dyDescent="0.3">
      <c r="A1001" t="s">
        <v>15</v>
      </c>
      <c r="B1001" s="1">
        <v>43178</v>
      </c>
      <c r="C1001">
        <v>8344.1200000000008</v>
      </c>
      <c r="D1001">
        <v>8675.8700000000008</v>
      </c>
      <c r="E1001">
        <v>8182.4</v>
      </c>
      <c r="F1001">
        <v>8630.65</v>
      </c>
      <c r="G1001">
        <v>6729110016</v>
      </c>
      <c r="H1001">
        <v>146107514353</v>
      </c>
      <c r="I1001">
        <v>2018</v>
      </c>
      <c r="J1001">
        <v>3</v>
      </c>
      <c r="K1001">
        <v>19</v>
      </c>
    </row>
    <row r="1002" spans="1:11" x14ac:dyDescent="0.3">
      <c r="A1002" t="s">
        <v>15</v>
      </c>
      <c r="B1002" s="1">
        <v>43177</v>
      </c>
      <c r="C1002">
        <v>7890.52</v>
      </c>
      <c r="D1002">
        <v>8245.51</v>
      </c>
      <c r="E1002">
        <v>7397.99</v>
      </c>
      <c r="F1002">
        <v>8223.68</v>
      </c>
      <c r="G1002">
        <v>6639190016</v>
      </c>
      <c r="H1002">
        <v>139201713268</v>
      </c>
      <c r="I1002">
        <v>2018</v>
      </c>
      <c r="J1002">
        <v>3</v>
      </c>
      <c r="K1002">
        <v>18</v>
      </c>
    </row>
    <row r="1003" spans="1:11" x14ac:dyDescent="0.3">
      <c r="A1003" t="s">
        <v>15</v>
      </c>
      <c r="B1003" s="1">
        <v>43176</v>
      </c>
      <c r="C1003">
        <v>8321.91</v>
      </c>
      <c r="D1003">
        <v>8346.5300000000007</v>
      </c>
      <c r="E1003">
        <v>7812.82</v>
      </c>
      <c r="F1003">
        <v>7916.88</v>
      </c>
      <c r="G1003">
        <v>4426149888</v>
      </c>
      <c r="H1003">
        <v>133993486925</v>
      </c>
      <c r="I1003">
        <v>2018</v>
      </c>
      <c r="J1003">
        <v>3</v>
      </c>
      <c r="K1003">
        <v>17</v>
      </c>
    </row>
    <row r="1004" spans="1:11" x14ac:dyDescent="0.3">
      <c r="A1004" t="s">
        <v>15</v>
      </c>
      <c r="B1004" s="1">
        <v>43175</v>
      </c>
      <c r="C1004">
        <v>8322.91</v>
      </c>
      <c r="D1004">
        <v>8585.15</v>
      </c>
      <c r="E1004">
        <v>8005.31</v>
      </c>
      <c r="F1004">
        <v>8338.35</v>
      </c>
      <c r="G1004">
        <v>5289379840</v>
      </c>
      <c r="H1004">
        <v>141111773179</v>
      </c>
      <c r="I1004">
        <v>2018</v>
      </c>
      <c r="J1004">
        <v>3</v>
      </c>
      <c r="K1004">
        <v>16</v>
      </c>
    </row>
    <row r="1005" spans="1:11" x14ac:dyDescent="0.3">
      <c r="A1005" t="s">
        <v>15</v>
      </c>
      <c r="B1005" s="1">
        <v>43174</v>
      </c>
      <c r="C1005">
        <v>8290.76</v>
      </c>
      <c r="D1005">
        <v>8428.35</v>
      </c>
      <c r="E1005">
        <v>7783.05</v>
      </c>
      <c r="F1005">
        <v>8300.86</v>
      </c>
      <c r="G1005">
        <v>6834429952</v>
      </c>
      <c r="H1005">
        <v>140460819364</v>
      </c>
      <c r="I1005">
        <v>2018</v>
      </c>
      <c r="J1005">
        <v>3</v>
      </c>
      <c r="K1005">
        <v>15</v>
      </c>
    </row>
    <row r="1006" spans="1:11" x14ac:dyDescent="0.3">
      <c r="A1006" t="s">
        <v>15</v>
      </c>
      <c r="B1006" s="1">
        <v>43173</v>
      </c>
      <c r="C1006">
        <v>9214.65</v>
      </c>
      <c r="D1006">
        <v>9355.85</v>
      </c>
      <c r="E1006">
        <v>8068.59</v>
      </c>
      <c r="F1006">
        <v>8269.81</v>
      </c>
      <c r="G1006">
        <v>6438230016</v>
      </c>
      <c r="H1006">
        <v>139920843550</v>
      </c>
      <c r="I1006">
        <v>2018</v>
      </c>
      <c r="J1006">
        <v>3</v>
      </c>
      <c r="K1006">
        <v>14</v>
      </c>
    </row>
    <row r="1007" spans="1:11" x14ac:dyDescent="0.3">
      <c r="A1007" t="s">
        <v>15</v>
      </c>
      <c r="B1007" s="1">
        <v>43172</v>
      </c>
      <c r="C1007">
        <v>9173.0400000000009</v>
      </c>
      <c r="D1007">
        <v>9470.3799999999992</v>
      </c>
      <c r="E1007">
        <v>8958.19</v>
      </c>
      <c r="F1007">
        <v>9194.85</v>
      </c>
      <c r="G1007">
        <v>5991139840</v>
      </c>
      <c r="H1007">
        <v>155555594312</v>
      </c>
      <c r="I1007">
        <v>2018</v>
      </c>
      <c r="J1007">
        <v>3</v>
      </c>
      <c r="K1007">
        <v>13</v>
      </c>
    </row>
    <row r="1008" spans="1:11" x14ac:dyDescent="0.3">
      <c r="A1008" t="s">
        <v>15</v>
      </c>
      <c r="B1008" s="1">
        <v>43171</v>
      </c>
      <c r="C1008">
        <v>9602.93</v>
      </c>
      <c r="D1008">
        <v>9937.5</v>
      </c>
      <c r="E1008">
        <v>8956.43</v>
      </c>
      <c r="F1008">
        <v>9205.1200000000008</v>
      </c>
      <c r="G1008">
        <v>6457399808</v>
      </c>
      <c r="H1008">
        <v>155710928717</v>
      </c>
      <c r="I1008">
        <v>2018</v>
      </c>
      <c r="J1008">
        <v>3</v>
      </c>
      <c r="K1008">
        <v>12</v>
      </c>
    </row>
    <row r="1009" spans="1:11" x14ac:dyDescent="0.3">
      <c r="A1009" t="s">
        <v>15</v>
      </c>
      <c r="B1009" s="1">
        <v>43170</v>
      </c>
      <c r="C1009">
        <v>8852.7800000000007</v>
      </c>
      <c r="D1009">
        <v>9711.89</v>
      </c>
      <c r="E1009">
        <v>8607.1200000000008</v>
      </c>
      <c r="F1009">
        <v>9578.6299999999992</v>
      </c>
      <c r="G1009">
        <v>6296370176</v>
      </c>
      <c r="H1009">
        <v>162009710243</v>
      </c>
      <c r="I1009">
        <v>2018</v>
      </c>
      <c r="J1009">
        <v>3</v>
      </c>
      <c r="K1009">
        <v>11</v>
      </c>
    </row>
    <row r="1010" spans="1:11" x14ac:dyDescent="0.3">
      <c r="A1010" t="s">
        <v>15</v>
      </c>
      <c r="B1010" s="1">
        <v>43169</v>
      </c>
      <c r="C1010">
        <v>9350.59</v>
      </c>
      <c r="D1010">
        <v>9531.32</v>
      </c>
      <c r="E1010">
        <v>8828.4699999999993</v>
      </c>
      <c r="F1010">
        <v>8866</v>
      </c>
      <c r="G1010">
        <v>5386319872</v>
      </c>
      <c r="H1010">
        <v>149939797150</v>
      </c>
      <c r="I1010">
        <v>2018</v>
      </c>
      <c r="J1010">
        <v>3</v>
      </c>
      <c r="K1010">
        <v>10</v>
      </c>
    </row>
    <row r="1011" spans="1:11" x14ac:dyDescent="0.3">
      <c r="A1011" t="s">
        <v>15</v>
      </c>
      <c r="B1011" s="1">
        <v>43168</v>
      </c>
      <c r="C1011">
        <v>9414.69</v>
      </c>
      <c r="D1011">
        <v>9466.35</v>
      </c>
      <c r="E1011">
        <v>8513.0300000000007</v>
      </c>
      <c r="F1011">
        <v>9337.5499999999993</v>
      </c>
      <c r="G1011">
        <v>8704190464</v>
      </c>
      <c r="H1011">
        <v>157898203939</v>
      </c>
      <c r="I1011">
        <v>2018</v>
      </c>
      <c r="J1011">
        <v>3</v>
      </c>
      <c r="K1011">
        <v>9</v>
      </c>
    </row>
    <row r="1012" spans="1:11" x14ac:dyDescent="0.3">
      <c r="A1012" t="s">
        <v>15</v>
      </c>
      <c r="B1012" s="1">
        <v>43167</v>
      </c>
      <c r="C1012">
        <v>9951.44</v>
      </c>
      <c r="D1012">
        <v>10147.4</v>
      </c>
      <c r="E1012">
        <v>9335.8700000000008</v>
      </c>
      <c r="F1012">
        <v>9395.01</v>
      </c>
      <c r="G1012">
        <v>7186089984</v>
      </c>
      <c r="H1012">
        <v>158852238332</v>
      </c>
      <c r="I1012">
        <v>2018</v>
      </c>
      <c r="J1012">
        <v>3</v>
      </c>
      <c r="K1012">
        <v>8</v>
      </c>
    </row>
    <row r="1013" spans="1:11" x14ac:dyDescent="0.3">
      <c r="A1013" t="s">
        <v>15</v>
      </c>
      <c r="B1013" s="1">
        <v>43166</v>
      </c>
      <c r="C1013">
        <v>10803.9</v>
      </c>
      <c r="D1013">
        <v>10929.5</v>
      </c>
      <c r="E1013">
        <v>9692.1200000000008</v>
      </c>
      <c r="F1013">
        <v>9965.57</v>
      </c>
      <c r="G1013">
        <v>8797910016</v>
      </c>
      <c r="H1013">
        <v>168479670395</v>
      </c>
      <c r="I1013">
        <v>2018</v>
      </c>
      <c r="J1013">
        <v>3</v>
      </c>
      <c r="K1013">
        <v>7</v>
      </c>
    </row>
    <row r="1014" spans="1:11" x14ac:dyDescent="0.3">
      <c r="A1014" t="s">
        <v>15</v>
      </c>
      <c r="B1014" s="1">
        <v>43165</v>
      </c>
      <c r="C1014">
        <v>11500.1</v>
      </c>
      <c r="D1014">
        <v>11500.1</v>
      </c>
      <c r="E1014">
        <v>10694.3</v>
      </c>
      <c r="F1014">
        <v>10779.9</v>
      </c>
      <c r="G1014">
        <v>6832169984</v>
      </c>
      <c r="H1014">
        <v>182225316082</v>
      </c>
      <c r="I1014">
        <v>2018</v>
      </c>
      <c r="J1014">
        <v>3</v>
      </c>
      <c r="K1014">
        <v>6</v>
      </c>
    </row>
    <row r="1015" spans="1:11" x14ac:dyDescent="0.3">
      <c r="A1015" t="s">
        <v>15</v>
      </c>
      <c r="B1015" s="1">
        <v>43164</v>
      </c>
      <c r="C1015">
        <v>11532.4</v>
      </c>
      <c r="D1015">
        <v>11704.1</v>
      </c>
      <c r="E1015">
        <v>11443.9</v>
      </c>
      <c r="F1015">
        <v>11573.3</v>
      </c>
      <c r="G1015">
        <v>6468539904</v>
      </c>
      <c r="H1015">
        <v>195614809925</v>
      </c>
      <c r="I1015">
        <v>2018</v>
      </c>
      <c r="J1015">
        <v>3</v>
      </c>
      <c r="K1015">
        <v>5</v>
      </c>
    </row>
    <row r="1016" spans="1:11" x14ac:dyDescent="0.3">
      <c r="A1016" t="s">
        <v>15</v>
      </c>
      <c r="B1016" s="1">
        <v>43163</v>
      </c>
      <c r="C1016">
        <v>11497.4</v>
      </c>
      <c r="D1016">
        <v>11512.6</v>
      </c>
      <c r="E1016">
        <v>11136.1</v>
      </c>
      <c r="F1016">
        <v>11512.6</v>
      </c>
      <c r="G1016">
        <v>6084149760</v>
      </c>
      <c r="H1016">
        <v>194567395376</v>
      </c>
      <c r="I1016">
        <v>2018</v>
      </c>
      <c r="J1016">
        <v>3</v>
      </c>
      <c r="K1016">
        <v>4</v>
      </c>
    </row>
    <row r="1017" spans="1:11" x14ac:dyDescent="0.3">
      <c r="A1017" t="s">
        <v>15</v>
      </c>
      <c r="B1017" s="1">
        <v>43162</v>
      </c>
      <c r="C1017">
        <v>11101.9</v>
      </c>
      <c r="D1017">
        <v>11528.2</v>
      </c>
      <c r="E1017">
        <v>11002.4</v>
      </c>
      <c r="F1017">
        <v>11489.7</v>
      </c>
      <c r="G1017">
        <v>6690570240</v>
      </c>
      <c r="H1017">
        <v>194159120569</v>
      </c>
      <c r="I1017">
        <v>2018</v>
      </c>
      <c r="J1017">
        <v>3</v>
      </c>
      <c r="K1017">
        <v>3</v>
      </c>
    </row>
    <row r="1018" spans="1:11" x14ac:dyDescent="0.3">
      <c r="A1018" t="s">
        <v>15</v>
      </c>
      <c r="B1018" s="1">
        <v>43161</v>
      </c>
      <c r="C1018">
        <v>10977.4</v>
      </c>
      <c r="D1018">
        <v>11189</v>
      </c>
      <c r="E1018">
        <v>10850.1</v>
      </c>
      <c r="F1018">
        <v>11086.4</v>
      </c>
      <c r="G1018">
        <v>7620590080</v>
      </c>
      <c r="H1018">
        <v>187318996197</v>
      </c>
      <c r="I1018">
        <v>2018</v>
      </c>
      <c r="J1018">
        <v>3</v>
      </c>
      <c r="K1018">
        <v>2</v>
      </c>
    </row>
    <row r="1019" spans="1:11" x14ac:dyDescent="0.3">
      <c r="A1019" t="s">
        <v>15</v>
      </c>
      <c r="B1019" s="1">
        <v>43160</v>
      </c>
      <c r="C1019">
        <v>10385</v>
      </c>
      <c r="D1019">
        <v>11052.3</v>
      </c>
      <c r="E1019">
        <v>10352.700000000001</v>
      </c>
      <c r="F1019">
        <v>10951</v>
      </c>
      <c r="G1019">
        <v>7317279744</v>
      </c>
      <c r="H1019">
        <v>185009753075</v>
      </c>
      <c r="I1019">
        <v>2018</v>
      </c>
      <c r="J1019">
        <v>3</v>
      </c>
      <c r="K1019">
        <v>1</v>
      </c>
    </row>
    <row r="1020" spans="1:11" x14ac:dyDescent="0.3">
      <c r="A1020" t="s">
        <v>15</v>
      </c>
      <c r="B1020" s="1">
        <v>43159</v>
      </c>
      <c r="C1020">
        <v>10687.2</v>
      </c>
      <c r="D1020">
        <v>11089.8</v>
      </c>
      <c r="E1020">
        <v>10393.1</v>
      </c>
      <c r="F1020">
        <v>10397.9</v>
      </c>
      <c r="G1020">
        <v>6936189952</v>
      </c>
      <c r="H1020">
        <v>175644310997</v>
      </c>
      <c r="I1020">
        <v>2018</v>
      </c>
      <c r="J1020">
        <v>2</v>
      </c>
      <c r="K1020">
        <v>28</v>
      </c>
    </row>
    <row r="1021" spans="1:11" x14ac:dyDescent="0.3">
      <c r="A1021" t="s">
        <v>15</v>
      </c>
      <c r="B1021" s="1">
        <v>43158</v>
      </c>
      <c r="C1021">
        <v>10393.9</v>
      </c>
      <c r="D1021">
        <v>10878.5</v>
      </c>
      <c r="E1021">
        <v>10246.1</v>
      </c>
      <c r="F1021">
        <v>10725.6</v>
      </c>
      <c r="G1021">
        <v>6966179840</v>
      </c>
      <c r="H1021">
        <v>181158869820</v>
      </c>
      <c r="I1021">
        <v>2018</v>
      </c>
      <c r="J1021">
        <v>2</v>
      </c>
      <c r="K1021">
        <v>27</v>
      </c>
    </row>
    <row r="1022" spans="1:11" x14ac:dyDescent="0.3">
      <c r="A1022" t="s">
        <v>15</v>
      </c>
      <c r="B1022" s="1">
        <v>43157</v>
      </c>
      <c r="C1022">
        <v>9669.43</v>
      </c>
      <c r="D1022">
        <v>10475</v>
      </c>
      <c r="E1022">
        <v>9501.73</v>
      </c>
      <c r="F1022">
        <v>10366.700000000001</v>
      </c>
      <c r="G1022">
        <v>7287690240</v>
      </c>
      <c r="H1022">
        <v>175076064010</v>
      </c>
      <c r="I1022">
        <v>2018</v>
      </c>
      <c r="J1022">
        <v>2</v>
      </c>
      <c r="K1022">
        <v>26</v>
      </c>
    </row>
    <row r="1023" spans="1:11" x14ac:dyDescent="0.3">
      <c r="A1023" t="s">
        <v>15</v>
      </c>
      <c r="B1023" s="1">
        <v>43156</v>
      </c>
      <c r="C1023">
        <v>9796.42</v>
      </c>
      <c r="D1023">
        <v>9923.2199999999993</v>
      </c>
      <c r="E1023">
        <v>9407.06</v>
      </c>
      <c r="F1023">
        <v>9664.73</v>
      </c>
      <c r="G1023">
        <v>5706939904</v>
      </c>
      <c r="H1023">
        <v>163204062358</v>
      </c>
      <c r="I1023">
        <v>2018</v>
      </c>
      <c r="J1023">
        <v>2</v>
      </c>
      <c r="K1023">
        <v>25</v>
      </c>
    </row>
    <row r="1024" spans="1:11" x14ac:dyDescent="0.3">
      <c r="A1024" t="s">
        <v>15</v>
      </c>
      <c r="B1024" s="1">
        <v>43155</v>
      </c>
      <c r="C1024">
        <v>10287.700000000001</v>
      </c>
      <c r="D1024">
        <v>10597.2</v>
      </c>
      <c r="E1024">
        <v>9546.9699999999993</v>
      </c>
      <c r="F1024">
        <v>9813.07</v>
      </c>
      <c r="G1024">
        <v>6917929984</v>
      </c>
      <c r="H1024">
        <v>165687799108</v>
      </c>
      <c r="I1024">
        <v>2018</v>
      </c>
      <c r="J1024">
        <v>2</v>
      </c>
      <c r="K1024">
        <v>24</v>
      </c>
    </row>
    <row r="1025" spans="1:11" x14ac:dyDescent="0.3">
      <c r="A1025" t="s">
        <v>15</v>
      </c>
      <c r="B1025" s="1">
        <v>43154</v>
      </c>
      <c r="C1025">
        <v>9937.07</v>
      </c>
      <c r="D1025">
        <v>10487.3</v>
      </c>
      <c r="E1025">
        <v>9734.56</v>
      </c>
      <c r="F1025">
        <v>10301.1</v>
      </c>
      <c r="G1025">
        <v>7739500032</v>
      </c>
      <c r="H1025">
        <v>173909350860</v>
      </c>
      <c r="I1025">
        <v>2018</v>
      </c>
      <c r="J1025">
        <v>2</v>
      </c>
      <c r="K1025">
        <v>23</v>
      </c>
    </row>
    <row r="1026" spans="1:11" x14ac:dyDescent="0.3">
      <c r="A1026" t="s">
        <v>15</v>
      </c>
      <c r="B1026" s="1">
        <v>43153</v>
      </c>
      <c r="C1026">
        <v>10660.4</v>
      </c>
      <c r="D1026">
        <v>11039.1</v>
      </c>
      <c r="E1026">
        <v>9939.09</v>
      </c>
      <c r="F1026">
        <v>10005</v>
      </c>
      <c r="G1026">
        <v>8040079872</v>
      </c>
      <c r="H1026">
        <v>168892273935</v>
      </c>
      <c r="I1026">
        <v>2018</v>
      </c>
      <c r="J1026">
        <v>2</v>
      </c>
      <c r="K1026">
        <v>22</v>
      </c>
    </row>
    <row r="1027" spans="1:11" x14ac:dyDescent="0.3">
      <c r="A1027" t="s">
        <v>15</v>
      </c>
      <c r="B1027" s="1">
        <v>43152</v>
      </c>
      <c r="C1027">
        <v>11372.2</v>
      </c>
      <c r="D1027">
        <v>11418.5</v>
      </c>
      <c r="E1027">
        <v>10479.1</v>
      </c>
      <c r="F1027">
        <v>10690.4</v>
      </c>
      <c r="G1027">
        <v>9405339648</v>
      </c>
      <c r="H1027">
        <v>180442459820</v>
      </c>
      <c r="I1027">
        <v>2018</v>
      </c>
      <c r="J1027">
        <v>2</v>
      </c>
      <c r="K1027">
        <v>21</v>
      </c>
    </row>
    <row r="1028" spans="1:11" x14ac:dyDescent="0.3">
      <c r="A1028" t="s">
        <v>15</v>
      </c>
      <c r="B1028" s="1">
        <v>43151</v>
      </c>
      <c r="C1028">
        <v>11231.8</v>
      </c>
      <c r="D1028">
        <v>11958.5</v>
      </c>
      <c r="E1028">
        <v>11231.8</v>
      </c>
      <c r="F1028">
        <v>11403.7</v>
      </c>
      <c r="G1028">
        <v>9926540288</v>
      </c>
      <c r="H1028">
        <v>192457815912</v>
      </c>
      <c r="I1028">
        <v>2018</v>
      </c>
      <c r="J1028">
        <v>2</v>
      </c>
      <c r="K1028">
        <v>20</v>
      </c>
    </row>
    <row r="1029" spans="1:11" x14ac:dyDescent="0.3">
      <c r="A1029" t="s">
        <v>15</v>
      </c>
      <c r="B1029" s="1">
        <v>43150</v>
      </c>
      <c r="C1029">
        <v>10552.6</v>
      </c>
      <c r="D1029">
        <v>11273.8</v>
      </c>
      <c r="E1029">
        <v>10513.2</v>
      </c>
      <c r="F1029">
        <v>11225.3</v>
      </c>
      <c r="G1029">
        <v>7652089856</v>
      </c>
      <c r="H1029">
        <v>189426791571</v>
      </c>
      <c r="I1029">
        <v>2018</v>
      </c>
      <c r="J1029">
        <v>2</v>
      </c>
      <c r="K1029">
        <v>19</v>
      </c>
    </row>
    <row r="1030" spans="1:11" x14ac:dyDescent="0.3">
      <c r="A1030" t="s">
        <v>15</v>
      </c>
      <c r="B1030" s="1">
        <v>43149</v>
      </c>
      <c r="C1030">
        <v>11123.4</v>
      </c>
      <c r="D1030">
        <v>11349.8</v>
      </c>
      <c r="E1030">
        <v>10326</v>
      </c>
      <c r="F1030">
        <v>10551.8</v>
      </c>
      <c r="G1030">
        <v>8744009728</v>
      </c>
      <c r="H1030">
        <v>178040648022</v>
      </c>
      <c r="I1030">
        <v>2018</v>
      </c>
      <c r="J1030">
        <v>2</v>
      </c>
      <c r="K1030">
        <v>18</v>
      </c>
    </row>
    <row r="1031" spans="1:11" x14ac:dyDescent="0.3">
      <c r="A1031" t="s">
        <v>15</v>
      </c>
      <c r="B1031" s="1">
        <v>43148</v>
      </c>
      <c r="C1031">
        <v>10207.5</v>
      </c>
      <c r="D1031">
        <v>11139.5</v>
      </c>
      <c r="E1031">
        <v>10149.4</v>
      </c>
      <c r="F1031">
        <v>11112.7</v>
      </c>
      <c r="G1031">
        <v>8660880384</v>
      </c>
      <c r="H1031">
        <v>187482083882</v>
      </c>
      <c r="I1031">
        <v>2018</v>
      </c>
      <c r="J1031">
        <v>2</v>
      </c>
      <c r="K1031">
        <v>17</v>
      </c>
    </row>
    <row r="1032" spans="1:11" x14ac:dyDescent="0.3">
      <c r="A1032" t="s">
        <v>15</v>
      </c>
      <c r="B1032" s="1">
        <v>43147</v>
      </c>
      <c r="C1032">
        <v>10135.700000000001</v>
      </c>
      <c r="D1032">
        <v>10324.1</v>
      </c>
      <c r="E1032">
        <v>9824.82</v>
      </c>
      <c r="F1032">
        <v>10233.9</v>
      </c>
      <c r="G1032">
        <v>7296159744</v>
      </c>
      <c r="H1032">
        <v>172637061144</v>
      </c>
      <c r="I1032">
        <v>2018</v>
      </c>
      <c r="J1032">
        <v>2</v>
      </c>
      <c r="K1032">
        <v>16</v>
      </c>
    </row>
    <row r="1033" spans="1:11" x14ac:dyDescent="0.3">
      <c r="A1033" t="s">
        <v>15</v>
      </c>
      <c r="B1033" s="1">
        <v>43146</v>
      </c>
      <c r="C1033">
        <v>9488.32</v>
      </c>
      <c r="D1033">
        <v>10234.799999999999</v>
      </c>
      <c r="E1033">
        <v>9395.58</v>
      </c>
      <c r="F1033">
        <v>10166.4</v>
      </c>
      <c r="G1033">
        <v>9062540288</v>
      </c>
      <c r="H1033">
        <v>171477807437</v>
      </c>
      <c r="I1033">
        <v>2018</v>
      </c>
      <c r="J1033">
        <v>2</v>
      </c>
      <c r="K1033">
        <v>15</v>
      </c>
    </row>
    <row r="1034" spans="1:11" x14ac:dyDescent="0.3">
      <c r="A1034" t="s">
        <v>15</v>
      </c>
      <c r="B1034" s="1">
        <v>43145</v>
      </c>
      <c r="C1034">
        <v>8599.92</v>
      </c>
      <c r="D1034">
        <v>9518.5400000000009</v>
      </c>
      <c r="E1034">
        <v>8599.92</v>
      </c>
      <c r="F1034">
        <v>9494.6299999999992</v>
      </c>
      <c r="G1034">
        <v>7909819904</v>
      </c>
      <c r="H1034">
        <v>160131558835</v>
      </c>
      <c r="I1034">
        <v>2018</v>
      </c>
      <c r="J1034">
        <v>2</v>
      </c>
      <c r="K1034">
        <v>14</v>
      </c>
    </row>
    <row r="1035" spans="1:11" x14ac:dyDescent="0.3">
      <c r="A1035" t="s">
        <v>15</v>
      </c>
      <c r="B1035" s="1">
        <v>43144</v>
      </c>
      <c r="C1035">
        <v>8926.7199999999993</v>
      </c>
      <c r="D1035">
        <v>8958.4699999999993</v>
      </c>
      <c r="E1035">
        <v>8455.41</v>
      </c>
      <c r="F1035">
        <v>8598.31</v>
      </c>
      <c r="G1035">
        <v>5696719872</v>
      </c>
      <c r="H1035">
        <v>144995984203</v>
      </c>
      <c r="I1035">
        <v>2018</v>
      </c>
      <c r="J1035">
        <v>2</v>
      </c>
      <c r="K1035">
        <v>13</v>
      </c>
    </row>
    <row r="1036" spans="1:11" x14ac:dyDescent="0.3">
      <c r="A1036" t="s">
        <v>15</v>
      </c>
      <c r="B1036" s="1">
        <v>43143</v>
      </c>
      <c r="C1036">
        <v>8141.43</v>
      </c>
      <c r="D1036">
        <v>8985.92</v>
      </c>
      <c r="E1036">
        <v>8141.43</v>
      </c>
      <c r="F1036">
        <v>8926.57</v>
      </c>
      <c r="G1036">
        <v>6256439808</v>
      </c>
      <c r="H1036">
        <v>150513128412</v>
      </c>
      <c r="I1036">
        <v>2018</v>
      </c>
      <c r="J1036">
        <v>2</v>
      </c>
      <c r="K1036">
        <v>12</v>
      </c>
    </row>
    <row r="1037" spans="1:11" x14ac:dyDescent="0.3">
      <c r="A1037" t="s">
        <v>15</v>
      </c>
      <c r="B1037" s="1">
        <v>43142</v>
      </c>
      <c r="C1037">
        <v>8616.1299999999992</v>
      </c>
      <c r="D1037">
        <v>8616.1299999999992</v>
      </c>
      <c r="E1037">
        <v>7931.1</v>
      </c>
      <c r="F1037">
        <v>8129.97</v>
      </c>
      <c r="G1037">
        <v>6122189824</v>
      </c>
      <c r="H1037">
        <v>137064586975</v>
      </c>
      <c r="I1037">
        <v>2018</v>
      </c>
      <c r="J1037">
        <v>2</v>
      </c>
      <c r="K1037">
        <v>11</v>
      </c>
    </row>
    <row r="1038" spans="1:11" x14ac:dyDescent="0.3">
      <c r="A1038" t="s">
        <v>15</v>
      </c>
      <c r="B1038" s="1">
        <v>43141</v>
      </c>
      <c r="C1038">
        <v>8720.08</v>
      </c>
      <c r="D1038">
        <v>9122.5499999999993</v>
      </c>
      <c r="E1038">
        <v>8295.4699999999993</v>
      </c>
      <c r="F1038">
        <v>8621.9</v>
      </c>
      <c r="G1038">
        <v>7780960256</v>
      </c>
      <c r="H1038">
        <v>145341842785</v>
      </c>
      <c r="I1038">
        <v>2018</v>
      </c>
      <c r="J1038">
        <v>2</v>
      </c>
      <c r="K1038">
        <v>10</v>
      </c>
    </row>
    <row r="1039" spans="1:11" x14ac:dyDescent="0.3">
      <c r="A1039" t="s">
        <v>15</v>
      </c>
      <c r="B1039" s="1">
        <v>43140</v>
      </c>
      <c r="C1039">
        <v>8271.84</v>
      </c>
      <c r="D1039">
        <v>8736.98</v>
      </c>
      <c r="E1039">
        <v>7884.71</v>
      </c>
      <c r="F1039">
        <v>8736.98</v>
      </c>
      <c r="G1039">
        <v>6784820224</v>
      </c>
      <c r="H1039">
        <v>147266052809</v>
      </c>
      <c r="I1039">
        <v>2018</v>
      </c>
      <c r="J1039">
        <v>2</v>
      </c>
      <c r="K1039">
        <v>9</v>
      </c>
    </row>
    <row r="1040" spans="1:11" x14ac:dyDescent="0.3">
      <c r="A1040" t="s">
        <v>15</v>
      </c>
      <c r="B1040" s="1">
        <v>43139</v>
      </c>
      <c r="C1040">
        <v>7637.86</v>
      </c>
      <c r="D1040">
        <v>8558.77</v>
      </c>
      <c r="E1040">
        <v>7637.86</v>
      </c>
      <c r="F1040">
        <v>8265.59</v>
      </c>
      <c r="G1040">
        <v>9346750464</v>
      </c>
      <c r="H1040">
        <v>139306699929</v>
      </c>
      <c r="I1040">
        <v>2018</v>
      </c>
      <c r="J1040">
        <v>2</v>
      </c>
      <c r="K1040">
        <v>8</v>
      </c>
    </row>
    <row r="1041" spans="1:11" x14ac:dyDescent="0.3">
      <c r="A1041" t="s">
        <v>15</v>
      </c>
      <c r="B1041" s="1">
        <v>43138</v>
      </c>
      <c r="C1041">
        <v>7755.49</v>
      </c>
      <c r="D1041">
        <v>8509.11</v>
      </c>
      <c r="E1041">
        <v>7236.79</v>
      </c>
      <c r="F1041">
        <v>7621.3</v>
      </c>
      <c r="G1041">
        <v>9169280000</v>
      </c>
      <c r="H1041">
        <v>128435001186</v>
      </c>
      <c r="I1041">
        <v>2018</v>
      </c>
      <c r="J1041">
        <v>2</v>
      </c>
      <c r="K1041">
        <v>7</v>
      </c>
    </row>
    <row r="1042" spans="1:11" x14ac:dyDescent="0.3">
      <c r="A1042" t="s">
        <v>15</v>
      </c>
      <c r="B1042" s="1">
        <v>43137</v>
      </c>
      <c r="C1042">
        <v>7051.75</v>
      </c>
      <c r="D1042">
        <v>7850.7</v>
      </c>
      <c r="E1042">
        <v>6048.26</v>
      </c>
      <c r="F1042">
        <v>7754</v>
      </c>
      <c r="G1042">
        <v>13999800320</v>
      </c>
      <c r="H1042">
        <v>130658094648</v>
      </c>
      <c r="I1042">
        <v>2018</v>
      </c>
      <c r="J1042">
        <v>2</v>
      </c>
      <c r="K1042">
        <v>6</v>
      </c>
    </row>
    <row r="1043" spans="1:11" x14ac:dyDescent="0.3">
      <c r="A1043" t="s">
        <v>15</v>
      </c>
      <c r="B1043" s="1">
        <v>43136</v>
      </c>
      <c r="C1043">
        <v>8270.5400000000009</v>
      </c>
      <c r="D1043">
        <v>8364.84</v>
      </c>
      <c r="E1043">
        <v>6756.68</v>
      </c>
      <c r="F1043">
        <v>6955.27</v>
      </c>
      <c r="G1043">
        <v>9285289984</v>
      </c>
      <c r="H1043">
        <v>117184385122</v>
      </c>
      <c r="I1043">
        <v>2018</v>
      </c>
      <c r="J1043">
        <v>2</v>
      </c>
      <c r="K1043">
        <v>5</v>
      </c>
    </row>
    <row r="1044" spans="1:11" x14ac:dyDescent="0.3">
      <c r="A1044" t="s">
        <v>15</v>
      </c>
      <c r="B1044" s="1">
        <v>43135</v>
      </c>
      <c r="C1044">
        <v>9175.7000000000007</v>
      </c>
      <c r="D1044">
        <v>9334.8700000000008</v>
      </c>
      <c r="E1044">
        <v>8031.22</v>
      </c>
      <c r="F1044">
        <v>8277.01</v>
      </c>
      <c r="G1044">
        <v>7073549824</v>
      </c>
      <c r="H1044">
        <v>139433682759</v>
      </c>
      <c r="I1044">
        <v>2018</v>
      </c>
      <c r="J1044">
        <v>2</v>
      </c>
      <c r="K1044">
        <v>4</v>
      </c>
    </row>
    <row r="1045" spans="1:11" x14ac:dyDescent="0.3">
      <c r="A1045" t="s">
        <v>15</v>
      </c>
      <c r="B1045" s="1">
        <v>43134</v>
      </c>
      <c r="C1045">
        <v>8852.1200000000008</v>
      </c>
      <c r="D1045">
        <v>9430.75</v>
      </c>
      <c r="E1045">
        <v>8251.6299999999992</v>
      </c>
      <c r="F1045">
        <v>9174.91</v>
      </c>
      <c r="G1045">
        <v>7263790080</v>
      </c>
      <c r="H1045">
        <v>154540000411</v>
      </c>
      <c r="I1045">
        <v>2018</v>
      </c>
      <c r="J1045">
        <v>2</v>
      </c>
      <c r="K1045">
        <v>3</v>
      </c>
    </row>
    <row r="1046" spans="1:11" x14ac:dyDescent="0.3">
      <c r="A1046" t="s">
        <v>15</v>
      </c>
      <c r="B1046" s="1">
        <v>43133</v>
      </c>
      <c r="C1046">
        <v>9142.2800000000007</v>
      </c>
      <c r="D1046">
        <v>9142.2800000000007</v>
      </c>
      <c r="E1046">
        <v>7796.49</v>
      </c>
      <c r="F1046">
        <v>8830.75</v>
      </c>
      <c r="G1046">
        <v>12726899712</v>
      </c>
      <c r="H1046">
        <v>148725283812</v>
      </c>
      <c r="I1046">
        <v>2018</v>
      </c>
      <c r="J1046">
        <v>2</v>
      </c>
      <c r="K1046">
        <v>2</v>
      </c>
    </row>
    <row r="1047" spans="1:11" x14ac:dyDescent="0.3">
      <c r="A1047" t="s">
        <v>15</v>
      </c>
      <c r="B1047" s="1">
        <v>43132</v>
      </c>
      <c r="C1047">
        <v>10237.299999999999</v>
      </c>
      <c r="D1047">
        <v>10288.799999999999</v>
      </c>
      <c r="E1047">
        <v>8812.2800000000007</v>
      </c>
      <c r="F1047">
        <v>9170.5400000000009</v>
      </c>
      <c r="G1047">
        <v>9959400448</v>
      </c>
      <c r="H1047">
        <v>154428564694</v>
      </c>
      <c r="I1047">
        <v>2018</v>
      </c>
      <c r="J1047">
        <v>2</v>
      </c>
      <c r="K1047">
        <v>1</v>
      </c>
    </row>
    <row r="1048" spans="1:11" x14ac:dyDescent="0.3">
      <c r="A1048" t="s">
        <v>15</v>
      </c>
      <c r="B1048" s="1">
        <v>43131</v>
      </c>
      <c r="C1048">
        <v>10108.200000000001</v>
      </c>
      <c r="D1048">
        <v>10381.6</v>
      </c>
      <c r="E1048">
        <v>9777.42</v>
      </c>
      <c r="F1048">
        <v>10221.1</v>
      </c>
      <c r="G1048">
        <v>8041160192</v>
      </c>
      <c r="H1048">
        <v>172099559942</v>
      </c>
      <c r="I1048">
        <v>2018</v>
      </c>
      <c r="J1048">
        <v>1</v>
      </c>
      <c r="K1048">
        <v>31</v>
      </c>
    </row>
    <row r="1049" spans="1:11" x14ac:dyDescent="0.3">
      <c r="A1049" t="s">
        <v>15</v>
      </c>
      <c r="B1049" s="1">
        <v>43130</v>
      </c>
      <c r="C1049">
        <v>11306.8</v>
      </c>
      <c r="D1049">
        <v>11307.2</v>
      </c>
      <c r="E1049">
        <v>10036.200000000001</v>
      </c>
      <c r="F1049">
        <v>10106.299999999999</v>
      </c>
      <c r="G1049">
        <v>8637859840</v>
      </c>
      <c r="H1049">
        <v>170151556678</v>
      </c>
      <c r="I1049">
        <v>2018</v>
      </c>
      <c r="J1049">
        <v>1</v>
      </c>
      <c r="K1049">
        <v>30</v>
      </c>
    </row>
    <row r="1050" spans="1:11" x14ac:dyDescent="0.3">
      <c r="A1050" t="s">
        <v>15</v>
      </c>
      <c r="B1050" s="1">
        <v>43129</v>
      </c>
      <c r="C1050">
        <v>11755.5</v>
      </c>
      <c r="D1050">
        <v>11875.6</v>
      </c>
      <c r="E1050">
        <v>11179.2</v>
      </c>
      <c r="F1050">
        <v>11296.4</v>
      </c>
      <c r="G1050">
        <v>7107359744</v>
      </c>
      <c r="H1050">
        <v>190164444830</v>
      </c>
      <c r="I1050">
        <v>2018</v>
      </c>
      <c r="J1050">
        <v>1</v>
      </c>
      <c r="K1050">
        <v>29</v>
      </c>
    </row>
    <row r="1051" spans="1:11" x14ac:dyDescent="0.3">
      <c r="A1051" t="s">
        <v>15</v>
      </c>
      <c r="B1051" s="1">
        <v>43128</v>
      </c>
      <c r="C1051">
        <v>11475.3</v>
      </c>
      <c r="D1051">
        <v>12040.3</v>
      </c>
      <c r="E1051">
        <v>11475.3</v>
      </c>
      <c r="F1051">
        <v>11786.3</v>
      </c>
      <c r="G1051">
        <v>8350360064</v>
      </c>
      <c r="H1051">
        <v>198389948175</v>
      </c>
      <c r="I1051">
        <v>2018</v>
      </c>
      <c r="J1051">
        <v>1</v>
      </c>
      <c r="K1051">
        <v>28</v>
      </c>
    </row>
    <row r="1052" spans="1:11" x14ac:dyDescent="0.3">
      <c r="A1052" t="s">
        <v>15</v>
      </c>
      <c r="B1052" s="1">
        <v>43127</v>
      </c>
      <c r="C1052">
        <v>11174.9</v>
      </c>
      <c r="D1052">
        <v>11614.9</v>
      </c>
      <c r="E1052">
        <v>10989.2</v>
      </c>
      <c r="F1052">
        <v>11440.7</v>
      </c>
      <c r="G1052">
        <v>7583269888</v>
      </c>
      <c r="H1052">
        <v>192550550498</v>
      </c>
      <c r="I1052">
        <v>2018</v>
      </c>
      <c r="J1052">
        <v>1</v>
      </c>
      <c r="K1052">
        <v>27</v>
      </c>
    </row>
    <row r="1053" spans="1:11" x14ac:dyDescent="0.3">
      <c r="A1053" t="s">
        <v>15</v>
      </c>
      <c r="B1053" s="1">
        <v>43126</v>
      </c>
      <c r="C1053">
        <v>11256</v>
      </c>
      <c r="D1053">
        <v>11656.7</v>
      </c>
      <c r="E1053">
        <v>10470.299999999999</v>
      </c>
      <c r="F1053">
        <v>11171.4</v>
      </c>
      <c r="G1053">
        <v>9746199552</v>
      </c>
      <c r="H1053">
        <v>187995804677</v>
      </c>
      <c r="I1053">
        <v>2018</v>
      </c>
      <c r="J1053">
        <v>1</v>
      </c>
      <c r="K1053">
        <v>26</v>
      </c>
    </row>
    <row r="1054" spans="1:11" x14ac:dyDescent="0.3">
      <c r="A1054" t="s">
        <v>15</v>
      </c>
      <c r="B1054" s="1">
        <v>43125</v>
      </c>
      <c r="C1054">
        <v>11421.7</v>
      </c>
      <c r="D1054">
        <v>11785.7</v>
      </c>
      <c r="E1054">
        <v>11057.4</v>
      </c>
      <c r="F1054">
        <v>11259.4</v>
      </c>
      <c r="G1054">
        <v>8873169920</v>
      </c>
      <c r="H1054">
        <v>189455303273</v>
      </c>
      <c r="I1054">
        <v>2018</v>
      </c>
      <c r="J1054">
        <v>1</v>
      </c>
      <c r="K1054">
        <v>25</v>
      </c>
    </row>
    <row r="1055" spans="1:11" x14ac:dyDescent="0.3">
      <c r="A1055" t="s">
        <v>15</v>
      </c>
      <c r="B1055" s="1">
        <v>43124</v>
      </c>
      <c r="C1055">
        <v>10903.4</v>
      </c>
      <c r="D1055">
        <v>11501.4</v>
      </c>
      <c r="E1055">
        <v>10639.8</v>
      </c>
      <c r="F1055">
        <v>11359.4</v>
      </c>
      <c r="G1055">
        <v>9940989952</v>
      </c>
      <c r="H1055">
        <v>191115225673</v>
      </c>
      <c r="I1055">
        <v>2018</v>
      </c>
      <c r="J1055">
        <v>1</v>
      </c>
      <c r="K1055">
        <v>24</v>
      </c>
    </row>
    <row r="1056" spans="1:11" x14ac:dyDescent="0.3">
      <c r="A1056" t="s">
        <v>15</v>
      </c>
      <c r="B1056" s="1">
        <v>43123</v>
      </c>
      <c r="C1056">
        <v>10944.5</v>
      </c>
      <c r="D1056">
        <v>11377.6</v>
      </c>
      <c r="E1056">
        <v>10129.700000000001</v>
      </c>
      <c r="F1056">
        <v>10868.4</v>
      </c>
      <c r="G1056">
        <v>9660609536</v>
      </c>
      <c r="H1056">
        <v>182830257191</v>
      </c>
      <c r="I1056">
        <v>2018</v>
      </c>
      <c r="J1056">
        <v>1</v>
      </c>
      <c r="K1056">
        <v>23</v>
      </c>
    </row>
    <row r="1057" spans="1:11" x14ac:dyDescent="0.3">
      <c r="A1057" t="s">
        <v>15</v>
      </c>
      <c r="B1057" s="1">
        <v>43122</v>
      </c>
      <c r="C1057">
        <v>11633.1</v>
      </c>
      <c r="D1057">
        <v>11966.4</v>
      </c>
      <c r="E1057">
        <v>10240.200000000001</v>
      </c>
      <c r="F1057">
        <v>10931.4</v>
      </c>
      <c r="G1057">
        <v>10537400320</v>
      </c>
      <c r="H1057">
        <v>183866421285</v>
      </c>
      <c r="I1057">
        <v>2018</v>
      </c>
      <c r="J1057">
        <v>1</v>
      </c>
      <c r="K1057">
        <v>22</v>
      </c>
    </row>
    <row r="1058" spans="1:11" x14ac:dyDescent="0.3">
      <c r="A1058" t="s">
        <v>15</v>
      </c>
      <c r="B1058" s="1">
        <v>43121</v>
      </c>
      <c r="C1058">
        <v>12889.2</v>
      </c>
      <c r="D1058">
        <v>12895.9</v>
      </c>
      <c r="E1058">
        <v>11288.2</v>
      </c>
      <c r="F1058">
        <v>11600.1</v>
      </c>
      <c r="G1058">
        <v>9935179776</v>
      </c>
      <c r="H1058">
        <v>195089460991</v>
      </c>
      <c r="I1058">
        <v>2018</v>
      </c>
      <c r="J1058">
        <v>1</v>
      </c>
      <c r="K1058">
        <v>21</v>
      </c>
    </row>
    <row r="1059" spans="1:11" x14ac:dyDescent="0.3">
      <c r="A1059" t="s">
        <v>15</v>
      </c>
      <c r="B1059" s="1">
        <v>43120</v>
      </c>
      <c r="C1059">
        <v>11656.2</v>
      </c>
      <c r="D1059">
        <v>13103</v>
      </c>
      <c r="E1059">
        <v>11656.2</v>
      </c>
      <c r="F1059">
        <v>12899.2</v>
      </c>
      <c r="G1059">
        <v>11801700352</v>
      </c>
      <c r="H1059">
        <v>216907619830</v>
      </c>
      <c r="I1059">
        <v>2018</v>
      </c>
      <c r="J1059">
        <v>1</v>
      </c>
      <c r="K1059">
        <v>20</v>
      </c>
    </row>
    <row r="1060" spans="1:11" x14ac:dyDescent="0.3">
      <c r="A1060" t="s">
        <v>15</v>
      </c>
      <c r="B1060" s="1">
        <v>43119</v>
      </c>
      <c r="C1060">
        <v>11429.8</v>
      </c>
      <c r="D1060">
        <v>11992.8</v>
      </c>
      <c r="E1060">
        <v>11172.1</v>
      </c>
      <c r="F1060">
        <v>11607.4</v>
      </c>
      <c r="G1060">
        <v>10740400128</v>
      </c>
      <c r="H1060">
        <v>195158837709</v>
      </c>
      <c r="I1060">
        <v>2018</v>
      </c>
      <c r="J1060">
        <v>1</v>
      </c>
      <c r="K1060">
        <v>19</v>
      </c>
    </row>
    <row r="1061" spans="1:11" x14ac:dyDescent="0.3">
      <c r="A1061" t="s">
        <v>15</v>
      </c>
      <c r="B1061" s="1">
        <v>43118</v>
      </c>
      <c r="C1061">
        <v>11198.8</v>
      </c>
      <c r="D1061">
        <v>12107.3</v>
      </c>
      <c r="E1061">
        <v>10942.5</v>
      </c>
      <c r="F1061">
        <v>11474.9</v>
      </c>
      <c r="G1061">
        <v>15020399616</v>
      </c>
      <c r="H1061">
        <v>192907550324</v>
      </c>
      <c r="I1061">
        <v>2018</v>
      </c>
      <c r="J1061">
        <v>1</v>
      </c>
      <c r="K1061">
        <v>18</v>
      </c>
    </row>
    <row r="1062" spans="1:11" x14ac:dyDescent="0.3">
      <c r="A1062" t="s">
        <v>15</v>
      </c>
      <c r="B1062" s="1">
        <v>43117</v>
      </c>
      <c r="C1062">
        <v>11431.1</v>
      </c>
      <c r="D1062">
        <v>11678</v>
      </c>
      <c r="E1062">
        <v>9402.2900000000009</v>
      </c>
      <c r="F1062">
        <v>11188.6</v>
      </c>
      <c r="G1062">
        <v>18830600192</v>
      </c>
      <c r="H1062">
        <v>188070430523</v>
      </c>
      <c r="I1062">
        <v>2018</v>
      </c>
      <c r="J1062">
        <v>1</v>
      </c>
      <c r="K1062">
        <v>17</v>
      </c>
    </row>
    <row r="1063" spans="1:11" x14ac:dyDescent="0.3">
      <c r="A1063" t="s">
        <v>15</v>
      </c>
      <c r="B1063" s="1">
        <v>43116</v>
      </c>
      <c r="C1063">
        <v>13836.1</v>
      </c>
      <c r="D1063">
        <v>13843.1</v>
      </c>
      <c r="E1063">
        <v>10194.9</v>
      </c>
      <c r="F1063">
        <v>11490.5</v>
      </c>
      <c r="G1063">
        <v>18853799936</v>
      </c>
      <c r="H1063">
        <v>193121120762</v>
      </c>
      <c r="I1063">
        <v>2018</v>
      </c>
      <c r="J1063">
        <v>1</v>
      </c>
      <c r="K1063">
        <v>16</v>
      </c>
    </row>
    <row r="1064" spans="1:11" x14ac:dyDescent="0.3">
      <c r="A1064" t="s">
        <v>15</v>
      </c>
      <c r="B1064" s="1">
        <v>43115</v>
      </c>
      <c r="C1064">
        <v>13767.3</v>
      </c>
      <c r="D1064">
        <v>14445.5</v>
      </c>
      <c r="E1064">
        <v>13641.7</v>
      </c>
      <c r="F1064">
        <v>13819.8</v>
      </c>
      <c r="G1064">
        <v>12750799872</v>
      </c>
      <c r="H1064">
        <v>232242775485</v>
      </c>
      <c r="I1064">
        <v>2018</v>
      </c>
      <c r="J1064">
        <v>1</v>
      </c>
      <c r="K1064">
        <v>15</v>
      </c>
    </row>
    <row r="1065" spans="1:11" x14ac:dyDescent="0.3">
      <c r="A1065" t="s">
        <v>15</v>
      </c>
      <c r="B1065" s="1">
        <v>43114</v>
      </c>
      <c r="C1065">
        <v>14370.8</v>
      </c>
      <c r="D1065">
        <v>14511.8</v>
      </c>
      <c r="E1065">
        <v>13268</v>
      </c>
      <c r="F1065">
        <v>13772</v>
      </c>
      <c r="G1065">
        <v>11084099584</v>
      </c>
      <c r="H1065">
        <v>231413491364</v>
      </c>
      <c r="I1065">
        <v>2018</v>
      </c>
      <c r="J1065">
        <v>1</v>
      </c>
      <c r="K1065">
        <v>14</v>
      </c>
    </row>
    <row r="1066" spans="1:11" x14ac:dyDescent="0.3">
      <c r="A1066" t="s">
        <v>15</v>
      </c>
      <c r="B1066" s="1">
        <v>43113</v>
      </c>
      <c r="C1066">
        <v>13952.4</v>
      </c>
      <c r="D1066">
        <v>14659.5</v>
      </c>
      <c r="E1066">
        <v>13952.4</v>
      </c>
      <c r="F1066">
        <v>14360.2</v>
      </c>
      <c r="G1066">
        <v>12763599872</v>
      </c>
      <c r="H1066">
        <v>241268592240</v>
      </c>
      <c r="I1066">
        <v>2018</v>
      </c>
      <c r="J1066">
        <v>1</v>
      </c>
      <c r="K1066">
        <v>13</v>
      </c>
    </row>
    <row r="1067" spans="1:11" x14ac:dyDescent="0.3">
      <c r="A1067" t="s">
        <v>15</v>
      </c>
      <c r="B1067" s="1">
        <v>43112</v>
      </c>
      <c r="C1067">
        <v>13453.9</v>
      </c>
      <c r="D1067">
        <v>14229.9</v>
      </c>
      <c r="E1067">
        <v>13158.1</v>
      </c>
      <c r="F1067">
        <v>13980.6</v>
      </c>
      <c r="G1067">
        <v>12065699840</v>
      </c>
      <c r="H1067">
        <v>234865160377</v>
      </c>
      <c r="I1067">
        <v>2018</v>
      </c>
      <c r="J1067">
        <v>1</v>
      </c>
      <c r="K1067">
        <v>12</v>
      </c>
    </row>
    <row r="1068" spans="1:11" x14ac:dyDescent="0.3">
      <c r="A1068" t="s">
        <v>15</v>
      </c>
      <c r="B1068" s="1">
        <v>43111</v>
      </c>
      <c r="C1068">
        <v>14968.2</v>
      </c>
      <c r="D1068">
        <v>15018.8</v>
      </c>
      <c r="E1068">
        <v>13105.9</v>
      </c>
      <c r="F1068">
        <v>13405.8</v>
      </c>
      <c r="G1068">
        <v>16534099968</v>
      </c>
      <c r="H1068">
        <v>225178724050</v>
      </c>
      <c r="I1068">
        <v>2018</v>
      </c>
      <c r="J1068">
        <v>1</v>
      </c>
      <c r="K1068">
        <v>11</v>
      </c>
    </row>
    <row r="1069" spans="1:11" x14ac:dyDescent="0.3">
      <c r="A1069" t="s">
        <v>15</v>
      </c>
      <c r="B1069" s="1">
        <v>43110</v>
      </c>
      <c r="C1069">
        <v>14588.5</v>
      </c>
      <c r="D1069">
        <v>14973.3</v>
      </c>
      <c r="E1069">
        <v>13691.2</v>
      </c>
      <c r="F1069">
        <v>14973.3</v>
      </c>
      <c r="G1069">
        <v>18500800512</v>
      </c>
      <c r="H1069">
        <v>251472635522</v>
      </c>
      <c r="I1069">
        <v>2018</v>
      </c>
      <c r="J1069">
        <v>1</v>
      </c>
      <c r="K1069">
        <v>10</v>
      </c>
    </row>
    <row r="1070" spans="1:11" x14ac:dyDescent="0.3">
      <c r="A1070" t="s">
        <v>15</v>
      </c>
      <c r="B1070" s="1">
        <v>43109</v>
      </c>
      <c r="C1070">
        <v>15123.7</v>
      </c>
      <c r="D1070">
        <v>15497.5</v>
      </c>
      <c r="E1070">
        <v>14424</v>
      </c>
      <c r="F1070">
        <v>14595.4</v>
      </c>
      <c r="G1070">
        <v>16659999744</v>
      </c>
      <c r="H1070">
        <v>245095808695</v>
      </c>
      <c r="I1070">
        <v>2018</v>
      </c>
      <c r="J1070">
        <v>1</v>
      </c>
      <c r="K1070">
        <v>9</v>
      </c>
    </row>
    <row r="1071" spans="1:11" x14ac:dyDescent="0.3">
      <c r="A1071" t="s">
        <v>15</v>
      </c>
      <c r="B1071" s="1">
        <v>43108</v>
      </c>
      <c r="C1071">
        <v>16476.2</v>
      </c>
      <c r="D1071">
        <v>16537.900000000001</v>
      </c>
      <c r="E1071">
        <v>14208.2</v>
      </c>
      <c r="F1071">
        <v>15170.1</v>
      </c>
      <c r="G1071">
        <v>18413899776</v>
      </c>
      <c r="H1071">
        <v>254715263101</v>
      </c>
      <c r="I1071">
        <v>2018</v>
      </c>
      <c r="J1071">
        <v>1</v>
      </c>
      <c r="K1071">
        <v>8</v>
      </c>
    </row>
    <row r="1072" spans="1:11" x14ac:dyDescent="0.3">
      <c r="A1072" t="s">
        <v>15</v>
      </c>
      <c r="B1072" s="1">
        <v>43107</v>
      </c>
      <c r="C1072">
        <v>17527.3</v>
      </c>
      <c r="D1072">
        <v>17579.599999999999</v>
      </c>
      <c r="E1072">
        <v>16087.7</v>
      </c>
      <c r="F1072">
        <v>16477.599999999999</v>
      </c>
      <c r="G1072">
        <v>15866000384</v>
      </c>
      <c r="H1072">
        <v>276634797271</v>
      </c>
      <c r="I1072">
        <v>2018</v>
      </c>
      <c r="J1072">
        <v>1</v>
      </c>
      <c r="K1072">
        <v>7</v>
      </c>
    </row>
    <row r="1073" spans="1:11" x14ac:dyDescent="0.3">
      <c r="A1073" t="s">
        <v>15</v>
      </c>
      <c r="B1073" s="1">
        <v>43106</v>
      </c>
      <c r="C1073">
        <v>17462.099999999999</v>
      </c>
      <c r="D1073">
        <v>17712.400000000001</v>
      </c>
      <c r="E1073">
        <v>16764.599999999999</v>
      </c>
      <c r="F1073">
        <v>17527</v>
      </c>
      <c r="G1073">
        <v>18314600448</v>
      </c>
      <c r="H1073">
        <v>294217423675</v>
      </c>
      <c r="I1073">
        <v>2018</v>
      </c>
      <c r="J1073">
        <v>1</v>
      </c>
      <c r="K1073">
        <v>6</v>
      </c>
    </row>
    <row r="1074" spans="1:11" x14ac:dyDescent="0.3">
      <c r="A1074" t="s">
        <v>15</v>
      </c>
      <c r="B1074" s="1">
        <v>43105</v>
      </c>
      <c r="C1074">
        <v>15477.2</v>
      </c>
      <c r="D1074">
        <v>17705.2</v>
      </c>
      <c r="E1074">
        <v>15202.8</v>
      </c>
      <c r="F1074">
        <v>17429.5</v>
      </c>
      <c r="G1074">
        <v>23840899072</v>
      </c>
      <c r="H1074">
        <v>292544135538</v>
      </c>
      <c r="I1074">
        <v>2018</v>
      </c>
      <c r="J1074">
        <v>1</v>
      </c>
      <c r="K1074">
        <v>5</v>
      </c>
    </row>
    <row r="1075" spans="1:11" x14ac:dyDescent="0.3">
      <c r="A1075" t="s">
        <v>15</v>
      </c>
      <c r="B1075" s="1">
        <v>43104</v>
      </c>
      <c r="C1075">
        <v>15270.7</v>
      </c>
      <c r="D1075">
        <v>15739.7</v>
      </c>
      <c r="E1075">
        <v>14522.2</v>
      </c>
      <c r="F1075">
        <v>15599.2</v>
      </c>
      <c r="G1075">
        <v>21783199744</v>
      </c>
      <c r="H1075">
        <v>261795321110</v>
      </c>
      <c r="I1075">
        <v>2018</v>
      </c>
      <c r="J1075">
        <v>1</v>
      </c>
      <c r="K1075">
        <v>4</v>
      </c>
    </row>
    <row r="1076" spans="1:11" x14ac:dyDescent="0.3">
      <c r="A1076" t="s">
        <v>15</v>
      </c>
      <c r="B1076" s="1">
        <v>43103</v>
      </c>
      <c r="C1076">
        <v>14978.2</v>
      </c>
      <c r="D1076">
        <v>15572.8</v>
      </c>
      <c r="E1076">
        <v>14844.5</v>
      </c>
      <c r="F1076">
        <v>15201</v>
      </c>
      <c r="G1076">
        <v>16871900160</v>
      </c>
      <c r="H1076">
        <v>255080562912</v>
      </c>
      <c r="I1076">
        <v>2018</v>
      </c>
      <c r="J1076">
        <v>1</v>
      </c>
      <c r="K1076">
        <v>3</v>
      </c>
    </row>
    <row r="1077" spans="1:11" x14ac:dyDescent="0.3">
      <c r="A1077" t="s">
        <v>15</v>
      </c>
      <c r="B1077" s="1">
        <v>43102</v>
      </c>
      <c r="C1077">
        <v>13625</v>
      </c>
      <c r="D1077">
        <v>15444.6</v>
      </c>
      <c r="E1077">
        <v>13163.6</v>
      </c>
      <c r="F1077">
        <v>14982.1</v>
      </c>
      <c r="G1077">
        <v>16846600192</v>
      </c>
      <c r="H1077">
        <v>251377913955</v>
      </c>
      <c r="I1077">
        <v>2018</v>
      </c>
      <c r="J1077">
        <v>1</v>
      </c>
      <c r="K1077">
        <v>2</v>
      </c>
    </row>
    <row r="1078" spans="1:11" x14ac:dyDescent="0.3">
      <c r="A1078" t="s">
        <v>15</v>
      </c>
      <c r="B1078" s="1">
        <v>43101</v>
      </c>
      <c r="C1078">
        <v>14112.2</v>
      </c>
      <c r="D1078">
        <v>14112.2</v>
      </c>
      <c r="E1078">
        <v>13154.7</v>
      </c>
      <c r="F1078">
        <v>13657.2</v>
      </c>
      <c r="G1078">
        <v>10291200000</v>
      </c>
      <c r="H1078">
        <v>229119155396</v>
      </c>
      <c r="I1078">
        <v>2018</v>
      </c>
      <c r="J1078">
        <v>1</v>
      </c>
      <c r="K1078">
        <v>1</v>
      </c>
    </row>
    <row r="1079" spans="1:11" x14ac:dyDescent="0.3">
      <c r="A1079" t="s">
        <v>15</v>
      </c>
      <c r="B1079" s="1">
        <v>43100</v>
      </c>
      <c r="C1079">
        <v>12897.7</v>
      </c>
      <c r="D1079">
        <v>14377.4</v>
      </c>
      <c r="E1079">
        <v>12755.6</v>
      </c>
      <c r="F1079">
        <v>14156.4</v>
      </c>
      <c r="G1079">
        <v>12136299520</v>
      </c>
      <c r="H1079">
        <v>237465823980</v>
      </c>
      <c r="I1079">
        <v>2017</v>
      </c>
      <c r="J1079">
        <v>12</v>
      </c>
      <c r="K1079">
        <v>31</v>
      </c>
    </row>
    <row r="1080" spans="1:11" x14ac:dyDescent="0.3">
      <c r="A1080" t="s">
        <v>15</v>
      </c>
      <c r="B1080" s="1">
        <v>43099</v>
      </c>
      <c r="C1080">
        <v>14681.9</v>
      </c>
      <c r="D1080">
        <v>14681.9</v>
      </c>
      <c r="E1080">
        <v>12350.1</v>
      </c>
      <c r="F1080">
        <v>12952.2</v>
      </c>
      <c r="G1080">
        <v>14452599808</v>
      </c>
      <c r="H1080">
        <v>217239803085</v>
      </c>
      <c r="I1080">
        <v>2017</v>
      </c>
      <c r="J1080">
        <v>12</v>
      </c>
      <c r="K1080">
        <v>30</v>
      </c>
    </row>
    <row r="1081" spans="1:11" x14ac:dyDescent="0.3">
      <c r="A1081" t="s">
        <v>15</v>
      </c>
      <c r="B1081" s="1">
        <v>43098</v>
      </c>
      <c r="C1081">
        <v>14695.8</v>
      </c>
      <c r="D1081">
        <v>15279</v>
      </c>
      <c r="E1081">
        <v>14307</v>
      </c>
      <c r="F1081">
        <v>14656.2</v>
      </c>
      <c r="G1081">
        <v>13025500160</v>
      </c>
      <c r="H1081">
        <v>245793634125</v>
      </c>
      <c r="I1081">
        <v>2017</v>
      </c>
      <c r="J1081">
        <v>12</v>
      </c>
      <c r="K1081">
        <v>29</v>
      </c>
    </row>
    <row r="1082" spans="1:11" x14ac:dyDescent="0.3">
      <c r="A1082" t="s">
        <v>15</v>
      </c>
      <c r="B1082" s="1">
        <v>43097</v>
      </c>
      <c r="C1082">
        <v>15864.1</v>
      </c>
      <c r="D1082">
        <v>15888.4</v>
      </c>
      <c r="E1082">
        <v>13937.3</v>
      </c>
      <c r="F1082">
        <v>14606.5</v>
      </c>
      <c r="G1082">
        <v>12336499712</v>
      </c>
      <c r="H1082">
        <v>244929825575</v>
      </c>
      <c r="I1082">
        <v>2017</v>
      </c>
      <c r="J1082">
        <v>12</v>
      </c>
      <c r="K1082">
        <v>28</v>
      </c>
    </row>
    <row r="1083" spans="1:11" x14ac:dyDescent="0.3">
      <c r="A1083" t="s">
        <v>15</v>
      </c>
      <c r="B1083" s="1">
        <v>43096</v>
      </c>
      <c r="C1083">
        <v>16163.5</v>
      </c>
      <c r="D1083">
        <v>16930.900000000001</v>
      </c>
      <c r="E1083">
        <v>15114.3</v>
      </c>
      <c r="F1083">
        <v>15838.5</v>
      </c>
      <c r="G1083">
        <v>12487600128</v>
      </c>
      <c r="H1083">
        <v>265559172050</v>
      </c>
      <c r="I1083">
        <v>2017</v>
      </c>
      <c r="J1083">
        <v>12</v>
      </c>
      <c r="K1083">
        <v>27</v>
      </c>
    </row>
    <row r="1084" spans="1:11" x14ac:dyDescent="0.3">
      <c r="A1084" t="s">
        <v>15</v>
      </c>
      <c r="B1084" s="1">
        <v>43095</v>
      </c>
      <c r="C1084">
        <v>14036.6</v>
      </c>
      <c r="D1084">
        <v>16461.2</v>
      </c>
      <c r="E1084">
        <v>14028.9</v>
      </c>
      <c r="F1084">
        <v>16099.8</v>
      </c>
      <c r="G1084">
        <v>13454300160</v>
      </c>
      <c r="H1084">
        <v>269908107763</v>
      </c>
      <c r="I1084">
        <v>2017</v>
      </c>
      <c r="J1084">
        <v>12</v>
      </c>
      <c r="K1084">
        <v>26</v>
      </c>
    </row>
    <row r="1085" spans="1:11" x14ac:dyDescent="0.3">
      <c r="A1085" t="s">
        <v>15</v>
      </c>
      <c r="B1085" s="1">
        <v>43094</v>
      </c>
      <c r="C1085">
        <v>13995.9</v>
      </c>
      <c r="D1085">
        <v>14593</v>
      </c>
      <c r="E1085">
        <v>13448.9</v>
      </c>
      <c r="F1085">
        <v>14026.6</v>
      </c>
      <c r="G1085">
        <v>10664699904</v>
      </c>
      <c r="H1085">
        <v>235126843805</v>
      </c>
      <c r="I1085">
        <v>2017</v>
      </c>
      <c r="J1085">
        <v>12</v>
      </c>
      <c r="K1085">
        <v>25</v>
      </c>
    </row>
    <row r="1086" spans="1:11" x14ac:dyDescent="0.3">
      <c r="A1086" t="s">
        <v>15</v>
      </c>
      <c r="B1086" s="1">
        <v>43093</v>
      </c>
      <c r="C1086">
        <v>14608.2</v>
      </c>
      <c r="D1086">
        <v>14626</v>
      </c>
      <c r="E1086">
        <v>12747.7</v>
      </c>
      <c r="F1086">
        <v>13925.8</v>
      </c>
      <c r="G1086">
        <v>11572299776</v>
      </c>
      <c r="H1086">
        <v>233414163395</v>
      </c>
      <c r="I1086">
        <v>2017</v>
      </c>
      <c r="J1086">
        <v>12</v>
      </c>
      <c r="K1086">
        <v>24</v>
      </c>
    </row>
    <row r="1087" spans="1:11" x14ac:dyDescent="0.3">
      <c r="A1087" t="s">
        <v>15</v>
      </c>
      <c r="B1087" s="1">
        <v>43092</v>
      </c>
      <c r="C1087">
        <v>13948.7</v>
      </c>
      <c r="D1087">
        <v>15603.2</v>
      </c>
      <c r="E1087">
        <v>13828.8</v>
      </c>
      <c r="F1087">
        <v>14699.2</v>
      </c>
      <c r="G1087">
        <v>13086000128</v>
      </c>
      <c r="H1087">
        <v>246349213910</v>
      </c>
      <c r="I1087">
        <v>2017</v>
      </c>
      <c r="J1087">
        <v>12</v>
      </c>
      <c r="K1087">
        <v>23</v>
      </c>
    </row>
    <row r="1088" spans="1:11" x14ac:dyDescent="0.3">
      <c r="A1088" t="s">
        <v>15</v>
      </c>
      <c r="B1088" s="1">
        <v>43091</v>
      </c>
      <c r="C1088">
        <v>15898</v>
      </c>
      <c r="D1088">
        <v>15943.4</v>
      </c>
      <c r="E1088">
        <v>11833</v>
      </c>
      <c r="F1088">
        <v>13831.8</v>
      </c>
      <c r="G1088">
        <v>22197999616</v>
      </c>
      <c r="H1088">
        <v>231788283457</v>
      </c>
      <c r="I1088">
        <v>2017</v>
      </c>
      <c r="J1088">
        <v>12</v>
      </c>
      <c r="K1088">
        <v>22</v>
      </c>
    </row>
    <row r="1089" spans="1:11" x14ac:dyDescent="0.3">
      <c r="A1089" t="s">
        <v>15</v>
      </c>
      <c r="B1089" s="1">
        <v>43090</v>
      </c>
      <c r="C1089">
        <v>16642.400000000001</v>
      </c>
      <c r="D1089">
        <v>17567.7</v>
      </c>
      <c r="E1089">
        <v>15342.7</v>
      </c>
      <c r="F1089">
        <v>15802.9</v>
      </c>
      <c r="G1089">
        <v>16516599808</v>
      </c>
      <c r="H1089">
        <v>264788651530</v>
      </c>
      <c r="I1089">
        <v>2017</v>
      </c>
      <c r="J1089">
        <v>12</v>
      </c>
      <c r="K1089">
        <v>21</v>
      </c>
    </row>
    <row r="1090" spans="1:11" x14ac:dyDescent="0.3">
      <c r="A1090" t="s">
        <v>15</v>
      </c>
      <c r="B1090" s="1">
        <v>43089</v>
      </c>
      <c r="C1090">
        <v>17760.3</v>
      </c>
      <c r="D1090">
        <v>17934.7</v>
      </c>
      <c r="E1090">
        <v>16077.7</v>
      </c>
      <c r="F1090">
        <v>16624.599999999999</v>
      </c>
      <c r="G1090">
        <v>22149699584</v>
      </c>
      <c r="H1090">
        <v>278528964015</v>
      </c>
      <c r="I1090">
        <v>2017</v>
      </c>
      <c r="J1090">
        <v>12</v>
      </c>
      <c r="K1090">
        <v>20</v>
      </c>
    </row>
    <row r="1091" spans="1:11" x14ac:dyDescent="0.3">
      <c r="A1091" t="s">
        <v>15</v>
      </c>
      <c r="B1091" s="1">
        <v>43088</v>
      </c>
      <c r="C1091">
        <v>19118.3</v>
      </c>
      <c r="D1091">
        <v>19177.8</v>
      </c>
      <c r="E1091">
        <v>17275.400000000001</v>
      </c>
      <c r="F1091">
        <v>17776.7</v>
      </c>
      <c r="G1091">
        <v>16894499840</v>
      </c>
      <c r="H1091">
        <v>297801055828</v>
      </c>
      <c r="I1091">
        <v>2017</v>
      </c>
      <c r="J1091">
        <v>12</v>
      </c>
      <c r="K1091">
        <v>19</v>
      </c>
    </row>
    <row r="1092" spans="1:11" x14ac:dyDescent="0.3">
      <c r="A1092" t="s">
        <v>15</v>
      </c>
      <c r="B1092" s="1">
        <v>43087</v>
      </c>
      <c r="C1092">
        <v>19106.400000000001</v>
      </c>
      <c r="D1092">
        <v>19371</v>
      </c>
      <c r="E1092">
        <v>18355.900000000001</v>
      </c>
      <c r="F1092">
        <v>19114.2</v>
      </c>
      <c r="G1092">
        <v>14839499776</v>
      </c>
      <c r="H1092">
        <v>320174318520</v>
      </c>
      <c r="I1092">
        <v>2017</v>
      </c>
      <c r="J1092">
        <v>12</v>
      </c>
      <c r="K1092">
        <v>18</v>
      </c>
    </row>
    <row r="1093" spans="1:11" x14ac:dyDescent="0.3">
      <c r="A1093" t="s">
        <v>15</v>
      </c>
      <c r="B1093" s="1">
        <v>43086</v>
      </c>
      <c r="C1093">
        <v>19475.8</v>
      </c>
      <c r="D1093">
        <v>20089</v>
      </c>
      <c r="E1093">
        <v>18974.099999999999</v>
      </c>
      <c r="F1093">
        <v>19140.8</v>
      </c>
      <c r="G1093">
        <v>13314599936</v>
      </c>
      <c r="H1093">
        <v>320576568850</v>
      </c>
      <c r="I1093">
        <v>2017</v>
      </c>
      <c r="J1093">
        <v>12</v>
      </c>
      <c r="K1093">
        <v>17</v>
      </c>
    </row>
    <row r="1094" spans="1:11" x14ac:dyDescent="0.3">
      <c r="A1094" t="s">
        <v>15</v>
      </c>
      <c r="B1094" s="1">
        <v>43085</v>
      </c>
      <c r="C1094">
        <v>17760.3</v>
      </c>
      <c r="D1094">
        <v>19716.7</v>
      </c>
      <c r="E1094">
        <v>17515.3</v>
      </c>
      <c r="F1094">
        <v>19497.400000000001</v>
      </c>
      <c r="G1094">
        <v>12740599808</v>
      </c>
      <c r="H1094">
        <v>326502485530</v>
      </c>
      <c r="I1094">
        <v>2017</v>
      </c>
      <c r="J1094">
        <v>12</v>
      </c>
      <c r="K1094">
        <v>16</v>
      </c>
    </row>
    <row r="1095" spans="1:11" x14ac:dyDescent="0.3">
      <c r="A1095" t="s">
        <v>15</v>
      </c>
      <c r="B1095" s="1">
        <v>43084</v>
      </c>
      <c r="C1095">
        <v>16601.3</v>
      </c>
      <c r="D1095">
        <v>18154.099999999999</v>
      </c>
      <c r="E1095">
        <v>16601.3</v>
      </c>
      <c r="F1095">
        <v>17706.900000000001</v>
      </c>
      <c r="G1095">
        <v>14309999616</v>
      </c>
      <c r="H1095">
        <v>296482120238</v>
      </c>
      <c r="I1095">
        <v>2017</v>
      </c>
      <c r="J1095">
        <v>12</v>
      </c>
      <c r="K1095">
        <v>15</v>
      </c>
    </row>
    <row r="1096" spans="1:11" x14ac:dyDescent="0.3">
      <c r="A1096" t="s">
        <v>15</v>
      </c>
      <c r="B1096" s="1">
        <v>43083</v>
      </c>
      <c r="C1096">
        <v>16384.599999999999</v>
      </c>
      <c r="D1096">
        <v>17085.8</v>
      </c>
      <c r="E1096">
        <v>16185.9</v>
      </c>
      <c r="F1096">
        <v>16564</v>
      </c>
      <c r="G1096">
        <v>13777399808</v>
      </c>
      <c r="H1096">
        <v>277310347000</v>
      </c>
      <c r="I1096">
        <v>2017</v>
      </c>
      <c r="J1096">
        <v>12</v>
      </c>
      <c r="K1096">
        <v>14</v>
      </c>
    </row>
    <row r="1097" spans="1:11" x14ac:dyDescent="0.3">
      <c r="A1097" t="s">
        <v>15</v>
      </c>
      <c r="B1097" s="1">
        <v>43082</v>
      </c>
      <c r="C1097">
        <v>17500</v>
      </c>
      <c r="D1097">
        <v>17653.099999999999</v>
      </c>
      <c r="E1097">
        <v>16039.7</v>
      </c>
      <c r="F1097">
        <v>16408.2</v>
      </c>
      <c r="G1097">
        <v>12976900096</v>
      </c>
      <c r="H1097">
        <v>274663619978</v>
      </c>
      <c r="I1097">
        <v>2017</v>
      </c>
      <c r="J1097">
        <v>12</v>
      </c>
      <c r="K1097">
        <v>13</v>
      </c>
    </row>
    <row r="1098" spans="1:11" x14ac:dyDescent="0.3">
      <c r="A1098" t="s">
        <v>15</v>
      </c>
      <c r="B1098" s="1">
        <v>43081</v>
      </c>
      <c r="C1098">
        <v>16919.8</v>
      </c>
      <c r="D1098">
        <v>17781.8</v>
      </c>
      <c r="E1098">
        <v>16571.599999999999</v>
      </c>
      <c r="F1098">
        <v>17415.400000000001</v>
      </c>
      <c r="G1098">
        <v>14603799552</v>
      </c>
      <c r="H1098">
        <v>291483935710</v>
      </c>
      <c r="I1098">
        <v>2017</v>
      </c>
      <c r="J1098">
        <v>12</v>
      </c>
      <c r="K1098">
        <v>12</v>
      </c>
    </row>
    <row r="1099" spans="1:11" x14ac:dyDescent="0.3">
      <c r="A1099" t="s">
        <v>15</v>
      </c>
      <c r="B1099" s="1">
        <v>43080</v>
      </c>
      <c r="C1099">
        <v>15427.4</v>
      </c>
      <c r="D1099">
        <v>17513.900000000001</v>
      </c>
      <c r="E1099">
        <v>15404.8</v>
      </c>
      <c r="F1099">
        <v>16936.8</v>
      </c>
      <c r="G1099">
        <v>12153900032</v>
      </c>
      <c r="H1099">
        <v>283439888520</v>
      </c>
      <c r="I1099">
        <v>2017</v>
      </c>
      <c r="J1099">
        <v>12</v>
      </c>
      <c r="K1099">
        <v>11</v>
      </c>
    </row>
    <row r="1100" spans="1:11" x14ac:dyDescent="0.3">
      <c r="A1100" t="s">
        <v>15</v>
      </c>
      <c r="B1100" s="1">
        <v>43079</v>
      </c>
      <c r="C1100">
        <v>15168.4</v>
      </c>
      <c r="D1100">
        <v>15850.6</v>
      </c>
      <c r="E1100">
        <v>13226.6</v>
      </c>
      <c r="F1100">
        <v>15455.4</v>
      </c>
      <c r="G1100">
        <v>13433299968</v>
      </c>
      <c r="H1100">
        <v>258615393665</v>
      </c>
      <c r="I1100">
        <v>2017</v>
      </c>
      <c r="J1100">
        <v>12</v>
      </c>
      <c r="K1100">
        <v>10</v>
      </c>
    </row>
    <row r="1101" spans="1:11" x14ac:dyDescent="0.3">
      <c r="A1101" t="s">
        <v>15</v>
      </c>
      <c r="B1101" s="1">
        <v>43078</v>
      </c>
      <c r="C1101">
        <v>16523.3</v>
      </c>
      <c r="D1101">
        <v>16783</v>
      </c>
      <c r="E1101">
        <v>13674.9</v>
      </c>
      <c r="F1101">
        <v>15178.2</v>
      </c>
      <c r="G1101">
        <v>13911300096</v>
      </c>
      <c r="H1101">
        <v>253946084745</v>
      </c>
      <c r="I1101">
        <v>2017</v>
      </c>
      <c r="J1101">
        <v>12</v>
      </c>
      <c r="K1101">
        <v>9</v>
      </c>
    </row>
    <row r="1102" spans="1:11" x14ac:dyDescent="0.3">
      <c r="A1102" t="s">
        <v>15</v>
      </c>
      <c r="B1102" s="1">
        <v>43077</v>
      </c>
      <c r="C1102">
        <v>17802.900000000001</v>
      </c>
      <c r="D1102">
        <v>18353.400000000001</v>
      </c>
      <c r="E1102">
        <v>14336.9</v>
      </c>
      <c r="F1102">
        <v>16569.400000000001</v>
      </c>
      <c r="G1102">
        <v>21135998976</v>
      </c>
      <c r="H1102">
        <v>277185764485</v>
      </c>
      <c r="I1102">
        <v>2017</v>
      </c>
      <c r="J1102">
        <v>12</v>
      </c>
      <c r="K1102">
        <v>8</v>
      </c>
    </row>
    <row r="1103" spans="1:11" x14ac:dyDescent="0.3">
      <c r="A1103" t="s">
        <v>15</v>
      </c>
      <c r="B1103" s="1">
        <v>43076</v>
      </c>
      <c r="C1103">
        <v>14266.1</v>
      </c>
      <c r="D1103">
        <v>17899.7</v>
      </c>
      <c r="E1103">
        <v>14057.3</v>
      </c>
      <c r="F1103">
        <v>17899.7</v>
      </c>
      <c r="G1103">
        <v>17950699520</v>
      </c>
      <c r="H1103">
        <v>299405364249</v>
      </c>
      <c r="I1103">
        <v>2017</v>
      </c>
      <c r="J1103">
        <v>12</v>
      </c>
      <c r="K1103">
        <v>7</v>
      </c>
    </row>
    <row r="1104" spans="1:11" x14ac:dyDescent="0.3">
      <c r="A1104" t="s">
        <v>15</v>
      </c>
      <c r="B1104" s="1">
        <v>43075</v>
      </c>
      <c r="C1104">
        <v>11923.4</v>
      </c>
      <c r="D1104">
        <v>14369.1</v>
      </c>
      <c r="E1104">
        <v>11923.4</v>
      </c>
      <c r="F1104">
        <v>14291.5</v>
      </c>
      <c r="G1104">
        <v>12656300032</v>
      </c>
      <c r="H1104">
        <v>239024437136</v>
      </c>
      <c r="I1104">
        <v>2017</v>
      </c>
      <c r="J1104">
        <v>12</v>
      </c>
      <c r="K1104">
        <v>6</v>
      </c>
    </row>
    <row r="1105" spans="1:11" x14ac:dyDescent="0.3">
      <c r="A1105" t="s">
        <v>15</v>
      </c>
      <c r="B1105" s="1">
        <v>43074</v>
      </c>
      <c r="C1105">
        <v>11685.7</v>
      </c>
      <c r="D1105">
        <v>12032</v>
      </c>
      <c r="E1105">
        <v>11604.6</v>
      </c>
      <c r="F1105">
        <v>11916.7</v>
      </c>
      <c r="G1105">
        <v>6895260160</v>
      </c>
      <c r="H1105">
        <v>199278350420</v>
      </c>
      <c r="I1105">
        <v>2017</v>
      </c>
      <c r="J1105">
        <v>12</v>
      </c>
      <c r="K1105">
        <v>5</v>
      </c>
    </row>
    <row r="1106" spans="1:11" x14ac:dyDescent="0.3">
      <c r="A1106" t="s">
        <v>15</v>
      </c>
      <c r="B1106" s="1">
        <v>43073</v>
      </c>
      <c r="C1106">
        <v>11315.4</v>
      </c>
      <c r="D1106">
        <v>11657.2</v>
      </c>
      <c r="E1106">
        <v>11081.8</v>
      </c>
      <c r="F1106">
        <v>11657.2</v>
      </c>
      <c r="G1106">
        <v>6132409856</v>
      </c>
      <c r="H1106">
        <v>194912755450</v>
      </c>
      <c r="I1106">
        <v>2017</v>
      </c>
      <c r="J1106">
        <v>12</v>
      </c>
      <c r="K1106">
        <v>4</v>
      </c>
    </row>
    <row r="1107" spans="1:11" x14ac:dyDescent="0.3">
      <c r="A1107" t="s">
        <v>15</v>
      </c>
      <c r="B1107" s="1">
        <v>43072</v>
      </c>
      <c r="C1107">
        <v>11082.7</v>
      </c>
      <c r="D1107">
        <v>11858.7</v>
      </c>
      <c r="E1107">
        <v>10862</v>
      </c>
      <c r="F1107">
        <v>11323.2</v>
      </c>
      <c r="G1107">
        <v>6608309760</v>
      </c>
      <c r="H1107">
        <v>189302389920</v>
      </c>
      <c r="I1107">
        <v>2017</v>
      </c>
      <c r="J1107">
        <v>12</v>
      </c>
      <c r="K1107">
        <v>3</v>
      </c>
    </row>
    <row r="1108" spans="1:11" x14ac:dyDescent="0.3">
      <c r="A1108" t="s">
        <v>15</v>
      </c>
      <c r="B1108" s="1">
        <v>43071</v>
      </c>
      <c r="C1108">
        <v>10978.3</v>
      </c>
      <c r="D1108">
        <v>11320.2</v>
      </c>
      <c r="E1108">
        <v>10905.1</v>
      </c>
      <c r="F1108">
        <v>11074.6</v>
      </c>
      <c r="G1108">
        <v>5138500096</v>
      </c>
      <c r="H1108">
        <v>185122039035</v>
      </c>
      <c r="I1108">
        <v>2017</v>
      </c>
      <c r="J1108">
        <v>12</v>
      </c>
      <c r="K1108">
        <v>2</v>
      </c>
    </row>
    <row r="1109" spans="1:11" x14ac:dyDescent="0.3">
      <c r="A1109" t="s">
        <v>15</v>
      </c>
      <c r="B1109" s="1">
        <v>43070</v>
      </c>
      <c r="C1109">
        <v>10198.6</v>
      </c>
      <c r="D1109">
        <v>11046.7</v>
      </c>
      <c r="E1109">
        <v>9694.65</v>
      </c>
      <c r="F1109">
        <v>10975.6</v>
      </c>
      <c r="G1109">
        <v>6783119872</v>
      </c>
      <c r="H1109">
        <v>183444663767</v>
      </c>
      <c r="I1109">
        <v>2017</v>
      </c>
      <c r="J1109">
        <v>12</v>
      </c>
      <c r="K1109">
        <v>1</v>
      </c>
    </row>
    <row r="1110" spans="1:11" x14ac:dyDescent="0.3">
      <c r="A1110" t="s">
        <v>15</v>
      </c>
      <c r="B1110" s="1">
        <v>43069</v>
      </c>
      <c r="C1110">
        <v>9906.7900000000009</v>
      </c>
      <c r="D1110">
        <v>10801</v>
      </c>
      <c r="E1110">
        <v>9202.0499999999993</v>
      </c>
      <c r="F1110">
        <v>10233.6</v>
      </c>
      <c r="G1110">
        <v>8310689792</v>
      </c>
      <c r="H1110">
        <v>171020085600</v>
      </c>
      <c r="I1110">
        <v>2017</v>
      </c>
      <c r="J1110">
        <v>11</v>
      </c>
      <c r="K1110">
        <v>30</v>
      </c>
    </row>
    <row r="1111" spans="1:11" x14ac:dyDescent="0.3">
      <c r="A1111" t="s">
        <v>15</v>
      </c>
      <c r="B1111" s="1">
        <v>43068</v>
      </c>
      <c r="C1111">
        <v>10077.4</v>
      </c>
      <c r="D1111">
        <v>11517.4</v>
      </c>
      <c r="E1111">
        <v>9601.0300000000007</v>
      </c>
      <c r="F1111">
        <v>9888.61</v>
      </c>
      <c r="G1111">
        <v>11568799744</v>
      </c>
      <c r="H1111">
        <v>165233728795</v>
      </c>
      <c r="I1111">
        <v>2017</v>
      </c>
      <c r="J1111">
        <v>11</v>
      </c>
      <c r="K1111">
        <v>29</v>
      </c>
    </row>
    <row r="1112" spans="1:11" x14ac:dyDescent="0.3">
      <c r="A1112" t="s">
        <v>15</v>
      </c>
      <c r="B1112" s="1">
        <v>43067</v>
      </c>
      <c r="C1112">
        <v>9823.43</v>
      </c>
      <c r="D1112">
        <v>10125.700000000001</v>
      </c>
      <c r="E1112">
        <v>9736.2999999999993</v>
      </c>
      <c r="F1112">
        <v>10058.799999999999</v>
      </c>
      <c r="G1112">
        <v>6348819968</v>
      </c>
      <c r="H1112">
        <v>168056012886</v>
      </c>
      <c r="I1112">
        <v>2017</v>
      </c>
      <c r="J1112">
        <v>11</v>
      </c>
      <c r="K1112">
        <v>28</v>
      </c>
    </row>
    <row r="1113" spans="1:11" x14ac:dyDescent="0.3">
      <c r="A1113" t="s">
        <v>15</v>
      </c>
      <c r="B1113" s="1">
        <v>43066</v>
      </c>
      <c r="C1113">
        <v>9352.7199999999993</v>
      </c>
      <c r="D1113">
        <v>9818.35</v>
      </c>
      <c r="E1113">
        <v>9352.7199999999993</v>
      </c>
      <c r="F1113">
        <v>9818.35</v>
      </c>
      <c r="G1113">
        <v>5653320192</v>
      </c>
      <c r="H1113">
        <v>164019464090</v>
      </c>
      <c r="I1113">
        <v>2017</v>
      </c>
      <c r="J1113">
        <v>11</v>
      </c>
      <c r="K1113">
        <v>27</v>
      </c>
    </row>
    <row r="1114" spans="1:11" x14ac:dyDescent="0.3">
      <c r="A1114" t="s">
        <v>15</v>
      </c>
      <c r="B1114" s="1">
        <v>43065</v>
      </c>
      <c r="C1114">
        <v>8789.0400000000009</v>
      </c>
      <c r="D1114">
        <v>9522.93</v>
      </c>
      <c r="E1114">
        <v>8775.59</v>
      </c>
      <c r="F1114">
        <v>9330.5499999999993</v>
      </c>
      <c r="G1114">
        <v>5475579904</v>
      </c>
      <c r="H1114">
        <v>155850742551</v>
      </c>
      <c r="I1114">
        <v>2017</v>
      </c>
      <c r="J1114">
        <v>11</v>
      </c>
      <c r="K1114">
        <v>26</v>
      </c>
    </row>
    <row r="1115" spans="1:11" x14ac:dyDescent="0.3">
      <c r="A1115" t="s">
        <v>15</v>
      </c>
      <c r="B1115" s="1">
        <v>43064</v>
      </c>
      <c r="C1115">
        <v>8241.7099999999991</v>
      </c>
      <c r="D1115">
        <v>8790.92</v>
      </c>
      <c r="E1115">
        <v>8191.15</v>
      </c>
      <c r="F1115">
        <v>8790.92</v>
      </c>
      <c r="G1115">
        <v>4342060032</v>
      </c>
      <c r="H1115">
        <v>146820557006</v>
      </c>
      <c r="I1115">
        <v>2017</v>
      </c>
      <c r="J1115">
        <v>11</v>
      </c>
      <c r="K1115">
        <v>25</v>
      </c>
    </row>
    <row r="1116" spans="1:11" x14ac:dyDescent="0.3">
      <c r="A1116" t="s">
        <v>15</v>
      </c>
      <c r="B1116" s="1">
        <v>43063</v>
      </c>
      <c r="C1116">
        <v>8074.02</v>
      </c>
      <c r="D1116">
        <v>8374.16</v>
      </c>
      <c r="E1116">
        <v>7940.93</v>
      </c>
      <c r="F1116">
        <v>8253.69</v>
      </c>
      <c r="G1116">
        <v>5058610176</v>
      </c>
      <c r="H1116">
        <v>137831976173</v>
      </c>
      <c r="I1116">
        <v>2017</v>
      </c>
      <c r="J1116">
        <v>11</v>
      </c>
      <c r="K1116">
        <v>24</v>
      </c>
    </row>
    <row r="1117" spans="1:11" x14ac:dyDescent="0.3">
      <c r="A1117" t="s">
        <v>15</v>
      </c>
      <c r="B1117" s="1">
        <v>43062</v>
      </c>
      <c r="C1117">
        <v>8232.3799999999992</v>
      </c>
      <c r="D1117">
        <v>8267.4</v>
      </c>
      <c r="E1117">
        <v>8038.77</v>
      </c>
      <c r="F1117">
        <v>8038.77</v>
      </c>
      <c r="G1117">
        <v>4225179904</v>
      </c>
      <c r="H1117">
        <v>134227860479</v>
      </c>
      <c r="I1117">
        <v>2017</v>
      </c>
      <c r="J1117">
        <v>11</v>
      </c>
      <c r="K1117">
        <v>23</v>
      </c>
    </row>
    <row r="1118" spans="1:11" x14ac:dyDescent="0.3">
      <c r="A1118" t="s">
        <v>15</v>
      </c>
      <c r="B1118" s="1">
        <v>43061</v>
      </c>
      <c r="C1118">
        <v>8077.95</v>
      </c>
      <c r="D1118">
        <v>8302.26</v>
      </c>
      <c r="E1118">
        <v>8075.47</v>
      </c>
      <c r="F1118">
        <v>8253.5499999999993</v>
      </c>
      <c r="G1118">
        <v>3633530112</v>
      </c>
      <c r="H1118">
        <v>137797862084</v>
      </c>
      <c r="I1118">
        <v>2017</v>
      </c>
      <c r="J1118">
        <v>11</v>
      </c>
      <c r="K1118">
        <v>22</v>
      </c>
    </row>
    <row r="1119" spans="1:11" x14ac:dyDescent="0.3">
      <c r="A1119" t="s">
        <v>15</v>
      </c>
      <c r="B1119" s="1">
        <v>43060</v>
      </c>
      <c r="C1119">
        <v>8205.74</v>
      </c>
      <c r="D1119">
        <v>8348.66</v>
      </c>
      <c r="E1119">
        <v>7762.71</v>
      </c>
      <c r="F1119">
        <v>8071.26</v>
      </c>
      <c r="G1119">
        <v>4277609984</v>
      </c>
      <c r="H1119">
        <v>134739693480</v>
      </c>
      <c r="I1119">
        <v>2017</v>
      </c>
      <c r="J1119">
        <v>11</v>
      </c>
      <c r="K1119">
        <v>21</v>
      </c>
    </row>
    <row r="1120" spans="1:11" x14ac:dyDescent="0.3">
      <c r="A1120" t="s">
        <v>15</v>
      </c>
      <c r="B1120" s="1">
        <v>43059</v>
      </c>
      <c r="C1120">
        <v>8039.07</v>
      </c>
      <c r="D1120">
        <v>8336.86</v>
      </c>
      <c r="E1120">
        <v>7949.36</v>
      </c>
      <c r="F1120">
        <v>8200.64</v>
      </c>
      <c r="G1120">
        <v>3488450048</v>
      </c>
      <c r="H1120">
        <v>136881802624</v>
      </c>
      <c r="I1120">
        <v>2017</v>
      </c>
      <c r="J1120">
        <v>11</v>
      </c>
      <c r="K1120">
        <v>20</v>
      </c>
    </row>
    <row r="1121" spans="1:11" x14ac:dyDescent="0.3">
      <c r="A1121" t="s">
        <v>15</v>
      </c>
      <c r="B1121" s="1">
        <v>43058</v>
      </c>
      <c r="C1121">
        <v>7766.03</v>
      </c>
      <c r="D1121">
        <v>8101.91</v>
      </c>
      <c r="E1121">
        <v>7694.1</v>
      </c>
      <c r="F1121">
        <v>8036.49</v>
      </c>
      <c r="G1121">
        <v>3149319936</v>
      </c>
      <c r="H1121">
        <v>134124196206</v>
      </c>
      <c r="I1121">
        <v>2017</v>
      </c>
      <c r="J1121">
        <v>11</v>
      </c>
      <c r="K1121">
        <v>19</v>
      </c>
    </row>
    <row r="1122" spans="1:11" x14ac:dyDescent="0.3">
      <c r="A1122" t="s">
        <v>15</v>
      </c>
      <c r="B1122" s="1">
        <v>43057</v>
      </c>
      <c r="C1122">
        <v>7697.21</v>
      </c>
      <c r="D1122">
        <v>7884.99</v>
      </c>
      <c r="E1122">
        <v>7463.44</v>
      </c>
      <c r="F1122">
        <v>7790.15</v>
      </c>
      <c r="G1122">
        <v>3667190016</v>
      </c>
      <c r="H1122">
        <v>129997247838</v>
      </c>
      <c r="I1122">
        <v>2017</v>
      </c>
      <c r="J1122">
        <v>11</v>
      </c>
      <c r="K1122">
        <v>18</v>
      </c>
    </row>
    <row r="1123" spans="1:11" x14ac:dyDescent="0.3">
      <c r="A1123" t="s">
        <v>15</v>
      </c>
      <c r="B1123" s="1">
        <v>43056</v>
      </c>
      <c r="C1123">
        <v>7853.57</v>
      </c>
      <c r="D1123">
        <v>8004.59</v>
      </c>
      <c r="E1123">
        <v>7561.09</v>
      </c>
      <c r="F1123">
        <v>7708.99</v>
      </c>
      <c r="G1123">
        <v>4651670016</v>
      </c>
      <c r="H1123">
        <v>128621507062</v>
      </c>
      <c r="I1123">
        <v>2017</v>
      </c>
      <c r="J1123">
        <v>11</v>
      </c>
      <c r="K1123">
        <v>17</v>
      </c>
    </row>
    <row r="1124" spans="1:11" x14ac:dyDescent="0.3">
      <c r="A1124" t="s">
        <v>15</v>
      </c>
      <c r="B1124" s="1">
        <v>43055</v>
      </c>
      <c r="C1124">
        <v>7323.24</v>
      </c>
      <c r="D1124">
        <v>7967.38</v>
      </c>
      <c r="E1124">
        <v>7176.58</v>
      </c>
      <c r="F1124">
        <v>7871.69</v>
      </c>
      <c r="G1124">
        <v>5123809792</v>
      </c>
      <c r="H1124">
        <v>131328418537</v>
      </c>
      <c r="I1124">
        <v>2017</v>
      </c>
      <c r="J1124">
        <v>11</v>
      </c>
      <c r="K1124">
        <v>16</v>
      </c>
    </row>
    <row r="1125" spans="1:11" x14ac:dyDescent="0.3">
      <c r="A1125" t="s">
        <v>15</v>
      </c>
      <c r="B1125" s="1">
        <v>43054</v>
      </c>
      <c r="C1125">
        <v>6634.76</v>
      </c>
      <c r="D1125">
        <v>7342.25</v>
      </c>
      <c r="E1125">
        <v>6634.76</v>
      </c>
      <c r="F1125">
        <v>7315.54</v>
      </c>
      <c r="G1125">
        <v>4200880128</v>
      </c>
      <c r="H1125">
        <v>122035826506</v>
      </c>
      <c r="I1125">
        <v>2017</v>
      </c>
      <c r="J1125">
        <v>11</v>
      </c>
      <c r="K1125">
        <v>15</v>
      </c>
    </row>
    <row r="1126" spans="1:11" x14ac:dyDescent="0.3">
      <c r="A1126" t="s">
        <v>15</v>
      </c>
      <c r="B1126" s="1">
        <v>43053</v>
      </c>
      <c r="C1126">
        <v>6561.48</v>
      </c>
      <c r="D1126">
        <v>6764.98</v>
      </c>
      <c r="E1126">
        <v>6461.75</v>
      </c>
      <c r="F1126">
        <v>6635.75</v>
      </c>
      <c r="G1126">
        <v>3197110016</v>
      </c>
      <c r="H1126">
        <v>110683148744</v>
      </c>
      <c r="I1126">
        <v>2017</v>
      </c>
      <c r="J1126">
        <v>11</v>
      </c>
      <c r="K1126">
        <v>14</v>
      </c>
    </row>
    <row r="1127" spans="1:11" x14ac:dyDescent="0.3">
      <c r="A1127" t="s">
        <v>15</v>
      </c>
      <c r="B1127" s="1">
        <v>43052</v>
      </c>
      <c r="C1127">
        <v>5938.25</v>
      </c>
      <c r="D1127">
        <v>6811.19</v>
      </c>
      <c r="E1127">
        <v>5844.29</v>
      </c>
      <c r="F1127">
        <v>6559.49</v>
      </c>
      <c r="G1127">
        <v>6263249920</v>
      </c>
      <c r="H1127">
        <v>109400650105</v>
      </c>
      <c r="I1127">
        <v>2017</v>
      </c>
      <c r="J1127">
        <v>11</v>
      </c>
      <c r="K1127">
        <v>13</v>
      </c>
    </row>
    <row r="1128" spans="1:11" x14ac:dyDescent="0.3">
      <c r="A1128" t="s">
        <v>15</v>
      </c>
      <c r="B1128" s="1">
        <v>43051</v>
      </c>
      <c r="C1128">
        <v>6295.45</v>
      </c>
      <c r="D1128">
        <v>6625.05</v>
      </c>
      <c r="E1128">
        <v>5519.01</v>
      </c>
      <c r="F1128">
        <v>5950.07</v>
      </c>
      <c r="G1128">
        <v>8957349888</v>
      </c>
      <c r="H1128">
        <v>99226193603</v>
      </c>
      <c r="I1128">
        <v>2017</v>
      </c>
      <c r="J1128">
        <v>11</v>
      </c>
      <c r="K1128">
        <v>12</v>
      </c>
    </row>
    <row r="1129" spans="1:11" x14ac:dyDescent="0.3">
      <c r="A1129" t="s">
        <v>15</v>
      </c>
      <c r="B1129" s="1">
        <v>43050</v>
      </c>
      <c r="C1129">
        <v>6618.61</v>
      </c>
      <c r="D1129">
        <v>6873.15</v>
      </c>
      <c r="E1129">
        <v>6204.22</v>
      </c>
      <c r="F1129">
        <v>6357.6</v>
      </c>
      <c r="G1129">
        <v>4908680192</v>
      </c>
      <c r="H1129">
        <v>106016076151</v>
      </c>
      <c r="I1129">
        <v>2017</v>
      </c>
      <c r="J1129">
        <v>11</v>
      </c>
      <c r="K1129">
        <v>11</v>
      </c>
    </row>
    <row r="1130" spans="1:11" x14ac:dyDescent="0.3">
      <c r="A1130" t="s">
        <v>15</v>
      </c>
      <c r="B1130" s="1">
        <v>43049</v>
      </c>
      <c r="C1130">
        <v>7173.73</v>
      </c>
      <c r="D1130">
        <v>7312</v>
      </c>
      <c r="E1130">
        <v>6436.87</v>
      </c>
      <c r="F1130">
        <v>6618.14</v>
      </c>
      <c r="G1130">
        <v>5208249856</v>
      </c>
      <c r="H1130">
        <v>110354089394</v>
      </c>
      <c r="I1130">
        <v>2017</v>
      </c>
      <c r="J1130">
        <v>11</v>
      </c>
      <c r="K1130">
        <v>10</v>
      </c>
    </row>
    <row r="1131" spans="1:11" x14ac:dyDescent="0.3">
      <c r="A1131" t="s">
        <v>15</v>
      </c>
      <c r="B1131" s="1">
        <v>43048</v>
      </c>
      <c r="C1131">
        <v>7446.83</v>
      </c>
      <c r="D1131">
        <v>7446.83</v>
      </c>
      <c r="E1131">
        <v>7101.52</v>
      </c>
      <c r="F1131">
        <v>7143.58</v>
      </c>
      <c r="G1131">
        <v>3226249984</v>
      </c>
      <c r="H1131">
        <v>119104730750</v>
      </c>
      <c r="I1131">
        <v>2017</v>
      </c>
      <c r="J1131">
        <v>11</v>
      </c>
      <c r="K1131">
        <v>9</v>
      </c>
    </row>
    <row r="1132" spans="1:11" x14ac:dyDescent="0.3">
      <c r="A1132" t="s">
        <v>15</v>
      </c>
      <c r="B1132" s="1">
        <v>43047</v>
      </c>
      <c r="C1132">
        <v>7141.38</v>
      </c>
      <c r="D1132">
        <v>7776.42</v>
      </c>
      <c r="E1132">
        <v>7114.02</v>
      </c>
      <c r="F1132">
        <v>7459.69</v>
      </c>
      <c r="G1132">
        <v>4602200064</v>
      </c>
      <c r="H1132">
        <v>124360767999</v>
      </c>
      <c r="I1132">
        <v>2017</v>
      </c>
      <c r="J1132">
        <v>11</v>
      </c>
      <c r="K1132">
        <v>8</v>
      </c>
    </row>
    <row r="1133" spans="1:11" x14ac:dyDescent="0.3">
      <c r="A1133" t="s">
        <v>15</v>
      </c>
      <c r="B1133" s="1">
        <v>43046</v>
      </c>
      <c r="C1133">
        <v>7023.1</v>
      </c>
      <c r="D1133">
        <v>7253.32</v>
      </c>
      <c r="E1133">
        <v>7023.1</v>
      </c>
      <c r="F1133">
        <v>7144.38</v>
      </c>
      <c r="G1133">
        <v>2326340096</v>
      </c>
      <c r="H1133">
        <v>119091456315</v>
      </c>
      <c r="I1133">
        <v>2017</v>
      </c>
      <c r="J1133">
        <v>11</v>
      </c>
      <c r="K1133">
        <v>7</v>
      </c>
    </row>
    <row r="1134" spans="1:11" x14ac:dyDescent="0.3">
      <c r="A1134" t="s">
        <v>15</v>
      </c>
      <c r="B1134" s="1">
        <v>43045</v>
      </c>
      <c r="C1134">
        <v>7403.22</v>
      </c>
      <c r="D1134">
        <v>7445.77</v>
      </c>
      <c r="E1134">
        <v>7007.31</v>
      </c>
      <c r="F1134">
        <v>7022.76</v>
      </c>
      <c r="G1134">
        <v>3111899904</v>
      </c>
      <c r="H1134">
        <v>117050623317</v>
      </c>
      <c r="I1134">
        <v>2017</v>
      </c>
      <c r="J1134">
        <v>11</v>
      </c>
      <c r="K1134">
        <v>6</v>
      </c>
    </row>
    <row r="1135" spans="1:11" x14ac:dyDescent="0.3">
      <c r="A1135" t="s">
        <v>15</v>
      </c>
      <c r="B1135" s="1">
        <v>43044</v>
      </c>
      <c r="C1135">
        <v>7404.52</v>
      </c>
      <c r="D1135">
        <v>7617.48</v>
      </c>
      <c r="E1135">
        <v>7333.19</v>
      </c>
      <c r="F1135">
        <v>7407.41</v>
      </c>
      <c r="G1135">
        <v>2380410112</v>
      </c>
      <c r="H1135">
        <v>123449206170</v>
      </c>
      <c r="I1135">
        <v>2017</v>
      </c>
      <c r="J1135">
        <v>11</v>
      </c>
      <c r="K1135">
        <v>5</v>
      </c>
    </row>
    <row r="1136" spans="1:11" x14ac:dyDescent="0.3">
      <c r="A1136" t="s">
        <v>15</v>
      </c>
      <c r="B1136" s="1">
        <v>43043</v>
      </c>
      <c r="C1136">
        <v>7164.48</v>
      </c>
      <c r="D1136">
        <v>7492.86</v>
      </c>
      <c r="E1136">
        <v>7031.28</v>
      </c>
      <c r="F1136">
        <v>7379.95</v>
      </c>
      <c r="G1136">
        <v>2483800064</v>
      </c>
      <c r="H1136">
        <v>122978748805</v>
      </c>
      <c r="I1136">
        <v>2017</v>
      </c>
      <c r="J1136">
        <v>11</v>
      </c>
      <c r="K1136">
        <v>4</v>
      </c>
    </row>
    <row r="1137" spans="1:11" x14ac:dyDescent="0.3">
      <c r="A1137" t="s">
        <v>15</v>
      </c>
      <c r="B1137" s="1">
        <v>43042</v>
      </c>
      <c r="C1137">
        <v>7087.53</v>
      </c>
      <c r="D1137">
        <v>7461.29</v>
      </c>
      <c r="E1137">
        <v>7002.94</v>
      </c>
      <c r="F1137">
        <v>7207.76</v>
      </c>
      <c r="G1137">
        <v>3369860096</v>
      </c>
      <c r="H1137">
        <v>120097405359</v>
      </c>
      <c r="I1137">
        <v>2017</v>
      </c>
      <c r="J1137">
        <v>11</v>
      </c>
      <c r="K1137">
        <v>3</v>
      </c>
    </row>
    <row r="1138" spans="1:11" x14ac:dyDescent="0.3">
      <c r="A1138" t="s">
        <v>15</v>
      </c>
      <c r="B1138" s="1">
        <v>43041</v>
      </c>
      <c r="C1138">
        <v>6777.77</v>
      </c>
      <c r="D1138">
        <v>7367.33</v>
      </c>
      <c r="E1138">
        <v>6758.72</v>
      </c>
      <c r="F1138">
        <v>7078.5</v>
      </c>
      <c r="G1138">
        <v>4653770240</v>
      </c>
      <c r="H1138">
        <v>117933380780</v>
      </c>
      <c r="I1138">
        <v>2017</v>
      </c>
      <c r="J1138">
        <v>11</v>
      </c>
      <c r="K1138">
        <v>2</v>
      </c>
    </row>
    <row r="1139" spans="1:11" x14ac:dyDescent="0.3">
      <c r="A1139" t="s">
        <v>15</v>
      </c>
      <c r="B1139" s="1">
        <v>43040</v>
      </c>
      <c r="C1139">
        <v>6440.97</v>
      </c>
      <c r="D1139">
        <v>6767.31</v>
      </c>
      <c r="E1139">
        <v>6377.88</v>
      </c>
      <c r="F1139">
        <v>6767.31</v>
      </c>
      <c r="G1139">
        <v>2870320128</v>
      </c>
      <c r="H1139">
        <v>112735345036</v>
      </c>
      <c r="I1139">
        <v>2017</v>
      </c>
      <c r="J1139">
        <v>11</v>
      </c>
      <c r="K1139">
        <v>1</v>
      </c>
    </row>
    <row r="1140" spans="1:11" x14ac:dyDescent="0.3">
      <c r="A1140" t="s">
        <v>15</v>
      </c>
      <c r="B1140" s="1">
        <v>43039</v>
      </c>
      <c r="C1140">
        <v>6132.02</v>
      </c>
      <c r="D1140">
        <v>6470.43</v>
      </c>
      <c r="E1140">
        <v>6103.33</v>
      </c>
      <c r="F1140">
        <v>6468.4</v>
      </c>
      <c r="G1140">
        <v>2311379968</v>
      </c>
      <c r="H1140">
        <v>107743731291</v>
      </c>
      <c r="I1140">
        <v>2017</v>
      </c>
      <c r="J1140">
        <v>10</v>
      </c>
      <c r="K1140">
        <v>31</v>
      </c>
    </row>
    <row r="1141" spans="1:11" x14ac:dyDescent="0.3">
      <c r="A1141" t="s">
        <v>15</v>
      </c>
      <c r="B1141" s="1">
        <v>43038</v>
      </c>
      <c r="C1141">
        <v>6114.85</v>
      </c>
      <c r="D1141">
        <v>6214.99</v>
      </c>
      <c r="E1141">
        <v>6040.85</v>
      </c>
      <c r="F1141">
        <v>6130.53</v>
      </c>
      <c r="G1141">
        <v>1772150016</v>
      </c>
      <c r="H1141">
        <v>102105356519</v>
      </c>
      <c r="I1141">
        <v>2017</v>
      </c>
      <c r="J1141">
        <v>10</v>
      </c>
      <c r="K1141">
        <v>30</v>
      </c>
    </row>
    <row r="1142" spans="1:11" x14ac:dyDescent="0.3">
      <c r="A1142" t="s">
        <v>15</v>
      </c>
      <c r="B1142" s="1">
        <v>43037</v>
      </c>
      <c r="C1142">
        <v>5754.44</v>
      </c>
      <c r="D1142">
        <v>6255.71</v>
      </c>
      <c r="E1142">
        <v>5724.58</v>
      </c>
      <c r="F1142">
        <v>6153.85</v>
      </c>
      <c r="G1142">
        <v>2859040000</v>
      </c>
      <c r="H1142">
        <v>102482445590</v>
      </c>
      <c r="I1142">
        <v>2017</v>
      </c>
      <c r="J1142">
        <v>10</v>
      </c>
      <c r="K1142">
        <v>29</v>
      </c>
    </row>
    <row r="1143" spans="1:11" x14ac:dyDescent="0.3">
      <c r="A1143" t="s">
        <v>15</v>
      </c>
      <c r="B1143" s="1">
        <v>43036</v>
      </c>
      <c r="C1143">
        <v>5787.82</v>
      </c>
      <c r="D1143">
        <v>5876.72</v>
      </c>
      <c r="E1143">
        <v>5689.19</v>
      </c>
      <c r="F1143">
        <v>5753.09</v>
      </c>
      <c r="G1143">
        <v>1403920000</v>
      </c>
      <c r="H1143">
        <v>95797359518</v>
      </c>
      <c r="I1143">
        <v>2017</v>
      </c>
      <c r="J1143">
        <v>10</v>
      </c>
      <c r="K1143">
        <v>28</v>
      </c>
    </row>
    <row r="1144" spans="1:11" x14ac:dyDescent="0.3">
      <c r="A1144" t="s">
        <v>15</v>
      </c>
      <c r="B1144" s="1">
        <v>43035</v>
      </c>
      <c r="C1144">
        <v>5899.74</v>
      </c>
      <c r="D1144">
        <v>5988.39</v>
      </c>
      <c r="E1144">
        <v>5728.82</v>
      </c>
      <c r="F1144">
        <v>5780.9</v>
      </c>
      <c r="G1144">
        <v>1710130048</v>
      </c>
      <c r="H1144">
        <v>96254297360</v>
      </c>
      <c r="I1144">
        <v>2017</v>
      </c>
      <c r="J1144">
        <v>10</v>
      </c>
      <c r="K1144">
        <v>27</v>
      </c>
    </row>
    <row r="1145" spans="1:11" x14ac:dyDescent="0.3">
      <c r="A1145" t="s">
        <v>15</v>
      </c>
      <c r="B1145" s="1">
        <v>43034</v>
      </c>
      <c r="C1145">
        <v>5747.95</v>
      </c>
      <c r="D1145">
        <v>5976.8</v>
      </c>
      <c r="E1145">
        <v>5721.22</v>
      </c>
      <c r="F1145">
        <v>5904.83</v>
      </c>
      <c r="G1145">
        <v>1905040000</v>
      </c>
      <c r="H1145">
        <v>98310176011</v>
      </c>
      <c r="I1145">
        <v>2017</v>
      </c>
      <c r="J1145">
        <v>10</v>
      </c>
      <c r="K1145">
        <v>26</v>
      </c>
    </row>
    <row r="1146" spans="1:11" x14ac:dyDescent="0.3">
      <c r="A1146" t="s">
        <v>15</v>
      </c>
      <c r="B1146" s="1">
        <v>43033</v>
      </c>
      <c r="C1146">
        <v>5524.6</v>
      </c>
      <c r="D1146">
        <v>5754.33</v>
      </c>
      <c r="E1146">
        <v>5397.88</v>
      </c>
      <c r="F1146">
        <v>5750.8</v>
      </c>
      <c r="G1146">
        <v>1966989952</v>
      </c>
      <c r="H1146">
        <v>95732630220</v>
      </c>
      <c r="I1146">
        <v>2017</v>
      </c>
      <c r="J1146">
        <v>10</v>
      </c>
      <c r="K1146">
        <v>25</v>
      </c>
    </row>
    <row r="1147" spans="1:11" x14ac:dyDescent="0.3">
      <c r="A1147" t="s">
        <v>15</v>
      </c>
      <c r="B1147" s="1">
        <v>43032</v>
      </c>
      <c r="C1147">
        <v>5935.52</v>
      </c>
      <c r="D1147">
        <v>5935.52</v>
      </c>
      <c r="E1147">
        <v>5504.18</v>
      </c>
      <c r="F1147">
        <v>5526.64</v>
      </c>
      <c r="G1147">
        <v>2735699968</v>
      </c>
      <c r="H1147">
        <v>91988225800</v>
      </c>
      <c r="I1147">
        <v>2017</v>
      </c>
      <c r="J1147">
        <v>10</v>
      </c>
      <c r="K1147">
        <v>24</v>
      </c>
    </row>
    <row r="1148" spans="1:11" x14ac:dyDescent="0.3">
      <c r="A1148" t="s">
        <v>15</v>
      </c>
      <c r="B1148" s="1">
        <v>43031</v>
      </c>
      <c r="C1148">
        <v>6006</v>
      </c>
      <c r="D1148">
        <v>6075.59</v>
      </c>
      <c r="E1148">
        <v>5732.47</v>
      </c>
      <c r="F1148">
        <v>5930.32</v>
      </c>
      <c r="G1148">
        <v>2401840128</v>
      </c>
      <c r="H1148">
        <v>98695054084</v>
      </c>
      <c r="I1148">
        <v>2017</v>
      </c>
      <c r="J1148">
        <v>10</v>
      </c>
      <c r="K1148">
        <v>23</v>
      </c>
    </row>
    <row r="1149" spans="1:11" x14ac:dyDescent="0.3">
      <c r="A1149" t="s">
        <v>15</v>
      </c>
      <c r="B1149" s="1">
        <v>43030</v>
      </c>
      <c r="C1149">
        <v>6036.66</v>
      </c>
      <c r="D1149">
        <v>6076.26</v>
      </c>
      <c r="E1149">
        <v>5792.34</v>
      </c>
      <c r="F1149">
        <v>6008.42</v>
      </c>
      <c r="G1149">
        <v>2034630016</v>
      </c>
      <c r="H1149">
        <v>99981911326</v>
      </c>
      <c r="I1149">
        <v>2017</v>
      </c>
      <c r="J1149">
        <v>10</v>
      </c>
      <c r="K1149">
        <v>22</v>
      </c>
    </row>
    <row r="1150" spans="1:11" x14ac:dyDescent="0.3">
      <c r="A1150" t="s">
        <v>15</v>
      </c>
      <c r="B1150" s="1">
        <v>43029</v>
      </c>
      <c r="C1150">
        <v>5996.79</v>
      </c>
      <c r="D1150">
        <v>6194.88</v>
      </c>
      <c r="E1150">
        <v>5965.07</v>
      </c>
      <c r="F1150">
        <v>6031.6</v>
      </c>
      <c r="G1150">
        <v>2207099904</v>
      </c>
      <c r="H1150">
        <v>100353682389</v>
      </c>
      <c r="I1150">
        <v>2017</v>
      </c>
      <c r="J1150">
        <v>10</v>
      </c>
      <c r="K1150">
        <v>21</v>
      </c>
    </row>
    <row r="1151" spans="1:11" x14ac:dyDescent="0.3">
      <c r="A1151" t="s">
        <v>15</v>
      </c>
      <c r="B1151" s="1">
        <v>43028</v>
      </c>
      <c r="C1151">
        <v>5708.11</v>
      </c>
      <c r="D1151">
        <v>6060.11</v>
      </c>
      <c r="E1151">
        <v>5627.23</v>
      </c>
      <c r="F1151">
        <v>6011.45</v>
      </c>
      <c r="G1151">
        <v>2354429952</v>
      </c>
      <c r="H1151">
        <v>100007083345</v>
      </c>
      <c r="I1151">
        <v>2017</v>
      </c>
      <c r="J1151">
        <v>10</v>
      </c>
      <c r="K1151">
        <v>20</v>
      </c>
    </row>
    <row r="1152" spans="1:11" x14ac:dyDescent="0.3">
      <c r="A1152" t="s">
        <v>15</v>
      </c>
      <c r="B1152" s="1">
        <v>43027</v>
      </c>
      <c r="C1152">
        <v>5583.74</v>
      </c>
      <c r="D1152">
        <v>5744.35</v>
      </c>
      <c r="E1152">
        <v>5531.06</v>
      </c>
      <c r="F1152">
        <v>5708.52</v>
      </c>
      <c r="G1152">
        <v>1780540032</v>
      </c>
      <c r="H1152">
        <v>94954808115</v>
      </c>
      <c r="I1152">
        <v>2017</v>
      </c>
      <c r="J1152">
        <v>10</v>
      </c>
      <c r="K1152">
        <v>19</v>
      </c>
    </row>
    <row r="1153" spans="1:11" x14ac:dyDescent="0.3">
      <c r="A1153" t="s">
        <v>15</v>
      </c>
      <c r="B1153" s="1">
        <v>43026</v>
      </c>
      <c r="C1153">
        <v>5603.82</v>
      </c>
      <c r="D1153">
        <v>5603.82</v>
      </c>
      <c r="E1153">
        <v>5151.4399999999996</v>
      </c>
      <c r="F1153">
        <v>5590.69</v>
      </c>
      <c r="G1153">
        <v>2399269888</v>
      </c>
      <c r="H1153">
        <v>92982539106</v>
      </c>
      <c r="I1153">
        <v>2017</v>
      </c>
      <c r="J1153">
        <v>10</v>
      </c>
      <c r="K1153">
        <v>18</v>
      </c>
    </row>
    <row r="1154" spans="1:11" x14ac:dyDescent="0.3">
      <c r="A1154" t="s">
        <v>15</v>
      </c>
      <c r="B1154" s="1">
        <v>43025</v>
      </c>
      <c r="C1154">
        <v>5741.58</v>
      </c>
      <c r="D1154">
        <v>5800.35</v>
      </c>
      <c r="E1154">
        <v>5472.72</v>
      </c>
      <c r="F1154">
        <v>5605.51</v>
      </c>
      <c r="G1154">
        <v>1821570048</v>
      </c>
      <c r="H1154">
        <v>93218297189</v>
      </c>
      <c r="I1154">
        <v>2017</v>
      </c>
      <c r="J1154">
        <v>10</v>
      </c>
      <c r="K1154">
        <v>17</v>
      </c>
    </row>
    <row r="1155" spans="1:11" x14ac:dyDescent="0.3">
      <c r="A1155" t="s">
        <v>15</v>
      </c>
      <c r="B1155" s="1">
        <v>43024</v>
      </c>
      <c r="C1155">
        <v>5687.57</v>
      </c>
      <c r="D1155">
        <v>5776.23</v>
      </c>
      <c r="E1155">
        <v>5544.21</v>
      </c>
      <c r="F1155">
        <v>5725.59</v>
      </c>
      <c r="G1155">
        <v>2008070016</v>
      </c>
      <c r="H1155">
        <v>95203392843</v>
      </c>
      <c r="I1155">
        <v>2017</v>
      </c>
      <c r="J1155">
        <v>10</v>
      </c>
      <c r="K1155">
        <v>16</v>
      </c>
    </row>
    <row r="1156" spans="1:11" x14ac:dyDescent="0.3">
      <c r="A1156" t="s">
        <v>15</v>
      </c>
      <c r="B1156" s="1">
        <v>43023</v>
      </c>
      <c r="C1156">
        <v>5835.96</v>
      </c>
      <c r="D1156">
        <v>5852.48</v>
      </c>
      <c r="E1156">
        <v>5478.61</v>
      </c>
      <c r="F1156">
        <v>5678.19</v>
      </c>
      <c r="G1156">
        <v>1976039936</v>
      </c>
      <c r="H1156">
        <v>94403031755</v>
      </c>
      <c r="I1156">
        <v>2017</v>
      </c>
      <c r="J1156">
        <v>10</v>
      </c>
      <c r="K1156">
        <v>15</v>
      </c>
    </row>
    <row r="1157" spans="1:11" x14ac:dyDescent="0.3">
      <c r="A1157" t="s">
        <v>15</v>
      </c>
      <c r="B1157" s="1">
        <v>43022</v>
      </c>
      <c r="C1157">
        <v>5643.53</v>
      </c>
      <c r="D1157">
        <v>5837.7</v>
      </c>
      <c r="E1157">
        <v>5591.64</v>
      </c>
      <c r="F1157">
        <v>5831.79</v>
      </c>
      <c r="G1157">
        <v>1669030016</v>
      </c>
      <c r="H1157">
        <v>96942498331</v>
      </c>
      <c r="I1157">
        <v>2017</v>
      </c>
      <c r="J1157">
        <v>10</v>
      </c>
      <c r="K1157">
        <v>14</v>
      </c>
    </row>
    <row r="1158" spans="1:11" x14ac:dyDescent="0.3">
      <c r="A1158" t="s">
        <v>15</v>
      </c>
      <c r="B1158" s="1">
        <v>43021</v>
      </c>
      <c r="C1158">
        <v>5464.16</v>
      </c>
      <c r="D1158">
        <v>5840.3</v>
      </c>
      <c r="E1158">
        <v>5436.85</v>
      </c>
      <c r="F1158">
        <v>5647.21</v>
      </c>
      <c r="G1158">
        <v>3615480064</v>
      </c>
      <c r="H1158">
        <v>93864253934</v>
      </c>
      <c r="I1158">
        <v>2017</v>
      </c>
      <c r="J1158">
        <v>10</v>
      </c>
      <c r="K1158">
        <v>13</v>
      </c>
    </row>
    <row r="1159" spans="1:11" x14ac:dyDescent="0.3">
      <c r="A1159" t="s">
        <v>15</v>
      </c>
      <c r="B1159" s="1">
        <v>43020</v>
      </c>
      <c r="C1159">
        <v>4829.58</v>
      </c>
      <c r="D1159">
        <v>5446.91</v>
      </c>
      <c r="E1159">
        <v>4822</v>
      </c>
      <c r="F1159">
        <v>5446.91</v>
      </c>
      <c r="G1159">
        <v>2791610112</v>
      </c>
      <c r="H1159">
        <v>90525666972</v>
      </c>
      <c r="I1159">
        <v>2017</v>
      </c>
      <c r="J1159">
        <v>10</v>
      </c>
      <c r="K1159">
        <v>12</v>
      </c>
    </row>
    <row r="1160" spans="1:11" x14ac:dyDescent="0.3">
      <c r="A1160" t="s">
        <v>15</v>
      </c>
      <c r="B1160" s="1">
        <v>43019</v>
      </c>
      <c r="C1160">
        <v>4789.25</v>
      </c>
      <c r="D1160">
        <v>4873.7299999999996</v>
      </c>
      <c r="E1160">
        <v>4751.63</v>
      </c>
      <c r="F1160">
        <v>4826.4799999999996</v>
      </c>
      <c r="G1160">
        <v>1222279936</v>
      </c>
      <c r="H1160">
        <v>80205238020</v>
      </c>
      <c r="I1160">
        <v>2017</v>
      </c>
      <c r="J1160">
        <v>10</v>
      </c>
      <c r="K1160">
        <v>11</v>
      </c>
    </row>
    <row r="1161" spans="1:11" x14ac:dyDescent="0.3">
      <c r="A1161" t="s">
        <v>15</v>
      </c>
      <c r="B1161" s="1">
        <v>43018</v>
      </c>
      <c r="C1161">
        <v>4776.21</v>
      </c>
      <c r="D1161">
        <v>4922.17</v>
      </c>
      <c r="E1161">
        <v>4765.1000000000004</v>
      </c>
      <c r="F1161">
        <v>4781.99</v>
      </c>
      <c r="G1161">
        <v>1597139968</v>
      </c>
      <c r="H1161">
        <v>79457603224</v>
      </c>
      <c r="I1161">
        <v>2017</v>
      </c>
      <c r="J1161">
        <v>10</v>
      </c>
      <c r="K1161">
        <v>10</v>
      </c>
    </row>
    <row r="1162" spans="1:11" x14ac:dyDescent="0.3">
      <c r="A1162" t="s">
        <v>15</v>
      </c>
      <c r="B1162" s="1">
        <v>43017</v>
      </c>
      <c r="C1162">
        <v>4614.5200000000004</v>
      </c>
      <c r="D1162">
        <v>4878.71</v>
      </c>
      <c r="E1162">
        <v>4564.25</v>
      </c>
      <c r="F1162">
        <v>4772.0200000000004</v>
      </c>
      <c r="G1162">
        <v>1968739968</v>
      </c>
      <c r="H1162">
        <v>79282158943</v>
      </c>
      <c r="I1162">
        <v>2017</v>
      </c>
      <c r="J1162">
        <v>10</v>
      </c>
      <c r="K1162">
        <v>9</v>
      </c>
    </row>
    <row r="1163" spans="1:11" x14ac:dyDescent="0.3">
      <c r="A1163" t="s">
        <v>15</v>
      </c>
      <c r="B1163" s="1">
        <v>43016</v>
      </c>
      <c r="C1163">
        <v>4429.67</v>
      </c>
      <c r="D1163">
        <v>4624.1400000000003</v>
      </c>
      <c r="E1163">
        <v>4405.6400000000003</v>
      </c>
      <c r="F1163">
        <v>4610.4799999999996</v>
      </c>
      <c r="G1163">
        <v>1313869952</v>
      </c>
      <c r="H1163">
        <v>76589293760</v>
      </c>
      <c r="I1163">
        <v>2017</v>
      </c>
      <c r="J1163">
        <v>10</v>
      </c>
      <c r="K1163">
        <v>8</v>
      </c>
    </row>
    <row r="1164" spans="1:11" x14ac:dyDescent="0.3">
      <c r="A1164" t="s">
        <v>15</v>
      </c>
      <c r="B1164" s="1">
        <v>43015</v>
      </c>
      <c r="C1164">
        <v>4369.3500000000004</v>
      </c>
      <c r="D1164">
        <v>4443.88</v>
      </c>
      <c r="E1164">
        <v>4321.05</v>
      </c>
      <c r="F1164">
        <v>4426.8900000000003</v>
      </c>
      <c r="G1164">
        <v>906928000</v>
      </c>
      <c r="H1164">
        <v>73529314833</v>
      </c>
      <c r="I1164">
        <v>2017</v>
      </c>
      <c r="J1164">
        <v>10</v>
      </c>
      <c r="K1164">
        <v>7</v>
      </c>
    </row>
    <row r="1165" spans="1:11" x14ac:dyDescent="0.3">
      <c r="A1165" t="s">
        <v>15</v>
      </c>
      <c r="B1165" s="1">
        <v>43014</v>
      </c>
      <c r="C1165">
        <v>4324.46</v>
      </c>
      <c r="D1165">
        <v>4413.2700000000004</v>
      </c>
      <c r="E1165">
        <v>4320.53</v>
      </c>
      <c r="F1165">
        <v>4370.8100000000004</v>
      </c>
      <c r="G1165">
        <v>1069939968</v>
      </c>
      <c r="H1165">
        <v>72589262957</v>
      </c>
      <c r="I1165">
        <v>2017</v>
      </c>
      <c r="J1165">
        <v>10</v>
      </c>
      <c r="K1165">
        <v>6</v>
      </c>
    </row>
    <row r="1166" spans="1:11" x14ac:dyDescent="0.3">
      <c r="A1166" t="s">
        <v>15</v>
      </c>
      <c r="B1166" s="1">
        <v>43013</v>
      </c>
      <c r="C1166">
        <v>4229.88</v>
      </c>
      <c r="D1166">
        <v>4362.6400000000003</v>
      </c>
      <c r="E1166">
        <v>4164.05</v>
      </c>
      <c r="F1166">
        <v>4328.41</v>
      </c>
      <c r="G1166">
        <v>1161769984</v>
      </c>
      <c r="H1166">
        <v>71876277937</v>
      </c>
      <c r="I1166">
        <v>2017</v>
      </c>
      <c r="J1166">
        <v>10</v>
      </c>
      <c r="K1166">
        <v>5</v>
      </c>
    </row>
    <row r="1167" spans="1:11" x14ac:dyDescent="0.3">
      <c r="A1167" t="s">
        <v>15</v>
      </c>
      <c r="B1167" s="1">
        <v>43012</v>
      </c>
      <c r="C1167">
        <v>4319.37</v>
      </c>
      <c r="D1167">
        <v>4352.3100000000004</v>
      </c>
      <c r="E1167">
        <v>4210.42</v>
      </c>
      <c r="F1167">
        <v>4229.3599999999997</v>
      </c>
      <c r="G1167">
        <v>1116770048</v>
      </c>
      <c r="H1167">
        <v>70225033578</v>
      </c>
      <c r="I1167">
        <v>2017</v>
      </c>
      <c r="J1167">
        <v>10</v>
      </c>
      <c r="K1167">
        <v>4</v>
      </c>
    </row>
    <row r="1168" spans="1:11" x14ac:dyDescent="0.3">
      <c r="A1168" t="s">
        <v>15</v>
      </c>
      <c r="B1168" s="1">
        <v>43011</v>
      </c>
      <c r="C1168">
        <v>4408.46</v>
      </c>
      <c r="D1168">
        <v>4432.47</v>
      </c>
      <c r="E1168">
        <v>4258.8900000000003</v>
      </c>
      <c r="F1168">
        <v>4317.4799999999996</v>
      </c>
      <c r="G1168">
        <v>1288019968</v>
      </c>
      <c r="H1168">
        <v>71681069637</v>
      </c>
      <c r="I1168">
        <v>2017</v>
      </c>
      <c r="J1168">
        <v>10</v>
      </c>
      <c r="K1168">
        <v>3</v>
      </c>
    </row>
    <row r="1169" spans="1:11" x14ac:dyDescent="0.3">
      <c r="A1169" t="s">
        <v>15</v>
      </c>
      <c r="B1169" s="1">
        <v>43010</v>
      </c>
      <c r="C1169">
        <v>4395.8100000000004</v>
      </c>
      <c r="D1169">
        <v>4470.2299999999996</v>
      </c>
      <c r="E1169">
        <v>4377.46</v>
      </c>
      <c r="F1169">
        <v>4409.32</v>
      </c>
      <c r="G1169">
        <v>1431730048</v>
      </c>
      <c r="H1169">
        <v>73195646776</v>
      </c>
      <c r="I1169">
        <v>2017</v>
      </c>
      <c r="J1169">
        <v>10</v>
      </c>
      <c r="K1169">
        <v>2</v>
      </c>
    </row>
    <row r="1170" spans="1:11" x14ac:dyDescent="0.3">
      <c r="A1170" t="s">
        <v>15</v>
      </c>
      <c r="B1170" s="1">
        <v>43009</v>
      </c>
      <c r="C1170">
        <v>4341.05</v>
      </c>
      <c r="D1170">
        <v>4403.74</v>
      </c>
      <c r="E1170">
        <v>4269.8100000000004</v>
      </c>
      <c r="F1170">
        <v>4403.74</v>
      </c>
      <c r="G1170">
        <v>1208210048</v>
      </c>
      <c r="H1170">
        <v>73094870674</v>
      </c>
      <c r="I1170">
        <v>2017</v>
      </c>
      <c r="J1170">
        <v>10</v>
      </c>
      <c r="K1170">
        <v>1</v>
      </c>
    </row>
    <row r="1171" spans="1:11" x14ac:dyDescent="0.3">
      <c r="A1171" t="s">
        <v>15</v>
      </c>
      <c r="B1171" s="1">
        <v>43008</v>
      </c>
      <c r="C1171">
        <v>4166.1099999999997</v>
      </c>
      <c r="D1171">
        <v>4358.43</v>
      </c>
      <c r="E1171">
        <v>4160.8599999999997</v>
      </c>
      <c r="F1171">
        <v>4338.71</v>
      </c>
      <c r="G1171">
        <v>1207449984</v>
      </c>
      <c r="H1171">
        <v>72008428789</v>
      </c>
      <c r="I1171">
        <v>2017</v>
      </c>
      <c r="J1171">
        <v>9</v>
      </c>
      <c r="K1171">
        <v>30</v>
      </c>
    </row>
    <row r="1172" spans="1:11" x14ac:dyDescent="0.3">
      <c r="A1172" t="s">
        <v>15</v>
      </c>
      <c r="B1172" s="1">
        <v>43007</v>
      </c>
      <c r="C1172">
        <v>4171.62</v>
      </c>
      <c r="D1172">
        <v>4214.63</v>
      </c>
      <c r="E1172">
        <v>4039.29</v>
      </c>
      <c r="F1172">
        <v>4163.07</v>
      </c>
      <c r="G1172">
        <v>1367049984</v>
      </c>
      <c r="H1172">
        <v>69086146650</v>
      </c>
      <c r="I1172">
        <v>2017</v>
      </c>
      <c r="J1172">
        <v>9</v>
      </c>
      <c r="K1172">
        <v>29</v>
      </c>
    </row>
    <row r="1173" spans="1:11" x14ac:dyDescent="0.3">
      <c r="A1173" t="s">
        <v>15</v>
      </c>
      <c r="B1173" s="1">
        <v>43006</v>
      </c>
      <c r="C1173">
        <v>4197.13</v>
      </c>
      <c r="D1173">
        <v>4279.3100000000004</v>
      </c>
      <c r="E1173">
        <v>4109.7</v>
      </c>
      <c r="F1173">
        <v>4174.7299999999996</v>
      </c>
      <c r="G1173">
        <v>1712320000</v>
      </c>
      <c r="H1173">
        <v>69270823146</v>
      </c>
      <c r="I1173">
        <v>2017</v>
      </c>
      <c r="J1173">
        <v>9</v>
      </c>
      <c r="K1173">
        <v>28</v>
      </c>
    </row>
    <row r="1174" spans="1:11" x14ac:dyDescent="0.3">
      <c r="A1174" t="s">
        <v>15</v>
      </c>
      <c r="B1174" s="1">
        <v>43005</v>
      </c>
      <c r="C1174">
        <v>3892.94</v>
      </c>
      <c r="D1174">
        <v>4210.05</v>
      </c>
      <c r="E1174">
        <v>3884.82</v>
      </c>
      <c r="F1174">
        <v>4200.67</v>
      </c>
      <c r="G1174">
        <v>1686880000</v>
      </c>
      <c r="H1174">
        <v>69691950752</v>
      </c>
      <c r="I1174">
        <v>2017</v>
      </c>
      <c r="J1174">
        <v>9</v>
      </c>
      <c r="K1174">
        <v>27</v>
      </c>
    </row>
    <row r="1175" spans="1:11" x14ac:dyDescent="0.3">
      <c r="A1175" t="s">
        <v>15</v>
      </c>
      <c r="B1175" s="1">
        <v>43004</v>
      </c>
      <c r="C1175">
        <v>3928.41</v>
      </c>
      <c r="D1175">
        <v>3969.89</v>
      </c>
      <c r="E1175">
        <v>3869.9</v>
      </c>
      <c r="F1175">
        <v>3892.35</v>
      </c>
      <c r="G1175">
        <v>1043740032</v>
      </c>
      <c r="H1175">
        <v>64569365079</v>
      </c>
      <c r="I1175">
        <v>2017</v>
      </c>
      <c r="J1175">
        <v>9</v>
      </c>
      <c r="K1175">
        <v>26</v>
      </c>
    </row>
    <row r="1176" spans="1:11" x14ac:dyDescent="0.3">
      <c r="A1176" t="s">
        <v>15</v>
      </c>
      <c r="B1176" s="1">
        <v>43003</v>
      </c>
      <c r="C1176">
        <v>3681.58</v>
      </c>
      <c r="D1176">
        <v>3950.25</v>
      </c>
      <c r="E1176">
        <v>3681.58</v>
      </c>
      <c r="F1176">
        <v>3926.07</v>
      </c>
      <c r="G1176">
        <v>1374210048</v>
      </c>
      <c r="H1176">
        <v>65122213849</v>
      </c>
      <c r="I1176">
        <v>2017</v>
      </c>
      <c r="J1176">
        <v>9</v>
      </c>
      <c r="K1176">
        <v>25</v>
      </c>
    </row>
    <row r="1177" spans="1:11" x14ac:dyDescent="0.3">
      <c r="A1177" t="s">
        <v>15</v>
      </c>
      <c r="B1177" s="1">
        <v>43002</v>
      </c>
      <c r="C1177">
        <v>3796.15</v>
      </c>
      <c r="D1177">
        <v>3796.15</v>
      </c>
      <c r="E1177">
        <v>3666.9</v>
      </c>
      <c r="F1177">
        <v>3682.84</v>
      </c>
      <c r="G1177">
        <v>768014976</v>
      </c>
      <c r="H1177">
        <v>61081971156</v>
      </c>
      <c r="I1177">
        <v>2017</v>
      </c>
      <c r="J1177">
        <v>9</v>
      </c>
      <c r="K1177">
        <v>24</v>
      </c>
    </row>
    <row r="1178" spans="1:11" x14ac:dyDescent="0.3">
      <c r="A1178" t="s">
        <v>15</v>
      </c>
      <c r="B1178" s="1">
        <v>43001</v>
      </c>
      <c r="C1178">
        <v>3629.92</v>
      </c>
      <c r="D1178">
        <v>3819.21</v>
      </c>
      <c r="E1178">
        <v>3594.58</v>
      </c>
      <c r="F1178">
        <v>3792.4</v>
      </c>
      <c r="G1178">
        <v>928113984</v>
      </c>
      <c r="H1178">
        <v>62892069389</v>
      </c>
      <c r="I1178">
        <v>2017</v>
      </c>
      <c r="J1178">
        <v>9</v>
      </c>
      <c r="K1178">
        <v>23</v>
      </c>
    </row>
    <row r="1179" spans="1:11" x14ac:dyDescent="0.3">
      <c r="A1179" t="s">
        <v>15</v>
      </c>
      <c r="B1179" s="1">
        <v>43000</v>
      </c>
      <c r="C1179">
        <v>3628.02</v>
      </c>
      <c r="D1179">
        <v>3758.27</v>
      </c>
      <c r="E1179">
        <v>3553.53</v>
      </c>
      <c r="F1179">
        <v>3630.7</v>
      </c>
      <c r="G1179">
        <v>1194829952</v>
      </c>
      <c r="H1179">
        <v>60203040223</v>
      </c>
      <c r="I1179">
        <v>2017</v>
      </c>
      <c r="J1179">
        <v>9</v>
      </c>
      <c r="K1179">
        <v>22</v>
      </c>
    </row>
    <row r="1180" spans="1:11" x14ac:dyDescent="0.3">
      <c r="A1180" t="s">
        <v>15</v>
      </c>
      <c r="B1180" s="1">
        <v>42999</v>
      </c>
      <c r="C1180">
        <v>3901.47</v>
      </c>
      <c r="D1180">
        <v>3916.42</v>
      </c>
      <c r="E1180">
        <v>3613.63</v>
      </c>
      <c r="F1180">
        <v>3631.04</v>
      </c>
      <c r="G1180">
        <v>1411480064</v>
      </c>
      <c r="H1180">
        <v>60202370872</v>
      </c>
      <c r="I1180">
        <v>2017</v>
      </c>
      <c r="J1180">
        <v>9</v>
      </c>
      <c r="K1180">
        <v>21</v>
      </c>
    </row>
    <row r="1181" spans="1:11" x14ac:dyDescent="0.3">
      <c r="A1181" t="s">
        <v>15</v>
      </c>
      <c r="B1181" s="1">
        <v>42998</v>
      </c>
      <c r="C1181">
        <v>3916.36</v>
      </c>
      <c r="D1181">
        <v>4031.39</v>
      </c>
      <c r="E1181">
        <v>3857.73</v>
      </c>
      <c r="F1181">
        <v>3905.95</v>
      </c>
      <c r="G1181">
        <v>1213830016</v>
      </c>
      <c r="H1181">
        <v>64751811835</v>
      </c>
      <c r="I1181">
        <v>2017</v>
      </c>
      <c r="J1181">
        <v>9</v>
      </c>
      <c r="K1181">
        <v>20</v>
      </c>
    </row>
    <row r="1182" spans="1:11" x14ac:dyDescent="0.3">
      <c r="A1182" t="s">
        <v>15</v>
      </c>
      <c r="B1182" s="1">
        <v>42997</v>
      </c>
      <c r="C1182">
        <v>4073.79</v>
      </c>
      <c r="D1182">
        <v>4094.07</v>
      </c>
      <c r="E1182">
        <v>3868.87</v>
      </c>
      <c r="F1182">
        <v>3924.97</v>
      </c>
      <c r="G1182">
        <v>1563980032</v>
      </c>
      <c r="H1182">
        <v>65061185838</v>
      </c>
      <c r="I1182">
        <v>2017</v>
      </c>
      <c r="J1182">
        <v>9</v>
      </c>
      <c r="K1182">
        <v>19</v>
      </c>
    </row>
    <row r="1183" spans="1:11" x14ac:dyDescent="0.3">
      <c r="A1183" t="s">
        <v>15</v>
      </c>
      <c r="B1183" s="1">
        <v>42996</v>
      </c>
      <c r="C1183">
        <v>3591.09</v>
      </c>
      <c r="D1183">
        <v>4079.23</v>
      </c>
      <c r="E1183">
        <v>3591.09</v>
      </c>
      <c r="F1183">
        <v>4065.2</v>
      </c>
      <c r="G1183">
        <v>1943209984</v>
      </c>
      <c r="H1183">
        <v>67377945990</v>
      </c>
      <c r="I1183">
        <v>2017</v>
      </c>
      <c r="J1183">
        <v>9</v>
      </c>
      <c r="K1183">
        <v>18</v>
      </c>
    </row>
    <row r="1184" spans="1:11" x14ac:dyDescent="0.3">
      <c r="A1184" t="s">
        <v>15</v>
      </c>
      <c r="B1184" s="1">
        <v>42995</v>
      </c>
      <c r="C1184">
        <v>3606.28</v>
      </c>
      <c r="D1184">
        <v>3664.81</v>
      </c>
      <c r="E1184">
        <v>3445.64</v>
      </c>
      <c r="F1184">
        <v>3582.88</v>
      </c>
      <c r="G1184">
        <v>1239149952</v>
      </c>
      <c r="H1184">
        <v>59377995376</v>
      </c>
      <c r="I1184">
        <v>2017</v>
      </c>
      <c r="J1184">
        <v>9</v>
      </c>
      <c r="K1184">
        <v>17</v>
      </c>
    </row>
    <row r="1185" spans="1:11" x14ac:dyDescent="0.3">
      <c r="A1185" t="s">
        <v>15</v>
      </c>
      <c r="B1185" s="1">
        <v>42994</v>
      </c>
      <c r="C1185">
        <v>3637.75</v>
      </c>
      <c r="D1185">
        <v>3808.84</v>
      </c>
      <c r="E1185">
        <v>3487.79</v>
      </c>
      <c r="F1185">
        <v>3625.04</v>
      </c>
      <c r="G1185">
        <v>1818400000</v>
      </c>
      <c r="H1185">
        <v>60068678195</v>
      </c>
      <c r="I1185">
        <v>2017</v>
      </c>
      <c r="J1185">
        <v>9</v>
      </c>
      <c r="K1185">
        <v>16</v>
      </c>
    </row>
    <row r="1186" spans="1:11" x14ac:dyDescent="0.3">
      <c r="A1186" t="s">
        <v>15</v>
      </c>
      <c r="B1186" s="1">
        <v>42993</v>
      </c>
      <c r="C1186">
        <v>3166.3</v>
      </c>
      <c r="D1186">
        <v>3733.45</v>
      </c>
      <c r="E1186">
        <v>2946.62</v>
      </c>
      <c r="F1186">
        <v>3637.52</v>
      </c>
      <c r="G1186">
        <v>4148069888</v>
      </c>
      <c r="H1186">
        <v>60267886368</v>
      </c>
      <c r="I1186">
        <v>2017</v>
      </c>
      <c r="J1186">
        <v>9</v>
      </c>
      <c r="K1186">
        <v>15</v>
      </c>
    </row>
    <row r="1187" spans="1:11" x14ac:dyDescent="0.3">
      <c r="A1187" t="s">
        <v>15</v>
      </c>
      <c r="B1187" s="1">
        <v>42992</v>
      </c>
      <c r="C1187">
        <v>3875.37</v>
      </c>
      <c r="D1187">
        <v>3920.6</v>
      </c>
      <c r="E1187">
        <v>3153.86</v>
      </c>
      <c r="F1187">
        <v>3154.95</v>
      </c>
      <c r="G1187">
        <v>2716310016</v>
      </c>
      <c r="H1187">
        <v>52265453816</v>
      </c>
      <c r="I1187">
        <v>2017</v>
      </c>
      <c r="J1187">
        <v>9</v>
      </c>
      <c r="K1187">
        <v>14</v>
      </c>
    </row>
    <row r="1188" spans="1:11" x14ac:dyDescent="0.3">
      <c r="A1188" t="s">
        <v>15</v>
      </c>
      <c r="B1188" s="1">
        <v>42991</v>
      </c>
      <c r="C1188">
        <v>4131.9799999999996</v>
      </c>
      <c r="D1188">
        <v>4131.9799999999996</v>
      </c>
      <c r="E1188">
        <v>3789.92</v>
      </c>
      <c r="F1188">
        <v>3882.59</v>
      </c>
      <c r="G1188">
        <v>2219409920</v>
      </c>
      <c r="H1188">
        <v>64311123695</v>
      </c>
      <c r="I1188">
        <v>2017</v>
      </c>
      <c r="J1188">
        <v>9</v>
      </c>
      <c r="K1188">
        <v>13</v>
      </c>
    </row>
    <row r="1189" spans="1:11" x14ac:dyDescent="0.3">
      <c r="A1189" t="s">
        <v>15</v>
      </c>
      <c r="B1189" s="1">
        <v>42990</v>
      </c>
      <c r="C1189">
        <v>4168.88</v>
      </c>
      <c r="D1189">
        <v>4344.6499999999996</v>
      </c>
      <c r="E1189">
        <v>4085.22</v>
      </c>
      <c r="F1189">
        <v>4130.8100000000004</v>
      </c>
      <c r="G1189">
        <v>1864530048</v>
      </c>
      <c r="H1189">
        <v>68412822896</v>
      </c>
      <c r="I1189">
        <v>2017</v>
      </c>
      <c r="J1189">
        <v>9</v>
      </c>
      <c r="K1189">
        <v>12</v>
      </c>
    </row>
    <row r="1190" spans="1:11" x14ac:dyDescent="0.3">
      <c r="A1190" t="s">
        <v>15</v>
      </c>
      <c r="B1190" s="1">
        <v>42989</v>
      </c>
      <c r="C1190">
        <v>4122.47</v>
      </c>
      <c r="D1190">
        <v>4261.67</v>
      </c>
      <c r="E1190">
        <v>4099.3999999999996</v>
      </c>
      <c r="F1190">
        <v>4161.2700000000004</v>
      </c>
      <c r="G1190">
        <v>1557330048</v>
      </c>
      <c r="H1190">
        <v>68907352119</v>
      </c>
      <c r="I1190">
        <v>2017</v>
      </c>
      <c r="J1190">
        <v>9</v>
      </c>
      <c r="K1190">
        <v>11</v>
      </c>
    </row>
    <row r="1191" spans="1:11" x14ac:dyDescent="0.3">
      <c r="A1191" t="s">
        <v>15</v>
      </c>
      <c r="B1191" s="1">
        <v>42988</v>
      </c>
      <c r="C1191">
        <v>4229.34</v>
      </c>
      <c r="D1191">
        <v>4245.4399999999996</v>
      </c>
      <c r="E1191">
        <v>3951.04</v>
      </c>
      <c r="F1191">
        <v>4122.9399999999996</v>
      </c>
      <c r="G1191">
        <v>1679090048</v>
      </c>
      <c r="H1191">
        <v>68263826801</v>
      </c>
      <c r="I1191">
        <v>2017</v>
      </c>
      <c r="J1191">
        <v>9</v>
      </c>
      <c r="K1191">
        <v>10</v>
      </c>
    </row>
    <row r="1192" spans="1:11" x14ac:dyDescent="0.3">
      <c r="A1192" t="s">
        <v>15</v>
      </c>
      <c r="B1192" s="1">
        <v>42987</v>
      </c>
      <c r="C1192">
        <v>4229.8100000000004</v>
      </c>
      <c r="D1192">
        <v>4308.82</v>
      </c>
      <c r="E1192">
        <v>4114.1099999999997</v>
      </c>
      <c r="F1192">
        <v>4226.0600000000004</v>
      </c>
      <c r="G1192">
        <v>1386230016</v>
      </c>
      <c r="H1192">
        <v>69963847482</v>
      </c>
      <c r="I1192">
        <v>2017</v>
      </c>
      <c r="J1192">
        <v>9</v>
      </c>
      <c r="K1192">
        <v>9</v>
      </c>
    </row>
    <row r="1193" spans="1:11" x14ac:dyDescent="0.3">
      <c r="A1193" t="s">
        <v>15</v>
      </c>
      <c r="B1193" s="1">
        <v>42986</v>
      </c>
      <c r="C1193">
        <v>4605.16</v>
      </c>
      <c r="D1193">
        <v>4661</v>
      </c>
      <c r="E1193">
        <v>4075.18</v>
      </c>
      <c r="F1193">
        <v>4228.75</v>
      </c>
      <c r="G1193">
        <v>2700890112</v>
      </c>
      <c r="H1193">
        <v>69999555938</v>
      </c>
      <c r="I1193">
        <v>2017</v>
      </c>
      <c r="J1193">
        <v>9</v>
      </c>
      <c r="K1193">
        <v>8</v>
      </c>
    </row>
    <row r="1194" spans="1:11" x14ac:dyDescent="0.3">
      <c r="A1194" t="s">
        <v>15</v>
      </c>
      <c r="B1194" s="1">
        <v>42985</v>
      </c>
      <c r="C1194">
        <v>4589.1400000000003</v>
      </c>
      <c r="D1194">
        <v>4655.04</v>
      </c>
      <c r="E1194">
        <v>4491.33</v>
      </c>
      <c r="F1194">
        <v>4599.88</v>
      </c>
      <c r="G1194">
        <v>1844620032</v>
      </c>
      <c r="H1194">
        <v>76132843874</v>
      </c>
      <c r="I1194">
        <v>2017</v>
      </c>
      <c r="J1194">
        <v>9</v>
      </c>
      <c r="K1194">
        <v>7</v>
      </c>
    </row>
    <row r="1195" spans="1:11" x14ac:dyDescent="0.3">
      <c r="A1195" t="s">
        <v>15</v>
      </c>
      <c r="B1195" s="1">
        <v>42984</v>
      </c>
      <c r="C1195">
        <v>4376.59</v>
      </c>
      <c r="D1195">
        <v>4617.25</v>
      </c>
      <c r="E1195">
        <v>4376.59</v>
      </c>
      <c r="F1195">
        <v>4597.12</v>
      </c>
      <c r="G1195">
        <v>2172100096</v>
      </c>
      <c r="H1195">
        <v>76077049312</v>
      </c>
      <c r="I1195">
        <v>2017</v>
      </c>
      <c r="J1195">
        <v>9</v>
      </c>
      <c r="K1195">
        <v>6</v>
      </c>
    </row>
    <row r="1196" spans="1:11" x14ac:dyDescent="0.3">
      <c r="A1196" t="s">
        <v>15</v>
      </c>
      <c r="B1196" s="1">
        <v>42983</v>
      </c>
      <c r="C1196">
        <v>4228.29</v>
      </c>
      <c r="D1196">
        <v>4427.84</v>
      </c>
      <c r="E1196">
        <v>3998.11</v>
      </c>
      <c r="F1196">
        <v>4376.53</v>
      </c>
      <c r="G1196">
        <v>2697969920</v>
      </c>
      <c r="H1196">
        <v>72417728536</v>
      </c>
      <c r="I1196">
        <v>2017</v>
      </c>
      <c r="J1196">
        <v>9</v>
      </c>
      <c r="K1196">
        <v>5</v>
      </c>
    </row>
    <row r="1197" spans="1:11" x14ac:dyDescent="0.3">
      <c r="A1197" t="s">
        <v>15</v>
      </c>
      <c r="B1197" s="1">
        <v>42982</v>
      </c>
      <c r="C1197">
        <v>4591.63</v>
      </c>
      <c r="D1197">
        <v>4591.63</v>
      </c>
      <c r="E1197">
        <v>4108.3999999999996</v>
      </c>
      <c r="F1197">
        <v>4236.3100000000004</v>
      </c>
      <c r="G1197">
        <v>2987330048</v>
      </c>
      <c r="H1197">
        <v>70087101256</v>
      </c>
      <c r="I1197">
        <v>2017</v>
      </c>
      <c r="J1197">
        <v>9</v>
      </c>
      <c r="K1197">
        <v>4</v>
      </c>
    </row>
    <row r="1198" spans="1:11" x14ac:dyDescent="0.3">
      <c r="A1198" t="s">
        <v>15</v>
      </c>
      <c r="B1198" s="1">
        <v>42981</v>
      </c>
      <c r="C1198">
        <v>4585.2700000000004</v>
      </c>
      <c r="D1198">
        <v>4714.08</v>
      </c>
      <c r="E1198">
        <v>4417.59</v>
      </c>
      <c r="F1198">
        <v>4582.96</v>
      </c>
      <c r="G1198">
        <v>1933190016</v>
      </c>
      <c r="H1198">
        <v>75812181334</v>
      </c>
      <c r="I1198">
        <v>2017</v>
      </c>
      <c r="J1198">
        <v>9</v>
      </c>
      <c r="K1198">
        <v>3</v>
      </c>
    </row>
    <row r="1199" spans="1:11" x14ac:dyDescent="0.3">
      <c r="A1199" t="s">
        <v>15</v>
      </c>
      <c r="B1199" s="1">
        <v>42980</v>
      </c>
      <c r="C1199">
        <v>4901.42</v>
      </c>
      <c r="D1199">
        <v>4975.04</v>
      </c>
      <c r="E1199">
        <v>4469.24</v>
      </c>
      <c r="F1199">
        <v>4578.7700000000004</v>
      </c>
      <c r="G1199">
        <v>2722139904</v>
      </c>
      <c r="H1199">
        <v>75734114962</v>
      </c>
      <c r="I1199">
        <v>2017</v>
      </c>
      <c r="J1199">
        <v>9</v>
      </c>
      <c r="K1199">
        <v>2</v>
      </c>
    </row>
    <row r="1200" spans="1:11" x14ac:dyDescent="0.3">
      <c r="A1200" t="s">
        <v>15</v>
      </c>
      <c r="B1200" s="1">
        <v>42979</v>
      </c>
      <c r="C1200">
        <v>4701.76</v>
      </c>
      <c r="D1200">
        <v>4892.01</v>
      </c>
      <c r="E1200">
        <v>4678.53</v>
      </c>
      <c r="F1200">
        <v>4892.01</v>
      </c>
      <c r="G1200">
        <v>2599079936</v>
      </c>
      <c r="H1200">
        <v>80905039782</v>
      </c>
      <c r="I1200">
        <v>2017</v>
      </c>
      <c r="J1200">
        <v>9</v>
      </c>
      <c r="K1200">
        <v>1</v>
      </c>
    </row>
    <row r="1201" spans="1:11" x14ac:dyDescent="0.3">
      <c r="A1201" t="s">
        <v>15</v>
      </c>
      <c r="B1201" s="1">
        <v>42978</v>
      </c>
      <c r="C1201">
        <v>4555.59</v>
      </c>
      <c r="D1201">
        <v>4736.05</v>
      </c>
      <c r="E1201">
        <v>4549.3999999999996</v>
      </c>
      <c r="F1201">
        <v>4703.3900000000003</v>
      </c>
      <c r="G1201">
        <v>1944930048</v>
      </c>
      <c r="H1201">
        <v>77775374625</v>
      </c>
      <c r="I1201">
        <v>2017</v>
      </c>
      <c r="J1201">
        <v>8</v>
      </c>
      <c r="K1201">
        <v>31</v>
      </c>
    </row>
    <row r="1202" spans="1:11" x14ac:dyDescent="0.3">
      <c r="A1202" t="s">
        <v>15</v>
      </c>
      <c r="B1202" s="1">
        <v>42977</v>
      </c>
      <c r="C1202">
        <v>4570.3599999999997</v>
      </c>
      <c r="D1202">
        <v>4626.5200000000004</v>
      </c>
      <c r="E1202">
        <v>4471.41</v>
      </c>
      <c r="F1202">
        <v>4565.3</v>
      </c>
      <c r="G1202">
        <v>1937849984</v>
      </c>
      <c r="H1202">
        <v>75482724984</v>
      </c>
      <c r="I1202">
        <v>2017</v>
      </c>
      <c r="J1202">
        <v>8</v>
      </c>
      <c r="K1202">
        <v>30</v>
      </c>
    </row>
    <row r="1203" spans="1:11" x14ac:dyDescent="0.3">
      <c r="A1203" t="s">
        <v>15</v>
      </c>
      <c r="B1203" s="1">
        <v>42976</v>
      </c>
      <c r="C1203">
        <v>4389.21</v>
      </c>
      <c r="D1203">
        <v>4625.68</v>
      </c>
      <c r="E1203">
        <v>4352.13</v>
      </c>
      <c r="F1203">
        <v>4579.0200000000004</v>
      </c>
      <c r="G1203">
        <v>2486080000</v>
      </c>
      <c r="H1203">
        <v>75699786263</v>
      </c>
      <c r="I1203">
        <v>2017</v>
      </c>
      <c r="J1203">
        <v>8</v>
      </c>
      <c r="K1203">
        <v>29</v>
      </c>
    </row>
    <row r="1204" spans="1:11" x14ac:dyDescent="0.3">
      <c r="A1204" t="s">
        <v>15</v>
      </c>
      <c r="B1204" s="1">
        <v>42975</v>
      </c>
      <c r="C1204">
        <v>4384.45</v>
      </c>
      <c r="D1204">
        <v>4403.93</v>
      </c>
      <c r="E1204">
        <v>4224.6400000000003</v>
      </c>
      <c r="F1204">
        <v>4382.66</v>
      </c>
      <c r="G1204">
        <v>1959330048</v>
      </c>
      <c r="H1204">
        <v>72445588933</v>
      </c>
      <c r="I1204">
        <v>2017</v>
      </c>
      <c r="J1204">
        <v>8</v>
      </c>
      <c r="K1204">
        <v>28</v>
      </c>
    </row>
    <row r="1205" spans="1:11" x14ac:dyDescent="0.3">
      <c r="A1205" t="s">
        <v>15</v>
      </c>
      <c r="B1205" s="1">
        <v>42974</v>
      </c>
      <c r="C1205">
        <v>4345.1000000000004</v>
      </c>
      <c r="D1205">
        <v>4416.59</v>
      </c>
      <c r="E1205">
        <v>4317.29</v>
      </c>
      <c r="F1205">
        <v>4382.88</v>
      </c>
      <c r="G1205">
        <v>1537459968</v>
      </c>
      <c r="H1205">
        <v>72441993792</v>
      </c>
      <c r="I1205">
        <v>2017</v>
      </c>
      <c r="J1205">
        <v>8</v>
      </c>
      <c r="K1205">
        <v>27</v>
      </c>
    </row>
    <row r="1206" spans="1:11" x14ac:dyDescent="0.3">
      <c r="A1206" t="s">
        <v>15</v>
      </c>
      <c r="B1206" s="1">
        <v>42973</v>
      </c>
      <c r="C1206">
        <v>4372.0600000000004</v>
      </c>
      <c r="D1206">
        <v>4379.28</v>
      </c>
      <c r="E1206">
        <v>4269.5200000000004</v>
      </c>
      <c r="F1206">
        <v>4352.3999999999996</v>
      </c>
      <c r="G1206">
        <v>1511609984</v>
      </c>
      <c r="H1206">
        <v>71929882019</v>
      </c>
      <c r="I1206">
        <v>2017</v>
      </c>
      <c r="J1206">
        <v>8</v>
      </c>
      <c r="K1206">
        <v>26</v>
      </c>
    </row>
    <row r="1207" spans="1:11" x14ac:dyDescent="0.3">
      <c r="A1207" t="s">
        <v>15</v>
      </c>
      <c r="B1207" s="1">
        <v>42972</v>
      </c>
      <c r="C1207">
        <v>4332.82</v>
      </c>
      <c r="D1207">
        <v>4455.7</v>
      </c>
      <c r="E1207">
        <v>4307.3500000000004</v>
      </c>
      <c r="F1207">
        <v>4371.6000000000004</v>
      </c>
      <c r="G1207">
        <v>1727970048</v>
      </c>
      <c r="H1207">
        <v>72241507489</v>
      </c>
      <c r="I1207">
        <v>2017</v>
      </c>
      <c r="J1207">
        <v>8</v>
      </c>
      <c r="K1207">
        <v>25</v>
      </c>
    </row>
    <row r="1208" spans="1:11" x14ac:dyDescent="0.3">
      <c r="A1208" t="s">
        <v>15</v>
      </c>
      <c r="B1208" s="1">
        <v>42971</v>
      </c>
      <c r="C1208">
        <v>4137.6000000000004</v>
      </c>
      <c r="D1208">
        <v>4376.3900000000003</v>
      </c>
      <c r="E1208">
        <v>4130.26</v>
      </c>
      <c r="F1208">
        <v>4334.68</v>
      </c>
      <c r="G1208">
        <v>2037750016</v>
      </c>
      <c r="H1208">
        <v>71625870868</v>
      </c>
      <c r="I1208">
        <v>2017</v>
      </c>
      <c r="J1208">
        <v>8</v>
      </c>
      <c r="K1208">
        <v>24</v>
      </c>
    </row>
    <row r="1209" spans="1:11" x14ac:dyDescent="0.3">
      <c r="A1209" t="s">
        <v>15</v>
      </c>
      <c r="B1209" s="1">
        <v>42970</v>
      </c>
      <c r="C1209">
        <v>4089.01</v>
      </c>
      <c r="D1209">
        <v>4255.78</v>
      </c>
      <c r="E1209">
        <v>4078.41</v>
      </c>
      <c r="F1209">
        <v>4151.5200000000004</v>
      </c>
      <c r="G1209">
        <v>2369819904</v>
      </c>
      <c r="H1209">
        <v>68593954170</v>
      </c>
      <c r="I1209">
        <v>2017</v>
      </c>
      <c r="J1209">
        <v>8</v>
      </c>
      <c r="K1209">
        <v>23</v>
      </c>
    </row>
    <row r="1210" spans="1:11" x14ac:dyDescent="0.3">
      <c r="A1210" t="s">
        <v>15</v>
      </c>
      <c r="B1210" s="1">
        <v>42969</v>
      </c>
      <c r="C1210">
        <v>3998.35</v>
      </c>
      <c r="D1210">
        <v>4128.76</v>
      </c>
      <c r="E1210">
        <v>3674.58</v>
      </c>
      <c r="F1210">
        <v>4100.5200000000004</v>
      </c>
      <c r="G1210">
        <v>3764239872</v>
      </c>
      <c r="H1210">
        <v>67743202431</v>
      </c>
      <c r="I1210">
        <v>2017</v>
      </c>
      <c r="J1210">
        <v>8</v>
      </c>
      <c r="K1210">
        <v>22</v>
      </c>
    </row>
    <row r="1211" spans="1:11" x14ac:dyDescent="0.3">
      <c r="A1211" t="s">
        <v>15</v>
      </c>
      <c r="B1211" s="1">
        <v>42968</v>
      </c>
      <c r="C1211">
        <v>4090.48</v>
      </c>
      <c r="D1211">
        <v>4109.1400000000003</v>
      </c>
      <c r="E1211">
        <v>3988.6</v>
      </c>
      <c r="F1211">
        <v>4001.74</v>
      </c>
      <c r="G1211">
        <v>2800890112</v>
      </c>
      <c r="H1211">
        <v>66106992038</v>
      </c>
      <c r="I1211">
        <v>2017</v>
      </c>
      <c r="J1211">
        <v>8</v>
      </c>
      <c r="K1211">
        <v>21</v>
      </c>
    </row>
    <row r="1212" spans="1:11" x14ac:dyDescent="0.3">
      <c r="A1212" t="s">
        <v>15</v>
      </c>
      <c r="B1212" s="1">
        <v>42967</v>
      </c>
      <c r="C1212">
        <v>4189.3100000000004</v>
      </c>
      <c r="D1212">
        <v>4196.29</v>
      </c>
      <c r="E1212">
        <v>4069.88</v>
      </c>
      <c r="F1212">
        <v>4087.66</v>
      </c>
      <c r="G1212">
        <v>2109769984</v>
      </c>
      <c r="H1212">
        <v>67520478838</v>
      </c>
      <c r="I1212">
        <v>2017</v>
      </c>
      <c r="J1212">
        <v>8</v>
      </c>
      <c r="K1212">
        <v>20</v>
      </c>
    </row>
    <row r="1213" spans="1:11" x14ac:dyDescent="0.3">
      <c r="A1213" t="s">
        <v>15</v>
      </c>
      <c r="B1213" s="1">
        <v>42966</v>
      </c>
      <c r="C1213">
        <v>4137.75</v>
      </c>
      <c r="D1213">
        <v>4243.26</v>
      </c>
      <c r="E1213">
        <v>3970.55</v>
      </c>
      <c r="F1213">
        <v>4193.7</v>
      </c>
      <c r="G1213">
        <v>2975820032</v>
      </c>
      <c r="H1213">
        <v>69265141208</v>
      </c>
      <c r="I1213">
        <v>2017</v>
      </c>
      <c r="J1213">
        <v>8</v>
      </c>
      <c r="K1213">
        <v>19</v>
      </c>
    </row>
    <row r="1214" spans="1:11" x14ac:dyDescent="0.3">
      <c r="A1214" t="s">
        <v>15</v>
      </c>
      <c r="B1214" s="1">
        <v>42965</v>
      </c>
      <c r="C1214">
        <v>4324.34</v>
      </c>
      <c r="D1214">
        <v>4370.13</v>
      </c>
      <c r="E1214">
        <v>4015.4</v>
      </c>
      <c r="F1214">
        <v>4160.62</v>
      </c>
      <c r="G1214">
        <v>2941710080</v>
      </c>
      <c r="H1214">
        <v>68710871037</v>
      </c>
      <c r="I1214">
        <v>2017</v>
      </c>
      <c r="J1214">
        <v>8</v>
      </c>
      <c r="K1214">
        <v>18</v>
      </c>
    </row>
    <row r="1215" spans="1:11" x14ac:dyDescent="0.3">
      <c r="A1215" t="s">
        <v>15</v>
      </c>
      <c r="B1215" s="1">
        <v>42964</v>
      </c>
      <c r="C1215">
        <v>4384.4399999999996</v>
      </c>
      <c r="D1215">
        <v>4484.7</v>
      </c>
      <c r="E1215">
        <v>4243.71</v>
      </c>
      <c r="F1215">
        <v>4331.6899999999996</v>
      </c>
      <c r="G1215">
        <v>2553359872</v>
      </c>
      <c r="H1215">
        <v>71527949443</v>
      </c>
      <c r="I1215">
        <v>2017</v>
      </c>
      <c r="J1215">
        <v>8</v>
      </c>
      <c r="K1215">
        <v>17</v>
      </c>
    </row>
    <row r="1216" spans="1:11" x14ac:dyDescent="0.3">
      <c r="A1216" t="s">
        <v>15</v>
      </c>
      <c r="B1216" s="1">
        <v>42963</v>
      </c>
      <c r="C1216">
        <v>4200.34</v>
      </c>
      <c r="D1216">
        <v>4381.2299999999996</v>
      </c>
      <c r="E1216">
        <v>3994.42</v>
      </c>
      <c r="F1216">
        <v>4376.63</v>
      </c>
      <c r="G1216">
        <v>2272039936</v>
      </c>
      <c r="H1216">
        <v>72260183303</v>
      </c>
      <c r="I1216">
        <v>2017</v>
      </c>
      <c r="J1216">
        <v>8</v>
      </c>
      <c r="K1216">
        <v>16</v>
      </c>
    </row>
    <row r="1217" spans="1:11" x14ac:dyDescent="0.3">
      <c r="A1217" t="s">
        <v>15</v>
      </c>
      <c r="B1217" s="1">
        <v>42962</v>
      </c>
      <c r="C1217">
        <v>4326.99</v>
      </c>
      <c r="D1217">
        <v>4455.97</v>
      </c>
      <c r="E1217">
        <v>3906.18</v>
      </c>
      <c r="F1217">
        <v>4181.93</v>
      </c>
      <c r="G1217">
        <v>3258050048</v>
      </c>
      <c r="H1217">
        <v>69038855081</v>
      </c>
      <c r="I1217">
        <v>2017</v>
      </c>
      <c r="J1217">
        <v>8</v>
      </c>
      <c r="K1217">
        <v>15</v>
      </c>
    </row>
    <row r="1218" spans="1:11" x14ac:dyDescent="0.3">
      <c r="A1218" t="s">
        <v>15</v>
      </c>
      <c r="B1218" s="1">
        <v>42961</v>
      </c>
      <c r="C1218">
        <v>4066.1</v>
      </c>
      <c r="D1218">
        <v>4325.13</v>
      </c>
      <c r="E1218">
        <v>3989.16</v>
      </c>
      <c r="F1218">
        <v>4325.13</v>
      </c>
      <c r="G1218">
        <v>2463089920</v>
      </c>
      <c r="H1218">
        <v>71394704654</v>
      </c>
      <c r="I1218">
        <v>2017</v>
      </c>
      <c r="J1218">
        <v>8</v>
      </c>
      <c r="K1218">
        <v>14</v>
      </c>
    </row>
    <row r="1219" spans="1:11" x14ac:dyDescent="0.3">
      <c r="A1219" t="s">
        <v>15</v>
      </c>
      <c r="B1219" s="1">
        <v>42960</v>
      </c>
      <c r="C1219">
        <v>3880.04</v>
      </c>
      <c r="D1219">
        <v>4208.3900000000003</v>
      </c>
      <c r="E1219">
        <v>3857.8</v>
      </c>
      <c r="F1219">
        <v>4073.26</v>
      </c>
      <c r="G1219">
        <v>3159089920</v>
      </c>
      <c r="H1219">
        <v>67230528989</v>
      </c>
      <c r="I1219">
        <v>2017</v>
      </c>
      <c r="J1219">
        <v>8</v>
      </c>
      <c r="K1219">
        <v>13</v>
      </c>
    </row>
    <row r="1220" spans="1:11" x14ac:dyDescent="0.3">
      <c r="A1220" t="s">
        <v>15</v>
      </c>
      <c r="B1220" s="1">
        <v>42959</v>
      </c>
      <c r="C1220">
        <v>3650.63</v>
      </c>
      <c r="D1220">
        <v>3949.92</v>
      </c>
      <c r="E1220">
        <v>3613.7</v>
      </c>
      <c r="F1220">
        <v>3884.71</v>
      </c>
      <c r="G1220">
        <v>2219589888</v>
      </c>
      <c r="H1220">
        <v>64111163866</v>
      </c>
      <c r="I1220">
        <v>2017</v>
      </c>
      <c r="J1220">
        <v>8</v>
      </c>
      <c r="K1220">
        <v>12</v>
      </c>
    </row>
    <row r="1221" spans="1:11" x14ac:dyDescent="0.3">
      <c r="A1221" t="s">
        <v>15</v>
      </c>
      <c r="B1221" s="1">
        <v>42958</v>
      </c>
      <c r="C1221">
        <v>3373.82</v>
      </c>
      <c r="D1221">
        <v>3679.72</v>
      </c>
      <c r="E1221">
        <v>3372.12</v>
      </c>
      <c r="F1221">
        <v>3650.62</v>
      </c>
      <c r="G1221">
        <v>2021190016</v>
      </c>
      <c r="H1221">
        <v>60241844923</v>
      </c>
      <c r="I1221">
        <v>2017</v>
      </c>
      <c r="J1221">
        <v>8</v>
      </c>
      <c r="K1221">
        <v>11</v>
      </c>
    </row>
    <row r="1222" spans="1:11" x14ac:dyDescent="0.3">
      <c r="A1222" t="s">
        <v>15</v>
      </c>
      <c r="B1222" s="1">
        <v>42957</v>
      </c>
      <c r="C1222">
        <v>3341.84</v>
      </c>
      <c r="D1222">
        <v>3453.45</v>
      </c>
      <c r="E1222">
        <v>3319.47</v>
      </c>
      <c r="F1222">
        <v>3381.28</v>
      </c>
      <c r="G1222">
        <v>1515110016</v>
      </c>
      <c r="H1222">
        <v>55791120000</v>
      </c>
      <c r="I1222">
        <v>2017</v>
      </c>
      <c r="J1222">
        <v>8</v>
      </c>
      <c r="K1222">
        <v>10</v>
      </c>
    </row>
    <row r="1223" spans="1:11" x14ac:dyDescent="0.3">
      <c r="A1223" t="s">
        <v>15</v>
      </c>
      <c r="B1223" s="1">
        <v>42956</v>
      </c>
      <c r="C1223">
        <v>3420.4</v>
      </c>
      <c r="D1223">
        <v>3422.76</v>
      </c>
      <c r="E1223">
        <v>3247.67</v>
      </c>
      <c r="F1223">
        <v>3342.47</v>
      </c>
      <c r="G1223">
        <v>1468960000</v>
      </c>
      <c r="H1223">
        <v>55145196472</v>
      </c>
      <c r="I1223">
        <v>2017</v>
      </c>
      <c r="J1223">
        <v>8</v>
      </c>
      <c r="K1223">
        <v>9</v>
      </c>
    </row>
    <row r="1224" spans="1:11" x14ac:dyDescent="0.3">
      <c r="A1224" t="s">
        <v>15</v>
      </c>
      <c r="B1224" s="1">
        <v>42955</v>
      </c>
      <c r="C1224">
        <v>3370.22</v>
      </c>
      <c r="D1224">
        <v>3484.85</v>
      </c>
      <c r="E1224">
        <v>3345.83</v>
      </c>
      <c r="F1224">
        <v>3419.94</v>
      </c>
      <c r="G1224">
        <v>1752760064</v>
      </c>
      <c r="H1224">
        <v>56417337745</v>
      </c>
      <c r="I1224">
        <v>2017</v>
      </c>
      <c r="J1224">
        <v>8</v>
      </c>
      <c r="K1224">
        <v>8</v>
      </c>
    </row>
    <row r="1225" spans="1:11" x14ac:dyDescent="0.3">
      <c r="A1225" t="s">
        <v>15</v>
      </c>
      <c r="B1225" s="1">
        <v>42954</v>
      </c>
      <c r="C1225">
        <v>3212.78</v>
      </c>
      <c r="D1225">
        <v>3397.68</v>
      </c>
      <c r="E1225">
        <v>3180.89</v>
      </c>
      <c r="F1225">
        <v>3378.94</v>
      </c>
      <c r="G1225">
        <v>1482279936</v>
      </c>
      <c r="H1225">
        <v>55734179251</v>
      </c>
      <c r="I1225">
        <v>2017</v>
      </c>
      <c r="J1225">
        <v>8</v>
      </c>
      <c r="K1225">
        <v>7</v>
      </c>
    </row>
    <row r="1226" spans="1:11" x14ac:dyDescent="0.3">
      <c r="A1226" t="s">
        <v>15</v>
      </c>
      <c r="B1226" s="1">
        <v>42953</v>
      </c>
      <c r="C1226">
        <v>3257.61</v>
      </c>
      <c r="D1226">
        <v>3293.29</v>
      </c>
      <c r="E1226">
        <v>3155.6</v>
      </c>
      <c r="F1226">
        <v>3213.94</v>
      </c>
      <c r="G1226">
        <v>1105030016</v>
      </c>
      <c r="H1226">
        <v>53006426108</v>
      </c>
      <c r="I1226">
        <v>2017</v>
      </c>
      <c r="J1226">
        <v>8</v>
      </c>
      <c r="K1226">
        <v>6</v>
      </c>
    </row>
    <row r="1227" spans="1:11" x14ac:dyDescent="0.3">
      <c r="A1227" t="s">
        <v>15</v>
      </c>
      <c r="B1227" s="1">
        <v>42952</v>
      </c>
      <c r="C1227">
        <v>2897.63</v>
      </c>
      <c r="D1227">
        <v>3290.01</v>
      </c>
      <c r="E1227">
        <v>2874.83</v>
      </c>
      <c r="F1227">
        <v>3252.91</v>
      </c>
      <c r="G1227">
        <v>1945699968</v>
      </c>
      <c r="H1227">
        <v>53643452554</v>
      </c>
      <c r="I1227">
        <v>2017</v>
      </c>
      <c r="J1227">
        <v>8</v>
      </c>
      <c r="K1227">
        <v>5</v>
      </c>
    </row>
    <row r="1228" spans="1:11" x14ac:dyDescent="0.3">
      <c r="A1228" t="s">
        <v>15</v>
      </c>
      <c r="B1228" s="1">
        <v>42951</v>
      </c>
      <c r="C1228">
        <v>2806.93</v>
      </c>
      <c r="D1228">
        <v>2899.33</v>
      </c>
      <c r="E1228">
        <v>2743.72</v>
      </c>
      <c r="F1228">
        <v>2895.89</v>
      </c>
      <c r="G1228">
        <v>1002120000</v>
      </c>
      <c r="H1228">
        <v>47749461443</v>
      </c>
      <c r="I1228">
        <v>2017</v>
      </c>
      <c r="J1228">
        <v>8</v>
      </c>
      <c r="K1228">
        <v>4</v>
      </c>
    </row>
    <row r="1229" spans="1:11" x14ac:dyDescent="0.3">
      <c r="A1229" t="s">
        <v>15</v>
      </c>
      <c r="B1229" s="1">
        <v>42950</v>
      </c>
      <c r="C1229">
        <v>2709.56</v>
      </c>
      <c r="D1229">
        <v>2813.31</v>
      </c>
      <c r="E1229">
        <v>2685.14</v>
      </c>
      <c r="F1229">
        <v>2804.73</v>
      </c>
      <c r="G1229">
        <v>804796992</v>
      </c>
      <c r="H1229">
        <v>46239970790</v>
      </c>
      <c r="I1229">
        <v>2017</v>
      </c>
      <c r="J1229">
        <v>8</v>
      </c>
      <c r="K1229">
        <v>3</v>
      </c>
    </row>
    <row r="1230" spans="1:11" x14ac:dyDescent="0.3">
      <c r="A1230" t="s">
        <v>15</v>
      </c>
      <c r="B1230" s="1">
        <v>42949</v>
      </c>
      <c r="C1230">
        <v>2727.13</v>
      </c>
      <c r="D1230">
        <v>2762.53</v>
      </c>
      <c r="E1230">
        <v>2668.59</v>
      </c>
      <c r="F1230">
        <v>2710.67</v>
      </c>
      <c r="G1230">
        <v>1094950016</v>
      </c>
      <c r="H1230">
        <v>44684649516</v>
      </c>
      <c r="I1230">
        <v>2017</v>
      </c>
      <c r="J1230">
        <v>8</v>
      </c>
      <c r="K1230">
        <v>2</v>
      </c>
    </row>
    <row r="1231" spans="1:11" x14ac:dyDescent="0.3">
      <c r="A1231" t="s">
        <v>15</v>
      </c>
      <c r="B1231" s="1">
        <v>42948</v>
      </c>
      <c r="C1231">
        <v>2871.3</v>
      </c>
      <c r="D1231">
        <v>2921.35</v>
      </c>
      <c r="E1231">
        <v>2685.61</v>
      </c>
      <c r="F1231">
        <v>2718.26</v>
      </c>
      <c r="G1231">
        <v>1324669952</v>
      </c>
      <c r="H1231">
        <v>44804603885</v>
      </c>
      <c r="I1231">
        <v>2017</v>
      </c>
      <c r="J1231">
        <v>8</v>
      </c>
      <c r="K1231">
        <v>1</v>
      </c>
    </row>
    <row r="1232" spans="1:11" x14ac:dyDescent="0.3">
      <c r="A1232" t="s">
        <v>15</v>
      </c>
      <c r="B1232" s="1">
        <v>42947</v>
      </c>
      <c r="C1232">
        <v>2763.24</v>
      </c>
      <c r="D1232">
        <v>2889.62</v>
      </c>
      <c r="E1232">
        <v>2720.61</v>
      </c>
      <c r="F1232">
        <v>2875.34</v>
      </c>
      <c r="G1232">
        <v>860574976</v>
      </c>
      <c r="H1232">
        <v>47388334773</v>
      </c>
      <c r="I1232">
        <v>2017</v>
      </c>
      <c r="J1232">
        <v>7</v>
      </c>
      <c r="K1232">
        <v>31</v>
      </c>
    </row>
    <row r="1233" spans="1:11" x14ac:dyDescent="0.3">
      <c r="A1233" t="s">
        <v>15</v>
      </c>
      <c r="B1233" s="1">
        <v>42946</v>
      </c>
      <c r="C1233">
        <v>2724.39</v>
      </c>
      <c r="D1233">
        <v>2758.53</v>
      </c>
      <c r="E1233">
        <v>2644.85</v>
      </c>
      <c r="F1233">
        <v>2757.18</v>
      </c>
      <c r="G1233">
        <v>705942976</v>
      </c>
      <c r="H1233">
        <v>45435913868</v>
      </c>
      <c r="I1233">
        <v>2017</v>
      </c>
      <c r="J1233">
        <v>7</v>
      </c>
      <c r="K1233">
        <v>30</v>
      </c>
    </row>
    <row r="1234" spans="1:11" x14ac:dyDescent="0.3">
      <c r="A1234" t="s">
        <v>15</v>
      </c>
      <c r="B1234" s="1">
        <v>42945</v>
      </c>
      <c r="C1234">
        <v>2807.02</v>
      </c>
      <c r="D1234">
        <v>2808.76</v>
      </c>
      <c r="E1234">
        <v>2692.8</v>
      </c>
      <c r="F1234">
        <v>2726.45</v>
      </c>
      <c r="G1234">
        <v>803745984</v>
      </c>
      <c r="H1234">
        <v>44924534585</v>
      </c>
      <c r="I1234">
        <v>2017</v>
      </c>
      <c r="J1234">
        <v>7</v>
      </c>
      <c r="K1234">
        <v>29</v>
      </c>
    </row>
    <row r="1235" spans="1:11" x14ac:dyDescent="0.3">
      <c r="A1235" t="s">
        <v>15</v>
      </c>
      <c r="B1235" s="1">
        <v>42944</v>
      </c>
      <c r="C1235">
        <v>2679.73</v>
      </c>
      <c r="D1235">
        <v>2897.45</v>
      </c>
      <c r="E1235">
        <v>2679.73</v>
      </c>
      <c r="F1235">
        <v>2809.01</v>
      </c>
      <c r="G1235">
        <v>1380099968</v>
      </c>
      <c r="H1235">
        <v>46279316161</v>
      </c>
      <c r="I1235">
        <v>2017</v>
      </c>
      <c r="J1235">
        <v>7</v>
      </c>
      <c r="K1235">
        <v>28</v>
      </c>
    </row>
    <row r="1236" spans="1:11" x14ac:dyDescent="0.3">
      <c r="A1236" t="s">
        <v>15</v>
      </c>
      <c r="B1236" s="1">
        <v>42943</v>
      </c>
      <c r="C1236">
        <v>2538.71</v>
      </c>
      <c r="D1236">
        <v>2693.32</v>
      </c>
      <c r="E1236">
        <v>2529.34</v>
      </c>
      <c r="F1236">
        <v>2671.78</v>
      </c>
      <c r="G1236">
        <v>789104000</v>
      </c>
      <c r="H1236">
        <v>44013533097</v>
      </c>
      <c r="I1236">
        <v>2017</v>
      </c>
      <c r="J1236">
        <v>7</v>
      </c>
      <c r="K1236">
        <v>27</v>
      </c>
    </row>
    <row r="1237" spans="1:11" x14ac:dyDescent="0.3">
      <c r="A1237" t="s">
        <v>15</v>
      </c>
      <c r="B1237" s="1">
        <v>42942</v>
      </c>
      <c r="C1237">
        <v>2577.77</v>
      </c>
      <c r="D1237">
        <v>2610.7600000000002</v>
      </c>
      <c r="E1237">
        <v>2450.8000000000002</v>
      </c>
      <c r="F1237">
        <v>2529.4499999999998</v>
      </c>
      <c r="G1237">
        <v>937404032</v>
      </c>
      <c r="H1237">
        <v>41663929265</v>
      </c>
      <c r="I1237">
        <v>2017</v>
      </c>
      <c r="J1237">
        <v>7</v>
      </c>
      <c r="K1237">
        <v>26</v>
      </c>
    </row>
    <row r="1238" spans="1:11" x14ac:dyDescent="0.3">
      <c r="A1238" t="s">
        <v>15</v>
      </c>
      <c r="B1238" s="1">
        <v>42941</v>
      </c>
      <c r="C1238">
        <v>2757.5</v>
      </c>
      <c r="D1238">
        <v>2768.08</v>
      </c>
      <c r="E1238">
        <v>2480.96</v>
      </c>
      <c r="F1238">
        <v>2576.48</v>
      </c>
      <c r="G1238">
        <v>1460089984</v>
      </c>
      <c r="H1238">
        <v>42433788244</v>
      </c>
      <c r="I1238">
        <v>2017</v>
      </c>
      <c r="J1238">
        <v>7</v>
      </c>
      <c r="K1238">
        <v>25</v>
      </c>
    </row>
    <row r="1239" spans="1:11" x14ac:dyDescent="0.3">
      <c r="A1239" t="s">
        <v>15</v>
      </c>
      <c r="B1239" s="1">
        <v>42940</v>
      </c>
      <c r="C1239">
        <v>2732.7</v>
      </c>
      <c r="D1239">
        <v>2777.26</v>
      </c>
      <c r="E1239">
        <v>2699.19</v>
      </c>
      <c r="F1239">
        <v>2754.86</v>
      </c>
      <c r="G1239">
        <v>866473984</v>
      </c>
      <c r="H1239">
        <v>45366654309</v>
      </c>
      <c r="I1239">
        <v>2017</v>
      </c>
      <c r="J1239">
        <v>7</v>
      </c>
      <c r="K1239">
        <v>24</v>
      </c>
    </row>
    <row r="1240" spans="1:11" x14ac:dyDescent="0.3">
      <c r="A1240" t="s">
        <v>15</v>
      </c>
      <c r="B1240" s="1">
        <v>42939</v>
      </c>
      <c r="C1240">
        <v>2808.1</v>
      </c>
      <c r="D1240">
        <v>2832.18</v>
      </c>
      <c r="E1240">
        <v>2653.94</v>
      </c>
      <c r="F1240">
        <v>2730.4</v>
      </c>
      <c r="G1240">
        <v>1072840000</v>
      </c>
      <c r="H1240">
        <v>44957775265</v>
      </c>
      <c r="I1240">
        <v>2017</v>
      </c>
      <c r="J1240">
        <v>7</v>
      </c>
      <c r="K1240">
        <v>23</v>
      </c>
    </row>
    <row r="1241" spans="1:11" x14ac:dyDescent="0.3">
      <c r="A1241" t="s">
        <v>15</v>
      </c>
      <c r="B1241" s="1">
        <v>42938</v>
      </c>
      <c r="C1241">
        <v>2668.63</v>
      </c>
      <c r="D1241">
        <v>2862.42</v>
      </c>
      <c r="E1241">
        <v>2657.71</v>
      </c>
      <c r="F1241">
        <v>2810.12</v>
      </c>
      <c r="G1241">
        <v>1177129984</v>
      </c>
      <c r="H1241">
        <v>46264340367</v>
      </c>
      <c r="I1241">
        <v>2017</v>
      </c>
      <c r="J1241">
        <v>7</v>
      </c>
      <c r="K1241">
        <v>22</v>
      </c>
    </row>
    <row r="1242" spans="1:11" x14ac:dyDescent="0.3">
      <c r="A1242" t="s">
        <v>15</v>
      </c>
      <c r="B1242" s="1">
        <v>42937</v>
      </c>
      <c r="C1242">
        <v>2838.41</v>
      </c>
      <c r="D1242">
        <v>2838.41</v>
      </c>
      <c r="E1242">
        <v>2621.85</v>
      </c>
      <c r="F1242">
        <v>2667.76</v>
      </c>
      <c r="G1242">
        <v>1489449984</v>
      </c>
      <c r="H1242">
        <v>43915296559</v>
      </c>
      <c r="I1242">
        <v>2017</v>
      </c>
      <c r="J1242">
        <v>7</v>
      </c>
      <c r="K1242">
        <v>21</v>
      </c>
    </row>
    <row r="1243" spans="1:11" x14ac:dyDescent="0.3">
      <c r="A1243" t="s">
        <v>15</v>
      </c>
      <c r="B1243" s="1">
        <v>42936</v>
      </c>
      <c r="C1243">
        <v>2269.89</v>
      </c>
      <c r="D1243">
        <v>2900.7</v>
      </c>
      <c r="E1243">
        <v>2269.89</v>
      </c>
      <c r="F1243">
        <v>2817.6</v>
      </c>
      <c r="G1243">
        <v>2249260032</v>
      </c>
      <c r="H1243">
        <v>46376428080</v>
      </c>
      <c r="I1243">
        <v>2017</v>
      </c>
      <c r="J1243">
        <v>7</v>
      </c>
      <c r="K1243">
        <v>20</v>
      </c>
    </row>
    <row r="1244" spans="1:11" x14ac:dyDescent="0.3">
      <c r="A1244" t="s">
        <v>15</v>
      </c>
      <c r="B1244" s="1">
        <v>42935</v>
      </c>
      <c r="C1244">
        <v>2323.08</v>
      </c>
      <c r="D1244">
        <v>2397.17</v>
      </c>
      <c r="E1244">
        <v>2260.23</v>
      </c>
      <c r="F1244">
        <v>2273.4299999999998</v>
      </c>
      <c r="G1244">
        <v>1245100032</v>
      </c>
      <c r="H1244">
        <v>37415031061</v>
      </c>
      <c r="I1244">
        <v>2017</v>
      </c>
      <c r="J1244">
        <v>7</v>
      </c>
      <c r="K1244">
        <v>19</v>
      </c>
    </row>
    <row r="1245" spans="1:11" x14ac:dyDescent="0.3">
      <c r="A1245" t="s">
        <v>15</v>
      </c>
      <c r="B1245" s="1">
        <v>42934</v>
      </c>
      <c r="C1245">
        <v>2233.52</v>
      </c>
      <c r="D1245">
        <v>2387.61</v>
      </c>
      <c r="E1245">
        <v>2164.77</v>
      </c>
      <c r="F1245">
        <v>2318.88</v>
      </c>
      <c r="G1245">
        <v>1512450048</v>
      </c>
      <c r="H1245">
        <v>38158677672</v>
      </c>
      <c r="I1245">
        <v>2017</v>
      </c>
      <c r="J1245">
        <v>7</v>
      </c>
      <c r="K1245">
        <v>18</v>
      </c>
    </row>
    <row r="1246" spans="1:11" x14ac:dyDescent="0.3">
      <c r="A1246" t="s">
        <v>15</v>
      </c>
      <c r="B1246" s="1">
        <v>42933</v>
      </c>
      <c r="C1246">
        <v>1932.62</v>
      </c>
      <c r="D1246">
        <v>2230.4899999999998</v>
      </c>
      <c r="E1246">
        <v>1932.62</v>
      </c>
      <c r="F1246">
        <v>2228.41</v>
      </c>
      <c r="G1246">
        <v>1201760000</v>
      </c>
      <c r="H1246">
        <v>36665393517</v>
      </c>
      <c r="I1246">
        <v>2017</v>
      </c>
      <c r="J1246">
        <v>7</v>
      </c>
      <c r="K1246">
        <v>17</v>
      </c>
    </row>
    <row r="1247" spans="1:11" x14ac:dyDescent="0.3">
      <c r="A1247" t="s">
        <v>15</v>
      </c>
      <c r="B1247" s="1">
        <v>42932</v>
      </c>
      <c r="C1247">
        <v>1991.98</v>
      </c>
      <c r="D1247">
        <v>2058.77</v>
      </c>
      <c r="E1247">
        <v>1843.03</v>
      </c>
      <c r="F1247">
        <v>1929.82</v>
      </c>
      <c r="G1247">
        <v>1182870016</v>
      </c>
      <c r="H1247">
        <v>31748939343</v>
      </c>
      <c r="I1247">
        <v>2017</v>
      </c>
      <c r="J1247">
        <v>7</v>
      </c>
      <c r="K1247">
        <v>16</v>
      </c>
    </row>
    <row r="1248" spans="1:11" x14ac:dyDescent="0.3">
      <c r="A1248" t="s">
        <v>15</v>
      </c>
      <c r="B1248" s="1">
        <v>42931</v>
      </c>
      <c r="C1248">
        <v>2230.12</v>
      </c>
      <c r="D1248">
        <v>2231.14</v>
      </c>
      <c r="E1248">
        <v>1990.41</v>
      </c>
      <c r="F1248">
        <v>1998.86</v>
      </c>
      <c r="G1248">
        <v>993608000</v>
      </c>
      <c r="H1248">
        <v>32880721300</v>
      </c>
      <c r="I1248">
        <v>2017</v>
      </c>
      <c r="J1248">
        <v>7</v>
      </c>
      <c r="K1248">
        <v>15</v>
      </c>
    </row>
    <row r="1249" spans="1:11" x14ac:dyDescent="0.3">
      <c r="A1249" t="s">
        <v>15</v>
      </c>
      <c r="B1249" s="1">
        <v>42930</v>
      </c>
      <c r="C1249">
        <v>2360.59</v>
      </c>
      <c r="D1249">
        <v>2363.25</v>
      </c>
      <c r="E1249">
        <v>2183.2199999999998</v>
      </c>
      <c r="F1249">
        <v>2233.34</v>
      </c>
      <c r="G1249">
        <v>882502976</v>
      </c>
      <c r="H1249">
        <v>36734255488</v>
      </c>
      <c r="I1249">
        <v>2017</v>
      </c>
      <c r="J1249">
        <v>7</v>
      </c>
      <c r="K1249">
        <v>14</v>
      </c>
    </row>
    <row r="1250" spans="1:11" x14ac:dyDescent="0.3">
      <c r="A1250" t="s">
        <v>15</v>
      </c>
      <c r="B1250" s="1">
        <v>42929</v>
      </c>
      <c r="C1250">
        <v>2402.6999999999998</v>
      </c>
      <c r="D1250">
        <v>2425.2199999999998</v>
      </c>
      <c r="E1250">
        <v>2340.83</v>
      </c>
      <c r="F1250">
        <v>2357.9</v>
      </c>
      <c r="G1250">
        <v>835769984</v>
      </c>
      <c r="H1250">
        <v>38778935907</v>
      </c>
      <c r="I1250">
        <v>2017</v>
      </c>
      <c r="J1250">
        <v>7</v>
      </c>
      <c r="K1250">
        <v>13</v>
      </c>
    </row>
    <row r="1251" spans="1:11" x14ac:dyDescent="0.3">
      <c r="A1251" t="s">
        <v>15</v>
      </c>
      <c r="B1251" s="1">
        <v>42928</v>
      </c>
      <c r="C1251">
        <v>2332.77</v>
      </c>
      <c r="D1251">
        <v>2423.71</v>
      </c>
      <c r="E1251">
        <v>2275.14</v>
      </c>
      <c r="F1251">
        <v>2398.84</v>
      </c>
      <c r="G1251">
        <v>1117410048</v>
      </c>
      <c r="H1251">
        <v>39447604438</v>
      </c>
      <c r="I1251">
        <v>2017</v>
      </c>
      <c r="J1251">
        <v>7</v>
      </c>
      <c r="K1251">
        <v>12</v>
      </c>
    </row>
    <row r="1252" spans="1:11" x14ac:dyDescent="0.3">
      <c r="A1252" t="s">
        <v>15</v>
      </c>
      <c r="B1252" s="1">
        <v>42927</v>
      </c>
      <c r="C1252">
        <v>2385.89</v>
      </c>
      <c r="D1252">
        <v>2413.4699999999998</v>
      </c>
      <c r="E1252">
        <v>2296.81</v>
      </c>
      <c r="F1252">
        <v>2337.79</v>
      </c>
      <c r="G1252">
        <v>1329760000</v>
      </c>
      <c r="H1252">
        <v>38438497236</v>
      </c>
      <c r="I1252">
        <v>2017</v>
      </c>
      <c r="J1252">
        <v>7</v>
      </c>
      <c r="K1252">
        <v>11</v>
      </c>
    </row>
    <row r="1253" spans="1:11" x14ac:dyDescent="0.3">
      <c r="A1253" t="s">
        <v>15</v>
      </c>
      <c r="B1253" s="1">
        <v>42926</v>
      </c>
      <c r="C1253">
        <v>2525.25</v>
      </c>
      <c r="D1253">
        <v>2537.16</v>
      </c>
      <c r="E1253">
        <v>2321.13</v>
      </c>
      <c r="F1253">
        <v>2372.56</v>
      </c>
      <c r="G1253">
        <v>1111200000</v>
      </c>
      <c r="H1253">
        <v>39005033499</v>
      </c>
      <c r="I1253">
        <v>2017</v>
      </c>
      <c r="J1253">
        <v>7</v>
      </c>
      <c r="K1253">
        <v>10</v>
      </c>
    </row>
    <row r="1254" spans="1:11" x14ac:dyDescent="0.3">
      <c r="A1254" t="s">
        <v>15</v>
      </c>
      <c r="B1254" s="1">
        <v>42925</v>
      </c>
      <c r="C1254">
        <v>2572.61</v>
      </c>
      <c r="D1254">
        <v>2635.49</v>
      </c>
      <c r="E1254">
        <v>2517.59</v>
      </c>
      <c r="F1254">
        <v>2518.44</v>
      </c>
      <c r="G1254">
        <v>527856000</v>
      </c>
      <c r="H1254">
        <v>41397076604</v>
      </c>
      <c r="I1254">
        <v>2017</v>
      </c>
      <c r="J1254">
        <v>7</v>
      </c>
      <c r="K1254">
        <v>9</v>
      </c>
    </row>
    <row r="1255" spans="1:11" x14ac:dyDescent="0.3">
      <c r="A1255" t="s">
        <v>15</v>
      </c>
      <c r="B1255" s="1">
        <v>42924</v>
      </c>
      <c r="C1255">
        <v>2520.27</v>
      </c>
      <c r="D1255">
        <v>2571.34</v>
      </c>
      <c r="E1255">
        <v>2492.31</v>
      </c>
      <c r="F1255">
        <v>2571.34</v>
      </c>
      <c r="G1255">
        <v>733329984</v>
      </c>
      <c r="H1255">
        <v>42262222823</v>
      </c>
      <c r="I1255">
        <v>2017</v>
      </c>
      <c r="J1255">
        <v>7</v>
      </c>
      <c r="K1255">
        <v>8</v>
      </c>
    </row>
    <row r="1256" spans="1:11" x14ac:dyDescent="0.3">
      <c r="A1256" t="s">
        <v>15</v>
      </c>
      <c r="B1256" s="1">
        <v>42923</v>
      </c>
      <c r="C1256">
        <v>2608.59</v>
      </c>
      <c r="D1256">
        <v>2916.14</v>
      </c>
      <c r="E1256">
        <v>2498.87</v>
      </c>
      <c r="F1256">
        <v>2518.66</v>
      </c>
      <c r="G1256">
        <v>917411968</v>
      </c>
      <c r="H1256">
        <v>41391217675</v>
      </c>
      <c r="I1256">
        <v>2017</v>
      </c>
      <c r="J1256">
        <v>7</v>
      </c>
      <c r="K1256">
        <v>7</v>
      </c>
    </row>
    <row r="1257" spans="1:11" x14ac:dyDescent="0.3">
      <c r="A1257" t="s">
        <v>15</v>
      </c>
      <c r="B1257" s="1">
        <v>42922</v>
      </c>
      <c r="C1257">
        <v>2608.1</v>
      </c>
      <c r="D1257">
        <v>2616.7199999999998</v>
      </c>
      <c r="E1257">
        <v>2581.69</v>
      </c>
      <c r="F1257">
        <v>2608.56</v>
      </c>
      <c r="G1257">
        <v>761956992</v>
      </c>
      <c r="H1257">
        <v>42863758795</v>
      </c>
      <c r="I1257">
        <v>2017</v>
      </c>
      <c r="J1257">
        <v>7</v>
      </c>
      <c r="K1257">
        <v>6</v>
      </c>
    </row>
    <row r="1258" spans="1:11" x14ac:dyDescent="0.3">
      <c r="A1258" t="s">
        <v>15</v>
      </c>
      <c r="B1258" s="1">
        <v>42921</v>
      </c>
      <c r="C1258">
        <v>2602.87</v>
      </c>
      <c r="D1258">
        <v>2622.65</v>
      </c>
      <c r="E1258">
        <v>2538.5500000000002</v>
      </c>
      <c r="F1258">
        <v>2601.9899999999998</v>
      </c>
      <c r="G1258">
        <v>941566016</v>
      </c>
      <c r="H1258">
        <v>42751085999</v>
      </c>
      <c r="I1258">
        <v>2017</v>
      </c>
      <c r="J1258">
        <v>7</v>
      </c>
      <c r="K1258">
        <v>5</v>
      </c>
    </row>
    <row r="1259" spans="1:11" x14ac:dyDescent="0.3">
      <c r="A1259" t="s">
        <v>15</v>
      </c>
      <c r="B1259" s="1">
        <v>42920</v>
      </c>
      <c r="C1259">
        <v>2561</v>
      </c>
      <c r="D1259">
        <v>2631.59</v>
      </c>
      <c r="E1259">
        <v>2559.35</v>
      </c>
      <c r="F1259">
        <v>2601.64</v>
      </c>
      <c r="G1259">
        <v>985516032</v>
      </c>
      <c r="H1259">
        <v>42740618673</v>
      </c>
      <c r="I1259">
        <v>2017</v>
      </c>
      <c r="J1259">
        <v>7</v>
      </c>
      <c r="K1259">
        <v>4</v>
      </c>
    </row>
    <row r="1260" spans="1:11" x14ac:dyDescent="0.3">
      <c r="A1260" t="s">
        <v>15</v>
      </c>
      <c r="B1260" s="1">
        <v>42919</v>
      </c>
      <c r="C1260">
        <v>2498.56</v>
      </c>
      <c r="D1260">
        <v>2595</v>
      </c>
      <c r="E1260">
        <v>2480.4699999999998</v>
      </c>
      <c r="F1260">
        <v>2564.06</v>
      </c>
      <c r="G1260">
        <v>964112000</v>
      </c>
      <c r="H1260">
        <v>42118211083</v>
      </c>
      <c r="I1260">
        <v>2017</v>
      </c>
      <c r="J1260">
        <v>7</v>
      </c>
      <c r="K1260">
        <v>3</v>
      </c>
    </row>
    <row r="1261" spans="1:11" x14ac:dyDescent="0.3">
      <c r="A1261" t="s">
        <v>15</v>
      </c>
      <c r="B1261" s="1">
        <v>42918</v>
      </c>
      <c r="C1261">
        <v>2436.4</v>
      </c>
      <c r="D1261">
        <v>2514.2800000000002</v>
      </c>
      <c r="E1261">
        <v>2394.84</v>
      </c>
      <c r="F1261">
        <v>2506.4699999999998</v>
      </c>
      <c r="G1261">
        <v>803747008</v>
      </c>
      <c r="H1261">
        <v>41167015221</v>
      </c>
      <c r="I1261">
        <v>2017</v>
      </c>
      <c r="J1261">
        <v>7</v>
      </c>
      <c r="K1261">
        <v>2</v>
      </c>
    </row>
    <row r="1262" spans="1:11" x14ac:dyDescent="0.3">
      <c r="A1262" t="s">
        <v>15</v>
      </c>
      <c r="B1262" s="1">
        <v>42917</v>
      </c>
      <c r="C1262">
        <v>2492.6</v>
      </c>
      <c r="D1262">
        <v>2515.27</v>
      </c>
      <c r="E1262">
        <v>2419.23</v>
      </c>
      <c r="F1262">
        <v>2434.5500000000002</v>
      </c>
      <c r="G1262">
        <v>779913984</v>
      </c>
      <c r="H1262">
        <v>39980058373</v>
      </c>
      <c r="I1262">
        <v>2017</v>
      </c>
      <c r="J1262">
        <v>7</v>
      </c>
      <c r="K1262">
        <v>1</v>
      </c>
    </row>
    <row r="1263" spans="1:11" x14ac:dyDescent="0.3">
      <c r="A1263" t="s">
        <v>15</v>
      </c>
      <c r="B1263" s="1">
        <v>42916</v>
      </c>
      <c r="C1263">
        <v>2539.2399999999998</v>
      </c>
      <c r="D1263">
        <v>2559.25</v>
      </c>
      <c r="E1263">
        <v>2478.4299999999998</v>
      </c>
      <c r="F1263">
        <v>2480.84</v>
      </c>
      <c r="G1263">
        <v>860273024</v>
      </c>
      <c r="H1263">
        <v>40735082695</v>
      </c>
      <c r="I1263">
        <v>2017</v>
      </c>
      <c r="J1263">
        <v>6</v>
      </c>
      <c r="K1263">
        <v>30</v>
      </c>
    </row>
    <row r="1264" spans="1:11" x14ac:dyDescent="0.3">
      <c r="A1264" t="s">
        <v>15</v>
      </c>
      <c r="B1264" s="1">
        <v>42915</v>
      </c>
      <c r="C1264">
        <v>2567.56</v>
      </c>
      <c r="D1264">
        <v>2588.83</v>
      </c>
      <c r="E1264">
        <v>2510.48</v>
      </c>
      <c r="F1264">
        <v>2539.3200000000002</v>
      </c>
      <c r="G1264">
        <v>949979008</v>
      </c>
      <c r="H1264">
        <v>41690395783</v>
      </c>
      <c r="I1264">
        <v>2017</v>
      </c>
      <c r="J1264">
        <v>6</v>
      </c>
      <c r="K1264">
        <v>29</v>
      </c>
    </row>
    <row r="1265" spans="1:11" x14ac:dyDescent="0.3">
      <c r="A1265" t="s">
        <v>15</v>
      </c>
      <c r="B1265" s="1">
        <v>42914</v>
      </c>
      <c r="C1265">
        <v>2553.0300000000002</v>
      </c>
      <c r="D1265">
        <v>2603.98</v>
      </c>
      <c r="E1265">
        <v>2484.42</v>
      </c>
      <c r="F1265">
        <v>2574.79</v>
      </c>
      <c r="G1265">
        <v>1183869952</v>
      </c>
      <c r="H1265">
        <v>42268942193</v>
      </c>
      <c r="I1265">
        <v>2017</v>
      </c>
      <c r="J1265">
        <v>6</v>
      </c>
      <c r="K1265">
        <v>28</v>
      </c>
    </row>
    <row r="1266" spans="1:11" x14ac:dyDescent="0.3">
      <c r="A1266" t="s">
        <v>15</v>
      </c>
      <c r="B1266" s="1">
        <v>42913</v>
      </c>
      <c r="C1266">
        <v>2478.4499999999998</v>
      </c>
      <c r="D1266">
        <v>2552.4499999999998</v>
      </c>
      <c r="E1266">
        <v>2332.9899999999998</v>
      </c>
      <c r="F1266">
        <v>2552.4499999999998</v>
      </c>
      <c r="G1266">
        <v>1489789952</v>
      </c>
      <c r="H1266">
        <v>41897190525</v>
      </c>
      <c r="I1266">
        <v>2017</v>
      </c>
      <c r="J1266">
        <v>6</v>
      </c>
      <c r="K1266">
        <v>27</v>
      </c>
    </row>
    <row r="1267" spans="1:11" x14ac:dyDescent="0.3">
      <c r="A1267" t="s">
        <v>15</v>
      </c>
      <c r="B1267" s="1">
        <v>42912</v>
      </c>
      <c r="C1267">
        <v>2590.5700000000002</v>
      </c>
      <c r="D1267">
        <v>2615.25</v>
      </c>
      <c r="E1267">
        <v>2376.29</v>
      </c>
      <c r="F1267">
        <v>2478.4499999999998</v>
      </c>
      <c r="G1267">
        <v>1663280000</v>
      </c>
      <c r="H1267">
        <v>40677994354</v>
      </c>
      <c r="I1267">
        <v>2017</v>
      </c>
      <c r="J1267">
        <v>6</v>
      </c>
      <c r="K1267">
        <v>26</v>
      </c>
    </row>
    <row r="1268" spans="1:11" x14ac:dyDescent="0.3">
      <c r="A1268" t="s">
        <v>15</v>
      </c>
      <c r="B1268" s="1">
        <v>42911</v>
      </c>
      <c r="C1268">
        <v>2607.25</v>
      </c>
      <c r="D1268">
        <v>2682.26</v>
      </c>
      <c r="E1268">
        <v>2552.12</v>
      </c>
      <c r="F1268">
        <v>2589.41</v>
      </c>
      <c r="G1268">
        <v>1161100032</v>
      </c>
      <c r="H1268">
        <v>42495001716</v>
      </c>
      <c r="I1268">
        <v>2017</v>
      </c>
      <c r="J1268">
        <v>6</v>
      </c>
      <c r="K1268">
        <v>25</v>
      </c>
    </row>
    <row r="1269" spans="1:11" x14ac:dyDescent="0.3">
      <c r="A1269" t="s">
        <v>15</v>
      </c>
      <c r="B1269" s="1">
        <v>42910</v>
      </c>
      <c r="C1269">
        <v>2738.52</v>
      </c>
      <c r="D1269">
        <v>2757.94</v>
      </c>
      <c r="E1269">
        <v>2583.19</v>
      </c>
      <c r="F1269">
        <v>2608.7199999999998</v>
      </c>
      <c r="G1269">
        <v>982750016</v>
      </c>
      <c r="H1269">
        <v>42807952581</v>
      </c>
      <c r="I1269">
        <v>2017</v>
      </c>
      <c r="J1269">
        <v>6</v>
      </c>
      <c r="K1269">
        <v>24</v>
      </c>
    </row>
    <row r="1270" spans="1:11" x14ac:dyDescent="0.3">
      <c r="A1270" t="s">
        <v>15</v>
      </c>
      <c r="B1270" s="1">
        <v>42909</v>
      </c>
      <c r="C1270">
        <v>2707.34</v>
      </c>
      <c r="D1270">
        <v>2765.17</v>
      </c>
      <c r="E1270">
        <v>2706.37</v>
      </c>
      <c r="F1270">
        <v>2744.91</v>
      </c>
      <c r="G1270">
        <v>961318976</v>
      </c>
      <c r="H1270">
        <v>45037797053</v>
      </c>
      <c r="I1270">
        <v>2017</v>
      </c>
      <c r="J1270">
        <v>6</v>
      </c>
      <c r="K1270">
        <v>23</v>
      </c>
    </row>
    <row r="1271" spans="1:11" x14ac:dyDescent="0.3">
      <c r="A1271" t="s">
        <v>15</v>
      </c>
      <c r="B1271" s="1">
        <v>42908</v>
      </c>
      <c r="C1271">
        <v>2691.03</v>
      </c>
      <c r="D1271">
        <v>2723.74</v>
      </c>
      <c r="E1271">
        <v>2642.36</v>
      </c>
      <c r="F1271">
        <v>2705.41</v>
      </c>
      <c r="G1271">
        <v>1097939968</v>
      </c>
      <c r="H1271">
        <v>44384244937</v>
      </c>
      <c r="I1271">
        <v>2017</v>
      </c>
      <c r="J1271">
        <v>6</v>
      </c>
      <c r="K1271">
        <v>22</v>
      </c>
    </row>
    <row r="1272" spans="1:11" x14ac:dyDescent="0.3">
      <c r="A1272" t="s">
        <v>15</v>
      </c>
      <c r="B1272" s="1">
        <v>42907</v>
      </c>
      <c r="C1272">
        <v>2709.43</v>
      </c>
      <c r="D1272">
        <v>2772.01</v>
      </c>
      <c r="E1272">
        <v>2660.4</v>
      </c>
      <c r="F1272">
        <v>2689.1</v>
      </c>
      <c r="G1272">
        <v>1626579968</v>
      </c>
      <c r="H1272">
        <v>44111929173</v>
      </c>
      <c r="I1272">
        <v>2017</v>
      </c>
      <c r="J1272">
        <v>6</v>
      </c>
      <c r="K1272">
        <v>21</v>
      </c>
    </row>
    <row r="1273" spans="1:11" x14ac:dyDescent="0.3">
      <c r="A1273" t="s">
        <v>15</v>
      </c>
      <c r="B1273" s="1">
        <v>42906</v>
      </c>
      <c r="C1273">
        <v>2591.2600000000002</v>
      </c>
      <c r="D1273">
        <v>2763.45</v>
      </c>
      <c r="E1273">
        <v>2589.8200000000002</v>
      </c>
      <c r="F1273">
        <v>2721.79</v>
      </c>
      <c r="G1273">
        <v>1854189952</v>
      </c>
      <c r="H1273">
        <v>44643512689</v>
      </c>
      <c r="I1273">
        <v>2017</v>
      </c>
      <c r="J1273">
        <v>6</v>
      </c>
      <c r="K1273">
        <v>20</v>
      </c>
    </row>
    <row r="1274" spans="1:11" x14ac:dyDescent="0.3">
      <c r="A1274" t="s">
        <v>15</v>
      </c>
      <c r="B1274" s="1">
        <v>42905</v>
      </c>
      <c r="C1274">
        <v>2549.0300000000002</v>
      </c>
      <c r="D1274">
        <v>2662.85</v>
      </c>
      <c r="E1274">
        <v>2549.0300000000002</v>
      </c>
      <c r="F1274">
        <v>2589.6</v>
      </c>
      <c r="G1274">
        <v>1446840064</v>
      </c>
      <c r="H1274">
        <v>42470734800</v>
      </c>
      <c r="I1274">
        <v>2017</v>
      </c>
      <c r="J1274">
        <v>6</v>
      </c>
      <c r="K1274">
        <v>19</v>
      </c>
    </row>
    <row r="1275" spans="1:11" x14ac:dyDescent="0.3">
      <c r="A1275" t="s">
        <v>15</v>
      </c>
      <c r="B1275" s="1">
        <v>42904</v>
      </c>
      <c r="C1275">
        <v>2655.35</v>
      </c>
      <c r="D1275">
        <v>2662.1</v>
      </c>
      <c r="E1275">
        <v>2516.33</v>
      </c>
      <c r="F1275">
        <v>2548.29</v>
      </c>
      <c r="G1275">
        <v>1178659968</v>
      </c>
      <c r="H1275">
        <v>41788418974</v>
      </c>
      <c r="I1275">
        <v>2017</v>
      </c>
      <c r="J1275">
        <v>6</v>
      </c>
      <c r="K1275">
        <v>18</v>
      </c>
    </row>
    <row r="1276" spans="1:11" x14ac:dyDescent="0.3">
      <c r="A1276" t="s">
        <v>15</v>
      </c>
      <c r="B1276" s="1">
        <v>42903</v>
      </c>
      <c r="C1276">
        <v>2514.0100000000002</v>
      </c>
      <c r="D1276">
        <v>2685.19</v>
      </c>
      <c r="E1276">
        <v>2484.96</v>
      </c>
      <c r="F1276">
        <v>2655.88</v>
      </c>
      <c r="G1276">
        <v>1534509952</v>
      </c>
      <c r="H1276">
        <v>43548031452</v>
      </c>
      <c r="I1276">
        <v>2017</v>
      </c>
      <c r="J1276">
        <v>6</v>
      </c>
      <c r="K1276">
        <v>17</v>
      </c>
    </row>
    <row r="1277" spans="1:11" x14ac:dyDescent="0.3">
      <c r="A1277" t="s">
        <v>15</v>
      </c>
      <c r="B1277" s="1">
        <v>42902</v>
      </c>
      <c r="C1277">
        <v>2469.5700000000002</v>
      </c>
      <c r="D1277">
        <v>2539.92</v>
      </c>
      <c r="E1277">
        <v>2385.15</v>
      </c>
      <c r="F1277">
        <v>2518.56</v>
      </c>
      <c r="G1277">
        <v>1195190016</v>
      </c>
      <c r="H1277">
        <v>41291821423</v>
      </c>
      <c r="I1277">
        <v>2017</v>
      </c>
      <c r="J1277">
        <v>6</v>
      </c>
      <c r="K1277">
        <v>16</v>
      </c>
    </row>
    <row r="1278" spans="1:11" x14ac:dyDescent="0.3">
      <c r="A1278" t="s">
        <v>15</v>
      </c>
      <c r="B1278" s="1">
        <v>42901</v>
      </c>
      <c r="C1278">
        <v>2499.58</v>
      </c>
      <c r="D1278">
        <v>2534.71</v>
      </c>
      <c r="E1278">
        <v>2212.96</v>
      </c>
      <c r="F1278">
        <v>2464.58</v>
      </c>
      <c r="G1278">
        <v>2026259968</v>
      </c>
      <c r="H1278">
        <v>40402259202</v>
      </c>
      <c r="I1278">
        <v>2017</v>
      </c>
      <c r="J1278">
        <v>6</v>
      </c>
      <c r="K1278">
        <v>15</v>
      </c>
    </row>
    <row r="1279" spans="1:11" x14ac:dyDescent="0.3">
      <c r="A1279" t="s">
        <v>15</v>
      </c>
      <c r="B1279" s="1">
        <v>42900</v>
      </c>
      <c r="C1279">
        <v>2716.88</v>
      </c>
      <c r="D1279">
        <v>2786.83</v>
      </c>
      <c r="E1279">
        <v>2412.94</v>
      </c>
      <c r="F1279">
        <v>2506.37</v>
      </c>
      <c r="G1279">
        <v>1696560000</v>
      </c>
      <c r="H1279">
        <v>41082567339</v>
      </c>
      <c r="I1279">
        <v>2017</v>
      </c>
      <c r="J1279">
        <v>6</v>
      </c>
      <c r="K1279">
        <v>14</v>
      </c>
    </row>
    <row r="1280" spans="1:11" x14ac:dyDescent="0.3">
      <c r="A1280" t="s">
        <v>15</v>
      </c>
      <c r="B1280" s="1">
        <v>42899</v>
      </c>
      <c r="C1280">
        <v>2680.91</v>
      </c>
      <c r="D1280">
        <v>2789.04</v>
      </c>
      <c r="E1280">
        <v>2650.38</v>
      </c>
      <c r="F1280">
        <v>2717.02</v>
      </c>
      <c r="G1280">
        <v>1781200000</v>
      </c>
      <c r="H1280">
        <v>44530631894</v>
      </c>
      <c r="I1280">
        <v>2017</v>
      </c>
      <c r="J1280">
        <v>6</v>
      </c>
      <c r="K1280">
        <v>13</v>
      </c>
    </row>
    <row r="1281" spans="1:11" x14ac:dyDescent="0.3">
      <c r="A1281" t="s">
        <v>15</v>
      </c>
      <c r="B1281" s="1">
        <v>42898</v>
      </c>
      <c r="C1281">
        <v>2953.22</v>
      </c>
      <c r="D1281">
        <v>2997.26</v>
      </c>
      <c r="E1281">
        <v>2518.56</v>
      </c>
      <c r="F1281">
        <v>2659.63</v>
      </c>
      <c r="G1281">
        <v>2569530112</v>
      </c>
      <c r="H1281">
        <v>43585351533</v>
      </c>
      <c r="I1281">
        <v>2017</v>
      </c>
      <c r="J1281">
        <v>6</v>
      </c>
      <c r="K1281">
        <v>12</v>
      </c>
    </row>
    <row r="1282" spans="1:11" x14ac:dyDescent="0.3">
      <c r="A1282" t="s">
        <v>15</v>
      </c>
      <c r="B1282" s="1">
        <v>42897</v>
      </c>
      <c r="C1282">
        <v>2942.41</v>
      </c>
      <c r="D1282">
        <v>2996.6</v>
      </c>
      <c r="E1282">
        <v>2840.53</v>
      </c>
      <c r="F1282">
        <v>2958.11</v>
      </c>
      <c r="G1282">
        <v>1752400000</v>
      </c>
      <c r="H1282">
        <v>48471330146</v>
      </c>
      <c r="I1282">
        <v>2017</v>
      </c>
      <c r="J1282">
        <v>6</v>
      </c>
      <c r="K1282">
        <v>11</v>
      </c>
    </row>
    <row r="1283" spans="1:11" x14ac:dyDescent="0.3">
      <c r="A1283" t="s">
        <v>15</v>
      </c>
      <c r="B1283" s="1">
        <v>42896</v>
      </c>
      <c r="C1283">
        <v>2828.14</v>
      </c>
      <c r="D1283">
        <v>2950.99</v>
      </c>
      <c r="E1283">
        <v>2746.55</v>
      </c>
      <c r="F1283">
        <v>2947.71</v>
      </c>
      <c r="G1283">
        <v>2018889984</v>
      </c>
      <c r="H1283">
        <v>48295501718</v>
      </c>
      <c r="I1283">
        <v>2017</v>
      </c>
      <c r="J1283">
        <v>6</v>
      </c>
      <c r="K1283">
        <v>10</v>
      </c>
    </row>
    <row r="1284" spans="1:11" x14ac:dyDescent="0.3">
      <c r="A1284" t="s">
        <v>15</v>
      </c>
      <c r="B1284" s="1">
        <v>42895</v>
      </c>
      <c r="C1284">
        <v>2807.44</v>
      </c>
      <c r="D1284">
        <v>2901.71</v>
      </c>
      <c r="E1284">
        <v>2795.62</v>
      </c>
      <c r="F1284">
        <v>2823.81</v>
      </c>
      <c r="G1284">
        <v>1348950016</v>
      </c>
      <c r="H1284">
        <v>46260465854</v>
      </c>
      <c r="I1284">
        <v>2017</v>
      </c>
      <c r="J1284">
        <v>6</v>
      </c>
      <c r="K1284">
        <v>9</v>
      </c>
    </row>
    <row r="1285" spans="1:11" x14ac:dyDescent="0.3">
      <c r="A1285" t="s">
        <v>15</v>
      </c>
      <c r="B1285" s="1">
        <v>42894</v>
      </c>
      <c r="C1285">
        <v>2720.49</v>
      </c>
      <c r="D1285">
        <v>2815.3</v>
      </c>
      <c r="E1285">
        <v>2670.95</v>
      </c>
      <c r="F1285">
        <v>2805.62</v>
      </c>
      <c r="G1285">
        <v>1281170048</v>
      </c>
      <c r="H1285">
        <v>45957247989</v>
      </c>
      <c r="I1285">
        <v>2017</v>
      </c>
      <c r="J1285">
        <v>6</v>
      </c>
      <c r="K1285">
        <v>8</v>
      </c>
    </row>
    <row r="1286" spans="1:11" x14ac:dyDescent="0.3">
      <c r="A1286" t="s">
        <v>15</v>
      </c>
      <c r="B1286" s="1">
        <v>42893</v>
      </c>
      <c r="C1286">
        <v>2869.38</v>
      </c>
      <c r="D1286">
        <v>2869.38</v>
      </c>
      <c r="E1286">
        <v>2700.56</v>
      </c>
      <c r="F1286">
        <v>2732.16</v>
      </c>
      <c r="G1286">
        <v>1517709952</v>
      </c>
      <c r="H1286">
        <v>44748237218</v>
      </c>
      <c r="I1286">
        <v>2017</v>
      </c>
      <c r="J1286">
        <v>6</v>
      </c>
      <c r="K1286">
        <v>7</v>
      </c>
    </row>
    <row r="1287" spans="1:11" x14ac:dyDescent="0.3">
      <c r="A1287" t="s">
        <v>15</v>
      </c>
      <c r="B1287" s="1">
        <v>42892</v>
      </c>
      <c r="C1287">
        <v>2690.84</v>
      </c>
      <c r="D1287">
        <v>2999.91</v>
      </c>
      <c r="E1287">
        <v>2690.84</v>
      </c>
      <c r="F1287">
        <v>2863.2</v>
      </c>
      <c r="G1287">
        <v>2089609984</v>
      </c>
      <c r="H1287">
        <v>46888622160</v>
      </c>
      <c r="I1287">
        <v>2017</v>
      </c>
      <c r="J1287">
        <v>6</v>
      </c>
      <c r="K1287">
        <v>6</v>
      </c>
    </row>
    <row r="1288" spans="1:11" x14ac:dyDescent="0.3">
      <c r="A1288" t="s">
        <v>15</v>
      </c>
      <c r="B1288" s="1">
        <v>42891</v>
      </c>
      <c r="C1288">
        <v>2512.4</v>
      </c>
      <c r="D1288">
        <v>2686.81</v>
      </c>
      <c r="E1288">
        <v>2510.2199999999998</v>
      </c>
      <c r="F1288">
        <v>2686.81</v>
      </c>
      <c r="G1288">
        <v>1369309952</v>
      </c>
      <c r="H1288">
        <v>43994968834</v>
      </c>
      <c r="I1288">
        <v>2017</v>
      </c>
      <c r="J1288">
        <v>6</v>
      </c>
      <c r="K1288">
        <v>5</v>
      </c>
    </row>
    <row r="1289" spans="1:11" x14ac:dyDescent="0.3">
      <c r="A1289" t="s">
        <v>15</v>
      </c>
      <c r="B1289" s="1">
        <v>42890</v>
      </c>
      <c r="C1289">
        <v>2547.79</v>
      </c>
      <c r="D1289">
        <v>2585.89</v>
      </c>
      <c r="E1289">
        <v>2452.54</v>
      </c>
      <c r="F1289">
        <v>2511.81</v>
      </c>
      <c r="G1289">
        <v>1355120000</v>
      </c>
      <c r="H1289">
        <v>41124262595</v>
      </c>
      <c r="I1289">
        <v>2017</v>
      </c>
      <c r="J1289">
        <v>6</v>
      </c>
      <c r="K1289">
        <v>4</v>
      </c>
    </row>
    <row r="1290" spans="1:11" x14ac:dyDescent="0.3">
      <c r="A1290" t="s">
        <v>15</v>
      </c>
      <c r="B1290" s="1">
        <v>42889</v>
      </c>
      <c r="C1290">
        <v>2493.7199999999998</v>
      </c>
      <c r="D1290">
        <v>2581.91</v>
      </c>
      <c r="E1290">
        <v>2423.5700000000002</v>
      </c>
      <c r="F1290">
        <v>2515.35</v>
      </c>
      <c r="G1290">
        <v>1514950016</v>
      </c>
      <c r="H1290">
        <v>41177190057</v>
      </c>
      <c r="I1290">
        <v>2017</v>
      </c>
      <c r="J1290">
        <v>6</v>
      </c>
      <c r="K1290">
        <v>3</v>
      </c>
    </row>
    <row r="1291" spans="1:11" x14ac:dyDescent="0.3">
      <c r="A1291" t="s">
        <v>15</v>
      </c>
      <c r="B1291" s="1">
        <v>42888</v>
      </c>
      <c r="C1291">
        <v>2404.0300000000002</v>
      </c>
      <c r="D1291">
        <v>2488.5500000000002</v>
      </c>
      <c r="E1291">
        <v>2373.3200000000002</v>
      </c>
      <c r="F1291">
        <v>2488.5500000000002</v>
      </c>
      <c r="G1291">
        <v>1317030016</v>
      </c>
      <c r="H1291">
        <v>40732491835</v>
      </c>
      <c r="I1291">
        <v>2017</v>
      </c>
      <c r="J1291">
        <v>6</v>
      </c>
      <c r="K1291">
        <v>2</v>
      </c>
    </row>
    <row r="1292" spans="1:11" x14ac:dyDescent="0.3">
      <c r="A1292" t="s">
        <v>15</v>
      </c>
      <c r="B1292" s="1">
        <v>42887</v>
      </c>
      <c r="C1292">
        <v>2288.33</v>
      </c>
      <c r="D1292">
        <v>2448.39</v>
      </c>
      <c r="E1292">
        <v>2288.33</v>
      </c>
      <c r="F1292">
        <v>2407.88</v>
      </c>
      <c r="G1292">
        <v>1653180032</v>
      </c>
      <c r="H1292">
        <v>39407633763</v>
      </c>
      <c r="I1292">
        <v>2017</v>
      </c>
      <c r="J1292">
        <v>6</v>
      </c>
      <c r="K1292">
        <v>1</v>
      </c>
    </row>
    <row r="1293" spans="1:11" x14ac:dyDescent="0.3">
      <c r="A1293" t="s">
        <v>15</v>
      </c>
      <c r="B1293" s="1">
        <v>42886</v>
      </c>
      <c r="C1293">
        <v>2187.19</v>
      </c>
      <c r="D1293">
        <v>2311.08</v>
      </c>
      <c r="E1293">
        <v>2145.5700000000002</v>
      </c>
      <c r="F1293">
        <v>2286.41</v>
      </c>
      <c r="G1293">
        <v>1544829952</v>
      </c>
      <c r="H1293">
        <v>37414813240</v>
      </c>
      <c r="I1293">
        <v>2017</v>
      </c>
      <c r="J1293">
        <v>5</v>
      </c>
      <c r="K1293">
        <v>31</v>
      </c>
    </row>
    <row r="1294" spans="1:11" x14ac:dyDescent="0.3">
      <c r="A1294" t="s">
        <v>15</v>
      </c>
      <c r="B1294" s="1">
        <v>42885</v>
      </c>
      <c r="C1294">
        <v>2255.36</v>
      </c>
      <c r="D1294">
        <v>2301.96</v>
      </c>
      <c r="E1294">
        <v>2124.5700000000002</v>
      </c>
      <c r="F1294">
        <v>2175.4699999999998</v>
      </c>
      <c r="G1294">
        <v>1443970048</v>
      </c>
      <c r="H1294">
        <v>35594903085</v>
      </c>
      <c r="I1294">
        <v>2017</v>
      </c>
      <c r="J1294">
        <v>5</v>
      </c>
      <c r="K1294">
        <v>30</v>
      </c>
    </row>
    <row r="1295" spans="1:11" x14ac:dyDescent="0.3">
      <c r="A1295" t="s">
        <v>15</v>
      </c>
      <c r="B1295" s="1">
        <v>42884</v>
      </c>
      <c r="C1295">
        <v>2159.4299999999998</v>
      </c>
      <c r="D1295">
        <v>2307.0500000000002</v>
      </c>
      <c r="E1295">
        <v>2107.17</v>
      </c>
      <c r="F1295">
        <v>2255.61</v>
      </c>
      <c r="G1295">
        <v>994625024</v>
      </c>
      <c r="H1295">
        <v>36901102917</v>
      </c>
      <c r="I1295">
        <v>2017</v>
      </c>
      <c r="J1295">
        <v>5</v>
      </c>
      <c r="K1295">
        <v>29</v>
      </c>
    </row>
    <row r="1296" spans="1:11" x14ac:dyDescent="0.3">
      <c r="A1296" t="s">
        <v>15</v>
      </c>
      <c r="B1296" s="1">
        <v>42883</v>
      </c>
      <c r="C1296">
        <v>2054.08</v>
      </c>
      <c r="D1296">
        <v>2267.34</v>
      </c>
      <c r="E1296">
        <v>2054.08</v>
      </c>
      <c r="F1296">
        <v>2155.8000000000002</v>
      </c>
      <c r="G1296">
        <v>1147139968</v>
      </c>
      <c r="H1296">
        <v>35264171110</v>
      </c>
      <c r="I1296">
        <v>2017</v>
      </c>
      <c r="J1296">
        <v>5</v>
      </c>
      <c r="K1296">
        <v>28</v>
      </c>
    </row>
    <row r="1297" spans="1:11" x14ac:dyDescent="0.3">
      <c r="A1297" t="s">
        <v>15</v>
      </c>
      <c r="B1297" s="1">
        <v>42882</v>
      </c>
      <c r="C1297">
        <v>2196.27</v>
      </c>
      <c r="D1297">
        <v>2260.1999999999998</v>
      </c>
      <c r="E1297">
        <v>1855.83</v>
      </c>
      <c r="F1297">
        <v>2038.87</v>
      </c>
      <c r="G1297">
        <v>1700480000</v>
      </c>
      <c r="H1297">
        <v>33347170525</v>
      </c>
      <c r="I1297">
        <v>2017</v>
      </c>
      <c r="J1297">
        <v>5</v>
      </c>
      <c r="K1297">
        <v>27</v>
      </c>
    </row>
    <row r="1298" spans="1:11" x14ac:dyDescent="0.3">
      <c r="A1298" t="s">
        <v>15</v>
      </c>
      <c r="B1298" s="1">
        <v>42881</v>
      </c>
      <c r="C1298">
        <v>2320.89</v>
      </c>
      <c r="D1298">
        <v>2573.79</v>
      </c>
      <c r="E1298">
        <v>2071.9899999999998</v>
      </c>
      <c r="F1298">
        <v>2202.42</v>
      </c>
      <c r="G1298">
        <v>1763480064</v>
      </c>
      <c r="H1298">
        <v>36017660894</v>
      </c>
      <c r="I1298">
        <v>2017</v>
      </c>
      <c r="J1298">
        <v>5</v>
      </c>
      <c r="K1298">
        <v>26</v>
      </c>
    </row>
    <row r="1299" spans="1:11" x14ac:dyDescent="0.3">
      <c r="A1299" t="s">
        <v>15</v>
      </c>
      <c r="B1299" s="1">
        <v>42880</v>
      </c>
      <c r="C1299">
        <v>2446.2399999999998</v>
      </c>
      <c r="D1299">
        <v>2763.71</v>
      </c>
      <c r="E1299">
        <v>2285.3000000000002</v>
      </c>
      <c r="F1299">
        <v>2304.98</v>
      </c>
      <c r="G1299">
        <v>2406700032</v>
      </c>
      <c r="H1299">
        <v>37690456715</v>
      </c>
      <c r="I1299">
        <v>2017</v>
      </c>
      <c r="J1299">
        <v>5</v>
      </c>
      <c r="K1299">
        <v>25</v>
      </c>
    </row>
    <row r="1300" spans="1:11" x14ac:dyDescent="0.3">
      <c r="A1300" t="s">
        <v>15</v>
      </c>
      <c r="B1300" s="1">
        <v>42879</v>
      </c>
      <c r="C1300">
        <v>2321.37</v>
      </c>
      <c r="D1300">
        <v>2523.7199999999998</v>
      </c>
      <c r="E1300">
        <v>2321.37</v>
      </c>
      <c r="F1300">
        <v>2443.64</v>
      </c>
      <c r="G1300">
        <v>1725379968</v>
      </c>
      <c r="H1300">
        <v>39952841999</v>
      </c>
      <c r="I1300">
        <v>2017</v>
      </c>
      <c r="J1300">
        <v>5</v>
      </c>
      <c r="K1300">
        <v>24</v>
      </c>
    </row>
    <row r="1301" spans="1:11" x14ac:dyDescent="0.3">
      <c r="A1301" t="s">
        <v>15</v>
      </c>
      <c r="B1301" s="1">
        <v>42878</v>
      </c>
      <c r="C1301">
        <v>2191.56</v>
      </c>
      <c r="D1301">
        <v>2320.8200000000002</v>
      </c>
      <c r="E1301">
        <v>2178.5</v>
      </c>
      <c r="F1301">
        <v>2320.42</v>
      </c>
      <c r="G1301">
        <v>1378749952</v>
      </c>
      <c r="H1301">
        <v>37933704066</v>
      </c>
      <c r="I1301">
        <v>2017</v>
      </c>
      <c r="J1301">
        <v>5</v>
      </c>
      <c r="K1301">
        <v>23</v>
      </c>
    </row>
    <row r="1302" spans="1:11" x14ac:dyDescent="0.3">
      <c r="A1302" t="s">
        <v>15</v>
      </c>
      <c r="B1302" s="1">
        <v>42877</v>
      </c>
      <c r="C1302">
        <v>2043.19</v>
      </c>
      <c r="D1302">
        <v>2303.9</v>
      </c>
      <c r="E1302">
        <v>2017.87</v>
      </c>
      <c r="F1302">
        <v>2173.4</v>
      </c>
      <c r="G1302">
        <v>1942220032</v>
      </c>
      <c r="H1302">
        <v>35525744380</v>
      </c>
      <c r="I1302">
        <v>2017</v>
      </c>
      <c r="J1302">
        <v>5</v>
      </c>
      <c r="K1302">
        <v>22</v>
      </c>
    </row>
    <row r="1303" spans="1:11" x14ac:dyDescent="0.3">
      <c r="A1303" t="s">
        <v>15</v>
      </c>
      <c r="B1303" s="1">
        <v>42876</v>
      </c>
      <c r="C1303">
        <v>2067.0300000000002</v>
      </c>
      <c r="D1303">
        <v>2119.08</v>
      </c>
      <c r="E1303">
        <v>2037.5</v>
      </c>
      <c r="F1303">
        <v>2041.2</v>
      </c>
      <c r="G1303">
        <v>1147859968</v>
      </c>
      <c r="H1303">
        <v>33361091114</v>
      </c>
      <c r="I1303">
        <v>2017</v>
      </c>
      <c r="J1303">
        <v>5</v>
      </c>
      <c r="K1303">
        <v>21</v>
      </c>
    </row>
    <row r="1304" spans="1:11" x14ac:dyDescent="0.3">
      <c r="A1304" t="s">
        <v>15</v>
      </c>
      <c r="B1304" s="1">
        <v>42875</v>
      </c>
      <c r="C1304">
        <v>1984.24</v>
      </c>
      <c r="D1304">
        <v>2084.73</v>
      </c>
      <c r="E1304">
        <v>1974.92</v>
      </c>
      <c r="F1304">
        <v>2084.73</v>
      </c>
      <c r="G1304">
        <v>961336000</v>
      </c>
      <c r="H1304">
        <v>34068630559</v>
      </c>
      <c r="I1304">
        <v>2017</v>
      </c>
      <c r="J1304">
        <v>5</v>
      </c>
      <c r="K1304">
        <v>20</v>
      </c>
    </row>
    <row r="1305" spans="1:11" x14ac:dyDescent="0.3">
      <c r="A1305" t="s">
        <v>15</v>
      </c>
      <c r="B1305" s="1">
        <v>42874</v>
      </c>
      <c r="C1305">
        <v>1897.37</v>
      </c>
      <c r="D1305">
        <v>2004.52</v>
      </c>
      <c r="E1305">
        <v>1890.25</v>
      </c>
      <c r="F1305">
        <v>1987.71</v>
      </c>
      <c r="G1305">
        <v>1157289984</v>
      </c>
      <c r="H1305">
        <v>32479082015</v>
      </c>
      <c r="I1305">
        <v>2017</v>
      </c>
      <c r="J1305">
        <v>5</v>
      </c>
      <c r="K1305">
        <v>19</v>
      </c>
    </row>
    <row r="1306" spans="1:11" x14ac:dyDescent="0.3">
      <c r="A1306" t="s">
        <v>15</v>
      </c>
      <c r="B1306" s="1">
        <v>42873</v>
      </c>
      <c r="C1306">
        <v>1818.7</v>
      </c>
      <c r="D1306">
        <v>1904.48</v>
      </c>
      <c r="E1306">
        <v>1807.12</v>
      </c>
      <c r="F1306">
        <v>1888.65</v>
      </c>
      <c r="G1306">
        <v>894321024</v>
      </c>
      <c r="H1306">
        <v>30856574835</v>
      </c>
      <c r="I1306">
        <v>2017</v>
      </c>
      <c r="J1306">
        <v>5</v>
      </c>
      <c r="K1306">
        <v>18</v>
      </c>
    </row>
    <row r="1307" spans="1:11" x14ac:dyDescent="0.3">
      <c r="A1307" t="s">
        <v>15</v>
      </c>
      <c r="B1307" s="1">
        <v>42872</v>
      </c>
      <c r="C1307">
        <v>1726.73</v>
      </c>
      <c r="D1307">
        <v>1864.05</v>
      </c>
      <c r="E1307">
        <v>1661.91</v>
      </c>
      <c r="F1307">
        <v>1839.09</v>
      </c>
      <c r="G1307">
        <v>1064729984</v>
      </c>
      <c r="H1307">
        <v>30043626195</v>
      </c>
      <c r="I1307">
        <v>2017</v>
      </c>
      <c r="J1307">
        <v>5</v>
      </c>
      <c r="K1307">
        <v>17</v>
      </c>
    </row>
    <row r="1308" spans="1:11" x14ac:dyDescent="0.3">
      <c r="A1308" t="s">
        <v>15</v>
      </c>
      <c r="B1308" s="1">
        <v>42871</v>
      </c>
      <c r="C1308">
        <v>1741.7</v>
      </c>
      <c r="D1308">
        <v>1785.94</v>
      </c>
      <c r="E1308">
        <v>1686.54</v>
      </c>
      <c r="F1308">
        <v>1734.45</v>
      </c>
      <c r="G1308">
        <v>959044992</v>
      </c>
      <c r="H1308">
        <v>28330874003</v>
      </c>
      <c r="I1308">
        <v>2017</v>
      </c>
      <c r="J1308">
        <v>5</v>
      </c>
      <c r="K1308">
        <v>16</v>
      </c>
    </row>
    <row r="1309" spans="1:11" x14ac:dyDescent="0.3">
      <c r="A1309" t="s">
        <v>15</v>
      </c>
      <c r="B1309" s="1">
        <v>42870</v>
      </c>
      <c r="C1309">
        <v>1808.44</v>
      </c>
      <c r="D1309">
        <v>1812.8</v>
      </c>
      <c r="E1309">
        <v>1708.54</v>
      </c>
      <c r="F1309">
        <v>1738.43</v>
      </c>
      <c r="G1309">
        <v>731529024</v>
      </c>
      <c r="H1309">
        <v>28392885375</v>
      </c>
      <c r="I1309">
        <v>2017</v>
      </c>
      <c r="J1309">
        <v>5</v>
      </c>
      <c r="K1309">
        <v>15</v>
      </c>
    </row>
    <row r="1310" spans="1:11" x14ac:dyDescent="0.3">
      <c r="A1310" t="s">
        <v>15</v>
      </c>
      <c r="B1310" s="1">
        <v>42869</v>
      </c>
      <c r="C1310">
        <v>1800.86</v>
      </c>
      <c r="D1310">
        <v>1831.42</v>
      </c>
      <c r="E1310">
        <v>1776.62</v>
      </c>
      <c r="F1310">
        <v>1808.91</v>
      </c>
      <c r="G1310">
        <v>437196000</v>
      </c>
      <c r="H1310">
        <v>29540290794</v>
      </c>
      <c r="I1310">
        <v>2017</v>
      </c>
      <c r="J1310">
        <v>5</v>
      </c>
      <c r="K1310">
        <v>14</v>
      </c>
    </row>
    <row r="1311" spans="1:11" x14ac:dyDescent="0.3">
      <c r="A1311" t="s">
        <v>15</v>
      </c>
      <c r="B1311" s="1">
        <v>42868</v>
      </c>
      <c r="C1311">
        <v>1723.12</v>
      </c>
      <c r="D1311">
        <v>1812.99</v>
      </c>
      <c r="E1311">
        <v>1651.08</v>
      </c>
      <c r="F1311">
        <v>1804.91</v>
      </c>
      <c r="G1311">
        <v>579635008</v>
      </c>
      <c r="H1311">
        <v>29471223857</v>
      </c>
      <c r="I1311">
        <v>2017</v>
      </c>
      <c r="J1311">
        <v>5</v>
      </c>
      <c r="K1311">
        <v>13</v>
      </c>
    </row>
    <row r="1312" spans="1:11" x14ac:dyDescent="0.3">
      <c r="A1312" t="s">
        <v>15</v>
      </c>
      <c r="B1312" s="1">
        <v>42867</v>
      </c>
      <c r="C1312">
        <v>1845.76</v>
      </c>
      <c r="D1312">
        <v>1856.15</v>
      </c>
      <c r="E1312">
        <v>1694.01</v>
      </c>
      <c r="F1312">
        <v>1724.24</v>
      </c>
      <c r="G1312">
        <v>740984000</v>
      </c>
      <c r="H1312">
        <v>28150631936</v>
      </c>
      <c r="I1312">
        <v>2017</v>
      </c>
      <c r="J1312">
        <v>5</v>
      </c>
      <c r="K1312">
        <v>12</v>
      </c>
    </row>
    <row r="1313" spans="1:11" x14ac:dyDescent="0.3">
      <c r="A1313" t="s">
        <v>15</v>
      </c>
      <c r="B1313" s="1">
        <v>42866</v>
      </c>
      <c r="C1313">
        <v>1780.37</v>
      </c>
      <c r="D1313">
        <v>1873.93</v>
      </c>
      <c r="E1313">
        <v>1755.35</v>
      </c>
      <c r="F1313">
        <v>1848.57</v>
      </c>
      <c r="G1313">
        <v>799489984</v>
      </c>
      <c r="H1313">
        <v>30176934751</v>
      </c>
      <c r="I1313">
        <v>2017</v>
      </c>
      <c r="J1313">
        <v>5</v>
      </c>
      <c r="K1313">
        <v>11</v>
      </c>
    </row>
    <row r="1314" spans="1:11" x14ac:dyDescent="0.3">
      <c r="A1314" t="s">
        <v>15</v>
      </c>
      <c r="B1314" s="1">
        <v>42865</v>
      </c>
      <c r="C1314">
        <v>1756.52</v>
      </c>
      <c r="D1314">
        <v>1788.44</v>
      </c>
      <c r="E1314">
        <v>1719.1</v>
      </c>
      <c r="F1314">
        <v>1787.13</v>
      </c>
      <c r="G1314">
        <v>915723008</v>
      </c>
      <c r="H1314">
        <v>29170965564</v>
      </c>
      <c r="I1314">
        <v>2017</v>
      </c>
      <c r="J1314">
        <v>5</v>
      </c>
      <c r="K1314">
        <v>10</v>
      </c>
    </row>
    <row r="1315" spans="1:11" x14ac:dyDescent="0.3">
      <c r="A1315" t="s">
        <v>15</v>
      </c>
      <c r="B1315" s="1">
        <v>42864</v>
      </c>
      <c r="C1315">
        <v>1723.89</v>
      </c>
      <c r="D1315">
        <v>1833.49</v>
      </c>
      <c r="E1315">
        <v>1716.3</v>
      </c>
      <c r="F1315">
        <v>1755.36</v>
      </c>
      <c r="G1315">
        <v>1167920000</v>
      </c>
      <c r="H1315">
        <v>28649119972</v>
      </c>
      <c r="I1315">
        <v>2017</v>
      </c>
      <c r="J1315">
        <v>5</v>
      </c>
      <c r="K1315">
        <v>9</v>
      </c>
    </row>
    <row r="1316" spans="1:11" x14ac:dyDescent="0.3">
      <c r="A1316" t="s">
        <v>15</v>
      </c>
      <c r="B1316" s="1">
        <v>42863</v>
      </c>
      <c r="C1316">
        <v>1596.92</v>
      </c>
      <c r="D1316">
        <v>1723.35</v>
      </c>
      <c r="E1316">
        <v>1596.92</v>
      </c>
      <c r="F1316">
        <v>1723.35</v>
      </c>
      <c r="G1316">
        <v>1340320000</v>
      </c>
      <c r="H1316">
        <v>28123369330</v>
      </c>
      <c r="I1316">
        <v>2017</v>
      </c>
      <c r="J1316">
        <v>5</v>
      </c>
      <c r="K1316">
        <v>8</v>
      </c>
    </row>
    <row r="1317" spans="1:11" x14ac:dyDescent="0.3">
      <c r="A1317" t="s">
        <v>15</v>
      </c>
      <c r="B1317" s="1">
        <v>42862</v>
      </c>
      <c r="C1317">
        <v>1579.47</v>
      </c>
      <c r="D1317">
        <v>1596.72</v>
      </c>
      <c r="E1317">
        <v>1559.76</v>
      </c>
      <c r="F1317">
        <v>1596.71</v>
      </c>
      <c r="G1317">
        <v>1080029952</v>
      </c>
      <c r="H1317">
        <v>26053077975</v>
      </c>
      <c r="I1317">
        <v>2017</v>
      </c>
      <c r="J1317">
        <v>5</v>
      </c>
      <c r="K1317">
        <v>7</v>
      </c>
    </row>
    <row r="1318" spans="1:11" x14ac:dyDescent="0.3">
      <c r="A1318" t="s">
        <v>15</v>
      </c>
      <c r="B1318" s="1">
        <v>42861</v>
      </c>
      <c r="C1318">
        <v>1556.81</v>
      </c>
      <c r="D1318">
        <v>1578.8</v>
      </c>
      <c r="E1318">
        <v>1542.5</v>
      </c>
      <c r="F1318">
        <v>1578.8</v>
      </c>
      <c r="G1318">
        <v>582529984</v>
      </c>
      <c r="H1318">
        <v>25757608890</v>
      </c>
      <c r="I1318">
        <v>2017</v>
      </c>
      <c r="J1318">
        <v>5</v>
      </c>
      <c r="K1318">
        <v>6</v>
      </c>
    </row>
    <row r="1319" spans="1:11" x14ac:dyDescent="0.3">
      <c r="A1319" t="s">
        <v>15</v>
      </c>
      <c r="B1319" s="1">
        <v>42860</v>
      </c>
      <c r="C1319">
        <v>1540.87</v>
      </c>
      <c r="D1319">
        <v>1618.03</v>
      </c>
      <c r="E1319">
        <v>1530.31</v>
      </c>
      <c r="F1319">
        <v>1555.45</v>
      </c>
      <c r="G1319">
        <v>946035968</v>
      </c>
      <c r="H1319">
        <v>25373374563</v>
      </c>
      <c r="I1319">
        <v>2017</v>
      </c>
      <c r="J1319">
        <v>5</v>
      </c>
      <c r="K1319">
        <v>5</v>
      </c>
    </row>
    <row r="1320" spans="1:11" x14ac:dyDescent="0.3">
      <c r="A1320" t="s">
        <v>15</v>
      </c>
      <c r="B1320" s="1">
        <v>42859</v>
      </c>
      <c r="C1320">
        <v>1490.72</v>
      </c>
      <c r="D1320">
        <v>1608.91</v>
      </c>
      <c r="E1320">
        <v>1490.72</v>
      </c>
      <c r="F1320">
        <v>1537.67</v>
      </c>
      <c r="G1320">
        <v>933548992</v>
      </c>
      <c r="H1320">
        <v>25080858487</v>
      </c>
      <c r="I1320">
        <v>2017</v>
      </c>
      <c r="J1320">
        <v>5</v>
      </c>
      <c r="K1320">
        <v>4</v>
      </c>
    </row>
    <row r="1321" spans="1:11" x14ac:dyDescent="0.3">
      <c r="A1321" t="s">
        <v>15</v>
      </c>
      <c r="B1321" s="1">
        <v>42858</v>
      </c>
      <c r="C1321">
        <v>1453.78</v>
      </c>
      <c r="D1321">
        <v>1492.77</v>
      </c>
      <c r="E1321">
        <v>1447.49</v>
      </c>
      <c r="F1321">
        <v>1490.09</v>
      </c>
      <c r="G1321">
        <v>583795968</v>
      </c>
      <c r="H1321">
        <v>24301634925</v>
      </c>
      <c r="I1321">
        <v>2017</v>
      </c>
      <c r="J1321">
        <v>5</v>
      </c>
      <c r="K1321">
        <v>3</v>
      </c>
    </row>
    <row r="1322" spans="1:11" x14ac:dyDescent="0.3">
      <c r="A1322" t="s">
        <v>15</v>
      </c>
      <c r="B1322" s="1">
        <v>42857</v>
      </c>
      <c r="C1322">
        <v>1421.03</v>
      </c>
      <c r="D1322">
        <v>1473.9</v>
      </c>
      <c r="E1322">
        <v>1415.69</v>
      </c>
      <c r="F1322">
        <v>1452.82</v>
      </c>
      <c r="G1322">
        <v>477337984</v>
      </c>
      <c r="H1322">
        <v>23691443738</v>
      </c>
      <c r="I1322">
        <v>2017</v>
      </c>
      <c r="J1322">
        <v>5</v>
      </c>
      <c r="K1322">
        <v>2</v>
      </c>
    </row>
    <row r="1323" spans="1:11" x14ac:dyDescent="0.3">
      <c r="A1323" t="s">
        <v>15</v>
      </c>
      <c r="B1323" s="1">
        <v>42856</v>
      </c>
      <c r="C1323">
        <v>1348.3</v>
      </c>
      <c r="D1323">
        <v>1434.32</v>
      </c>
      <c r="E1323">
        <v>1348.3</v>
      </c>
      <c r="F1323">
        <v>1421.6</v>
      </c>
      <c r="G1323">
        <v>713624000</v>
      </c>
      <c r="H1323">
        <v>23179524919</v>
      </c>
      <c r="I1323">
        <v>2017</v>
      </c>
      <c r="J1323">
        <v>5</v>
      </c>
      <c r="K1323">
        <v>1</v>
      </c>
    </row>
    <row r="1324" spans="1:11" x14ac:dyDescent="0.3">
      <c r="A1324" t="s">
        <v>15</v>
      </c>
      <c r="B1324" s="1">
        <v>42855</v>
      </c>
      <c r="C1324">
        <v>1321.87</v>
      </c>
      <c r="D1324">
        <v>1347.91</v>
      </c>
      <c r="E1324">
        <v>1314.92</v>
      </c>
      <c r="F1324">
        <v>1347.89</v>
      </c>
      <c r="G1324">
        <v>413115008</v>
      </c>
      <c r="H1324">
        <v>21975104909</v>
      </c>
      <c r="I1324">
        <v>2017</v>
      </c>
      <c r="J1324">
        <v>4</v>
      </c>
      <c r="K1324">
        <v>30</v>
      </c>
    </row>
    <row r="1325" spans="1:11" x14ac:dyDescent="0.3">
      <c r="A1325" t="s">
        <v>15</v>
      </c>
      <c r="B1325" s="1">
        <v>42854</v>
      </c>
      <c r="C1325">
        <v>1317.84</v>
      </c>
      <c r="D1325">
        <v>1327.2</v>
      </c>
      <c r="E1325">
        <v>1315.21</v>
      </c>
      <c r="F1325">
        <v>1321.79</v>
      </c>
      <c r="G1325">
        <v>422705984</v>
      </c>
      <c r="H1325">
        <v>21547126640</v>
      </c>
      <c r="I1325">
        <v>2017</v>
      </c>
      <c r="J1325">
        <v>4</v>
      </c>
      <c r="K1325">
        <v>29</v>
      </c>
    </row>
    <row r="1326" spans="1:11" x14ac:dyDescent="0.3">
      <c r="A1326" t="s">
        <v>15</v>
      </c>
      <c r="B1326" s="1">
        <v>42853</v>
      </c>
      <c r="C1326">
        <v>1317.74</v>
      </c>
      <c r="D1326">
        <v>1331.28</v>
      </c>
      <c r="E1326">
        <v>1292.3699999999999</v>
      </c>
      <c r="F1326">
        <v>1316.48</v>
      </c>
      <c r="G1326">
        <v>527488992</v>
      </c>
      <c r="H1326">
        <v>21457669552</v>
      </c>
      <c r="I1326">
        <v>2017</v>
      </c>
      <c r="J1326">
        <v>4</v>
      </c>
      <c r="K1326">
        <v>28</v>
      </c>
    </row>
    <row r="1327" spans="1:11" x14ac:dyDescent="0.3">
      <c r="A1327" t="s">
        <v>15</v>
      </c>
      <c r="B1327" s="1">
        <v>42852</v>
      </c>
      <c r="C1327">
        <v>1281.8800000000001</v>
      </c>
      <c r="D1327">
        <v>1319.7</v>
      </c>
      <c r="E1327">
        <v>1281.3</v>
      </c>
      <c r="F1327">
        <v>1317.73</v>
      </c>
      <c r="G1327">
        <v>449196992</v>
      </c>
      <c r="H1327">
        <v>21475836448</v>
      </c>
      <c r="I1327">
        <v>2017</v>
      </c>
      <c r="J1327">
        <v>4</v>
      </c>
      <c r="K1327">
        <v>27</v>
      </c>
    </row>
    <row r="1328" spans="1:11" x14ac:dyDescent="0.3">
      <c r="A1328" t="s">
        <v>15</v>
      </c>
      <c r="B1328" s="1">
        <v>42851</v>
      </c>
      <c r="C1328">
        <v>1265.99</v>
      </c>
      <c r="D1328">
        <v>1294.83</v>
      </c>
      <c r="E1328">
        <v>1265.93</v>
      </c>
      <c r="F1328">
        <v>1281.08</v>
      </c>
      <c r="G1328">
        <v>329631008</v>
      </c>
      <c r="H1328">
        <v>20876159410</v>
      </c>
      <c r="I1328">
        <v>2017</v>
      </c>
      <c r="J1328">
        <v>4</v>
      </c>
      <c r="K1328">
        <v>26</v>
      </c>
    </row>
    <row r="1329" spans="1:11" x14ac:dyDescent="0.3">
      <c r="A1329" t="s">
        <v>15</v>
      </c>
      <c r="B1329" s="1">
        <v>42850</v>
      </c>
      <c r="C1329">
        <v>1250.45</v>
      </c>
      <c r="D1329">
        <v>1267.58</v>
      </c>
      <c r="E1329">
        <v>1249.97</v>
      </c>
      <c r="F1329">
        <v>1265.49</v>
      </c>
      <c r="G1329">
        <v>242556000</v>
      </c>
      <c r="H1329">
        <v>20619704237</v>
      </c>
      <c r="I1329">
        <v>2017</v>
      </c>
      <c r="J1329">
        <v>4</v>
      </c>
      <c r="K1329">
        <v>25</v>
      </c>
    </row>
    <row r="1330" spans="1:11" x14ac:dyDescent="0.3">
      <c r="A1330" t="s">
        <v>15</v>
      </c>
      <c r="B1330" s="1">
        <v>42849</v>
      </c>
      <c r="C1330">
        <v>1209.6300000000001</v>
      </c>
      <c r="D1330">
        <v>1250.94</v>
      </c>
      <c r="E1330">
        <v>1209.6300000000001</v>
      </c>
      <c r="F1330">
        <v>1250.1500000000001</v>
      </c>
      <c r="G1330">
        <v>235806000</v>
      </c>
      <c r="H1330">
        <v>20367443800</v>
      </c>
      <c r="I1330">
        <v>2017</v>
      </c>
      <c r="J1330">
        <v>4</v>
      </c>
      <c r="K1330">
        <v>24</v>
      </c>
    </row>
    <row r="1331" spans="1:11" x14ac:dyDescent="0.3">
      <c r="A1331" t="s">
        <v>15</v>
      </c>
      <c r="B1331" s="1">
        <v>42848</v>
      </c>
      <c r="C1331">
        <v>1231.92</v>
      </c>
      <c r="D1331">
        <v>1232.2</v>
      </c>
      <c r="E1331">
        <v>1203.94</v>
      </c>
      <c r="F1331">
        <v>1207.21</v>
      </c>
      <c r="G1331">
        <v>258951008</v>
      </c>
      <c r="H1331">
        <v>19665994145</v>
      </c>
      <c r="I1331">
        <v>2017</v>
      </c>
      <c r="J1331">
        <v>4</v>
      </c>
      <c r="K1331">
        <v>23</v>
      </c>
    </row>
    <row r="1332" spans="1:11" x14ac:dyDescent="0.3">
      <c r="A1332" t="s">
        <v>15</v>
      </c>
      <c r="B1332" s="1">
        <v>42847</v>
      </c>
      <c r="C1332">
        <v>1222.71</v>
      </c>
      <c r="D1332">
        <v>1235.56</v>
      </c>
      <c r="E1332">
        <v>1208.47</v>
      </c>
      <c r="F1332">
        <v>1231.71</v>
      </c>
      <c r="G1332">
        <v>249320000</v>
      </c>
      <c r="H1332">
        <v>20062753908</v>
      </c>
      <c r="I1332">
        <v>2017</v>
      </c>
      <c r="J1332">
        <v>4</v>
      </c>
      <c r="K1332">
        <v>22</v>
      </c>
    </row>
    <row r="1333" spans="1:11" x14ac:dyDescent="0.3">
      <c r="A1333" t="s">
        <v>15</v>
      </c>
      <c r="B1333" s="1">
        <v>42846</v>
      </c>
      <c r="C1333">
        <v>1229.42</v>
      </c>
      <c r="D1333">
        <v>1235.94</v>
      </c>
      <c r="E1333">
        <v>1215.56</v>
      </c>
      <c r="F1333">
        <v>1222.05</v>
      </c>
      <c r="G1333">
        <v>272167008</v>
      </c>
      <c r="H1333">
        <v>19903192286</v>
      </c>
      <c r="I1333">
        <v>2017</v>
      </c>
      <c r="J1333">
        <v>4</v>
      </c>
      <c r="K1333">
        <v>21</v>
      </c>
    </row>
    <row r="1334" spans="1:11" x14ac:dyDescent="0.3">
      <c r="A1334" t="s">
        <v>15</v>
      </c>
      <c r="B1334" s="1">
        <v>42845</v>
      </c>
      <c r="C1334">
        <v>1211.08</v>
      </c>
      <c r="D1334">
        <v>1240.79</v>
      </c>
      <c r="E1334">
        <v>1208.4100000000001</v>
      </c>
      <c r="F1334">
        <v>1229.08</v>
      </c>
      <c r="G1334">
        <v>315108000</v>
      </c>
      <c r="H1334">
        <v>20015137622</v>
      </c>
      <c r="I1334">
        <v>2017</v>
      </c>
      <c r="J1334">
        <v>4</v>
      </c>
      <c r="K1334">
        <v>20</v>
      </c>
    </row>
    <row r="1335" spans="1:11" x14ac:dyDescent="0.3">
      <c r="A1335" t="s">
        <v>15</v>
      </c>
      <c r="B1335" s="1">
        <v>42844</v>
      </c>
      <c r="C1335">
        <v>1212.1300000000001</v>
      </c>
      <c r="D1335">
        <v>1215.51</v>
      </c>
      <c r="E1335">
        <v>1205.08</v>
      </c>
      <c r="F1335">
        <v>1210.29</v>
      </c>
      <c r="G1335">
        <v>288060992</v>
      </c>
      <c r="H1335">
        <v>19707045565</v>
      </c>
      <c r="I1335">
        <v>2017</v>
      </c>
      <c r="J1335">
        <v>4</v>
      </c>
      <c r="K1335">
        <v>19</v>
      </c>
    </row>
    <row r="1336" spans="1:11" x14ac:dyDescent="0.3">
      <c r="A1336" t="s">
        <v>15</v>
      </c>
      <c r="B1336" s="1">
        <v>42843</v>
      </c>
      <c r="C1336">
        <v>1193.77</v>
      </c>
      <c r="D1336">
        <v>1217.57</v>
      </c>
      <c r="E1336">
        <v>1193.77</v>
      </c>
      <c r="F1336">
        <v>1211.67</v>
      </c>
      <c r="G1336">
        <v>270524000</v>
      </c>
      <c r="H1336">
        <v>19727334977</v>
      </c>
      <c r="I1336">
        <v>2017</v>
      </c>
      <c r="J1336">
        <v>4</v>
      </c>
      <c r="K1336">
        <v>18</v>
      </c>
    </row>
    <row r="1337" spans="1:11" x14ac:dyDescent="0.3">
      <c r="A1337" t="s">
        <v>15</v>
      </c>
      <c r="B1337" s="1">
        <v>42842</v>
      </c>
      <c r="C1337">
        <v>1183.25</v>
      </c>
      <c r="D1337">
        <v>1194.9000000000001</v>
      </c>
      <c r="E1337">
        <v>1172.6500000000001</v>
      </c>
      <c r="F1337">
        <v>1193.9100000000001</v>
      </c>
      <c r="G1337">
        <v>253206000</v>
      </c>
      <c r="H1337">
        <v>19436033390</v>
      </c>
      <c r="I1337">
        <v>2017</v>
      </c>
      <c r="J1337">
        <v>4</v>
      </c>
      <c r="K1337">
        <v>17</v>
      </c>
    </row>
    <row r="1338" spans="1:11" x14ac:dyDescent="0.3">
      <c r="A1338" t="s">
        <v>15</v>
      </c>
      <c r="B1338" s="1">
        <v>42841</v>
      </c>
      <c r="C1338">
        <v>1172.6099999999999</v>
      </c>
      <c r="D1338">
        <v>1187.22</v>
      </c>
      <c r="E1338">
        <v>1172.6099999999999</v>
      </c>
      <c r="F1338">
        <v>1182.94</v>
      </c>
      <c r="G1338">
        <v>183231008</v>
      </c>
      <c r="H1338">
        <v>19255408766</v>
      </c>
      <c r="I1338">
        <v>2017</v>
      </c>
      <c r="J1338">
        <v>4</v>
      </c>
      <c r="K1338">
        <v>16</v>
      </c>
    </row>
    <row r="1339" spans="1:11" x14ac:dyDescent="0.3">
      <c r="A1339" t="s">
        <v>15</v>
      </c>
      <c r="B1339" s="1">
        <v>42840</v>
      </c>
      <c r="C1339">
        <v>1167.3</v>
      </c>
      <c r="D1339">
        <v>1188</v>
      </c>
      <c r="E1339">
        <v>1164.96</v>
      </c>
      <c r="F1339">
        <v>1172.52</v>
      </c>
      <c r="G1339">
        <v>203559008</v>
      </c>
      <c r="H1339">
        <v>19083656460</v>
      </c>
      <c r="I1339">
        <v>2017</v>
      </c>
      <c r="J1339">
        <v>4</v>
      </c>
      <c r="K1339">
        <v>15</v>
      </c>
    </row>
    <row r="1340" spans="1:11" x14ac:dyDescent="0.3">
      <c r="A1340" t="s">
        <v>15</v>
      </c>
      <c r="B1340" s="1">
        <v>42839</v>
      </c>
      <c r="C1340">
        <v>1170.33</v>
      </c>
      <c r="D1340">
        <v>1190.8</v>
      </c>
      <c r="E1340">
        <v>1159.79</v>
      </c>
      <c r="F1340">
        <v>1167.54</v>
      </c>
      <c r="G1340">
        <v>254827008</v>
      </c>
      <c r="H1340">
        <v>19000400018</v>
      </c>
      <c r="I1340">
        <v>2017</v>
      </c>
      <c r="J1340">
        <v>4</v>
      </c>
      <c r="K1340">
        <v>14</v>
      </c>
    </row>
    <row r="1341" spans="1:11" x14ac:dyDescent="0.3">
      <c r="A1341" t="s">
        <v>15</v>
      </c>
      <c r="B1341" s="1">
        <v>42838</v>
      </c>
      <c r="C1341">
        <v>1201.02</v>
      </c>
      <c r="D1341">
        <v>1205.8900000000001</v>
      </c>
      <c r="E1341">
        <v>1156.44</v>
      </c>
      <c r="F1341">
        <v>1169.28</v>
      </c>
      <c r="G1341">
        <v>351968992</v>
      </c>
      <c r="H1341">
        <v>19026699552</v>
      </c>
      <c r="I1341">
        <v>2017</v>
      </c>
      <c r="J1341">
        <v>4</v>
      </c>
      <c r="K1341">
        <v>13</v>
      </c>
    </row>
    <row r="1342" spans="1:11" x14ac:dyDescent="0.3">
      <c r="A1342" t="s">
        <v>15</v>
      </c>
      <c r="B1342" s="1">
        <v>42837</v>
      </c>
      <c r="C1342">
        <v>1204.81</v>
      </c>
      <c r="D1342">
        <v>1207.1400000000001</v>
      </c>
      <c r="E1342">
        <v>1196.76</v>
      </c>
      <c r="F1342">
        <v>1200.3699999999999</v>
      </c>
      <c r="G1342">
        <v>288702016</v>
      </c>
      <c r="H1342">
        <v>19530680104</v>
      </c>
      <c r="I1342">
        <v>2017</v>
      </c>
      <c r="J1342">
        <v>4</v>
      </c>
      <c r="K1342">
        <v>12</v>
      </c>
    </row>
    <row r="1343" spans="1:11" x14ac:dyDescent="0.3">
      <c r="A1343" t="s">
        <v>15</v>
      </c>
      <c r="B1343" s="1">
        <v>42836</v>
      </c>
      <c r="C1343">
        <v>1187.46</v>
      </c>
      <c r="D1343">
        <v>1208.07</v>
      </c>
      <c r="E1343">
        <v>1187.46</v>
      </c>
      <c r="F1343">
        <v>1205.01</v>
      </c>
      <c r="G1343">
        <v>216182000</v>
      </c>
      <c r="H1343">
        <v>19604036563</v>
      </c>
      <c r="I1343">
        <v>2017</v>
      </c>
      <c r="J1343">
        <v>4</v>
      </c>
      <c r="K1343">
        <v>11</v>
      </c>
    </row>
    <row r="1344" spans="1:11" x14ac:dyDescent="0.3">
      <c r="A1344" t="s">
        <v>15</v>
      </c>
      <c r="B1344" s="1">
        <v>42835</v>
      </c>
      <c r="C1344">
        <v>1187.3</v>
      </c>
      <c r="D1344">
        <v>1190.3399999999999</v>
      </c>
      <c r="E1344">
        <v>1179.04</v>
      </c>
      <c r="F1344">
        <v>1187.1300000000001</v>
      </c>
      <c r="G1344">
        <v>215883008</v>
      </c>
      <c r="H1344">
        <v>19310642460</v>
      </c>
      <c r="I1344">
        <v>2017</v>
      </c>
      <c r="J1344">
        <v>4</v>
      </c>
      <c r="K1344">
        <v>10</v>
      </c>
    </row>
    <row r="1345" spans="1:11" x14ac:dyDescent="0.3">
      <c r="A1345" t="s">
        <v>15</v>
      </c>
      <c r="B1345" s="1">
        <v>42834</v>
      </c>
      <c r="C1345">
        <v>1176.57</v>
      </c>
      <c r="D1345">
        <v>1197.21</v>
      </c>
      <c r="E1345">
        <v>1171.8599999999999</v>
      </c>
      <c r="F1345">
        <v>1187.8699999999999</v>
      </c>
      <c r="G1345">
        <v>242343008</v>
      </c>
      <c r="H1345">
        <v>19320511927</v>
      </c>
      <c r="I1345">
        <v>2017</v>
      </c>
      <c r="J1345">
        <v>4</v>
      </c>
      <c r="K1345">
        <v>9</v>
      </c>
    </row>
    <row r="1346" spans="1:11" x14ac:dyDescent="0.3">
      <c r="A1346" t="s">
        <v>15</v>
      </c>
      <c r="B1346" s="1">
        <v>42833</v>
      </c>
      <c r="C1346">
        <v>1172.6500000000001</v>
      </c>
      <c r="D1346">
        <v>1184.98</v>
      </c>
      <c r="E1346">
        <v>1162.58</v>
      </c>
      <c r="F1346">
        <v>1175.95</v>
      </c>
      <c r="G1346">
        <v>209312000</v>
      </c>
      <c r="H1346">
        <v>19124327856</v>
      </c>
      <c r="I1346">
        <v>2017</v>
      </c>
      <c r="J1346">
        <v>4</v>
      </c>
      <c r="K1346">
        <v>8</v>
      </c>
    </row>
    <row r="1347" spans="1:11" x14ac:dyDescent="0.3">
      <c r="A1347" t="s">
        <v>15</v>
      </c>
      <c r="B1347" s="1">
        <v>42832</v>
      </c>
      <c r="C1347">
        <v>1178.94</v>
      </c>
      <c r="D1347">
        <v>1186.58</v>
      </c>
      <c r="E1347">
        <v>1163.3900000000001</v>
      </c>
      <c r="F1347">
        <v>1176.9000000000001</v>
      </c>
      <c r="G1347">
        <v>317022016</v>
      </c>
      <c r="H1347">
        <v>19137747435</v>
      </c>
      <c r="I1347">
        <v>2017</v>
      </c>
      <c r="J1347">
        <v>4</v>
      </c>
      <c r="K1347">
        <v>7</v>
      </c>
    </row>
    <row r="1348" spans="1:11" x14ac:dyDescent="0.3">
      <c r="A1348" t="s">
        <v>15</v>
      </c>
      <c r="B1348" s="1">
        <v>42831</v>
      </c>
      <c r="C1348">
        <v>1125.81</v>
      </c>
      <c r="D1348">
        <v>1188.3699999999999</v>
      </c>
      <c r="E1348">
        <v>1125.81</v>
      </c>
      <c r="F1348">
        <v>1182.68</v>
      </c>
      <c r="G1348">
        <v>511222016</v>
      </c>
      <c r="H1348">
        <v>19229356147</v>
      </c>
      <c r="I1348">
        <v>2017</v>
      </c>
      <c r="J1348">
        <v>4</v>
      </c>
      <c r="K1348">
        <v>6</v>
      </c>
    </row>
    <row r="1349" spans="1:11" x14ac:dyDescent="0.3">
      <c r="A1349" t="s">
        <v>15</v>
      </c>
      <c r="B1349" s="1">
        <v>42830</v>
      </c>
      <c r="C1349">
        <v>1134.1400000000001</v>
      </c>
      <c r="D1349">
        <v>1135.0899999999999</v>
      </c>
      <c r="E1349">
        <v>1113.6300000000001</v>
      </c>
      <c r="F1349">
        <v>1124.78</v>
      </c>
      <c r="G1349">
        <v>414784000</v>
      </c>
      <c r="H1349">
        <v>18285857775</v>
      </c>
      <c r="I1349">
        <v>2017</v>
      </c>
      <c r="J1349">
        <v>4</v>
      </c>
      <c r="K1349">
        <v>5</v>
      </c>
    </row>
    <row r="1350" spans="1:11" x14ac:dyDescent="0.3">
      <c r="A1350" t="s">
        <v>15</v>
      </c>
      <c r="B1350" s="1">
        <v>42829</v>
      </c>
      <c r="C1350">
        <v>1145.52</v>
      </c>
      <c r="D1350">
        <v>1156.44</v>
      </c>
      <c r="E1350">
        <v>1120.52</v>
      </c>
      <c r="F1350">
        <v>1133.25</v>
      </c>
      <c r="G1350">
        <v>436310016</v>
      </c>
      <c r="H1350">
        <v>18421262063</v>
      </c>
      <c r="I1350">
        <v>2017</v>
      </c>
      <c r="J1350">
        <v>4</v>
      </c>
      <c r="K1350">
        <v>4</v>
      </c>
    </row>
    <row r="1351" spans="1:11" x14ac:dyDescent="0.3">
      <c r="A1351" t="s">
        <v>15</v>
      </c>
      <c r="B1351" s="1">
        <v>42828</v>
      </c>
      <c r="C1351">
        <v>1102.95</v>
      </c>
      <c r="D1351">
        <v>1151.74</v>
      </c>
      <c r="E1351">
        <v>1102.95</v>
      </c>
      <c r="F1351">
        <v>1143.81</v>
      </c>
      <c r="G1351">
        <v>580444032</v>
      </c>
      <c r="H1351">
        <v>18591158323</v>
      </c>
      <c r="I1351">
        <v>2017</v>
      </c>
      <c r="J1351">
        <v>4</v>
      </c>
      <c r="K1351">
        <v>3</v>
      </c>
    </row>
    <row r="1352" spans="1:11" x14ac:dyDescent="0.3">
      <c r="A1352" t="s">
        <v>15</v>
      </c>
      <c r="B1352" s="1">
        <v>42827</v>
      </c>
      <c r="C1352">
        <v>1080.6099999999999</v>
      </c>
      <c r="D1352">
        <v>1107.5899999999999</v>
      </c>
      <c r="E1352">
        <v>1075.45</v>
      </c>
      <c r="F1352">
        <v>1102.17</v>
      </c>
      <c r="G1352">
        <v>514187008</v>
      </c>
      <c r="H1352">
        <v>17911915755</v>
      </c>
      <c r="I1352">
        <v>2017</v>
      </c>
      <c r="J1352">
        <v>4</v>
      </c>
      <c r="K1352">
        <v>2</v>
      </c>
    </row>
    <row r="1353" spans="1:11" x14ac:dyDescent="0.3">
      <c r="A1353" t="s">
        <v>15</v>
      </c>
      <c r="B1353" s="1">
        <v>42826</v>
      </c>
      <c r="C1353">
        <v>1071.71</v>
      </c>
      <c r="D1353">
        <v>1091.72</v>
      </c>
      <c r="E1353">
        <v>1061.0899999999999</v>
      </c>
      <c r="F1353">
        <v>1080.5</v>
      </c>
      <c r="G1353">
        <v>289633984</v>
      </c>
      <c r="H1353">
        <v>17557597716</v>
      </c>
      <c r="I1353">
        <v>2017</v>
      </c>
      <c r="J1353">
        <v>4</v>
      </c>
      <c r="K1353">
        <v>1</v>
      </c>
    </row>
    <row r="1354" spans="1:11" x14ac:dyDescent="0.3">
      <c r="A1354" t="s">
        <v>15</v>
      </c>
      <c r="B1354" s="1">
        <v>42825</v>
      </c>
      <c r="C1354">
        <v>1026.6400000000001</v>
      </c>
      <c r="D1354">
        <v>1074.92</v>
      </c>
      <c r="E1354">
        <v>1026.6400000000001</v>
      </c>
      <c r="F1354">
        <v>1071.79</v>
      </c>
      <c r="G1354">
        <v>447287008</v>
      </c>
      <c r="H1354">
        <v>17414322808</v>
      </c>
      <c r="I1354">
        <v>2017</v>
      </c>
      <c r="J1354">
        <v>3</v>
      </c>
      <c r="K1354">
        <v>31</v>
      </c>
    </row>
    <row r="1355" spans="1:11" x14ac:dyDescent="0.3">
      <c r="A1355" t="s">
        <v>15</v>
      </c>
      <c r="B1355" s="1">
        <v>42824</v>
      </c>
      <c r="C1355">
        <v>1042.21</v>
      </c>
      <c r="D1355">
        <v>1049.29</v>
      </c>
      <c r="E1355">
        <v>1020.04</v>
      </c>
      <c r="F1355">
        <v>1026.43</v>
      </c>
      <c r="G1355">
        <v>352968992</v>
      </c>
      <c r="H1355">
        <v>16675587066</v>
      </c>
      <c r="I1355">
        <v>2017</v>
      </c>
      <c r="J1355">
        <v>3</v>
      </c>
      <c r="K1355">
        <v>30</v>
      </c>
    </row>
    <row r="1356" spans="1:11" x14ac:dyDescent="0.3">
      <c r="A1356" t="s">
        <v>15</v>
      </c>
      <c r="B1356" s="1">
        <v>42823</v>
      </c>
      <c r="C1356">
        <v>1046.08</v>
      </c>
      <c r="D1356">
        <v>1055.1300000000001</v>
      </c>
      <c r="E1356">
        <v>1015.88</v>
      </c>
      <c r="F1356">
        <v>1039.97</v>
      </c>
      <c r="G1356">
        <v>298457984</v>
      </c>
      <c r="H1356">
        <v>16893415156</v>
      </c>
      <c r="I1356">
        <v>2017</v>
      </c>
      <c r="J1356">
        <v>3</v>
      </c>
      <c r="K1356">
        <v>29</v>
      </c>
    </row>
    <row r="1357" spans="1:11" x14ac:dyDescent="0.3">
      <c r="A1357" t="s">
        <v>15</v>
      </c>
      <c r="B1357" s="1">
        <v>42822</v>
      </c>
      <c r="C1357">
        <v>1044.58</v>
      </c>
      <c r="D1357">
        <v>1064.6500000000001</v>
      </c>
      <c r="E1357">
        <v>1027.73</v>
      </c>
      <c r="F1357">
        <v>1047.1500000000001</v>
      </c>
      <c r="G1357">
        <v>326332000</v>
      </c>
      <c r="H1357">
        <v>17008241726</v>
      </c>
      <c r="I1357">
        <v>2017</v>
      </c>
      <c r="J1357">
        <v>3</v>
      </c>
      <c r="K1357">
        <v>28</v>
      </c>
    </row>
    <row r="1358" spans="1:11" x14ac:dyDescent="0.3">
      <c r="A1358" t="s">
        <v>15</v>
      </c>
      <c r="B1358" s="1">
        <v>42821</v>
      </c>
      <c r="C1358">
        <v>972.05</v>
      </c>
      <c r="D1358">
        <v>1046.4000000000001</v>
      </c>
      <c r="E1358">
        <v>971.98</v>
      </c>
      <c r="F1358">
        <v>1045.77</v>
      </c>
      <c r="G1358">
        <v>372535008</v>
      </c>
      <c r="H1358">
        <v>16983801541</v>
      </c>
      <c r="I1358">
        <v>2017</v>
      </c>
      <c r="J1358">
        <v>3</v>
      </c>
      <c r="K1358">
        <v>27</v>
      </c>
    </row>
    <row r="1359" spans="1:11" x14ac:dyDescent="0.3">
      <c r="A1359" t="s">
        <v>15</v>
      </c>
      <c r="B1359" s="1">
        <v>42820</v>
      </c>
      <c r="C1359">
        <v>974.02</v>
      </c>
      <c r="D1359">
        <v>1007.96</v>
      </c>
      <c r="E1359">
        <v>954.19</v>
      </c>
      <c r="F1359">
        <v>966.72</v>
      </c>
      <c r="G1359">
        <v>303668000</v>
      </c>
      <c r="H1359">
        <v>15698465531</v>
      </c>
      <c r="I1359">
        <v>2017</v>
      </c>
      <c r="J1359">
        <v>3</v>
      </c>
      <c r="K1359">
        <v>26</v>
      </c>
    </row>
    <row r="1360" spans="1:11" x14ac:dyDescent="0.3">
      <c r="A1360" t="s">
        <v>15</v>
      </c>
      <c r="B1360" s="1">
        <v>42819</v>
      </c>
      <c r="C1360">
        <v>936.54</v>
      </c>
      <c r="D1360">
        <v>975.76</v>
      </c>
      <c r="E1360">
        <v>903.71</v>
      </c>
      <c r="F1360">
        <v>972.78</v>
      </c>
      <c r="G1360">
        <v>435803008</v>
      </c>
      <c r="H1360">
        <v>15794781102</v>
      </c>
      <c r="I1360">
        <v>2017</v>
      </c>
      <c r="J1360">
        <v>3</v>
      </c>
      <c r="K1360">
        <v>25</v>
      </c>
    </row>
    <row r="1361" spans="1:11" x14ac:dyDescent="0.3">
      <c r="A1361" t="s">
        <v>15</v>
      </c>
      <c r="B1361" s="1">
        <v>42818</v>
      </c>
      <c r="C1361">
        <v>1038.45</v>
      </c>
      <c r="D1361">
        <v>1040.47</v>
      </c>
      <c r="E1361">
        <v>934.36</v>
      </c>
      <c r="F1361">
        <v>937.52</v>
      </c>
      <c r="G1361">
        <v>491038016</v>
      </c>
      <c r="H1361">
        <v>15220718764</v>
      </c>
      <c r="I1361">
        <v>2017</v>
      </c>
      <c r="J1361">
        <v>3</v>
      </c>
      <c r="K1361">
        <v>24</v>
      </c>
    </row>
    <row r="1362" spans="1:11" x14ac:dyDescent="0.3">
      <c r="A1362" t="s">
        <v>15</v>
      </c>
      <c r="B1362" s="1">
        <v>42817</v>
      </c>
      <c r="C1362">
        <v>1050.05</v>
      </c>
      <c r="D1362">
        <v>1058.01</v>
      </c>
      <c r="E1362">
        <v>1028.93</v>
      </c>
      <c r="F1362">
        <v>1038.5899999999999</v>
      </c>
      <c r="G1362">
        <v>248540000</v>
      </c>
      <c r="H1362">
        <v>16859314109</v>
      </c>
      <c r="I1362">
        <v>2017</v>
      </c>
      <c r="J1362">
        <v>3</v>
      </c>
      <c r="K1362">
        <v>23</v>
      </c>
    </row>
    <row r="1363" spans="1:11" x14ac:dyDescent="0.3">
      <c r="A1363" t="s">
        <v>15</v>
      </c>
      <c r="B1363" s="1">
        <v>42816</v>
      </c>
      <c r="C1363">
        <v>1120.6500000000001</v>
      </c>
      <c r="D1363">
        <v>1120.6500000000001</v>
      </c>
      <c r="E1363">
        <v>1014.21</v>
      </c>
      <c r="F1363">
        <v>1049.1400000000001</v>
      </c>
      <c r="G1363">
        <v>380840992</v>
      </c>
      <c r="H1363">
        <v>17028630158</v>
      </c>
      <c r="I1363">
        <v>2017</v>
      </c>
      <c r="J1363">
        <v>3</v>
      </c>
      <c r="K1363">
        <v>22</v>
      </c>
    </row>
    <row r="1364" spans="1:11" x14ac:dyDescent="0.3">
      <c r="A1364" t="s">
        <v>15</v>
      </c>
      <c r="B1364" s="1">
        <v>42815</v>
      </c>
      <c r="C1364">
        <v>1055.3599999999999</v>
      </c>
      <c r="D1364">
        <v>1122.43</v>
      </c>
      <c r="E1364">
        <v>1055.3599999999999</v>
      </c>
      <c r="F1364">
        <v>1120.54</v>
      </c>
      <c r="G1364">
        <v>337391008</v>
      </c>
      <c r="H1364">
        <v>18185299687</v>
      </c>
      <c r="I1364">
        <v>2017</v>
      </c>
      <c r="J1364">
        <v>3</v>
      </c>
      <c r="K1364">
        <v>21</v>
      </c>
    </row>
    <row r="1365" spans="1:11" x14ac:dyDescent="0.3">
      <c r="A1365" t="s">
        <v>15</v>
      </c>
      <c r="B1365" s="1">
        <v>42814</v>
      </c>
      <c r="C1365">
        <v>1037.24</v>
      </c>
      <c r="D1365">
        <v>1063.03</v>
      </c>
      <c r="E1365">
        <v>1036.68</v>
      </c>
      <c r="F1365">
        <v>1054.23</v>
      </c>
      <c r="G1365">
        <v>286529984</v>
      </c>
      <c r="H1365">
        <v>17107266418</v>
      </c>
      <c r="I1365">
        <v>2017</v>
      </c>
      <c r="J1365">
        <v>3</v>
      </c>
      <c r="K1365">
        <v>20</v>
      </c>
    </row>
    <row r="1366" spans="1:11" x14ac:dyDescent="0.3">
      <c r="A1366" t="s">
        <v>15</v>
      </c>
      <c r="B1366" s="1">
        <v>42813</v>
      </c>
      <c r="C1366">
        <v>976.73</v>
      </c>
      <c r="D1366">
        <v>1069.9100000000001</v>
      </c>
      <c r="E1366">
        <v>976.73</v>
      </c>
      <c r="F1366">
        <v>1036.74</v>
      </c>
      <c r="G1366">
        <v>406648000</v>
      </c>
      <c r="H1366">
        <v>16821676707</v>
      </c>
      <c r="I1366">
        <v>2017</v>
      </c>
      <c r="J1366">
        <v>3</v>
      </c>
      <c r="K1366">
        <v>19</v>
      </c>
    </row>
    <row r="1367" spans="1:11" x14ac:dyDescent="0.3">
      <c r="A1367" t="s">
        <v>15</v>
      </c>
      <c r="B1367" s="1">
        <v>42812</v>
      </c>
      <c r="C1367">
        <v>1099.69</v>
      </c>
      <c r="D1367">
        <v>1114.07</v>
      </c>
      <c r="E1367">
        <v>957.66</v>
      </c>
      <c r="F1367">
        <v>973.82</v>
      </c>
      <c r="G1367">
        <v>621302016</v>
      </c>
      <c r="H1367">
        <v>15798760668</v>
      </c>
      <c r="I1367">
        <v>2017</v>
      </c>
      <c r="J1367">
        <v>3</v>
      </c>
      <c r="K1367">
        <v>18</v>
      </c>
    </row>
    <row r="1368" spans="1:11" x14ac:dyDescent="0.3">
      <c r="A1368" t="s">
        <v>15</v>
      </c>
      <c r="B1368" s="1">
        <v>42811</v>
      </c>
      <c r="C1368">
        <v>1180.1600000000001</v>
      </c>
      <c r="D1368">
        <v>1180.1600000000001</v>
      </c>
      <c r="E1368">
        <v>1099.57</v>
      </c>
      <c r="F1368">
        <v>1100.23</v>
      </c>
      <c r="G1368">
        <v>706598976</v>
      </c>
      <c r="H1368">
        <v>17847435957</v>
      </c>
      <c r="I1368">
        <v>2017</v>
      </c>
      <c r="J1368">
        <v>3</v>
      </c>
      <c r="K1368">
        <v>17</v>
      </c>
    </row>
    <row r="1369" spans="1:11" x14ac:dyDescent="0.3">
      <c r="A1369" t="s">
        <v>15</v>
      </c>
      <c r="B1369" s="1">
        <v>42810</v>
      </c>
      <c r="C1369">
        <v>1251.33</v>
      </c>
      <c r="D1369">
        <v>1257.98</v>
      </c>
      <c r="E1369">
        <v>1152.44</v>
      </c>
      <c r="F1369">
        <v>1187.81</v>
      </c>
      <c r="G1369">
        <v>638568000</v>
      </c>
      <c r="H1369">
        <v>19265847025</v>
      </c>
      <c r="I1369">
        <v>2017</v>
      </c>
      <c r="J1369">
        <v>3</v>
      </c>
      <c r="K1369">
        <v>16</v>
      </c>
    </row>
    <row r="1370" spans="1:11" x14ac:dyDescent="0.3">
      <c r="A1370" t="s">
        <v>15</v>
      </c>
      <c r="B1370" s="1">
        <v>42809</v>
      </c>
      <c r="C1370">
        <v>1240.1600000000001</v>
      </c>
      <c r="D1370">
        <v>1251.6099999999999</v>
      </c>
      <c r="E1370">
        <v>1239.75</v>
      </c>
      <c r="F1370">
        <v>1249.6099999999999</v>
      </c>
      <c r="G1370">
        <v>297804992</v>
      </c>
      <c r="H1370">
        <v>20265831337</v>
      </c>
      <c r="I1370">
        <v>2017</v>
      </c>
      <c r="J1370">
        <v>3</v>
      </c>
      <c r="K1370">
        <v>15</v>
      </c>
    </row>
    <row r="1371" spans="1:11" x14ac:dyDescent="0.3">
      <c r="A1371" t="s">
        <v>15</v>
      </c>
      <c r="B1371" s="1">
        <v>42808</v>
      </c>
      <c r="C1371">
        <v>1232.1600000000001</v>
      </c>
      <c r="D1371">
        <v>1244.81</v>
      </c>
      <c r="E1371">
        <v>1220.72</v>
      </c>
      <c r="F1371">
        <v>1240</v>
      </c>
      <c r="G1371">
        <v>245306000</v>
      </c>
      <c r="H1371">
        <v>20107761880</v>
      </c>
      <c r="I1371">
        <v>2017</v>
      </c>
      <c r="J1371">
        <v>3</v>
      </c>
      <c r="K1371">
        <v>14</v>
      </c>
    </row>
    <row r="1372" spans="1:11" x14ac:dyDescent="0.3">
      <c r="A1372" t="s">
        <v>15</v>
      </c>
      <c r="B1372" s="1">
        <v>42807</v>
      </c>
      <c r="C1372">
        <v>1221.78</v>
      </c>
      <c r="D1372">
        <v>1237.3699999999999</v>
      </c>
      <c r="E1372">
        <v>1217.03</v>
      </c>
      <c r="F1372">
        <v>1231.92</v>
      </c>
      <c r="G1372">
        <v>380276992</v>
      </c>
      <c r="H1372">
        <v>19974334865</v>
      </c>
      <c r="I1372">
        <v>2017</v>
      </c>
      <c r="J1372">
        <v>3</v>
      </c>
      <c r="K1372">
        <v>13</v>
      </c>
    </row>
    <row r="1373" spans="1:11" x14ac:dyDescent="0.3">
      <c r="A1373" t="s">
        <v>15</v>
      </c>
      <c r="B1373" s="1">
        <v>42806</v>
      </c>
      <c r="C1373">
        <v>1176.6199999999999</v>
      </c>
      <c r="D1373">
        <v>1226.98</v>
      </c>
      <c r="E1373">
        <v>1175.3599999999999</v>
      </c>
      <c r="F1373">
        <v>1221.3800000000001</v>
      </c>
      <c r="G1373">
        <v>227176000</v>
      </c>
      <c r="H1373">
        <v>19801195767</v>
      </c>
      <c r="I1373">
        <v>2017</v>
      </c>
      <c r="J1373">
        <v>3</v>
      </c>
      <c r="K1373">
        <v>12</v>
      </c>
    </row>
    <row r="1374" spans="1:11" x14ac:dyDescent="0.3">
      <c r="A1374" t="s">
        <v>15</v>
      </c>
      <c r="B1374" s="1">
        <v>42805</v>
      </c>
      <c r="C1374">
        <v>1116.32</v>
      </c>
      <c r="D1374">
        <v>1193.83</v>
      </c>
      <c r="E1374">
        <v>1116.32</v>
      </c>
      <c r="F1374">
        <v>1175.83</v>
      </c>
      <c r="G1374">
        <v>283320000</v>
      </c>
      <c r="H1374">
        <v>19060468862</v>
      </c>
      <c r="I1374">
        <v>2017</v>
      </c>
      <c r="J1374">
        <v>3</v>
      </c>
      <c r="K1374">
        <v>11</v>
      </c>
    </row>
    <row r="1375" spans="1:11" x14ac:dyDescent="0.3">
      <c r="A1375" t="s">
        <v>15</v>
      </c>
      <c r="B1375" s="1">
        <v>42804</v>
      </c>
      <c r="C1375">
        <v>1189.3599999999999</v>
      </c>
      <c r="D1375">
        <v>1270.47</v>
      </c>
      <c r="E1375">
        <v>1077.25</v>
      </c>
      <c r="F1375">
        <v>1116.72</v>
      </c>
      <c r="G1375">
        <v>563795968</v>
      </c>
      <c r="H1375">
        <v>18100188612</v>
      </c>
      <c r="I1375">
        <v>2017</v>
      </c>
      <c r="J1375">
        <v>3</v>
      </c>
      <c r="K1375">
        <v>10</v>
      </c>
    </row>
    <row r="1376" spans="1:11" x14ac:dyDescent="0.3">
      <c r="A1376" t="s">
        <v>15</v>
      </c>
      <c r="B1376" s="1">
        <v>42803</v>
      </c>
      <c r="C1376">
        <v>1150.3499999999999</v>
      </c>
      <c r="D1376">
        <v>1197.46</v>
      </c>
      <c r="E1376">
        <v>1141.23</v>
      </c>
      <c r="F1376">
        <v>1188.49</v>
      </c>
      <c r="G1376">
        <v>212283008</v>
      </c>
      <c r="H1376">
        <v>19261188310</v>
      </c>
      <c r="I1376">
        <v>2017</v>
      </c>
      <c r="J1376">
        <v>3</v>
      </c>
      <c r="K1376">
        <v>9</v>
      </c>
    </row>
    <row r="1377" spans="1:11" x14ac:dyDescent="0.3">
      <c r="A1377" t="s">
        <v>15</v>
      </c>
      <c r="B1377" s="1">
        <v>42802</v>
      </c>
      <c r="C1377">
        <v>1223.23</v>
      </c>
      <c r="D1377">
        <v>1232.1600000000001</v>
      </c>
      <c r="E1377">
        <v>1148.08</v>
      </c>
      <c r="F1377">
        <v>1150</v>
      </c>
      <c r="G1377">
        <v>332603008</v>
      </c>
      <c r="H1377">
        <v>18635275050</v>
      </c>
      <c r="I1377">
        <v>2017</v>
      </c>
      <c r="J1377">
        <v>3</v>
      </c>
      <c r="K1377">
        <v>8</v>
      </c>
    </row>
    <row r="1378" spans="1:11" x14ac:dyDescent="0.3">
      <c r="A1378" t="s">
        <v>15</v>
      </c>
      <c r="B1378" s="1">
        <v>42801</v>
      </c>
      <c r="C1378">
        <v>1273.21</v>
      </c>
      <c r="D1378">
        <v>1275.55</v>
      </c>
      <c r="E1378">
        <v>1204.8</v>
      </c>
      <c r="F1378">
        <v>1223.54</v>
      </c>
      <c r="G1378">
        <v>291256000</v>
      </c>
      <c r="H1378">
        <v>19824773912</v>
      </c>
      <c r="I1378">
        <v>2017</v>
      </c>
      <c r="J1378">
        <v>3</v>
      </c>
      <c r="K1378">
        <v>7</v>
      </c>
    </row>
    <row r="1379" spans="1:11" x14ac:dyDescent="0.3">
      <c r="A1379" t="s">
        <v>15</v>
      </c>
      <c r="B1379" s="1">
        <v>42800</v>
      </c>
      <c r="C1379">
        <v>1267.47</v>
      </c>
      <c r="D1379">
        <v>1276</v>
      </c>
      <c r="E1379">
        <v>1264.5999999999999</v>
      </c>
      <c r="F1379">
        <v>1272.83</v>
      </c>
      <c r="G1379">
        <v>153656992</v>
      </c>
      <c r="H1379">
        <v>20620991547</v>
      </c>
      <c r="I1379">
        <v>2017</v>
      </c>
      <c r="J1379">
        <v>3</v>
      </c>
      <c r="K1379">
        <v>6</v>
      </c>
    </row>
    <row r="1380" spans="1:11" x14ac:dyDescent="0.3">
      <c r="A1380" t="s">
        <v>15</v>
      </c>
      <c r="B1380" s="1">
        <v>42799</v>
      </c>
      <c r="C1380">
        <v>1254.29</v>
      </c>
      <c r="D1380">
        <v>1267.29</v>
      </c>
      <c r="E1380">
        <v>1238.06</v>
      </c>
      <c r="F1380">
        <v>1267.1199999999999</v>
      </c>
      <c r="G1380">
        <v>134127000</v>
      </c>
      <c r="H1380">
        <v>20526235270</v>
      </c>
      <c r="I1380">
        <v>2017</v>
      </c>
      <c r="J1380">
        <v>3</v>
      </c>
      <c r="K1380">
        <v>5</v>
      </c>
    </row>
    <row r="1381" spans="1:11" x14ac:dyDescent="0.3">
      <c r="A1381" t="s">
        <v>15</v>
      </c>
      <c r="B1381" s="1">
        <v>42798</v>
      </c>
      <c r="C1381">
        <v>1277.43</v>
      </c>
      <c r="D1381">
        <v>1279.4000000000001</v>
      </c>
      <c r="E1381">
        <v>1230.51</v>
      </c>
      <c r="F1381">
        <v>1255.1500000000001</v>
      </c>
      <c r="G1381">
        <v>183270000</v>
      </c>
      <c r="H1381">
        <v>20329978338</v>
      </c>
      <c r="I1381">
        <v>2017</v>
      </c>
      <c r="J1381">
        <v>3</v>
      </c>
      <c r="K1381">
        <v>4</v>
      </c>
    </row>
    <row r="1382" spans="1:11" x14ac:dyDescent="0.3">
      <c r="A1382" t="s">
        <v>15</v>
      </c>
      <c r="B1382" s="1">
        <v>42797</v>
      </c>
      <c r="C1382">
        <v>1250.71</v>
      </c>
      <c r="D1382">
        <v>1280.31</v>
      </c>
      <c r="E1382">
        <v>1250.71</v>
      </c>
      <c r="F1382">
        <v>1274.99</v>
      </c>
      <c r="G1382">
        <v>315739008</v>
      </c>
      <c r="H1382">
        <v>20649259919</v>
      </c>
      <c r="I1382">
        <v>2017</v>
      </c>
      <c r="J1382">
        <v>3</v>
      </c>
      <c r="K1382">
        <v>3</v>
      </c>
    </row>
    <row r="1383" spans="1:11" x14ac:dyDescent="0.3">
      <c r="A1383" t="s">
        <v>15</v>
      </c>
      <c r="B1383" s="1">
        <v>42796</v>
      </c>
      <c r="C1383">
        <v>1224.68</v>
      </c>
      <c r="D1383">
        <v>1262.1300000000001</v>
      </c>
      <c r="E1383">
        <v>1215.6199999999999</v>
      </c>
      <c r="F1383">
        <v>1251.01</v>
      </c>
      <c r="G1383">
        <v>368275008</v>
      </c>
      <c r="H1383">
        <v>20258543188</v>
      </c>
      <c r="I1383">
        <v>2017</v>
      </c>
      <c r="J1383">
        <v>3</v>
      </c>
      <c r="K1383">
        <v>2</v>
      </c>
    </row>
    <row r="1384" spans="1:11" x14ac:dyDescent="0.3">
      <c r="A1384" t="s">
        <v>15</v>
      </c>
      <c r="B1384" s="1">
        <v>42795</v>
      </c>
      <c r="C1384">
        <v>1180.04</v>
      </c>
      <c r="D1384">
        <v>1222.5</v>
      </c>
      <c r="E1384">
        <v>1179.69</v>
      </c>
      <c r="F1384">
        <v>1222.5</v>
      </c>
      <c r="G1384">
        <v>229056992</v>
      </c>
      <c r="H1384">
        <v>19794459608</v>
      </c>
      <c r="I1384">
        <v>2017</v>
      </c>
      <c r="J1384">
        <v>3</v>
      </c>
      <c r="K1384">
        <v>1</v>
      </c>
    </row>
    <row r="1385" spans="1:11" x14ac:dyDescent="0.3">
      <c r="A1385" t="s">
        <v>15</v>
      </c>
      <c r="B1385" s="1">
        <v>42794</v>
      </c>
      <c r="C1385">
        <v>1180.72</v>
      </c>
      <c r="D1385">
        <v>1193.25</v>
      </c>
      <c r="E1385">
        <v>1171.82</v>
      </c>
      <c r="F1385">
        <v>1179.97</v>
      </c>
      <c r="G1385">
        <v>184956000</v>
      </c>
      <c r="H1385">
        <v>19103684801</v>
      </c>
      <c r="I1385">
        <v>2017</v>
      </c>
      <c r="J1385">
        <v>2</v>
      </c>
      <c r="K1385">
        <v>28</v>
      </c>
    </row>
    <row r="1386" spans="1:11" x14ac:dyDescent="0.3">
      <c r="A1386" t="s">
        <v>15</v>
      </c>
      <c r="B1386" s="1">
        <v>42793</v>
      </c>
      <c r="C1386">
        <v>1163.78</v>
      </c>
      <c r="D1386">
        <v>1181.98</v>
      </c>
      <c r="E1386">
        <v>1163.3800000000001</v>
      </c>
      <c r="F1386">
        <v>1179.97</v>
      </c>
      <c r="G1386">
        <v>131570000</v>
      </c>
      <c r="H1386">
        <v>19101427518</v>
      </c>
      <c r="I1386">
        <v>2017</v>
      </c>
      <c r="J1386">
        <v>2</v>
      </c>
      <c r="K1386">
        <v>27</v>
      </c>
    </row>
    <row r="1387" spans="1:11" x14ac:dyDescent="0.3">
      <c r="A1387" t="s">
        <v>15</v>
      </c>
      <c r="B1387" s="1">
        <v>42792</v>
      </c>
      <c r="C1387">
        <v>1144.27</v>
      </c>
      <c r="D1387">
        <v>1167.47</v>
      </c>
      <c r="E1387">
        <v>1130.2</v>
      </c>
      <c r="F1387">
        <v>1165.2</v>
      </c>
      <c r="G1387">
        <v>116486000</v>
      </c>
      <c r="H1387">
        <v>18860247630</v>
      </c>
      <c r="I1387">
        <v>2017</v>
      </c>
      <c r="J1387">
        <v>2</v>
      </c>
      <c r="K1387">
        <v>26</v>
      </c>
    </row>
    <row r="1388" spans="1:11" x14ac:dyDescent="0.3">
      <c r="A1388" t="s">
        <v>15</v>
      </c>
      <c r="B1388" s="1">
        <v>42791</v>
      </c>
      <c r="C1388">
        <v>1170.4100000000001</v>
      </c>
      <c r="D1388">
        <v>1174.8499999999999</v>
      </c>
      <c r="E1388">
        <v>1124.5899999999999</v>
      </c>
      <c r="F1388">
        <v>1143.8399999999999</v>
      </c>
      <c r="G1388">
        <v>139960992</v>
      </c>
      <c r="H1388">
        <v>18511906560</v>
      </c>
      <c r="I1388">
        <v>2017</v>
      </c>
      <c r="J1388">
        <v>2</v>
      </c>
      <c r="K1388">
        <v>25</v>
      </c>
    </row>
    <row r="1389" spans="1:11" x14ac:dyDescent="0.3">
      <c r="A1389" t="s">
        <v>15</v>
      </c>
      <c r="B1389" s="1">
        <v>42790</v>
      </c>
      <c r="C1389">
        <v>1172.71</v>
      </c>
      <c r="D1389">
        <v>1200.3900000000001</v>
      </c>
      <c r="E1389">
        <v>1131.96</v>
      </c>
      <c r="F1389">
        <v>1173.68</v>
      </c>
      <c r="G1389">
        <v>330759008</v>
      </c>
      <c r="H1389">
        <v>18992415818</v>
      </c>
      <c r="I1389">
        <v>2017</v>
      </c>
      <c r="J1389">
        <v>2</v>
      </c>
      <c r="K1389">
        <v>24</v>
      </c>
    </row>
    <row r="1390" spans="1:11" x14ac:dyDescent="0.3">
      <c r="A1390" t="s">
        <v>15</v>
      </c>
      <c r="B1390" s="1">
        <v>42789</v>
      </c>
      <c r="C1390">
        <v>1117.27</v>
      </c>
      <c r="D1390">
        <v>1176.6199999999999</v>
      </c>
      <c r="E1390">
        <v>1116.96</v>
      </c>
      <c r="F1390">
        <v>1166.72</v>
      </c>
      <c r="G1390">
        <v>189454000</v>
      </c>
      <c r="H1390">
        <v>18877442096</v>
      </c>
      <c r="I1390">
        <v>2017</v>
      </c>
      <c r="J1390">
        <v>2</v>
      </c>
      <c r="K1390">
        <v>23</v>
      </c>
    </row>
    <row r="1391" spans="1:11" x14ac:dyDescent="0.3">
      <c r="A1391" t="s">
        <v>15</v>
      </c>
      <c r="B1391" s="1">
        <v>42788</v>
      </c>
      <c r="C1391">
        <v>1114.8</v>
      </c>
      <c r="D1391">
        <v>1125.3900000000001</v>
      </c>
      <c r="E1391">
        <v>1100.55</v>
      </c>
      <c r="F1391">
        <v>1117.44</v>
      </c>
      <c r="G1391">
        <v>136100000</v>
      </c>
      <c r="H1391">
        <v>18077985665</v>
      </c>
      <c r="I1391">
        <v>2017</v>
      </c>
      <c r="J1391">
        <v>2</v>
      </c>
      <c r="K1391">
        <v>22</v>
      </c>
    </row>
    <row r="1392" spans="1:11" x14ac:dyDescent="0.3">
      <c r="A1392" t="s">
        <v>15</v>
      </c>
      <c r="B1392" s="1">
        <v>42787</v>
      </c>
      <c r="C1392">
        <v>1079.28</v>
      </c>
      <c r="D1392">
        <v>1117.25</v>
      </c>
      <c r="E1392">
        <v>1076.93</v>
      </c>
      <c r="F1392">
        <v>1115.3</v>
      </c>
      <c r="G1392">
        <v>186868992</v>
      </c>
      <c r="H1392">
        <v>18041455273</v>
      </c>
      <c r="I1392">
        <v>2017</v>
      </c>
      <c r="J1392">
        <v>2</v>
      </c>
      <c r="K1392">
        <v>21</v>
      </c>
    </row>
    <row r="1393" spans="1:11" x14ac:dyDescent="0.3">
      <c r="A1393" t="s">
        <v>15</v>
      </c>
      <c r="B1393" s="1">
        <v>42786</v>
      </c>
      <c r="C1393">
        <v>1048.69</v>
      </c>
      <c r="D1393">
        <v>1080.49</v>
      </c>
      <c r="E1393">
        <v>1041.69</v>
      </c>
      <c r="F1393">
        <v>1079.98</v>
      </c>
      <c r="G1393">
        <v>109478000</v>
      </c>
      <c r="H1393">
        <v>17468244508</v>
      </c>
      <c r="I1393">
        <v>2017</v>
      </c>
      <c r="J1393">
        <v>2</v>
      </c>
      <c r="K1393">
        <v>20</v>
      </c>
    </row>
    <row r="1394" spans="1:11" x14ac:dyDescent="0.3">
      <c r="A1394" t="s">
        <v>15</v>
      </c>
      <c r="B1394" s="1">
        <v>42785</v>
      </c>
      <c r="C1394">
        <v>1054.76</v>
      </c>
      <c r="D1394">
        <v>1056.81</v>
      </c>
      <c r="E1394">
        <v>1043.46</v>
      </c>
      <c r="F1394">
        <v>1047.8699999999999</v>
      </c>
      <c r="G1394">
        <v>77423296</v>
      </c>
      <c r="H1394">
        <v>16946913346</v>
      </c>
      <c r="I1394">
        <v>2017</v>
      </c>
      <c r="J1394">
        <v>2</v>
      </c>
      <c r="K1394">
        <v>19</v>
      </c>
    </row>
    <row r="1395" spans="1:11" x14ac:dyDescent="0.3">
      <c r="A1395" t="s">
        <v>15</v>
      </c>
      <c r="B1395" s="1">
        <v>42784</v>
      </c>
      <c r="C1395">
        <v>1049.21</v>
      </c>
      <c r="D1395">
        <v>1061.0999999999999</v>
      </c>
      <c r="E1395">
        <v>1046.96</v>
      </c>
      <c r="F1395">
        <v>1054.42</v>
      </c>
      <c r="G1395">
        <v>99073504</v>
      </c>
      <c r="H1395">
        <v>17051064834</v>
      </c>
      <c r="I1395">
        <v>2017</v>
      </c>
      <c r="J1395">
        <v>2</v>
      </c>
      <c r="K1395">
        <v>18</v>
      </c>
    </row>
    <row r="1396" spans="1:11" x14ac:dyDescent="0.3">
      <c r="A1396" t="s">
        <v>15</v>
      </c>
      <c r="B1396" s="1">
        <v>42783</v>
      </c>
      <c r="C1396">
        <v>1026.1199999999999</v>
      </c>
      <c r="D1396">
        <v>1053.17</v>
      </c>
      <c r="E1396">
        <v>1025.6400000000001</v>
      </c>
      <c r="F1396">
        <v>1046.21</v>
      </c>
      <c r="G1396">
        <v>136474000</v>
      </c>
      <c r="H1396">
        <v>16916338976</v>
      </c>
      <c r="I1396">
        <v>2017</v>
      </c>
      <c r="J1396">
        <v>2</v>
      </c>
      <c r="K1396">
        <v>17</v>
      </c>
    </row>
    <row r="1397" spans="1:11" x14ac:dyDescent="0.3">
      <c r="A1397" t="s">
        <v>15</v>
      </c>
      <c r="B1397" s="1">
        <v>42782</v>
      </c>
      <c r="C1397">
        <v>1007.65</v>
      </c>
      <c r="D1397">
        <v>1033.3699999999999</v>
      </c>
      <c r="E1397">
        <v>1007.65</v>
      </c>
      <c r="F1397">
        <v>1027.44</v>
      </c>
      <c r="G1397">
        <v>122277000</v>
      </c>
      <c r="H1397">
        <v>16610905026</v>
      </c>
      <c r="I1397">
        <v>2017</v>
      </c>
      <c r="J1397">
        <v>2</v>
      </c>
      <c r="K1397">
        <v>16</v>
      </c>
    </row>
    <row r="1398" spans="1:11" x14ac:dyDescent="0.3">
      <c r="A1398" t="s">
        <v>15</v>
      </c>
      <c r="B1398" s="1">
        <v>42781</v>
      </c>
      <c r="C1398">
        <v>1006.21</v>
      </c>
      <c r="D1398">
        <v>1008.84</v>
      </c>
      <c r="E1398">
        <v>1001.58</v>
      </c>
      <c r="F1398">
        <v>1007.48</v>
      </c>
      <c r="G1398">
        <v>89759400</v>
      </c>
      <c r="H1398">
        <v>16286329282</v>
      </c>
      <c r="I1398">
        <v>2017</v>
      </c>
      <c r="J1398">
        <v>2</v>
      </c>
      <c r="K1398">
        <v>15</v>
      </c>
    </row>
    <row r="1399" spans="1:11" x14ac:dyDescent="0.3">
      <c r="A1399" t="s">
        <v>15</v>
      </c>
      <c r="B1399" s="1">
        <v>42780</v>
      </c>
      <c r="C1399">
        <v>991.73</v>
      </c>
      <c r="D1399">
        <v>1011.51</v>
      </c>
      <c r="E1399">
        <v>986.47</v>
      </c>
      <c r="F1399">
        <v>1004.55</v>
      </c>
      <c r="G1399">
        <v>137946000</v>
      </c>
      <c r="H1399">
        <v>16237219721</v>
      </c>
      <c r="I1399">
        <v>2017</v>
      </c>
      <c r="J1399">
        <v>2</v>
      </c>
      <c r="K1399">
        <v>14</v>
      </c>
    </row>
    <row r="1400" spans="1:11" x14ac:dyDescent="0.3">
      <c r="A1400" t="s">
        <v>15</v>
      </c>
      <c r="B1400" s="1">
        <v>42779</v>
      </c>
      <c r="C1400">
        <v>998.89</v>
      </c>
      <c r="D1400">
        <v>1002.1</v>
      </c>
      <c r="E1400">
        <v>976</v>
      </c>
      <c r="F1400">
        <v>990.64</v>
      </c>
      <c r="G1400">
        <v>100607000</v>
      </c>
      <c r="H1400">
        <v>16010322103</v>
      </c>
      <c r="I1400">
        <v>2017</v>
      </c>
      <c r="J1400">
        <v>2</v>
      </c>
      <c r="K1400">
        <v>13</v>
      </c>
    </row>
    <row r="1401" spans="1:11" x14ac:dyDescent="0.3">
      <c r="A1401" t="s">
        <v>15</v>
      </c>
      <c r="B1401" s="1">
        <v>42778</v>
      </c>
      <c r="C1401">
        <v>1003.52</v>
      </c>
      <c r="D1401">
        <v>1004.76</v>
      </c>
      <c r="E1401">
        <v>996.92</v>
      </c>
      <c r="F1401">
        <v>999.18</v>
      </c>
      <c r="G1401">
        <v>67530000</v>
      </c>
      <c r="H1401">
        <v>16146290349</v>
      </c>
      <c r="I1401">
        <v>2017</v>
      </c>
      <c r="J1401">
        <v>2</v>
      </c>
      <c r="K1401">
        <v>12</v>
      </c>
    </row>
    <row r="1402" spans="1:11" x14ac:dyDescent="0.3">
      <c r="A1402" t="s">
        <v>15</v>
      </c>
      <c r="B1402" s="1">
        <v>42777</v>
      </c>
      <c r="C1402">
        <v>988.9</v>
      </c>
      <c r="D1402">
        <v>1009.29</v>
      </c>
      <c r="E1402">
        <v>982.83</v>
      </c>
      <c r="F1402">
        <v>1004.45</v>
      </c>
      <c r="G1402">
        <v>102261000</v>
      </c>
      <c r="H1402">
        <v>16229677099</v>
      </c>
      <c r="I1402">
        <v>2017</v>
      </c>
      <c r="J1402">
        <v>2</v>
      </c>
      <c r="K1402">
        <v>11</v>
      </c>
    </row>
    <row r="1403" spans="1:11" x14ac:dyDescent="0.3">
      <c r="A1403" t="s">
        <v>15</v>
      </c>
      <c r="B1403" s="1">
        <v>42776</v>
      </c>
      <c r="C1403">
        <v>995.63</v>
      </c>
      <c r="D1403">
        <v>998.91</v>
      </c>
      <c r="E1403">
        <v>946.69</v>
      </c>
      <c r="F1403">
        <v>988.67</v>
      </c>
      <c r="G1403">
        <v>190452000</v>
      </c>
      <c r="H1403">
        <v>15973053725</v>
      </c>
      <c r="I1403">
        <v>2017</v>
      </c>
      <c r="J1403">
        <v>2</v>
      </c>
      <c r="K1403">
        <v>10</v>
      </c>
    </row>
    <row r="1404" spans="1:11" x14ac:dyDescent="0.3">
      <c r="A1404" t="s">
        <v>15</v>
      </c>
      <c r="B1404" s="1">
        <v>42775</v>
      </c>
      <c r="C1404">
        <v>1064.7</v>
      </c>
      <c r="D1404">
        <v>1088.99</v>
      </c>
      <c r="E1404">
        <v>953.34</v>
      </c>
      <c r="F1404">
        <v>994.38</v>
      </c>
      <c r="G1404">
        <v>407220000</v>
      </c>
      <c r="H1404">
        <v>16063448932</v>
      </c>
      <c r="I1404">
        <v>2017</v>
      </c>
      <c r="J1404">
        <v>2</v>
      </c>
      <c r="K1404">
        <v>9</v>
      </c>
    </row>
    <row r="1405" spans="1:11" x14ac:dyDescent="0.3">
      <c r="A1405" t="s">
        <v>15</v>
      </c>
      <c r="B1405" s="1">
        <v>42774</v>
      </c>
      <c r="C1405">
        <v>1062.32</v>
      </c>
      <c r="D1405">
        <v>1078.97</v>
      </c>
      <c r="E1405">
        <v>1037.49</v>
      </c>
      <c r="F1405">
        <v>1063.07</v>
      </c>
      <c r="G1405">
        <v>201855008</v>
      </c>
      <c r="H1405">
        <v>17170799127</v>
      </c>
      <c r="I1405">
        <v>2017</v>
      </c>
      <c r="J1405">
        <v>2</v>
      </c>
      <c r="K1405">
        <v>8</v>
      </c>
    </row>
    <row r="1406" spans="1:11" x14ac:dyDescent="0.3">
      <c r="A1406" t="s">
        <v>15</v>
      </c>
      <c r="B1406" s="1">
        <v>42773</v>
      </c>
      <c r="C1406">
        <v>1040.1400000000001</v>
      </c>
      <c r="D1406">
        <v>1061.93</v>
      </c>
      <c r="E1406">
        <v>1040.1400000000001</v>
      </c>
      <c r="F1406">
        <v>1061.3499999999999</v>
      </c>
      <c r="G1406">
        <v>146007008</v>
      </c>
      <c r="H1406">
        <v>17141080574</v>
      </c>
      <c r="I1406">
        <v>2017</v>
      </c>
      <c r="J1406">
        <v>2</v>
      </c>
      <c r="K1406">
        <v>7</v>
      </c>
    </row>
    <row r="1407" spans="1:11" x14ac:dyDescent="0.3">
      <c r="A1407" t="s">
        <v>15</v>
      </c>
      <c r="B1407" s="1">
        <v>42772</v>
      </c>
      <c r="C1407">
        <v>1028.4000000000001</v>
      </c>
      <c r="D1407">
        <v>1044.6400000000001</v>
      </c>
      <c r="E1407">
        <v>1028.1600000000001</v>
      </c>
      <c r="F1407">
        <v>1038.1500000000001</v>
      </c>
      <c r="G1407">
        <v>111762000</v>
      </c>
      <c r="H1407">
        <v>16764422010</v>
      </c>
      <c r="I1407">
        <v>2017</v>
      </c>
      <c r="J1407">
        <v>2</v>
      </c>
      <c r="K1407">
        <v>6</v>
      </c>
    </row>
    <row r="1408" spans="1:11" x14ac:dyDescent="0.3">
      <c r="A1408" t="s">
        <v>15</v>
      </c>
      <c r="B1408" s="1">
        <v>42771</v>
      </c>
      <c r="C1408">
        <v>1043.52</v>
      </c>
      <c r="D1408">
        <v>1043.6300000000001</v>
      </c>
      <c r="E1408">
        <v>1022.37</v>
      </c>
      <c r="F1408">
        <v>1027.3399999999999</v>
      </c>
      <c r="G1408">
        <v>114208000</v>
      </c>
      <c r="H1408">
        <v>16588240157</v>
      </c>
      <c r="I1408">
        <v>2017</v>
      </c>
      <c r="J1408">
        <v>2</v>
      </c>
      <c r="K1408">
        <v>5</v>
      </c>
    </row>
    <row r="1409" spans="1:11" x14ac:dyDescent="0.3">
      <c r="A1409" t="s">
        <v>15</v>
      </c>
      <c r="B1409" s="1">
        <v>42770</v>
      </c>
      <c r="C1409">
        <v>1031.33</v>
      </c>
      <c r="D1409">
        <v>1045.9000000000001</v>
      </c>
      <c r="E1409">
        <v>1015.16</v>
      </c>
      <c r="F1409">
        <v>1042.9000000000001</v>
      </c>
      <c r="G1409">
        <v>155064000</v>
      </c>
      <c r="H1409">
        <v>16837411920</v>
      </c>
      <c r="I1409">
        <v>2017</v>
      </c>
      <c r="J1409">
        <v>2</v>
      </c>
      <c r="K1409">
        <v>4</v>
      </c>
    </row>
    <row r="1410" spans="1:11" x14ac:dyDescent="0.3">
      <c r="A1410" t="s">
        <v>15</v>
      </c>
      <c r="B1410" s="1">
        <v>42769</v>
      </c>
      <c r="C1410">
        <v>1011.46</v>
      </c>
      <c r="D1410">
        <v>1033.8699999999999</v>
      </c>
      <c r="E1410">
        <v>1008.79</v>
      </c>
      <c r="F1410">
        <v>1029.9100000000001</v>
      </c>
      <c r="G1410">
        <v>201278000</v>
      </c>
      <c r="H1410">
        <v>16625849489</v>
      </c>
      <c r="I1410">
        <v>2017</v>
      </c>
      <c r="J1410">
        <v>2</v>
      </c>
      <c r="K1410">
        <v>3</v>
      </c>
    </row>
    <row r="1411" spans="1:11" x14ac:dyDescent="0.3">
      <c r="A1411" t="s">
        <v>15</v>
      </c>
      <c r="B1411" s="1">
        <v>42768</v>
      </c>
      <c r="C1411">
        <v>990</v>
      </c>
      <c r="D1411">
        <v>1013.52</v>
      </c>
      <c r="E1411">
        <v>983.22</v>
      </c>
      <c r="F1411">
        <v>1011.8</v>
      </c>
      <c r="G1411">
        <v>145820992</v>
      </c>
      <c r="H1411">
        <v>16331615570</v>
      </c>
      <c r="I1411">
        <v>2017</v>
      </c>
      <c r="J1411">
        <v>2</v>
      </c>
      <c r="K1411">
        <v>2</v>
      </c>
    </row>
    <row r="1412" spans="1:11" x14ac:dyDescent="0.3">
      <c r="A1412" t="s">
        <v>15</v>
      </c>
      <c r="B1412" s="1">
        <v>42767</v>
      </c>
      <c r="C1412">
        <v>970.94</v>
      </c>
      <c r="D1412">
        <v>989.11</v>
      </c>
      <c r="E1412">
        <v>970.74</v>
      </c>
      <c r="F1412">
        <v>989.02</v>
      </c>
      <c r="G1412">
        <v>150110000</v>
      </c>
      <c r="H1412">
        <v>15962015276</v>
      </c>
      <c r="I1412">
        <v>2017</v>
      </c>
      <c r="J1412">
        <v>2</v>
      </c>
      <c r="K1412">
        <v>1</v>
      </c>
    </row>
    <row r="1413" spans="1:11" x14ac:dyDescent="0.3">
      <c r="A1413" t="s">
        <v>15</v>
      </c>
      <c r="B1413" s="1">
        <v>42766</v>
      </c>
      <c r="C1413">
        <v>920.96</v>
      </c>
      <c r="D1413">
        <v>972.02</v>
      </c>
      <c r="E1413">
        <v>920.96</v>
      </c>
      <c r="F1413">
        <v>970.4</v>
      </c>
      <c r="G1413">
        <v>164582000</v>
      </c>
      <c r="H1413">
        <v>15659186515</v>
      </c>
      <c r="I1413">
        <v>2017</v>
      </c>
      <c r="J1413">
        <v>1</v>
      </c>
      <c r="K1413">
        <v>31</v>
      </c>
    </row>
    <row r="1414" spans="1:11" x14ac:dyDescent="0.3">
      <c r="A1414" t="s">
        <v>15</v>
      </c>
      <c r="B1414" s="1">
        <v>42765</v>
      </c>
      <c r="C1414">
        <v>920.15</v>
      </c>
      <c r="D1414">
        <v>923.05</v>
      </c>
      <c r="E1414">
        <v>919.47</v>
      </c>
      <c r="F1414">
        <v>920.38</v>
      </c>
      <c r="G1414">
        <v>78227296</v>
      </c>
      <c r="H1414">
        <v>14850351605</v>
      </c>
      <c r="I1414">
        <v>2017</v>
      </c>
      <c r="J1414">
        <v>1</v>
      </c>
      <c r="K1414">
        <v>30</v>
      </c>
    </row>
    <row r="1415" spans="1:11" x14ac:dyDescent="0.3">
      <c r="A1415" t="s">
        <v>15</v>
      </c>
      <c r="B1415" s="1">
        <v>42764</v>
      </c>
      <c r="C1415">
        <v>922.07</v>
      </c>
      <c r="D1415">
        <v>923.42</v>
      </c>
      <c r="E1415">
        <v>919.15</v>
      </c>
      <c r="F1415">
        <v>919.5</v>
      </c>
      <c r="G1415">
        <v>60851700</v>
      </c>
      <c r="H1415">
        <v>14834377926</v>
      </c>
      <c r="I1415">
        <v>2017</v>
      </c>
      <c r="J1415">
        <v>1</v>
      </c>
      <c r="K1415">
        <v>29</v>
      </c>
    </row>
    <row r="1416" spans="1:11" x14ac:dyDescent="0.3">
      <c r="A1416" t="s">
        <v>15</v>
      </c>
      <c r="B1416" s="1">
        <v>42763</v>
      </c>
      <c r="C1416">
        <v>919.81</v>
      </c>
      <c r="D1416">
        <v>923.91</v>
      </c>
      <c r="E1416">
        <v>919.81</v>
      </c>
      <c r="F1416">
        <v>921.59</v>
      </c>
      <c r="G1416">
        <v>68979600</v>
      </c>
      <c r="H1416">
        <v>14866260449</v>
      </c>
      <c r="I1416">
        <v>2017</v>
      </c>
      <c r="J1416">
        <v>1</v>
      </c>
      <c r="K1416">
        <v>28</v>
      </c>
    </row>
    <row r="1417" spans="1:11" x14ac:dyDescent="0.3">
      <c r="A1417" t="s">
        <v>15</v>
      </c>
      <c r="B1417" s="1">
        <v>42762</v>
      </c>
      <c r="C1417">
        <v>918.36</v>
      </c>
      <c r="D1417">
        <v>923.22</v>
      </c>
      <c r="E1417">
        <v>915.85</v>
      </c>
      <c r="F1417">
        <v>919.75</v>
      </c>
      <c r="G1417">
        <v>125594000</v>
      </c>
      <c r="H1417">
        <v>14834831700</v>
      </c>
      <c r="I1417">
        <v>2017</v>
      </c>
      <c r="J1417">
        <v>1</v>
      </c>
      <c r="K1417">
        <v>27</v>
      </c>
    </row>
    <row r="1418" spans="1:11" x14ac:dyDescent="0.3">
      <c r="A1418" t="s">
        <v>15</v>
      </c>
      <c r="B1418" s="1">
        <v>42761</v>
      </c>
      <c r="C1418">
        <v>902.4</v>
      </c>
      <c r="D1418">
        <v>919.33</v>
      </c>
      <c r="E1418">
        <v>902.22</v>
      </c>
      <c r="F1418">
        <v>917.59</v>
      </c>
      <c r="G1418">
        <v>131958000</v>
      </c>
      <c r="H1418">
        <v>14797955301</v>
      </c>
      <c r="I1418">
        <v>2017</v>
      </c>
      <c r="J1418">
        <v>1</v>
      </c>
      <c r="K1418">
        <v>26</v>
      </c>
    </row>
    <row r="1419" spans="1:11" x14ac:dyDescent="0.3">
      <c r="A1419" t="s">
        <v>15</v>
      </c>
      <c r="B1419" s="1">
        <v>42760</v>
      </c>
      <c r="C1419">
        <v>891.92</v>
      </c>
      <c r="D1419">
        <v>903.25</v>
      </c>
      <c r="E1419">
        <v>891.69</v>
      </c>
      <c r="F1419">
        <v>901.54</v>
      </c>
      <c r="G1419">
        <v>120831000</v>
      </c>
      <c r="H1419">
        <v>14537488261</v>
      </c>
      <c r="I1419">
        <v>2017</v>
      </c>
      <c r="J1419">
        <v>1</v>
      </c>
      <c r="K1419">
        <v>25</v>
      </c>
    </row>
    <row r="1420" spans="1:11" x14ac:dyDescent="0.3">
      <c r="A1420" t="s">
        <v>15</v>
      </c>
      <c r="B1420" s="1">
        <v>42759</v>
      </c>
      <c r="C1420">
        <v>910.68</v>
      </c>
      <c r="D1420">
        <v>924.15</v>
      </c>
      <c r="E1420">
        <v>892.29</v>
      </c>
      <c r="F1420">
        <v>892.69</v>
      </c>
      <c r="G1420">
        <v>111349000</v>
      </c>
      <c r="H1420">
        <v>14393026385</v>
      </c>
      <c r="I1420">
        <v>2017</v>
      </c>
      <c r="J1420">
        <v>1</v>
      </c>
      <c r="K1420">
        <v>24</v>
      </c>
    </row>
    <row r="1421" spans="1:11" x14ac:dyDescent="0.3">
      <c r="A1421" t="s">
        <v>15</v>
      </c>
      <c r="B1421" s="1">
        <v>42758</v>
      </c>
      <c r="C1421">
        <v>925.5</v>
      </c>
      <c r="D1421">
        <v>928.27</v>
      </c>
      <c r="E1421">
        <v>916.74</v>
      </c>
      <c r="F1421">
        <v>921.01</v>
      </c>
      <c r="G1421">
        <v>73588600</v>
      </c>
      <c r="H1421">
        <v>14848013909</v>
      </c>
      <c r="I1421">
        <v>2017</v>
      </c>
      <c r="J1421">
        <v>1</v>
      </c>
      <c r="K1421">
        <v>23</v>
      </c>
    </row>
    <row r="1422" spans="1:11" x14ac:dyDescent="0.3">
      <c r="A1422" t="s">
        <v>15</v>
      </c>
      <c r="B1422" s="1">
        <v>42757</v>
      </c>
      <c r="C1422">
        <v>922.21</v>
      </c>
      <c r="D1422">
        <v>937.53</v>
      </c>
      <c r="E1422">
        <v>897.56</v>
      </c>
      <c r="F1422">
        <v>924.67</v>
      </c>
      <c r="G1422">
        <v>116573000</v>
      </c>
      <c r="H1422">
        <v>14905439337</v>
      </c>
      <c r="I1422">
        <v>2017</v>
      </c>
      <c r="J1422">
        <v>1</v>
      </c>
      <c r="K1422">
        <v>22</v>
      </c>
    </row>
    <row r="1423" spans="1:11" x14ac:dyDescent="0.3">
      <c r="A1423" t="s">
        <v>15</v>
      </c>
      <c r="B1423" s="1">
        <v>42756</v>
      </c>
      <c r="C1423">
        <v>895.55</v>
      </c>
      <c r="D1423">
        <v>927.37</v>
      </c>
      <c r="E1423">
        <v>895.53</v>
      </c>
      <c r="F1423">
        <v>921.79</v>
      </c>
      <c r="G1423">
        <v>111158000</v>
      </c>
      <c r="H1423">
        <v>14856911163</v>
      </c>
      <c r="I1423">
        <v>2017</v>
      </c>
      <c r="J1423">
        <v>1</v>
      </c>
      <c r="K1423">
        <v>21</v>
      </c>
    </row>
    <row r="1424" spans="1:11" x14ac:dyDescent="0.3">
      <c r="A1424" t="s">
        <v>15</v>
      </c>
      <c r="B1424" s="1">
        <v>42755</v>
      </c>
      <c r="C1424">
        <v>898.17</v>
      </c>
      <c r="D1424">
        <v>899.4</v>
      </c>
      <c r="E1424">
        <v>887.01</v>
      </c>
      <c r="F1424">
        <v>895.03</v>
      </c>
      <c r="G1424">
        <v>86728400</v>
      </c>
      <c r="H1424">
        <v>14423545371</v>
      </c>
      <c r="I1424">
        <v>2017</v>
      </c>
      <c r="J1424">
        <v>1</v>
      </c>
      <c r="K1424">
        <v>20</v>
      </c>
    </row>
    <row r="1425" spans="1:11" x14ac:dyDescent="0.3">
      <c r="A1425" t="s">
        <v>15</v>
      </c>
      <c r="B1425" s="1">
        <v>42754</v>
      </c>
      <c r="C1425">
        <v>888.34</v>
      </c>
      <c r="D1425">
        <v>904.61</v>
      </c>
      <c r="E1425">
        <v>884.34</v>
      </c>
      <c r="F1425">
        <v>899.07</v>
      </c>
      <c r="G1425">
        <v>105625000</v>
      </c>
      <c r="H1425">
        <v>14486616700</v>
      </c>
      <c r="I1425">
        <v>2017</v>
      </c>
      <c r="J1425">
        <v>1</v>
      </c>
      <c r="K1425">
        <v>19</v>
      </c>
    </row>
    <row r="1426" spans="1:11" x14ac:dyDescent="0.3">
      <c r="A1426" t="s">
        <v>15</v>
      </c>
      <c r="B1426" s="1">
        <v>42753</v>
      </c>
      <c r="C1426">
        <v>909.37</v>
      </c>
      <c r="D1426">
        <v>917.5</v>
      </c>
      <c r="E1426">
        <v>858.3</v>
      </c>
      <c r="F1426">
        <v>886.62</v>
      </c>
      <c r="G1426">
        <v>225676992</v>
      </c>
      <c r="H1426">
        <v>14284036613</v>
      </c>
      <c r="I1426">
        <v>2017</v>
      </c>
      <c r="J1426">
        <v>1</v>
      </c>
      <c r="K1426">
        <v>18</v>
      </c>
    </row>
    <row r="1427" spans="1:11" x14ac:dyDescent="0.3">
      <c r="A1427" t="s">
        <v>15</v>
      </c>
      <c r="B1427" s="1">
        <v>42752</v>
      </c>
      <c r="C1427">
        <v>830.95</v>
      </c>
      <c r="D1427">
        <v>910.56</v>
      </c>
      <c r="E1427">
        <v>830.8</v>
      </c>
      <c r="F1427">
        <v>907.94</v>
      </c>
      <c r="G1427">
        <v>155095008</v>
      </c>
      <c r="H1427">
        <v>14625779851</v>
      </c>
      <c r="I1427">
        <v>2017</v>
      </c>
      <c r="J1427">
        <v>1</v>
      </c>
      <c r="K1427">
        <v>17</v>
      </c>
    </row>
    <row r="1428" spans="1:11" x14ac:dyDescent="0.3">
      <c r="A1428" t="s">
        <v>15</v>
      </c>
      <c r="B1428" s="1">
        <v>42751</v>
      </c>
      <c r="C1428">
        <v>821.78</v>
      </c>
      <c r="D1428">
        <v>834.53</v>
      </c>
      <c r="E1428">
        <v>820.27</v>
      </c>
      <c r="F1428">
        <v>831.53</v>
      </c>
      <c r="G1428">
        <v>82755200</v>
      </c>
      <c r="H1428">
        <v>13393372620</v>
      </c>
      <c r="I1428">
        <v>2017</v>
      </c>
      <c r="J1428">
        <v>1</v>
      </c>
      <c r="K1428">
        <v>16</v>
      </c>
    </row>
    <row r="1429" spans="1:11" x14ac:dyDescent="0.3">
      <c r="A1429" t="s">
        <v>15</v>
      </c>
      <c r="B1429" s="1">
        <v>42750</v>
      </c>
      <c r="C1429">
        <v>818.14</v>
      </c>
      <c r="D1429">
        <v>823.31</v>
      </c>
      <c r="E1429">
        <v>812.87</v>
      </c>
      <c r="F1429">
        <v>821.8</v>
      </c>
      <c r="G1429">
        <v>71013600</v>
      </c>
      <c r="H1429">
        <v>13234840657</v>
      </c>
      <c r="I1429">
        <v>2017</v>
      </c>
      <c r="J1429">
        <v>1</v>
      </c>
      <c r="K1429">
        <v>15</v>
      </c>
    </row>
    <row r="1430" spans="1:11" x14ac:dyDescent="0.3">
      <c r="A1430" t="s">
        <v>15</v>
      </c>
      <c r="B1430" s="1">
        <v>42749</v>
      </c>
      <c r="C1430">
        <v>825.14</v>
      </c>
      <c r="D1430">
        <v>835.09</v>
      </c>
      <c r="E1430">
        <v>812.46</v>
      </c>
      <c r="F1430">
        <v>818.41</v>
      </c>
      <c r="G1430">
        <v>93063296</v>
      </c>
      <c r="H1430">
        <v>13178601992</v>
      </c>
      <c r="I1430">
        <v>2017</v>
      </c>
      <c r="J1430">
        <v>1</v>
      </c>
      <c r="K1430">
        <v>14</v>
      </c>
    </row>
    <row r="1431" spans="1:11" x14ac:dyDescent="0.3">
      <c r="A1431" t="s">
        <v>15</v>
      </c>
      <c r="B1431" s="1">
        <v>42748</v>
      </c>
      <c r="C1431">
        <v>803.74</v>
      </c>
      <c r="D1431">
        <v>829</v>
      </c>
      <c r="E1431">
        <v>780</v>
      </c>
      <c r="F1431">
        <v>823.98</v>
      </c>
      <c r="G1431">
        <v>168968000</v>
      </c>
      <c r="H1431">
        <v>13266554392</v>
      </c>
      <c r="I1431">
        <v>2017</v>
      </c>
      <c r="J1431">
        <v>1</v>
      </c>
      <c r="K1431">
        <v>13</v>
      </c>
    </row>
    <row r="1432" spans="1:11" x14ac:dyDescent="0.3">
      <c r="A1432" t="s">
        <v>15</v>
      </c>
      <c r="B1432" s="1">
        <v>42747</v>
      </c>
      <c r="C1432">
        <v>775.18</v>
      </c>
      <c r="D1432">
        <v>826.25</v>
      </c>
      <c r="E1432">
        <v>755.76</v>
      </c>
      <c r="F1432">
        <v>804.83</v>
      </c>
      <c r="G1432">
        <v>222326000</v>
      </c>
      <c r="H1432">
        <v>12956730411</v>
      </c>
      <c r="I1432">
        <v>2017</v>
      </c>
      <c r="J1432">
        <v>1</v>
      </c>
      <c r="K1432">
        <v>12</v>
      </c>
    </row>
    <row r="1433" spans="1:11" x14ac:dyDescent="0.3">
      <c r="A1433" t="s">
        <v>15</v>
      </c>
      <c r="B1433" s="1">
        <v>42746</v>
      </c>
      <c r="C1433">
        <v>908.11</v>
      </c>
      <c r="D1433">
        <v>919.45</v>
      </c>
      <c r="E1433">
        <v>762.77</v>
      </c>
      <c r="F1433">
        <v>777.76</v>
      </c>
      <c r="G1433">
        <v>310928992</v>
      </c>
      <c r="H1433">
        <v>12519135996</v>
      </c>
      <c r="I1433">
        <v>2017</v>
      </c>
      <c r="J1433">
        <v>1</v>
      </c>
      <c r="K1433">
        <v>11</v>
      </c>
    </row>
    <row r="1434" spans="1:11" x14ac:dyDescent="0.3">
      <c r="A1434" t="s">
        <v>15</v>
      </c>
      <c r="B1434" s="1">
        <v>42745</v>
      </c>
      <c r="C1434">
        <v>902.44</v>
      </c>
      <c r="D1434">
        <v>914.87</v>
      </c>
      <c r="E1434">
        <v>901.06</v>
      </c>
      <c r="F1434">
        <v>907.68</v>
      </c>
      <c r="G1434">
        <v>115808000</v>
      </c>
      <c r="H1434">
        <v>14608685049</v>
      </c>
      <c r="I1434">
        <v>2017</v>
      </c>
      <c r="J1434">
        <v>1</v>
      </c>
      <c r="K1434">
        <v>10</v>
      </c>
    </row>
    <row r="1435" spans="1:11" x14ac:dyDescent="0.3">
      <c r="A1435" t="s">
        <v>15</v>
      </c>
      <c r="B1435" s="1">
        <v>42744</v>
      </c>
      <c r="C1435">
        <v>913.24</v>
      </c>
      <c r="D1435">
        <v>913.69</v>
      </c>
      <c r="E1435">
        <v>879.81</v>
      </c>
      <c r="F1435">
        <v>902.83</v>
      </c>
      <c r="G1435">
        <v>141876992</v>
      </c>
      <c r="H1435">
        <v>14528815565</v>
      </c>
      <c r="I1435">
        <v>2017</v>
      </c>
      <c r="J1435">
        <v>1</v>
      </c>
      <c r="K1435">
        <v>9</v>
      </c>
    </row>
    <row r="1436" spans="1:11" x14ac:dyDescent="0.3">
      <c r="A1436" t="s">
        <v>15</v>
      </c>
      <c r="B1436" s="1">
        <v>42743</v>
      </c>
      <c r="C1436">
        <v>908.17</v>
      </c>
      <c r="D1436">
        <v>942.72</v>
      </c>
      <c r="E1436">
        <v>887.25</v>
      </c>
      <c r="F1436">
        <v>911.2</v>
      </c>
      <c r="G1436">
        <v>158715008</v>
      </c>
      <c r="H1436">
        <v>14661966429</v>
      </c>
      <c r="I1436">
        <v>2017</v>
      </c>
      <c r="J1436">
        <v>1</v>
      </c>
      <c r="K1436">
        <v>8</v>
      </c>
    </row>
    <row r="1437" spans="1:11" x14ac:dyDescent="0.3">
      <c r="A1437" t="s">
        <v>15</v>
      </c>
      <c r="B1437" s="1">
        <v>42742</v>
      </c>
      <c r="C1437">
        <v>903.49</v>
      </c>
      <c r="D1437">
        <v>908.59</v>
      </c>
      <c r="E1437">
        <v>823.56</v>
      </c>
      <c r="F1437">
        <v>908.59</v>
      </c>
      <c r="G1437">
        <v>279550016</v>
      </c>
      <c r="H1437">
        <v>14618030536</v>
      </c>
      <c r="I1437">
        <v>2017</v>
      </c>
      <c r="J1437">
        <v>1</v>
      </c>
      <c r="K1437">
        <v>7</v>
      </c>
    </row>
    <row r="1438" spans="1:11" x14ac:dyDescent="0.3">
      <c r="A1438" t="s">
        <v>15</v>
      </c>
      <c r="B1438" s="1">
        <v>42741</v>
      </c>
      <c r="C1438">
        <v>1014.24</v>
      </c>
      <c r="D1438">
        <v>1046.81</v>
      </c>
      <c r="E1438">
        <v>883.94</v>
      </c>
      <c r="F1438">
        <v>902.2</v>
      </c>
      <c r="G1438">
        <v>351876000</v>
      </c>
      <c r="H1438">
        <v>14513695758</v>
      </c>
      <c r="I1438">
        <v>2017</v>
      </c>
      <c r="J1438">
        <v>1</v>
      </c>
      <c r="K1438">
        <v>6</v>
      </c>
    </row>
    <row r="1439" spans="1:11" x14ac:dyDescent="0.3">
      <c r="A1439" t="s">
        <v>15</v>
      </c>
      <c r="B1439" s="1">
        <v>42740</v>
      </c>
      <c r="C1439">
        <v>1156.73</v>
      </c>
      <c r="D1439">
        <v>1191.0999999999999</v>
      </c>
      <c r="E1439">
        <v>910.42</v>
      </c>
      <c r="F1439">
        <v>1013.38</v>
      </c>
      <c r="G1439">
        <v>510199008</v>
      </c>
      <c r="H1439">
        <v>16300254795</v>
      </c>
      <c r="I1439">
        <v>2017</v>
      </c>
      <c r="J1439">
        <v>1</v>
      </c>
      <c r="K1439">
        <v>5</v>
      </c>
    </row>
    <row r="1440" spans="1:11" x14ac:dyDescent="0.3">
      <c r="A1440" t="s">
        <v>15</v>
      </c>
      <c r="B1440" s="1">
        <v>42739</v>
      </c>
      <c r="C1440">
        <v>1044.4000000000001</v>
      </c>
      <c r="D1440">
        <v>1159.42</v>
      </c>
      <c r="E1440">
        <v>1044.4000000000001</v>
      </c>
      <c r="F1440">
        <v>1154.73</v>
      </c>
      <c r="G1440">
        <v>344945984</v>
      </c>
      <c r="H1440">
        <v>18571869009</v>
      </c>
      <c r="I1440">
        <v>2017</v>
      </c>
      <c r="J1440">
        <v>1</v>
      </c>
      <c r="K1440">
        <v>4</v>
      </c>
    </row>
    <row r="1441" spans="1:11" x14ac:dyDescent="0.3">
      <c r="A1441" t="s">
        <v>15</v>
      </c>
      <c r="B1441" s="1">
        <v>42738</v>
      </c>
      <c r="C1441">
        <v>1021.6</v>
      </c>
      <c r="D1441">
        <v>1044.08</v>
      </c>
      <c r="E1441">
        <v>1021.6</v>
      </c>
      <c r="F1441">
        <v>1043.8399999999999</v>
      </c>
      <c r="G1441">
        <v>185168000</v>
      </c>
      <c r="H1441">
        <v>16786368910</v>
      </c>
      <c r="I1441">
        <v>2017</v>
      </c>
      <c r="J1441">
        <v>1</v>
      </c>
      <c r="K1441">
        <v>3</v>
      </c>
    </row>
    <row r="1442" spans="1:11" x14ac:dyDescent="0.3">
      <c r="A1442" t="s">
        <v>15</v>
      </c>
      <c r="B1442" s="1">
        <v>42737</v>
      </c>
      <c r="C1442">
        <v>998.62</v>
      </c>
      <c r="D1442">
        <v>1031.3900000000001</v>
      </c>
      <c r="E1442">
        <v>996.7</v>
      </c>
      <c r="F1442">
        <v>1021.75</v>
      </c>
      <c r="G1442">
        <v>222184992</v>
      </c>
      <c r="H1442">
        <v>16429024775</v>
      </c>
      <c r="I1442">
        <v>2017</v>
      </c>
      <c r="J1442">
        <v>1</v>
      </c>
      <c r="K1442">
        <v>2</v>
      </c>
    </row>
    <row r="1443" spans="1:11" x14ac:dyDescent="0.3">
      <c r="A1443" t="s">
        <v>15</v>
      </c>
      <c r="B1443" s="1">
        <v>42736</v>
      </c>
      <c r="C1443">
        <v>963.66</v>
      </c>
      <c r="D1443">
        <v>1003.08</v>
      </c>
      <c r="E1443">
        <v>958.7</v>
      </c>
      <c r="F1443">
        <v>998.33</v>
      </c>
      <c r="G1443">
        <v>147775008</v>
      </c>
      <c r="H1443">
        <v>16050407461</v>
      </c>
      <c r="I1443">
        <v>2017</v>
      </c>
      <c r="J1443">
        <v>1</v>
      </c>
      <c r="K1443">
        <v>1</v>
      </c>
    </row>
    <row r="1444" spans="1:11" x14ac:dyDescent="0.3">
      <c r="A1444" t="s">
        <v>15</v>
      </c>
      <c r="B1444" s="1">
        <v>42735</v>
      </c>
      <c r="C1444">
        <v>960.63</v>
      </c>
      <c r="D1444">
        <v>963.74</v>
      </c>
      <c r="E1444">
        <v>947.24</v>
      </c>
      <c r="F1444">
        <v>963.74</v>
      </c>
      <c r="G1444">
        <v>99135104</v>
      </c>
      <c r="H1444">
        <v>15492554222</v>
      </c>
      <c r="I1444">
        <v>2016</v>
      </c>
      <c r="J1444">
        <v>12</v>
      </c>
      <c r="K1444">
        <v>31</v>
      </c>
    </row>
    <row r="1445" spans="1:11" x14ac:dyDescent="0.3">
      <c r="A1445" t="s">
        <v>15</v>
      </c>
      <c r="B1445" s="1">
        <v>42734</v>
      </c>
      <c r="C1445">
        <v>972.53</v>
      </c>
      <c r="D1445">
        <v>972.53</v>
      </c>
      <c r="E1445">
        <v>934.83</v>
      </c>
      <c r="F1445">
        <v>961.24</v>
      </c>
      <c r="G1445">
        <v>187474000</v>
      </c>
      <c r="H1445">
        <v>15450507055</v>
      </c>
      <c r="I1445">
        <v>2016</v>
      </c>
      <c r="J1445">
        <v>12</v>
      </c>
      <c r="K1445">
        <v>30</v>
      </c>
    </row>
    <row r="1446" spans="1:11" x14ac:dyDescent="0.3">
      <c r="A1446" t="s">
        <v>15</v>
      </c>
      <c r="B1446" s="1">
        <v>42733</v>
      </c>
      <c r="C1446">
        <v>975.13</v>
      </c>
      <c r="D1446">
        <v>979.4</v>
      </c>
      <c r="E1446">
        <v>954.5</v>
      </c>
      <c r="F1446">
        <v>973.5</v>
      </c>
      <c r="G1446">
        <v>199320000</v>
      </c>
      <c r="H1446">
        <v>15645617392</v>
      </c>
      <c r="I1446">
        <v>2016</v>
      </c>
      <c r="J1446">
        <v>12</v>
      </c>
      <c r="K1446">
        <v>29</v>
      </c>
    </row>
    <row r="1447" spans="1:11" x14ac:dyDescent="0.3">
      <c r="A1447" t="s">
        <v>15</v>
      </c>
      <c r="B1447" s="1">
        <v>42732</v>
      </c>
      <c r="C1447">
        <v>934.83</v>
      </c>
      <c r="D1447">
        <v>975.92</v>
      </c>
      <c r="E1447">
        <v>934.83</v>
      </c>
      <c r="F1447">
        <v>975.92</v>
      </c>
      <c r="G1447">
        <v>236630000</v>
      </c>
      <c r="H1447">
        <v>15682769405</v>
      </c>
      <c r="I1447">
        <v>2016</v>
      </c>
      <c r="J1447">
        <v>12</v>
      </c>
      <c r="K1447">
        <v>28</v>
      </c>
    </row>
    <row r="1448" spans="1:11" x14ac:dyDescent="0.3">
      <c r="A1448" t="s">
        <v>15</v>
      </c>
      <c r="B1448" s="1">
        <v>42731</v>
      </c>
      <c r="C1448">
        <v>908.35</v>
      </c>
      <c r="D1448">
        <v>940.05</v>
      </c>
      <c r="E1448">
        <v>904.26</v>
      </c>
      <c r="F1448">
        <v>933.2</v>
      </c>
      <c r="G1448">
        <v>167308000</v>
      </c>
      <c r="H1448">
        <v>14994286713</v>
      </c>
      <c r="I1448">
        <v>2016</v>
      </c>
      <c r="J1448">
        <v>12</v>
      </c>
      <c r="K1448">
        <v>27</v>
      </c>
    </row>
    <row r="1449" spans="1:11" x14ac:dyDescent="0.3">
      <c r="A1449" t="s">
        <v>15</v>
      </c>
      <c r="B1449" s="1">
        <v>42730</v>
      </c>
      <c r="C1449">
        <v>896.91</v>
      </c>
      <c r="D1449">
        <v>913.18</v>
      </c>
      <c r="E1449">
        <v>896.9</v>
      </c>
      <c r="F1449">
        <v>907.61</v>
      </c>
      <c r="G1449">
        <v>123771000</v>
      </c>
      <c r="H1449">
        <v>14581389977</v>
      </c>
      <c r="I1449">
        <v>2016</v>
      </c>
      <c r="J1449">
        <v>12</v>
      </c>
      <c r="K1449">
        <v>26</v>
      </c>
    </row>
    <row r="1450" spans="1:11" x14ac:dyDescent="0.3">
      <c r="A1450" t="s">
        <v>15</v>
      </c>
      <c r="B1450" s="1">
        <v>42729</v>
      </c>
      <c r="C1450">
        <v>899.65</v>
      </c>
      <c r="D1450">
        <v>899.65</v>
      </c>
      <c r="E1450">
        <v>862.42</v>
      </c>
      <c r="F1450">
        <v>896.18</v>
      </c>
      <c r="G1450">
        <v>143664992</v>
      </c>
      <c r="H1450">
        <v>14396194094</v>
      </c>
      <c r="I1450">
        <v>2016</v>
      </c>
      <c r="J1450">
        <v>12</v>
      </c>
      <c r="K1450">
        <v>25</v>
      </c>
    </row>
    <row r="1451" spans="1:11" x14ac:dyDescent="0.3">
      <c r="A1451" t="s">
        <v>15</v>
      </c>
      <c r="B1451" s="1">
        <v>42728</v>
      </c>
      <c r="C1451">
        <v>922.18</v>
      </c>
      <c r="D1451">
        <v>923.48</v>
      </c>
      <c r="E1451">
        <v>886.34</v>
      </c>
      <c r="F1451">
        <v>898.82</v>
      </c>
      <c r="G1451">
        <v>137727008</v>
      </c>
      <c r="H1451">
        <v>14436754927</v>
      </c>
      <c r="I1451">
        <v>2016</v>
      </c>
      <c r="J1451">
        <v>12</v>
      </c>
      <c r="K1451">
        <v>24</v>
      </c>
    </row>
    <row r="1452" spans="1:11" x14ac:dyDescent="0.3">
      <c r="A1452" t="s">
        <v>15</v>
      </c>
      <c r="B1452" s="1">
        <v>42727</v>
      </c>
      <c r="C1452">
        <v>864.89</v>
      </c>
      <c r="D1452">
        <v>925.12</v>
      </c>
      <c r="E1452">
        <v>864.68</v>
      </c>
      <c r="F1452">
        <v>921.98</v>
      </c>
      <c r="G1452">
        <v>275564000</v>
      </c>
      <c r="H1452">
        <v>14807189352</v>
      </c>
      <c r="I1452">
        <v>2016</v>
      </c>
      <c r="J1452">
        <v>12</v>
      </c>
      <c r="K1452">
        <v>23</v>
      </c>
    </row>
    <row r="1453" spans="1:11" x14ac:dyDescent="0.3">
      <c r="A1453" t="s">
        <v>15</v>
      </c>
      <c r="B1453" s="1">
        <v>42726</v>
      </c>
      <c r="C1453">
        <v>834.18</v>
      </c>
      <c r="D1453">
        <v>875.78</v>
      </c>
      <c r="E1453">
        <v>834.15</v>
      </c>
      <c r="F1453">
        <v>864.54</v>
      </c>
      <c r="G1453">
        <v>200027008</v>
      </c>
      <c r="H1453">
        <v>13882988216</v>
      </c>
      <c r="I1453">
        <v>2016</v>
      </c>
      <c r="J1453">
        <v>12</v>
      </c>
      <c r="K1453">
        <v>22</v>
      </c>
    </row>
    <row r="1454" spans="1:11" x14ac:dyDescent="0.3">
      <c r="A1454" t="s">
        <v>15</v>
      </c>
      <c r="B1454" s="1">
        <v>42725</v>
      </c>
      <c r="C1454">
        <v>800.64</v>
      </c>
      <c r="D1454">
        <v>834.28</v>
      </c>
      <c r="E1454">
        <v>799.41</v>
      </c>
      <c r="F1454">
        <v>834.28</v>
      </c>
      <c r="G1454">
        <v>155576000</v>
      </c>
      <c r="H1454">
        <v>13395445163</v>
      </c>
      <c r="I1454">
        <v>2016</v>
      </c>
      <c r="J1454">
        <v>12</v>
      </c>
      <c r="K1454">
        <v>21</v>
      </c>
    </row>
    <row r="1455" spans="1:11" x14ac:dyDescent="0.3">
      <c r="A1455" t="s">
        <v>15</v>
      </c>
      <c r="B1455" s="1">
        <v>42724</v>
      </c>
      <c r="C1455">
        <v>792.25</v>
      </c>
      <c r="D1455">
        <v>801.34</v>
      </c>
      <c r="E1455">
        <v>791.5</v>
      </c>
      <c r="F1455">
        <v>800.88</v>
      </c>
      <c r="G1455">
        <v>99629296</v>
      </c>
      <c r="H1455">
        <v>12857473134</v>
      </c>
      <c r="I1455">
        <v>2016</v>
      </c>
      <c r="J1455">
        <v>12</v>
      </c>
      <c r="K1455">
        <v>20</v>
      </c>
    </row>
    <row r="1456" spans="1:11" x14ac:dyDescent="0.3">
      <c r="A1456" t="s">
        <v>15</v>
      </c>
      <c r="B1456" s="1">
        <v>42723</v>
      </c>
      <c r="C1456">
        <v>790.69</v>
      </c>
      <c r="D1456">
        <v>793.61</v>
      </c>
      <c r="E1456">
        <v>790.32</v>
      </c>
      <c r="F1456">
        <v>792.71</v>
      </c>
      <c r="G1456">
        <v>74886400</v>
      </c>
      <c r="H1456">
        <v>12725090633</v>
      </c>
      <c r="I1456">
        <v>2016</v>
      </c>
      <c r="J1456">
        <v>12</v>
      </c>
      <c r="K1456">
        <v>19</v>
      </c>
    </row>
    <row r="1457" spans="1:11" x14ac:dyDescent="0.3">
      <c r="A1457" t="s">
        <v>15</v>
      </c>
      <c r="B1457" s="1">
        <v>42722</v>
      </c>
      <c r="C1457">
        <v>791.01</v>
      </c>
      <c r="D1457">
        <v>794.74</v>
      </c>
      <c r="E1457">
        <v>788.03</v>
      </c>
      <c r="F1457">
        <v>790.53</v>
      </c>
      <c r="G1457">
        <v>60524400</v>
      </c>
      <c r="H1457">
        <v>12688510068</v>
      </c>
      <c r="I1457">
        <v>2016</v>
      </c>
      <c r="J1457">
        <v>12</v>
      </c>
      <c r="K1457">
        <v>18</v>
      </c>
    </row>
    <row r="1458" spans="1:11" x14ac:dyDescent="0.3">
      <c r="A1458" t="s">
        <v>15</v>
      </c>
      <c r="B1458" s="1">
        <v>42721</v>
      </c>
      <c r="C1458">
        <v>785.17</v>
      </c>
      <c r="D1458">
        <v>792.51</v>
      </c>
      <c r="E1458">
        <v>784.86</v>
      </c>
      <c r="F1458">
        <v>790.83</v>
      </c>
      <c r="G1458">
        <v>78989800</v>
      </c>
      <c r="H1458">
        <v>12691945028</v>
      </c>
      <c r="I1458">
        <v>2016</v>
      </c>
      <c r="J1458">
        <v>12</v>
      </c>
      <c r="K1458">
        <v>17</v>
      </c>
    </row>
    <row r="1459" spans="1:11" x14ac:dyDescent="0.3">
      <c r="A1459" t="s">
        <v>15</v>
      </c>
      <c r="B1459" s="1">
        <v>42720</v>
      </c>
      <c r="C1459">
        <v>778.96</v>
      </c>
      <c r="D1459">
        <v>785.03</v>
      </c>
      <c r="E1459">
        <v>778.96</v>
      </c>
      <c r="F1459">
        <v>784.91</v>
      </c>
      <c r="G1459">
        <v>83608200</v>
      </c>
      <c r="H1459">
        <v>12595490539</v>
      </c>
      <c r="I1459">
        <v>2016</v>
      </c>
      <c r="J1459">
        <v>12</v>
      </c>
      <c r="K1459">
        <v>16</v>
      </c>
    </row>
    <row r="1460" spans="1:11" x14ac:dyDescent="0.3">
      <c r="A1460" t="s">
        <v>15</v>
      </c>
      <c r="B1460" s="1">
        <v>42719</v>
      </c>
      <c r="C1460">
        <v>780.07</v>
      </c>
      <c r="D1460">
        <v>781.43</v>
      </c>
      <c r="E1460">
        <v>777.8</v>
      </c>
      <c r="F1460">
        <v>778.09</v>
      </c>
      <c r="G1460">
        <v>81580096</v>
      </c>
      <c r="H1460">
        <v>12484761985</v>
      </c>
      <c r="I1460">
        <v>2016</v>
      </c>
      <c r="J1460">
        <v>12</v>
      </c>
      <c r="K1460">
        <v>15</v>
      </c>
    </row>
    <row r="1461" spans="1:11" x14ac:dyDescent="0.3">
      <c r="A1461" t="s">
        <v>15</v>
      </c>
      <c r="B1461" s="1">
        <v>42718</v>
      </c>
      <c r="C1461">
        <v>780.01</v>
      </c>
      <c r="D1461">
        <v>782.03</v>
      </c>
      <c r="E1461">
        <v>776.84</v>
      </c>
      <c r="F1461">
        <v>781.48</v>
      </c>
      <c r="G1461">
        <v>75979000</v>
      </c>
      <c r="H1461">
        <v>12534369129</v>
      </c>
      <c r="I1461">
        <v>2016</v>
      </c>
      <c r="J1461">
        <v>12</v>
      </c>
      <c r="K1461">
        <v>14</v>
      </c>
    </row>
    <row r="1462" spans="1:11" x14ac:dyDescent="0.3">
      <c r="A1462" t="s">
        <v>15</v>
      </c>
      <c r="B1462" s="1">
        <v>42717</v>
      </c>
      <c r="C1462">
        <v>780.65</v>
      </c>
      <c r="D1462">
        <v>788.46</v>
      </c>
      <c r="E1462">
        <v>777.96</v>
      </c>
      <c r="F1462">
        <v>780.56</v>
      </c>
      <c r="G1462">
        <v>81645600</v>
      </c>
      <c r="H1462">
        <v>12521776922</v>
      </c>
      <c r="I1462">
        <v>2016</v>
      </c>
      <c r="J1462">
        <v>12</v>
      </c>
      <c r="K1462">
        <v>13</v>
      </c>
    </row>
    <row r="1463" spans="1:11" x14ac:dyDescent="0.3">
      <c r="A1463" t="s">
        <v>15</v>
      </c>
      <c r="B1463" s="1">
        <v>42716</v>
      </c>
      <c r="C1463">
        <v>770.04</v>
      </c>
      <c r="D1463">
        <v>781.92</v>
      </c>
      <c r="E1463">
        <v>770.04</v>
      </c>
      <c r="F1463">
        <v>780.09</v>
      </c>
      <c r="G1463">
        <v>76571000</v>
      </c>
      <c r="H1463">
        <v>12512497969</v>
      </c>
      <c r="I1463">
        <v>2016</v>
      </c>
      <c r="J1463">
        <v>12</v>
      </c>
      <c r="K1463">
        <v>12</v>
      </c>
    </row>
    <row r="1464" spans="1:11" x14ac:dyDescent="0.3">
      <c r="A1464" t="s">
        <v>15</v>
      </c>
      <c r="B1464" s="1">
        <v>42715</v>
      </c>
      <c r="C1464">
        <v>774.75</v>
      </c>
      <c r="D1464">
        <v>774.8</v>
      </c>
      <c r="E1464">
        <v>765.41</v>
      </c>
      <c r="F1464">
        <v>769.73</v>
      </c>
      <c r="G1464">
        <v>57313400</v>
      </c>
      <c r="H1464">
        <v>12344888048</v>
      </c>
      <c r="I1464">
        <v>2016</v>
      </c>
      <c r="J1464">
        <v>12</v>
      </c>
      <c r="K1464">
        <v>11</v>
      </c>
    </row>
    <row r="1465" spans="1:11" x14ac:dyDescent="0.3">
      <c r="A1465" t="s">
        <v>15</v>
      </c>
      <c r="B1465" s="1">
        <v>42714</v>
      </c>
      <c r="C1465">
        <v>773.02</v>
      </c>
      <c r="D1465">
        <v>777.09</v>
      </c>
      <c r="E1465">
        <v>772.91</v>
      </c>
      <c r="F1465">
        <v>774.65</v>
      </c>
      <c r="G1465">
        <v>53843100</v>
      </c>
      <c r="H1465">
        <v>12421967470</v>
      </c>
      <c r="I1465">
        <v>2016</v>
      </c>
      <c r="J1465">
        <v>12</v>
      </c>
      <c r="K1465">
        <v>10</v>
      </c>
    </row>
    <row r="1466" spans="1:11" x14ac:dyDescent="0.3">
      <c r="A1466" t="s">
        <v>15</v>
      </c>
      <c r="B1466" s="1">
        <v>42713</v>
      </c>
      <c r="C1466">
        <v>769.94</v>
      </c>
      <c r="D1466">
        <v>774.53</v>
      </c>
      <c r="E1466">
        <v>769.65</v>
      </c>
      <c r="F1466">
        <v>772.79</v>
      </c>
      <c r="G1466">
        <v>68705296</v>
      </c>
      <c r="H1466">
        <v>12390863077</v>
      </c>
      <c r="I1466">
        <v>2016</v>
      </c>
      <c r="J1466">
        <v>12</v>
      </c>
      <c r="K1466">
        <v>9</v>
      </c>
    </row>
    <row r="1467" spans="1:11" x14ac:dyDescent="0.3">
      <c r="A1467" t="s">
        <v>15</v>
      </c>
      <c r="B1467" s="1">
        <v>42712</v>
      </c>
      <c r="C1467">
        <v>768.08</v>
      </c>
      <c r="D1467">
        <v>774.7</v>
      </c>
      <c r="E1467">
        <v>765.95</v>
      </c>
      <c r="F1467">
        <v>770.81</v>
      </c>
      <c r="G1467">
        <v>80111904</v>
      </c>
      <c r="H1467">
        <v>12357837893</v>
      </c>
      <c r="I1467">
        <v>2016</v>
      </c>
      <c r="J1467">
        <v>12</v>
      </c>
      <c r="K1467">
        <v>8</v>
      </c>
    </row>
    <row r="1468" spans="1:11" x14ac:dyDescent="0.3">
      <c r="A1468" t="s">
        <v>15</v>
      </c>
      <c r="B1468" s="1">
        <v>42711</v>
      </c>
      <c r="C1468">
        <v>764.21</v>
      </c>
      <c r="D1468">
        <v>771.54</v>
      </c>
      <c r="E1468">
        <v>759.75</v>
      </c>
      <c r="F1468">
        <v>768.13</v>
      </c>
      <c r="G1468">
        <v>96426096</v>
      </c>
      <c r="H1468">
        <v>12313376414</v>
      </c>
      <c r="I1468">
        <v>2016</v>
      </c>
      <c r="J1468">
        <v>12</v>
      </c>
      <c r="K1468">
        <v>7</v>
      </c>
    </row>
    <row r="1469" spans="1:11" x14ac:dyDescent="0.3">
      <c r="A1469" t="s">
        <v>15</v>
      </c>
      <c r="B1469" s="1">
        <v>42710</v>
      </c>
      <c r="C1469">
        <v>758.72</v>
      </c>
      <c r="D1469">
        <v>765.62</v>
      </c>
      <c r="E1469">
        <v>758.72</v>
      </c>
      <c r="F1469">
        <v>764.22</v>
      </c>
      <c r="G1469">
        <v>116218000</v>
      </c>
      <c r="H1469">
        <v>12249086971</v>
      </c>
      <c r="I1469">
        <v>2016</v>
      </c>
      <c r="J1469">
        <v>12</v>
      </c>
      <c r="K1469">
        <v>6</v>
      </c>
    </row>
    <row r="1470" spans="1:11" x14ac:dyDescent="0.3">
      <c r="A1470" t="s">
        <v>15</v>
      </c>
      <c r="B1470" s="1">
        <v>42709</v>
      </c>
      <c r="C1470">
        <v>773.39</v>
      </c>
      <c r="D1470">
        <v>773.47</v>
      </c>
      <c r="E1470">
        <v>751.71</v>
      </c>
      <c r="F1470">
        <v>758.7</v>
      </c>
      <c r="G1470">
        <v>106363000</v>
      </c>
      <c r="H1470">
        <v>12159115875</v>
      </c>
      <c r="I1470">
        <v>2016</v>
      </c>
      <c r="J1470">
        <v>12</v>
      </c>
      <c r="K1470">
        <v>5</v>
      </c>
    </row>
    <row r="1471" spans="1:11" x14ac:dyDescent="0.3">
      <c r="A1471" t="s">
        <v>15</v>
      </c>
      <c r="B1471" s="1">
        <v>42708</v>
      </c>
      <c r="C1471">
        <v>771.64</v>
      </c>
      <c r="D1471">
        <v>773.87</v>
      </c>
      <c r="E1471">
        <v>768.16</v>
      </c>
      <c r="F1471">
        <v>773.87</v>
      </c>
      <c r="G1471">
        <v>60557900</v>
      </c>
      <c r="H1471">
        <v>12400766376</v>
      </c>
      <c r="I1471">
        <v>2016</v>
      </c>
      <c r="J1471">
        <v>12</v>
      </c>
      <c r="K1471">
        <v>4</v>
      </c>
    </row>
    <row r="1472" spans="1:11" x14ac:dyDescent="0.3">
      <c r="A1472" t="s">
        <v>15</v>
      </c>
      <c r="B1472" s="1">
        <v>42707</v>
      </c>
      <c r="C1472">
        <v>778.25</v>
      </c>
      <c r="D1472">
        <v>778.25</v>
      </c>
      <c r="E1472">
        <v>764.86</v>
      </c>
      <c r="F1472">
        <v>771.16</v>
      </c>
      <c r="G1472">
        <v>69547296</v>
      </c>
      <c r="H1472">
        <v>12355811709</v>
      </c>
      <c r="I1472">
        <v>2016</v>
      </c>
      <c r="J1472">
        <v>12</v>
      </c>
      <c r="K1472">
        <v>3</v>
      </c>
    </row>
    <row r="1473" spans="1:11" x14ac:dyDescent="0.3">
      <c r="A1473" t="s">
        <v>15</v>
      </c>
      <c r="B1473" s="1">
        <v>42706</v>
      </c>
      <c r="C1473">
        <v>757.54</v>
      </c>
      <c r="D1473">
        <v>781.3</v>
      </c>
      <c r="E1473">
        <v>757.54</v>
      </c>
      <c r="F1473">
        <v>777.94</v>
      </c>
      <c r="G1473">
        <v>127605000</v>
      </c>
      <c r="H1473">
        <v>12462935160</v>
      </c>
      <c r="I1473">
        <v>2016</v>
      </c>
      <c r="J1473">
        <v>12</v>
      </c>
      <c r="K1473">
        <v>2</v>
      </c>
    </row>
    <row r="1474" spans="1:11" x14ac:dyDescent="0.3">
      <c r="A1474" t="s">
        <v>15</v>
      </c>
      <c r="B1474" s="1">
        <v>42705</v>
      </c>
      <c r="C1474">
        <v>746.05</v>
      </c>
      <c r="D1474">
        <v>758.28</v>
      </c>
      <c r="E1474">
        <v>746.05</v>
      </c>
      <c r="F1474">
        <v>756.77</v>
      </c>
      <c r="G1474">
        <v>80461904</v>
      </c>
      <c r="H1474">
        <v>12122431239</v>
      </c>
      <c r="I1474">
        <v>2016</v>
      </c>
      <c r="J1474">
        <v>12</v>
      </c>
      <c r="K1474">
        <v>1</v>
      </c>
    </row>
    <row r="1475" spans="1:11" x14ac:dyDescent="0.3">
      <c r="A1475" t="s">
        <v>15</v>
      </c>
      <c r="B1475" s="1">
        <v>42704</v>
      </c>
      <c r="C1475">
        <v>736.28</v>
      </c>
      <c r="D1475">
        <v>747.93</v>
      </c>
      <c r="E1475">
        <v>736.27</v>
      </c>
      <c r="F1475">
        <v>745.69</v>
      </c>
      <c r="G1475">
        <v>84070800</v>
      </c>
      <c r="H1475">
        <v>11943536630</v>
      </c>
      <c r="I1475">
        <v>2016</v>
      </c>
      <c r="J1475">
        <v>11</v>
      </c>
      <c r="K1475">
        <v>30</v>
      </c>
    </row>
    <row r="1476" spans="1:11" x14ac:dyDescent="0.3">
      <c r="A1476" t="s">
        <v>15</v>
      </c>
      <c r="B1476" s="1">
        <v>42703</v>
      </c>
      <c r="C1476">
        <v>736.33</v>
      </c>
      <c r="D1476">
        <v>737.47</v>
      </c>
      <c r="E1476">
        <v>734.56</v>
      </c>
      <c r="F1476">
        <v>735.6</v>
      </c>
      <c r="G1476">
        <v>68511104</v>
      </c>
      <c r="H1476">
        <v>11780661280</v>
      </c>
      <c r="I1476">
        <v>2016</v>
      </c>
      <c r="J1476">
        <v>11</v>
      </c>
      <c r="K1476">
        <v>29</v>
      </c>
    </row>
    <row r="1477" spans="1:11" x14ac:dyDescent="0.3">
      <c r="A1477" t="s">
        <v>15</v>
      </c>
      <c r="B1477" s="1">
        <v>42702</v>
      </c>
      <c r="C1477">
        <v>732.48</v>
      </c>
      <c r="D1477">
        <v>738.01</v>
      </c>
      <c r="E1477">
        <v>732.48</v>
      </c>
      <c r="F1477">
        <v>735.81</v>
      </c>
      <c r="G1477">
        <v>61888600</v>
      </c>
      <c r="H1477">
        <v>11782628755</v>
      </c>
      <c r="I1477">
        <v>2016</v>
      </c>
      <c r="J1477">
        <v>11</v>
      </c>
      <c r="K1477">
        <v>28</v>
      </c>
    </row>
    <row r="1478" spans="1:11" x14ac:dyDescent="0.3">
      <c r="A1478" t="s">
        <v>15</v>
      </c>
      <c r="B1478" s="1">
        <v>42701</v>
      </c>
      <c r="C1478">
        <v>735.44</v>
      </c>
      <c r="D1478">
        <v>739.02</v>
      </c>
      <c r="E1478">
        <v>731.09</v>
      </c>
      <c r="F1478">
        <v>732.03</v>
      </c>
      <c r="G1478">
        <v>52601800</v>
      </c>
      <c r="H1478">
        <v>11720648987</v>
      </c>
      <c r="I1478">
        <v>2016</v>
      </c>
      <c r="J1478">
        <v>11</v>
      </c>
      <c r="K1478">
        <v>27</v>
      </c>
    </row>
    <row r="1479" spans="1:11" x14ac:dyDescent="0.3">
      <c r="A1479" t="s">
        <v>15</v>
      </c>
      <c r="B1479" s="1">
        <v>42700</v>
      </c>
      <c r="C1479">
        <v>741.51</v>
      </c>
      <c r="D1479">
        <v>742.21</v>
      </c>
      <c r="E1479">
        <v>729.63</v>
      </c>
      <c r="F1479">
        <v>735.38</v>
      </c>
      <c r="G1479">
        <v>54962700</v>
      </c>
      <c r="H1479">
        <v>11772895899</v>
      </c>
      <c r="I1479">
        <v>2016</v>
      </c>
      <c r="J1479">
        <v>11</v>
      </c>
      <c r="K1479">
        <v>26</v>
      </c>
    </row>
    <row r="1480" spans="1:11" x14ac:dyDescent="0.3">
      <c r="A1480" t="s">
        <v>15</v>
      </c>
      <c r="B1480" s="1">
        <v>42699</v>
      </c>
      <c r="C1480">
        <v>740.44</v>
      </c>
      <c r="D1480">
        <v>741.65</v>
      </c>
      <c r="E1480">
        <v>734.59</v>
      </c>
      <c r="F1480">
        <v>741.65</v>
      </c>
      <c r="G1480">
        <v>67807600</v>
      </c>
      <c r="H1480">
        <v>11871816579</v>
      </c>
      <c r="I1480">
        <v>2016</v>
      </c>
      <c r="J1480">
        <v>11</v>
      </c>
      <c r="K1480">
        <v>25</v>
      </c>
    </row>
    <row r="1481" spans="1:11" x14ac:dyDescent="0.3">
      <c r="A1481" t="s">
        <v>15</v>
      </c>
      <c r="B1481" s="1">
        <v>42698</v>
      </c>
      <c r="C1481">
        <v>744.62</v>
      </c>
      <c r="D1481">
        <v>746.83</v>
      </c>
      <c r="E1481">
        <v>733.49</v>
      </c>
      <c r="F1481">
        <v>740.29</v>
      </c>
      <c r="G1481">
        <v>85919296</v>
      </c>
      <c r="H1481">
        <v>11848658575</v>
      </c>
      <c r="I1481">
        <v>2016</v>
      </c>
      <c r="J1481">
        <v>11</v>
      </c>
      <c r="K1481">
        <v>24</v>
      </c>
    </row>
    <row r="1482" spans="1:11" x14ac:dyDescent="0.3">
      <c r="A1482" t="s">
        <v>15</v>
      </c>
      <c r="B1482" s="1">
        <v>42697</v>
      </c>
      <c r="C1482">
        <v>751.74</v>
      </c>
      <c r="D1482">
        <v>752.25</v>
      </c>
      <c r="E1482">
        <v>738.92</v>
      </c>
      <c r="F1482">
        <v>744.59</v>
      </c>
      <c r="G1482">
        <v>76543800</v>
      </c>
      <c r="H1482">
        <v>11916054235</v>
      </c>
      <c r="I1482">
        <v>2016</v>
      </c>
      <c r="J1482">
        <v>11</v>
      </c>
      <c r="K1482">
        <v>23</v>
      </c>
    </row>
    <row r="1483" spans="1:11" x14ac:dyDescent="0.3">
      <c r="A1483" t="s">
        <v>15</v>
      </c>
      <c r="B1483" s="1">
        <v>42696</v>
      </c>
      <c r="C1483">
        <v>739.64</v>
      </c>
      <c r="D1483">
        <v>753.87</v>
      </c>
      <c r="E1483">
        <v>736.53</v>
      </c>
      <c r="F1483">
        <v>751.35</v>
      </c>
      <c r="G1483">
        <v>129906000</v>
      </c>
      <c r="H1483">
        <v>12022735372</v>
      </c>
      <c r="I1483">
        <v>2016</v>
      </c>
      <c r="J1483">
        <v>11</v>
      </c>
      <c r="K1483">
        <v>22</v>
      </c>
    </row>
    <row r="1484" spans="1:11" x14ac:dyDescent="0.3">
      <c r="A1484" t="s">
        <v>15</v>
      </c>
      <c r="B1484" s="1">
        <v>42695</v>
      </c>
      <c r="C1484">
        <v>731.27</v>
      </c>
      <c r="D1484">
        <v>741.72</v>
      </c>
      <c r="E1484">
        <v>730.51</v>
      </c>
      <c r="F1484">
        <v>739.25</v>
      </c>
      <c r="G1484">
        <v>60802400</v>
      </c>
      <c r="H1484">
        <v>11827902946</v>
      </c>
      <c r="I1484">
        <v>2016</v>
      </c>
      <c r="J1484">
        <v>11</v>
      </c>
      <c r="K1484">
        <v>21</v>
      </c>
    </row>
    <row r="1485" spans="1:11" x14ac:dyDescent="0.3">
      <c r="A1485" t="s">
        <v>15</v>
      </c>
      <c r="B1485" s="1">
        <v>42694</v>
      </c>
      <c r="C1485">
        <v>751.88</v>
      </c>
      <c r="D1485">
        <v>755.48</v>
      </c>
      <c r="E1485">
        <v>717.94</v>
      </c>
      <c r="F1485">
        <v>731.03</v>
      </c>
      <c r="G1485">
        <v>154116000</v>
      </c>
      <c r="H1485">
        <v>11695081878</v>
      </c>
      <c r="I1485">
        <v>2016</v>
      </c>
      <c r="J1485">
        <v>11</v>
      </c>
      <c r="K1485">
        <v>20</v>
      </c>
    </row>
    <row r="1486" spans="1:11" x14ac:dyDescent="0.3">
      <c r="A1486" t="s">
        <v>15</v>
      </c>
      <c r="B1486" s="1">
        <v>42693</v>
      </c>
      <c r="C1486">
        <v>751.83</v>
      </c>
      <c r="D1486">
        <v>756.24</v>
      </c>
      <c r="E1486">
        <v>744.47</v>
      </c>
      <c r="F1486">
        <v>751.62</v>
      </c>
      <c r="G1486">
        <v>110608000</v>
      </c>
      <c r="H1486">
        <v>12023262925</v>
      </c>
      <c r="I1486">
        <v>2016</v>
      </c>
      <c r="J1486">
        <v>11</v>
      </c>
      <c r="K1486">
        <v>19</v>
      </c>
    </row>
    <row r="1487" spans="1:11" x14ac:dyDescent="0.3">
      <c r="A1487" t="s">
        <v>15</v>
      </c>
      <c r="B1487" s="1">
        <v>42692</v>
      </c>
      <c r="C1487">
        <v>740.71</v>
      </c>
      <c r="D1487">
        <v>752.88</v>
      </c>
      <c r="E1487">
        <v>736.89</v>
      </c>
      <c r="F1487">
        <v>751.59</v>
      </c>
      <c r="G1487">
        <v>87363104</v>
      </c>
      <c r="H1487">
        <v>12021432968</v>
      </c>
      <c r="I1487">
        <v>2016</v>
      </c>
      <c r="J1487">
        <v>11</v>
      </c>
      <c r="K1487">
        <v>18</v>
      </c>
    </row>
    <row r="1488" spans="1:11" x14ac:dyDescent="0.3">
      <c r="A1488" t="s">
        <v>15</v>
      </c>
      <c r="B1488" s="1">
        <v>42691</v>
      </c>
      <c r="C1488">
        <v>744.88</v>
      </c>
      <c r="D1488">
        <v>755.65</v>
      </c>
      <c r="E1488">
        <v>739.51</v>
      </c>
      <c r="F1488">
        <v>740.98</v>
      </c>
      <c r="G1488">
        <v>108579000</v>
      </c>
      <c r="H1488">
        <v>11850398479</v>
      </c>
      <c r="I1488">
        <v>2016</v>
      </c>
      <c r="J1488">
        <v>11</v>
      </c>
      <c r="K1488">
        <v>17</v>
      </c>
    </row>
    <row r="1489" spans="1:11" x14ac:dyDescent="0.3">
      <c r="A1489" t="s">
        <v>15</v>
      </c>
      <c r="B1489" s="1">
        <v>42690</v>
      </c>
      <c r="C1489">
        <v>711.17</v>
      </c>
      <c r="D1489">
        <v>747.61</v>
      </c>
      <c r="E1489">
        <v>709.04</v>
      </c>
      <c r="F1489">
        <v>744.2</v>
      </c>
      <c r="G1489">
        <v>141294000</v>
      </c>
      <c r="H1489">
        <v>11900441939</v>
      </c>
      <c r="I1489">
        <v>2016</v>
      </c>
      <c r="J1489">
        <v>11</v>
      </c>
      <c r="K1489">
        <v>16</v>
      </c>
    </row>
    <row r="1490" spans="1:11" x14ac:dyDescent="0.3">
      <c r="A1490" t="s">
        <v>15</v>
      </c>
      <c r="B1490" s="1">
        <v>42689</v>
      </c>
      <c r="C1490">
        <v>705.79</v>
      </c>
      <c r="D1490">
        <v>715.72</v>
      </c>
      <c r="E1490">
        <v>705.26</v>
      </c>
      <c r="F1490">
        <v>711.62</v>
      </c>
      <c r="G1490">
        <v>72038496</v>
      </c>
      <c r="H1490">
        <v>11377924616</v>
      </c>
      <c r="I1490">
        <v>2016</v>
      </c>
      <c r="J1490">
        <v>11</v>
      </c>
      <c r="K1490">
        <v>15</v>
      </c>
    </row>
    <row r="1491" spans="1:11" x14ac:dyDescent="0.3">
      <c r="A1491" t="s">
        <v>15</v>
      </c>
      <c r="B1491" s="1">
        <v>42688</v>
      </c>
      <c r="C1491">
        <v>702</v>
      </c>
      <c r="D1491">
        <v>706.28</v>
      </c>
      <c r="E1491">
        <v>699.81</v>
      </c>
      <c r="F1491">
        <v>705.02</v>
      </c>
      <c r="G1491">
        <v>62993000</v>
      </c>
      <c r="H1491">
        <v>11271073434</v>
      </c>
      <c r="I1491">
        <v>2016</v>
      </c>
      <c r="J1491">
        <v>11</v>
      </c>
      <c r="K1491">
        <v>14</v>
      </c>
    </row>
    <row r="1492" spans="1:11" x14ac:dyDescent="0.3">
      <c r="A1492" t="s">
        <v>15</v>
      </c>
      <c r="B1492" s="1">
        <v>42687</v>
      </c>
      <c r="C1492">
        <v>705.2</v>
      </c>
      <c r="D1492">
        <v>705.26</v>
      </c>
      <c r="E1492">
        <v>687.32</v>
      </c>
      <c r="F1492">
        <v>702.03</v>
      </c>
      <c r="G1492">
        <v>80318096</v>
      </c>
      <c r="H1492">
        <v>11215181107</v>
      </c>
      <c r="I1492">
        <v>2016</v>
      </c>
      <c r="J1492">
        <v>11</v>
      </c>
      <c r="K1492">
        <v>13</v>
      </c>
    </row>
    <row r="1493" spans="1:11" x14ac:dyDescent="0.3">
      <c r="A1493" t="s">
        <v>15</v>
      </c>
      <c r="B1493" s="1">
        <v>42686</v>
      </c>
      <c r="C1493">
        <v>716.75</v>
      </c>
      <c r="D1493">
        <v>717.15</v>
      </c>
      <c r="E1493">
        <v>704.03</v>
      </c>
      <c r="F1493">
        <v>705.05</v>
      </c>
      <c r="G1493">
        <v>64622500</v>
      </c>
      <c r="H1493">
        <v>11262273136</v>
      </c>
      <c r="I1493">
        <v>2016</v>
      </c>
      <c r="J1493">
        <v>11</v>
      </c>
      <c r="K1493">
        <v>12</v>
      </c>
    </row>
    <row r="1494" spans="1:11" x14ac:dyDescent="0.3">
      <c r="A1494" t="s">
        <v>15</v>
      </c>
      <c r="B1494" s="1">
        <v>42685</v>
      </c>
      <c r="C1494">
        <v>715.55</v>
      </c>
      <c r="D1494">
        <v>718.32</v>
      </c>
      <c r="E1494">
        <v>714.41</v>
      </c>
      <c r="F1494">
        <v>716.41</v>
      </c>
      <c r="G1494">
        <v>63119700</v>
      </c>
      <c r="H1494">
        <v>11442241390</v>
      </c>
      <c r="I1494">
        <v>2016</v>
      </c>
      <c r="J1494">
        <v>11</v>
      </c>
      <c r="K1494">
        <v>11</v>
      </c>
    </row>
    <row r="1495" spans="1:11" x14ac:dyDescent="0.3">
      <c r="A1495" t="s">
        <v>15</v>
      </c>
      <c r="B1495" s="1">
        <v>42684</v>
      </c>
      <c r="C1495">
        <v>722.84</v>
      </c>
      <c r="D1495">
        <v>723.02</v>
      </c>
      <c r="E1495">
        <v>711.21</v>
      </c>
      <c r="F1495">
        <v>715.53</v>
      </c>
      <c r="G1495">
        <v>68807800</v>
      </c>
      <c r="H1495">
        <v>11426817526</v>
      </c>
      <c r="I1495">
        <v>2016</v>
      </c>
      <c r="J1495">
        <v>11</v>
      </c>
      <c r="K1495">
        <v>10</v>
      </c>
    </row>
    <row r="1496" spans="1:11" x14ac:dyDescent="0.3">
      <c r="A1496" t="s">
        <v>15</v>
      </c>
      <c r="B1496" s="1">
        <v>42683</v>
      </c>
      <c r="C1496">
        <v>709.83</v>
      </c>
      <c r="D1496">
        <v>740.05</v>
      </c>
      <c r="E1496">
        <v>708.61</v>
      </c>
      <c r="F1496">
        <v>723.27</v>
      </c>
      <c r="G1496">
        <v>132429000</v>
      </c>
      <c r="H1496">
        <v>11548965779</v>
      </c>
      <c r="I1496">
        <v>2016</v>
      </c>
      <c r="J1496">
        <v>11</v>
      </c>
      <c r="K1496">
        <v>9</v>
      </c>
    </row>
    <row r="1497" spans="1:11" x14ac:dyDescent="0.3">
      <c r="A1497" t="s">
        <v>15</v>
      </c>
      <c r="B1497" s="1">
        <v>42682</v>
      </c>
      <c r="C1497">
        <v>703.09</v>
      </c>
      <c r="D1497">
        <v>712.99</v>
      </c>
      <c r="E1497">
        <v>702.39</v>
      </c>
      <c r="F1497">
        <v>709.85</v>
      </c>
      <c r="G1497">
        <v>79660800</v>
      </c>
      <c r="H1497">
        <v>11333339468</v>
      </c>
      <c r="I1497">
        <v>2016</v>
      </c>
      <c r="J1497">
        <v>11</v>
      </c>
      <c r="K1497">
        <v>8</v>
      </c>
    </row>
    <row r="1498" spans="1:11" x14ac:dyDescent="0.3">
      <c r="A1498" t="s">
        <v>15</v>
      </c>
      <c r="B1498" s="1">
        <v>42681</v>
      </c>
      <c r="C1498">
        <v>710.74</v>
      </c>
      <c r="D1498">
        <v>710.74</v>
      </c>
      <c r="E1498">
        <v>699.9</v>
      </c>
      <c r="F1498">
        <v>703.13</v>
      </c>
      <c r="G1498">
        <v>65047100</v>
      </c>
      <c r="H1498">
        <v>11224670783</v>
      </c>
      <c r="I1498">
        <v>2016</v>
      </c>
      <c r="J1498">
        <v>11</v>
      </c>
      <c r="K1498">
        <v>7</v>
      </c>
    </row>
    <row r="1499" spans="1:11" x14ac:dyDescent="0.3">
      <c r="A1499" t="s">
        <v>15</v>
      </c>
      <c r="B1499" s="1">
        <v>42680</v>
      </c>
      <c r="C1499">
        <v>703.81</v>
      </c>
      <c r="D1499">
        <v>714.26</v>
      </c>
      <c r="E1499">
        <v>699.56</v>
      </c>
      <c r="F1499">
        <v>711.52</v>
      </c>
      <c r="G1499">
        <v>59902200</v>
      </c>
      <c r="H1499">
        <v>11357385316</v>
      </c>
      <c r="I1499">
        <v>2016</v>
      </c>
      <c r="J1499">
        <v>11</v>
      </c>
      <c r="K1499">
        <v>6</v>
      </c>
    </row>
    <row r="1500" spans="1:11" x14ac:dyDescent="0.3">
      <c r="A1500" t="s">
        <v>15</v>
      </c>
      <c r="B1500" s="1">
        <v>42679</v>
      </c>
      <c r="C1500">
        <v>703.53</v>
      </c>
      <c r="D1500">
        <v>707.51</v>
      </c>
      <c r="E1500">
        <v>697.74</v>
      </c>
      <c r="F1500">
        <v>703.42</v>
      </c>
      <c r="G1500">
        <v>53752300</v>
      </c>
      <c r="H1500">
        <v>11226736982</v>
      </c>
      <c r="I1500">
        <v>2016</v>
      </c>
      <c r="J1500">
        <v>11</v>
      </c>
      <c r="K1500">
        <v>5</v>
      </c>
    </row>
    <row r="1501" spans="1:11" x14ac:dyDescent="0.3">
      <c r="A1501" t="s">
        <v>15</v>
      </c>
      <c r="B1501" s="1">
        <v>42678</v>
      </c>
      <c r="C1501">
        <v>689.12</v>
      </c>
      <c r="D1501">
        <v>706.93</v>
      </c>
      <c r="E1501">
        <v>685.56</v>
      </c>
      <c r="F1501">
        <v>703.23</v>
      </c>
      <c r="G1501">
        <v>99907696</v>
      </c>
      <c r="H1501">
        <v>11222575748</v>
      </c>
      <c r="I1501">
        <v>2016</v>
      </c>
      <c r="J1501">
        <v>11</v>
      </c>
      <c r="K1501">
        <v>4</v>
      </c>
    </row>
    <row r="1502" spans="1:11" x14ac:dyDescent="0.3">
      <c r="A1502" t="s">
        <v>15</v>
      </c>
      <c r="B1502" s="1">
        <v>42677</v>
      </c>
      <c r="C1502">
        <v>742.35</v>
      </c>
      <c r="D1502">
        <v>745.77</v>
      </c>
      <c r="E1502">
        <v>678.16</v>
      </c>
      <c r="F1502">
        <v>688.7</v>
      </c>
      <c r="G1502">
        <v>172808000</v>
      </c>
      <c r="H1502">
        <v>10989660280</v>
      </c>
      <c r="I1502">
        <v>2016</v>
      </c>
      <c r="J1502">
        <v>11</v>
      </c>
      <c r="K1502">
        <v>3</v>
      </c>
    </row>
    <row r="1503" spans="1:11" x14ac:dyDescent="0.3">
      <c r="A1503" t="s">
        <v>15</v>
      </c>
      <c r="B1503" s="1">
        <v>42676</v>
      </c>
      <c r="C1503">
        <v>730.07</v>
      </c>
      <c r="D1503">
        <v>740.83</v>
      </c>
      <c r="E1503">
        <v>722.35</v>
      </c>
      <c r="F1503">
        <v>740.83</v>
      </c>
      <c r="G1503">
        <v>84865200</v>
      </c>
      <c r="H1503">
        <v>11820110421</v>
      </c>
      <c r="I1503">
        <v>2016</v>
      </c>
      <c r="J1503">
        <v>11</v>
      </c>
      <c r="K1503">
        <v>2</v>
      </c>
    </row>
    <row r="1504" spans="1:11" x14ac:dyDescent="0.3">
      <c r="A1504" t="s">
        <v>15</v>
      </c>
      <c r="B1504" s="1">
        <v>42675</v>
      </c>
      <c r="C1504">
        <v>701.34</v>
      </c>
      <c r="D1504">
        <v>736.45</v>
      </c>
      <c r="E1504">
        <v>701.34</v>
      </c>
      <c r="F1504">
        <v>729.79</v>
      </c>
      <c r="G1504">
        <v>130527000</v>
      </c>
      <c r="H1504">
        <v>11642863554</v>
      </c>
      <c r="I1504">
        <v>2016</v>
      </c>
      <c r="J1504">
        <v>11</v>
      </c>
      <c r="K1504">
        <v>1</v>
      </c>
    </row>
    <row r="1505" spans="1:11" x14ac:dyDescent="0.3">
      <c r="A1505" t="s">
        <v>15</v>
      </c>
      <c r="B1505" s="1">
        <v>42674</v>
      </c>
      <c r="C1505">
        <v>702.64</v>
      </c>
      <c r="D1505">
        <v>709.29</v>
      </c>
      <c r="E1505">
        <v>691.68</v>
      </c>
      <c r="F1505">
        <v>700.97</v>
      </c>
      <c r="G1505">
        <v>97064400</v>
      </c>
      <c r="H1505">
        <v>11181852070</v>
      </c>
      <c r="I1505">
        <v>2016</v>
      </c>
      <c r="J1505">
        <v>10</v>
      </c>
      <c r="K1505">
        <v>31</v>
      </c>
    </row>
    <row r="1506" spans="1:11" x14ac:dyDescent="0.3">
      <c r="A1506" t="s">
        <v>15</v>
      </c>
      <c r="B1506" s="1">
        <v>42673</v>
      </c>
      <c r="C1506">
        <v>714.12</v>
      </c>
      <c r="D1506">
        <v>714.12</v>
      </c>
      <c r="E1506">
        <v>696.47</v>
      </c>
      <c r="F1506">
        <v>701.86</v>
      </c>
      <c r="G1506">
        <v>100665000</v>
      </c>
      <c r="H1506">
        <v>11194834676</v>
      </c>
      <c r="I1506">
        <v>2016</v>
      </c>
      <c r="J1506">
        <v>10</v>
      </c>
      <c r="K1506">
        <v>30</v>
      </c>
    </row>
    <row r="1507" spans="1:11" x14ac:dyDescent="0.3">
      <c r="A1507" t="s">
        <v>15</v>
      </c>
      <c r="B1507" s="1">
        <v>42672</v>
      </c>
      <c r="C1507">
        <v>690.29</v>
      </c>
      <c r="D1507">
        <v>720.4</v>
      </c>
      <c r="E1507">
        <v>690.05</v>
      </c>
      <c r="F1507">
        <v>714.48</v>
      </c>
      <c r="G1507">
        <v>134760992</v>
      </c>
      <c r="H1507">
        <v>11394596830</v>
      </c>
      <c r="I1507">
        <v>2016</v>
      </c>
      <c r="J1507">
        <v>10</v>
      </c>
      <c r="K1507">
        <v>29</v>
      </c>
    </row>
    <row r="1508" spans="1:11" x14ac:dyDescent="0.3">
      <c r="A1508" t="s">
        <v>15</v>
      </c>
      <c r="B1508" s="1">
        <v>42671</v>
      </c>
      <c r="C1508">
        <v>688</v>
      </c>
      <c r="D1508">
        <v>690.44</v>
      </c>
      <c r="E1508">
        <v>684.16</v>
      </c>
      <c r="F1508">
        <v>689.65</v>
      </c>
      <c r="G1508">
        <v>81145504</v>
      </c>
      <c r="H1508">
        <v>10997420362</v>
      </c>
      <c r="I1508">
        <v>2016</v>
      </c>
      <c r="J1508">
        <v>10</v>
      </c>
      <c r="K1508">
        <v>28</v>
      </c>
    </row>
    <row r="1509" spans="1:11" x14ac:dyDescent="0.3">
      <c r="A1509" t="s">
        <v>15</v>
      </c>
      <c r="B1509" s="1">
        <v>42670</v>
      </c>
      <c r="C1509">
        <v>678.21</v>
      </c>
      <c r="D1509">
        <v>688.59</v>
      </c>
      <c r="E1509">
        <v>678.04</v>
      </c>
      <c r="F1509">
        <v>688.31</v>
      </c>
      <c r="G1509">
        <v>96105296</v>
      </c>
      <c r="H1509">
        <v>10974828655</v>
      </c>
      <c r="I1509">
        <v>2016</v>
      </c>
      <c r="J1509">
        <v>10</v>
      </c>
      <c r="K1509">
        <v>27</v>
      </c>
    </row>
    <row r="1510" spans="1:11" x14ac:dyDescent="0.3">
      <c r="A1510" t="s">
        <v>15</v>
      </c>
      <c r="B1510" s="1">
        <v>42669</v>
      </c>
      <c r="C1510">
        <v>657.68</v>
      </c>
      <c r="D1510">
        <v>679.73</v>
      </c>
      <c r="E1510">
        <v>657.68</v>
      </c>
      <c r="F1510">
        <v>678.3</v>
      </c>
      <c r="G1510">
        <v>88877104</v>
      </c>
      <c r="H1510">
        <v>10813913071</v>
      </c>
      <c r="I1510">
        <v>2016</v>
      </c>
      <c r="J1510">
        <v>10</v>
      </c>
      <c r="K1510">
        <v>26</v>
      </c>
    </row>
    <row r="1511" spans="1:11" x14ac:dyDescent="0.3">
      <c r="A1511" t="s">
        <v>15</v>
      </c>
      <c r="B1511" s="1">
        <v>42668</v>
      </c>
      <c r="C1511">
        <v>654</v>
      </c>
      <c r="D1511">
        <v>664.42</v>
      </c>
      <c r="E1511">
        <v>653.70000000000005</v>
      </c>
      <c r="F1511">
        <v>657.59</v>
      </c>
      <c r="G1511">
        <v>90378800</v>
      </c>
      <c r="H1511">
        <v>10482565592</v>
      </c>
      <c r="I1511">
        <v>2016</v>
      </c>
      <c r="J1511">
        <v>10</v>
      </c>
      <c r="K1511">
        <v>25</v>
      </c>
    </row>
    <row r="1512" spans="1:11" x14ac:dyDescent="0.3">
      <c r="A1512" t="s">
        <v>15</v>
      </c>
      <c r="B1512" s="1">
        <v>42667</v>
      </c>
      <c r="C1512">
        <v>657.16</v>
      </c>
      <c r="D1512">
        <v>657.25</v>
      </c>
      <c r="E1512">
        <v>652.59</v>
      </c>
      <c r="F1512">
        <v>653.76</v>
      </c>
      <c r="G1512">
        <v>62218200</v>
      </c>
      <c r="H1512">
        <v>10420469172</v>
      </c>
      <c r="I1512">
        <v>2016</v>
      </c>
      <c r="J1512">
        <v>10</v>
      </c>
      <c r="K1512">
        <v>24</v>
      </c>
    </row>
    <row r="1513" spans="1:11" x14ac:dyDescent="0.3">
      <c r="A1513" t="s">
        <v>15</v>
      </c>
      <c r="B1513" s="1">
        <v>42666</v>
      </c>
      <c r="C1513">
        <v>657.62</v>
      </c>
      <c r="D1513">
        <v>661.13</v>
      </c>
      <c r="E1513">
        <v>653.89</v>
      </c>
      <c r="F1513">
        <v>657.07</v>
      </c>
      <c r="G1513">
        <v>54474600</v>
      </c>
      <c r="H1513">
        <v>10472100602</v>
      </c>
      <c r="I1513">
        <v>2016</v>
      </c>
      <c r="J1513">
        <v>10</v>
      </c>
      <c r="K1513">
        <v>23</v>
      </c>
    </row>
    <row r="1514" spans="1:11" x14ac:dyDescent="0.3">
      <c r="A1514" t="s">
        <v>15</v>
      </c>
      <c r="B1514" s="1">
        <v>42665</v>
      </c>
      <c r="C1514">
        <v>633.14</v>
      </c>
      <c r="D1514">
        <v>658.2</v>
      </c>
      <c r="E1514">
        <v>632.85</v>
      </c>
      <c r="F1514">
        <v>657.29</v>
      </c>
      <c r="G1514">
        <v>78556496</v>
      </c>
      <c r="H1514">
        <v>10474463658</v>
      </c>
      <c r="I1514">
        <v>2016</v>
      </c>
      <c r="J1514">
        <v>10</v>
      </c>
      <c r="K1514">
        <v>22</v>
      </c>
    </row>
    <row r="1515" spans="1:11" x14ac:dyDescent="0.3">
      <c r="A1515" t="s">
        <v>15</v>
      </c>
      <c r="B1515" s="1">
        <v>42664</v>
      </c>
      <c r="C1515">
        <v>630.83000000000004</v>
      </c>
      <c r="D1515">
        <v>634.09</v>
      </c>
      <c r="E1515">
        <v>630.69000000000005</v>
      </c>
      <c r="F1515">
        <v>632.83000000000004</v>
      </c>
      <c r="G1515">
        <v>55951000</v>
      </c>
      <c r="H1515">
        <v>10083501603</v>
      </c>
      <c r="I1515">
        <v>2016</v>
      </c>
      <c r="J1515">
        <v>10</v>
      </c>
      <c r="K1515">
        <v>21</v>
      </c>
    </row>
    <row r="1516" spans="1:11" x14ac:dyDescent="0.3">
      <c r="A1516" t="s">
        <v>15</v>
      </c>
      <c r="B1516" s="1">
        <v>42663</v>
      </c>
      <c r="C1516">
        <v>630.66</v>
      </c>
      <c r="D1516">
        <v>631.91999999999996</v>
      </c>
      <c r="E1516">
        <v>628.26</v>
      </c>
      <c r="F1516">
        <v>630.86</v>
      </c>
      <c r="G1516">
        <v>56957300</v>
      </c>
      <c r="H1516">
        <v>10050854099</v>
      </c>
      <c r="I1516">
        <v>2016</v>
      </c>
      <c r="J1516">
        <v>10</v>
      </c>
      <c r="K1516">
        <v>20</v>
      </c>
    </row>
    <row r="1517" spans="1:11" x14ac:dyDescent="0.3">
      <c r="A1517" t="s">
        <v>15</v>
      </c>
      <c r="B1517" s="1">
        <v>42662</v>
      </c>
      <c r="C1517">
        <v>638.13</v>
      </c>
      <c r="D1517">
        <v>638.87</v>
      </c>
      <c r="E1517">
        <v>628.01</v>
      </c>
      <c r="F1517">
        <v>630.52</v>
      </c>
      <c r="G1517">
        <v>69381696</v>
      </c>
      <c r="H1517">
        <v>10044471117</v>
      </c>
      <c r="I1517">
        <v>2016</v>
      </c>
      <c r="J1517">
        <v>10</v>
      </c>
      <c r="K1517">
        <v>19</v>
      </c>
    </row>
    <row r="1518" spans="1:11" x14ac:dyDescent="0.3">
      <c r="A1518" t="s">
        <v>15</v>
      </c>
      <c r="B1518" s="1">
        <v>42661</v>
      </c>
      <c r="C1518">
        <v>639.41</v>
      </c>
      <c r="D1518">
        <v>640.74</v>
      </c>
      <c r="E1518">
        <v>636</v>
      </c>
      <c r="F1518">
        <v>637.96</v>
      </c>
      <c r="G1518">
        <v>65546700</v>
      </c>
      <c r="H1518">
        <v>10162029114</v>
      </c>
      <c r="I1518">
        <v>2016</v>
      </c>
      <c r="J1518">
        <v>10</v>
      </c>
      <c r="K1518">
        <v>18</v>
      </c>
    </row>
    <row r="1519" spans="1:11" x14ac:dyDescent="0.3">
      <c r="A1519" t="s">
        <v>15</v>
      </c>
      <c r="B1519" s="1">
        <v>42660</v>
      </c>
      <c r="C1519">
        <v>641.82000000000005</v>
      </c>
      <c r="D1519">
        <v>642.33000000000004</v>
      </c>
      <c r="E1519">
        <v>638.66</v>
      </c>
      <c r="F1519">
        <v>639.19000000000005</v>
      </c>
      <c r="G1519">
        <v>58063600</v>
      </c>
      <c r="H1519">
        <v>10180488274</v>
      </c>
      <c r="I1519">
        <v>2016</v>
      </c>
      <c r="J1519">
        <v>10</v>
      </c>
      <c r="K1519">
        <v>17</v>
      </c>
    </row>
    <row r="1520" spans="1:11" x14ac:dyDescent="0.3">
      <c r="A1520" t="s">
        <v>15</v>
      </c>
      <c r="B1520" s="1">
        <v>42659</v>
      </c>
      <c r="C1520">
        <v>639.08000000000004</v>
      </c>
      <c r="D1520">
        <v>642.9</v>
      </c>
      <c r="E1520">
        <v>638.9</v>
      </c>
      <c r="F1520">
        <v>641.63</v>
      </c>
      <c r="G1520">
        <v>40298100</v>
      </c>
      <c r="H1520">
        <v>10218348388</v>
      </c>
      <c r="I1520">
        <v>2016</v>
      </c>
      <c r="J1520">
        <v>10</v>
      </c>
      <c r="K1520">
        <v>16</v>
      </c>
    </row>
    <row r="1521" spans="1:11" x14ac:dyDescent="0.3">
      <c r="A1521" t="s">
        <v>15</v>
      </c>
      <c r="B1521" s="1">
        <v>42658</v>
      </c>
      <c r="C1521">
        <v>640.30999999999995</v>
      </c>
      <c r="D1521">
        <v>642.1</v>
      </c>
      <c r="E1521">
        <v>637.39</v>
      </c>
      <c r="F1521">
        <v>638.65</v>
      </c>
      <c r="G1521">
        <v>39035400</v>
      </c>
      <c r="H1521">
        <v>10169814232</v>
      </c>
      <c r="I1521">
        <v>2016</v>
      </c>
      <c r="J1521">
        <v>10</v>
      </c>
      <c r="K1521">
        <v>15</v>
      </c>
    </row>
    <row r="1522" spans="1:11" x14ac:dyDescent="0.3">
      <c r="A1522" t="s">
        <v>15</v>
      </c>
      <c r="B1522" s="1">
        <v>42657</v>
      </c>
      <c r="C1522">
        <v>637.01</v>
      </c>
      <c r="D1522">
        <v>641.28</v>
      </c>
      <c r="E1522">
        <v>637.01</v>
      </c>
      <c r="F1522">
        <v>640.38</v>
      </c>
      <c r="G1522">
        <v>58144600</v>
      </c>
      <c r="H1522">
        <v>10196303437</v>
      </c>
      <c r="I1522">
        <v>2016</v>
      </c>
      <c r="J1522">
        <v>10</v>
      </c>
      <c r="K1522">
        <v>14</v>
      </c>
    </row>
    <row r="1523" spans="1:11" x14ac:dyDescent="0.3">
      <c r="A1523" t="s">
        <v>15</v>
      </c>
      <c r="B1523" s="1">
        <v>42656</v>
      </c>
      <c r="C1523">
        <v>636.03</v>
      </c>
      <c r="D1523">
        <v>638.83000000000004</v>
      </c>
      <c r="E1523">
        <v>635.03</v>
      </c>
      <c r="F1523">
        <v>636.79</v>
      </c>
      <c r="G1523">
        <v>61620700</v>
      </c>
      <c r="H1523">
        <v>10138078870</v>
      </c>
      <c r="I1523">
        <v>2016</v>
      </c>
      <c r="J1523">
        <v>10</v>
      </c>
      <c r="K1523">
        <v>13</v>
      </c>
    </row>
    <row r="1524" spans="1:11" x14ac:dyDescent="0.3">
      <c r="A1524" t="s">
        <v>15</v>
      </c>
      <c r="B1524" s="1">
        <v>42655</v>
      </c>
      <c r="C1524">
        <v>640.87</v>
      </c>
      <c r="D1524">
        <v>641.34</v>
      </c>
      <c r="E1524">
        <v>635.97</v>
      </c>
      <c r="F1524">
        <v>636.19000000000005</v>
      </c>
      <c r="G1524">
        <v>92370200</v>
      </c>
      <c r="H1524">
        <v>10127644784</v>
      </c>
      <c r="I1524">
        <v>2016</v>
      </c>
      <c r="J1524">
        <v>10</v>
      </c>
      <c r="K1524">
        <v>12</v>
      </c>
    </row>
    <row r="1525" spans="1:11" x14ac:dyDescent="0.3">
      <c r="A1525" t="s">
        <v>15</v>
      </c>
      <c r="B1525" s="1">
        <v>42654</v>
      </c>
      <c r="C1525">
        <v>619.24</v>
      </c>
      <c r="D1525">
        <v>642.08000000000004</v>
      </c>
      <c r="E1525">
        <v>618.5</v>
      </c>
      <c r="F1525">
        <v>641.07000000000005</v>
      </c>
      <c r="G1525">
        <v>103590000</v>
      </c>
      <c r="H1525">
        <v>10204214839</v>
      </c>
      <c r="I1525">
        <v>2016</v>
      </c>
      <c r="J1525">
        <v>10</v>
      </c>
      <c r="K1525">
        <v>11</v>
      </c>
    </row>
    <row r="1526" spans="1:11" x14ac:dyDescent="0.3">
      <c r="A1526" t="s">
        <v>15</v>
      </c>
      <c r="B1526" s="1">
        <v>42653</v>
      </c>
      <c r="C1526">
        <v>616.82000000000005</v>
      </c>
      <c r="D1526">
        <v>621.32000000000005</v>
      </c>
      <c r="E1526">
        <v>616.20000000000005</v>
      </c>
      <c r="F1526">
        <v>618.99</v>
      </c>
      <c r="G1526">
        <v>67481104</v>
      </c>
      <c r="H1526">
        <v>9851764897</v>
      </c>
      <c r="I1526">
        <v>2016</v>
      </c>
      <c r="J1526">
        <v>10</v>
      </c>
      <c r="K1526">
        <v>10</v>
      </c>
    </row>
    <row r="1527" spans="1:11" x14ac:dyDescent="0.3">
      <c r="A1527" t="s">
        <v>15</v>
      </c>
      <c r="B1527" s="1">
        <v>42652</v>
      </c>
      <c r="C1527">
        <v>619.16999999999996</v>
      </c>
      <c r="D1527">
        <v>619.20000000000005</v>
      </c>
      <c r="E1527">
        <v>616.61</v>
      </c>
      <c r="F1527">
        <v>616.75</v>
      </c>
      <c r="G1527">
        <v>39243400</v>
      </c>
      <c r="H1527">
        <v>9815156618</v>
      </c>
      <c r="I1527">
        <v>2016</v>
      </c>
      <c r="J1527">
        <v>10</v>
      </c>
      <c r="K1527">
        <v>9</v>
      </c>
    </row>
    <row r="1528" spans="1:11" x14ac:dyDescent="0.3">
      <c r="A1528" t="s">
        <v>15</v>
      </c>
      <c r="B1528" s="1">
        <v>42651</v>
      </c>
      <c r="C1528">
        <v>617.34</v>
      </c>
      <c r="D1528">
        <v>619.85</v>
      </c>
      <c r="E1528">
        <v>617.34</v>
      </c>
      <c r="F1528">
        <v>619.11</v>
      </c>
      <c r="G1528">
        <v>42345900</v>
      </c>
      <c r="H1528">
        <v>9851461946</v>
      </c>
      <c r="I1528">
        <v>2016</v>
      </c>
      <c r="J1528">
        <v>10</v>
      </c>
      <c r="K1528">
        <v>8</v>
      </c>
    </row>
    <row r="1529" spans="1:11" x14ac:dyDescent="0.3">
      <c r="A1529" t="s">
        <v>15</v>
      </c>
      <c r="B1529" s="1">
        <v>42650</v>
      </c>
      <c r="C1529">
        <v>612.61</v>
      </c>
      <c r="D1529">
        <v>617.91</v>
      </c>
      <c r="E1529">
        <v>611.82000000000005</v>
      </c>
      <c r="F1529">
        <v>617.12</v>
      </c>
      <c r="G1529">
        <v>64071400</v>
      </c>
      <c r="H1529">
        <v>9818599994</v>
      </c>
      <c r="I1529">
        <v>2016</v>
      </c>
      <c r="J1529">
        <v>10</v>
      </c>
      <c r="K1529">
        <v>7</v>
      </c>
    </row>
    <row r="1530" spans="1:11" x14ac:dyDescent="0.3">
      <c r="A1530" t="s">
        <v>15</v>
      </c>
      <c r="B1530" s="1">
        <v>42649</v>
      </c>
      <c r="C1530">
        <v>612.47</v>
      </c>
      <c r="D1530">
        <v>613.82000000000005</v>
      </c>
      <c r="E1530">
        <v>611.47</v>
      </c>
      <c r="F1530">
        <v>613.02</v>
      </c>
      <c r="G1530">
        <v>56812100</v>
      </c>
      <c r="H1530">
        <v>9752315689</v>
      </c>
      <c r="I1530">
        <v>2016</v>
      </c>
      <c r="J1530">
        <v>10</v>
      </c>
      <c r="K1530">
        <v>6</v>
      </c>
    </row>
    <row r="1531" spans="1:11" x14ac:dyDescent="0.3">
      <c r="A1531" t="s">
        <v>15</v>
      </c>
      <c r="B1531" s="1">
        <v>42648</v>
      </c>
      <c r="C1531">
        <v>610.22</v>
      </c>
      <c r="D1531">
        <v>613.80999999999995</v>
      </c>
      <c r="E1531">
        <v>609.62</v>
      </c>
      <c r="F1531">
        <v>612.51</v>
      </c>
      <c r="G1531">
        <v>68077504</v>
      </c>
      <c r="H1531">
        <v>9743018924</v>
      </c>
      <c r="I1531">
        <v>2016</v>
      </c>
      <c r="J1531">
        <v>10</v>
      </c>
      <c r="K1531">
        <v>5</v>
      </c>
    </row>
    <row r="1532" spans="1:11" x14ac:dyDescent="0.3">
      <c r="A1532" t="s">
        <v>15</v>
      </c>
      <c r="B1532" s="1">
        <v>42647</v>
      </c>
      <c r="C1532">
        <v>612.04999999999995</v>
      </c>
      <c r="D1532">
        <v>612.04999999999995</v>
      </c>
      <c r="E1532">
        <v>609.48</v>
      </c>
      <c r="F1532">
        <v>610.20000000000005</v>
      </c>
      <c r="G1532">
        <v>49801600</v>
      </c>
      <c r="H1532">
        <v>9705099355</v>
      </c>
      <c r="I1532">
        <v>2016</v>
      </c>
      <c r="J1532">
        <v>10</v>
      </c>
      <c r="K1532">
        <v>4</v>
      </c>
    </row>
    <row r="1533" spans="1:11" x14ac:dyDescent="0.3">
      <c r="A1533" t="s">
        <v>15</v>
      </c>
      <c r="B1533" s="1">
        <v>42646</v>
      </c>
      <c r="C1533">
        <v>610.97</v>
      </c>
      <c r="D1533">
        <v>612.57000000000005</v>
      </c>
      <c r="E1533">
        <v>610.46</v>
      </c>
      <c r="F1533">
        <v>612.13</v>
      </c>
      <c r="G1533">
        <v>46798300</v>
      </c>
      <c r="H1533">
        <v>9734618878</v>
      </c>
      <c r="I1533">
        <v>2016</v>
      </c>
      <c r="J1533">
        <v>10</v>
      </c>
      <c r="K1533">
        <v>3</v>
      </c>
    </row>
    <row r="1534" spans="1:11" x14ac:dyDescent="0.3">
      <c r="A1534" t="s">
        <v>15</v>
      </c>
      <c r="B1534" s="1">
        <v>42645</v>
      </c>
      <c r="C1534">
        <v>613.95000000000005</v>
      </c>
      <c r="D1534">
        <v>614.01</v>
      </c>
      <c r="E1534">
        <v>609.67999999999995</v>
      </c>
      <c r="F1534">
        <v>610.89</v>
      </c>
      <c r="G1534">
        <v>39249800</v>
      </c>
      <c r="H1534">
        <v>9713776587</v>
      </c>
      <c r="I1534">
        <v>2016</v>
      </c>
      <c r="J1534">
        <v>10</v>
      </c>
      <c r="K1534">
        <v>2</v>
      </c>
    </row>
    <row r="1535" spans="1:11" x14ac:dyDescent="0.3">
      <c r="A1535" t="s">
        <v>15</v>
      </c>
      <c r="B1535" s="1">
        <v>42644</v>
      </c>
      <c r="C1535">
        <v>609.92999999999995</v>
      </c>
      <c r="D1535">
        <v>615.24</v>
      </c>
      <c r="E1535">
        <v>609.92999999999995</v>
      </c>
      <c r="F1535">
        <v>613.98</v>
      </c>
      <c r="G1535">
        <v>56357000</v>
      </c>
      <c r="H1535">
        <v>9761887632</v>
      </c>
      <c r="I1535">
        <v>2016</v>
      </c>
      <c r="J1535">
        <v>10</v>
      </c>
      <c r="K1535">
        <v>1</v>
      </c>
    </row>
    <row r="1536" spans="1:11" x14ac:dyDescent="0.3">
      <c r="A1536" t="s">
        <v>15</v>
      </c>
      <c r="B1536" s="1">
        <v>42643</v>
      </c>
      <c r="C1536">
        <v>605.72</v>
      </c>
      <c r="D1536">
        <v>609.73</v>
      </c>
      <c r="E1536">
        <v>604.14</v>
      </c>
      <c r="F1536">
        <v>609.73</v>
      </c>
      <c r="G1536">
        <v>56122400</v>
      </c>
      <c r="H1536">
        <v>9693198750</v>
      </c>
      <c r="I1536">
        <v>2016</v>
      </c>
      <c r="J1536">
        <v>9</v>
      </c>
      <c r="K1536">
        <v>30</v>
      </c>
    </row>
    <row r="1537" spans="1:11" x14ac:dyDescent="0.3">
      <c r="A1537" t="s">
        <v>15</v>
      </c>
      <c r="B1537" s="1">
        <v>42642</v>
      </c>
      <c r="C1537">
        <v>605.02</v>
      </c>
      <c r="D1537">
        <v>606.82000000000005</v>
      </c>
      <c r="E1537">
        <v>604.85</v>
      </c>
      <c r="F1537">
        <v>605.69000000000005</v>
      </c>
      <c r="G1537">
        <v>55658600</v>
      </c>
      <c r="H1537">
        <v>9627902106</v>
      </c>
      <c r="I1537">
        <v>2016</v>
      </c>
      <c r="J1537">
        <v>9</v>
      </c>
      <c r="K1537">
        <v>29</v>
      </c>
    </row>
    <row r="1538" spans="1:11" x14ac:dyDescent="0.3">
      <c r="A1538" t="s">
        <v>15</v>
      </c>
      <c r="B1538" s="1">
        <v>42641</v>
      </c>
      <c r="C1538">
        <v>606.24</v>
      </c>
      <c r="D1538">
        <v>606.59</v>
      </c>
      <c r="E1538">
        <v>604.61</v>
      </c>
      <c r="F1538">
        <v>604.73</v>
      </c>
      <c r="G1538">
        <v>48722600</v>
      </c>
      <c r="H1538">
        <v>9611532319</v>
      </c>
      <c r="I1538">
        <v>2016</v>
      </c>
      <c r="J1538">
        <v>9</v>
      </c>
      <c r="K1538">
        <v>28</v>
      </c>
    </row>
    <row r="1539" spans="1:11" x14ac:dyDescent="0.3">
      <c r="A1539" t="s">
        <v>15</v>
      </c>
      <c r="B1539" s="1">
        <v>42640</v>
      </c>
      <c r="C1539">
        <v>608.02</v>
      </c>
      <c r="D1539">
        <v>608.25</v>
      </c>
      <c r="E1539">
        <v>604.11</v>
      </c>
      <c r="F1539">
        <v>606.16999999999996</v>
      </c>
      <c r="G1539">
        <v>49422400</v>
      </c>
      <c r="H1539">
        <v>9633311305</v>
      </c>
      <c r="I1539">
        <v>2016</v>
      </c>
      <c r="J1539">
        <v>9</v>
      </c>
      <c r="K1539">
        <v>27</v>
      </c>
    </row>
    <row r="1540" spans="1:11" x14ac:dyDescent="0.3">
      <c r="A1540" t="s">
        <v>15</v>
      </c>
      <c r="B1540" s="1">
        <v>42639</v>
      </c>
      <c r="C1540">
        <v>600.80999999999995</v>
      </c>
      <c r="D1540">
        <v>608.14</v>
      </c>
      <c r="E1540">
        <v>600.35</v>
      </c>
      <c r="F1540">
        <v>608.04</v>
      </c>
      <c r="G1540">
        <v>59153800</v>
      </c>
      <c r="H1540">
        <v>9661922446</v>
      </c>
      <c r="I1540">
        <v>2016</v>
      </c>
      <c r="J1540">
        <v>9</v>
      </c>
      <c r="K1540">
        <v>26</v>
      </c>
    </row>
    <row r="1541" spans="1:11" x14ac:dyDescent="0.3">
      <c r="A1541" t="s">
        <v>15</v>
      </c>
      <c r="B1541" s="1">
        <v>42638</v>
      </c>
      <c r="C1541">
        <v>602.75</v>
      </c>
      <c r="D1541">
        <v>603.38</v>
      </c>
      <c r="E1541">
        <v>599.71</v>
      </c>
      <c r="F1541">
        <v>600.83000000000004</v>
      </c>
      <c r="G1541">
        <v>33977800</v>
      </c>
      <c r="H1541">
        <v>9546132575</v>
      </c>
      <c r="I1541">
        <v>2016</v>
      </c>
      <c r="J1541">
        <v>9</v>
      </c>
      <c r="K1541">
        <v>25</v>
      </c>
    </row>
    <row r="1542" spans="1:11" x14ac:dyDescent="0.3">
      <c r="A1542" t="s">
        <v>15</v>
      </c>
      <c r="B1542" s="1">
        <v>42637</v>
      </c>
      <c r="C1542">
        <v>602.96</v>
      </c>
      <c r="D1542">
        <v>604.58000000000004</v>
      </c>
      <c r="E1542">
        <v>602.04</v>
      </c>
      <c r="F1542">
        <v>602.63</v>
      </c>
      <c r="G1542">
        <v>35359500</v>
      </c>
      <c r="H1542">
        <v>9573385118</v>
      </c>
      <c r="I1542">
        <v>2016</v>
      </c>
      <c r="J1542">
        <v>9</v>
      </c>
      <c r="K1542">
        <v>24</v>
      </c>
    </row>
    <row r="1543" spans="1:11" x14ac:dyDescent="0.3">
      <c r="A1543" t="s">
        <v>15</v>
      </c>
      <c r="B1543" s="1">
        <v>42636</v>
      </c>
      <c r="C1543">
        <v>596.20000000000005</v>
      </c>
      <c r="D1543">
        <v>603.21</v>
      </c>
      <c r="E1543">
        <v>595.79</v>
      </c>
      <c r="F1543">
        <v>602.84</v>
      </c>
      <c r="G1543">
        <v>51067000</v>
      </c>
      <c r="H1543">
        <v>9575631549</v>
      </c>
      <c r="I1543">
        <v>2016</v>
      </c>
      <c r="J1543">
        <v>9</v>
      </c>
      <c r="K1543">
        <v>23</v>
      </c>
    </row>
    <row r="1544" spans="1:11" x14ac:dyDescent="0.3">
      <c r="A1544" t="s">
        <v>15</v>
      </c>
      <c r="B1544" s="1">
        <v>42635</v>
      </c>
      <c r="C1544">
        <v>597.28</v>
      </c>
      <c r="D1544">
        <v>598.49</v>
      </c>
      <c r="E1544">
        <v>596.21</v>
      </c>
      <c r="F1544">
        <v>596.29999999999995</v>
      </c>
      <c r="G1544">
        <v>67085300</v>
      </c>
      <c r="H1544">
        <v>9470698215</v>
      </c>
      <c r="I1544">
        <v>2016</v>
      </c>
      <c r="J1544">
        <v>9</v>
      </c>
      <c r="K1544">
        <v>22</v>
      </c>
    </row>
    <row r="1545" spans="1:11" x14ac:dyDescent="0.3">
      <c r="A1545" t="s">
        <v>15</v>
      </c>
      <c r="B1545" s="1">
        <v>42634</v>
      </c>
      <c r="C1545">
        <v>603.59</v>
      </c>
      <c r="D1545">
        <v>603.59</v>
      </c>
      <c r="E1545">
        <v>595.88</v>
      </c>
      <c r="F1545">
        <v>597.15</v>
      </c>
      <c r="G1545">
        <v>82776200</v>
      </c>
      <c r="H1545">
        <v>9483211005</v>
      </c>
      <c r="I1545">
        <v>2016</v>
      </c>
      <c r="J1545">
        <v>9</v>
      </c>
      <c r="K1545">
        <v>21</v>
      </c>
    </row>
    <row r="1546" spans="1:11" x14ac:dyDescent="0.3">
      <c r="A1546" t="s">
        <v>15</v>
      </c>
      <c r="B1546" s="1">
        <v>42633</v>
      </c>
      <c r="C1546">
        <v>609.25</v>
      </c>
      <c r="D1546">
        <v>609.53</v>
      </c>
      <c r="E1546">
        <v>607.94000000000005</v>
      </c>
      <c r="F1546">
        <v>608.30999999999995</v>
      </c>
      <c r="G1546">
        <v>72710896</v>
      </c>
      <c r="H1546">
        <v>9659269452</v>
      </c>
      <c r="I1546">
        <v>2016</v>
      </c>
      <c r="J1546">
        <v>9</v>
      </c>
      <c r="K1546">
        <v>20</v>
      </c>
    </row>
    <row r="1547" spans="1:11" x14ac:dyDescent="0.3">
      <c r="A1547" t="s">
        <v>15</v>
      </c>
      <c r="B1547" s="1">
        <v>42632</v>
      </c>
      <c r="C1547">
        <v>609.87</v>
      </c>
      <c r="D1547">
        <v>610.92999999999995</v>
      </c>
      <c r="E1547">
        <v>608.27</v>
      </c>
      <c r="F1547">
        <v>609.23</v>
      </c>
      <c r="G1547">
        <v>54796400</v>
      </c>
      <c r="H1547">
        <v>9672709264</v>
      </c>
      <c r="I1547">
        <v>2016</v>
      </c>
      <c r="J1547">
        <v>9</v>
      </c>
      <c r="K1547">
        <v>19</v>
      </c>
    </row>
    <row r="1548" spans="1:11" x14ac:dyDescent="0.3">
      <c r="A1548" t="s">
        <v>15</v>
      </c>
      <c r="B1548" s="1">
        <v>42631</v>
      </c>
      <c r="C1548">
        <v>606.28</v>
      </c>
      <c r="D1548">
        <v>610.16</v>
      </c>
      <c r="E1548">
        <v>605.86</v>
      </c>
      <c r="F1548">
        <v>609.87</v>
      </c>
      <c r="G1548">
        <v>48679400</v>
      </c>
      <c r="H1548">
        <v>9682008337</v>
      </c>
      <c r="I1548">
        <v>2016</v>
      </c>
      <c r="J1548">
        <v>9</v>
      </c>
      <c r="K1548">
        <v>18</v>
      </c>
    </row>
    <row r="1549" spans="1:11" x14ac:dyDescent="0.3">
      <c r="A1549" t="s">
        <v>15</v>
      </c>
      <c r="B1549" s="1">
        <v>42630</v>
      </c>
      <c r="C1549">
        <v>607.22</v>
      </c>
      <c r="D1549">
        <v>607.86</v>
      </c>
      <c r="E1549">
        <v>605.19000000000005</v>
      </c>
      <c r="F1549">
        <v>605.98</v>
      </c>
      <c r="G1549">
        <v>37140300</v>
      </c>
      <c r="H1549">
        <v>9619198525</v>
      </c>
      <c r="I1549">
        <v>2016</v>
      </c>
      <c r="J1549">
        <v>9</v>
      </c>
      <c r="K1549">
        <v>17</v>
      </c>
    </row>
    <row r="1550" spans="1:11" x14ac:dyDescent="0.3">
      <c r="A1550" t="s">
        <v>15</v>
      </c>
      <c r="B1550" s="1">
        <v>42629</v>
      </c>
      <c r="C1550">
        <v>607.25</v>
      </c>
      <c r="D1550">
        <v>609.26</v>
      </c>
      <c r="E1550">
        <v>606.73</v>
      </c>
      <c r="F1550">
        <v>606.97</v>
      </c>
      <c r="G1550">
        <v>64963400</v>
      </c>
      <c r="H1550">
        <v>9633710359</v>
      </c>
      <c r="I1550">
        <v>2016</v>
      </c>
      <c r="J1550">
        <v>9</v>
      </c>
      <c r="K1550">
        <v>16</v>
      </c>
    </row>
    <row r="1551" spans="1:11" x14ac:dyDescent="0.3">
      <c r="A1551" t="s">
        <v>15</v>
      </c>
      <c r="B1551" s="1">
        <v>42628</v>
      </c>
      <c r="C1551">
        <v>610.59</v>
      </c>
      <c r="D1551">
        <v>611.09</v>
      </c>
      <c r="E1551">
        <v>607.16</v>
      </c>
      <c r="F1551">
        <v>607.16</v>
      </c>
      <c r="G1551">
        <v>59464600</v>
      </c>
      <c r="H1551">
        <v>9635571708</v>
      </c>
      <c r="I1551">
        <v>2016</v>
      </c>
      <c r="J1551">
        <v>9</v>
      </c>
      <c r="K1551">
        <v>15</v>
      </c>
    </row>
    <row r="1552" spans="1:11" x14ac:dyDescent="0.3">
      <c r="A1552" t="s">
        <v>15</v>
      </c>
      <c r="B1552" s="1">
        <v>42627</v>
      </c>
      <c r="C1552">
        <v>608.84</v>
      </c>
      <c r="D1552">
        <v>611.95000000000005</v>
      </c>
      <c r="E1552">
        <v>608.41</v>
      </c>
      <c r="F1552">
        <v>610.67999999999995</v>
      </c>
      <c r="G1552">
        <v>47877700</v>
      </c>
      <c r="H1552">
        <v>9690463177</v>
      </c>
      <c r="I1552">
        <v>2016</v>
      </c>
      <c r="J1552">
        <v>9</v>
      </c>
      <c r="K1552">
        <v>14</v>
      </c>
    </row>
    <row r="1553" spans="1:11" x14ac:dyDescent="0.3">
      <c r="A1553" t="s">
        <v>15</v>
      </c>
      <c r="B1553" s="1">
        <v>42626</v>
      </c>
      <c r="C1553">
        <v>608.03</v>
      </c>
      <c r="D1553">
        <v>611.19000000000005</v>
      </c>
      <c r="E1553">
        <v>606.91999999999996</v>
      </c>
      <c r="F1553">
        <v>609.24</v>
      </c>
      <c r="G1553">
        <v>86920600</v>
      </c>
      <c r="H1553">
        <v>9666424848</v>
      </c>
      <c r="I1553">
        <v>2016</v>
      </c>
      <c r="J1553">
        <v>9</v>
      </c>
      <c r="K1553">
        <v>13</v>
      </c>
    </row>
    <row r="1554" spans="1:11" x14ac:dyDescent="0.3">
      <c r="A1554" t="s">
        <v>15</v>
      </c>
      <c r="B1554" s="1">
        <v>42625</v>
      </c>
      <c r="C1554">
        <v>607.01</v>
      </c>
      <c r="D1554">
        <v>608.46</v>
      </c>
      <c r="E1554">
        <v>605.41</v>
      </c>
      <c r="F1554">
        <v>608.24</v>
      </c>
      <c r="G1554">
        <v>72812304</v>
      </c>
      <c r="H1554">
        <v>9649385919</v>
      </c>
      <c r="I1554">
        <v>2016</v>
      </c>
      <c r="J1554">
        <v>9</v>
      </c>
      <c r="K1554">
        <v>12</v>
      </c>
    </row>
    <row r="1555" spans="1:11" x14ac:dyDescent="0.3">
      <c r="A1555" t="s">
        <v>15</v>
      </c>
      <c r="B1555" s="1">
        <v>42624</v>
      </c>
      <c r="C1555">
        <v>623.41999999999996</v>
      </c>
      <c r="D1555">
        <v>628.82000000000005</v>
      </c>
      <c r="E1555">
        <v>600.51</v>
      </c>
      <c r="F1555">
        <v>606.72</v>
      </c>
      <c r="G1555">
        <v>73610800</v>
      </c>
      <c r="H1555">
        <v>9624021892</v>
      </c>
      <c r="I1555">
        <v>2016</v>
      </c>
      <c r="J1555">
        <v>9</v>
      </c>
      <c r="K1555">
        <v>11</v>
      </c>
    </row>
    <row r="1556" spans="1:11" x14ac:dyDescent="0.3">
      <c r="A1556" t="s">
        <v>15</v>
      </c>
      <c r="B1556" s="1">
        <v>42623</v>
      </c>
      <c r="C1556">
        <v>622.92999999999995</v>
      </c>
      <c r="D1556">
        <v>625.09</v>
      </c>
      <c r="E1556">
        <v>622.4</v>
      </c>
      <c r="F1556">
        <v>623.51</v>
      </c>
      <c r="G1556">
        <v>45016800</v>
      </c>
      <c r="H1556">
        <v>9889124590</v>
      </c>
      <c r="I1556">
        <v>2016</v>
      </c>
      <c r="J1556">
        <v>9</v>
      </c>
      <c r="K1556">
        <v>10</v>
      </c>
    </row>
    <row r="1557" spans="1:11" x14ac:dyDescent="0.3">
      <c r="A1557" t="s">
        <v>15</v>
      </c>
      <c r="B1557" s="1">
        <v>42622</v>
      </c>
      <c r="C1557">
        <v>626.35</v>
      </c>
      <c r="D1557">
        <v>626.83000000000004</v>
      </c>
      <c r="E1557">
        <v>620.26</v>
      </c>
      <c r="F1557">
        <v>622.86</v>
      </c>
      <c r="G1557">
        <v>64550200</v>
      </c>
      <c r="H1557">
        <v>9877681032</v>
      </c>
      <c r="I1557">
        <v>2016</v>
      </c>
      <c r="J1557">
        <v>9</v>
      </c>
      <c r="K1557">
        <v>9</v>
      </c>
    </row>
    <row r="1558" spans="1:11" x14ac:dyDescent="0.3">
      <c r="A1558" t="s">
        <v>15</v>
      </c>
      <c r="B1558" s="1">
        <v>42621</v>
      </c>
      <c r="C1558">
        <v>614.64</v>
      </c>
      <c r="D1558">
        <v>628.77</v>
      </c>
      <c r="E1558">
        <v>613.84</v>
      </c>
      <c r="F1558">
        <v>626.32000000000005</v>
      </c>
      <c r="G1558">
        <v>86713000</v>
      </c>
      <c r="H1558">
        <v>9931412644</v>
      </c>
      <c r="I1558">
        <v>2016</v>
      </c>
      <c r="J1558">
        <v>9</v>
      </c>
      <c r="K1558">
        <v>8</v>
      </c>
    </row>
    <row r="1559" spans="1:11" x14ac:dyDescent="0.3">
      <c r="A1559" t="s">
        <v>15</v>
      </c>
      <c r="B1559" s="1">
        <v>42620</v>
      </c>
      <c r="C1559">
        <v>610.57000000000005</v>
      </c>
      <c r="D1559">
        <v>614.54</v>
      </c>
      <c r="E1559">
        <v>608.51</v>
      </c>
      <c r="F1559">
        <v>614.54</v>
      </c>
      <c r="G1559">
        <v>75032400</v>
      </c>
      <c r="H1559">
        <v>9743676240</v>
      </c>
      <c r="I1559">
        <v>2016</v>
      </c>
      <c r="J1559">
        <v>9</v>
      </c>
      <c r="K1559">
        <v>7</v>
      </c>
    </row>
    <row r="1560" spans="1:11" x14ac:dyDescent="0.3">
      <c r="A1560" t="s">
        <v>15</v>
      </c>
      <c r="B1560" s="1">
        <v>42619</v>
      </c>
      <c r="C1560">
        <v>606.51</v>
      </c>
      <c r="D1560">
        <v>610.83000000000004</v>
      </c>
      <c r="E1560">
        <v>605.09</v>
      </c>
      <c r="F1560">
        <v>610.44000000000005</v>
      </c>
      <c r="G1560">
        <v>78529104</v>
      </c>
      <c r="H1560">
        <v>9677437248</v>
      </c>
      <c r="I1560">
        <v>2016</v>
      </c>
      <c r="J1560">
        <v>9</v>
      </c>
      <c r="K1560">
        <v>6</v>
      </c>
    </row>
    <row r="1561" spans="1:11" x14ac:dyDescent="0.3">
      <c r="A1561" t="s">
        <v>15</v>
      </c>
      <c r="B1561" s="1">
        <v>42618</v>
      </c>
      <c r="C1561">
        <v>608.99</v>
      </c>
      <c r="D1561">
        <v>609.04999999999995</v>
      </c>
      <c r="E1561">
        <v>602.24</v>
      </c>
      <c r="F1561">
        <v>606.59</v>
      </c>
      <c r="G1561">
        <v>82446800</v>
      </c>
      <c r="H1561">
        <v>9615468145</v>
      </c>
      <c r="I1561">
        <v>2016</v>
      </c>
      <c r="J1561">
        <v>9</v>
      </c>
      <c r="K1561">
        <v>5</v>
      </c>
    </row>
    <row r="1562" spans="1:11" x14ac:dyDescent="0.3">
      <c r="A1562" t="s">
        <v>15</v>
      </c>
      <c r="B1562" s="1">
        <v>42617</v>
      </c>
      <c r="C1562">
        <v>598.59</v>
      </c>
      <c r="D1562">
        <v>611.84</v>
      </c>
      <c r="E1562">
        <v>596.85</v>
      </c>
      <c r="F1562">
        <v>608.63</v>
      </c>
      <c r="G1562">
        <v>97942896</v>
      </c>
      <c r="H1562">
        <v>9646846465</v>
      </c>
      <c r="I1562">
        <v>2016</v>
      </c>
      <c r="J1562">
        <v>9</v>
      </c>
      <c r="K1562">
        <v>4</v>
      </c>
    </row>
    <row r="1563" spans="1:11" x14ac:dyDescent="0.3">
      <c r="A1563" t="s">
        <v>15</v>
      </c>
      <c r="B1563" s="1">
        <v>42616</v>
      </c>
      <c r="C1563">
        <v>575.54999999999995</v>
      </c>
      <c r="D1563">
        <v>599.5</v>
      </c>
      <c r="E1563">
        <v>574.05999999999995</v>
      </c>
      <c r="F1563">
        <v>598.21</v>
      </c>
      <c r="G1563">
        <v>159014000</v>
      </c>
      <c r="H1563">
        <v>9480380026</v>
      </c>
      <c r="I1563">
        <v>2016</v>
      </c>
      <c r="J1563">
        <v>9</v>
      </c>
      <c r="K1563">
        <v>3</v>
      </c>
    </row>
    <row r="1564" spans="1:11" x14ac:dyDescent="0.3">
      <c r="A1564" t="s">
        <v>15</v>
      </c>
      <c r="B1564" s="1">
        <v>42615</v>
      </c>
      <c r="C1564">
        <v>572.41</v>
      </c>
      <c r="D1564">
        <v>575.64</v>
      </c>
      <c r="E1564">
        <v>570.80999999999995</v>
      </c>
      <c r="F1564">
        <v>575.54</v>
      </c>
      <c r="G1564">
        <v>79910800</v>
      </c>
      <c r="H1564">
        <v>9120159589</v>
      </c>
      <c r="I1564">
        <v>2016</v>
      </c>
      <c r="J1564">
        <v>9</v>
      </c>
      <c r="K1564">
        <v>2</v>
      </c>
    </row>
    <row r="1565" spans="1:11" x14ac:dyDescent="0.3">
      <c r="A1565" t="s">
        <v>15</v>
      </c>
      <c r="B1565" s="1">
        <v>42614</v>
      </c>
      <c r="C1565">
        <v>575.54999999999995</v>
      </c>
      <c r="D1565">
        <v>576.30999999999995</v>
      </c>
      <c r="E1565">
        <v>571.80999999999995</v>
      </c>
      <c r="F1565">
        <v>572.29999999999995</v>
      </c>
      <c r="G1565">
        <v>76923400</v>
      </c>
      <c r="H1565">
        <v>9067854884</v>
      </c>
      <c r="I1565">
        <v>2016</v>
      </c>
      <c r="J1565">
        <v>9</v>
      </c>
      <c r="K1565">
        <v>1</v>
      </c>
    </row>
    <row r="1566" spans="1:11" x14ac:dyDescent="0.3">
      <c r="A1566" t="s">
        <v>15</v>
      </c>
      <c r="B1566" s="1">
        <v>42613</v>
      </c>
      <c r="C1566">
        <v>577.59</v>
      </c>
      <c r="D1566">
        <v>577.86</v>
      </c>
      <c r="E1566">
        <v>573.64</v>
      </c>
      <c r="F1566">
        <v>575.47</v>
      </c>
      <c r="G1566">
        <v>75840896</v>
      </c>
      <c r="H1566">
        <v>9117106217</v>
      </c>
      <c r="I1566">
        <v>2016</v>
      </c>
      <c r="J1566">
        <v>8</v>
      </c>
      <c r="K1566">
        <v>31</v>
      </c>
    </row>
    <row r="1567" spans="1:11" x14ac:dyDescent="0.3">
      <c r="A1567" t="s">
        <v>15</v>
      </c>
      <c r="B1567" s="1">
        <v>42612</v>
      </c>
      <c r="C1567">
        <v>574.11</v>
      </c>
      <c r="D1567">
        <v>578.36</v>
      </c>
      <c r="E1567">
        <v>574.11</v>
      </c>
      <c r="F1567">
        <v>577.5</v>
      </c>
      <c r="G1567">
        <v>70342400</v>
      </c>
      <c r="H1567">
        <v>9148340524</v>
      </c>
      <c r="I1567">
        <v>2016</v>
      </c>
      <c r="J1567">
        <v>8</v>
      </c>
      <c r="K1567">
        <v>30</v>
      </c>
    </row>
    <row r="1568" spans="1:11" x14ac:dyDescent="0.3">
      <c r="A1568" t="s">
        <v>15</v>
      </c>
      <c r="B1568" s="1">
        <v>42611</v>
      </c>
      <c r="C1568">
        <v>574.07000000000005</v>
      </c>
      <c r="D1568">
        <v>576.28</v>
      </c>
      <c r="E1568">
        <v>573.47</v>
      </c>
      <c r="F1568">
        <v>574.11</v>
      </c>
      <c r="G1568">
        <v>110398000</v>
      </c>
      <c r="H1568">
        <v>9093420855</v>
      </c>
      <c r="I1568">
        <v>2016</v>
      </c>
      <c r="J1568">
        <v>8</v>
      </c>
      <c r="K1568">
        <v>29</v>
      </c>
    </row>
    <row r="1569" spans="1:11" x14ac:dyDescent="0.3">
      <c r="A1569" t="s">
        <v>15</v>
      </c>
      <c r="B1569" s="1">
        <v>42610</v>
      </c>
      <c r="C1569">
        <v>569.83000000000004</v>
      </c>
      <c r="D1569">
        <v>574.04</v>
      </c>
      <c r="E1569">
        <v>569.74</v>
      </c>
      <c r="F1569">
        <v>573.91</v>
      </c>
      <c r="G1569">
        <v>86301600</v>
      </c>
      <c r="H1569">
        <v>9089312935</v>
      </c>
      <c r="I1569">
        <v>2016</v>
      </c>
      <c r="J1569">
        <v>8</v>
      </c>
      <c r="K1569">
        <v>28</v>
      </c>
    </row>
    <row r="1570" spans="1:11" x14ac:dyDescent="0.3">
      <c r="A1570" t="s">
        <v>15</v>
      </c>
      <c r="B1570" s="1">
        <v>42609</v>
      </c>
      <c r="C1570">
        <v>579.45000000000005</v>
      </c>
      <c r="D1570">
        <v>579.84</v>
      </c>
      <c r="E1570">
        <v>568.63</v>
      </c>
      <c r="F1570">
        <v>569.95000000000005</v>
      </c>
      <c r="G1570">
        <v>59698300</v>
      </c>
      <c r="H1570">
        <v>9025464112</v>
      </c>
      <c r="I1570">
        <v>2016</v>
      </c>
      <c r="J1570">
        <v>8</v>
      </c>
      <c r="K1570">
        <v>27</v>
      </c>
    </row>
    <row r="1571" spans="1:11" x14ac:dyDescent="0.3">
      <c r="A1571" t="s">
        <v>15</v>
      </c>
      <c r="B1571" s="1">
        <v>42608</v>
      </c>
      <c r="C1571">
        <v>577.75</v>
      </c>
      <c r="D1571">
        <v>580.62</v>
      </c>
      <c r="E1571">
        <v>576.86</v>
      </c>
      <c r="F1571">
        <v>579.65</v>
      </c>
      <c r="G1571">
        <v>48856800</v>
      </c>
      <c r="H1571">
        <v>9178145243</v>
      </c>
      <c r="I1571">
        <v>2016</v>
      </c>
      <c r="J1571">
        <v>8</v>
      </c>
      <c r="K1571">
        <v>26</v>
      </c>
    </row>
    <row r="1572" spans="1:11" x14ac:dyDescent="0.3">
      <c r="A1572" t="s">
        <v>15</v>
      </c>
      <c r="B1572" s="1">
        <v>42607</v>
      </c>
      <c r="C1572">
        <v>580.17999999999995</v>
      </c>
      <c r="D1572">
        <v>580.45000000000005</v>
      </c>
      <c r="E1572">
        <v>575.16999999999996</v>
      </c>
      <c r="F1572">
        <v>577.76</v>
      </c>
      <c r="G1572">
        <v>136130000</v>
      </c>
      <c r="H1572">
        <v>9147297036</v>
      </c>
      <c r="I1572">
        <v>2016</v>
      </c>
      <c r="J1572">
        <v>8</v>
      </c>
      <c r="K1572">
        <v>25</v>
      </c>
    </row>
    <row r="1573" spans="1:11" x14ac:dyDescent="0.3">
      <c r="A1573" t="s">
        <v>15</v>
      </c>
      <c r="B1573" s="1">
        <v>42606</v>
      </c>
      <c r="C1573">
        <v>583.41</v>
      </c>
      <c r="D1573">
        <v>583.59</v>
      </c>
      <c r="E1573">
        <v>579.85</v>
      </c>
      <c r="F1573">
        <v>580.17999999999995</v>
      </c>
      <c r="G1573">
        <v>56328200</v>
      </c>
      <c r="H1573">
        <v>9184728961</v>
      </c>
      <c r="I1573">
        <v>2016</v>
      </c>
      <c r="J1573">
        <v>8</v>
      </c>
      <c r="K1573">
        <v>24</v>
      </c>
    </row>
    <row r="1574" spans="1:11" x14ac:dyDescent="0.3">
      <c r="A1574" t="s">
        <v>15</v>
      </c>
      <c r="B1574" s="1">
        <v>42605</v>
      </c>
      <c r="C1574">
        <v>586.77</v>
      </c>
      <c r="D1574">
        <v>589.47</v>
      </c>
      <c r="E1574">
        <v>581.63</v>
      </c>
      <c r="F1574">
        <v>583.41</v>
      </c>
      <c r="G1574">
        <v>85349200</v>
      </c>
      <c r="H1574">
        <v>9234845697</v>
      </c>
      <c r="I1574">
        <v>2016</v>
      </c>
      <c r="J1574">
        <v>8</v>
      </c>
      <c r="K1574">
        <v>23</v>
      </c>
    </row>
    <row r="1575" spans="1:11" x14ac:dyDescent="0.3">
      <c r="A1575" t="s">
        <v>15</v>
      </c>
      <c r="B1575" s="1">
        <v>42604</v>
      </c>
      <c r="C1575">
        <v>581.30999999999995</v>
      </c>
      <c r="D1575">
        <v>588.45000000000005</v>
      </c>
      <c r="E1575">
        <v>580.59</v>
      </c>
      <c r="F1575">
        <v>586.75</v>
      </c>
      <c r="G1575">
        <v>72844000</v>
      </c>
      <c r="H1575">
        <v>9286647694</v>
      </c>
      <c r="I1575">
        <v>2016</v>
      </c>
      <c r="J1575">
        <v>8</v>
      </c>
      <c r="K1575">
        <v>22</v>
      </c>
    </row>
    <row r="1576" spans="1:11" x14ac:dyDescent="0.3">
      <c r="A1576" t="s">
        <v>15</v>
      </c>
      <c r="B1576" s="1">
        <v>42603</v>
      </c>
      <c r="C1576">
        <v>581.94000000000005</v>
      </c>
      <c r="D1576">
        <v>584.16</v>
      </c>
      <c r="E1576">
        <v>580.22</v>
      </c>
      <c r="F1576">
        <v>581.30999999999995</v>
      </c>
      <c r="G1576">
        <v>38299400</v>
      </c>
      <c r="H1576">
        <v>9199366517</v>
      </c>
      <c r="I1576">
        <v>2016</v>
      </c>
      <c r="J1576">
        <v>8</v>
      </c>
      <c r="K1576">
        <v>21</v>
      </c>
    </row>
    <row r="1577" spans="1:11" x14ac:dyDescent="0.3">
      <c r="A1577" t="s">
        <v>15</v>
      </c>
      <c r="B1577" s="1">
        <v>42602</v>
      </c>
      <c r="C1577">
        <v>576.08000000000004</v>
      </c>
      <c r="D1577">
        <v>582.82000000000005</v>
      </c>
      <c r="E1577">
        <v>575.46</v>
      </c>
      <c r="F1577">
        <v>581.70000000000005</v>
      </c>
      <c r="G1577">
        <v>45301400</v>
      </c>
      <c r="H1577">
        <v>9204384754</v>
      </c>
      <c r="I1577">
        <v>2016</v>
      </c>
      <c r="J1577">
        <v>8</v>
      </c>
      <c r="K1577">
        <v>20</v>
      </c>
    </row>
    <row r="1578" spans="1:11" x14ac:dyDescent="0.3">
      <c r="A1578" t="s">
        <v>15</v>
      </c>
      <c r="B1578" s="1">
        <v>42601</v>
      </c>
      <c r="C1578">
        <v>574.34</v>
      </c>
      <c r="D1578">
        <v>578.24</v>
      </c>
      <c r="E1578">
        <v>574.17999999999995</v>
      </c>
      <c r="F1578">
        <v>575.63</v>
      </c>
      <c r="G1578">
        <v>50631600</v>
      </c>
      <c r="H1578">
        <v>9107313927</v>
      </c>
      <c r="I1578">
        <v>2016</v>
      </c>
      <c r="J1578">
        <v>8</v>
      </c>
      <c r="K1578">
        <v>19</v>
      </c>
    </row>
    <row r="1579" spans="1:11" x14ac:dyDescent="0.3">
      <c r="A1579" t="s">
        <v>15</v>
      </c>
      <c r="B1579" s="1">
        <v>42600</v>
      </c>
      <c r="C1579">
        <v>573.71</v>
      </c>
      <c r="D1579">
        <v>577.79</v>
      </c>
      <c r="E1579">
        <v>573.42999999999995</v>
      </c>
      <c r="F1579">
        <v>574.32000000000005</v>
      </c>
      <c r="G1579">
        <v>59896600</v>
      </c>
      <c r="H1579">
        <v>9085487925</v>
      </c>
      <c r="I1579">
        <v>2016</v>
      </c>
      <c r="J1579">
        <v>8</v>
      </c>
      <c r="K1579">
        <v>18</v>
      </c>
    </row>
    <row r="1580" spans="1:11" x14ac:dyDescent="0.3">
      <c r="A1580" t="s">
        <v>15</v>
      </c>
      <c r="B1580" s="1">
        <v>42599</v>
      </c>
      <c r="C1580">
        <v>577.76</v>
      </c>
      <c r="D1580">
        <v>580.89</v>
      </c>
      <c r="E1580">
        <v>571.42999999999995</v>
      </c>
      <c r="F1580">
        <v>573.22</v>
      </c>
      <c r="G1580">
        <v>54443000</v>
      </c>
      <c r="H1580">
        <v>9066995409</v>
      </c>
      <c r="I1580">
        <v>2016</v>
      </c>
      <c r="J1580">
        <v>8</v>
      </c>
      <c r="K1580">
        <v>17</v>
      </c>
    </row>
    <row r="1581" spans="1:11" x14ac:dyDescent="0.3">
      <c r="A1581" t="s">
        <v>15</v>
      </c>
      <c r="B1581" s="1">
        <v>42598</v>
      </c>
      <c r="C1581">
        <v>567.24</v>
      </c>
      <c r="D1581">
        <v>581.74</v>
      </c>
      <c r="E1581">
        <v>566.72</v>
      </c>
      <c r="F1581">
        <v>577.44000000000005</v>
      </c>
      <c r="G1581">
        <v>58405200</v>
      </c>
      <c r="H1581">
        <v>9132941526</v>
      </c>
      <c r="I1581">
        <v>2016</v>
      </c>
      <c r="J1581">
        <v>8</v>
      </c>
      <c r="K1581">
        <v>16</v>
      </c>
    </row>
    <row r="1582" spans="1:11" x14ac:dyDescent="0.3">
      <c r="A1582" t="s">
        <v>15</v>
      </c>
      <c r="B1582" s="1">
        <v>42597</v>
      </c>
      <c r="C1582">
        <v>570.49</v>
      </c>
      <c r="D1582">
        <v>573.58000000000004</v>
      </c>
      <c r="E1582">
        <v>563.24</v>
      </c>
      <c r="F1582">
        <v>567.24</v>
      </c>
      <c r="G1582">
        <v>57262300</v>
      </c>
      <c r="H1582">
        <v>8970719083</v>
      </c>
      <c r="I1582">
        <v>2016</v>
      </c>
      <c r="J1582">
        <v>8</v>
      </c>
      <c r="K1582">
        <v>15</v>
      </c>
    </row>
    <row r="1583" spans="1:11" x14ac:dyDescent="0.3">
      <c r="A1583" t="s">
        <v>15</v>
      </c>
      <c r="B1583" s="1">
        <v>42596</v>
      </c>
      <c r="C1583">
        <v>585.59</v>
      </c>
      <c r="D1583">
        <v>585.66999999999996</v>
      </c>
      <c r="E1583">
        <v>564.78</v>
      </c>
      <c r="F1583">
        <v>570.47</v>
      </c>
      <c r="G1583">
        <v>60851100</v>
      </c>
      <c r="H1583">
        <v>9020848475</v>
      </c>
      <c r="I1583">
        <v>2016</v>
      </c>
      <c r="J1583">
        <v>8</v>
      </c>
      <c r="K1583">
        <v>14</v>
      </c>
    </row>
    <row r="1584" spans="1:11" x14ac:dyDescent="0.3">
      <c r="A1584" t="s">
        <v>15</v>
      </c>
      <c r="B1584" s="1">
        <v>42595</v>
      </c>
      <c r="C1584">
        <v>587.36</v>
      </c>
      <c r="D1584">
        <v>589.77</v>
      </c>
      <c r="E1584">
        <v>584.98</v>
      </c>
      <c r="F1584">
        <v>585.59</v>
      </c>
      <c r="G1584">
        <v>43563000</v>
      </c>
      <c r="H1584">
        <v>9258715472</v>
      </c>
      <c r="I1584">
        <v>2016</v>
      </c>
      <c r="J1584">
        <v>8</v>
      </c>
      <c r="K1584">
        <v>13</v>
      </c>
    </row>
    <row r="1585" spans="1:11" x14ac:dyDescent="0.3">
      <c r="A1585" t="s">
        <v>15</v>
      </c>
      <c r="B1585" s="1">
        <v>42594</v>
      </c>
      <c r="C1585">
        <v>588.79999999999995</v>
      </c>
      <c r="D1585">
        <v>589.91</v>
      </c>
      <c r="E1585">
        <v>583.80999999999995</v>
      </c>
      <c r="F1585">
        <v>587.55999999999995</v>
      </c>
      <c r="G1585">
        <v>69218000</v>
      </c>
      <c r="H1585">
        <v>9288722581</v>
      </c>
      <c r="I1585">
        <v>2016</v>
      </c>
      <c r="J1585">
        <v>8</v>
      </c>
      <c r="K1585">
        <v>12</v>
      </c>
    </row>
    <row r="1586" spans="1:11" x14ac:dyDescent="0.3">
      <c r="A1586" t="s">
        <v>15</v>
      </c>
      <c r="B1586" s="1">
        <v>42593</v>
      </c>
      <c r="C1586">
        <v>592.12</v>
      </c>
      <c r="D1586">
        <v>597.54</v>
      </c>
      <c r="E1586">
        <v>589.12</v>
      </c>
      <c r="F1586">
        <v>589.12</v>
      </c>
      <c r="G1586">
        <v>74514400</v>
      </c>
      <c r="H1586">
        <v>9312340020</v>
      </c>
      <c r="I1586">
        <v>2016</v>
      </c>
      <c r="J1586">
        <v>8</v>
      </c>
      <c r="K1586">
        <v>11</v>
      </c>
    </row>
    <row r="1587" spans="1:11" x14ac:dyDescent="0.3">
      <c r="A1587" t="s">
        <v>15</v>
      </c>
      <c r="B1587" s="1">
        <v>42592</v>
      </c>
      <c r="C1587">
        <v>587.65</v>
      </c>
      <c r="D1587">
        <v>599.98</v>
      </c>
      <c r="E1587">
        <v>586.37</v>
      </c>
      <c r="F1587">
        <v>592.1</v>
      </c>
      <c r="G1587">
        <v>102905000</v>
      </c>
      <c r="H1587">
        <v>9358441335</v>
      </c>
      <c r="I1587">
        <v>2016</v>
      </c>
      <c r="J1587">
        <v>8</v>
      </c>
      <c r="K1587">
        <v>10</v>
      </c>
    </row>
    <row r="1588" spans="1:11" x14ac:dyDescent="0.3">
      <c r="A1588" t="s">
        <v>15</v>
      </c>
      <c r="B1588" s="1">
        <v>42591</v>
      </c>
      <c r="C1588">
        <v>591.04</v>
      </c>
      <c r="D1588">
        <v>591.09</v>
      </c>
      <c r="E1588">
        <v>584.79</v>
      </c>
      <c r="F1588">
        <v>587.79999999999995</v>
      </c>
      <c r="G1588">
        <v>92228096</v>
      </c>
      <c r="H1588">
        <v>9289374235</v>
      </c>
      <c r="I1588">
        <v>2016</v>
      </c>
      <c r="J1588">
        <v>8</v>
      </c>
      <c r="K1588">
        <v>9</v>
      </c>
    </row>
    <row r="1589" spans="1:11" x14ac:dyDescent="0.3">
      <c r="A1589" t="s">
        <v>15</v>
      </c>
      <c r="B1589" s="1">
        <v>42590</v>
      </c>
      <c r="C1589">
        <v>592.74</v>
      </c>
      <c r="D1589">
        <v>592.99</v>
      </c>
      <c r="E1589">
        <v>588.04999999999995</v>
      </c>
      <c r="F1589">
        <v>591.04999999999995</v>
      </c>
      <c r="G1589">
        <v>61194100</v>
      </c>
      <c r="H1589">
        <v>9339910963</v>
      </c>
      <c r="I1589">
        <v>2016</v>
      </c>
      <c r="J1589">
        <v>8</v>
      </c>
      <c r="K1589">
        <v>8</v>
      </c>
    </row>
    <row r="1590" spans="1:11" x14ac:dyDescent="0.3">
      <c r="A1590" t="s">
        <v>15</v>
      </c>
      <c r="B1590" s="1">
        <v>42589</v>
      </c>
      <c r="C1590">
        <v>587.77</v>
      </c>
      <c r="D1590">
        <v>597.51</v>
      </c>
      <c r="E1590">
        <v>586.82000000000005</v>
      </c>
      <c r="F1590">
        <v>592.69000000000005</v>
      </c>
      <c r="G1590">
        <v>82398400</v>
      </c>
      <c r="H1590">
        <v>9364710627</v>
      </c>
      <c r="I1590">
        <v>2016</v>
      </c>
      <c r="J1590">
        <v>8</v>
      </c>
      <c r="K1590">
        <v>7</v>
      </c>
    </row>
    <row r="1591" spans="1:11" x14ac:dyDescent="0.3">
      <c r="A1591" t="s">
        <v>15</v>
      </c>
      <c r="B1591" s="1">
        <v>42588</v>
      </c>
      <c r="C1591">
        <v>575.03</v>
      </c>
      <c r="D1591">
        <v>588.4</v>
      </c>
      <c r="E1591">
        <v>569.47</v>
      </c>
      <c r="F1591">
        <v>587.78</v>
      </c>
      <c r="G1591">
        <v>80797296</v>
      </c>
      <c r="H1591">
        <v>9286055404</v>
      </c>
      <c r="I1591">
        <v>2016</v>
      </c>
      <c r="J1591">
        <v>8</v>
      </c>
      <c r="K1591">
        <v>6</v>
      </c>
    </row>
    <row r="1592" spans="1:11" x14ac:dyDescent="0.3">
      <c r="A1592" t="s">
        <v>15</v>
      </c>
      <c r="B1592" s="1">
        <v>42587</v>
      </c>
      <c r="C1592">
        <v>578.28</v>
      </c>
      <c r="D1592">
        <v>578.28</v>
      </c>
      <c r="E1592">
        <v>569.98</v>
      </c>
      <c r="F1592">
        <v>575.04</v>
      </c>
      <c r="G1592">
        <v>66127900</v>
      </c>
      <c r="H1592">
        <v>9083715053</v>
      </c>
      <c r="I1592">
        <v>2016</v>
      </c>
      <c r="J1592">
        <v>8</v>
      </c>
      <c r="K1592">
        <v>5</v>
      </c>
    </row>
    <row r="1593" spans="1:11" x14ac:dyDescent="0.3">
      <c r="A1593" t="s">
        <v>15</v>
      </c>
      <c r="B1593" s="1">
        <v>42586</v>
      </c>
      <c r="C1593">
        <v>566.33000000000004</v>
      </c>
      <c r="D1593">
        <v>579.5</v>
      </c>
      <c r="E1593">
        <v>565.78</v>
      </c>
      <c r="F1593">
        <v>578.29</v>
      </c>
      <c r="G1593">
        <v>125292000</v>
      </c>
      <c r="H1593">
        <v>9133817995</v>
      </c>
      <c r="I1593">
        <v>2016</v>
      </c>
      <c r="J1593">
        <v>8</v>
      </c>
      <c r="K1593">
        <v>4</v>
      </c>
    </row>
    <row r="1594" spans="1:11" x14ac:dyDescent="0.3">
      <c r="A1594" t="s">
        <v>15</v>
      </c>
      <c r="B1594" s="1">
        <v>42585</v>
      </c>
      <c r="C1594">
        <v>548.66</v>
      </c>
      <c r="D1594">
        <v>573.36</v>
      </c>
      <c r="E1594">
        <v>541.54999999999995</v>
      </c>
      <c r="F1594">
        <v>566.35</v>
      </c>
      <c r="G1594">
        <v>207982000</v>
      </c>
      <c r="H1594">
        <v>8944279139</v>
      </c>
      <c r="I1594">
        <v>2016</v>
      </c>
      <c r="J1594">
        <v>8</v>
      </c>
      <c r="K1594">
        <v>3</v>
      </c>
    </row>
    <row r="1595" spans="1:11" x14ac:dyDescent="0.3">
      <c r="A1595" t="s">
        <v>15</v>
      </c>
      <c r="B1595" s="1">
        <v>42584</v>
      </c>
      <c r="C1595">
        <v>606.4</v>
      </c>
      <c r="D1595">
        <v>612.85</v>
      </c>
      <c r="E1595">
        <v>531.33000000000004</v>
      </c>
      <c r="F1595">
        <v>547.47</v>
      </c>
      <c r="G1595">
        <v>330932992</v>
      </c>
      <c r="H1595">
        <v>8644864335</v>
      </c>
      <c r="I1595">
        <v>2016</v>
      </c>
      <c r="J1595">
        <v>8</v>
      </c>
      <c r="K1595">
        <v>2</v>
      </c>
    </row>
    <row r="1596" spans="1:11" x14ac:dyDescent="0.3">
      <c r="A1596" t="s">
        <v>15</v>
      </c>
      <c r="B1596" s="1">
        <v>42583</v>
      </c>
      <c r="C1596">
        <v>624.6</v>
      </c>
      <c r="D1596">
        <v>626.12</v>
      </c>
      <c r="E1596">
        <v>605.88</v>
      </c>
      <c r="F1596">
        <v>606.27</v>
      </c>
      <c r="G1596">
        <v>121887000</v>
      </c>
      <c r="H1596">
        <v>9572348580</v>
      </c>
      <c r="I1596">
        <v>2016</v>
      </c>
      <c r="J1596">
        <v>8</v>
      </c>
      <c r="K1596">
        <v>1</v>
      </c>
    </row>
    <row r="1597" spans="1:11" x14ac:dyDescent="0.3">
      <c r="A1597" t="s">
        <v>15</v>
      </c>
      <c r="B1597" s="1">
        <v>42582</v>
      </c>
      <c r="C1597">
        <v>655.1</v>
      </c>
      <c r="D1597">
        <v>655.28</v>
      </c>
      <c r="E1597">
        <v>624.36</v>
      </c>
      <c r="F1597">
        <v>624.67999999999995</v>
      </c>
      <c r="G1597">
        <v>110818000</v>
      </c>
      <c r="H1597">
        <v>9861866433</v>
      </c>
      <c r="I1597">
        <v>2016</v>
      </c>
      <c r="J1597">
        <v>7</v>
      </c>
      <c r="K1597">
        <v>31</v>
      </c>
    </row>
    <row r="1598" spans="1:11" x14ac:dyDescent="0.3">
      <c r="A1598" t="s">
        <v>15</v>
      </c>
      <c r="B1598" s="1">
        <v>42581</v>
      </c>
      <c r="C1598">
        <v>657.01</v>
      </c>
      <c r="D1598">
        <v>658.22</v>
      </c>
      <c r="E1598">
        <v>654.21</v>
      </c>
      <c r="F1598">
        <v>655.04999999999995</v>
      </c>
      <c r="G1598">
        <v>38456100</v>
      </c>
      <c r="H1598">
        <v>10340045284</v>
      </c>
      <c r="I1598">
        <v>2016</v>
      </c>
      <c r="J1598">
        <v>7</v>
      </c>
      <c r="K1598">
        <v>30</v>
      </c>
    </row>
    <row r="1599" spans="1:11" x14ac:dyDescent="0.3">
      <c r="A1599" t="s">
        <v>15</v>
      </c>
      <c r="B1599" s="1">
        <v>42580</v>
      </c>
      <c r="C1599">
        <v>655.11</v>
      </c>
      <c r="D1599">
        <v>657.8</v>
      </c>
      <c r="E1599">
        <v>654.79</v>
      </c>
      <c r="F1599">
        <v>656.99</v>
      </c>
      <c r="G1599">
        <v>60703500</v>
      </c>
      <c r="H1599">
        <v>10369809306</v>
      </c>
      <c r="I1599">
        <v>2016</v>
      </c>
      <c r="J1599">
        <v>7</v>
      </c>
      <c r="K1599">
        <v>29</v>
      </c>
    </row>
    <row r="1600" spans="1:11" x14ac:dyDescent="0.3">
      <c r="A1600" t="s">
        <v>15</v>
      </c>
      <c r="B1600" s="1">
        <v>42579</v>
      </c>
      <c r="C1600">
        <v>654.49</v>
      </c>
      <c r="D1600">
        <v>657.59</v>
      </c>
      <c r="E1600">
        <v>654.49</v>
      </c>
      <c r="F1600">
        <v>655.03</v>
      </c>
      <c r="G1600">
        <v>86428400</v>
      </c>
      <c r="H1600">
        <v>10337749269</v>
      </c>
      <c r="I1600">
        <v>2016</v>
      </c>
      <c r="J1600">
        <v>7</v>
      </c>
      <c r="K1600">
        <v>28</v>
      </c>
    </row>
    <row r="1601" spans="1:11" x14ac:dyDescent="0.3">
      <c r="A1601" t="s">
        <v>15</v>
      </c>
      <c r="B1601" s="1">
        <v>42578</v>
      </c>
      <c r="C1601">
        <v>651.63</v>
      </c>
      <c r="D1601">
        <v>657.46</v>
      </c>
      <c r="E1601">
        <v>648.45000000000005</v>
      </c>
      <c r="F1601">
        <v>654.35</v>
      </c>
      <c r="G1601">
        <v>147460992</v>
      </c>
      <c r="H1601">
        <v>10325917979</v>
      </c>
      <c r="I1601">
        <v>2016</v>
      </c>
      <c r="J1601">
        <v>7</v>
      </c>
      <c r="K1601">
        <v>27</v>
      </c>
    </row>
    <row r="1602" spans="1:11" x14ac:dyDescent="0.3">
      <c r="A1602" t="s">
        <v>15</v>
      </c>
      <c r="B1602" s="1">
        <v>42577</v>
      </c>
      <c r="C1602">
        <v>654.23</v>
      </c>
      <c r="D1602">
        <v>656.22</v>
      </c>
      <c r="E1602">
        <v>645.88</v>
      </c>
      <c r="F1602">
        <v>651.78</v>
      </c>
      <c r="G1602">
        <v>225135008</v>
      </c>
      <c r="H1602">
        <v>10284392843</v>
      </c>
      <c r="I1602">
        <v>2016</v>
      </c>
      <c r="J1602">
        <v>7</v>
      </c>
      <c r="K1602">
        <v>26</v>
      </c>
    </row>
    <row r="1603" spans="1:11" x14ac:dyDescent="0.3">
      <c r="A1603" t="s">
        <v>15</v>
      </c>
      <c r="B1603" s="1">
        <v>42576</v>
      </c>
      <c r="C1603">
        <v>661.26</v>
      </c>
      <c r="D1603">
        <v>661.83</v>
      </c>
      <c r="E1603">
        <v>653.4</v>
      </c>
      <c r="F1603">
        <v>654.1</v>
      </c>
      <c r="G1603">
        <v>78176496</v>
      </c>
      <c r="H1603">
        <v>10319876749</v>
      </c>
      <c r="I1603">
        <v>2016</v>
      </c>
      <c r="J1603">
        <v>7</v>
      </c>
      <c r="K1603">
        <v>25</v>
      </c>
    </row>
    <row r="1604" spans="1:11" x14ac:dyDescent="0.3">
      <c r="A1604" t="s">
        <v>15</v>
      </c>
      <c r="B1604" s="1">
        <v>42575</v>
      </c>
      <c r="C1604">
        <v>655.41</v>
      </c>
      <c r="D1604">
        <v>663.11</v>
      </c>
      <c r="E1604">
        <v>652.79</v>
      </c>
      <c r="F1604">
        <v>661.28</v>
      </c>
      <c r="G1604">
        <v>118184000</v>
      </c>
      <c r="H1604">
        <v>10432244355</v>
      </c>
      <c r="I1604">
        <v>2016</v>
      </c>
      <c r="J1604">
        <v>7</v>
      </c>
      <c r="K1604">
        <v>24</v>
      </c>
    </row>
    <row r="1605" spans="1:11" x14ac:dyDescent="0.3">
      <c r="A1605" t="s">
        <v>15</v>
      </c>
      <c r="B1605" s="1">
        <v>42574</v>
      </c>
      <c r="C1605">
        <v>650.73</v>
      </c>
      <c r="D1605">
        <v>656.37</v>
      </c>
      <c r="E1605">
        <v>648.52</v>
      </c>
      <c r="F1605">
        <v>655.56</v>
      </c>
      <c r="G1605">
        <v>69532200</v>
      </c>
      <c r="H1605">
        <v>10340881944</v>
      </c>
      <c r="I1605">
        <v>2016</v>
      </c>
      <c r="J1605">
        <v>7</v>
      </c>
      <c r="K1605">
        <v>23</v>
      </c>
    </row>
    <row r="1606" spans="1:11" x14ac:dyDescent="0.3">
      <c r="A1606" t="s">
        <v>15</v>
      </c>
      <c r="B1606" s="1">
        <v>42573</v>
      </c>
      <c r="C1606">
        <v>664.92</v>
      </c>
      <c r="D1606">
        <v>666.58</v>
      </c>
      <c r="E1606">
        <v>646.72</v>
      </c>
      <c r="F1606">
        <v>650.62</v>
      </c>
      <c r="G1606">
        <v>134169000</v>
      </c>
      <c r="H1606">
        <v>10261989674</v>
      </c>
      <c r="I1606">
        <v>2016</v>
      </c>
      <c r="J1606">
        <v>7</v>
      </c>
      <c r="K1606">
        <v>22</v>
      </c>
    </row>
    <row r="1607" spans="1:11" x14ac:dyDescent="0.3">
      <c r="A1607" t="s">
        <v>15</v>
      </c>
      <c r="B1607" s="1">
        <v>42572</v>
      </c>
      <c r="C1607">
        <v>665.23</v>
      </c>
      <c r="D1607">
        <v>666.22</v>
      </c>
      <c r="E1607">
        <v>660.41</v>
      </c>
      <c r="F1607">
        <v>665.01</v>
      </c>
      <c r="G1607">
        <v>60491800</v>
      </c>
      <c r="H1607">
        <v>10487976073</v>
      </c>
      <c r="I1607">
        <v>2016</v>
      </c>
      <c r="J1607">
        <v>7</v>
      </c>
      <c r="K1607">
        <v>21</v>
      </c>
    </row>
    <row r="1608" spans="1:11" x14ac:dyDescent="0.3">
      <c r="A1608" t="s">
        <v>15</v>
      </c>
      <c r="B1608" s="1">
        <v>42571</v>
      </c>
      <c r="C1608">
        <v>672.81</v>
      </c>
      <c r="D1608">
        <v>672.93</v>
      </c>
      <c r="E1608">
        <v>663.36</v>
      </c>
      <c r="F1608">
        <v>665.68</v>
      </c>
      <c r="G1608">
        <v>94636400</v>
      </c>
      <c r="H1608">
        <v>10497527596</v>
      </c>
      <c r="I1608">
        <v>2016</v>
      </c>
      <c r="J1608">
        <v>7</v>
      </c>
      <c r="K1608">
        <v>20</v>
      </c>
    </row>
    <row r="1609" spans="1:11" x14ac:dyDescent="0.3">
      <c r="A1609" t="s">
        <v>15</v>
      </c>
      <c r="B1609" s="1">
        <v>42570</v>
      </c>
      <c r="C1609">
        <v>672.74</v>
      </c>
      <c r="D1609">
        <v>673.28</v>
      </c>
      <c r="E1609">
        <v>667.63</v>
      </c>
      <c r="F1609">
        <v>672.86</v>
      </c>
      <c r="G1609">
        <v>61203300</v>
      </c>
      <c r="H1609">
        <v>10609525767</v>
      </c>
      <c r="I1609">
        <v>2016</v>
      </c>
      <c r="J1609">
        <v>7</v>
      </c>
      <c r="K1609">
        <v>19</v>
      </c>
    </row>
    <row r="1610" spans="1:11" x14ac:dyDescent="0.3">
      <c r="A1610" t="s">
        <v>15</v>
      </c>
      <c r="B1610" s="1">
        <v>42569</v>
      </c>
      <c r="C1610">
        <v>679.81</v>
      </c>
      <c r="D1610">
        <v>681.55</v>
      </c>
      <c r="E1610">
        <v>668.63</v>
      </c>
      <c r="F1610">
        <v>673.11</v>
      </c>
      <c r="G1610">
        <v>69465000</v>
      </c>
      <c r="H1610">
        <v>10612299585</v>
      </c>
      <c r="I1610">
        <v>2016</v>
      </c>
      <c r="J1610">
        <v>7</v>
      </c>
      <c r="K1610">
        <v>18</v>
      </c>
    </row>
    <row r="1611" spans="1:11" x14ac:dyDescent="0.3">
      <c r="A1611" t="s">
        <v>15</v>
      </c>
      <c r="B1611" s="1">
        <v>42568</v>
      </c>
      <c r="C1611">
        <v>661.99</v>
      </c>
      <c r="D1611">
        <v>682.36</v>
      </c>
      <c r="E1611">
        <v>661.99</v>
      </c>
      <c r="F1611">
        <v>679.46</v>
      </c>
      <c r="G1611">
        <v>74407904</v>
      </c>
      <c r="H1611">
        <v>10711263460</v>
      </c>
      <c r="I1611">
        <v>2016</v>
      </c>
      <c r="J1611">
        <v>7</v>
      </c>
      <c r="K1611">
        <v>17</v>
      </c>
    </row>
    <row r="1612" spans="1:11" x14ac:dyDescent="0.3">
      <c r="A1612" t="s">
        <v>15</v>
      </c>
      <c r="B1612" s="1">
        <v>42567</v>
      </c>
      <c r="C1612">
        <v>663.78</v>
      </c>
      <c r="D1612">
        <v>666.46</v>
      </c>
      <c r="E1612">
        <v>659.33</v>
      </c>
      <c r="F1612">
        <v>660.77</v>
      </c>
      <c r="G1612">
        <v>50330200</v>
      </c>
      <c r="H1612">
        <v>10415413843</v>
      </c>
      <c r="I1612">
        <v>2016</v>
      </c>
      <c r="J1612">
        <v>7</v>
      </c>
      <c r="K1612">
        <v>16</v>
      </c>
    </row>
    <row r="1613" spans="1:11" x14ac:dyDescent="0.3">
      <c r="A1613" t="s">
        <v>15</v>
      </c>
      <c r="B1613" s="1">
        <v>42566</v>
      </c>
      <c r="C1613">
        <v>659.17</v>
      </c>
      <c r="D1613">
        <v>667.08</v>
      </c>
      <c r="E1613">
        <v>659.04</v>
      </c>
      <c r="F1613">
        <v>663.26</v>
      </c>
      <c r="G1613">
        <v>81673104</v>
      </c>
      <c r="H1613">
        <v>10453381650</v>
      </c>
      <c r="I1613">
        <v>2016</v>
      </c>
      <c r="J1613">
        <v>7</v>
      </c>
      <c r="K1613">
        <v>15</v>
      </c>
    </row>
    <row r="1614" spans="1:11" x14ac:dyDescent="0.3">
      <c r="A1614" t="s">
        <v>15</v>
      </c>
      <c r="B1614" s="1">
        <v>42565</v>
      </c>
      <c r="C1614">
        <v>652.91999999999996</v>
      </c>
      <c r="D1614">
        <v>662.9</v>
      </c>
      <c r="E1614">
        <v>652.91999999999996</v>
      </c>
      <c r="F1614">
        <v>658.08</v>
      </c>
      <c r="G1614">
        <v>98511400</v>
      </c>
      <c r="H1614">
        <v>10370714378</v>
      </c>
      <c r="I1614">
        <v>2016</v>
      </c>
      <c r="J1614">
        <v>7</v>
      </c>
      <c r="K1614">
        <v>14</v>
      </c>
    </row>
    <row r="1615" spans="1:11" x14ac:dyDescent="0.3">
      <c r="A1615" t="s">
        <v>15</v>
      </c>
      <c r="B1615" s="1">
        <v>42564</v>
      </c>
      <c r="C1615">
        <v>664.8</v>
      </c>
      <c r="D1615">
        <v>668.7</v>
      </c>
      <c r="E1615">
        <v>654.47</v>
      </c>
      <c r="F1615">
        <v>654.47</v>
      </c>
      <c r="G1615">
        <v>131449000</v>
      </c>
      <c r="H1615">
        <v>10312716681</v>
      </c>
      <c r="I1615">
        <v>2016</v>
      </c>
      <c r="J1615">
        <v>7</v>
      </c>
      <c r="K1615">
        <v>13</v>
      </c>
    </row>
    <row r="1616" spans="1:11" x14ac:dyDescent="0.3">
      <c r="A1616" t="s">
        <v>15</v>
      </c>
      <c r="B1616" s="1">
        <v>42563</v>
      </c>
      <c r="C1616">
        <v>648.28</v>
      </c>
      <c r="D1616">
        <v>675.26</v>
      </c>
      <c r="E1616">
        <v>646.78</v>
      </c>
      <c r="F1616">
        <v>664.55</v>
      </c>
      <c r="G1616">
        <v>138172992</v>
      </c>
      <c r="H1616">
        <v>10470577835</v>
      </c>
      <c r="I1616">
        <v>2016</v>
      </c>
      <c r="J1616">
        <v>7</v>
      </c>
      <c r="K1616">
        <v>12</v>
      </c>
    </row>
    <row r="1617" spans="1:11" x14ac:dyDescent="0.3">
      <c r="A1617" t="s">
        <v>15</v>
      </c>
      <c r="B1617" s="1">
        <v>42562</v>
      </c>
      <c r="C1617">
        <v>648.48</v>
      </c>
      <c r="D1617">
        <v>659.63</v>
      </c>
      <c r="E1617">
        <v>644.98</v>
      </c>
      <c r="F1617">
        <v>647.66</v>
      </c>
      <c r="G1617">
        <v>107910000</v>
      </c>
      <c r="H1617">
        <v>10203318330</v>
      </c>
      <c r="I1617">
        <v>2016</v>
      </c>
      <c r="J1617">
        <v>7</v>
      </c>
      <c r="K1617">
        <v>11</v>
      </c>
    </row>
    <row r="1618" spans="1:11" x14ac:dyDescent="0.3">
      <c r="A1618" t="s">
        <v>15</v>
      </c>
      <c r="B1618" s="1">
        <v>42561</v>
      </c>
      <c r="C1618">
        <v>650.6</v>
      </c>
      <c r="D1618">
        <v>652.29</v>
      </c>
      <c r="E1618">
        <v>641.26</v>
      </c>
      <c r="F1618">
        <v>649.36</v>
      </c>
      <c r="G1618">
        <v>102532000</v>
      </c>
      <c r="H1618">
        <v>10229001841</v>
      </c>
      <c r="I1618">
        <v>2016</v>
      </c>
      <c r="J1618">
        <v>7</v>
      </c>
      <c r="K1618">
        <v>10</v>
      </c>
    </row>
    <row r="1619" spans="1:11" x14ac:dyDescent="0.3">
      <c r="A1619" t="s">
        <v>15</v>
      </c>
      <c r="B1619" s="1">
        <v>42560</v>
      </c>
      <c r="C1619">
        <v>666.38</v>
      </c>
      <c r="D1619">
        <v>666.38</v>
      </c>
      <c r="E1619">
        <v>633.4</v>
      </c>
      <c r="F1619">
        <v>650.96</v>
      </c>
      <c r="G1619">
        <v>180536000</v>
      </c>
      <c r="H1619">
        <v>10252979330</v>
      </c>
      <c r="I1619">
        <v>2016</v>
      </c>
      <c r="J1619">
        <v>7</v>
      </c>
      <c r="K1619">
        <v>9</v>
      </c>
    </row>
    <row r="1620" spans="1:11" x14ac:dyDescent="0.3">
      <c r="A1620" t="s">
        <v>15</v>
      </c>
      <c r="B1620" s="1">
        <v>42559</v>
      </c>
      <c r="C1620">
        <v>640.69000000000005</v>
      </c>
      <c r="D1620">
        <v>666.71</v>
      </c>
      <c r="E1620">
        <v>636.47</v>
      </c>
      <c r="F1620">
        <v>666.52</v>
      </c>
      <c r="G1620">
        <v>141970000</v>
      </c>
      <c r="H1620">
        <v>10496037616</v>
      </c>
      <c r="I1620">
        <v>2016</v>
      </c>
      <c r="J1620">
        <v>7</v>
      </c>
      <c r="K1620">
        <v>8</v>
      </c>
    </row>
    <row r="1621" spans="1:11" x14ac:dyDescent="0.3">
      <c r="A1621" t="s">
        <v>15</v>
      </c>
      <c r="B1621" s="1">
        <v>42558</v>
      </c>
      <c r="C1621">
        <v>678.09</v>
      </c>
      <c r="D1621">
        <v>682.43</v>
      </c>
      <c r="E1621">
        <v>611.83000000000004</v>
      </c>
      <c r="F1621">
        <v>640.55999999999995</v>
      </c>
      <c r="G1621">
        <v>258091008</v>
      </c>
      <c r="H1621">
        <v>10084880016</v>
      </c>
      <c r="I1621">
        <v>2016</v>
      </c>
      <c r="J1621">
        <v>7</v>
      </c>
      <c r="K1621">
        <v>7</v>
      </c>
    </row>
    <row r="1622" spans="1:11" x14ac:dyDescent="0.3">
      <c r="A1622" t="s">
        <v>15</v>
      </c>
      <c r="B1622" s="1">
        <v>42557</v>
      </c>
      <c r="C1622">
        <v>670.42</v>
      </c>
      <c r="D1622">
        <v>681.9</v>
      </c>
      <c r="E1622">
        <v>670.42</v>
      </c>
      <c r="F1622">
        <v>677.33</v>
      </c>
      <c r="G1622">
        <v>134960992</v>
      </c>
      <c r="H1622">
        <v>10661460872</v>
      </c>
      <c r="I1622">
        <v>2016</v>
      </c>
      <c r="J1622">
        <v>7</v>
      </c>
      <c r="K1622">
        <v>6</v>
      </c>
    </row>
    <row r="1623" spans="1:11" x14ac:dyDescent="0.3">
      <c r="A1623" t="s">
        <v>15</v>
      </c>
      <c r="B1623" s="1">
        <v>42556</v>
      </c>
      <c r="C1623">
        <v>683.21</v>
      </c>
      <c r="D1623">
        <v>683.49</v>
      </c>
      <c r="E1623">
        <v>665.07</v>
      </c>
      <c r="F1623">
        <v>670.63</v>
      </c>
      <c r="G1623">
        <v>130476000</v>
      </c>
      <c r="H1623">
        <v>10553590036</v>
      </c>
      <c r="I1623">
        <v>2016</v>
      </c>
      <c r="J1623">
        <v>7</v>
      </c>
      <c r="K1623">
        <v>5</v>
      </c>
    </row>
    <row r="1624" spans="1:11" x14ac:dyDescent="0.3">
      <c r="A1624" t="s">
        <v>15</v>
      </c>
      <c r="B1624" s="1">
        <v>42555</v>
      </c>
      <c r="C1624">
        <v>658.8</v>
      </c>
      <c r="D1624">
        <v>683.66</v>
      </c>
      <c r="E1624">
        <v>650.51</v>
      </c>
      <c r="F1624">
        <v>683.66</v>
      </c>
      <c r="G1624">
        <v>92008400</v>
      </c>
      <c r="H1624">
        <v>10756225162</v>
      </c>
      <c r="I1624">
        <v>2016</v>
      </c>
      <c r="J1624">
        <v>7</v>
      </c>
      <c r="K1624">
        <v>4</v>
      </c>
    </row>
    <row r="1625" spans="1:11" x14ac:dyDescent="0.3">
      <c r="A1625" t="s">
        <v>15</v>
      </c>
      <c r="B1625" s="1">
        <v>42554</v>
      </c>
      <c r="C1625">
        <v>704.97</v>
      </c>
      <c r="D1625">
        <v>704.97</v>
      </c>
      <c r="E1625">
        <v>649.01</v>
      </c>
      <c r="F1625">
        <v>658.66</v>
      </c>
      <c r="G1625">
        <v>129512000</v>
      </c>
      <c r="H1625">
        <v>10360455388</v>
      </c>
      <c r="I1625">
        <v>2016</v>
      </c>
      <c r="J1625">
        <v>7</v>
      </c>
      <c r="K1625">
        <v>3</v>
      </c>
    </row>
    <row r="1626" spans="1:11" x14ac:dyDescent="0.3">
      <c r="A1626" t="s">
        <v>15</v>
      </c>
      <c r="B1626" s="1">
        <v>42553</v>
      </c>
      <c r="C1626">
        <v>676.73</v>
      </c>
      <c r="D1626">
        <v>703.7</v>
      </c>
      <c r="E1626">
        <v>676.4</v>
      </c>
      <c r="F1626">
        <v>703.7</v>
      </c>
      <c r="G1626">
        <v>112354000</v>
      </c>
      <c r="H1626">
        <v>11066171356</v>
      </c>
      <c r="I1626">
        <v>2016</v>
      </c>
      <c r="J1626">
        <v>7</v>
      </c>
      <c r="K1626">
        <v>2</v>
      </c>
    </row>
    <row r="1627" spans="1:11" x14ac:dyDescent="0.3">
      <c r="A1627" t="s">
        <v>15</v>
      </c>
      <c r="B1627" s="1">
        <v>42552</v>
      </c>
      <c r="C1627">
        <v>672.52</v>
      </c>
      <c r="D1627">
        <v>686.15</v>
      </c>
      <c r="E1627">
        <v>669.59</v>
      </c>
      <c r="F1627">
        <v>676.3</v>
      </c>
      <c r="G1627">
        <v>134431008</v>
      </c>
      <c r="H1627">
        <v>10632674990</v>
      </c>
      <c r="I1627">
        <v>2016</v>
      </c>
      <c r="J1627">
        <v>7</v>
      </c>
      <c r="K1627">
        <v>1</v>
      </c>
    </row>
    <row r="1628" spans="1:11" x14ac:dyDescent="0.3">
      <c r="A1628" t="s">
        <v>15</v>
      </c>
      <c r="B1628" s="1">
        <v>42551</v>
      </c>
      <c r="C1628">
        <v>640.59</v>
      </c>
      <c r="D1628">
        <v>675.4</v>
      </c>
      <c r="E1628">
        <v>636.61</v>
      </c>
      <c r="F1628">
        <v>673.34</v>
      </c>
      <c r="G1628">
        <v>138980000</v>
      </c>
      <c r="H1628">
        <v>10583527799</v>
      </c>
      <c r="I1628">
        <v>2016</v>
      </c>
      <c r="J1628">
        <v>6</v>
      </c>
      <c r="K1628">
        <v>30</v>
      </c>
    </row>
    <row r="1629" spans="1:11" x14ac:dyDescent="0.3">
      <c r="A1629" t="s">
        <v>15</v>
      </c>
      <c r="B1629" s="1">
        <v>42550</v>
      </c>
      <c r="C1629">
        <v>644.12</v>
      </c>
      <c r="D1629">
        <v>644.67999999999995</v>
      </c>
      <c r="E1629">
        <v>628.28</v>
      </c>
      <c r="F1629">
        <v>639.89</v>
      </c>
      <c r="G1629">
        <v>142456000</v>
      </c>
      <c r="H1629">
        <v>10055423427</v>
      </c>
      <c r="I1629">
        <v>2016</v>
      </c>
      <c r="J1629">
        <v>6</v>
      </c>
      <c r="K1629">
        <v>29</v>
      </c>
    </row>
    <row r="1630" spans="1:11" x14ac:dyDescent="0.3">
      <c r="A1630" t="s">
        <v>15</v>
      </c>
      <c r="B1630" s="1">
        <v>42549</v>
      </c>
      <c r="C1630">
        <v>658.1</v>
      </c>
      <c r="D1630">
        <v>659.25</v>
      </c>
      <c r="E1630">
        <v>637.77</v>
      </c>
      <c r="F1630">
        <v>647</v>
      </c>
      <c r="G1630">
        <v>138384992</v>
      </c>
      <c r="H1630">
        <v>10164806261</v>
      </c>
      <c r="I1630">
        <v>2016</v>
      </c>
      <c r="J1630">
        <v>6</v>
      </c>
      <c r="K1630">
        <v>28</v>
      </c>
    </row>
    <row r="1631" spans="1:11" x14ac:dyDescent="0.3">
      <c r="A1631" t="s">
        <v>15</v>
      </c>
      <c r="B1631" s="1">
        <v>42548</v>
      </c>
      <c r="C1631">
        <v>629.35</v>
      </c>
      <c r="D1631">
        <v>655.28</v>
      </c>
      <c r="E1631">
        <v>620.52</v>
      </c>
      <c r="F1631">
        <v>655.28</v>
      </c>
      <c r="G1631">
        <v>122134000</v>
      </c>
      <c r="H1631">
        <v>10292371661</v>
      </c>
      <c r="I1631">
        <v>2016</v>
      </c>
      <c r="J1631">
        <v>6</v>
      </c>
      <c r="K1631">
        <v>27</v>
      </c>
    </row>
    <row r="1632" spans="1:11" x14ac:dyDescent="0.3">
      <c r="A1632" t="s">
        <v>15</v>
      </c>
      <c r="B1632" s="1">
        <v>42547</v>
      </c>
      <c r="C1632">
        <v>665.93</v>
      </c>
      <c r="D1632">
        <v>665.98</v>
      </c>
      <c r="E1632">
        <v>616.92999999999995</v>
      </c>
      <c r="F1632">
        <v>629.37</v>
      </c>
      <c r="G1632">
        <v>109225000</v>
      </c>
      <c r="H1632">
        <v>9883123077</v>
      </c>
      <c r="I1632">
        <v>2016</v>
      </c>
      <c r="J1632">
        <v>6</v>
      </c>
      <c r="K1632">
        <v>26</v>
      </c>
    </row>
    <row r="1633" spans="1:11" x14ac:dyDescent="0.3">
      <c r="A1633" t="s">
        <v>15</v>
      </c>
      <c r="B1633" s="1">
        <v>42546</v>
      </c>
      <c r="C1633">
        <v>665.28</v>
      </c>
      <c r="D1633">
        <v>691.73</v>
      </c>
      <c r="E1633">
        <v>646.55999999999995</v>
      </c>
      <c r="F1633">
        <v>665.12</v>
      </c>
      <c r="G1633">
        <v>126656000</v>
      </c>
      <c r="H1633">
        <v>10442165051</v>
      </c>
      <c r="I1633">
        <v>2016</v>
      </c>
      <c r="J1633">
        <v>6</v>
      </c>
      <c r="K1633">
        <v>25</v>
      </c>
    </row>
    <row r="1634" spans="1:11" x14ac:dyDescent="0.3">
      <c r="A1634" t="s">
        <v>15</v>
      </c>
      <c r="B1634" s="1">
        <v>42545</v>
      </c>
      <c r="C1634">
        <v>625.58000000000004</v>
      </c>
      <c r="D1634">
        <v>681.73</v>
      </c>
      <c r="E1634">
        <v>625.27</v>
      </c>
      <c r="F1634">
        <v>665.3</v>
      </c>
      <c r="G1634">
        <v>224316992</v>
      </c>
      <c r="H1634">
        <v>10442233719</v>
      </c>
      <c r="I1634">
        <v>2016</v>
      </c>
      <c r="J1634">
        <v>6</v>
      </c>
      <c r="K1634">
        <v>24</v>
      </c>
    </row>
    <row r="1635" spans="1:11" x14ac:dyDescent="0.3">
      <c r="A1635" t="s">
        <v>15</v>
      </c>
      <c r="B1635" s="1">
        <v>42544</v>
      </c>
      <c r="C1635">
        <v>597.44000000000005</v>
      </c>
      <c r="D1635">
        <v>629.33000000000004</v>
      </c>
      <c r="E1635">
        <v>558.14</v>
      </c>
      <c r="F1635">
        <v>623.98</v>
      </c>
      <c r="G1635">
        <v>253462000</v>
      </c>
      <c r="H1635">
        <v>9791649877</v>
      </c>
      <c r="I1635">
        <v>2016</v>
      </c>
      <c r="J1635">
        <v>6</v>
      </c>
      <c r="K1635">
        <v>23</v>
      </c>
    </row>
    <row r="1636" spans="1:11" x14ac:dyDescent="0.3">
      <c r="A1636" t="s">
        <v>15</v>
      </c>
      <c r="B1636" s="1">
        <v>42543</v>
      </c>
      <c r="C1636">
        <v>665.91</v>
      </c>
      <c r="D1636">
        <v>678.67</v>
      </c>
      <c r="E1636">
        <v>587.48</v>
      </c>
      <c r="F1636">
        <v>596.12</v>
      </c>
      <c r="G1636">
        <v>266392992</v>
      </c>
      <c r="H1636">
        <v>9352374507</v>
      </c>
      <c r="I1636">
        <v>2016</v>
      </c>
      <c r="J1636">
        <v>6</v>
      </c>
      <c r="K1636">
        <v>22</v>
      </c>
    </row>
    <row r="1637" spans="1:11" x14ac:dyDescent="0.3">
      <c r="A1637" t="s">
        <v>15</v>
      </c>
      <c r="B1637" s="1">
        <v>42542</v>
      </c>
      <c r="C1637">
        <v>735.88</v>
      </c>
      <c r="D1637">
        <v>735.88</v>
      </c>
      <c r="E1637">
        <v>639.07000000000005</v>
      </c>
      <c r="F1637">
        <v>666.65</v>
      </c>
      <c r="G1637">
        <v>309944000</v>
      </c>
      <c r="H1637">
        <v>10456853278</v>
      </c>
      <c r="I1637">
        <v>2016</v>
      </c>
      <c r="J1637">
        <v>6</v>
      </c>
      <c r="K1637">
        <v>21</v>
      </c>
    </row>
    <row r="1638" spans="1:11" x14ac:dyDescent="0.3">
      <c r="A1638" t="s">
        <v>15</v>
      </c>
      <c r="B1638" s="1">
        <v>42541</v>
      </c>
      <c r="C1638">
        <v>763.93</v>
      </c>
      <c r="D1638">
        <v>764.08</v>
      </c>
      <c r="E1638">
        <v>732.73</v>
      </c>
      <c r="F1638">
        <v>737.23</v>
      </c>
      <c r="G1638">
        <v>174511008</v>
      </c>
      <c r="H1638">
        <v>11561085979</v>
      </c>
      <c r="I1638">
        <v>2016</v>
      </c>
      <c r="J1638">
        <v>6</v>
      </c>
      <c r="K1638">
        <v>20</v>
      </c>
    </row>
    <row r="1639" spans="1:11" x14ac:dyDescent="0.3">
      <c r="A1639" t="s">
        <v>15</v>
      </c>
      <c r="B1639" s="1">
        <v>42540</v>
      </c>
      <c r="C1639">
        <v>756.69</v>
      </c>
      <c r="D1639">
        <v>766.62</v>
      </c>
      <c r="E1639">
        <v>745.63</v>
      </c>
      <c r="F1639">
        <v>763.78</v>
      </c>
      <c r="G1639">
        <v>136184992</v>
      </c>
      <c r="H1639">
        <v>11974386667</v>
      </c>
      <c r="I1639">
        <v>2016</v>
      </c>
      <c r="J1639">
        <v>6</v>
      </c>
      <c r="K1639">
        <v>19</v>
      </c>
    </row>
    <row r="1640" spans="1:11" x14ac:dyDescent="0.3">
      <c r="A1640" t="s">
        <v>15</v>
      </c>
      <c r="B1640" s="1">
        <v>42539</v>
      </c>
      <c r="C1640">
        <v>748.76</v>
      </c>
      <c r="D1640">
        <v>777.99</v>
      </c>
      <c r="E1640">
        <v>733.93</v>
      </c>
      <c r="F1640">
        <v>756.23</v>
      </c>
      <c r="G1640">
        <v>252718000</v>
      </c>
      <c r="H1640">
        <v>11852610450</v>
      </c>
      <c r="I1640">
        <v>2016</v>
      </c>
      <c r="J1640">
        <v>6</v>
      </c>
      <c r="K1640">
        <v>18</v>
      </c>
    </row>
    <row r="1641" spans="1:11" x14ac:dyDescent="0.3">
      <c r="A1641" t="s">
        <v>15</v>
      </c>
      <c r="B1641" s="1">
        <v>42538</v>
      </c>
      <c r="C1641">
        <v>768.49</v>
      </c>
      <c r="D1641">
        <v>775.36</v>
      </c>
      <c r="E1641">
        <v>716.56</v>
      </c>
      <c r="F1641">
        <v>748.91</v>
      </c>
      <c r="G1641">
        <v>363320992</v>
      </c>
      <c r="H1641">
        <v>11734973407</v>
      </c>
      <c r="I1641">
        <v>2016</v>
      </c>
      <c r="J1641">
        <v>6</v>
      </c>
      <c r="K1641">
        <v>17</v>
      </c>
    </row>
    <row r="1642" spans="1:11" x14ac:dyDescent="0.3">
      <c r="A1642" t="s">
        <v>15</v>
      </c>
      <c r="B1642" s="1">
        <v>42537</v>
      </c>
      <c r="C1642">
        <v>696.52</v>
      </c>
      <c r="D1642">
        <v>773.72</v>
      </c>
      <c r="E1642">
        <v>696.52</v>
      </c>
      <c r="F1642">
        <v>766.31</v>
      </c>
      <c r="G1642">
        <v>271633984</v>
      </c>
      <c r="H1642">
        <v>12004751236</v>
      </c>
      <c r="I1642">
        <v>2016</v>
      </c>
      <c r="J1642">
        <v>6</v>
      </c>
      <c r="K1642">
        <v>16</v>
      </c>
    </row>
    <row r="1643" spans="1:11" x14ac:dyDescent="0.3">
      <c r="A1643" t="s">
        <v>15</v>
      </c>
      <c r="B1643" s="1">
        <v>42536</v>
      </c>
      <c r="C1643">
        <v>685.68</v>
      </c>
      <c r="D1643">
        <v>696.3</v>
      </c>
      <c r="E1643">
        <v>672.56</v>
      </c>
      <c r="F1643">
        <v>694.47</v>
      </c>
      <c r="G1643">
        <v>99223800</v>
      </c>
      <c r="H1643">
        <v>10876756116</v>
      </c>
      <c r="I1643">
        <v>2016</v>
      </c>
      <c r="J1643">
        <v>6</v>
      </c>
      <c r="K1643">
        <v>15</v>
      </c>
    </row>
    <row r="1644" spans="1:11" x14ac:dyDescent="0.3">
      <c r="A1644" t="s">
        <v>15</v>
      </c>
      <c r="B1644" s="1">
        <v>42535</v>
      </c>
      <c r="C1644">
        <v>704.5</v>
      </c>
      <c r="D1644">
        <v>704.5</v>
      </c>
      <c r="E1644">
        <v>662.8</v>
      </c>
      <c r="F1644">
        <v>685.56</v>
      </c>
      <c r="G1644">
        <v>186694000</v>
      </c>
      <c r="H1644">
        <v>10734585656</v>
      </c>
      <c r="I1644">
        <v>2016</v>
      </c>
      <c r="J1644">
        <v>6</v>
      </c>
      <c r="K1644">
        <v>14</v>
      </c>
    </row>
    <row r="1645" spans="1:11" x14ac:dyDescent="0.3">
      <c r="A1645" t="s">
        <v>15</v>
      </c>
      <c r="B1645" s="1">
        <v>42534</v>
      </c>
      <c r="C1645">
        <v>671.65</v>
      </c>
      <c r="D1645">
        <v>716</v>
      </c>
      <c r="E1645">
        <v>664.49</v>
      </c>
      <c r="F1645">
        <v>704.38</v>
      </c>
      <c r="G1645">
        <v>243295008</v>
      </c>
      <c r="H1645">
        <v>11026918233</v>
      </c>
      <c r="I1645">
        <v>2016</v>
      </c>
      <c r="J1645">
        <v>6</v>
      </c>
      <c r="K1645">
        <v>13</v>
      </c>
    </row>
    <row r="1646" spans="1:11" x14ac:dyDescent="0.3">
      <c r="A1646" t="s">
        <v>15</v>
      </c>
      <c r="B1646" s="1">
        <v>42533</v>
      </c>
      <c r="C1646">
        <v>609.67999999999995</v>
      </c>
      <c r="D1646">
        <v>684.84</v>
      </c>
      <c r="E1646">
        <v>607.04</v>
      </c>
      <c r="F1646">
        <v>672.78</v>
      </c>
      <c r="G1646">
        <v>277084992</v>
      </c>
      <c r="H1646">
        <v>10529624647</v>
      </c>
      <c r="I1646">
        <v>2016</v>
      </c>
      <c r="J1646">
        <v>6</v>
      </c>
      <c r="K1646">
        <v>12</v>
      </c>
    </row>
    <row r="1647" spans="1:11" x14ac:dyDescent="0.3">
      <c r="A1647" t="s">
        <v>15</v>
      </c>
      <c r="B1647" s="1">
        <v>42532</v>
      </c>
      <c r="C1647">
        <v>578.66999999999996</v>
      </c>
      <c r="D1647">
        <v>607.12</v>
      </c>
      <c r="E1647">
        <v>578.66999999999996</v>
      </c>
      <c r="F1647">
        <v>606.73</v>
      </c>
      <c r="G1647">
        <v>82357000</v>
      </c>
      <c r="H1647">
        <v>9493578714</v>
      </c>
      <c r="I1647">
        <v>2016</v>
      </c>
      <c r="J1647">
        <v>6</v>
      </c>
      <c r="K1647">
        <v>11</v>
      </c>
    </row>
    <row r="1648" spans="1:11" x14ac:dyDescent="0.3">
      <c r="A1648" t="s">
        <v>15</v>
      </c>
      <c r="B1648" s="1">
        <v>42531</v>
      </c>
      <c r="C1648">
        <v>575.84</v>
      </c>
      <c r="D1648">
        <v>579.13</v>
      </c>
      <c r="E1648">
        <v>573.33000000000004</v>
      </c>
      <c r="F1648">
        <v>577.47</v>
      </c>
      <c r="G1648">
        <v>66991900</v>
      </c>
      <c r="H1648">
        <v>9033522014</v>
      </c>
      <c r="I1648">
        <v>2016</v>
      </c>
      <c r="J1648">
        <v>6</v>
      </c>
      <c r="K1648">
        <v>10</v>
      </c>
    </row>
    <row r="1649" spans="1:11" x14ac:dyDescent="0.3">
      <c r="A1649" t="s">
        <v>15</v>
      </c>
      <c r="B1649" s="1">
        <v>42530</v>
      </c>
      <c r="C1649">
        <v>582.20000000000005</v>
      </c>
      <c r="D1649">
        <v>582.20000000000005</v>
      </c>
      <c r="E1649">
        <v>570.95000000000005</v>
      </c>
      <c r="F1649">
        <v>574.63</v>
      </c>
      <c r="G1649">
        <v>71301000</v>
      </c>
      <c r="H1649">
        <v>8987040811</v>
      </c>
      <c r="I1649">
        <v>2016</v>
      </c>
      <c r="J1649">
        <v>6</v>
      </c>
      <c r="K1649">
        <v>9</v>
      </c>
    </row>
    <row r="1650" spans="1:11" x14ac:dyDescent="0.3">
      <c r="A1650" t="s">
        <v>15</v>
      </c>
      <c r="B1650" s="1">
        <v>42529</v>
      </c>
      <c r="C1650">
        <v>577.16999999999996</v>
      </c>
      <c r="D1650">
        <v>582.84</v>
      </c>
      <c r="E1650">
        <v>573.13</v>
      </c>
      <c r="F1650">
        <v>581.65</v>
      </c>
      <c r="G1650">
        <v>80265800</v>
      </c>
      <c r="H1650">
        <v>9094354021</v>
      </c>
      <c r="I1650">
        <v>2016</v>
      </c>
      <c r="J1650">
        <v>6</v>
      </c>
      <c r="K1650">
        <v>8</v>
      </c>
    </row>
    <row r="1651" spans="1:11" x14ac:dyDescent="0.3">
      <c r="A1651" t="s">
        <v>15</v>
      </c>
      <c r="B1651" s="1">
        <v>42528</v>
      </c>
      <c r="C1651">
        <v>585.45000000000005</v>
      </c>
      <c r="D1651">
        <v>590.26</v>
      </c>
      <c r="E1651">
        <v>567.51</v>
      </c>
      <c r="F1651">
        <v>576.6</v>
      </c>
      <c r="G1651">
        <v>107770000</v>
      </c>
      <c r="H1651">
        <v>9013335474</v>
      </c>
      <c r="I1651">
        <v>2016</v>
      </c>
      <c r="J1651">
        <v>6</v>
      </c>
      <c r="K1651">
        <v>7</v>
      </c>
    </row>
    <row r="1652" spans="1:11" x14ac:dyDescent="0.3">
      <c r="A1652" t="s">
        <v>15</v>
      </c>
      <c r="B1652" s="1">
        <v>42527</v>
      </c>
      <c r="C1652">
        <v>574.6</v>
      </c>
      <c r="D1652">
        <v>586.47</v>
      </c>
      <c r="E1652">
        <v>574.6</v>
      </c>
      <c r="F1652">
        <v>585.54</v>
      </c>
      <c r="G1652">
        <v>72138896</v>
      </c>
      <c r="H1652">
        <v>9151021089</v>
      </c>
      <c r="I1652">
        <v>2016</v>
      </c>
      <c r="J1652">
        <v>6</v>
      </c>
      <c r="K1652">
        <v>6</v>
      </c>
    </row>
    <row r="1653" spans="1:11" x14ac:dyDescent="0.3">
      <c r="A1653" t="s">
        <v>15</v>
      </c>
      <c r="B1653" s="1">
        <v>42526</v>
      </c>
      <c r="C1653">
        <v>573.30999999999995</v>
      </c>
      <c r="D1653">
        <v>582.80999999999995</v>
      </c>
      <c r="E1653">
        <v>569.17999999999995</v>
      </c>
      <c r="F1653">
        <v>574.98</v>
      </c>
      <c r="G1653">
        <v>68874096</v>
      </c>
      <c r="H1653">
        <v>8983555643</v>
      </c>
      <c r="I1653">
        <v>2016</v>
      </c>
      <c r="J1653">
        <v>6</v>
      </c>
      <c r="K1653">
        <v>5</v>
      </c>
    </row>
    <row r="1654" spans="1:11" x14ac:dyDescent="0.3">
      <c r="A1654" t="s">
        <v>15</v>
      </c>
      <c r="B1654" s="1">
        <v>42525</v>
      </c>
      <c r="C1654">
        <v>569.71</v>
      </c>
      <c r="D1654">
        <v>590.13</v>
      </c>
      <c r="E1654">
        <v>564.24</v>
      </c>
      <c r="F1654">
        <v>572.73</v>
      </c>
      <c r="G1654">
        <v>94925296</v>
      </c>
      <c r="H1654">
        <v>8945981422</v>
      </c>
      <c r="I1654">
        <v>2016</v>
      </c>
      <c r="J1654">
        <v>6</v>
      </c>
      <c r="K1654">
        <v>4</v>
      </c>
    </row>
    <row r="1655" spans="1:11" x14ac:dyDescent="0.3">
      <c r="A1655" t="s">
        <v>15</v>
      </c>
      <c r="B1655" s="1">
        <v>42524</v>
      </c>
      <c r="C1655">
        <v>537.67999999999995</v>
      </c>
      <c r="D1655">
        <v>574.64</v>
      </c>
      <c r="E1655">
        <v>536.91999999999996</v>
      </c>
      <c r="F1655">
        <v>569.19000000000005</v>
      </c>
      <c r="G1655">
        <v>122020000</v>
      </c>
      <c r="H1655">
        <v>8889102698</v>
      </c>
      <c r="I1655">
        <v>2016</v>
      </c>
      <c r="J1655">
        <v>6</v>
      </c>
      <c r="K1655">
        <v>3</v>
      </c>
    </row>
    <row r="1656" spans="1:11" x14ac:dyDescent="0.3">
      <c r="A1656" t="s">
        <v>15</v>
      </c>
      <c r="B1656" s="1">
        <v>42523</v>
      </c>
      <c r="C1656">
        <v>536.52</v>
      </c>
      <c r="D1656">
        <v>540.35</v>
      </c>
      <c r="E1656">
        <v>533.08000000000004</v>
      </c>
      <c r="F1656">
        <v>537.97</v>
      </c>
      <c r="G1656">
        <v>60378200</v>
      </c>
      <c r="H1656">
        <v>8399598923</v>
      </c>
      <c r="I1656">
        <v>2016</v>
      </c>
      <c r="J1656">
        <v>6</v>
      </c>
      <c r="K1656">
        <v>2</v>
      </c>
    </row>
    <row r="1657" spans="1:11" x14ac:dyDescent="0.3">
      <c r="A1657" t="s">
        <v>15</v>
      </c>
      <c r="B1657" s="1">
        <v>42522</v>
      </c>
      <c r="C1657">
        <v>531.11</v>
      </c>
      <c r="D1657">
        <v>543.08000000000004</v>
      </c>
      <c r="E1657">
        <v>525.64</v>
      </c>
      <c r="F1657">
        <v>536.91999999999996</v>
      </c>
      <c r="G1657">
        <v>86061800</v>
      </c>
      <c r="H1657">
        <v>8381321200</v>
      </c>
      <c r="I1657">
        <v>2016</v>
      </c>
      <c r="J1657">
        <v>6</v>
      </c>
      <c r="K1657">
        <v>1</v>
      </c>
    </row>
    <row r="1658" spans="1:11" x14ac:dyDescent="0.3">
      <c r="A1658" t="s">
        <v>15</v>
      </c>
      <c r="B1658" s="1">
        <v>42521</v>
      </c>
      <c r="C1658">
        <v>534.19000000000005</v>
      </c>
      <c r="D1658">
        <v>546.62</v>
      </c>
      <c r="E1658">
        <v>520.66</v>
      </c>
      <c r="F1658">
        <v>531.39</v>
      </c>
      <c r="G1658">
        <v>138450000</v>
      </c>
      <c r="H1658">
        <v>8293035755</v>
      </c>
      <c r="I1658">
        <v>2016</v>
      </c>
      <c r="J1658">
        <v>5</v>
      </c>
      <c r="K1658">
        <v>31</v>
      </c>
    </row>
    <row r="1659" spans="1:11" x14ac:dyDescent="0.3">
      <c r="A1659" t="s">
        <v>15</v>
      </c>
      <c r="B1659" s="1">
        <v>42520</v>
      </c>
      <c r="C1659">
        <v>528.47</v>
      </c>
      <c r="D1659">
        <v>544.35</v>
      </c>
      <c r="E1659">
        <v>522.96</v>
      </c>
      <c r="F1659">
        <v>533.86</v>
      </c>
      <c r="G1659">
        <v>87958704</v>
      </c>
      <c r="H1659">
        <v>8330000111</v>
      </c>
      <c r="I1659">
        <v>2016</v>
      </c>
      <c r="J1659">
        <v>5</v>
      </c>
      <c r="K1659">
        <v>30</v>
      </c>
    </row>
    <row r="1660" spans="1:11" x14ac:dyDescent="0.3">
      <c r="A1660" t="s">
        <v>15</v>
      </c>
      <c r="B1660" s="1">
        <v>42519</v>
      </c>
      <c r="C1660">
        <v>527.48</v>
      </c>
      <c r="D1660">
        <v>553.96</v>
      </c>
      <c r="E1660">
        <v>512.17999999999995</v>
      </c>
      <c r="F1660">
        <v>526.23</v>
      </c>
      <c r="G1660">
        <v>148736992</v>
      </c>
      <c r="H1660">
        <v>8209050618</v>
      </c>
      <c r="I1660">
        <v>2016</v>
      </c>
      <c r="J1660">
        <v>5</v>
      </c>
      <c r="K1660">
        <v>29</v>
      </c>
    </row>
    <row r="1661" spans="1:11" x14ac:dyDescent="0.3">
      <c r="A1661" t="s">
        <v>15</v>
      </c>
      <c r="B1661" s="1">
        <v>42518</v>
      </c>
      <c r="C1661">
        <v>473.03</v>
      </c>
      <c r="D1661">
        <v>533.47</v>
      </c>
      <c r="E1661">
        <v>472.7</v>
      </c>
      <c r="F1661">
        <v>530.04</v>
      </c>
      <c r="G1661">
        <v>181199008</v>
      </c>
      <c r="H1661">
        <v>8266477338</v>
      </c>
      <c r="I1661">
        <v>2016</v>
      </c>
      <c r="J1661">
        <v>5</v>
      </c>
      <c r="K1661">
        <v>28</v>
      </c>
    </row>
    <row r="1662" spans="1:11" x14ac:dyDescent="0.3">
      <c r="A1662" t="s">
        <v>15</v>
      </c>
      <c r="B1662" s="1">
        <v>42517</v>
      </c>
      <c r="C1662">
        <v>453.52</v>
      </c>
      <c r="D1662">
        <v>478.15</v>
      </c>
      <c r="E1662">
        <v>453.52</v>
      </c>
      <c r="F1662">
        <v>473.46</v>
      </c>
      <c r="G1662">
        <v>164780992</v>
      </c>
      <c r="H1662">
        <v>7382558440</v>
      </c>
      <c r="I1662">
        <v>2016</v>
      </c>
      <c r="J1662">
        <v>5</v>
      </c>
      <c r="K1662">
        <v>27</v>
      </c>
    </row>
    <row r="1663" spans="1:11" x14ac:dyDescent="0.3">
      <c r="A1663" t="s">
        <v>15</v>
      </c>
      <c r="B1663" s="1">
        <v>42516</v>
      </c>
      <c r="C1663">
        <v>449.67</v>
      </c>
      <c r="D1663">
        <v>453.64</v>
      </c>
      <c r="E1663">
        <v>447.9</v>
      </c>
      <c r="F1663">
        <v>453.38</v>
      </c>
      <c r="G1663">
        <v>65203800</v>
      </c>
      <c r="H1663">
        <v>7067871184</v>
      </c>
      <c r="I1663">
        <v>2016</v>
      </c>
      <c r="J1663">
        <v>5</v>
      </c>
      <c r="K1663">
        <v>26</v>
      </c>
    </row>
    <row r="1664" spans="1:11" x14ac:dyDescent="0.3">
      <c r="A1664" t="s">
        <v>15</v>
      </c>
      <c r="B1664" s="1">
        <v>42515</v>
      </c>
      <c r="C1664">
        <v>446.06</v>
      </c>
      <c r="D1664">
        <v>450.3</v>
      </c>
      <c r="E1664">
        <v>446.06</v>
      </c>
      <c r="F1664">
        <v>449.6</v>
      </c>
      <c r="G1664">
        <v>65231000</v>
      </c>
      <c r="H1664">
        <v>7007360094</v>
      </c>
      <c r="I1664">
        <v>2016</v>
      </c>
      <c r="J1664">
        <v>5</v>
      </c>
      <c r="K1664">
        <v>25</v>
      </c>
    </row>
    <row r="1665" spans="1:11" x14ac:dyDescent="0.3">
      <c r="A1665" t="s">
        <v>15</v>
      </c>
      <c r="B1665" s="1">
        <v>42514</v>
      </c>
      <c r="C1665">
        <v>444.29</v>
      </c>
      <c r="D1665">
        <v>447.1</v>
      </c>
      <c r="E1665">
        <v>443.93</v>
      </c>
      <c r="F1665">
        <v>445.98</v>
      </c>
      <c r="G1665">
        <v>65783100</v>
      </c>
      <c r="H1665">
        <v>6949432035</v>
      </c>
      <c r="I1665">
        <v>2016</v>
      </c>
      <c r="J1665">
        <v>5</v>
      </c>
      <c r="K1665">
        <v>24</v>
      </c>
    </row>
    <row r="1666" spans="1:11" x14ac:dyDescent="0.3">
      <c r="A1666" t="s">
        <v>15</v>
      </c>
      <c r="B1666" s="1">
        <v>42513</v>
      </c>
      <c r="C1666">
        <v>439.35</v>
      </c>
      <c r="D1666">
        <v>444.35</v>
      </c>
      <c r="E1666">
        <v>438.82</v>
      </c>
      <c r="F1666">
        <v>444.15</v>
      </c>
      <c r="G1666">
        <v>50582500</v>
      </c>
      <c r="H1666">
        <v>6919346395</v>
      </c>
      <c r="I1666">
        <v>2016</v>
      </c>
      <c r="J1666">
        <v>5</v>
      </c>
      <c r="K1666">
        <v>23</v>
      </c>
    </row>
    <row r="1667" spans="1:11" x14ac:dyDescent="0.3">
      <c r="A1667" t="s">
        <v>15</v>
      </c>
      <c r="B1667" s="1">
        <v>42512</v>
      </c>
      <c r="C1667">
        <v>443.22</v>
      </c>
      <c r="D1667">
        <v>443.43</v>
      </c>
      <c r="E1667">
        <v>439.04</v>
      </c>
      <c r="F1667">
        <v>439.32</v>
      </c>
      <c r="G1667">
        <v>39657600</v>
      </c>
      <c r="H1667">
        <v>6842082300</v>
      </c>
      <c r="I1667">
        <v>2016</v>
      </c>
      <c r="J1667">
        <v>5</v>
      </c>
      <c r="K1667">
        <v>22</v>
      </c>
    </row>
    <row r="1668" spans="1:11" x14ac:dyDescent="0.3">
      <c r="A1668" t="s">
        <v>15</v>
      </c>
      <c r="B1668" s="1">
        <v>42511</v>
      </c>
      <c r="C1668">
        <v>442.97</v>
      </c>
      <c r="D1668">
        <v>443.78</v>
      </c>
      <c r="E1668">
        <v>441.71</v>
      </c>
      <c r="F1668">
        <v>443.19</v>
      </c>
      <c r="G1668">
        <v>42762300</v>
      </c>
      <c r="H1668">
        <v>6900237725</v>
      </c>
      <c r="I1668">
        <v>2016</v>
      </c>
      <c r="J1668">
        <v>5</v>
      </c>
      <c r="K1668">
        <v>21</v>
      </c>
    </row>
    <row r="1669" spans="1:11" x14ac:dyDescent="0.3">
      <c r="A1669" t="s">
        <v>15</v>
      </c>
      <c r="B1669" s="1">
        <v>42510</v>
      </c>
      <c r="C1669">
        <v>437.79</v>
      </c>
      <c r="D1669">
        <v>444.05</v>
      </c>
      <c r="E1669">
        <v>437.39</v>
      </c>
      <c r="F1669">
        <v>442.68</v>
      </c>
      <c r="G1669">
        <v>81987904</v>
      </c>
      <c r="H1669">
        <v>6890716750</v>
      </c>
      <c r="I1669">
        <v>2016</v>
      </c>
      <c r="J1669">
        <v>5</v>
      </c>
      <c r="K1669">
        <v>20</v>
      </c>
    </row>
    <row r="1670" spans="1:11" x14ac:dyDescent="0.3">
      <c r="A1670" t="s">
        <v>15</v>
      </c>
      <c r="B1670" s="1">
        <v>42509</v>
      </c>
      <c r="C1670">
        <v>454.52</v>
      </c>
      <c r="D1670">
        <v>454.63</v>
      </c>
      <c r="E1670">
        <v>438.71</v>
      </c>
      <c r="F1670">
        <v>438.71</v>
      </c>
      <c r="G1670">
        <v>96027400</v>
      </c>
      <c r="H1670">
        <v>6827425412</v>
      </c>
      <c r="I1670">
        <v>2016</v>
      </c>
      <c r="J1670">
        <v>5</v>
      </c>
      <c r="K1670">
        <v>19</v>
      </c>
    </row>
    <row r="1671" spans="1:11" x14ac:dyDescent="0.3">
      <c r="A1671" t="s">
        <v>15</v>
      </c>
      <c r="B1671" s="1">
        <v>42508</v>
      </c>
      <c r="C1671">
        <v>453.69</v>
      </c>
      <c r="D1671">
        <v>456</v>
      </c>
      <c r="E1671">
        <v>453.3</v>
      </c>
      <c r="F1671">
        <v>454.62</v>
      </c>
      <c r="G1671">
        <v>86850096</v>
      </c>
      <c r="H1671">
        <v>7073564772</v>
      </c>
      <c r="I1671">
        <v>2016</v>
      </c>
      <c r="J1671">
        <v>5</v>
      </c>
      <c r="K1671">
        <v>18</v>
      </c>
    </row>
    <row r="1672" spans="1:11" x14ac:dyDescent="0.3">
      <c r="A1672" t="s">
        <v>15</v>
      </c>
      <c r="B1672" s="1">
        <v>42507</v>
      </c>
      <c r="C1672">
        <v>454.01</v>
      </c>
      <c r="D1672">
        <v>455.07</v>
      </c>
      <c r="E1672">
        <v>453.61</v>
      </c>
      <c r="F1672">
        <v>453.78</v>
      </c>
      <c r="G1672">
        <v>64100300</v>
      </c>
      <c r="H1672">
        <v>7058821457</v>
      </c>
      <c r="I1672">
        <v>2016</v>
      </c>
      <c r="J1672">
        <v>5</v>
      </c>
      <c r="K1672">
        <v>17</v>
      </c>
    </row>
    <row r="1673" spans="1:11" x14ac:dyDescent="0.3">
      <c r="A1673" t="s">
        <v>15</v>
      </c>
      <c r="B1673" s="1">
        <v>42506</v>
      </c>
      <c r="C1673">
        <v>457.59</v>
      </c>
      <c r="D1673">
        <v>458.2</v>
      </c>
      <c r="E1673">
        <v>452.95</v>
      </c>
      <c r="F1673">
        <v>454.16</v>
      </c>
      <c r="G1673">
        <v>59171500</v>
      </c>
      <c r="H1673">
        <v>7063120268</v>
      </c>
      <c r="I1673">
        <v>2016</v>
      </c>
      <c r="J1673">
        <v>5</v>
      </c>
      <c r="K1673">
        <v>16</v>
      </c>
    </row>
    <row r="1674" spans="1:11" x14ac:dyDescent="0.3">
      <c r="A1674" t="s">
        <v>15</v>
      </c>
      <c r="B1674" s="1">
        <v>42505</v>
      </c>
      <c r="C1674">
        <v>455.76</v>
      </c>
      <c r="D1674">
        <v>458.69</v>
      </c>
      <c r="E1674">
        <v>455.46</v>
      </c>
      <c r="F1674">
        <v>457.57</v>
      </c>
      <c r="G1674">
        <v>28514000</v>
      </c>
      <c r="H1674">
        <v>7114461730</v>
      </c>
      <c r="I1674">
        <v>2016</v>
      </c>
      <c r="J1674">
        <v>5</v>
      </c>
      <c r="K1674">
        <v>15</v>
      </c>
    </row>
    <row r="1675" spans="1:11" x14ac:dyDescent="0.3">
      <c r="A1675" t="s">
        <v>15</v>
      </c>
      <c r="B1675" s="1">
        <v>42504</v>
      </c>
      <c r="C1675">
        <v>455.82</v>
      </c>
      <c r="D1675">
        <v>456.84</v>
      </c>
      <c r="E1675">
        <v>454.79</v>
      </c>
      <c r="F1675">
        <v>455.67</v>
      </c>
      <c r="G1675">
        <v>37209000</v>
      </c>
      <c r="H1675">
        <v>7083394303</v>
      </c>
      <c r="I1675">
        <v>2016</v>
      </c>
      <c r="J1675">
        <v>5</v>
      </c>
      <c r="K1675">
        <v>14</v>
      </c>
    </row>
    <row r="1676" spans="1:11" x14ac:dyDescent="0.3">
      <c r="A1676" t="s">
        <v>15</v>
      </c>
      <c r="B1676" s="1">
        <v>42503</v>
      </c>
      <c r="C1676">
        <v>454.85</v>
      </c>
      <c r="D1676">
        <v>457.05</v>
      </c>
      <c r="E1676">
        <v>453.45</v>
      </c>
      <c r="F1676">
        <v>455.67</v>
      </c>
      <c r="G1676">
        <v>60845000</v>
      </c>
      <c r="H1676">
        <v>7081726955</v>
      </c>
      <c r="I1676">
        <v>2016</v>
      </c>
      <c r="J1676">
        <v>5</v>
      </c>
      <c r="K1676">
        <v>13</v>
      </c>
    </row>
    <row r="1677" spans="1:11" x14ac:dyDescent="0.3">
      <c r="A1677" t="s">
        <v>15</v>
      </c>
      <c r="B1677" s="1">
        <v>42502</v>
      </c>
      <c r="C1677">
        <v>452.45</v>
      </c>
      <c r="D1677">
        <v>454.95</v>
      </c>
      <c r="E1677">
        <v>449.25</v>
      </c>
      <c r="F1677">
        <v>454.77</v>
      </c>
      <c r="G1677">
        <v>59849300</v>
      </c>
      <c r="H1677">
        <v>7065960832</v>
      </c>
      <c r="I1677">
        <v>2016</v>
      </c>
      <c r="J1677">
        <v>5</v>
      </c>
      <c r="K1677">
        <v>12</v>
      </c>
    </row>
    <row r="1678" spans="1:11" x14ac:dyDescent="0.3">
      <c r="A1678" t="s">
        <v>15</v>
      </c>
      <c r="B1678" s="1">
        <v>42501</v>
      </c>
      <c r="C1678">
        <v>450.86</v>
      </c>
      <c r="D1678">
        <v>454.58</v>
      </c>
      <c r="E1678">
        <v>450.86</v>
      </c>
      <c r="F1678">
        <v>452.73</v>
      </c>
      <c r="G1678">
        <v>50605200</v>
      </c>
      <c r="H1678">
        <v>7032699388</v>
      </c>
      <c r="I1678">
        <v>2016</v>
      </c>
      <c r="J1678">
        <v>5</v>
      </c>
      <c r="K1678">
        <v>11</v>
      </c>
    </row>
    <row r="1679" spans="1:11" x14ac:dyDescent="0.3">
      <c r="A1679" t="s">
        <v>15</v>
      </c>
      <c r="B1679" s="1">
        <v>42500</v>
      </c>
      <c r="C1679">
        <v>460.52</v>
      </c>
      <c r="D1679">
        <v>461.93</v>
      </c>
      <c r="E1679">
        <v>448.95</v>
      </c>
      <c r="F1679">
        <v>450.89</v>
      </c>
      <c r="G1679">
        <v>58956100</v>
      </c>
      <c r="H1679">
        <v>7002714977</v>
      </c>
      <c r="I1679">
        <v>2016</v>
      </c>
      <c r="J1679">
        <v>5</v>
      </c>
      <c r="K1679">
        <v>10</v>
      </c>
    </row>
    <row r="1680" spans="1:11" x14ac:dyDescent="0.3">
      <c r="A1680" t="s">
        <v>15</v>
      </c>
      <c r="B1680" s="1">
        <v>42499</v>
      </c>
      <c r="C1680">
        <v>458.21</v>
      </c>
      <c r="D1680">
        <v>462.48</v>
      </c>
      <c r="E1680">
        <v>456.53</v>
      </c>
      <c r="F1680">
        <v>460.48</v>
      </c>
      <c r="G1680">
        <v>55493100</v>
      </c>
      <c r="H1680">
        <v>7149827444</v>
      </c>
      <c r="I1680">
        <v>2016</v>
      </c>
      <c r="J1680">
        <v>5</v>
      </c>
      <c r="K1680">
        <v>9</v>
      </c>
    </row>
    <row r="1681" spans="1:11" x14ac:dyDescent="0.3">
      <c r="A1681" t="s">
        <v>15</v>
      </c>
      <c r="B1681" s="1">
        <v>42498</v>
      </c>
      <c r="C1681">
        <v>458.43</v>
      </c>
      <c r="D1681">
        <v>459.42</v>
      </c>
      <c r="E1681">
        <v>455.98</v>
      </c>
      <c r="F1681">
        <v>458.55</v>
      </c>
      <c r="G1681">
        <v>40315000</v>
      </c>
      <c r="H1681">
        <v>7117822794</v>
      </c>
      <c r="I1681">
        <v>2016</v>
      </c>
      <c r="J1681">
        <v>5</v>
      </c>
      <c r="K1681">
        <v>8</v>
      </c>
    </row>
    <row r="1682" spans="1:11" x14ac:dyDescent="0.3">
      <c r="A1682" t="s">
        <v>15</v>
      </c>
      <c r="B1682" s="1">
        <v>42497</v>
      </c>
      <c r="C1682">
        <v>459.64</v>
      </c>
      <c r="D1682">
        <v>460.67</v>
      </c>
      <c r="E1682">
        <v>457.32</v>
      </c>
      <c r="F1682">
        <v>458.54</v>
      </c>
      <c r="G1682">
        <v>38364500</v>
      </c>
      <c r="H1682">
        <v>7115722136</v>
      </c>
      <c r="I1682">
        <v>2016</v>
      </c>
      <c r="J1682">
        <v>5</v>
      </c>
      <c r="K1682">
        <v>7</v>
      </c>
    </row>
    <row r="1683" spans="1:11" x14ac:dyDescent="0.3">
      <c r="A1683" t="s">
        <v>15</v>
      </c>
      <c r="B1683" s="1">
        <v>42496</v>
      </c>
      <c r="C1683">
        <v>447.94</v>
      </c>
      <c r="D1683">
        <v>461.38</v>
      </c>
      <c r="E1683">
        <v>447.07</v>
      </c>
      <c r="F1683">
        <v>459.6</v>
      </c>
      <c r="G1683">
        <v>72796800</v>
      </c>
      <c r="H1683">
        <v>7130556704</v>
      </c>
      <c r="I1683">
        <v>2016</v>
      </c>
      <c r="J1683">
        <v>5</v>
      </c>
      <c r="K1683">
        <v>6</v>
      </c>
    </row>
    <row r="1684" spans="1:11" x14ac:dyDescent="0.3">
      <c r="A1684" t="s">
        <v>15</v>
      </c>
      <c r="B1684" s="1">
        <v>42495</v>
      </c>
      <c r="C1684">
        <v>446.71</v>
      </c>
      <c r="D1684">
        <v>448.51</v>
      </c>
      <c r="E1684">
        <v>445.88</v>
      </c>
      <c r="F1684">
        <v>447.98</v>
      </c>
      <c r="G1684">
        <v>50440800</v>
      </c>
      <c r="H1684">
        <v>6948331748</v>
      </c>
      <c r="I1684">
        <v>2016</v>
      </c>
      <c r="J1684">
        <v>5</v>
      </c>
      <c r="K1684">
        <v>5</v>
      </c>
    </row>
    <row r="1685" spans="1:11" x14ac:dyDescent="0.3">
      <c r="A1685" t="s">
        <v>15</v>
      </c>
      <c r="B1685" s="1">
        <v>42494</v>
      </c>
      <c r="C1685">
        <v>450.18</v>
      </c>
      <c r="D1685">
        <v>450.38</v>
      </c>
      <c r="E1685">
        <v>445.63</v>
      </c>
      <c r="F1685">
        <v>446.72</v>
      </c>
      <c r="G1685">
        <v>50407300</v>
      </c>
      <c r="H1685">
        <v>6927161701</v>
      </c>
      <c r="I1685">
        <v>2016</v>
      </c>
      <c r="J1685">
        <v>5</v>
      </c>
      <c r="K1685">
        <v>4</v>
      </c>
    </row>
    <row r="1686" spans="1:11" x14ac:dyDescent="0.3">
      <c r="A1686" t="s">
        <v>15</v>
      </c>
      <c r="B1686" s="1">
        <v>42493</v>
      </c>
      <c r="C1686">
        <v>444.73</v>
      </c>
      <c r="D1686">
        <v>451.1</v>
      </c>
      <c r="E1686">
        <v>442.62</v>
      </c>
      <c r="F1686">
        <v>450.3</v>
      </c>
      <c r="G1686">
        <v>59366400</v>
      </c>
      <c r="H1686">
        <v>6980826502</v>
      </c>
      <c r="I1686">
        <v>2016</v>
      </c>
      <c r="J1686">
        <v>5</v>
      </c>
      <c r="K1686">
        <v>3</v>
      </c>
    </row>
    <row r="1687" spans="1:11" x14ac:dyDescent="0.3">
      <c r="A1687" t="s">
        <v>15</v>
      </c>
      <c r="B1687" s="1">
        <v>42492</v>
      </c>
      <c r="C1687">
        <v>451.93</v>
      </c>
      <c r="D1687">
        <v>452.45</v>
      </c>
      <c r="E1687">
        <v>441.78</v>
      </c>
      <c r="F1687">
        <v>444.67</v>
      </c>
      <c r="G1687">
        <v>92127000</v>
      </c>
      <c r="H1687">
        <v>6891791430</v>
      </c>
      <c r="I1687">
        <v>2016</v>
      </c>
      <c r="J1687">
        <v>5</v>
      </c>
      <c r="K1687">
        <v>2</v>
      </c>
    </row>
    <row r="1688" spans="1:11" x14ac:dyDescent="0.3">
      <c r="A1688" t="s">
        <v>15</v>
      </c>
      <c r="B1688" s="1">
        <v>42491</v>
      </c>
      <c r="C1688">
        <v>448.48</v>
      </c>
      <c r="D1688">
        <v>452.48</v>
      </c>
      <c r="E1688">
        <v>447.93</v>
      </c>
      <c r="F1688">
        <v>451.88</v>
      </c>
      <c r="G1688">
        <v>40660100</v>
      </c>
      <c r="H1688">
        <v>7001712750</v>
      </c>
      <c r="I1688">
        <v>2016</v>
      </c>
      <c r="J1688">
        <v>5</v>
      </c>
      <c r="K1688">
        <v>1</v>
      </c>
    </row>
    <row r="1689" spans="1:11" x14ac:dyDescent="0.3">
      <c r="A1689" t="s">
        <v>15</v>
      </c>
      <c r="B1689" s="1">
        <v>42490</v>
      </c>
      <c r="C1689">
        <v>455.18</v>
      </c>
      <c r="D1689">
        <v>455.59</v>
      </c>
      <c r="E1689">
        <v>447.7</v>
      </c>
      <c r="F1689">
        <v>448.32</v>
      </c>
      <c r="G1689">
        <v>69322600</v>
      </c>
      <c r="H1689">
        <v>6944860514</v>
      </c>
      <c r="I1689">
        <v>2016</v>
      </c>
      <c r="J1689">
        <v>4</v>
      </c>
      <c r="K1689">
        <v>30</v>
      </c>
    </row>
    <row r="1690" spans="1:11" x14ac:dyDescent="0.3">
      <c r="A1690" t="s">
        <v>15</v>
      </c>
      <c r="B1690" s="1">
        <v>42489</v>
      </c>
      <c r="C1690">
        <v>449.41</v>
      </c>
      <c r="D1690">
        <v>455.38</v>
      </c>
      <c r="E1690">
        <v>446.02</v>
      </c>
      <c r="F1690">
        <v>455.1</v>
      </c>
      <c r="G1690">
        <v>49258500</v>
      </c>
      <c r="H1690">
        <v>7048201013</v>
      </c>
      <c r="I1690">
        <v>2016</v>
      </c>
      <c r="J1690">
        <v>4</v>
      </c>
      <c r="K1690">
        <v>29</v>
      </c>
    </row>
    <row r="1691" spans="1:11" x14ac:dyDescent="0.3">
      <c r="A1691" t="s">
        <v>15</v>
      </c>
      <c r="B1691" s="1">
        <v>42488</v>
      </c>
      <c r="C1691">
        <v>445.04</v>
      </c>
      <c r="D1691">
        <v>449.55</v>
      </c>
      <c r="E1691">
        <v>436.65</v>
      </c>
      <c r="F1691">
        <v>449.01</v>
      </c>
      <c r="G1691">
        <v>74064704</v>
      </c>
      <c r="H1691">
        <v>6952183242</v>
      </c>
      <c r="I1691">
        <v>2016</v>
      </c>
      <c r="J1691">
        <v>4</v>
      </c>
      <c r="K1691">
        <v>28</v>
      </c>
    </row>
    <row r="1692" spans="1:11" x14ac:dyDescent="0.3">
      <c r="A1692" t="s">
        <v>15</v>
      </c>
      <c r="B1692" s="1">
        <v>42487</v>
      </c>
      <c r="C1692">
        <v>466.26</v>
      </c>
      <c r="D1692">
        <v>467.08</v>
      </c>
      <c r="E1692">
        <v>444.13</v>
      </c>
      <c r="F1692">
        <v>444.69</v>
      </c>
      <c r="G1692">
        <v>93564896</v>
      </c>
      <c r="H1692">
        <v>6883732526</v>
      </c>
      <c r="I1692">
        <v>2016</v>
      </c>
      <c r="J1692">
        <v>4</v>
      </c>
      <c r="K1692">
        <v>27</v>
      </c>
    </row>
    <row r="1693" spans="1:11" x14ac:dyDescent="0.3">
      <c r="A1693" t="s">
        <v>15</v>
      </c>
      <c r="B1693" s="1">
        <v>42486</v>
      </c>
      <c r="C1693">
        <v>461.65</v>
      </c>
      <c r="D1693">
        <v>467.96</v>
      </c>
      <c r="E1693">
        <v>461.62</v>
      </c>
      <c r="F1693">
        <v>466.09</v>
      </c>
      <c r="G1693">
        <v>78971904</v>
      </c>
      <c r="H1693">
        <v>7213507974</v>
      </c>
      <c r="I1693">
        <v>2016</v>
      </c>
      <c r="J1693">
        <v>4</v>
      </c>
      <c r="K1693">
        <v>26</v>
      </c>
    </row>
    <row r="1694" spans="1:11" x14ac:dyDescent="0.3">
      <c r="A1694" t="s">
        <v>15</v>
      </c>
      <c r="B1694" s="1">
        <v>42485</v>
      </c>
      <c r="C1694">
        <v>459.12</v>
      </c>
      <c r="D1694">
        <v>466.62</v>
      </c>
      <c r="E1694">
        <v>453.59</v>
      </c>
      <c r="F1694">
        <v>461.43</v>
      </c>
      <c r="G1694">
        <v>87091800</v>
      </c>
      <c r="H1694">
        <v>7139621427</v>
      </c>
      <c r="I1694">
        <v>2016</v>
      </c>
      <c r="J1694">
        <v>4</v>
      </c>
      <c r="K1694">
        <v>25</v>
      </c>
    </row>
    <row r="1695" spans="1:11" x14ac:dyDescent="0.3">
      <c r="A1695" t="s">
        <v>15</v>
      </c>
      <c r="B1695" s="1">
        <v>42484</v>
      </c>
      <c r="C1695">
        <v>450.56</v>
      </c>
      <c r="D1695">
        <v>460.15</v>
      </c>
      <c r="E1695">
        <v>448.93</v>
      </c>
      <c r="F1695">
        <v>458.55</v>
      </c>
      <c r="G1695">
        <v>68198400</v>
      </c>
      <c r="H1695">
        <v>7093731211</v>
      </c>
      <c r="I1695">
        <v>2016</v>
      </c>
      <c r="J1695">
        <v>4</v>
      </c>
      <c r="K1695">
        <v>24</v>
      </c>
    </row>
    <row r="1696" spans="1:11" x14ac:dyDescent="0.3">
      <c r="A1696" t="s">
        <v>15</v>
      </c>
      <c r="B1696" s="1">
        <v>42483</v>
      </c>
      <c r="C1696">
        <v>445.86</v>
      </c>
      <c r="D1696">
        <v>450.28</v>
      </c>
      <c r="E1696">
        <v>444.33</v>
      </c>
      <c r="F1696">
        <v>450.28</v>
      </c>
      <c r="G1696">
        <v>50485400</v>
      </c>
      <c r="H1696">
        <v>6964275296</v>
      </c>
      <c r="I1696">
        <v>2016</v>
      </c>
      <c r="J1696">
        <v>4</v>
      </c>
      <c r="K1696">
        <v>23</v>
      </c>
    </row>
    <row r="1697" spans="1:11" x14ac:dyDescent="0.3">
      <c r="A1697" t="s">
        <v>15</v>
      </c>
      <c r="B1697" s="1">
        <v>42482</v>
      </c>
      <c r="C1697">
        <v>449.69</v>
      </c>
      <c r="D1697">
        <v>449.81</v>
      </c>
      <c r="E1697">
        <v>444.15</v>
      </c>
      <c r="F1697">
        <v>445.74</v>
      </c>
      <c r="G1697">
        <v>58804400</v>
      </c>
      <c r="H1697">
        <v>6892364370</v>
      </c>
      <c r="I1697">
        <v>2016</v>
      </c>
      <c r="J1697">
        <v>4</v>
      </c>
      <c r="K1697">
        <v>22</v>
      </c>
    </row>
    <row r="1698" spans="1:11" x14ac:dyDescent="0.3">
      <c r="A1698" t="s">
        <v>15</v>
      </c>
      <c r="B1698" s="1">
        <v>42481</v>
      </c>
      <c r="C1698">
        <v>441.42</v>
      </c>
      <c r="D1698">
        <v>450.55</v>
      </c>
      <c r="E1698">
        <v>440.95</v>
      </c>
      <c r="F1698">
        <v>449.42</v>
      </c>
      <c r="G1698">
        <v>68204704</v>
      </c>
      <c r="H1698">
        <v>6947795903</v>
      </c>
      <c r="I1698">
        <v>2016</v>
      </c>
      <c r="J1698">
        <v>4</v>
      </c>
      <c r="K1698">
        <v>21</v>
      </c>
    </row>
    <row r="1699" spans="1:11" x14ac:dyDescent="0.3">
      <c r="A1699" t="s">
        <v>15</v>
      </c>
      <c r="B1699" s="1">
        <v>42480</v>
      </c>
      <c r="C1699">
        <v>435.32</v>
      </c>
      <c r="D1699">
        <v>443.05</v>
      </c>
      <c r="E1699">
        <v>434.41</v>
      </c>
      <c r="F1699">
        <v>441.39</v>
      </c>
      <c r="G1699">
        <v>72890096</v>
      </c>
      <c r="H1699">
        <v>6821898724</v>
      </c>
      <c r="I1699">
        <v>2016</v>
      </c>
      <c r="J1699">
        <v>4</v>
      </c>
      <c r="K1699">
        <v>20</v>
      </c>
    </row>
    <row r="1700" spans="1:11" x14ac:dyDescent="0.3">
      <c r="A1700" t="s">
        <v>15</v>
      </c>
      <c r="B1700" s="1">
        <v>42479</v>
      </c>
      <c r="C1700">
        <v>428.7</v>
      </c>
      <c r="D1700">
        <v>436.02</v>
      </c>
      <c r="E1700">
        <v>428.1</v>
      </c>
      <c r="F1700">
        <v>435.51</v>
      </c>
      <c r="G1700">
        <v>52810500</v>
      </c>
      <c r="H1700">
        <v>6729223763</v>
      </c>
      <c r="I1700">
        <v>2016</v>
      </c>
      <c r="J1700">
        <v>4</v>
      </c>
      <c r="K1700">
        <v>19</v>
      </c>
    </row>
    <row r="1701" spans="1:11" x14ac:dyDescent="0.3">
      <c r="A1701" t="s">
        <v>15</v>
      </c>
      <c r="B1701" s="1">
        <v>42478</v>
      </c>
      <c r="C1701">
        <v>427.61</v>
      </c>
      <c r="D1701">
        <v>429.27</v>
      </c>
      <c r="E1701">
        <v>427.09</v>
      </c>
      <c r="F1701">
        <v>428.59</v>
      </c>
      <c r="G1701">
        <v>55670900</v>
      </c>
      <c r="H1701">
        <v>6620723761</v>
      </c>
      <c r="I1701">
        <v>2016</v>
      </c>
      <c r="J1701">
        <v>4</v>
      </c>
      <c r="K1701">
        <v>18</v>
      </c>
    </row>
    <row r="1702" spans="1:11" x14ac:dyDescent="0.3">
      <c r="A1702" t="s">
        <v>15</v>
      </c>
      <c r="B1702" s="1">
        <v>42477</v>
      </c>
      <c r="C1702">
        <v>430.64</v>
      </c>
      <c r="D1702">
        <v>431.37</v>
      </c>
      <c r="E1702">
        <v>426.08</v>
      </c>
      <c r="F1702">
        <v>427.4</v>
      </c>
      <c r="G1702">
        <v>52125900</v>
      </c>
      <c r="H1702">
        <v>6600878376</v>
      </c>
      <c r="I1702">
        <v>2016</v>
      </c>
      <c r="J1702">
        <v>4</v>
      </c>
      <c r="K1702">
        <v>17</v>
      </c>
    </row>
    <row r="1703" spans="1:11" x14ac:dyDescent="0.3">
      <c r="A1703" t="s">
        <v>15</v>
      </c>
      <c r="B1703" s="1">
        <v>42476</v>
      </c>
      <c r="C1703">
        <v>429.58</v>
      </c>
      <c r="D1703">
        <v>432.63</v>
      </c>
      <c r="E1703">
        <v>428.98</v>
      </c>
      <c r="F1703">
        <v>430.57</v>
      </c>
      <c r="G1703">
        <v>39392800</v>
      </c>
      <c r="H1703">
        <v>6648182380</v>
      </c>
      <c r="I1703">
        <v>2016</v>
      </c>
      <c r="J1703">
        <v>4</v>
      </c>
      <c r="K1703">
        <v>16</v>
      </c>
    </row>
    <row r="1704" spans="1:11" x14ac:dyDescent="0.3">
      <c r="A1704" t="s">
        <v>15</v>
      </c>
      <c r="B1704" s="1">
        <v>42475</v>
      </c>
      <c r="C1704">
        <v>424.43</v>
      </c>
      <c r="D1704">
        <v>429.93</v>
      </c>
      <c r="E1704">
        <v>424.43</v>
      </c>
      <c r="F1704">
        <v>429.71</v>
      </c>
      <c r="G1704">
        <v>54801500</v>
      </c>
      <c r="H1704">
        <v>6633436610</v>
      </c>
      <c r="I1704">
        <v>2016</v>
      </c>
      <c r="J1704">
        <v>4</v>
      </c>
      <c r="K1704">
        <v>15</v>
      </c>
    </row>
    <row r="1705" spans="1:11" x14ac:dyDescent="0.3">
      <c r="A1705" t="s">
        <v>15</v>
      </c>
      <c r="B1705" s="1">
        <v>42474</v>
      </c>
      <c r="C1705">
        <v>423.93</v>
      </c>
      <c r="D1705">
        <v>425.37</v>
      </c>
      <c r="E1705">
        <v>423.01</v>
      </c>
      <c r="F1705">
        <v>424.28</v>
      </c>
      <c r="G1705">
        <v>45281000</v>
      </c>
      <c r="H1705">
        <v>6548113819</v>
      </c>
      <c r="I1705">
        <v>2016</v>
      </c>
      <c r="J1705">
        <v>4</v>
      </c>
      <c r="K1705">
        <v>14</v>
      </c>
    </row>
    <row r="1706" spans="1:11" x14ac:dyDescent="0.3">
      <c r="A1706" t="s">
        <v>15</v>
      </c>
      <c r="B1706" s="1">
        <v>42473</v>
      </c>
      <c r="C1706">
        <v>425.63</v>
      </c>
      <c r="D1706">
        <v>426.66</v>
      </c>
      <c r="E1706">
        <v>422.92</v>
      </c>
      <c r="F1706">
        <v>423.73</v>
      </c>
      <c r="G1706">
        <v>69060400</v>
      </c>
      <c r="H1706">
        <v>6537929600</v>
      </c>
      <c r="I1706">
        <v>2016</v>
      </c>
      <c r="J1706">
        <v>4</v>
      </c>
      <c r="K1706">
        <v>13</v>
      </c>
    </row>
    <row r="1707" spans="1:11" x14ac:dyDescent="0.3">
      <c r="A1707" t="s">
        <v>15</v>
      </c>
      <c r="B1707" s="1">
        <v>42472</v>
      </c>
      <c r="C1707">
        <v>422.84</v>
      </c>
      <c r="D1707">
        <v>427.28</v>
      </c>
      <c r="E1707">
        <v>422.84</v>
      </c>
      <c r="F1707">
        <v>425.19</v>
      </c>
      <c r="G1707">
        <v>70728800</v>
      </c>
      <c r="H1707">
        <v>6558651418</v>
      </c>
      <c r="I1707">
        <v>2016</v>
      </c>
      <c r="J1707">
        <v>4</v>
      </c>
      <c r="K1707">
        <v>12</v>
      </c>
    </row>
    <row r="1708" spans="1:11" x14ac:dyDescent="0.3">
      <c r="A1708" t="s">
        <v>15</v>
      </c>
      <c r="B1708" s="1">
        <v>42471</v>
      </c>
      <c r="C1708">
        <v>421.87</v>
      </c>
      <c r="D1708">
        <v>422.74</v>
      </c>
      <c r="E1708">
        <v>420.53</v>
      </c>
      <c r="F1708">
        <v>422.48</v>
      </c>
      <c r="G1708">
        <v>50747500</v>
      </c>
      <c r="H1708">
        <v>6515321585</v>
      </c>
      <c r="I1708">
        <v>2016</v>
      </c>
      <c r="J1708">
        <v>4</v>
      </c>
      <c r="K1708">
        <v>11</v>
      </c>
    </row>
    <row r="1709" spans="1:11" x14ac:dyDescent="0.3">
      <c r="A1709" t="s">
        <v>15</v>
      </c>
      <c r="B1709" s="1">
        <v>42470</v>
      </c>
      <c r="C1709">
        <v>419.59</v>
      </c>
      <c r="D1709">
        <v>422.43</v>
      </c>
      <c r="E1709">
        <v>419.26</v>
      </c>
      <c r="F1709">
        <v>421.56</v>
      </c>
      <c r="G1709">
        <v>73478600</v>
      </c>
      <c r="H1709">
        <v>6499536744</v>
      </c>
      <c r="I1709">
        <v>2016</v>
      </c>
      <c r="J1709">
        <v>4</v>
      </c>
      <c r="K1709">
        <v>10</v>
      </c>
    </row>
    <row r="1710" spans="1:11" x14ac:dyDescent="0.3">
      <c r="A1710" t="s">
        <v>15</v>
      </c>
      <c r="B1710" s="1">
        <v>42469</v>
      </c>
      <c r="C1710">
        <v>420.81</v>
      </c>
      <c r="D1710">
        <v>420.89</v>
      </c>
      <c r="E1710">
        <v>416.52</v>
      </c>
      <c r="F1710">
        <v>419.41</v>
      </c>
      <c r="G1710">
        <v>49792700</v>
      </c>
      <c r="H1710">
        <v>6464539022</v>
      </c>
      <c r="I1710">
        <v>2016</v>
      </c>
      <c r="J1710">
        <v>4</v>
      </c>
      <c r="K1710">
        <v>9</v>
      </c>
    </row>
    <row r="1711" spans="1:11" x14ac:dyDescent="0.3">
      <c r="A1711" t="s">
        <v>15</v>
      </c>
      <c r="B1711" s="1">
        <v>42468</v>
      </c>
      <c r="C1711">
        <v>422.91</v>
      </c>
      <c r="D1711">
        <v>425.36</v>
      </c>
      <c r="E1711">
        <v>419.64</v>
      </c>
      <c r="F1711">
        <v>420.35</v>
      </c>
      <c r="G1711">
        <v>63454700</v>
      </c>
      <c r="H1711">
        <v>6477294354</v>
      </c>
      <c r="I1711">
        <v>2016</v>
      </c>
      <c r="J1711">
        <v>4</v>
      </c>
      <c r="K1711">
        <v>8</v>
      </c>
    </row>
    <row r="1712" spans="1:11" x14ac:dyDescent="0.3">
      <c r="A1712" t="s">
        <v>15</v>
      </c>
      <c r="B1712" s="1">
        <v>42467</v>
      </c>
      <c r="C1712">
        <v>423.62</v>
      </c>
      <c r="D1712">
        <v>423.66</v>
      </c>
      <c r="E1712">
        <v>420.52</v>
      </c>
      <c r="F1712">
        <v>422.74</v>
      </c>
      <c r="G1712">
        <v>57858600</v>
      </c>
      <c r="H1712">
        <v>6512693215</v>
      </c>
      <c r="I1712">
        <v>2016</v>
      </c>
      <c r="J1712">
        <v>4</v>
      </c>
      <c r="K1712">
        <v>7</v>
      </c>
    </row>
    <row r="1713" spans="1:11" x14ac:dyDescent="0.3">
      <c r="A1713" t="s">
        <v>15</v>
      </c>
      <c r="B1713" s="1">
        <v>42466</v>
      </c>
      <c r="C1713">
        <v>424.28</v>
      </c>
      <c r="D1713">
        <v>424.53</v>
      </c>
      <c r="E1713">
        <v>422.73</v>
      </c>
      <c r="F1713">
        <v>423.41</v>
      </c>
      <c r="G1713">
        <v>59091000</v>
      </c>
      <c r="H1713">
        <v>6521491709</v>
      </c>
      <c r="I1713">
        <v>2016</v>
      </c>
      <c r="J1713">
        <v>4</v>
      </c>
      <c r="K1713">
        <v>6</v>
      </c>
    </row>
    <row r="1714" spans="1:11" x14ac:dyDescent="0.3">
      <c r="A1714" t="s">
        <v>15</v>
      </c>
      <c r="B1714" s="1">
        <v>42465</v>
      </c>
      <c r="C1714">
        <v>421.02</v>
      </c>
      <c r="D1714">
        <v>424.26</v>
      </c>
      <c r="E1714">
        <v>420.61</v>
      </c>
      <c r="F1714">
        <v>424.03</v>
      </c>
      <c r="G1714">
        <v>60718000</v>
      </c>
      <c r="H1714">
        <v>6529351750</v>
      </c>
      <c r="I1714">
        <v>2016</v>
      </c>
      <c r="J1714">
        <v>4</v>
      </c>
      <c r="K1714">
        <v>5</v>
      </c>
    </row>
    <row r="1715" spans="1:11" x14ac:dyDescent="0.3">
      <c r="A1715" t="s">
        <v>15</v>
      </c>
      <c r="B1715" s="1">
        <v>42464</v>
      </c>
      <c r="C1715">
        <v>421.3</v>
      </c>
      <c r="D1715">
        <v>422.34</v>
      </c>
      <c r="E1715">
        <v>419.6</v>
      </c>
      <c r="F1715">
        <v>421.44</v>
      </c>
      <c r="G1715">
        <v>50634300</v>
      </c>
      <c r="H1715">
        <v>6487898586</v>
      </c>
      <c r="I1715">
        <v>2016</v>
      </c>
      <c r="J1715">
        <v>4</v>
      </c>
      <c r="K1715">
        <v>4</v>
      </c>
    </row>
    <row r="1716" spans="1:11" x14ac:dyDescent="0.3">
      <c r="A1716" t="s">
        <v>15</v>
      </c>
      <c r="B1716" s="1">
        <v>42463</v>
      </c>
      <c r="C1716">
        <v>421.17</v>
      </c>
      <c r="D1716">
        <v>421.58</v>
      </c>
      <c r="E1716">
        <v>419.7</v>
      </c>
      <c r="F1716">
        <v>420.9</v>
      </c>
      <c r="G1716">
        <v>38053700</v>
      </c>
      <c r="H1716">
        <v>6477828309</v>
      </c>
      <c r="I1716">
        <v>2016</v>
      </c>
      <c r="J1716">
        <v>4</v>
      </c>
      <c r="K1716">
        <v>3</v>
      </c>
    </row>
    <row r="1717" spans="1:11" x14ac:dyDescent="0.3">
      <c r="A1717" t="s">
        <v>15</v>
      </c>
      <c r="B1717" s="1">
        <v>42462</v>
      </c>
      <c r="C1717">
        <v>418.42</v>
      </c>
      <c r="D1717">
        <v>422.08</v>
      </c>
      <c r="E1717">
        <v>418.42</v>
      </c>
      <c r="F1717">
        <v>420.87</v>
      </c>
      <c r="G1717">
        <v>45681200</v>
      </c>
      <c r="H1717">
        <v>6475857111</v>
      </c>
      <c r="I1717">
        <v>2016</v>
      </c>
      <c r="J1717">
        <v>4</v>
      </c>
      <c r="K1717">
        <v>2</v>
      </c>
    </row>
    <row r="1718" spans="1:11" x14ac:dyDescent="0.3">
      <c r="A1718" t="s">
        <v>15</v>
      </c>
      <c r="B1718" s="1">
        <v>42461</v>
      </c>
      <c r="C1718">
        <v>416.76</v>
      </c>
      <c r="D1718">
        <v>418.17</v>
      </c>
      <c r="E1718">
        <v>415.83</v>
      </c>
      <c r="F1718">
        <v>417.96</v>
      </c>
      <c r="G1718">
        <v>51235700</v>
      </c>
      <c r="H1718">
        <v>6429593619</v>
      </c>
      <c r="I1718">
        <v>2016</v>
      </c>
      <c r="J1718">
        <v>4</v>
      </c>
      <c r="K1718">
        <v>1</v>
      </c>
    </row>
    <row r="1719" spans="1:11" x14ac:dyDescent="0.3">
      <c r="A1719" t="s">
        <v>15</v>
      </c>
      <c r="B1719" s="1">
        <v>42460</v>
      </c>
      <c r="C1719">
        <v>415.26</v>
      </c>
      <c r="D1719">
        <v>418.37</v>
      </c>
      <c r="E1719">
        <v>415.26</v>
      </c>
      <c r="F1719">
        <v>416.73</v>
      </c>
      <c r="G1719">
        <v>60215200</v>
      </c>
      <c r="H1719">
        <v>6409062819</v>
      </c>
      <c r="I1719">
        <v>2016</v>
      </c>
      <c r="J1719">
        <v>3</v>
      </c>
      <c r="K1719">
        <v>31</v>
      </c>
    </row>
    <row r="1720" spans="1:11" x14ac:dyDescent="0.3">
      <c r="A1720" t="s">
        <v>15</v>
      </c>
      <c r="B1720" s="1">
        <v>42459</v>
      </c>
      <c r="C1720">
        <v>416.83</v>
      </c>
      <c r="D1720">
        <v>416.83</v>
      </c>
      <c r="E1720">
        <v>412.5</v>
      </c>
      <c r="F1720">
        <v>414.82</v>
      </c>
      <c r="G1720">
        <v>66034100</v>
      </c>
      <c r="H1720">
        <v>6378356002</v>
      </c>
      <c r="I1720">
        <v>2016</v>
      </c>
      <c r="J1720">
        <v>3</v>
      </c>
      <c r="K1720">
        <v>30</v>
      </c>
    </row>
    <row r="1721" spans="1:11" x14ac:dyDescent="0.3">
      <c r="A1721" t="s">
        <v>15</v>
      </c>
      <c r="B1721" s="1">
        <v>42458</v>
      </c>
      <c r="C1721">
        <v>424.3</v>
      </c>
      <c r="D1721">
        <v>426.2</v>
      </c>
      <c r="E1721">
        <v>412.68</v>
      </c>
      <c r="F1721">
        <v>416.52</v>
      </c>
      <c r="G1721">
        <v>75411504</v>
      </c>
      <c r="H1721">
        <v>6402954687</v>
      </c>
      <c r="I1721">
        <v>2016</v>
      </c>
      <c r="J1721">
        <v>3</v>
      </c>
      <c r="K1721">
        <v>29</v>
      </c>
    </row>
    <row r="1722" spans="1:11" x14ac:dyDescent="0.3">
      <c r="A1722" t="s">
        <v>15</v>
      </c>
      <c r="B1722" s="1">
        <v>42457</v>
      </c>
      <c r="C1722">
        <v>426.55</v>
      </c>
      <c r="D1722">
        <v>426.86</v>
      </c>
      <c r="E1722">
        <v>423.29</v>
      </c>
      <c r="F1722">
        <v>424.23</v>
      </c>
      <c r="G1722">
        <v>68522800</v>
      </c>
      <c r="H1722">
        <v>6519889575</v>
      </c>
      <c r="I1722">
        <v>2016</v>
      </c>
      <c r="J1722">
        <v>3</v>
      </c>
      <c r="K1722">
        <v>28</v>
      </c>
    </row>
    <row r="1723" spans="1:11" x14ac:dyDescent="0.3">
      <c r="A1723" t="s">
        <v>15</v>
      </c>
      <c r="B1723" s="1">
        <v>42456</v>
      </c>
      <c r="C1723">
        <v>418.14</v>
      </c>
      <c r="D1723">
        <v>428.8</v>
      </c>
      <c r="E1723">
        <v>417.71</v>
      </c>
      <c r="F1723">
        <v>426.77</v>
      </c>
      <c r="G1723">
        <v>71229400</v>
      </c>
      <c r="H1723">
        <v>6557030843</v>
      </c>
      <c r="I1723">
        <v>2016</v>
      </c>
      <c r="J1723">
        <v>3</v>
      </c>
      <c r="K1723">
        <v>27</v>
      </c>
    </row>
    <row r="1724" spans="1:11" x14ac:dyDescent="0.3">
      <c r="A1724" t="s">
        <v>15</v>
      </c>
      <c r="B1724" s="1">
        <v>42455</v>
      </c>
      <c r="C1724">
        <v>417.36</v>
      </c>
      <c r="D1724">
        <v>418.99</v>
      </c>
      <c r="E1724">
        <v>416.26</v>
      </c>
      <c r="F1724">
        <v>417.95</v>
      </c>
      <c r="G1724">
        <v>44650400</v>
      </c>
      <c r="H1724">
        <v>6420042696</v>
      </c>
      <c r="I1724">
        <v>2016</v>
      </c>
      <c r="J1724">
        <v>3</v>
      </c>
      <c r="K1724">
        <v>26</v>
      </c>
    </row>
    <row r="1725" spans="1:11" x14ac:dyDescent="0.3">
      <c r="A1725" t="s">
        <v>15</v>
      </c>
      <c r="B1725" s="1">
        <v>42454</v>
      </c>
      <c r="C1725">
        <v>416.51</v>
      </c>
      <c r="D1725">
        <v>418.08</v>
      </c>
      <c r="E1725">
        <v>415.56</v>
      </c>
      <c r="F1725">
        <v>417.18</v>
      </c>
      <c r="G1725">
        <v>52560000</v>
      </c>
      <c r="H1725">
        <v>6406608048</v>
      </c>
      <c r="I1725">
        <v>2016</v>
      </c>
      <c r="J1725">
        <v>3</v>
      </c>
      <c r="K1725">
        <v>25</v>
      </c>
    </row>
    <row r="1726" spans="1:11" x14ac:dyDescent="0.3">
      <c r="A1726" t="s">
        <v>15</v>
      </c>
      <c r="B1726" s="1">
        <v>42453</v>
      </c>
      <c r="C1726">
        <v>418.42</v>
      </c>
      <c r="D1726">
        <v>418.68</v>
      </c>
      <c r="E1726">
        <v>415.49</v>
      </c>
      <c r="F1726">
        <v>416.39</v>
      </c>
      <c r="G1726">
        <v>68346704</v>
      </c>
      <c r="H1726">
        <v>6393094869</v>
      </c>
      <c r="I1726">
        <v>2016</v>
      </c>
      <c r="J1726">
        <v>3</v>
      </c>
      <c r="K1726">
        <v>24</v>
      </c>
    </row>
    <row r="1727" spans="1:11" x14ac:dyDescent="0.3">
      <c r="A1727" t="s">
        <v>15</v>
      </c>
      <c r="B1727" s="1">
        <v>42452</v>
      </c>
      <c r="C1727">
        <v>418.16</v>
      </c>
      <c r="D1727">
        <v>419.27</v>
      </c>
      <c r="E1727">
        <v>417.36</v>
      </c>
      <c r="F1727">
        <v>418.04</v>
      </c>
      <c r="G1727">
        <v>61444200</v>
      </c>
      <c r="H1727">
        <v>6416845742</v>
      </c>
      <c r="I1727">
        <v>2016</v>
      </c>
      <c r="J1727">
        <v>3</v>
      </c>
      <c r="K1727">
        <v>23</v>
      </c>
    </row>
    <row r="1728" spans="1:11" x14ac:dyDescent="0.3">
      <c r="A1728" t="s">
        <v>15</v>
      </c>
      <c r="B1728" s="1">
        <v>42451</v>
      </c>
      <c r="C1728">
        <v>413.13</v>
      </c>
      <c r="D1728">
        <v>418.38</v>
      </c>
      <c r="E1728">
        <v>412.53</v>
      </c>
      <c r="F1728">
        <v>418.09</v>
      </c>
      <c r="G1728">
        <v>66813300</v>
      </c>
      <c r="H1728">
        <v>6416025151</v>
      </c>
      <c r="I1728">
        <v>2016</v>
      </c>
      <c r="J1728">
        <v>3</v>
      </c>
      <c r="K1728">
        <v>22</v>
      </c>
    </row>
    <row r="1729" spans="1:11" x14ac:dyDescent="0.3">
      <c r="A1729" t="s">
        <v>15</v>
      </c>
      <c r="B1729" s="1">
        <v>42450</v>
      </c>
      <c r="C1729">
        <v>413.42</v>
      </c>
      <c r="D1729">
        <v>413.42</v>
      </c>
      <c r="E1729">
        <v>410.38</v>
      </c>
      <c r="F1729">
        <v>413.31</v>
      </c>
      <c r="G1729">
        <v>61655400</v>
      </c>
      <c r="H1729">
        <v>6341110984</v>
      </c>
      <c r="I1729">
        <v>2016</v>
      </c>
      <c r="J1729">
        <v>3</v>
      </c>
      <c r="K1729">
        <v>21</v>
      </c>
    </row>
    <row r="1730" spans="1:11" x14ac:dyDescent="0.3">
      <c r="A1730" t="s">
        <v>15</v>
      </c>
      <c r="B1730" s="1">
        <v>42449</v>
      </c>
      <c r="C1730">
        <v>410.4</v>
      </c>
      <c r="D1730">
        <v>414.63</v>
      </c>
      <c r="E1730">
        <v>410.4</v>
      </c>
      <c r="F1730">
        <v>413.76</v>
      </c>
      <c r="G1730">
        <v>45947900</v>
      </c>
      <c r="H1730">
        <v>6346546570</v>
      </c>
      <c r="I1730">
        <v>2016</v>
      </c>
      <c r="J1730">
        <v>3</v>
      </c>
      <c r="K1730">
        <v>20</v>
      </c>
    </row>
    <row r="1731" spans="1:11" x14ac:dyDescent="0.3">
      <c r="A1731" t="s">
        <v>15</v>
      </c>
      <c r="B1731" s="1">
        <v>42448</v>
      </c>
      <c r="C1731">
        <v>409.27</v>
      </c>
      <c r="D1731">
        <v>410.98</v>
      </c>
      <c r="E1731">
        <v>407.23</v>
      </c>
      <c r="F1731">
        <v>410.44</v>
      </c>
      <c r="G1731">
        <v>58423000</v>
      </c>
      <c r="H1731">
        <v>6294271612</v>
      </c>
      <c r="I1731">
        <v>2016</v>
      </c>
      <c r="J1731">
        <v>3</v>
      </c>
      <c r="K1731">
        <v>19</v>
      </c>
    </row>
    <row r="1732" spans="1:11" x14ac:dyDescent="0.3">
      <c r="A1732" t="s">
        <v>15</v>
      </c>
      <c r="B1732" s="1">
        <v>42447</v>
      </c>
      <c r="C1732">
        <v>420.55</v>
      </c>
      <c r="D1732">
        <v>420.55</v>
      </c>
      <c r="E1732">
        <v>406.14</v>
      </c>
      <c r="F1732">
        <v>409.55</v>
      </c>
      <c r="G1732">
        <v>104940000</v>
      </c>
      <c r="H1732">
        <v>6279128504</v>
      </c>
      <c r="I1732">
        <v>2016</v>
      </c>
      <c r="J1732">
        <v>3</v>
      </c>
      <c r="K1732">
        <v>18</v>
      </c>
    </row>
    <row r="1733" spans="1:11" x14ac:dyDescent="0.3">
      <c r="A1733" t="s">
        <v>15</v>
      </c>
      <c r="B1733" s="1">
        <v>42446</v>
      </c>
      <c r="C1733">
        <v>417.89</v>
      </c>
      <c r="D1733">
        <v>421</v>
      </c>
      <c r="E1733">
        <v>417.89</v>
      </c>
      <c r="F1733">
        <v>420.62</v>
      </c>
      <c r="G1733">
        <v>83528600</v>
      </c>
      <c r="H1733">
        <v>6447467967</v>
      </c>
      <c r="I1733">
        <v>2016</v>
      </c>
      <c r="J1733">
        <v>3</v>
      </c>
      <c r="K1733">
        <v>17</v>
      </c>
    </row>
    <row r="1734" spans="1:11" x14ac:dyDescent="0.3">
      <c r="A1734" t="s">
        <v>15</v>
      </c>
      <c r="B1734" s="1">
        <v>42445</v>
      </c>
      <c r="C1734">
        <v>416.89</v>
      </c>
      <c r="D1734">
        <v>417.69</v>
      </c>
      <c r="E1734">
        <v>415.91</v>
      </c>
      <c r="F1734">
        <v>417.01</v>
      </c>
      <c r="G1734">
        <v>65185800</v>
      </c>
      <c r="H1734">
        <v>6390672724</v>
      </c>
      <c r="I1734">
        <v>2016</v>
      </c>
      <c r="J1734">
        <v>3</v>
      </c>
      <c r="K1734">
        <v>16</v>
      </c>
    </row>
    <row r="1735" spans="1:11" x14ac:dyDescent="0.3">
      <c r="A1735" t="s">
        <v>15</v>
      </c>
      <c r="B1735" s="1">
        <v>42444</v>
      </c>
      <c r="C1735">
        <v>416.39</v>
      </c>
      <c r="D1735">
        <v>418.13</v>
      </c>
      <c r="E1735">
        <v>414.98</v>
      </c>
      <c r="F1735">
        <v>416.83</v>
      </c>
      <c r="G1735">
        <v>66781700</v>
      </c>
      <c r="H1735">
        <v>6386304534</v>
      </c>
      <c r="I1735">
        <v>2016</v>
      </c>
      <c r="J1735">
        <v>3</v>
      </c>
      <c r="K1735">
        <v>15</v>
      </c>
    </row>
    <row r="1736" spans="1:11" x14ac:dyDescent="0.3">
      <c r="A1736" t="s">
        <v>15</v>
      </c>
      <c r="B1736" s="1">
        <v>42443</v>
      </c>
      <c r="C1736">
        <v>414.2</v>
      </c>
      <c r="D1736">
        <v>416.68</v>
      </c>
      <c r="E1736">
        <v>414.2</v>
      </c>
      <c r="F1736">
        <v>416.44</v>
      </c>
      <c r="G1736">
        <v>95259400</v>
      </c>
      <c r="H1736">
        <v>6378632901</v>
      </c>
      <c r="I1736">
        <v>2016</v>
      </c>
      <c r="J1736">
        <v>3</v>
      </c>
      <c r="K1736">
        <v>14</v>
      </c>
    </row>
    <row r="1737" spans="1:11" x14ac:dyDescent="0.3">
      <c r="A1737" t="s">
        <v>15</v>
      </c>
      <c r="B1737" s="1">
        <v>42442</v>
      </c>
      <c r="C1737">
        <v>411.65</v>
      </c>
      <c r="D1737">
        <v>416.6</v>
      </c>
      <c r="E1737">
        <v>411.64</v>
      </c>
      <c r="F1737">
        <v>414.07</v>
      </c>
      <c r="G1737">
        <v>74322800</v>
      </c>
      <c r="H1737">
        <v>6340701565</v>
      </c>
      <c r="I1737">
        <v>2016</v>
      </c>
      <c r="J1737">
        <v>3</v>
      </c>
      <c r="K1737">
        <v>13</v>
      </c>
    </row>
    <row r="1738" spans="1:11" x14ac:dyDescent="0.3">
      <c r="A1738" t="s">
        <v>15</v>
      </c>
      <c r="B1738" s="1">
        <v>42441</v>
      </c>
      <c r="C1738">
        <v>421.61</v>
      </c>
      <c r="D1738">
        <v>421.8</v>
      </c>
      <c r="E1738">
        <v>410.09</v>
      </c>
      <c r="F1738">
        <v>411.62</v>
      </c>
      <c r="G1738">
        <v>92712896</v>
      </c>
      <c r="H1738">
        <v>6301963440</v>
      </c>
      <c r="I1738">
        <v>2016</v>
      </c>
      <c r="J1738">
        <v>3</v>
      </c>
      <c r="K1738">
        <v>12</v>
      </c>
    </row>
    <row r="1739" spans="1:11" x14ac:dyDescent="0.3">
      <c r="A1739" t="s">
        <v>15</v>
      </c>
      <c r="B1739" s="1">
        <v>42440</v>
      </c>
      <c r="C1739">
        <v>417.24</v>
      </c>
      <c r="D1739">
        <v>423.93</v>
      </c>
      <c r="E1739">
        <v>417.01</v>
      </c>
      <c r="F1739">
        <v>421.69</v>
      </c>
      <c r="G1739">
        <v>73969696</v>
      </c>
      <c r="H1739">
        <v>6454555816</v>
      </c>
      <c r="I1739">
        <v>2016</v>
      </c>
      <c r="J1739">
        <v>3</v>
      </c>
      <c r="K1739">
        <v>11</v>
      </c>
    </row>
    <row r="1740" spans="1:11" x14ac:dyDescent="0.3">
      <c r="A1740" t="s">
        <v>15</v>
      </c>
      <c r="B1740" s="1">
        <v>42439</v>
      </c>
      <c r="C1740">
        <v>414.74</v>
      </c>
      <c r="D1740">
        <v>417.51</v>
      </c>
      <c r="E1740">
        <v>413.25</v>
      </c>
      <c r="F1740">
        <v>417.13</v>
      </c>
      <c r="G1740">
        <v>81022896</v>
      </c>
      <c r="H1740">
        <v>6383105414</v>
      </c>
      <c r="I1740">
        <v>2016</v>
      </c>
      <c r="J1740">
        <v>3</v>
      </c>
      <c r="K1740">
        <v>10</v>
      </c>
    </row>
    <row r="1741" spans="1:11" x14ac:dyDescent="0.3">
      <c r="A1741" t="s">
        <v>15</v>
      </c>
      <c r="B1741" s="1">
        <v>42438</v>
      </c>
      <c r="C1741">
        <v>413.89</v>
      </c>
      <c r="D1741">
        <v>416.03</v>
      </c>
      <c r="E1741">
        <v>411.61</v>
      </c>
      <c r="F1741">
        <v>414.86</v>
      </c>
      <c r="G1741">
        <v>70012304</v>
      </c>
      <c r="H1741">
        <v>6346735710</v>
      </c>
      <c r="I1741">
        <v>2016</v>
      </c>
      <c r="J1741">
        <v>3</v>
      </c>
      <c r="K1741">
        <v>9</v>
      </c>
    </row>
    <row r="1742" spans="1:11" x14ac:dyDescent="0.3">
      <c r="A1742" t="s">
        <v>15</v>
      </c>
      <c r="B1742" s="1">
        <v>42437</v>
      </c>
      <c r="C1742">
        <v>414.46</v>
      </c>
      <c r="D1742">
        <v>416.24</v>
      </c>
      <c r="E1742">
        <v>411.09</v>
      </c>
      <c r="F1742">
        <v>413.97</v>
      </c>
      <c r="G1742">
        <v>70311696</v>
      </c>
      <c r="H1742">
        <v>6331422309</v>
      </c>
      <c r="I1742">
        <v>2016</v>
      </c>
      <c r="J1742">
        <v>3</v>
      </c>
      <c r="K1742">
        <v>8</v>
      </c>
    </row>
    <row r="1743" spans="1:11" x14ac:dyDescent="0.3">
      <c r="A1743" t="s">
        <v>15</v>
      </c>
      <c r="B1743" s="1">
        <v>42436</v>
      </c>
      <c r="C1743">
        <v>407.76</v>
      </c>
      <c r="D1743">
        <v>415.92</v>
      </c>
      <c r="E1743">
        <v>406.31</v>
      </c>
      <c r="F1743">
        <v>414.32</v>
      </c>
      <c r="G1743">
        <v>85762400</v>
      </c>
      <c r="H1743">
        <v>6335164892</v>
      </c>
      <c r="I1743">
        <v>2016</v>
      </c>
      <c r="J1743">
        <v>3</v>
      </c>
      <c r="K1743">
        <v>7</v>
      </c>
    </row>
    <row r="1744" spans="1:11" x14ac:dyDescent="0.3">
      <c r="A1744" t="s">
        <v>15</v>
      </c>
      <c r="B1744" s="1">
        <v>42435</v>
      </c>
      <c r="C1744">
        <v>400.52</v>
      </c>
      <c r="D1744">
        <v>411.91</v>
      </c>
      <c r="E1744">
        <v>395.78</v>
      </c>
      <c r="F1744">
        <v>407.71</v>
      </c>
      <c r="G1744">
        <v>91212496</v>
      </c>
      <c r="H1744">
        <v>6232667872</v>
      </c>
      <c r="I1744">
        <v>2016</v>
      </c>
      <c r="J1744">
        <v>3</v>
      </c>
      <c r="K1744">
        <v>6</v>
      </c>
    </row>
    <row r="1745" spans="1:11" x14ac:dyDescent="0.3">
      <c r="A1745" t="s">
        <v>15</v>
      </c>
      <c r="B1745" s="1">
        <v>42434</v>
      </c>
      <c r="C1745">
        <v>410.78</v>
      </c>
      <c r="D1745">
        <v>411.26</v>
      </c>
      <c r="E1745">
        <v>394.04</v>
      </c>
      <c r="F1745">
        <v>400.57</v>
      </c>
      <c r="G1745">
        <v>135384992</v>
      </c>
      <c r="H1745">
        <v>6122091567</v>
      </c>
      <c r="I1745">
        <v>2016</v>
      </c>
      <c r="J1745">
        <v>3</v>
      </c>
      <c r="K1745">
        <v>5</v>
      </c>
    </row>
    <row r="1746" spans="1:11" x14ac:dyDescent="0.3">
      <c r="A1746" t="s">
        <v>15</v>
      </c>
      <c r="B1746" s="1">
        <v>42433</v>
      </c>
      <c r="C1746">
        <v>421.84</v>
      </c>
      <c r="D1746">
        <v>425.18</v>
      </c>
      <c r="E1746">
        <v>410.94</v>
      </c>
      <c r="F1746">
        <v>410.94</v>
      </c>
      <c r="G1746">
        <v>90856096</v>
      </c>
      <c r="H1746">
        <v>6279024638</v>
      </c>
      <c r="I1746">
        <v>2016</v>
      </c>
      <c r="J1746">
        <v>3</v>
      </c>
      <c r="K1746">
        <v>4</v>
      </c>
    </row>
    <row r="1747" spans="1:11" x14ac:dyDescent="0.3">
      <c r="A1747" t="s">
        <v>15</v>
      </c>
      <c r="B1747" s="1">
        <v>42432</v>
      </c>
      <c r="C1747">
        <v>423.91</v>
      </c>
      <c r="D1747">
        <v>425.37</v>
      </c>
      <c r="E1747">
        <v>419.41</v>
      </c>
      <c r="F1747">
        <v>421.65</v>
      </c>
      <c r="G1747">
        <v>100484000</v>
      </c>
      <c r="H1747">
        <v>6441066887</v>
      </c>
      <c r="I1747">
        <v>2016</v>
      </c>
      <c r="J1747">
        <v>3</v>
      </c>
      <c r="K1747">
        <v>3</v>
      </c>
    </row>
    <row r="1748" spans="1:11" x14ac:dyDescent="0.3">
      <c r="A1748" t="s">
        <v>15</v>
      </c>
      <c r="B1748" s="1">
        <v>42431</v>
      </c>
      <c r="C1748">
        <v>435.13</v>
      </c>
      <c r="D1748">
        <v>435.92</v>
      </c>
      <c r="E1748">
        <v>423.99</v>
      </c>
      <c r="F1748">
        <v>423.99</v>
      </c>
      <c r="G1748">
        <v>74955296</v>
      </c>
      <c r="H1748">
        <v>6475329604</v>
      </c>
      <c r="I1748">
        <v>2016</v>
      </c>
      <c r="J1748">
        <v>3</v>
      </c>
      <c r="K1748">
        <v>2</v>
      </c>
    </row>
    <row r="1749" spans="1:11" x14ac:dyDescent="0.3">
      <c r="A1749" t="s">
        <v>15</v>
      </c>
      <c r="B1749" s="1">
        <v>42430</v>
      </c>
      <c r="C1749">
        <v>437.92</v>
      </c>
      <c r="D1749">
        <v>439.65</v>
      </c>
      <c r="E1749">
        <v>432.32</v>
      </c>
      <c r="F1749">
        <v>435.12</v>
      </c>
      <c r="G1749">
        <v>74895800</v>
      </c>
      <c r="H1749">
        <v>6643686404</v>
      </c>
      <c r="I1749">
        <v>2016</v>
      </c>
      <c r="J1749">
        <v>3</v>
      </c>
      <c r="K1749">
        <v>1</v>
      </c>
    </row>
    <row r="1750" spans="1:11" x14ac:dyDescent="0.3">
      <c r="A1750" t="s">
        <v>15</v>
      </c>
      <c r="B1750" s="1">
        <v>42429</v>
      </c>
      <c r="C1750">
        <v>433.44</v>
      </c>
      <c r="D1750">
        <v>441.51</v>
      </c>
      <c r="E1750">
        <v>431.69</v>
      </c>
      <c r="F1750">
        <v>437.7</v>
      </c>
      <c r="G1750">
        <v>60694700</v>
      </c>
      <c r="H1750">
        <v>6681444705</v>
      </c>
      <c r="I1750">
        <v>2016</v>
      </c>
      <c r="J1750">
        <v>2</v>
      </c>
      <c r="K1750">
        <v>29</v>
      </c>
    </row>
    <row r="1751" spans="1:11" x14ac:dyDescent="0.3">
      <c r="A1751" t="s">
        <v>15</v>
      </c>
      <c r="B1751" s="1">
        <v>42428</v>
      </c>
      <c r="C1751">
        <v>432.57</v>
      </c>
      <c r="D1751">
        <v>435.68</v>
      </c>
      <c r="E1751">
        <v>423.82</v>
      </c>
      <c r="F1751">
        <v>433.5</v>
      </c>
      <c r="G1751">
        <v>53033400</v>
      </c>
      <c r="H1751">
        <v>6615986322</v>
      </c>
      <c r="I1751">
        <v>2016</v>
      </c>
      <c r="J1751">
        <v>2</v>
      </c>
      <c r="K1751">
        <v>28</v>
      </c>
    </row>
    <row r="1752" spans="1:11" x14ac:dyDescent="0.3">
      <c r="A1752" t="s">
        <v>15</v>
      </c>
      <c r="B1752" s="1">
        <v>42427</v>
      </c>
      <c r="C1752">
        <v>432.84</v>
      </c>
      <c r="D1752">
        <v>434.23</v>
      </c>
      <c r="E1752">
        <v>428.1</v>
      </c>
      <c r="F1752">
        <v>432.52</v>
      </c>
      <c r="G1752">
        <v>41893600</v>
      </c>
      <c r="H1752">
        <v>6599515471</v>
      </c>
      <c r="I1752">
        <v>2016</v>
      </c>
      <c r="J1752">
        <v>2</v>
      </c>
      <c r="K1752">
        <v>27</v>
      </c>
    </row>
    <row r="1753" spans="1:11" x14ac:dyDescent="0.3">
      <c r="A1753" t="s">
        <v>15</v>
      </c>
      <c r="B1753" s="1">
        <v>42426</v>
      </c>
      <c r="C1753">
        <v>424.63</v>
      </c>
      <c r="D1753">
        <v>432.15</v>
      </c>
      <c r="E1753">
        <v>421.62</v>
      </c>
      <c r="F1753">
        <v>432.15</v>
      </c>
      <c r="G1753">
        <v>61486000</v>
      </c>
      <c r="H1753">
        <v>6592327507</v>
      </c>
      <c r="I1753">
        <v>2016</v>
      </c>
      <c r="J1753">
        <v>2</v>
      </c>
      <c r="K1753">
        <v>26</v>
      </c>
    </row>
    <row r="1754" spans="1:11" x14ac:dyDescent="0.3">
      <c r="A1754" t="s">
        <v>15</v>
      </c>
      <c r="B1754" s="1">
        <v>42425</v>
      </c>
      <c r="C1754">
        <v>425.04</v>
      </c>
      <c r="D1754">
        <v>427.72</v>
      </c>
      <c r="E1754">
        <v>420.42</v>
      </c>
      <c r="F1754">
        <v>424.54</v>
      </c>
      <c r="G1754">
        <v>70798000</v>
      </c>
      <c r="H1754">
        <v>6474784226</v>
      </c>
      <c r="I1754">
        <v>2016</v>
      </c>
      <c r="J1754">
        <v>2</v>
      </c>
      <c r="K1754">
        <v>25</v>
      </c>
    </row>
    <row r="1755" spans="1:11" x14ac:dyDescent="0.3">
      <c r="A1755" t="s">
        <v>15</v>
      </c>
      <c r="B1755" s="1">
        <v>42424</v>
      </c>
      <c r="C1755">
        <v>420.96</v>
      </c>
      <c r="D1755">
        <v>425.55</v>
      </c>
      <c r="E1755">
        <v>413.91</v>
      </c>
      <c r="F1755">
        <v>424.95</v>
      </c>
      <c r="G1755">
        <v>67743696</v>
      </c>
      <c r="H1755">
        <v>6479395124</v>
      </c>
      <c r="I1755">
        <v>2016</v>
      </c>
      <c r="J1755">
        <v>2</v>
      </c>
      <c r="K1755">
        <v>24</v>
      </c>
    </row>
    <row r="1756" spans="1:11" x14ac:dyDescent="0.3">
      <c r="A1756" t="s">
        <v>15</v>
      </c>
      <c r="B1756" s="1">
        <v>42423</v>
      </c>
      <c r="C1756">
        <v>438.26</v>
      </c>
      <c r="D1756">
        <v>439.86</v>
      </c>
      <c r="E1756">
        <v>417.82</v>
      </c>
      <c r="F1756">
        <v>420.74</v>
      </c>
      <c r="G1756">
        <v>85244896</v>
      </c>
      <c r="H1756">
        <v>6413836323</v>
      </c>
      <c r="I1756">
        <v>2016</v>
      </c>
      <c r="J1756">
        <v>2</v>
      </c>
      <c r="K1756">
        <v>23</v>
      </c>
    </row>
    <row r="1757" spans="1:11" x14ac:dyDescent="0.3">
      <c r="A1757" t="s">
        <v>15</v>
      </c>
      <c r="B1757" s="1">
        <v>42422</v>
      </c>
      <c r="C1757">
        <v>438.99</v>
      </c>
      <c r="D1757">
        <v>439.05</v>
      </c>
      <c r="E1757">
        <v>432.92</v>
      </c>
      <c r="F1757">
        <v>437.75</v>
      </c>
      <c r="G1757">
        <v>85385200</v>
      </c>
      <c r="H1757">
        <v>6671673493</v>
      </c>
      <c r="I1757">
        <v>2016</v>
      </c>
      <c r="J1757">
        <v>2</v>
      </c>
      <c r="K1757">
        <v>22</v>
      </c>
    </row>
    <row r="1758" spans="1:11" x14ac:dyDescent="0.3">
      <c r="A1758" t="s">
        <v>15</v>
      </c>
      <c r="B1758" s="1">
        <v>42421</v>
      </c>
      <c r="C1758">
        <v>437.77</v>
      </c>
      <c r="D1758">
        <v>448.05</v>
      </c>
      <c r="E1758">
        <v>429.08</v>
      </c>
      <c r="F1758">
        <v>438.8</v>
      </c>
      <c r="G1758">
        <v>89820704</v>
      </c>
      <c r="H1758">
        <v>6686294225</v>
      </c>
      <c r="I1758">
        <v>2016</v>
      </c>
      <c r="J1758">
        <v>2</v>
      </c>
      <c r="K1758">
        <v>21</v>
      </c>
    </row>
    <row r="1759" spans="1:11" x14ac:dyDescent="0.3">
      <c r="A1759" t="s">
        <v>15</v>
      </c>
      <c r="B1759" s="1">
        <v>42420</v>
      </c>
      <c r="C1759">
        <v>421.6</v>
      </c>
      <c r="D1759">
        <v>441.98</v>
      </c>
      <c r="E1759">
        <v>421.6</v>
      </c>
      <c r="F1759">
        <v>437.16</v>
      </c>
      <c r="G1759">
        <v>93992096</v>
      </c>
      <c r="H1759">
        <v>6659985887</v>
      </c>
      <c r="I1759">
        <v>2016</v>
      </c>
      <c r="J1759">
        <v>2</v>
      </c>
      <c r="K1759">
        <v>20</v>
      </c>
    </row>
    <row r="1760" spans="1:11" x14ac:dyDescent="0.3">
      <c r="A1760" t="s">
        <v>15</v>
      </c>
      <c r="B1760" s="1">
        <v>42419</v>
      </c>
      <c r="C1760">
        <v>422.73</v>
      </c>
      <c r="D1760">
        <v>423.1</v>
      </c>
      <c r="E1760">
        <v>417.6</v>
      </c>
      <c r="F1760">
        <v>420.79</v>
      </c>
      <c r="G1760">
        <v>55711300</v>
      </c>
      <c r="H1760">
        <v>6408881658</v>
      </c>
      <c r="I1760">
        <v>2016</v>
      </c>
      <c r="J1760">
        <v>2</v>
      </c>
      <c r="K1760">
        <v>19</v>
      </c>
    </row>
    <row r="1761" spans="1:11" x14ac:dyDescent="0.3">
      <c r="A1761" t="s">
        <v>15</v>
      </c>
      <c r="B1761" s="1">
        <v>42418</v>
      </c>
      <c r="C1761">
        <v>416.57</v>
      </c>
      <c r="D1761">
        <v>426</v>
      </c>
      <c r="E1761">
        <v>415.64</v>
      </c>
      <c r="F1761">
        <v>422.37</v>
      </c>
      <c r="G1761">
        <v>76752600</v>
      </c>
      <c r="H1761">
        <v>6431547586</v>
      </c>
      <c r="I1761">
        <v>2016</v>
      </c>
      <c r="J1761">
        <v>2</v>
      </c>
      <c r="K1761">
        <v>18</v>
      </c>
    </row>
    <row r="1762" spans="1:11" x14ac:dyDescent="0.3">
      <c r="A1762" t="s">
        <v>15</v>
      </c>
      <c r="B1762" s="1">
        <v>42417</v>
      </c>
      <c r="C1762">
        <v>407.66</v>
      </c>
      <c r="D1762">
        <v>421.17</v>
      </c>
      <c r="E1762">
        <v>406.78</v>
      </c>
      <c r="F1762">
        <v>416.32</v>
      </c>
      <c r="G1762">
        <v>83193600</v>
      </c>
      <c r="H1762">
        <v>6337628174</v>
      </c>
      <c r="I1762">
        <v>2016</v>
      </c>
      <c r="J1762">
        <v>2</v>
      </c>
      <c r="K1762">
        <v>17</v>
      </c>
    </row>
    <row r="1763" spans="1:11" x14ac:dyDescent="0.3">
      <c r="A1763" t="s">
        <v>15</v>
      </c>
      <c r="B1763" s="1">
        <v>42416</v>
      </c>
      <c r="C1763">
        <v>401.43</v>
      </c>
      <c r="D1763">
        <v>408.95</v>
      </c>
      <c r="E1763">
        <v>401.43</v>
      </c>
      <c r="F1763">
        <v>407.49</v>
      </c>
      <c r="G1763">
        <v>73093104</v>
      </c>
      <c r="H1763">
        <v>6201590434</v>
      </c>
      <c r="I1763">
        <v>2016</v>
      </c>
      <c r="J1763">
        <v>2</v>
      </c>
      <c r="K1763">
        <v>16</v>
      </c>
    </row>
    <row r="1764" spans="1:11" x14ac:dyDescent="0.3">
      <c r="A1764" t="s">
        <v>15</v>
      </c>
      <c r="B1764" s="1">
        <v>42415</v>
      </c>
      <c r="C1764">
        <v>407.57</v>
      </c>
      <c r="D1764">
        <v>410.38</v>
      </c>
      <c r="E1764">
        <v>397.75</v>
      </c>
      <c r="F1764">
        <v>400.18</v>
      </c>
      <c r="G1764">
        <v>74070496</v>
      </c>
      <c r="H1764">
        <v>6089064891</v>
      </c>
      <c r="I1764">
        <v>2016</v>
      </c>
      <c r="J1764">
        <v>2</v>
      </c>
      <c r="K1764">
        <v>15</v>
      </c>
    </row>
    <row r="1765" spans="1:11" x14ac:dyDescent="0.3">
      <c r="A1765" t="s">
        <v>15</v>
      </c>
      <c r="B1765" s="1">
        <v>42414</v>
      </c>
      <c r="C1765">
        <v>392.93</v>
      </c>
      <c r="D1765">
        <v>407.23</v>
      </c>
      <c r="E1765">
        <v>392.93</v>
      </c>
      <c r="F1765">
        <v>407.23</v>
      </c>
      <c r="G1765">
        <v>74469800</v>
      </c>
      <c r="H1765">
        <v>6194711495</v>
      </c>
      <c r="I1765">
        <v>2016</v>
      </c>
      <c r="J1765">
        <v>2</v>
      </c>
      <c r="K1765">
        <v>14</v>
      </c>
    </row>
    <row r="1766" spans="1:11" x14ac:dyDescent="0.3">
      <c r="A1766" t="s">
        <v>15</v>
      </c>
      <c r="B1766" s="1">
        <v>42413</v>
      </c>
      <c r="C1766">
        <v>384.64</v>
      </c>
      <c r="D1766">
        <v>391.86</v>
      </c>
      <c r="E1766">
        <v>384.64</v>
      </c>
      <c r="F1766">
        <v>391.86</v>
      </c>
      <c r="G1766">
        <v>61911700</v>
      </c>
      <c r="H1766">
        <v>5959279526</v>
      </c>
      <c r="I1766">
        <v>2016</v>
      </c>
      <c r="J1766">
        <v>2</v>
      </c>
      <c r="K1766">
        <v>13</v>
      </c>
    </row>
    <row r="1767" spans="1:11" x14ac:dyDescent="0.3">
      <c r="A1767" t="s">
        <v>15</v>
      </c>
      <c r="B1767" s="1">
        <v>42412</v>
      </c>
      <c r="C1767">
        <v>379.69</v>
      </c>
      <c r="D1767">
        <v>384.95</v>
      </c>
      <c r="E1767">
        <v>379.6</v>
      </c>
      <c r="F1767">
        <v>384.26</v>
      </c>
      <c r="G1767">
        <v>67042800</v>
      </c>
      <c r="H1767">
        <v>5842238586</v>
      </c>
      <c r="I1767">
        <v>2016</v>
      </c>
      <c r="J1767">
        <v>2</v>
      </c>
      <c r="K1767">
        <v>12</v>
      </c>
    </row>
    <row r="1768" spans="1:11" x14ac:dyDescent="0.3">
      <c r="A1768" t="s">
        <v>15</v>
      </c>
      <c r="B1768" s="1">
        <v>42411</v>
      </c>
      <c r="C1768">
        <v>382.11</v>
      </c>
      <c r="D1768">
        <v>383.13</v>
      </c>
      <c r="E1768">
        <v>376.4</v>
      </c>
      <c r="F1768">
        <v>379.65</v>
      </c>
      <c r="G1768">
        <v>74375600</v>
      </c>
      <c r="H1768">
        <v>5770550973</v>
      </c>
      <c r="I1768">
        <v>2016</v>
      </c>
      <c r="J1768">
        <v>2</v>
      </c>
      <c r="K1768">
        <v>11</v>
      </c>
    </row>
    <row r="1769" spans="1:11" x14ac:dyDescent="0.3">
      <c r="A1769" t="s">
        <v>15</v>
      </c>
      <c r="B1769" s="1">
        <v>42410</v>
      </c>
      <c r="C1769">
        <v>376.15</v>
      </c>
      <c r="D1769">
        <v>385.48</v>
      </c>
      <c r="E1769">
        <v>375.78</v>
      </c>
      <c r="F1769">
        <v>381.65</v>
      </c>
      <c r="G1769">
        <v>85130896</v>
      </c>
      <c r="H1769">
        <v>5799042060</v>
      </c>
      <c r="I1769">
        <v>2016</v>
      </c>
      <c r="J1769">
        <v>2</v>
      </c>
      <c r="K1769">
        <v>10</v>
      </c>
    </row>
    <row r="1770" spans="1:11" x14ac:dyDescent="0.3">
      <c r="A1770" t="s">
        <v>15</v>
      </c>
      <c r="B1770" s="1">
        <v>42409</v>
      </c>
      <c r="C1770">
        <v>373.42</v>
      </c>
      <c r="D1770">
        <v>377.25</v>
      </c>
      <c r="E1770">
        <v>372.9</v>
      </c>
      <c r="F1770">
        <v>376.03</v>
      </c>
      <c r="G1770">
        <v>55318500</v>
      </c>
      <c r="H1770">
        <v>5712106127</v>
      </c>
      <c r="I1770">
        <v>2016</v>
      </c>
      <c r="J1770">
        <v>2</v>
      </c>
      <c r="K1770">
        <v>9</v>
      </c>
    </row>
    <row r="1771" spans="1:11" x14ac:dyDescent="0.3">
      <c r="A1771" t="s">
        <v>15</v>
      </c>
      <c r="B1771" s="1">
        <v>42408</v>
      </c>
      <c r="C1771">
        <v>376.76</v>
      </c>
      <c r="D1771">
        <v>379.88</v>
      </c>
      <c r="E1771">
        <v>373.33</v>
      </c>
      <c r="F1771">
        <v>373.45</v>
      </c>
      <c r="G1771">
        <v>47671100</v>
      </c>
      <c r="H1771">
        <v>5671240831</v>
      </c>
      <c r="I1771">
        <v>2016</v>
      </c>
      <c r="J1771">
        <v>2</v>
      </c>
      <c r="K1771">
        <v>8</v>
      </c>
    </row>
    <row r="1772" spans="1:11" x14ac:dyDescent="0.3">
      <c r="A1772" t="s">
        <v>15</v>
      </c>
      <c r="B1772" s="1">
        <v>42407</v>
      </c>
      <c r="C1772">
        <v>376.51</v>
      </c>
      <c r="D1772">
        <v>380.87</v>
      </c>
      <c r="E1772">
        <v>374.9</v>
      </c>
      <c r="F1772">
        <v>376.62</v>
      </c>
      <c r="G1772">
        <v>37076300</v>
      </c>
      <c r="H1772">
        <v>5718023735</v>
      </c>
      <c r="I1772">
        <v>2016</v>
      </c>
      <c r="J1772">
        <v>2</v>
      </c>
      <c r="K1772">
        <v>7</v>
      </c>
    </row>
    <row r="1773" spans="1:11" x14ac:dyDescent="0.3">
      <c r="A1773" t="s">
        <v>15</v>
      </c>
      <c r="B1773" s="1">
        <v>42406</v>
      </c>
      <c r="C1773">
        <v>386.59</v>
      </c>
      <c r="D1773">
        <v>386.63</v>
      </c>
      <c r="E1773">
        <v>372.39</v>
      </c>
      <c r="F1773">
        <v>376.52</v>
      </c>
      <c r="G1773">
        <v>49249300</v>
      </c>
      <c r="H1773">
        <v>5714879155</v>
      </c>
      <c r="I1773">
        <v>2016</v>
      </c>
      <c r="J1773">
        <v>2</v>
      </c>
      <c r="K1773">
        <v>6</v>
      </c>
    </row>
    <row r="1774" spans="1:11" x14ac:dyDescent="0.3">
      <c r="A1774" t="s">
        <v>15</v>
      </c>
      <c r="B1774" s="1">
        <v>42405</v>
      </c>
      <c r="C1774">
        <v>388.9</v>
      </c>
      <c r="D1774">
        <v>391.09</v>
      </c>
      <c r="E1774">
        <v>385.57</v>
      </c>
      <c r="F1774">
        <v>386.55</v>
      </c>
      <c r="G1774">
        <v>43825000</v>
      </c>
      <c r="H1774">
        <v>5865136968</v>
      </c>
      <c r="I1774">
        <v>2016</v>
      </c>
      <c r="J1774">
        <v>2</v>
      </c>
      <c r="K1774">
        <v>5</v>
      </c>
    </row>
    <row r="1775" spans="1:11" x14ac:dyDescent="0.3">
      <c r="A1775" t="s">
        <v>15</v>
      </c>
      <c r="B1775" s="1">
        <v>42404</v>
      </c>
      <c r="C1775">
        <v>370.17</v>
      </c>
      <c r="D1775">
        <v>391.61</v>
      </c>
      <c r="E1775">
        <v>369.99</v>
      </c>
      <c r="F1775">
        <v>389.59</v>
      </c>
      <c r="G1775">
        <v>69285504</v>
      </c>
      <c r="H1775">
        <v>5909517630</v>
      </c>
      <c r="I1775">
        <v>2016</v>
      </c>
      <c r="J1775">
        <v>2</v>
      </c>
      <c r="K1775">
        <v>4</v>
      </c>
    </row>
    <row r="1776" spans="1:11" x14ac:dyDescent="0.3">
      <c r="A1776" t="s">
        <v>15</v>
      </c>
      <c r="B1776" s="1">
        <v>42403</v>
      </c>
      <c r="C1776">
        <v>374.65</v>
      </c>
      <c r="D1776">
        <v>374.95</v>
      </c>
      <c r="E1776">
        <v>368.05</v>
      </c>
      <c r="F1776">
        <v>369.95</v>
      </c>
      <c r="G1776">
        <v>45933400</v>
      </c>
      <c r="H1776">
        <v>5609971377</v>
      </c>
      <c r="I1776">
        <v>2016</v>
      </c>
      <c r="J1776">
        <v>2</v>
      </c>
      <c r="K1776">
        <v>3</v>
      </c>
    </row>
    <row r="1777" spans="1:11" x14ac:dyDescent="0.3">
      <c r="A1777" t="s">
        <v>15</v>
      </c>
      <c r="B1777" s="1">
        <v>42402</v>
      </c>
      <c r="C1777">
        <v>372.92</v>
      </c>
      <c r="D1777">
        <v>375.88</v>
      </c>
      <c r="E1777">
        <v>372.92</v>
      </c>
      <c r="F1777">
        <v>374.45</v>
      </c>
      <c r="G1777">
        <v>40378700</v>
      </c>
      <c r="H1777">
        <v>5676528707</v>
      </c>
      <c r="I1777">
        <v>2016</v>
      </c>
      <c r="J1777">
        <v>2</v>
      </c>
      <c r="K1777">
        <v>2</v>
      </c>
    </row>
    <row r="1778" spans="1:11" x14ac:dyDescent="0.3">
      <c r="A1778" t="s">
        <v>15</v>
      </c>
      <c r="B1778" s="1">
        <v>42401</v>
      </c>
      <c r="C1778">
        <v>369.35</v>
      </c>
      <c r="D1778">
        <v>378.07</v>
      </c>
      <c r="E1778">
        <v>367.96</v>
      </c>
      <c r="F1778">
        <v>373.06</v>
      </c>
      <c r="G1778">
        <v>51656700</v>
      </c>
      <c r="H1778">
        <v>5653747618</v>
      </c>
      <c r="I1778">
        <v>2016</v>
      </c>
      <c r="J1778">
        <v>2</v>
      </c>
      <c r="K1778">
        <v>1</v>
      </c>
    </row>
    <row r="1779" spans="1:11" x14ac:dyDescent="0.3">
      <c r="A1779" t="s">
        <v>15</v>
      </c>
      <c r="B1779" s="1">
        <v>42400</v>
      </c>
      <c r="C1779">
        <v>378.29</v>
      </c>
      <c r="D1779">
        <v>380.35</v>
      </c>
      <c r="E1779">
        <v>367.83</v>
      </c>
      <c r="F1779">
        <v>368.77</v>
      </c>
      <c r="G1779">
        <v>37894300</v>
      </c>
      <c r="H1779">
        <v>5587253351</v>
      </c>
      <c r="I1779">
        <v>2016</v>
      </c>
      <c r="J1779">
        <v>1</v>
      </c>
      <c r="K1779">
        <v>31</v>
      </c>
    </row>
    <row r="1780" spans="1:11" x14ac:dyDescent="0.3">
      <c r="A1780" t="s">
        <v>15</v>
      </c>
      <c r="B1780" s="1">
        <v>42399</v>
      </c>
      <c r="C1780">
        <v>378.86</v>
      </c>
      <c r="D1780">
        <v>380.92</v>
      </c>
      <c r="E1780">
        <v>376.49</v>
      </c>
      <c r="F1780">
        <v>378.26</v>
      </c>
      <c r="G1780">
        <v>30284400</v>
      </c>
      <c r="H1780">
        <v>5729296096</v>
      </c>
      <c r="I1780">
        <v>2016</v>
      </c>
      <c r="J1780">
        <v>1</v>
      </c>
      <c r="K1780">
        <v>30</v>
      </c>
    </row>
    <row r="1781" spans="1:11" x14ac:dyDescent="0.3">
      <c r="A1781" t="s">
        <v>15</v>
      </c>
      <c r="B1781" s="1">
        <v>42398</v>
      </c>
      <c r="C1781">
        <v>380.11</v>
      </c>
      <c r="D1781">
        <v>384.38</v>
      </c>
      <c r="E1781">
        <v>365.45</v>
      </c>
      <c r="F1781">
        <v>379.47</v>
      </c>
      <c r="G1781">
        <v>86125296</v>
      </c>
      <c r="H1781">
        <v>5745985821</v>
      </c>
      <c r="I1781">
        <v>2016</v>
      </c>
      <c r="J1781">
        <v>1</v>
      </c>
      <c r="K1781">
        <v>29</v>
      </c>
    </row>
    <row r="1782" spans="1:11" x14ac:dyDescent="0.3">
      <c r="A1782" t="s">
        <v>15</v>
      </c>
      <c r="B1782" s="1">
        <v>42397</v>
      </c>
      <c r="C1782">
        <v>395.15</v>
      </c>
      <c r="D1782">
        <v>395.5</v>
      </c>
      <c r="E1782">
        <v>379.73</v>
      </c>
      <c r="F1782">
        <v>380.29</v>
      </c>
      <c r="G1782">
        <v>59247900</v>
      </c>
      <c r="H1782">
        <v>5756710303</v>
      </c>
      <c r="I1782">
        <v>2016</v>
      </c>
      <c r="J1782">
        <v>1</v>
      </c>
      <c r="K1782">
        <v>28</v>
      </c>
    </row>
    <row r="1783" spans="1:11" x14ac:dyDescent="0.3">
      <c r="A1783" t="s">
        <v>15</v>
      </c>
      <c r="B1783" s="1">
        <v>42396</v>
      </c>
      <c r="C1783">
        <v>392.44</v>
      </c>
      <c r="D1783">
        <v>396.84</v>
      </c>
      <c r="E1783">
        <v>391.78</v>
      </c>
      <c r="F1783">
        <v>394.97</v>
      </c>
      <c r="G1783">
        <v>47424400</v>
      </c>
      <c r="H1783">
        <v>5977545745</v>
      </c>
      <c r="I1783">
        <v>2016</v>
      </c>
      <c r="J1783">
        <v>1</v>
      </c>
      <c r="K1783">
        <v>27</v>
      </c>
    </row>
    <row r="1784" spans="1:11" x14ac:dyDescent="0.3">
      <c r="A1784" t="s">
        <v>15</v>
      </c>
      <c r="B1784" s="1">
        <v>42395</v>
      </c>
      <c r="C1784">
        <v>392</v>
      </c>
      <c r="D1784">
        <v>397.77</v>
      </c>
      <c r="E1784">
        <v>390.58</v>
      </c>
      <c r="F1784">
        <v>392.15</v>
      </c>
      <c r="G1784">
        <v>58147000</v>
      </c>
      <c r="H1784">
        <v>5933372928</v>
      </c>
      <c r="I1784">
        <v>2016</v>
      </c>
      <c r="J1784">
        <v>1</v>
      </c>
      <c r="K1784">
        <v>26</v>
      </c>
    </row>
    <row r="1785" spans="1:11" x14ac:dyDescent="0.3">
      <c r="A1785" t="s">
        <v>15</v>
      </c>
      <c r="B1785" s="1">
        <v>42394</v>
      </c>
      <c r="C1785">
        <v>402.32</v>
      </c>
      <c r="D1785">
        <v>402.32</v>
      </c>
      <c r="E1785">
        <v>388.55</v>
      </c>
      <c r="F1785">
        <v>391.73</v>
      </c>
      <c r="G1785">
        <v>59062400</v>
      </c>
      <c r="H1785">
        <v>5925345408</v>
      </c>
      <c r="I1785">
        <v>2016</v>
      </c>
      <c r="J1785">
        <v>1</v>
      </c>
      <c r="K1785">
        <v>25</v>
      </c>
    </row>
    <row r="1786" spans="1:11" x14ac:dyDescent="0.3">
      <c r="A1786" t="s">
        <v>15</v>
      </c>
      <c r="B1786" s="1">
        <v>42393</v>
      </c>
      <c r="C1786">
        <v>388.1</v>
      </c>
      <c r="D1786">
        <v>405.48</v>
      </c>
      <c r="E1786">
        <v>387.51</v>
      </c>
      <c r="F1786">
        <v>402.97</v>
      </c>
      <c r="G1786">
        <v>54824800</v>
      </c>
      <c r="H1786">
        <v>6093787908</v>
      </c>
      <c r="I1786">
        <v>2016</v>
      </c>
      <c r="J1786">
        <v>1</v>
      </c>
      <c r="K1786">
        <v>24</v>
      </c>
    </row>
    <row r="1787" spans="1:11" x14ac:dyDescent="0.3">
      <c r="A1787" t="s">
        <v>15</v>
      </c>
      <c r="B1787" s="1">
        <v>42392</v>
      </c>
      <c r="C1787">
        <v>382.43</v>
      </c>
      <c r="D1787">
        <v>394.54</v>
      </c>
      <c r="E1787">
        <v>381.98</v>
      </c>
      <c r="F1787">
        <v>387.49</v>
      </c>
      <c r="G1787">
        <v>56247400</v>
      </c>
      <c r="H1787">
        <v>5858059876</v>
      </c>
      <c r="I1787">
        <v>2016</v>
      </c>
      <c r="J1787">
        <v>1</v>
      </c>
      <c r="K1787">
        <v>23</v>
      </c>
    </row>
    <row r="1788" spans="1:11" x14ac:dyDescent="0.3">
      <c r="A1788" t="s">
        <v>15</v>
      </c>
      <c r="B1788" s="1">
        <v>42391</v>
      </c>
      <c r="C1788">
        <v>409.75</v>
      </c>
      <c r="D1788">
        <v>410.41</v>
      </c>
      <c r="E1788">
        <v>375.28</v>
      </c>
      <c r="F1788">
        <v>382.49</v>
      </c>
      <c r="G1788">
        <v>91546600</v>
      </c>
      <c r="H1788">
        <v>5780764155</v>
      </c>
      <c r="I1788">
        <v>2016</v>
      </c>
      <c r="J1788">
        <v>1</v>
      </c>
      <c r="K1788">
        <v>22</v>
      </c>
    </row>
    <row r="1789" spans="1:11" x14ac:dyDescent="0.3">
      <c r="A1789" t="s">
        <v>15</v>
      </c>
      <c r="B1789" s="1">
        <v>42390</v>
      </c>
      <c r="C1789">
        <v>419.63</v>
      </c>
      <c r="D1789">
        <v>422.88</v>
      </c>
      <c r="E1789">
        <v>406.3</v>
      </c>
      <c r="F1789">
        <v>410.26</v>
      </c>
      <c r="G1789">
        <v>68338000</v>
      </c>
      <c r="H1789">
        <v>6198658815</v>
      </c>
      <c r="I1789">
        <v>2016</v>
      </c>
      <c r="J1789">
        <v>1</v>
      </c>
      <c r="K1789">
        <v>21</v>
      </c>
    </row>
    <row r="1790" spans="1:11" x14ac:dyDescent="0.3">
      <c r="A1790" t="s">
        <v>15</v>
      </c>
      <c r="B1790" s="1">
        <v>42389</v>
      </c>
      <c r="C1790">
        <v>379.74</v>
      </c>
      <c r="D1790">
        <v>425.27</v>
      </c>
      <c r="E1790">
        <v>376.6</v>
      </c>
      <c r="F1790">
        <v>420.23</v>
      </c>
      <c r="G1790">
        <v>121720000</v>
      </c>
      <c r="H1790">
        <v>6347836794</v>
      </c>
      <c r="I1790">
        <v>2016</v>
      </c>
      <c r="J1790">
        <v>1</v>
      </c>
      <c r="K1790">
        <v>20</v>
      </c>
    </row>
    <row r="1791" spans="1:11" x14ac:dyDescent="0.3">
      <c r="A1791" t="s">
        <v>15</v>
      </c>
      <c r="B1791" s="1">
        <v>42388</v>
      </c>
      <c r="C1791">
        <v>387.03</v>
      </c>
      <c r="D1791">
        <v>387.73</v>
      </c>
      <c r="E1791">
        <v>378.97</v>
      </c>
      <c r="F1791">
        <v>380.15</v>
      </c>
      <c r="G1791">
        <v>46819800</v>
      </c>
      <c r="H1791">
        <v>5740934168</v>
      </c>
      <c r="I1791">
        <v>2016</v>
      </c>
      <c r="J1791">
        <v>1</v>
      </c>
      <c r="K1791">
        <v>19</v>
      </c>
    </row>
    <row r="1792" spans="1:11" x14ac:dyDescent="0.3">
      <c r="A1792" t="s">
        <v>15</v>
      </c>
      <c r="B1792" s="1">
        <v>42387</v>
      </c>
      <c r="C1792">
        <v>381.73</v>
      </c>
      <c r="D1792">
        <v>388.1</v>
      </c>
      <c r="E1792">
        <v>376.67</v>
      </c>
      <c r="F1792">
        <v>387.17</v>
      </c>
      <c r="G1792">
        <v>54403900</v>
      </c>
      <c r="H1792">
        <v>5845656048</v>
      </c>
      <c r="I1792">
        <v>2016</v>
      </c>
      <c r="J1792">
        <v>1</v>
      </c>
      <c r="K1792">
        <v>18</v>
      </c>
    </row>
    <row r="1793" spans="1:11" x14ac:dyDescent="0.3">
      <c r="A1793" t="s">
        <v>15</v>
      </c>
      <c r="B1793" s="1">
        <v>42386</v>
      </c>
      <c r="C1793">
        <v>387.15</v>
      </c>
      <c r="D1793">
        <v>390.96</v>
      </c>
      <c r="E1793">
        <v>380.09</v>
      </c>
      <c r="F1793">
        <v>382.3</v>
      </c>
      <c r="G1793">
        <v>45319600</v>
      </c>
      <c r="H1793">
        <v>5770478451</v>
      </c>
      <c r="I1793">
        <v>2016</v>
      </c>
      <c r="J1793">
        <v>1</v>
      </c>
      <c r="K1793">
        <v>17</v>
      </c>
    </row>
    <row r="1794" spans="1:11" x14ac:dyDescent="0.3">
      <c r="A1794" t="s">
        <v>15</v>
      </c>
      <c r="B1794" s="1">
        <v>42385</v>
      </c>
      <c r="C1794">
        <v>365.07</v>
      </c>
      <c r="D1794">
        <v>390.56</v>
      </c>
      <c r="E1794">
        <v>354.91</v>
      </c>
      <c r="F1794">
        <v>387.54</v>
      </c>
      <c r="G1794">
        <v>120352000</v>
      </c>
      <c r="H1794">
        <v>5848063566</v>
      </c>
      <c r="I1794">
        <v>2016</v>
      </c>
      <c r="J1794">
        <v>1</v>
      </c>
      <c r="K1794">
        <v>16</v>
      </c>
    </row>
    <row r="1795" spans="1:11" x14ac:dyDescent="0.3">
      <c r="A1795" t="s">
        <v>15</v>
      </c>
      <c r="B1795" s="1">
        <v>42384</v>
      </c>
      <c r="C1795">
        <v>430.26</v>
      </c>
      <c r="D1795">
        <v>430.26</v>
      </c>
      <c r="E1795">
        <v>364.33</v>
      </c>
      <c r="F1795">
        <v>364.33</v>
      </c>
      <c r="G1795">
        <v>153351008</v>
      </c>
      <c r="H1795">
        <v>5496598039</v>
      </c>
      <c r="I1795">
        <v>2016</v>
      </c>
      <c r="J1795">
        <v>1</v>
      </c>
      <c r="K1795">
        <v>15</v>
      </c>
    </row>
    <row r="1796" spans="1:11" x14ac:dyDescent="0.3">
      <c r="A1796" t="s">
        <v>15</v>
      </c>
      <c r="B1796" s="1">
        <v>42383</v>
      </c>
      <c r="C1796">
        <v>432.29</v>
      </c>
      <c r="D1796">
        <v>433.32</v>
      </c>
      <c r="E1796">
        <v>427.85</v>
      </c>
      <c r="F1796">
        <v>430.31</v>
      </c>
      <c r="G1796">
        <v>43945500</v>
      </c>
      <c r="H1796">
        <v>6490638885</v>
      </c>
      <c r="I1796">
        <v>2016</v>
      </c>
      <c r="J1796">
        <v>1</v>
      </c>
      <c r="K1796">
        <v>14</v>
      </c>
    </row>
    <row r="1797" spans="1:11" x14ac:dyDescent="0.3">
      <c r="A1797" t="s">
        <v>15</v>
      </c>
      <c r="B1797" s="1">
        <v>42382</v>
      </c>
      <c r="C1797">
        <v>434.67</v>
      </c>
      <c r="D1797">
        <v>435.19</v>
      </c>
      <c r="E1797">
        <v>424.44</v>
      </c>
      <c r="F1797">
        <v>432.37</v>
      </c>
      <c r="G1797">
        <v>173888000</v>
      </c>
      <c r="H1797">
        <v>6520360056</v>
      </c>
      <c r="I1797">
        <v>2016</v>
      </c>
      <c r="J1797">
        <v>1</v>
      </c>
      <c r="K1797">
        <v>13</v>
      </c>
    </row>
    <row r="1798" spans="1:11" x14ac:dyDescent="0.3">
      <c r="A1798" t="s">
        <v>15</v>
      </c>
      <c r="B1798" s="1">
        <v>42381</v>
      </c>
      <c r="C1798">
        <v>448.18</v>
      </c>
      <c r="D1798">
        <v>448.18</v>
      </c>
      <c r="E1798">
        <v>435.69</v>
      </c>
      <c r="F1798">
        <v>435.69</v>
      </c>
      <c r="G1798">
        <v>115607000</v>
      </c>
      <c r="H1798">
        <v>6568800100</v>
      </c>
      <c r="I1798">
        <v>2016</v>
      </c>
      <c r="J1798">
        <v>1</v>
      </c>
      <c r="K1798">
        <v>12</v>
      </c>
    </row>
    <row r="1799" spans="1:11" x14ac:dyDescent="0.3">
      <c r="A1799" t="s">
        <v>15</v>
      </c>
      <c r="B1799" s="1">
        <v>42380</v>
      </c>
      <c r="C1799">
        <v>448.7</v>
      </c>
      <c r="D1799">
        <v>450.66</v>
      </c>
      <c r="E1799">
        <v>443.86</v>
      </c>
      <c r="F1799">
        <v>448.43</v>
      </c>
      <c r="G1799">
        <v>40450000</v>
      </c>
      <c r="H1799">
        <v>6758931030</v>
      </c>
      <c r="I1799">
        <v>2016</v>
      </c>
      <c r="J1799">
        <v>1</v>
      </c>
      <c r="K1799">
        <v>11</v>
      </c>
    </row>
    <row r="1800" spans="1:11" x14ac:dyDescent="0.3">
      <c r="A1800" t="s">
        <v>15</v>
      </c>
      <c r="B1800" s="1">
        <v>42379</v>
      </c>
      <c r="C1800">
        <v>448.24</v>
      </c>
      <c r="D1800">
        <v>448.31</v>
      </c>
      <c r="E1800">
        <v>440.35</v>
      </c>
      <c r="F1800">
        <v>447.99</v>
      </c>
      <c r="G1800">
        <v>35995900</v>
      </c>
      <c r="H1800">
        <v>6750440386</v>
      </c>
      <c r="I1800">
        <v>2016</v>
      </c>
      <c r="J1800">
        <v>1</v>
      </c>
      <c r="K1800">
        <v>10</v>
      </c>
    </row>
    <row r="1801" spans="1:11" x14ac:dyDescent="0.3">
      <c r="A1801" t="s">
        <v>15</v>
      </c>
      <c r="B1801" s="1">
        <v>42378</v>
      </c>
      <c r="C1801">
        <v>453.38</v>
      </c>
      <c r="D1801">
        <v>454.64</v>
      </c>
      <c r="E1801">
        <v>446.89</v>
      </c>
      <c r="F1801">
        <v>447.61</v>
      </c>
      <c r="G1801">
        <v>32278000</v>
      </c>
      <c r="H1801">
        <v>6742767343</v>
      </c>
      <c r="I1801">
        <v>2016</v>
      </c>
      <c r="J1801">
        <v>1</v>
      </c>
      <c r="K1801">
        <v>9</v>
      </c>
    </row>
    <row r="1802" spans="1:11" x14ac:dyDescent="0.3">
      <c r="A1802" t="s">
        <v>15</v>
      </c>
      <c r="B1802" s="1">
        <v>42377</v>
      </c>
      <c r="C1802">
        <v>457.54</v>
      </c>
      <c r="D1802">
        <v>462.93</v>
      </c>
      <c r="E1802">
        <v>447.94</v>
      </c>
      <c r="F1802">
        <v>453.23</v>
      </c>
      <c r="G1802">
        <v>56993000</v>
      </c>
      <c r="H1802">
        <v>6825700454</v>
      </c>
      <c r="I1802">
        <v>2016</v>
      </c>
      <c r="J1802">
        <v>1</v>
      </c>
      <c r="K1802">
        <v>8</v>
      </c>
    </row>
    <row r="1803" spans="1:11" x14ac:dyDescent="0.3">
      <c r="A1803" t="s">
        <v>15</v>
      </c>
      <c r="B1803" s="1">
        <v>42376</v>
      </c>
      <c r="C1803">
        <v>430.01</v>
      </c>
      <c r="D1803">
        <v>458.77</v>
      </c>
      <c r="E1803">
        <v>429.08</v>
      </c>
      <c r="F1803">
        <v>458.05</v>
      </c>
      <c r="G1803">
        <v>87562200</v>
      </c>
      <c r="H1803">
        <v>6896279078</v>
      </c>
      <c r="I1803">
        <v>2016</v>
      </c>
      <c r="J1803">
        <v>1</v>
      </c>
      <c r="K1803">
        <v>7</v>
      </c>
    </row>
    <row r="1804" spans="1:11" x14ac:dyDescent="0.3">
      <c r="A1804" t="s">
        <v>15</v>
      </c>
      <c r="B1804" s="1">
        <v>42375</v>
      </c>
      <c r="C1804">
        <v>431.86</v>
      </c>
      <c r="D1804">
        <v>431.86</v>
      </c>
      <c r="E1804">
        <v>426.34</v>
      </c>
      <c r="F1804">
        <v>429.11</v>
      </c>
      <c r="G1804">
        <v>34042500</v>
      </c>
      <c r="H1804">
        <v>6458942098</v>
      </c>
      <c r="I1804">
        <v>2016</v>
      </c>
      <c r="J1804">
        <v>1</v>
      </c>
      <c r="K1804">
        <v>6</v>
      </c>
    </row>
    <row r="1805" spans="1:11" x14ac:dyDescent="0.3">
      <c r="A1805" t="s">
        <v>15</v>
      </c>
      <c r="B1805" s="1">
        <v>42374</v>
      </c>
      <c r="C1805">
        <v>433.07</v>
      </c>
      <c r="D1805">
        <v>434.18</v>
      </c>
      <c r="E1805">
        <v>429.68</v>
      </c>
      <c r="F1805">
        <v>431.96</v>
      </c>
      <c r="G1805">
        <v>34522600</v>
      </c>
      <c r="H1805">
        <v>6500393256</v>
      </c>
      <c r="I1805">
        <v>2016</v>
      </c>
      <c r="J1805">
        <v>1</v>
      </c>
      <c r="K1805">
        <v>5</v>
      </c>
    </row>
    <row r="1806" spans="1:11" x14ac:dyDescent="0.3">
      <c r="A1806" t="s">
        <v>15</v>
      </c>
      <c r="B1806" s="1">
        <v>42373</v>
      </c>
      <c r="C1806">
        <v>430.06</v>
      </c>
      <c r="D1806">
        <v>434.52</v>
      </c>
      <c r="E1806">
        <v>429.08</v>
      </c>
      <c r="F1806">
        <v>433.09</v>
      </c>
      <c r="G1806">
        <v>38477500</v>
      </c>
      <c r="H1806">
        <v>6515713340</v>
      </c>
      <c r="I1806">
        <v>2016</v>
      </c>
      <c r="J1806">
        <v>1</v>
      </c>
      <c r="K1806">
        <v>4</v>
      </c>
    </row>
    <row r="1807" spans="1:11" x14ac:dyDescent="0.3">
      <c r="A1807" t="s">
        <v>15</v>
      </c>
      <c r="B1807" s="1">
        <v>42372</v>
      </c>
      <c r="C1807">
        <v>433.58</v>
      </c>
      <c r="D1807">
        <v>433.74</v>
      </c>
      <c r="E1807">
        <v>424.71</v>
      </c>
      <c r="F1807">
        <v>430.01</v>
      </c>
      <c r="G1807">
        <v>39633800</v>
      </c>
      <c r="H1807">
        <v>6467429942</v>
      </c>
      <c r="I1807">
        <v>2016</v>
      </c>
      <c r="J1807">
        <v>1</v>
      </c>
      <c r="K1807">
        <v>3</v>
      </c>
    </row>
    <row r="1808" spans="1:11" x14ac:dyDescent="0.3">
      <c r="A1808" t="s">
        <v>15</v>
      </c>
      <c r="B1808" s="1">
        <v>42371</v>
      </c>
      <c r="C1808">
        <v>434.62</v>
      </c>
      <c r="D1808">
        <v>436.06</v>
      </c>
      <c r="E1808">
        <v>431.87</v>
      </c>
      <c r="F1808">
        <v>433.44</v>
      </c>
      <c r="G1808">
        <v>30096600</v>
      </c>
      <c r="H1808">
        <v>6517390487</v>
      </c>
      <c r="I1808">
        <v>2016</v>
      </c>
      <c r="J1808">
        <v>1</v>
      </c>
      <c r="K1808">
        <v>2</v>
      </c>
    </row>
    <row r="1809" spans="1:11" x14ac:dyDescent="0.3">
      <c r="A1809" t="s">
        <v>15</v>
      </c>
      <c r="B1809" s="1">
        <v>42370</v>
      </c>
      <c r="C1809">
        <v>430.72</v>
      </c>
      <c r="D1809">
        <v>436.25</v>
      </c>
      <c r="E1809">
        <v>427.52</v>
      </c>
      <c r="F1809">
        <v>434.33</v>
      </c>
      <c r="G1809">
        <v>36278900</v>
      </c>
      <c r="H1809">
        <v>6529299589</v>
      </c>
      <c r="I1809">
        <v>2016</v>
      </c>
      <c r="J1809">
        <v>1</v>
      </c>
      <c r="K1809">
        <v>1</v>
      </c>
    </row>
    <row r="1810" spans="1:11" x14ac:dyDescent="0.3">
      <c r="A1810" t="s">
        <v>15</v>
      </c>
      <c r="B1810" s="1">
        <v>42369</v>
      </c>
      <c r="C1810">
        <v>425.88</v>
      </c>
      <c r="D1810">
        <v>432.92</v>
      </c>
      <c r="E1810">
        <v>418.73</v>
      </c>
      <c r="F1810">
        <v>430.57</v>
      </c>
      <c r="G1810">
        <v>45996600</v>
      </c>
      <c r="H1810">
        <v>6471217491</v>
      </c>
      <c r="I1810">
        <v>2015</v>
      </c>
      <c r="J1810">
        <v>12</v>
      </c>
      <c r="K1810">
        <v>31</v>
      </c>
    </row>
    <row r="1811" spans="1:11" x14ac:dyDescent="0.3">
      <c r="A1811" t="s">
        <v>15</v>
      </c>
      <c r="B1811" s="1">
        <v>42368</v>
      </c>
      <c r="C1811">
        <v>433.3</v>
      </c>
      <c r="D1811">
        <v>434.39</v>
      </c>
      <c r="E1811">
        <v>422.08</v>
      </c>
      <c r="F1811">
        <v>426.62</v>
      </c>
      <c r="G1811">
        <v>46889400</v>
      </c>
      <c r="H1811">
        <v>6410381455</v>
      </c>
      <c r="I1811">
        <v>2015</v>
      </c>
      <c r="J1811">
        <v>12</v>
      </c>
      <c r="K1811">
        <v>30</v>
      </c>
    </row>
    <row r="1812" spans="1:11" x14ac:dyDescent="0.3">
      <c r="A1812" t="s">
        <v>15</v>
      </c>
      <c r="B1812" s="1">
        <v>42367</v>
      </c>
      <c r="C1812">
        <v>422.1</v>
      </c>
      <c r="D1812">
        <v>432.98</v>
      </c>
      <c r="E1812">
        <v>420.63</v>
      </c>
      <c r="F1812">
        <v>432.98</v>
      </c>
      <c r="G1812">
        <v>51596500</v>
      </c>
      <c r="H1812">
        <v>6504194854</v>
      </c>
      <c r="I1812">
        <v>2015</v>
      </c>
      <c r="J1812">
        <v>12</v>
      </c>
      <c r="K1812">
        <v>29</v>
      </c>
    </row>
    <row r="1813" spans="1:11" x14ac:dyDescent="0.3">
      <c r="A1813" t="s">
        <v>15</v>
      </c>
      <c r="B1813" s="1">
        <v>42366</v>
      </c>
      <c r="C1813">
        <v>423.34</v>
      </c>
      <c r="D1813">
        <v>429.77</v>
      </c>
      <c r="E1813">
        <v>418.48</v>
      </c>
      <c r="F1813">
        <v>422.28</v>
      </c>
      <c r="G1813">
        <v>49638600</v>
      </c>
      <c r="H1813">
        <v>6341733237</v>
      </c>
      <c r="I1813">
        <v>2015</v>
      </c>
      <c r="J1813">
        <v>12</v>
      </c>
      <c r="K1813">
        <v>28</v>
      </c>
    </row>
    <row r="1814" spans="1:11" x14ac:dyDescent="0.3">
      <c r="A1814" t="s">
        <v>15</v>
      </c>
      <c r="B1814" s="1">
        <v>42365</v>
      </c>
      <c r="C1814">
        <v>416.51</v>
      </c>
      <c r="D1814">
        <v>424.01</v>
      </c>
      <c r="E1814">
        <v>408.88</v>
      </c>
      <c r="F1814">
        <v>422.82</v>
      </c>
      <c r="G1814">
        <v>53591200</v>
      </c>
      <c r="H1814">
        <v>6348296234</v>
      </c>
      <c r="I1814">
        <v>2015</v>
      </c>
      <c r="J1814">
        <v>12</v>
      </c>
      <c r="K1814">
        <v>27</v>
      </c>
    </row>
    <row r="1815" spans="1:11" x14ac:dyDescent="0.3">
      <c r="A1815" t="s">
        <v>15</v>
      </c>
      <c r="B1815" s="1">
        <v>42364</v>
      </c>
      <c r="C1815">
        <v>455.76</v>
      </c>
      <c r="D1815">
        <v>457.49</v>
      </c>
      <c r="E1815">
        <v>405.76</v>
      </c>
      <c r="F1815">
        <v>417.27</v>
      </c>
      <c r="G1815">
        <v>116166000</v>
      </c>
      <c r="H1815">
        <v>6262844602</v>
      </c>
      <c r="I1815">
        <v>2015</v>
      </c>
      <c r="J1815">
        <v>12</v>
      </c>
      <c r="K1815">
        <v>26</v>
      </c>
    </row>
    <row r="1816" spans="1:11" x14ac:dyDescent="0.3">
      <c r="A1816" t="s">
        <v>15</v>
      </c>
      <c r="B1816" s="1">
        <v>42363</v>
      </c>
      <c r="C1816">
        <v>454.86</v>
      </c>
      <c r="D1816">
        <v>458.3</v>
      </c>
      <c r="E1816">
        <v>452.08</v>
      </c>
      <c r="F1816">
        <v>455.65</v>
      </c>
      <c r="G1816">
        <v>39078500</v>
      </c>
      <c r="H1816">
        <v>6836936569</v>
      </c>
      <c r="I1816">
        <v>2015</v>
      </c>
      <c r="J1816">
        <v>12</v>
      </c>
      <c r="K1816">
        <v>25</v>
      </c>
    </row>
    <row r="1817" spans="1:11" x14ac:dyDescent="0.3">
      <c r="A1817" t="s">
        <v>15</v>
      </c>
      <c r="B1817" s="1">
        <v>42362</v>
      </c>
      <c r="C1817">
        <v>443.09</v>
      </c>
      <c r="D1817">
        <v>458.46</v>
      </c>
      <c r="E1817">
        <v>443.08</v>
      </c>
      <c r="F1817">
        <v>454.98</v>
      </c>
      <c r="G1817">
        <v>57157200</v>
      </c>
      <c r="H1817">
        <v>6825070740</v>
      </c>
      <c r="I1817">
        <v>2015</v>
      </c>
      <c r="J1817">
        <v>12</v>
      </c>
      <c r="K1817">
        <v>24</v>
      </c>
    </row>
    <row r="1818" spans="1:11" x14ac:dyDescent="0.3">
      <c r="A1818" t="s">
        <v>15</v>
      </c>
      <c r="B1818" s="1">
        <v>42361</v>
      </c>
      <c r="C1818">
        <v>436.72</v>
      </c>
      <c r="D1818">
        <v>444.53</v>
      </c>
      <c r="E1818">
        <v>436.62</v>
      </c>
      <c r="F1818">
        <v>442.4</v>
      </c>
      <c r="G1818">
        <v>47161400</v>
      </c>
      <c r="H1818">
        <v>6634776277</v>
      </c>
      <c r="I1818">
        <v>2015</v>
      </c>
      <c r="J1818">
        <v>12</v>
      </c>
      <c r="K1818">
        <v>23</v>
      </c>
    </row>
    <row r="1819" spans="1:11" x14ac:dyDescent="0.3">
      <c r="A1819" t="s">
        <v>15</v>
      </c>
      <c r="B1819" s="1">
        <v>42360</v>
      </c>
      <c r="C1819">
        <v>437.44</v>
      </c>
      <c r="D1819">
        <v>443.69</v>
      </c>
      <c r="E1819">
        <v>435.52</v>
      </c>
      <c r="F1819">
        <v>436.57</v>
      </c>
      <c r="G1819">
        <v>50840400</v>
      </c>
      <c r="H1819">
        <v>6545633139</v>
      </c>
      <c r="I1819">
        <v>2015</v>
      </c>
      <c r="J1819">
        <v>12</v>
      </c>
      <c r="K1819">
        <v>22</v>
      </c>
    </row>
    <row r="1820" spans="1:11" x14ac:dyDescent="0.3">
      <c r="A1820" t="s">
        <v>15</v>
      </c>
      <c r="B1820" s="1">
        <v>42359</v>
      </c>
      <c r="C1820">
        <v>442.84</v>
      </c>
      <c r="D1820">
        <v>444.73</v>
      </c>
      <c r="E1820">
        <v>427.31</v>
      </c>
      <c r="F1820">
        <v>438.64</v>
      </c>
      <c r="G1820">
        <v>77639696</v>
      </c>
      <c r="H1820">
        <v>6574990256</v>
      </c>
      <c r="I1820">
        <v>2015</v>
      </c>
      <c r="J1820">
        <v>12</v>
      </c>
      <c r="K1820">
        <v>21</v>
      </c>
    </row>
    <row r="1821" spans="1:11" x14ac:dyDescent="0.3">
      <c r="A1821" t="s">
        <v>15</v>
      </c>
      <c r="B1821" s="1">
        <v>42358</v>
      </c>
      <c r="C1821">
        <v>462.23</v>
      </c>
      <c r="D1821">
        <v>462.64</v>
      </c>
      <c r="E1821">
        <v>434.34</v>
      </c>
      <c r="F1821">
        <v>442.68</v>
      </c>
      <c r="G1821">
        <v>75409400</v>
      </c>
      <c r="H1821">
        <v>6633988873</v>
      </c>
      <c r="I1821">
        <v>2015</v>
      </c>
      <c r="J1821">
        <v>12</v>
      </c>
      <c r="K1821">
        <v>20</v>
      </c>
    </row>
    <row r="1822" spans="1:11" x14ac:dyDescent="0.3">
      <c r="A1822" t="s">
        <v>15</v>
      </c>
      <c r="B1822" s="1">
        <v>42357</v>
      </c>
      <c r="C1822">
        <v>463.55</v>
      </c>
      <c r="D1822">
        <v>465.58</v>
      </c>
      <c r="E1822">
        <v>456.77</v>
      </c>
      <c r="F1822">
        <v>462.32</v>
      </c>
      <c r="G1822">
        <v>47892700</v>
      </c>
      <c r="H1822">
        <v>6926346391</v>
      </c>
      <c r="I1822">
        <v>2015</v>
      </c>
      <c r="J1822">
        <v>12</v>
      </c>
      <c r="K1822">
        <v>19</v>
      </c>
    </row>
    <row r="1823" spans="1:11" x14ac:dyDescent="0.3">
      <c r="A1823" t="s">
        <v>15</v>
      </c>
      <c r="B1823" s="1">
        <v>42356</v>
      </c>
      <c r="C1823">
        <v>455.85</v>
      </c>
      <c r="D1823">
        <v>465.18</v>
      </c>
      <c r="E1823">
        <v>454.94</v>
      </c>
      <c r="F1823">
        <v>463.62</v>
      </c>
      <c r="G1823">
        <v>60220100</v>
      </c>
      <c r="H1823">
        <v>6943912954</v>
      </c>
      <c r="I1823">
        <v>2015</v>
      </c>
      <c r="J1823">
        <v>12</v>
      </c>
      <c r="K1823">
        <v>18</v>
      </c>
    </row>
    <row r="1824" spans="1:11" x14ac:dyDescent="0.3">
      <c r="A1824" t="s">
        <v>15</v>
      </c>
      <c r="B1824" s="1">
        <v>42355</v>
      </c>
      <c r="C1824">
        <v>454.78</v>
      </c>
      <c r="D1824">
        <v>457.86</v>
      </c>
      <c r="E1824">
        <v>448.86</v>
      </c>
      <c r="F1824">
        <v>456.08</v>
      </c>
      <c r="G1824">
        <v>47978400</v>
      </c>
      <c r="H1824">
        <v>6829095335</v>
      </c>
      <c r="I1824">
        <v>2015</v>
      </c>
      <c r="J1824">
        <v>12</v>
      </c>
      <c r="K1824">
        <v>17</v>
      </c>
    </row>
    <row r="1825" spans="1:11" x14ac:dyDescent="0.3">
      <c r="A1825" t="s">
        <v>15</v>
      </c>
      <c r="B1825" s="1">
        <v>42354</v>
      </c>
      <c r="C1825">
        <v>465.21</v>
      </c>
      <c r="D1825">
        <v>465.21</v>
      </c>
      <c r="E1825">
        <v>443.85</v>
      </c>
      <c r="F1825">
        <v>454.93</v>
      </c>
      <c r="G1825">
        <v>107944000</v>
      </c>
      <c r="H1825">
        <v>6810202753</v>
      </c>
      <c r="I1825">
        <v>2015</v>
      </c>
      <c r="J1825">
        <v>12</v>
      </c>
      <c r="K1825">
        <v>16</v>
      </c>
    </row>
    <row r="1826" spans="1:11" x14ac:dyDescent="0.3">
      <c r="A1826" t="s">
        <v>15</v>
      </c>
      <c r="B1826" s="1">
        <v>42353</v>
      </c>
      <c r="C1826">
        <v>443.88</v>
      </c>
      <c r="D1826">
        <v>465.32</v>
      </c>
      <c r="E1826">
        <v>443.88</v>
      </c>
      <c r="F1826">
        <v>465.32</v>
      </c>
      <c r="G1826">
        <v>83121104</v>
      </c>
      <c r="H1826">
        <v>6963784692</v>
      </c>
      <c r="I1826">
        <v>2015</v>
      </c>
      <c r="J1826">
        <v>12</v>
      </c>
      <c r="K1826">
        <v>15</v>
      </c>
    </row>
    <row r="1827" spans="1:11" x14ac:dyDescent="0.3">
      <c r="A1827" t="s">
        <v>15</v>
      </c>
      <c r="B1827" s="1">
        <v>42352</v>
      </c>
      <c r="C1827">
        <v>433.27</v>
      </c>
      <c r="D1827">
        <v>447.14</v>
      </c>
      <c r="E1827">
        <v>430.46</v>
      </c>
      <c r="F1827">
        <v>444.18</v>
      </c>
      <c r="G1827">
        <v>130496000</v>
      </c>
      <c r="H1827">
        <v>6645395797</v>
      </c>
      <c r="I1827">
        <v>2015</v>
      </c>
      <c r="J1827">
        <v>12</v>
      </c>
      <c r="K1827">
        <v>14</v>
      </c>
    </row>
    <row r="1828" spans="1:11" x14ac:dyDescent="0.3">
      <c r="A1828" t="s">
        <v>15</v>
      </c>
      <c r="B1828" s="1">
        <v>42351</v>
      </c>
      <c r="C1828">
        <v>431.66</v>
      </c>
      <c r="D1828">
        <v>441.68</v>
      </c>
      <c r="E1828">
        <v>426.27</v>
      </c>
      <c r="F1828">
        <v>433.76</v>
      </c>
      <c r="G1828">
        <v>55050600</v>
      </c>
      <c r="H1828">
        <v>6487293999</v>
      </c>
      <c r="I1828">
        <v>2015</v>
      </c>
      <c r="J1828">
        <v>12</v>
      </c>
      <c r="K1828">
        <v>13</v>
      </c>
    </row>
    <row r="1829" spans="1:11" x14ac:dyDescent="0.3">
      <c r="A1829" t="s">
        <v>15</v>
      </c>
      <c r="B1829" s="1">
        <v>42350</v>
      </c>
      <c r="C1829">
        <v>452.33</v>
      </c>
      <c r="D1829">
        <v>469.1</v>
      </c>
      <c r="E1829">
        <v>410.74</v>
      </c>
      <c r="F1829">
        <v>435</v>
      </c>
      <c r="G1829">
        <v>131969000</v>
      </c>
      <c r="H1829">
        <v>6504325267</v>
      </c>
      <c r="I1829">
        <v>2015</v>
      </c>
      <c r="J1829">
        <v>12</v>
      </c>
      <c r="K1829">
        <v>12</v>
      </c>
    </row>
    <row r="1830" spans="1:11" x14ac:dyDescent="0.3">
      <c r="A1830" t="s">
        <v>15</v>
      </c>
      <c r="B1830" s="1">
        <v>42349</v>
      </c>
      <c r="C1830">
        <v>415.28</v>
      </c>
      <c r="D1830">
        <v>451.94</v>
      </c>
      <c r="E1830">
        <v>415.28</v>
      </c>
      <c r="F1830">
        <v>451.94</v>
      </c>
      <c r="G1830">
        <v>110944000</v>
      </c>
      <c r="H1830">
        <v>6755795193</v>
      </c>
      <c r="I1830">
        <v>2015</v>
      </c>
      <c r="J1830">
        <v>12</v>
      </c>
      <c r="K1830">
        <v>11</v>
      </c>
    </row>
    <row r="1831" spans="1:11" x14ac:dyDescent="0.3">
      <c r="A1831" t="s">
        <v>15</v>
      </c>
      <c r="B1831" s="1">
        <v>42348</v>
      </c>
      <c r="C1831">
        <v>417.99</v>
      </c>
      <c r="D1831">
        <v>419.51</v>
      </c>
      <c r="E1831">
        <v>411.55</v>
      </c>
      <c r="F1831">
        <v>415.48</v>
      </c>
      <c r="G1831">
        <v>52138900</v>
      </c>
      <c r="H1831">
        <v>6209105142</v>
      </c>
      <c r="I1831">
        <v>2015</v>
      </c>
      <c r="J1831">
        <v>12</v>
      </c>
      <c r="K1831">
        <v>10</v>
      </c>
    </row>
    <row r="1832" spans="1:11" x14ac:dyDescent="0.3">
      <c r="A1832" t="s">
        <v>15</v>
      </c>
      <c r="B1832" s="1">
        <v>42347</v>
      </c>
      <c r="C1832">
        <v>414.44</v>
      </c>
      <c r="D1832">
        <v>423.12</v>
      </c>
      <c r="E1832">
        <v>406.29</v>
      </c>
      <c r="F1832">
        <v>417.56</v>
      </c>
      <c r="G1832">
        <v>90917200</v>
      </c>
      <c r="H1832">
        <v>6238015413</v>
      </c>
      <c r="I1832">
        <v>2015</v>
      </c>
      <c r="J1832">
        <v>12</v>
      </c>
      <c r="K1832">
        <v>9</v>
      </c>
    </row>
    <row r="1833" spans="1:11" x14ac:dyDescent="0.3">
      <c r="A1833" t="s">
        <v>15</v>
      </c>
      <c r="B1833" s="1">
        <v>42346</v>
      </c>
      <c r="C1833">
        <v>395.75</v>
      </c>
      <c r="D1833">
        <v>415.56</v>
      </c>
      <c r="E1833">
        <v>389.95</v>
      </c>
      <c r="F1833">
        <v>415.56</v>
      </c>
      <c r="G1833">
        <v>57801400</v>
      </c>
      <c r="H1833">
        <v>6206381460</v>
      </c>
      <c r="I1833">
        <v>2015</v>
      </c>
      <c r="J1833">
        <v>12</v>
      </c>
      <c r="K1833">
        <v>8</v>
      </c>
    </row>
    <row r="1834" spans="1:11" x14ac:dyDescent="0.3">
      <c r="A1834" t="s">
        <v>15</v>
      </c>
      <c r="B1834" s="1">
        <v>42345</v>
      </c>
      <c r="C1834">
        <v>389.98</v>
      </c>
      <c r="D1834">
        <v>399.97</v>
      </c>
      <c r="E1834">
        <v>385.41</v>
      </c>
      <c r="F1834">
        <v>395.54</v>
      </c>
      <c r="G1834">
        <v>63455800</v>
      </c>
      <c r="H1834">
        <v>5905560136</v>
      </c>
      <c r="I1834">
        <v>2015</v>
      </c>
      <c r="J1834">
        <v>12</v>
      </c>
      <c r="K1834">
        <v>7</v>
      </c>
    </row>
    <row r="1835" spans="1:11" x14ac:dyDescent="0.3">
      <c r="A1835" t="s">
        <v>15</v>
      </c>
      <c r="B1835" s="1">
        <v>42344</v>
      </c>
      <c r="C1835">
        <v>389.55</v>
      </c>
      <c r="D1835">
        <v>402.81</v>
      </c>
      <c r="E1835">
        <v>387.09</v>
      </c>
      <c r="F1835">
        <v>388.78</v>
      </c>
      <c r="G1835">
        <v>77762000</v>
      </c>
      <c r="H1835">
        <v>5803305524</v>
      </c>
      <c r="I1835">
        <v>2015</v>
      </c>
      <c r="J1835">
        <v>12</v>
      </c>
      <c r="K1835">
        <v>6</v>
      </c>
    </row>
    <row r="1836" spans="1:11" x14ac:dyDescent="0.3">
      <c r="A1836" t="s">
        <v>15</v>
      </c>
      <c r="B1836" s="1">
        <v>42343</v>
      </c>
      <c r="C1836">
        <v>363.72</v>
      </c>
      <c r="D1836">
        <v>389.79</v>
      </c>
      <c r="E1836">
        <v>363.23</v>
      </c>
      <c r="F1836">
        <v>388.95</v>
      </c>
      <c r="G1836">
        <v>66282200</v>
      </c>
      <c r="H1836">
        <v>5804247032</v>
      </c>
      <c r="I1836">
        <v>2015</v>
      </c>
      <c r="J1836">
        <v>12</v>
      </c>
      <c r="K1836">
        <v>5</v>
      </c>
    </row>
    <row r="1837" spans="1:11" x14ac:dyDescent="0.3">
      <c r="A1837" t="s">
        <v>15</v>
      </c>
      <c r="B1837" s="1">
        <v>42342</v>
      </c>
      <c r="C1837">
        <v>361.26</v>
      </c>
      <c r="D1837">
        <v>363.52</v>
      </c>
      <c r="E1837">
        <v>355.76</v>
      </c>
      <c r="F1837">
        <v>363.18</v>
      </c>
      <c r="G1837">
        <v>35784100</v>
      </c>
      <c r="H1837">
        <v>5418154665</v>
      </c>
      <c r="I1837">
        <v>2015</v>
      </c>
      <c r="J1837">
        <v>12</v>
      </c>
      <c r="K1837">
        <v>4</v>
      </c>
    </row>
    <row r="1838" spans="1:11" x14ac:dyDescent="0.3">
      <c r="A1838" t="s">
        <v>15</v>
      </c>
      <c r="B1838" s="1">
        <v>42341</v>
      </c>
      <c r="C1838">
        <v>359.33</v>
      </c>
      <c r="D1838">
        <v>370.27</v>
      </c>
      <c r="E1838">
        <v>357.41</v>
      </c>
      <c r="F1838">
        <v>361.05</v>
      </c>
      <c r="G1838">
        <v>50714900</v>
      </c>
      <c r="H1838">
        <v>5384892776</v>
      </c>
      <c r="I1838">
        <v>2015</v>
      </c>
      <c r="J1838">
        <v>12</v>
      </c>
      <c r="K1838">
        <v>3</v>
      </c>
    </row>
    <row r="1839" spans="1:11" x14ac:dyDescent="0.3">
      <c r="A1839" t="s">
        <v>15</v>
      </c>
      <c r="B1839" s="1">
        <v>42340</v>
      </c>
      <c r="C1839">
        <v>361.85</v>
      </c>
      <c r="D1839">
        <v>362.23</v>
      </c>
      <c r="E1839">
        <v>349.46</v>
      </c>
      <c r="F1839">
        <v>359.19</v>
      </c>
      <c r="G1839">
        <v>54160500</v>
      </c>
      <c r="H1839">
        <v>5355891235</v>
      </c>
      <c r="I1839">
        <v>2015</v>
      </c>
      <c r="J1839">
        <v>12</v>
      </c>
      <c r="K1839">
        <v>2</v>
      </c>
    </row>
    <row r="1840" spans="1:11" x14ac:dyDescent="0.3">
      <c r="A1840" t="s">
        <v>15</v>
      </c>
      <c r="B1840" s="1">
        <v>42339</v>
      </c>
      <c r="C1840">
        <v>377.41</v>
      </c>
      <c r="D1840">
        <v>378.93</v>
      </c>
      <c r="E1840">
        <v>356.56</v>
      </c>
      <c r="F1840">
        <v>362.49</v>
      </c>
      <c r="G1840">
        <v>60452200</v>
      </c>
      <c r="H1840">
        <v>5403653927</v>
      </c>
      <c r="I1840">
        <v>2015</v>
      </c>
      <c r="J1840">
        <v>12</v>
      </c>
      <c r="K1840">
        <v>1</v>
      </c>
    </row>
    <row r="1841" spans="1:11" x14ac:dyDescent="0.3">
      <c r="A1841" t="s">
        <v>15</v>
      </c>
      <c r="B1841" s="1">
        <v>42338</v>
      </c>
      <c r="C1841">
        <v>371.44</v>
      </c>
      <c r="D1841">
        <v>382.36</v>
      </c>
      <c r="E1841">
        <v>370.38</v>
      </c>
      <c r="F1841">
        <v>377.32</v>
      </c>
      <c r="G1841">
        <v>71701600</v>
      </c>
      <c r="H1841">
        <v>5623195997</v>
      </c>
      <c r="I1841">
        <v>2015</v>
      </c>
      <c r="J1841">
        <v>11</v>
      </c>
      <c r="K1841">
        <v>30</v>
      </c>
    </row>
    <row r="1842" spans="1:11" x14ac:dyDescent="0.3">
      <c r="A1842" t="s">
        <v>15</v>
      </c>
      <c r="B1842" s="1">
        <v>42337</v>
      </c>
      <c r="C1842">
        <v>357.47</v>
      </c>
      <c r="D1842">
        <v>371.94</v>
      </c>
      <c r="E1842">
        <v>355.67</v>
      </c>
      <c r="F1842">
        <v>371.29</v>
      </c>
      <c r="G1842">
        <v>40409300</v>
      </c>
      <c r="H1842">
        <v>5531872177</v>
      </c>
      <c r="I1842">
        <v>2015</v>
      </c>
      <c r="J1842">
        <v>11</v>
      </c>
      <c r="K1842">
        <v>29</v>
      </c>
    </row>
    <row r="1843" spans="1:11" x14ac:dyDescent="0.3">
      <c r="A1843" t="s">
        <v>15</v>
      </c>
      <c r="B1843" s="1">
        <v>42336</v>
      </c>
      <c r="C1843">
        <v>357.14</v>
      </c>
      <c r="D1843">
        <v>359.54</v>
      </c>
      <c r="E1843">
        <v>352.17</v>
      </c>
      <c r="F1843">
        <v>357.38</v>
      </c>
      <c r="G1843">
        <v>36816600</v>
      </c>
      <c r="H1843">
        <v>5323252537</v>
      </c>
      <c r="I1843">
        <v>2015</v>
      </c>
      <c r="J1843">
        <v>11</v>
      </c>
      <c r="K1843">
        <v>28</v>
      </c>
    </row>
    <row r="1844" spans="1:11" x14ac:dyDescent="0.3">
      <c r="A1844" t="s">
        <v>15</v>
      </c>
      <c r="B1844" s="1">
        <v>42335</v>
      </c>
      <c r="C1844">
        <v>351.86</v>
      </c>
      <c r="D1844">
        <v>363.59</v>
      </c>
      <c r="E1844">
        <v>347.87</v>
      </c>
      <c r="F1844">
        <v>358.04</v>
      </c>
      <c r="G1844">
        <v>55179100</v>
      </c>
      <c r="H1844">
        <v>5331719786</v>
      </c>
      <c r="I1844">
        <v>2015</v>
      </c>
      <c r="J1844">
        <v>11</v>
      </c>
      <c r="K1844">
        <v>27</v>
      </c>
    </row>
    <row r="1845" spans="1:11" x14ac:dyDescent="0.3">
      <c r="A1845" t="s">
        <v>15</v>
      </c>
      <c r="B1845" s="1">
        <v>42334</v>
      </c>
      <c r="C1845">
        <v>328.3</v>
      </c>
      <c r="D1845">
        <v>366.76</v>
      </c>
      <c r="E1845">
        <v>328.23</v>
      </c>
      <c r="F1845">
        <v>352.68</v>
      </c>
      <c r="G1845">
        <v>106105000</v>
      </c>
      <c r="H1845">
        <v>5250750575</v>
      </c>
      <c r="I1845">
        <v>2015</v>
      </c>
      <c r="J1845">
        <v>11</v>
      </c>
      <c r="K1845">
        <v>26</v>
      </c>
    </row>
    <row r="1846" spans="1:11" x14ac:dyDescent="0.3">
      <c r="A1846" t="s">
        <v>15</v>
      </c>
      <c r="B1846" s="1">
        <v>42333</v>
      </c>
      <c r="C1846">
        <v>320.05</v>
      </c>
      <c r="D1846">
        <v>329.13</v>
      </c>
      <c r="E1846">
        <v>316.77</v>
      </c>
      <c r="F1846">
        <v>328.21</v>
      </c>
      <c r="G1846">
        <v>41666900</v>
      </c>
      <c r="H1846">
        <v>4884886822</v>
      </c>
      <c r="I1846">
        <v>2015</v>
      </c>
      <c r="J1846">
        <v>11</v>
      </c>
      <c r="K1846">
        <v>25</v>
      </c>
    </row>
    <row r="1847" spans="1:11" x14ac:dyDescent="0.3">
      <c r="A1847" t="s">
        <v>15</v>
      </c>
      <c r="B1847" s="1">
        <v>42332</v>
      </c>
      <c r="C1847">
        <v>323.01</v>
      </c>
      <c r="D1847">
        <v>323.06</v>
      </c>
      <c r="E1847">
        <v>318.12</v>
      </c>
      <c r="F1847">
        <v>320.05</v>
      </c>
      <c r="G1847">
        <v>29362600</v>
      </c>
      <c r="H1847">
        <v>4762244474</v>
      </c>
      <c r="I1847">
        <v>2015</v>
      </c>
      <c r="J1847">
        <v>11</v>
      </c>
      <c r="K1847">
        <v>24</v>
      </c>
    </row>
    <row r="1848" spans="1:11" x14ac:dyDescent="0.3">
      <c r="A1848" t="s">
        <v>15</v>
      </c>
      <c r="B1848" s="1">
        <v>42331</v>
      </c>
      <c r="C1848">
        <v>324.35000000000002</v>
      </c>
      <c r="D1848">
        <v>325.12</v>
      </c>
      <c r="E1848">
        <v>321.29000000000002</v>
      </c>
      <c r="F1848">
        <v>323.05</v>
      </c>
      <c r="G1848">
        <v>27478900</v>
      </c>
      <c r="H1848">
        <v>4805632296</v>
      </c>
      <c r="I1848">
        <v>2015</v>
      </c>
      <c r="J1848">
        <v>11</v>
      </c>
      <c r="K1848">
        <v>23</v>
      </c>
    </row>
    <row r="1849" spans="1:11" x14ac:dyDescent="0.3">
      <c r="A1849" t="s">
        <v>15</v>
      </c>
      <c r="B1849" s="1">
        <v>42330</v>
      </c>
      <c r="C1849">
        <v>326.98</v>
      </c>
      <c r="D1849">
        <v>327.01</v>
      </c>
      <c r="E1849">
        <v>321.26</v>
      </c>
      <c r="F1849">
        <v>324.54000000000002</v>
      </c>
      <c r="G1849">
        <v>23439400</v>
      </c>
      <c r="H1849">
        <v>4826466938</v>
      </c>
      <c r="I1849">
        <v>2015</v>
      </c>
      <c r="J1849">
        <v>11</v>
      </c>
      <c r="K1849">
        <v>22</v>
      </c>
    </row>
    <row r="1850" spans="1:11" x14ac:dyDescent="0.3">
      <c r="A1850" t="s">
        <v>15</v>
      </c>
      <c r="B1850" s="1">
        <v>42329</v>
      </c>
      <c r="C1850">
        <v>322.08999999999997</v>
      </c>
      <c r="D1850">
        <v>328.16</v>
      </c>
      <c r="E1850">
        <v>319.60000000000002</v>
      </c>
      <c r="F1850">
        <v>326.93</v>
      </c>
      <c r="G1850">
        <v>28200500</v>
      </c>
      <c r="H1850">
        <v>4860628038</v>
      </c>
      <c r="I1850">
        <v>2015</v>
      </c>
      <c r="J1850">
        <v>11</v>
      </c>
      <c r="K1850">
        <v>21</v>
      </c>
    </row>
    <row r="1851" spans="1:11" x14ac:dyDescent="0.3">
      <c r="A1851" t="s">
        <v>15</v>
      </c>
      <c r="B1851" s="1">
        <v>42328</v>
      </c>
      <c r="C1851">
        <v>326.41000000000003</v>
      </c>
      <c r="D1851">
        <v>326.47000000000003</v>
      </c>
      <c r="E1851">
        <v>312.22000000000003</v>
      </c>
      <c r="F1851">
        <v>322.02</v>
      </c>
      <c r="G1851">
        <v>53152900</v>
      </c>
      <c r="H1851">
        <v>4786301542</v>
      </c>
      <c r="I1851">
        <v>2015</v>
      </c>
      <c r="J1851">
        <v>11</v>
      </c>
      <c r="K1851">
        <v>20</v>
      </c>
    </row>
    <row r="1852" spans="1:11" x14ac:dyDescent="0.3">
      <c r="A1852" t="s">
        <v>15</v>
      </c>
      <c r="B1852" s="1">
        <v>42327</v>
      </c>
      <c r="C1852">
        <v>334.68</v>
      </c>
      <c r="D1852">
        <v>335.33</v>
      </c>
      <c r="E1852">
        <v>325.27</v>
      </c>
      <c r="F1852">
        <v>326.14999999999998</v>
      </c>
      <c r="G1852">
        <v>45011100</v>
      </c>
      <c r="H1852">
        <v>4846272452</v>
      </c>
      <c r="I1852">
        <v>2015</v>
      </c>
      <c r="J1852">
        <v>11</v>
      </c>
      <c r="K1852">
        <v>19</v>
      </c>
    </row>
    <row r="1853" spans="1:11" x14ac:dyDescent="0.3">
      <c r="A1853" t="s">
        <v>15</v>
      </c>
      <c r="B1853" s="1">
        <v>42326</v>
      </c>
      <c r="C1853">
        <v>334.59</v>
      </c>
      <c r="D1853">
        <v>336.53</v>
      </c>
      <c r="E1853">
        <v>330.64</v>
      </c>
      <c r="F1853">
        <v>334.59</v>
      </c>
      <c r="G1853">
        <v>43783800</v>
      </c>
      <c r="H1853">
        <v>4970560298</v>
      </c>
      <c r="I1853">
        <v>2015</v>
      </c>
      <c r="J1853">
        <v>11</v>
      </c>
      <c r="K1853">
        <v>18</v>
      </c>
    </row>
    <row r="1854" spans="1:11" x14ac:dyDescent="0.3">
      <c r="A1854" t="s">
        <v>15</v>
      </c>
      <c r="B1854" s="1">
        <v>42325</v>
      </c>
      <c r="C1854">
        <v>330.36</v>
      </c>
      <c r="D1854">
        <v>338.35</v>
      </c>
      <c r="E1854">
        <v>329.61</v>
      </c>
      <c r="F1854">
        <v>335.09</v>
      </c>
      <c r="G1854">
        <v>51001600</v>
      </c>
      <c r="H1854">
        <v>4976765824</v>
      </c>
      <c r="I1854">
        <v>2015</v>
      </c>
      <c r="J1854">
        <v>11</v>
      </c>
      <c r="K1854">
        <v>17</v>
      </c>
    </row>
    <row r="1855" spans="1:11" x14ac:dyDescent="0.3">
      <c r="A1855" t="s">
        <v>15</v>
      </c>
      <c r="B1855" s="1">
        <v>42324</v>
      </c>
      <c r="C1855">
        <v>319.73</v>
      </c>
      <c r="D1855">
        <v>331.63</v>
      </c>
      <c r="E1855">
        <v>315.89999999999998</v>
      </c>
      <c r="F1855">
        <v>330.75</v>
      </c>
      <c r="G1855">
        <v>47980100</v>
      </c>
      <c r="H1855">
        <v>4911040461</v>
      </c>
      <c r="I1855">
        <v>2015</v>
      </c>
      <c r="J1855">
        <v>11</v>
      </c>
      <c r="K1855">
        <v>16</v>
      </c>
    </row>
    <row r="1856" spans="1:11" x14ac:dyDescent="0.3">
      <c r="A1856" t="s">
        <v>15</v>
      </c>
      <c r="B1856" s="1">
        <v>42323</v>
      </c>
      <c r="C1856">
        <v>333.05</v>
      </c>
      <c r="D1856">
        <v>334.66</v>
      </c>
      <c r="E1856">
        <v>317.49</v>
      </c>
      <c r="F1856">
        <v>320.17</v>
      </c>
      <c r="G1856">
        <v>44213100</v>
      </c>
      <c r="H1856">
        <v>4752464063</v>
      </c>
      <c r="I1856">
        <v>2015</v>
      </c>
      <c r="J1856">
        <v>11</v>
      </c>
      <c r="K1856">
        <v>15</v>
      </c>
    </row>
    <row r="1857" spans="1:11" x14ac:dyDescent="0.3">
      <c r="A1857" t="s">
        <v>15</v>
      </c>
      <c r="B1857" s="1">
        <v>42322</v>
      </c>
      <c r="C1857">
        <v>336.62</v>
      </c>
      <c r="D1857">
        <v>338.18</v>
      </c>
      <c r="E1857">
        <v>329.97</v>
      </c>
      <c r="F1857">
        <v>332.91</v>
      </c>
      <c r="G1857">
        <v>38612000</v>
      </c>
      <c r="H1857">
        <v>4940266781</v>
      </c>
      <c r="I1857">
        <v>2015</v>
      </c>
      <c r="J1857">
        <v>11</v>
      </c>
      <c r="K1857">
        <v>14</v>
      </c>
    </row>
    <row r="1858" spans="1:11" x14ac:dyDescent="0.3">
      <c r="A1858" t="s">
        <v>15</v>
      </c>
      <c r="B1858" s="1">
        <v>42321</v>
      </c>
      <c r="C1858">
        <v>338.5</v>
      </c>
      <c r="D1858">
        <v>340.91</v>
      </c>
      <c r="E1858">
        <v>326.08</v>
      </c>
      <c r="F1858">
        <v>336.75</v>
      </c>
      <c r="G1858">
        <v>52003000</v>
      </c>
      <c r="H1858">
        <v>4996160115</v>
      </c>
      <c r="I1858">
        <v>2015</v>
      </c>
      <c r="J1858">
        <v>11</v>
      </c>
      <c r="K1858">
        <v>13</v>
      </c>
    </row>
    <row r="1859" spans="1:11" x14ac:dyDescent="0.3">
      <c r="A1859" t="s">
        <v>15</v>
      </c>
      <c r="B1859" s="1">
        <v>42320</v>
      </c>
      <c r="C1859">
        <v>314.08</v>
      </c>
      <c r="D1859">
        <v>345.08</v>
      </c>
      <c r="E1859">
        <v>313.36</v>
      </c>
      <c r="F1859">
        <v>338.15</v>
      </c>
      <c r="G1859">
        <v>78477800</v>
      </c>
      <c r="H1859">
        <v>5015563456</v>
      </c>
      <c r="I1859">
        <v>2015</v>
      </c>
      <c r="J1859">
        <v>11</v>
      </c>
      <c r="K1859">
        <v>12</v>
      </c>
    </row>
    <row r="1860" spans="1:11" x14ac:dyDescent="0.3">
      <c r="A1860" t="s">
        <v>15</v>
      </c>
      <c r="B1860" s="1">
        <v>42319</v>
      </c>
      <c r="C1860">
        <v>339.82</v>
      </c>
      <c r="D1860">
        <v>340.58</v>
      </c>
      <c r="E1860">
        <v>301</v>
      </c>
      <c r="F1860">
        <v>311.08</v>
      </c>
      <c r="G1860">
        <v>107070000</v>
      </c>
      <c r="H1860">
        <v>4612831323</v>
      </c>
      <c r="I1860">
        <v>2015</v>
      </c>
      <c r="J1860">
        <v>11</v>
      </c>
      <c r="K1860">
        <v>11</v>
      </c>
    </row>
    <row r="1861" spans="1:11" x14ac:dyDescent="0.3">
      <c r="A1861" t="s">
        <v>15</v>
      </c>
      <c r="B1861" s="1">
        <v>42318</v>
      </c>
      <c r="C1861">
        <v>379.98</v>
      </c>
      <c r="D1861">
        <v>381.39</v>
      </c>
      <c r="E1861">
        <v>329.11</v>
      </c>
      <c r="F1861">
        <v>336.82</v>
      </c>
      <c r="G1861">
        <v>95797904</v>
      </c>
      <c r="H1861">
        <v>4993021697</v>
      </c>
      <c r="I1861">
        <v>2015</v>
      </c>
      <c r="J1861">
        <v>11</v>
      </c>
      <c r="K1861">
        <v>10</v>
      </c>
    </row>
    <row r="1862" spans="1:11" x14ac:dyDescent="0.3">
      <c r="A1862" t="s">
        <v>15</v>
      </c>
      <c r="B1862" s="1">
        <v>42317</v>
      </c>
      <c r="C1862">
        <v>374.32</v>
      </c>
      <c r="D1862">
        <v>385.28</v>
      </c>
      <c r="E1862">
        <v>362.89</v>
      </c>
      <c r="F1862">
        <v>380.26</v>
      </c>
      <c r="G1862">
        <v>68224400</v>
      </c>
      <c r="H1862">
        <v>5635560843</v>
      </c>
      <c r="I1862">
        <v>2015</v>
      </c>
      <c r="J1862">
        <v>11</v>
      </c>
      <c r="K1862">
        <v>9</v>
      </c>
    </row>
    <row r="1863" spans="1:11" x14ac:dyDescent="0.3">
      <c r="A1863" t="s">
        <v>15</v>
      </c>
      <c r="B1863" s="1">
        <v>42316</v>
      </c>
      <c r="C1863">
        <v>384.28</v>
      </c>
      <c r="D1863">
        <v>389.89</v>
      </c>
      <c r="E1863">
        <v>368.7</v>
      </c>
      <c r="F1863">
        <v>373.37</v>
      </c>
      <c r="G1863">
        <v>51817600</v>
      </c>
      <c r="H1863">
        <v>5532072311</v>
      </c>
      <c r="I1863">
        <v>2015</v>
      </c>
      <c r="J1863">
        <v>11</v>
      </c>
      <c r="K1863">
        <v>8</v>
      </c>
    </row>
    <row r="1864" spans="1:11" x14ac:dyDescent="0.3">
      <c r="A1864" t="s">
        <v>15</v>
      </c>
      <c r="B1864" s="1">
        <v>42315</v>
      </c>
      <c r="C1864">
        <v>374.27</v>
      </c>
      <c r="D1864">
        <v>390.59</v>
      </c>
      <c r="E1864">
        <v>372.43</v>
      </c>
      <c r="F1864">
        <v>386.48</v>
      </c>
      <c r="G1864">
        <v>56625100</v>
      </c>
      <c r="H1864">
        <v>5725035162</v>
      </c>
      <c r="I1864">
        <v>2015</v>
      </c>
      <c r="J1864">
        <v>11</v>
      </c>
      <c r="K1864">
        <v>7</v>
      </c>
    </row>
    <row r="1865" spans="1:11" x14ac:dyDescent="0.3">
      <c r="A1865" t="s">
        <v>15</v>
      </c>
      <c r="B1865" s="1">
        <v>42314</v>
      </c>
      <c r="C1865">
        <v>388.05</v>
      </c>
      <c r="D1865">
        <v>395.84</v>
      </c>
      <c r="E1865">
        <v>354.02</v>
      </c>
      <c r="F1865">
        <v>374.47</v>
      </c>
      <c r="G1865">
        <v>122687000</v>
      </c>
      <c r="H1865">
        <v>5545657295</v>
      </c>
      <c r="I1865">
        <v>2015</v>
      </c>
      <c r="J1865">
        <v>11</v>
      </c>
      <c r="K1865">
        <v>6</v>
      </c>
    </row>
    <row r="1866" spans="1:11" x14ac:dyDescent="0.3">
      <c r="A1866" t="s">
        <v>15</v>
      </c>
      <c r="B1866" s="1">
        <v>42313</v>
      </c>
      <c r="C1866">
        <v>408.08</v>
      </c>
      <c r="D1866">
        <v>447.56</v>
      </c>
      <c r="E1866">
        <v>374.58</v>
      </c>
      <c r="F1866">
        <v>386.35</v>
      </c>
      <c r="G1866">
        <v>151824992</v>
      </c>
      <c r="H1866">
        <v>5720251077</v>
      </c>
      <c r="I1866">
        <v>2015</v>
      </c>
      <c r="J1866">
        <v>11</v>
      </c>
      <c r="K1866">
        <v>5</v>
      </c>
    </row>
    <row r="1867" spans="1:11" x14ac:dyDescent="0.3">
      <c r="A1867" t="s">
        <v>15</v>
      </c>
      <c r="B1867" s="1">
        <v>42312</v>
      </c>
      <c r="C1867">
        <v>403.66</v>
      </c>
      <c r="D1867">
        <v>495.56</v>
      </c>
      <c r="E1867">
        <v>380.55</v>
      </c>
      <c r="F1867">
        <v>411.56</v>
      </c>
      <c r="G1867">
        <v>263900000</v>
      </c>
      <c r="H1867">
        <v>6092006971</v>
      </c>
      <c r="I1867">
        <v>2015</v>
      </c>
      <c r="J1867">
        <v>11</v>
      </c>
      <c r="K1867">
        <v>4</v>
      </c>
    </row>
    <row r="1868" spans="1:11" x14ac:dyDescent="0.3">
      <c r="A1868" t="s">
        <v>15</v>
      </c>
      <c r="B1868" s="1">
        <v>42311</v>
      </c>
      <c r="C1868">
        <v>361.87</v>
      </c>
      <c r="D1868">
        <v>417.9</v>
      </c>
      <c r="E1868">
        <v>357.65</v>
      </c>
      <c r="F1868">
        <v>403.42</v>
      </c>
      <c r="G1868">
        <v>206162000</v>
      </c>
      <c r="H1868">
        <v>5969855535</v>
      </c>
      <c r="I1868">
        <v>2015</v>
      </c>
      <c r="J1868">
        <v>11</v>
      </c>
      <c r="K1868">
        <v>3</v>
      </c>
    </row>
    <row r="1869" spans="1:11" x14ac:dyDescent="0.3">
      <c r="A1869" t="s">
        <v>15</v>
      </c>
      <c r="B1869" s="1">
        <v>42310</v>
      </c>
      <c r="C1869">
        <v>325.94</v>
      </c>
      <c r="D1869">
        <v>365.36</v>
      </c>
      <c r="E1869">
        <v>323.20999999999998</v>
      </c>
      <c r="F1869">
        <v>361.19</v>
      </c>
      <c r="G1869">
        <v>101918000</v>
      </c>
      <c r="H1869">
        <v>5343556482</v>
      </c>
      <c r="I1869">
        <v>2015</v>
      </c>
      <c r="J1869">
        <v>11</v>
      </c>
      <c r="K1869">
        <v>2</v>
      </c>
    </row>
    <row r="1870" spans="1:11" x14ac:dyDescent="0.3">
      <c r="A1870" t="s">
        <v>15</v>
      </c>
      <c r="B1870" s="1">
        <v>42309</v>
      </c>
      <c r="C1870">
        <v>315.01</v>
      </c>
      <c r="D1870">
        <v>327.47000000000003</v>
      </c>
      <c r="E1870">
        <v>311.88</v>
      </c>
      <c r="F1870">
        <v>325.43</v>
      </c>
      <c r="G1870">
        <v>37001100</v>
      </c>
      <c r="H1870">
        <v>4813287206</v>
      </c>
      <c r="I1870">
        <v>2015</v>
      </c>
      <c r="J1870">
        <v>11</v>
      </c>
      <c r="K1870">
        <v>1</v>
      </c>
    </row>
    <row r="1871" spans="1:11" x14ac:dyDescent="0.3">
      <c r="A1871" t="s">
        <v>15</v>
      </c>
      <c r="B1871" s="1">
        <v>42308</v>
      </c>
      <c r="C1871">
        <v>328.51</v>
      </c>
      <c r="D1871">
        <v>332.78</v>
      </c>
      <c r="E1871">
        <v>309.25</v>
      </c>
      <c r="F1871">
        <v>314.17</v>
      </c>
      <c r="G1871">
        <v>48598100</v>
      </c>
      <c r="H1871">
        <v>4645486246</v>
      </c>
      <c r="I1871">
        <v>2015</v>
      </c>
      <c r="J1871">
        <v>10</v>
      </c>
      <c r="K1871">
        <v>31</v>
      </c>
    </row>
    <row r="1872" spans="1:11" x14ac:dyDescent="0.3">
      <c r="A1872" t="s">
        <v>15</v>
      </c>
      <c r="B1872" s="1">
        <v>42307</v>
      </c>
      <c r="C1872">
        <v>313.94</v>
      </c>
      <c r="D1872">
        <v>334.17</v>
      </c>
      <c r="E1872">
        <v>313.94</v>
      </c>
      <c r="F1872">
        <v>328.02</v>
      </c>
      <c r="G1872">
        <v>78305000</v>
      </c>
      <c r="H1872">
        <v>4849062146</v>
      </c>
      <c r="I1872">
        <v>2015</v>
      </c>
      <c r="J1872">
        <v>10</v>
      </c>
      <c r="K1872">
        <v>30</v>
      </c>
    </row>
    <row r="1873" spans="1:11" x14ac:dyDescent="0.3">
      <c r="A1873" t="s">
        <v>15</v>
      </c>
      <c r="B1873" s="1">
        <v>42306</v>
      </c>
      <c r="C1873">
        <v>304.32</v>
      </c>
      <c r="D1873">
        <v>318.17</v>
      </c>
      <c r="E1873">
        <v>301.82</v>
      </c>
      <c r="F1873">
        <v>313.86</v>
      </c>
      <c r="G1873">
        <v>64495900</v>
      </c>
      <c r="H1873">
        <v>4638392428</v>
      </c>
      <c r="I1873">
        <v>2015</v>
      </c>
      <c r="J1873">
        <v>10</v>
      </c>
      <c r="K1873">
        <v>29</v>
      </c>
    </row>
    <row r="1874" spans="1:11" x14ac:dyDescent="0.3">
      <c r="A1874" t="s">
        <v>15</v>
      </c>
      <c r="B1874" s="1">
        <v>42305</v>
      </c>
      <c r="C1874">
        <v>293.7</v>
      </c>
      <c r="D1874">
        <v>306.33</v>
      </c>
      <c r="E1874">
        <v>293.7</v>
      </c>
      <c r="F1874">
        <v>304.62</v>
      </c>
      <c r="G1874">
        <v>50808100</v>
      </c>
      <c r="H1874">
        <v>4500730950</v>
      </c>
      <c r="I1874">
        <v>2015</v>
      </c>
      <c r="J1874">
        <v>10</v>
      </c>
      <c r="K1874">
        <v>28</v>
      </c>
    </row>
    <row r="1875" spans="1:11" x14ac:dyDescent="0.3">
      <c r="A1875" t="s">
        <v>15</v>
      </c>
      <c r="B1875" s="1">
        <v>42304</v>
      </c>
      <c r="C1875">
        <v>285.18</v>
      </c>
      <c r="D1875">
        <v>296.20999999999998</v>
      </c>
      <c r="E1875">
        <v>285.01</v>
      </c>
      <c r="F1875">
        <v>293.79000000000002</v>
      </c>
      <c r="G1875">
        <v>46331800</v>
      </c>
      <c r="H1875">
        <v>4339689442</v>
      </c>
      <c r="I1875">
        <v>2015</v>
      </c>
      <c r="J1875">
        <v>10</v>
      </c>
      <c r="K1875">
        <v>27</v>
      </c>
    </row>
    <row r="1876" spans="1:11" x14ac:dyDescent="0.3">
      <c r="A1876" t="s">
        <v>15</v>
      </c>
      <c r="B1876" s="1">
        <v>42303</v>
      </c>
      <c r="C1876">
        <v>283.63</v>
      </c>
      <c r="D1876">
        <v>285.3</v>
      </c>
      <c r="E1876">
        <v>280.51</v>
      </c>
      <c r="F1876">
        <v>285.3</v>
      </c>
      <c r="G1876">
        <v>32108800</v>
      </c>
      <c r="H1876">
        <v>4213260473</v>
      </c>
      <c r="I1876">
        <v>2015</v>
      </c>
      <c r="J1876">
        <v>10</v>
      </c>
      <c r="K1876">
        <v>26</v>
      </c>
    </row>
    <row r="1877" spans="1:11" x14ac:dyDescent="0.3">
      <c r="A1877" t="s">
        <v>15</v>
      </c>
      <c r="B1877" s="1">
        <v>42302</v>
      </c>
      <c r="C1877">
        <v>281.45</v>
      </c>
      <c r="D1877">
        <v>294.06</v>
      </c>
      <c r="E1877">
        <v>281.45</v>
      </c>
      <c r="F1877">
        <v>283.68</v>
      </c>
      <c r="G1877">
        <v>45717100</v>
      </c>
      <c r="H1877">
        <v>4188180600</v>
      </c>
      <c r="I1877">
        <v>2015</v>
      </c>
      <c r="J1877">
        <v>10</v>
      </c>
      <c r="K1877">
        <v>25</v>
      </c>
    </row>
    <row r="1878" spans="1:11" x14ac:dyDescent="0.3">
      <c r="A1878" t="s">
        <v>15</v>
      </c>
      <c r="B1878" s="1">
        <v>42301</v>
      </c>
      <c r="C1878">
        <v>276.5</v>
      </c>
      <c r="D1878">
        <v>281.70999999999998</v>
      </c>
      <c r="E1878">
        <v>276.5</v>
      </c>
      <c r="F1878">
        <v>281.64999999999998</v>
      </c>
      <c r="G1878">
        <v>25942400</v>
      </c>
      <c r="H1878">
        <v>4157184875</v>
      </c>
      <c r="I1878">
        <v>2015</v>
      </c>
      <c r="J1878">
        <v>10</v>
      </c>
      <c r="K1878">
        <v>24</v>
      </c>
    </row>
    <row r="1879" spans="1:11" x14ac:dyDescent="0.3">
      <c r="A1879" t="s">
        <v>15</v>
      </c>
      <c r="B1879" s="1">
        <v>42300</v>
      </c>
      <c r="C1879">
        <v>273.64999999999998</v>
      </c>
      <c r="D1879">
        <v>278.68</v>
      </c>
      <c r="E1879">
        <v>273.54000000000002</v>
      </c>
      <c r="F1879">
        <v>276.5</v>
      </c>
      <c r="G1879">
        <v>29442500</v>
      </c>
      <c r="H1879">
        <v>4080023363</v>
      </c>
      <c r="I1879">
        <v>2015</v>
      </c>
      <c r="J1879">
        <v>10</v>
      </c>
      <c r="K1879">
        <v>23</v>
      </c>
    </row>
    <row r="1880" spans="1:11" x14ac:dyDescent="0.3">
      <c r="A1880" t="s">
        <v>15</v>
      </c>
      <c r="B1880" s="1">
        <v>42299</v>
      </c>
      <c r="C1880">
        <v>266.5</v>
      </c>
      <c r="D1880">
        <v>276.51</v>
      </c>
      <c r="E1880">
        <v>266.14</v>
      </c>
      <c r="F1880">
        <v>274.02</v>
      </c>
      <c r="G1880">
        <v>37808600</v>
      </c>
      <c r="H1880">
        <v>4042524308</v>
      </c>
      <c r="I1880">
        <v>2015</v>
      </c>
      <c r="J1880">
        <v>10</v>
      </c>
      <c r="K1880">
        <v>22</v>
      </c>
    </row>
    <row r="1881" spans="1:11" x14ac:dyDescent="0.3">
      <c r="A1881" t="s">
        <v>15</v>
      </c>
      <c r="B1881" s="1">
        <v>42298</v>
      </c>
      <c r="C1881">
        <v>269.31</v>
      </c>
      <c r="D1881">
        <v>270.77</v>
      </c>
      <c r="E1881">
        <v>263.83999999999997</v>
      </c>
      <c r="F1881">
        <v>266.27</v>
      </c>
      <c r="G1881">
        <v>25637300</v>
      </c>
      <c r="H1881">
        <v>3927192474</v>
      </c>
      <c r="I1881">
        <v>2015</v>
      </c>
      <c r="J1881">
        <v>10</v>
      </c>
      <c r="K1881">
        <v>21</v>
      </c>
    </row>
    <row r="1882" spans="1:11" x14ac:dyDescent="0.3">
      <c r="A1882" t="s">
        <v>15</v>
      </c>
      <c r="B1882" s="1">
        <v>42297</v>
      </c>
      <c r="C1882">
        <v>263.57</v>
      </c>
      <c r="D1882">
        <v>270.83</v>
      </c>
      <c r="E1882">
        <v>263.23</v>
      </c>
      <c r="F1882">
        <v>269.45999999999998</v>
      </c>
      <c r="G1882">
        <v>30889800</v>
      </c>
      <c r="H1882">
        <v>3973292564</v>
      </c>
      <c r="I1882">
        <v>2015</v>
      </c>
      <c r="J1882">
        <v>10</v>
      </c>
      <c r="K1882">
        <v>20</v>
      </c>
    </row>
    <row r="1883" spans="1:11" x14ac:dyDescent="0.3">
      <c r="A1883" t="s">
        <v>15</v>
      </c>
      <c r="B1883" s="1">
        <v>42296</v>
      </c>
      <c r="C1883">
        <v>261.86</v>
      </c>
      <c r="D1883">
        <v>264.82</v>
      </c>
      <c r="E1883">
        <v>260.95</v>
      </c>
      <c r="F1883">
        <v>263.44</v>
      </c>
      <c r="G1883">
        <v>25258800</v>
      </c>
      <c r="H1883">
        <v>3883581668</v>
      </c>
      <c r="I1883">
        <v>2015</v>
      </c>
      <c r="J1883">
        <v>10</v>
      </c>
      <c r="K1883">
        <v>19</v>
      </c>
    </row>
    <row r="1884" spans="1:11" x14ac:dyDescent="0.3">
      <c r="A1884" t="s">
        <v>15</v>
      </c>
      <c r="B1884" s="1">
        <v>42295</v>
      </c>
      <c r="C1884">
        <v>270.91000000000003</v>
      </c>
      <c r="D1884">
        <v>271.67</v>
      </c>
      <c r="E1884">
        <v>260.77999999999997</v>
      </c>
      <c r="F1884">
        <v>261.64</v>
      </c>
      <c r="G1884">
        <v>22434300</v>
      </c>
      <c r="H1884">
        <v>3856061829</v>
      </c>
      <c r="I1884">
        <v>2015</v>
      </c>
      <c r="J1884">
        <v>10</v>
      </c>
      <c r="K1884">
        <v>18</v>
      </c>
    </row>
    <row r="1885" spans="1:11" x14ac:dyDescent="0.3">
      <c r="A1885" t="s">
        <v>15</v>
      </c>
      <c r="B1885" s="1">
        <v>42294</v>
      </c>
      <c r="C1885">
        <v>262.75</v>
      </c>
      <c r="D1885">
        <v>273.58</v>
      </c>
      <c r="E1885">
        <v>262.37</v>
      </c>
      <c r="F1885">
        <v>270.64</v>
      </c>
      <c r="G1885">
        <v>43199600</v>
      </c>
      <c r="H1885">
        <v>3987684186</v>
      </c>
      <c r="I1885">
        <v>2015</v>
      </c>
      <c r="J1885">
        <v>10</v>
      </c>
      <c r="K1885">
        <v>17</v>
      </c>
    </row>
    <row r="1886" spans="1:11" x14ac:dyDescent="0.3">
      <c r="A1886" t="s">
        <v>15</v>
      </c>
      <c r="B1886" s="1">
        <v>42293</v>
      </c>
      <c r="C1886">
        <v>254.3</v>
      </c>
      <c r="D1886">
        <v>266.14</v>
      </c>
      <c r="E1886">
        <v>253.93</v>
      </c>
      <c r="F1886">
        <v>262.87</v>
      </c>
      <c r="G1886">
        <v>35901500</v>
      </c>
      <c r="H1886">
        <v>3872283809</v>
      </c>
      <c r="I1886">
        <v>2015</v>
      </c>
      <c r="J1886">
        <v>10</v>
      </c>
      <c r="K1886">
        <v>16</v>
      </c>
    </row>
    <row r="1887" spans="1:11" x14ac:dyDescent="0.3">
      <c r="A1887" t="s">
        <v>15</v>
      </c>
      <c r="B1887" s="1">
        <v>42292</v>
      </c>
      <c r="C1887">
        <v>252.11</v>
      </c>
      <c r="D1887">
        <v>255.96</v>
      </c>
      <c r="E1887">
        <v>252.05</v>
      </c>
      <c r="F1887">
        <v>254.32</v>
      </c>
      <c r="G1887">
        <v>25223500</v>
      </c>
      <c r="H1887">
        <v>3745440578</v>
      </c>
      <c r="I1887">
        <v>2015</v>
      </c>
      <c r="J1887">
        <v>10</v>
      </c>
      <c r="K1887">
        <v>15</v>
      </c>
    </row>
    <row r="1888" spans="1:11" x14ac:dyDescent="0.3">
      <c r="A1888" t="s">
        <v>15</v>
      </c>
      <c r="B1888" s="1">
        <v>42291</v>
      </c>
      <c r="C1888">
        <v>249.49</v>
      </c>
      <c r="D1888">
        <v>254.27</v>
      </c>
      <c r="E1888">
        <v>248.9</v>
      </c>
      <c r="F1888">
        <v>251.99</v>
      </c>
      <c r="G1888">
        <v>27462600</v>
      </c>
      <c r="H1888">
        <v>3710065546</v>
      </c>
      <c r="I1888">
        <v>2015</v>
      </c>
      <c r="J1888">
        <v>10</v>
      </c>
      <c r="K1888">
        <v>14</v>
      </c>
    </row>
    <row r="1889" spans="1:11" x14ac:dyDescent="0.3">
      <c r="A1889" t="s">
        <v>15</v>
      </c>
      <c r="B1889" s="1">
        <v>42290</v>
      </c>
      <c r="C1889">
        <v>245.2</v>
      </c>
      <c r="D1889">
        <v>250.24</v>
      </c>
      <c r="E1889">
        <v>243.76</v>
      </c>
      <c r="F1889">
        <v>249.51</v>
      </c>
      <c r="G1889">
        <v>28198500</v>
      </c>
      <c r="H1889">
        <v>3672589342</v>
      </c>
      <c r="I1889">
        <v>2015</v>
      </c>
      <c r="J1889">
        <v>10</v>
      </c>
      <c r="K1889">
        <v>13</v>
      </c>
    </row>
    <row r="1890" spans="1:11" x14ac:dyDescent="0.3">
      <c r="A1890" t="s">
        <v>15</v>
      </c>
      <c r="B1890" s="1">
        <v>42289</v>
      </c>
      <c r="C1890">
        <v>246.88</v>
      </c>
      <c r="D1890">
        <v>247.45</v>
      </c>
      <c r="E1890">
        <v>245.18</v>
      </c>
      <c r="F1890">
        <v>245.31</v>
      </c>
      <c r="G1890">
        <v>17388300</v>
      </c>
      <c r="H1890">
        <v>3609927997</v>
      </c>
      <c r="I1890">
        <v>2015</v>
      </c>
      <c r="J1890">
        <v>10</v>
      </c>
      <c r="K1890">
        <v>12</v>
      </c>
    </row>
    <row r="1891" spans="1:11" x14ac:dyDescent="0.3">
      <c r="A1891" t="s">
        <v>15</v>
      </c>
      <c r="B1891" s="1">
        <v>42288</v>
      </c>
      <c r="C1891">
        <v>244.74</v>
      </c>
      <c r="D1891">
        <v>247.24</v>
      </c>
      <c r="E1891">
        <v>244.15</v>
      </c>
      <c r="F1891">
        <v>247.05</v>
      </c>
      <c r="G1891">
        <v>16827300</v>
      </c>
      <c r="H1891">
        <v>3634686068</v>
      </c>
      <c r="I1891">
        <v>2015</v>
      </c>
      <c r="J1891">
        <v>10</v>
      </c>
      <c r="K1891">
        <v>11</v>
      </c>
    </row>
    <row r="1892" spans="1:11" x14ac:dyDescent="0.3">
      <c r="A1892" t="s">
        <v>15</v>
      </c>
      <c r="B1892" s="1">
        <v>42287</v>
      </c>
      <c r="C1892">
        <v>243.74</v>
      </c>
      <c r="D1892">
        <v>245.32</v>
      </c>
      <c r="E1892">
        <v>243.07</v>
      </c>
      <c r="F1892">
        <v>244.94</v>
      </c>
      <c r="G1892">
        <v>15912700</v>
      </c>
      <c r="H1892">
        <v>3602763687</v>
      </c>
      <c r="I1892">
        <v>2015</v>
      </c>
      <c r="J1892">
        <v>10</v>
      </c>
      <c r="K1892">
        <v>10</v>
      </c>
    </row>
    <row r="1893" spans="1:11" x14ac:dyDescent="0.3">
      <c r="A1893" t="s">
        <v>15</v>
      </c>
      <c r="B1893" s="1">
        <v>42286</v>
      </c>
      <c r="C1893">
        <v>242.5</v>
      </c>
      <c r="D1893">
        <v>244.23</v>
      </c>
      <c r="E1893">
        <v>242.12</v>
      </c>
      <c r="F1893">
        <v>243.93</v>
      </c>
      <c r="G1893">
        <v>17353100</v>
      </c>
      <c r="H1893">
        <v>3586932176</v>
      </c>
      <c r="I1893">
        <v>2015</v>
      </c>
      <c r="J1893">
        <v>10</v>
      </c>
      <c r="K1893">
        <v>9</v>
      </c>
    </row>
    <row r="1894" spans="1:11" x14ac:dyDescent="0.3">
      <c r="A1894" t="s">
        <v>15</v>
      </c>
      <c r="B1894" s="1">
        <v>42285</v>
      </c>
      <c r="C1894">
        <v>243.07</v>
      </c>
      <c r="D1894">
        <v>244.25</v>
      </c>
      <c r="E1894">
        <v>242.18</v>
      </c>
      <c r="F1894">
        <v>242.3</v>
      </c>
      <c r="G1894">
        <v>18515300</v>
      </c>
      <c r="H1894">
        <v>3562238314</v>
      </c>
      <c r="I1894">
        <v>2015</v>
      </c>
      <c r="J1894">
        <v>10</v>
      </c>
      <c r="K1894">
        <v>8</v>
      </c>
    </row>
    <row r="1895" spans="1:11" x14ac:dyDescent="0.3">
      <c r="A1895" t="s">
        <v>15</v>
      </c>
      <c r="B1895" s="1">
        <v>42284</v>
      </c>
      <c r="C1895">
        <v>246.17</v>
      </c>
      <c r="D1895">
        <v>246.68</v>
      </c>
      <c r="E1895">
        <v>242.59</v>
      </c>
      <c r="F1895">
        <v>242.97</v>
      </c>
      <c r="G1895">
        <v>22999200</v>
      </c>
      <c r="H1895">
        <v>3571170510</v>
      </c>
      <c r="I1895">
        <v>2015</v>
      </c>
      <c r="J1895">
        <v>10</v>
      </c>
      <c r="K1895">
        <v>7</v>
      </c>
    </row>
    <row r="1896" spans="1:11" x14ac:dyDescent="0.3">
      <c r="A1896" t="s">
        <v>15</v>
      </c>
      <c r="B1896" s="1">
        <v>42283</v>
      </c>
      <c r="C1896">
        <v>240.36</v>
      </c>
      <c r="D1896">
        <v>246.93</v>
      </c>
      <c r="E1896">
        <v>240.14</v>
      </c>
      <c r="F1896">
        <v>246.06</v>
      </c>
      <c r="G1896">
        <v>27535100</v>
      </c>
      <c r="H1896">
        <v>3615828118</v>
      </c>
      <c r="I1896">
        <v>2015</v>
      </c>
      <c r="J1896">
        <v>10</v>
      </c>
      <c r="K1896">
        <v>6</v>
      </c>
    </row>
    <row r="1897" spans="1:11" x14ac:dyDescent="0.3">
      <c r="A1897" t="s">
        <v>15</v>
      </c>
      <c r="B1897" s="1">
        <v>42282</v>
      </c>
      <c r="C1897">
        <v>238.15</v>
      </c>
      <c r="D1897">
        <v>240.38</v>
      </c>
      <c r="E1897">
        <v>237.04</v>
      </c>
      <c r="F1897">
        <v>240.38</v>
      </c>
      <c r="G1897">
        <v>23335900</v>
      </c>
      <c r="H1897">
        <v>3531508720</v>
      </c>
      <c r="I1897">
        <v>2015</v>
      </c>
      <c r="J1897">
        <v>10</v>
      </c>
      <c r="K1897">
        <v>5</v>
      </c>
    </row>
    <row r="1898" spans="1:11" x14ac:dyDescent="0.3">
      <c r="A1898" t="s">
        <v>15</v>
      </c>
      <c r="B1898" s="1">
        <v>42281</v>
      </c>
      <c r="C1898">
        <v>238.53</v>
      </c>
      <c r="D1898">
        <v>238.97</v>
      </c>
      <c r="E1898">
        <v>237.94</v>
      </c>
      <c r="F1898">
        <v>238.26</v>
      </c>
      <c r="G1898">
        <v>12999000</v>
      </c>
      <c r="H1898">
        <v>3499387367</v>
      </c>
      <c r="I1898">
        <v>2015</v>
      </c>
      <c r="J1898">
        <v>10</v>
      </c>
      <c r="K1898">
        <v>4</v>
      </c>
    </row>
    <row r="1899" spans="1:11" x14ac:dyDescent="0.3">
      <c r="A1899" t="s">
        <v>15</v>
      </c>
      <c r="B1899" s="1">
        <v>42280</v>
      </c>
      <c r="C1899">
        <v>237.2</v>
      </c>
      <c r="D1899">
        <v>239.32</v>
      </c>
      <c r="E1899">
        <v>236.94</v>
      </c>
      <c r="F1899">
        <v>238.73</v>
      </c>
      <c r="G1899">
        <v>16482700</v>
      </c>
      <c r="H1899">
        <v>3505385987</v>
      </c>
      <c r="I1899">
        <v>2015</v>
      </c>
      <c r="J1899">
        <v>10</v>
      </c>
      <c r="K1899">
        <v>3</v>
      </c>
    </row>
    <row r="1900" spans="1:11" x14ac:dyDescent="0.3">
      <c r="A1900" t="s">
        <v>15</v>
      </c>
      <c r="B1900" s="1">
        <v>42279</v>
      </c>
      <c r="C1900">
        <v>237.26</v>
      </c>
      <c r="D1900">
        <v>238.54</v>
      </c>
      <c r="E1900">
        <v>236.6</v>
      </c>
      <c r="F1900">
        <v>237.29</v>
      </c>
      <c r="G1900">
        <v>19677900</v>
      </c>
      <c r="H1900">
        <v>3483431578</v>
      </c>
      <c r="I1900">
        <v>2015</v>
      </c>
      <c r="J1900">
        <v>10</v>
      </c>
      <c r="K1900">
        <v>2</v>
      </c>
    </row>
    <row r="1901" spans="1:11" x14ac:dyDescent="0.3">
      <c r="A1901" t="s">
        <v>15</v>
      </c>
      <c r="B1901" s="1">
        <v>42278</v>
      </c>
      <c r="C1901">
        <v>236</v>
      </c>
      <c r="D1901">
        <v>238.45</v>
      </c>
      <c r="E1901">
        <v>235.62</v>
      </c>
      <c r="F1901">
        <v>237.55</v>
      </c>
      <c r="G1901">
        <v>20488800</v>
      </c>
      <c r="H1901">
        <v>3486370082</v>
      </c>
      <c r="I1901">
        <v>2015</v>
      </c>
      <c r="J1901">
        <v>10</v>
      </c>
      <c r="K1901">
        <v>1</v>
      </c>
    </row>
    <row r="1902" spans="1:11" x14ac:dyDescent="0.3">
      <c r="A1902" t="s">
        <v>15</v>
      </c>
      <c r="B1902" s="1">
        <v>42277</v>
      </c>
      <c r="C1902">
        <v>236.64</v>
      </c>
      <c r="D1902">
        <v>237.73</v>
      </c>
      <c r="E1902">
        <v>235.63</v>
      </c>
      <c r="F1902">
        <v>236.06</v>
      </c>
      <c r="G1902">
        <v>19743500</v>
      </c>
      <c r="H1902">
        <v>3463625759</v>
      </c>
      <c r="I1902">
        <v>2015</v>
      </c>
      <c r="J1902">
        <v>9</v>
      </c>
      <c r="K1902">
        <v>30</v>
      </c>
    </row>
    <row r="1903" spans="1:11" x14ac:dyDescent="0.3">
      <c r="A1903" t="s">
        <v>15</v>
      </c>
      <c r="B1903" s="1">
        <v>42276</v>
      </c>
      <c r="C1903">
        <v>239.02</v>
      </c>
      <c r="D1903">
        <v>239.8</v>
      </c>
      <c r="E1903">
        <v>235.93</v>
      </c>
      <c r="F1903">
        <v>236.69</v>
      </c>
      <c r="G1903">
        <v>22691300</v>
      </c>
      <c r="H1903">
        <v>3471967520</v>
      </c>
      <c r="I1903">
        <v>2015</v>
      </c>
      <c r="J1903">
        <v>9</v>
      </c>
      <c r="K1903">
        <v>29</v>
      </c>
    </row>
    <row r="1904" spans="1:11" x14ac:dyDescent="0.3">
      <c r="A1904" t="s">
        <v>15</v>
      </c>
      <c r="B1904" s="1">
        <v>42275</v>
      </c>
      <c r="C1904">
        <v>232.84</v>
      </c>
      <c r="D1904">
        <v>239.34</v>
      </c>
      <c r="E1904">
        <v>232.47</v>
      </c>
      <c r="F1904">
        <v>239.14</v>
      </c>
      <c r="G1904">
        <v>24713000</v>
      </c>
      <c r="H1904">
        <v>3506933730</v>
      </c>
      <c r="I1904">
        <v>2015</v>
      </c>
      <c r="J1904">
        <v>9</v>
      </c>
      <c r="K1904">
        <v>28</v>
      </c>
    </row>
    <row r="1905" spans="1:11" x14ac:dyDescent="0.3">
      <c r="A1905" t="s">
        <v>15</v>
      </c>
      <c r="B1905" s="1">
        <v>42274</v>
      </c>
      <c r="C1905">
        <v>234.14</v>
      </c>
      <c r="D1905">
        <v>234.53</v>
      </c>
      <c r="E1905">
        <v>232.48</v>
      </c>
      <c r="F1905">
        <v>232.76</v>
      </c>
      <c r="G1905">
        <v>14179900</v>
      </c>
      <c r="H1905">
        <v>3412467834</v>
      </c>
      <c r="I1905">
        <v>2015</v>
      </c>
      <c r="J1905">
        <v>9</v>
      </c>
      <c r="K1905">
        <v>27</v>
      </c>
    </row>
    <row r="1906" spans="1:11" x14ac:dyDescent="0.3">
      <c r="A1906" t="s">
        <v>15</v>
      </c>
      <c r="B1906" s="1">
        <v>42273</v>
      </c>
      <c r="C1906">
        <v>235.08</v>
      </c>
      <c r="D1906">
        <v>235.4</v>
      </c>
      <c r="E1906">
        <v>233.36</v>
      </c>
      <c r="F1906">
        <v>234.34</v>
      </c>
      <c r="G1906">
        <v>13724100</v>
      </c>
      <c r="H1906">
        <v>3434809258</v>
      </c>
      <c r="I1906">
        <v>2015</v>
      </c>
      <c r="J1906">
        <v>9</v>
      </c>
      <c r="K1906">
        <v>26</v>
      </c>
    </row>
    <row r="1907" spans="1:11" x14ac:dyDescent="0.3">
      <c r="A1907" t="s">
        <v>15</v>
      </c>
      <c r="B1907" s="1">
        <v>42272</v>
      </c>
      <c r="C1907">
        <v>234.36</v>
      </c>
      <c r="D1907">
        <v>237.43</v>
      </c>
      <c r="E1907">
        <v>233.68</v>
      </c>
      <c r="F1907">
        <v>235.14</v>
      </c>
      <c r="G1907">
        <v>22363600</v>
      </c>
      <c r="H1907">
        <v>3445723754</v>
      </c>
      <c r="I1907">
        <v>2015</v>
      </c>
      <c r="J1907">
        <v>9</v>
      </c>
      <c r="K1907">
        <v>25</v>
      </c>
    </row>
    <row r="1908" spans="1:11" x14ac:dyDescent="0.3">
      <c r="A1908" t="s">
        <v>15</v>
      </c>
      <c r="B1908" s="1">
        <v>42271</v>
      </c>
      <c r="C1908">
        <v>230.36</v>
      </c>
      <c r="D1908">
        <v>235.65</v>
      </c>
      <c r="E1908">
        <v>230.29</v>
      </c>
      <c r="F1908">
        <v>234.53</v>
      </c>
      <c r="G1908">
        <v>25097800</v>
      </c>
      <c r="H1908">
        <v>3435744312</v>
      </c>
      <c r="I1908">
        <v>2015</v>
      </c>
      <c r="J1908">
        <v>9</v>
      </c>
      <c r="K1908">
        <v>24</v>
      </c>
    </row>
    <row r="1909" spans="1:11" x14ac:dyDescent="0.3">
      <c r="A1909" t="s">
        <v>15</v>
      </c>
      <c r="B1909" s="1">
        <v>42270</v>
      </c>
      <c r="C1909">
        <v>230.94</v>
      </c>
      <c r="D1909">
        <v>231.84</v>
      </c>
      <c r="E1909">
        <v>229.59</v>
      </c>
      <c r="F1909">
        <v>230.28</v>
      </c>
      <c r="G1909">
        <v>17254100</v>
      </c>
      <c r="H1909">
        <v>3372747846</v>
      </c>
      <c r="I1909">
        <v>2015</v>
      </c>
      <c r="J1909">
        <v>9</v>
      </c>
      <c r="K1909">
        <v>23</v>
      </c>
    </row>
    <row r="1910" spans="1:11" x14ac:dyDescent="0.3">
      <c r="A1910" t="s">
        <v>15</v>
      </c>
      <c r="B1910" s="1">
        <v>42269</v>
      </c>
      <c r="C1910">
        <v>226.97</v>
      </c>
      <c r="D1910">
        <v>232.39</v>
      </c>
      <c r="E1910">
        <v>225.12</v>
      </c>
      <c r="F1910">
        <v>230.62</v>
      </c>
      <c r="G1910">
        <v>25009300</v>
      </c>
      <c r="H1910">
        <v>3376737583</v>
      </c>
      <c r="I1910">
        <v>2015</v>
      </c>
      <c r="J1910">
        <v>9</v>
      </c>
      <c r="K1910">
        <v>22</v>
      </c>
    </row>
    <row r="1911" spans="1:11" x14ac:dyDescent="0.3">
      <c r="A1911" t="s">
        <v>15</v>
      </c>
      <c r="B1911" s="1">
        <v>42268</v>
      </c>
      <c r="C1911">
        <v>231.22</v>
      </c>
      <c r="D1911">
        <v>231.22</v>
      </c>
      <c r="E1911">
        <v>226.52</v>
      </c>
      <c r="F1911">
        <v>227.09</v>
      </c>
      <c r="G1911">
        <v>19678800</v>
      </c>
      <c r="H1911">
        <v>3324121324</v>
      </c>
      <c r="I1911">
        <v>2015</v>
      </c>
      <c r="J1911">
        <v>9</v>
      </c>
      <c r="K1911">
        <v>21</v>
      </c>
    </row>
    <row r="1912" spans="1:11" x14ac:dyDescent="0.3">
      <c r="A1912" t="s">
        <v>15</v>
      </c>
      <c r="B1912" s="1">
        <v>42267</v>
      </c>
      <c r="C1912">
        <v>231.4</v>
      </c>
      <c r="D1912">
        <v>232.37</v>
      </c>
      <c r="E1912">
        <v>230.91</v>
      </c>
      <c r="F1912">
        <v>231.21</v>
      </c>
      <c r="G1912">
        <v>14444700</v>
      </c>
      <c r="H1912">
        <v>3383764499</v>
      </c>
      <c r="I1912">
        <v>2015</v>
      </c>
      <c r="J1912">
        <v>9</v>
      </c>
      <c r="K1912">
        <v>20</v>
      </c>
    </row>
    <row r="1913" spans="1:11" x14ac:dyDescent="0.3">
      <c r="A1913" t="s">
        <v>15</v>
      </c>
      <c r="B1913" s="1">
        <v>42266</v>
      </c>
      <c r="C1913">
        <v>232.86</v>
      </c>
      <c r="D1913">
        <v>233.21</v>
      </c>
      <c r="E1913">
        <v>231.09</v>
      </c>
      <c r="F1913">
        <v>231.49</v>
      </c>
      <c r="G1913">
        <v>12712600</v>
      </c>
      <c r="H1913">
        <v>3387141915</v>
      </c>
      <c r="I1913">
        <v>2015</v>
      </c>
      <c r="J1913">
        <v>9</v>
      </c>
      <c r="K1913">
        <v>19</v>
      </c>
    </row>
    <row r="1914" spans="1:11" x14ac:dyDescent="0.3">
      <c r="A1914" t="s">
        <v>15</v>
      </c>
      <c r="B1914" s="1">
        <v>42265</v>
      </c>
      <c r="C1914">
        <v>233.52</v>
      </c>
      <c r="D1914">
        <v>234.35</v>
      </c>
      <c r="E1914">
        <v>232.18</v>
      </c>
      <c r="F1914">
        <v>232.98</v>
      </c>
      <c r="G1914">
        <v>20242200</v>
      </c>
      <c r="H1914">
        <v>3408098085</v>
      </c>
      <c r="I1914">
        <v>2015</v>
      </c>
      <c r="J1914">
        <v>9</v>
      </c>
      <c r="K1914">
        <v>18</v>
      </c>
    </row>
    <row r="1915" spans="1:11" x14ac:dyDescent="0.3">
      <c r="A1915" t="s">
        <v>15</v>
      </c>
      <c r="B1915" s="1">
        <v>42264</v>
      </c>
      <c r="C1915">
        <v>229.08</v>
      </c>
      <c r="D1915">
        <v>230.29</v>
      </c>
      <c r="E1915">
        <v>228.93</v>
      </c>
      <c r="F1915">
        <v>229.81</v>
      </c>
      <c r="G1915">
        <v>18935400</v>
      </c>
      <c r="H1915">
        <v>3360247349</v>
      </c>
      <c r="I1915">
        <v>2015</v>
      </c>
      <c r="J1915">
        <v>9</v>
      </c>
      <c r="K1915">
        <v>17</v>
      </c>
    </row>
    <row r="1916" spans="1:11" x14ac:dyDescent="0.3">
      <c r="A1916" t="s">
        <v>15</v>
      </c>
      <c r="B1916" s="1">
        <v>42263</v>
      </c>
      <c r="C1916">
        <v>230.25</v>
      </c>
      <c r="D1916">
        <v>231.21</v>
      </c>
      <c r="E1916">
        <v>227.4</v>
      </c>
      <c r="F1916">
        <v>229.09</v>
      </c>
      <c r="G1916">
        <v>20144200</v>
      </c>
      <c r="H1916">
        <v>3349613966</v>
      </c>
      <c r="I1916">
        <v>2015</v>
      </c>
      <c r="J1916">
        <v>9</v>
      </c>
      <c r="K1916">
        <v>16</v>
      </c>
    </row>
    <row r="1917" spans="1:11" x14ac:dyDescent="0.3">
      <c r="A1917" t="s">
        <v>15</v>
      </c>
      <c r="B1917" s="1">
        <v>42262</v>
      </c>
      <c r="C1917">
        <v>230.49</v>
      </c>
      <c r="D1917">
        <v>259.18</v>
      </c>
      <c r="E1917">
        <v>229.82</v>
      </c>
      <c r="F1917">
        <v>230.3</v>
      </c>
      <c r="G1917">
        <v>19177800</v>
      </c>
      <c r="H1917">
        <v>3366532054</v>
      </c>
      <c r="I1917">
        <v>2015</v>
      </c>
      <c r="J1917">
        <v>9</v>
      </c>
      <c r="K1917">
        <v>15</v>
      </c>
    </row>
    <row r="1918" spans="1:11" x14ac:dyDescent="0.3">
      <c r="A1918" t="s">
        <v>15</v>
      </c>
      <c r="B1918" s="1">
        <v>42261</v>
      </c>
      <c r="C1918">
        <v>230.61</v>
      </c>
      <c r="D1918">
        <v>232.44</v>
      </c>
      <c r="E1918">
        <v>227.96</v>
      </c>
      <c r="F1918">
        <v>230.64</v>
      </c>
      <c r="G1918">
        <v>20997800</v>
      </c>
      <c r="H1918">
        <v>3370579521</v>
      </c>
      <c r="I1918">
        <v>2015</v>
      </c>
      <c r="J1918">
        <v>9</v>
      </c>
      <c r="K1918">
        <v>14</v>
      </c>
    </row>
    <row r="1919" spans="1:11" x14ac:dyDescent="0.3">
      <c r="A1919" t="s">
        <v>15</v>
      </c>
      <c r="B1919" s="1">
        <v>42260</v>
      </c>
      <c r="C1919">
        <v>235.24</v>
      </c>
      <c r="D1919">
        <v>235.93</v>
      </c>
      <c r="E1919">
        <v>229.33</v>
      </c>
      <c r="F1919">
        <v>230.51</v>
      </c>
      <c r="G1919">
        <v>18478800</v>
      </c>
      <c r="H1919">
        <v>3367774557</v>
      </c>
      <c r="I1919">
        <v>2015</v>
      </c>
      <c r="J1919">
        <v>9</v>
      </c>
      <c r="K1919">
        <v>13</v>
      </c>
    </row>
    <row r="1920" spans="1:11" x14ac:dyDescent="0.3">
      <c r="A1920" t="s">
        <v>15</v>
      </c>
      <c r="B1920" s="1">
        <v>42259</v>
      </c>
      <c r="C1920">
        <v>239.85</v>
      </c>
      <c r="D1920">
        <v>240.12</v>
      </c>
      <c r="E1920">
        <v>234.75</v>
      </c>
      <c r="F1920">
        <v>235.23</v>
      </c>
      <c r="G1920">
        <v>17962600</v>
      </c>
      <c r="H1920">
        <v>3435801820</v>
      </c>
      <c r="I1920">
        <v>2015</v>
      </c>
      <c r="J1920">
        <v>9</v>
      </c>
      <c r="K1920">
        <v>12</v>
      </c>
    </row>
    <row r="1921" spans="1:11" x14ac:dyDescent="0.3">
      <c r="A1921" t="s">
        <v>15</v>
      </c>
      <c r="B1921" s="1">
        <v>42258</v>
      </c>
      <c r="C1921">
        <v>238.33</v>
      </c>
      <c r="D1921">
        <v>241.17</v>
      </c>
      <c r="E1921">
        <v>238.33</v>
      </c>
      <c r="F1921">
        <v>240.11</v>
      </c>
      <c r="G1921">
        <v>19224700</v>
      </c>
      <c r="H1921">
        <v>3506204486</v>
      </c>
      <c r="I1921">
        <v>2015</v>
      </c>
      <c r="J1921">
        <v>9</v>
      </c>
      <c r="K1921">
        <v>11</v>
      </c>
    </row>
    <row r="1922" spans="1:11" x14ac:dyDescent="0.3">
      <c r="A1922" t="s">
        <v>15</v>
      </c>
      <c r="B1922" s="1">
        <v>42257</v>
      </c>
      <c r="C1922">
        <v>238.34</v>
      </c>
      <c r="D1922">
        <v>241.29</v>
      </c>
      <c r="E1922">
        <v>235.79</v>
      </c>
      <c r="F1922">
        <v>238.48</v>
      </c>
      <c r="G1922">
        <v>21215500</v>
      </c>
      <c r="H1922">
        <v>3481466104</v>
      </c>
      <c r="I1922">
        <v>2015</v>
      </c>
      <c r="J1922">
        <v>9</v>
      </c>
      <c r="K1922">
        <v>10</v>
      </c>
    </row>
    <row r="1923" spans="1:11" x14ac:dyDescent="0.3">
      <c r="A1923" t="s">
        <v>15</v>
      </c>
      <c r="B1923" s="1">
        <v>42256</v>
      </c>
      <c r="C1923">
        <v>243.41</v>
      </c>
      <c r="D1923">
        <v>244.42</v>
      </c>
      <c r="E1923">
        <v>237.82</v>
      </c>
      <c r="F1923">
        <v>238.17</v>
      </c>
      <c r="G1923">
        <v>23635700</v>
      </c>
      <c r="H1923">
        <v>3475960739</v>
      </c>
      <c r="I1923">
        <v>2015</v>
      </c>
      <c r="J1923">
        <v>9</v>
      </c>
      <c r="K1923">
        <v>9</v>
      </c>
    </row>
    <row r="1924" spans="1:11" x14ac:dyDescent="0.3">
      <c r="A1924" t="s">
        <v>15</v>
      </c>
      <c r="B1924" s="1">
        <v>42255</v>
      </c>
      <c r="C1924">
        <v>239.85</v>
      </c>
      <c r="D1924">
        <v>245.78</v>
      </c>
      <c r="E1924">
        <v>239.68</v>
      </c>
      <c r="F1924">
        <v>243.61</v>
      </c>
      <c r="G1924">
        <v>26879200</v>
      </c>
      <c r="H1924">
        <v>3554439286</v>
      </c>
      <c r="I1924">
        <v>2015</v>
      </c>
      <c r="J1924">
        <v>9</v>
      </c>
      <c r="K1924">
        <v>8</v>
      </c>
    </row>
    <row r="1925" spans="1:11" x14ac:dyDescent="0.3">
      <c r="A1925" t="s">
        <v>15</v>
      </c>
      <c r="B1925" s="1">
        <v>42254</v>
      </c>
      <c r="C1925">
        <v>239.93</v>
      </c>
      <c r="D1925">
        <v>242.11</v>
      </c>
      <c r="E1925">
        <v>238.72</v>
      </c>
      <c r="F1925">
        <v>239.85</v>
      </c>
      <c r="G1925">
        <v>21192200</v>
      </c>
      <c r="H1925">
        <v>3498762116</v>
      </c>
      <c r="I1925">
        <v>2015</v>
      </c>
      <c r="J1925">
        <v>9</v>
      </c>
      <c r="K1925">
        <v>7</v>
      </c>
    </row>
    <row r="1926" spans="1:11" x14ac:dyDescent="0.3">
      <c r="A1926" t="s">
        <v>15</v>
      </c>
      <c r="B1926" s="1">
        <v>42253</v>
      </c>
      <c r="C1926">
        <v>234.87</v>
      </c>
      <c r="D1926">
        <v>242.91</v>
      </c>
      <c r="E1926">
        <v>234.68</v>
      </c>
      <c r="F1926">
        <v>239.84</v>
      </c>
      <c r="G1926">
        <v>25473700</v>
      </c>
      <c r="H1926">
        <v>3497748612</v>
      </c>
      <c r="I1926">
        <v>2015</v>
      </c>
      <c r="J1926">
        <v>9</v>
      </c>
      <c r="K1926">
        <v>6</v>
      </c>
    </row>
    <row r="1927" spans="1:11" x14ac:dyDescent="0.3">
      <c r="A1927" t="s">
        <v>15</v>
      </c>
      <c r="B1927" s="1">
        <v>42252</v>
      </c>
      <c r="C1927">
        <v>230.2</v>
      </c>
      <c r="D1927">
        <v>236.14</v>
      </c>
      <c r="E1927">
        <v>229.44</v>
      </c>
      <c r="F1927">
        <v>235.02</v>
      </c>
      <c r="G1927">
        <v>20671400</v>
      </c>
      <c r="H1927">
        <v>3426594646</v>
      </c>
      <c r="I1927">
        <v>2015</v>
      </c>
      <c r="J1927">
        <v>9</v>
      </c>
      <c r="K1927">
        <v>5</v>
      </c>
    </row>
    <row r="1928" spans="1:11" x14ac:dyDescent="0.3">
      <c r="A1928" t="s">
        <v>15</v>
      </c>
      <c r="B1928" s="1">
        <v>42251</v>
      </c>
      <c r="C1928">
        <v>227.21</v>
      </c>
      <c r="D1928">
        <v>230.9</v>
      </c>
      <c r="E1928">
        <v>227.05</v>
      </c>
      <c r="F1928">
        <v>230.3</v>
      </c>
      <c r="G1928">
        <v>20962400</v>
      </c>
      <c r="H1928">
        <v>3356910010</v>
      </c>
      <c r="I1928">
        <v>2015</v>
      </c>
      <c r="J1928">
        <v>9</v>
      </c>
      <c r="K1928">
        <v>4</v>
      </c>
    </row>
    <row r="1929" spans="1:11" x14ac:dyDescent="0.3">
      <c r="A1929" t="s">
        <v>15</v>
      </c>
      <c r="B1929" s="1">
        <v>42250</v>
      </c>
      <c r="C1929">
        <v>229.32</v>
      </c>
      <c r="D1929">
        <v>229.6</v>
      </c>
      <c r="E1929">
        <v>226.67</v>
      </c>
      <c r="F1929">
        <v>227.18</v>
      </c>
      <c r="G1929">
        <v>17482000</v>
      </c>
      <c r="H1929">
        <v>3310618588</v>
      </c>
      <c r="I1929">
        <v>2015</v>
      </c>
      <c r="J1929">
        <v>9</v>
      </c>
      <c r="K1929">
        <v>3</v>
      </c>
    </row>
    <row r="1930" spans="1:11" x14ac:dyDescent="0.3">
      <c r="A1930" t="s">
        <v>15</v>
      </c>
      <c r="B1930" s="1">
        <v>42249</v>
      </c>
      <c r="C1930">
        <v>228.03</v>
      </c>
      <c r="D1930">
        <v>230.58</v>
      </c>
      <c r="E1930">
        <v>226.48</v>
      </c>
      <c r="F1930">
        <v>229.28</v>
      </c>
      <c r="G1930">
        <v>18760400</v>
      </c>
      <c r="H1930">
        <v>3340404203</v>
      </c>
      <c r="I1930">
        <v>2015</v>
      </c>
      <c r="J1930">
        <v>9</v>
      </c>
      <c r="K1930">
        <v>2</v>
      </c>
    </row>
    <row r="1931" spans="1:11" x14ac:dyDescent="0.3">
      <c r="A1931" t="s">
        <v>15</v>
      </c>
      <c r="B1931" s="1">
        <v>42248</v>
      </c>
      <c r="C1931">
        <v>230.26</v>
      </c>
      <c r="D1931">
        <v>231.22</v>
      </c>
      <c r="E1931">
        <v>226.86</v>
      </c>
      <c r="F1931">
        <v>228.12</v>
      </c>
      <c r="G1931">
        <v>20575200</v>
      </c>
      <c r="H1931">
        <v>3322548147</v>
      </c>
      <c r="I1931">
        <v>2015</v>
      </c>
      <c r="J1931">
        <v>9</v>
      </c>
      <c r="K1931">
        <v>1</v>
      </c>
    </row>
    <row r="1932" spans="1:11" x14ac:dyDescent="0.3">
      <c r="A1932" t="s">
        <v>15</v>
      </c>
      <c r="B1932" s="1">
        <v>42247</v>
      </c>
      <c r="C1932">
        <v>229.11</v>
      </c>
      <c r="D1932">
        <v>231.96</v>
      </c>
      <c r="E1932">
        <v>225.91</v>
      </c>
      <c r="F1932">
        <v>230.06</v>
      </c>
      <c r="G1932">
        <v>20710700</v>
      </c>
      <c r="H1932">
        <v>3349845416</v>
      </c>
      <c r="I1932">
        <v>2015</v>
      </c>
      <c r="J1932">
        <v>8</v>
      </c>
      <c r="K1932">
        <v>31</v>
      </c>
    </row>
    <row r="1933" spans="1:11" x14ac:dyDescent="0.3">
      <c r="A1933" t="s">
        <v>15</v>
      </c>
      <c r="B1933" s="1">
        <v>42246</v>
      </c>
      <c r="C1933">
        <v>229.9</v>
      </c>
      <c r="D1933">
        <v>232.07</v>
      </c>
      <c r="E1933">
        <v>226.25</v>
      </c>
      <c r="F1933">
        <v>228.76</v>
      </c>
      <c r="G1933">
        <v>19412600</v>
      </c>
      <c r="H1933">
        <v>3330085315</v>
      </c>
      <c r="I1933">
        <v>2015</v>
      </c>
      <c r="J1933">
        <v>8</v>
      </c>
      <c r="K1933">
        <v>30</v>
      </c>
    </row>
    <row r="1934" spans="1:11" x14ac:dyDescent="0.3">
      <c r="A1934" t="s">
        <v>15</v>
      </c>
      <c r="B1934" s="1">
        <v>42245</v>
      </c>
      <c r="C1934">
        <v>231.55</v>
      </c>
      <c r="D1934">
        <v>233.22</v>
      </c>
      <c r="E1934">
        <v>227.33</v>
      </c>
      <c r="F1934">
        <v>229.78</v>
      </c>
      <c r="G1934">
        <v>17142500</v>
      </c>
      <c r="H1934">
        <v>3344063019</v>
      </c>
      <c r="I1934">
        <v>2015</v>
      </c>
      <c r="J1934">
        <v>8</v>
      </c>
      <c r="K1934">
        <v>29</v>
      </c>
    </row>
    <row r="1935" spans="1:11" x14ac:dyDescent="0.3">
      <c r="A1935" t="s">
        <v>15</v>
      </c>
      <c r="B1935" s="1">
        <v>42244</v>
      </c>
      <c r="C1935">
        <v>224.7</v>
      </c>
      <c r="D1935">
        <v>235.22</v>
      </c>
      <c r="E1935">
        <v>220.93</v>
      </c>
      <c r="F1935">
        <v>231.4</v>
      </c>
      <c r="G1935">
        <v>31336600</v>
      </c>
      <c r="H1935">
        <v>3366649823</v>
      </c>
      <c r="I1935">
        <v>2015</v>
      </c>
      <c r="J1935">
        <v>8</v>
      </c>
      <c r="K1935">
        <v>28</v>
      </c>
    </row>
    <row r="1936" spans="1:11" x14ac:dyDescent="0.3">
      <c r="A1936" t="s">
        <v>15</v>
      </c>
      <c r="B1936" s="1">
        <v>42243</v>
      </c>
      <c r="C1936">
        <v>226.05</v>
      </c>
      <c r="D1936">
        <v>228.64</v>
      </c>
      <c r="E1936">
        <v>223.68</v>
      </c>
      <c r="F1936">
        <v>224.77</v>
      </c>
      <c r="G1936">
        <v>21905400</v>
      </c>
      <c r="H1936">
        <v>3269360632</v>
      </c>
      <c r="I1936">
        <v>2015</v>
      </c>
      <c r="J1936">
        <v>8</v>
      </c>
      <c r="K1936">
        <v>27</v>
      </c>
    </row>
    <row r="1937" spans="1:11" x14ac:dyDescent="0.3">
      <c r="A1937" t="s">
        <v>15</v>
      </c>
      <c r="B1937" s="1">
        <v>42242</v>
      </c>
      <c r="C1937">
        <v>222.08</v>
      </c>
      <c r="D1937">
        <v>231.18</v>
      </c>
      <c r="E1937">
        <v>220.2</v>
      </c>
      <c r="F1937">
        <v>225.83</v>
      </c>
      <c r="G1937">
        <v>31808000</v>
      </c>
      <c r="H1937">
        <v>3284040048</v>
      </c>
      <c r="I1937">
        <v>2015</v>
      </c>
      <c r="J1937">
        <v>8</v>
      </c>
      <c r="K1937">
        <v>26</v>
      </c>
    </row>
    <row r="1938" spans="1:11" x14ac:dyDescent="0.3">
      <c r="A1938" t="s">
        <v>15</v>
      </c>
      <c r="B1938" s="1">
        <v>42241</v>
      </c>
      <c r="C1938">
        <v>210.07</v>
      </c>
      <c r="D1938">
        <v>226.32</v>
      </c>
      <c r="E1938">
        <v>199.57</v>
      </c>
      <c r="F1938">
        <v>221.61</v>
      </c>
      <c r="G1938">
        <v>61089200</v>
      </c>
      <c r="H1938">
        <v>3221751642</v>
      </c>
      <c r="I1938">
        <v>2015</v>
      </c>
      <c r="J1938">
        <v>8</v>
      </c>
      <c r="K1938">
        <v>25</v>
      </c>
    </row>
    <row r="1939" spans="1:11" x14ac:dyDescent="0.3">
      <c r="A1939" t="s">
        <v>15</v>
      </c>
      <c r="B1939" s="1">
        <v>42240</v>
      </c>
      <c r="C1939">
        <v>228.11</v>
      </c>
      <c r="D1939">
        <v>228.14</v>
      </c>
      <c r="E1939">
        <v>210.44</v>
      </c>
      <c r="F1939">
        <v>210.49</v>
      </c>
      <c r="G1939">
        <v>59220700</v>
      </c>
      <c r="H1939">
        <v>3059460627</v>
      </c>
      <c r="I1939">
        <v>2015</v>
      </c>
      <c r="J1939">
        <v>8</v>
      </c>
      <c r="K1939">
        <v>24</v>
      </c>
    </row>
    <row r="1940" spans="1:11" x14ac:dyDescent="0.3">
      <c r="A1940" t="s">
        <v>15</v>
      </c>
      <c r="B1940" s="1">
        <v>42239</v>
      </c>
      <c r="C1940">
        <v>230.38</v>
      </c>
      <c r="D1940">
        <v>232.71</v>
      </c>
      <c r="E1940">
        <v>225.58</v>
      </c>
      <c r="F1940">
        <v>228.17</v>
      </c>
      <c r="G1940">
        <v>18406600</v>
      </c>
      <c r="H1940">
        <v>3315466697</v>
      </c>
      <c r="I1940">
        <v>2015</v>
      </c>
      <c r="J1940">
        <v>8</v>
      </c>
      <c r="K1940">
        <v>23</v>
      </c>
    </row>
    <row r="1941" spans="1:11" x14ac:dyDescent="0.3">
      <c r="A1941" t="s">
        <v>15</v>
      </c>
      <c r="B1941" s="1">
        <v>42238</v>
      </c>
      <c r="C1941">
        <v>232.66</v>
      </c>
      <c r="D1941">
        <v>234.96</v>
      </c>
      <c r="E1941">
        <v>222.7</v>
      </c>
      <c r="F1941">
        <v>230.39</v>
      </c>
      <c r="G1941">
        <v>23205900</v>
      </c>
      <c r="H1941">
        <v>3346961926</v>
      </c>
      <c r="I1941">
        <v>2015</v>
      </c>
      <c r="J1941">
        <v>8</v>
      </c>
      <c r="K1941">
        <v>22</v>
      </c>
    </row>
    <row r="1942" spans="1:11" x14ac:dyDescent="0.3">
      <c r="A1942" t="s">
        <v>15</v>
      </c>
      <c r="B1942" s="1">
        <v>42237</v>
      </c>
      <c r="C1942">
        <v>235.35</v>
      </c>
      <c r="D1942">
        <v>236.43</v>
      </c>
      <c r="E1942">
        <v>231.72</v>
      </c>
      <c r="F1942">
        <v>232.57</v>
      </c>
      <c r="G1942">
        <v>23173800</v>
      </c>
      <c r="H1942">
        <v>3377704243</v>
      </c>
      <c r="I1942">
        <v>2015</v>
      </c>
      <c r="J1942">
        <v>8</v>
      </c>
      <c r="K1942">
        <v>21</v>
      </c>
    </row>
    <row r="1943" spans="1:11" x14ac:dyDescent="0.3">
      <c r="A1943" t="s">
        <v>15</v>
      </c>
      <c r="B1943" s="1">
        <v>42236</v>
      </c>
      <c r="C1943">
        <v>226.9</v>
      </c>
      <c r="D1943">
        <v>237.37</v>
      </c>
      <c r="E1943">
        <v>226.9</v>
      </c>
      <c r="F1943">
        <v>235.35</v>
      </c>
      <c r="G1943">
        <v>32275000</v>
      </c>
      <c r="H1943">
        <v>3417123139</v>
      </c>
      <c r="I1943">
        <v>2015</v>
      </c>
      <c r="J1943">
        <v>8</v>
      </c>
      <c r="K1943">
        <v>20</v>
      </c>
    </row>
    <row r="1944" spans="1:11" x14ac:dyDescent="0.3">
      <c r="A1944" t="s">
        <v>15</v>
      </c>
      <c r="B1944" s="1">
        <v>42235</v>
      </c>
      <c r="C1944">
        <v>225.67</v>
      </c>
      <c r="D1944">
        <v>237.41</v>
      </c>
      <c r="E1944">
        <v>222.77</v>
      </c>
      <c r="F1944">
        <v>226.68</v>
      </c>
      <c r="G1944">
        <v>60869200</v>
      </c>
      <c r="H1944">
        <v>3290448603</v>
      </c>
      <c r="I1944">
        <v>2015</v>
      </c>
      <c r="J1944">
        <v>8</v>
      </c>
      <c r="K1944">
        <v>19</v>
      </c>
    </row>
    <row r="1945" spans="1:11" x14ac:dyDescent="0.3">
      <c r="A1945" t="s">
        <v>15</v>
      </c>
      <c r="B1945" s="1">
        <v>42234</v>
      </c>
      <c r="C1945">
        <v>257.93</v>
      </c>
      <c r="D1945">
        <v>257.99</v>
      </c>
      <c r="E1945">
        <v>211.08</v>
      </c>
      <c r="F1945">
        <v>211.08</v>
      </c>
      <c r="G1945">
        <v>42147200</v>
      </c>
      <c r="H1945">
        <v>3063104570</v>
      </c>
      <c r="I1945">
        <v>2015</v>
      </c>
      <c r="J1945">
        <v>8</v>
      </c>
      <c r="K1945">
        <v>18</v>
      </c>
    </row>
    <row r="1946" spans="1:11" x14ac:dyDescent="0.3">
      <c r="A1946" t="s">
        <v>15</v>
      </c>
      <c r="B1946" s="1">
        <v>42233</v>
      </c>
      <c r="C1946">
        <v>258.49</v>
      </c>
      <c r="D1946">
        <v>260.51</v>
      </c>
      <c r="E1946">
        <v>257.12</v>
      </c>
      <c r="F1946">
        <v>257.98</v>
      </c>
      <c r="G1946">
        <v>21617900</v>
      </c>
      <c r="H1946">
        <v>3742748055</v>
      </c>
      <c r="I1946">
        <v>2015</v>
      </c>
      <c r="J1946">
        <v>8</v>
      </c>
      <c r="K1946">
        <v>17</v>
      </c>
    </row>
    <row r="1947" spans="1:11" x14ac:dyDescent="0.3">
      <c r="A1947" t="s">
        <v>15</v>
      </c>
      <c r="B1947" s="1">
        <v>42232</v>
      </c>
      <c r="C1947">
        <v>261.87</v>
      </c>
      <c r="D1947">
        <v>262.44</v>
      </c>
      <c r="E1947">
        <v>257.04000000000002</v>
      </c>
      <c r="F1947">
        <v>258.51</v>
      </c>
      <c r="G1947">
        <v>29717000</v>
      </c>
      <c r="H1947">
        <v>3749501856</v>
      </c>
      <c r="I1947">
        <v>2015</v>
      </c>
      <c r="J1947">
        <v>8</v>
      </c>
      <c r="K1947">
        <v>16</v>
      </c>
    </row>
    <row r="1948" spans="1:11" x14ac:dyDescent="0.3">
      <c r="A1948" t="s">
        <v>15</v>
      </c>
      <c r="B1948" s="1">
        <v>42231</v>
      </c>
      <c r="C1948">
        <v>265.52999999999997</v>
      </c>
      <c r="D1948">
        <v>266.67</v>
      </c>
      <c r="E1948">
        <v>261.3</v>
      </c>
      <c r="F1948">
        <v>261.55</v>
      </c>
      <c r="G1948">
        <v>19321100</v>
      </c>
      <c r="H1948">
        <v>3792757590</v>
      </c>
      <c r="I1948">
        <v>2015</v>
      </c>
      <c r="J1948">
        <v>8</v>
      </c>
      <c r="K1948">
        <v>15</v>
      </c>
    </row>
    <row r="1949" spans="1:11" x14ac:dyDescent="0.3">
      <c r="A1949" t="s">
        <v>15</v>
      </c>
      <c r="B1949" s="1">
        <v>42230</v>
      </c>
      <c r="C1949">
        <v>264.13</v>
      </c>
      <c r="D1949">
        <v>267.47000000000003</v>
      </c>
      <c r="E1949">
        <v>261.48</v>
      </c>
      <c r="F1949">
        <v>265.68</v>
      </c>
      <c r="G1949">
        <v>27091200</v>
      </c>
      <c r="H1949">
        <v>3851715726</v>
      </c>
      <c r="I1949">
        <v>2015</v>
      </c>
      <c r="J1949">
        <v>8</v>
      </c>
      <c r="K1949">
        <v>14</v>
      </c>
    </row>
    <row r="1950" spans="1:11" x14ac:dyDescent="0.3">
      <c r="A1950" t="s">
        <v>15</v>
      </c>
      <c r="B1950" s="1">
        <v>42229</v>
      </c>
      <c r="C1950">
        <v>266.18</v>
      </c>
      <c r="D1950">
        <v>266.23</v>
      </c>
      <c r="E1950">
        <v>262.83999999999997</v>
      </c>
      <c r="F1950">
        <v>264.08</v>
      </c>
      <c r="G1950">
        <v>27685500</v>
      </c>
      <c r="H1950">
        <v>3827588724</v>
      </c>
      <c r="I1950">
        <v>2015</v>
      </c>
      <c r="J1950">
        <v>8</v>
      </c>
      <c r="K1950">
        <v>13</v>
      </c>
    </row>
    <row r="1951" spans="1:11" x14ac:dyDescent="0.3">
      <c r="A1951" t="s">
        <v>15</v>
      </c>
      <c r="B1951" s="1">
        <v>42228</v>
      </c>
      <c r="C1951">
        <v>270.60000000000002</v>
      </c>
      <c r="D1951">
        <v>270.67</v>
      </c>
      <c r="E1951">
        <v>265.47000000000003</v>
      </c>
      <c r="F1951">
        <v>266.38</v>
      </c>
      <c r="G1951">
        <v>26815400</v>
      </c>
      <c r="H1951">
        <v>3859888131</v>
      </c>
      <c r="I1951">
        <v>2015</v>
      </c>
      <c r="J1951">
        <v>8</v>
      </c>
      <c r="K1951">
        <v>12</v>
      </c>
    </row>
    <row r="1952" spans="1:11" x14ac:dyDescent="0.3">
      <c r="A1952" t="s">
        <v>15</v>
      </c>
      <c r="B1952" s="1">
        <v>42227</v>
      </c>
      <c r="C1952">
        <v>264.33999999999997</v>
      </c>
      <c r="D1952">
        <v>270.39</v>
      </c>
      <c r="E1952">
        <v>264.08999999999997</v>
      </c>
      <c r="F1952">
        <v>270.39</v>
      </c>
      <c r="G1952">
        <v>25433900</v>
      </c>
      <c r="H1952">
        <v>3917142819</v>
      </c>
      <c r="I1952">
        <v>2015</v>
      </c>
      <c r="J1952">
        <v>8</v>
      </c>
      <c r="K1952">
        <v>11</v>
      </c>
    </row>
    <row r="1953" spans="1:11" x14ac:dyDescent="0.3">
      <c r="A1953" t="s">
        <v>15</v>
      </c>
      <c r="B1953" s="1">
        <v>42226</v>
      </c>
      <c r="C1953">
        <v>265.48</v>
      </c>
      <c r="D1953">
        <v>267.02999999999997</v>
      </c>
      <c r="E1953">
        <v>262.60000000000002</v>
      </c>
      <c r="F1953">
        <v>264.47000000000003</v>
      </c>
      <c r="G1953">
        <v>20979400</v>
      </c>
      <c r="H1953">
        <v>3830352069</v>
      </c>
      <c r="I1953">
        <v>2015</v>
      </c>
      <c r="J1953">
        <v>8</v>
      </c>
      <c r="K1953">
        <v>10</v>
      </c>
    </row>
    <row r="1954" spans="1:11" x14ac:dyDescent="0.3">
      <c r="A1954" t="s">
        <v>15</v>
      </c>
      <c r="B1954" s="1">
        <v>42225</v>
      </c>
      <c r="C1954">
        <v>261.12</v>
      </c>
      <c r="D1954">
        <v>267</v>
      </c>
      <c r="E1954">
        <v>260.47000000000003</v>
      </c>
      <c r="F1954">
        <v>265.08</v>
      </c>
      <c r="G1954">
        <v>23789600</v>
      </c>
      <c r="H1954">
        <v>3838130130</v>
      </c>
      <c r="I1954">
        <v>2015</v>
      </c>
      <c r="J1954">
        <v>8</v>
      </c>
      <c r="K1954">
        <v>9</v>
      </c>
    </row>
    <row r="1955" spans="1:11" x14ac:dyDescent="0.3">
      <c r="A1955" t="s">
        <v>15</v>
      </c>
      <c r="B1955" s="1">
        <v>42224</v>
      </c>
      <c r="C1955">
        <v>279.74</v>
      </c>
      <c r="D1955">
        <v>279.93</v>
      </c>
      <c r="E1955">
        <v>260.70999999999998</v>
      </c>
      <c r="F1955">
        <v>261</v>
      </c>
      <c r="G1955">
        <v>58533000</v>
      </c>
      <c r="H1955">
        <v>3778049024</v>
      </c>
      <c r="I1955">
        <v>2015</v>
      </c>
      <c r="J1955">
        <v>8</v>
      </c>
      <c r="K1955">
        <v>8</v>
      </c>
    </row>
    <row r="1956" spans="1:11" x14ac:dyDescent="0.3">
      <c r="A1956" t="s">
        <v>15</v>
      </c>
      <c r="B1956" s="1">
        <v>42223</v>
      </c>
      <c r="C1956">
        <v>278.74</v>
      </c>
      <c r="D1956">
        <v>280.39</v>
      </c>
      <c r="E1956">
        <v>276.37</v>
      </c>
      <c r="F1956">
        <v>279.58</v>
      </c>
      <c r="G1956">
        <v>42484800</v>
      </c>
      <c r="H1956">
        <v>4045993359</v>
      </c>
      <c r="I1956">
        <v>2015</v>
      </c>
      <c r="J1956">
        <v>8</v>
      </c>
      <c r="K1956">
        <v>7</v>
      </c>
    </row>
    <row r="1957" spans="1:11" x14ac:dyDescent="0.3">
      <c r="A1957" t="s">
        <v>15</v>
      </c>
      <c r="B1957" s="1">
        <v>42222</v>
      </c>
      <c r="C1957">
        <v>281.91000000000003</v>
      </c>
      <c r="D1957">
        <v>281.91000000000003</v>
      </c>
      <c r="E1957">
        <v>278.39999999999998</v>
      </c>
      <c r="F1957">
        <v>278.58</v>
      </c>
      <c r="G1957">
        <v>18792100</v>
      </c>
      <c r="H1957">
        <v>4030445072</v>
      </c>
      <c r="I1957">
        <v>2015</v>
      </c>
      <c r="J1957">
        <v>8</v>
      </c>
      <c r="K1957">
        <v>6</v>
      </c>
    </row>
    <row r="1958" spans="1:11" x14ac:dyDescent="0.3">
      <c r="A1958" t="s">
        <v>15</v>
      </c>
      <c r="B1958" s="1">
        <v>42221</v>
      </c>
      <c r="C1958">
        <v>284.85000000000002</v>
      </c>
      <c r="D1958">
        <v>285.5</v>
      </c>
      <c r="E1958">
        <v>281.49</v>
      </c>
      <c r="F1958">
        <v>281.88</v>
      </c>
      <c r="G1958">
        <v>20128000</v>
      </c>
      <c r="H1958">
        <v>4077254001</v>
      </c>
      <c r="I1958">
        <v>2015</v>
      </c>
      <c r="J1958">
        <v>8</v>
      </c>
      <c r="K1958">
        <v>5</v>
      </c>
    </row>
    <row r="1959" spans="1:11" x14ac:dyDescent="0.3">
      <c r="A1959" t="s">
        <v>15</v>
      </c>
      <c r="B1959" s="1">
        <v>42220</v>
      </c>
      <c r="C1959">
        <v>281.23</v>
      </c>
      <c r="D1959">
        <v>285.70999999999998</v>
      </c>
      <c r="E1959">
        <v>281.23</v>
      </c>
      <c r="F1959">
        <v>285.22000000000003</v>
      </c>
      <c r="G1959">
        <v>21908700</v>
      </c>
      <c r="H1959">
        <v>4124558889</v>
      </c>
      <c r="I1959">
        <v>2015</v>
      </c>
      <c r="J1959">
        <v>8</v>
      </c>
      <c r="K1959">
        <v>4</v>
      </c>
    </row>
    <row r="1960" spans="1:11" x14ac:dyDescent="0.3">
      <c r="A1960" t="s">
        <v>15</v>
      </c>
      <c r="B1960" s="1">
        <v>42219</v>
      </c>
      <c r="C1960">
        <v>282.81</v>
      </c>
      <c r="D1960">
        <v>285.47000000000003</v>
      </c>
      <c r="E1960">
        <v>280.23</v>
      </c>
      <c r="F1960">
        <v>281.23</v>
      </c>
      <c r="G1960">
        <v>21474100</v>
      </c>
      <c r="H1960">
        <v>4065895598</v>
      </c>
      <c r="I1960">
        <v>2015</v>
      </c>
      <c r="J1960">
        <v>8</v>
      </c>
      <c r="K1960">
        <v>3</v>
      </c>
    </row>
    <row r="1961" spans="1:11" x14ac:dyDescent="0.3">
      <c r="A1961" t="s">
        <v>15</v>
      </c>
      <c r="B1961" s="1">
        <v>42218</v>
      </c>
      <c r="C1961">
        <v>280.45</v>
      </c>
      <c r="D1961">
        <v>283.02999999999997</v>
      </c>
      <c r="E1961">
        <v>277.52999999999997</v>
      </c>
      <c r="F1961">
        <v>282.61</v>
      </c>
      <c r="G1961">
        <v>17722200</v>
      </c>
      <c r="H1961">
        <v>4084832103</v>
      </c>
      <c r="I1961">
        <v>2015</v>
      </c>
      <c r="J1961">
        <v>8</v>
      </c>
      <c r="K1961">
        <v>2</v>
      </c>
    </row>
    <row r="1962" spans="1:11" x14ac:dyDescent="0.3">
      <c r="A1962" t="s">
        <v>15</v>
      </c>
      <c r="B1962" s="1">
        <v>42217</v>
      </c>
      <c r="C1962">
        <v>284.69</v>
      </c>
      <c r="D1962">
        <v>284.93</v>
      </c>
      <c r="E1962">
        <v>278.11</v>
      </c>
      <c r="F1962">
        <v>281.60000000000002</v>
      </c>
      <c r="G1962">
        <v>18995000</v>
      </c>
      <c r="H1962">
        <v>4069120370</v>
      </c>
      <c r="I1962">
        <v>2015</v>
      </c>
      <c r="J1962">
        <v>8</v>
      </c>
      <c r="K1962">
        <v>1</v>
      </c>
    </row>
    <row r="1963" spans="1:11" x14ac:dyDescent="0.3">
      <c r="A1963" t="s">
        <v>15</v>
      </c>
      <c r="B1963" s="1">
        <v>42216</v>
      </c>
      <c r="C1963">
        <v>287.7</v>
      </c>
      <c r="D1963">
        <v>288.95999999999998</v>
      </c>
      <c r="E1963">
        <v>282.33999999999997</v>
      </c>
      <c r="F1963">
        <v>284.64999999999998</v>
      </c>
      <c r="G1963">
        <v>23629100</v>
      </c>
      <c r="H1963">
        <v>4112089481</v>
      </c>
      <c r="I1963">
        <v>2015</v>
      </c>
      <c r="J1963">
        <v>7</v>
      </c>
      <c r="K1963">
        <v>31</v>
      </c>
    </row>
    <row r="1964" spans="1:11" x14ac:dyDescent="0.3">
      <c r="A1964" t="s">
        <v>15</v>
      </c>
      <c r="B1964" s="1">
        <v>42215</v>
      </c>
      <c r="C1964">
        <v>289.10000000000002</v>
      </c>
      <c r="D1964">
        <v>290.13</v>
      </c>
      <c r="E1964">
        <v>286.57</v>
      </c>
      <c r="F1964">
        <v>287.72000000000003</v>
      </c>
      <c r="G1964">
        <v>21635800</v>
      </c>
      <c r="H1964">
        <v>4155381827</v>
      </c>
      <c r="I1964">
        <v>2015</v>
      </c>
      <c r="J1964">
        <v>7</v>
      </c>
      <c r="K1964">
        <v>30</v>
      </c>
    </row>
    <row r="1965" spans="1:11" x14ac:dyDescent="0.3">
      <c r="A1965" t="s">
        <v>15</v>
      </c>
      <c r="B1965" s="1">
        <v>42214</v>
      </c>
      <c r="C1965">
        <v>294.48</v>
      </c>
      <c r="D1965">
        <v>294.54000000000002</v>
      </c>
      <c r="E1965">
        <v>288.77999999999997</v>
      </c>
      <c r="F1965">
        <v>289.58999999999997</v>
      </c>
      <c r="G1965">
        <v>24672600</v>
      </c>
      <c r="H1965">
        <v>4181390010</v>
      </c>
      <c r="I1965">
        <v>2015</v>
      </c>
      <c r="J1965">
        <v>7</v>
      </c>
      <c r="K1965">
        <v>29</v>
      </c>
    </row>
    <row r="1966" spans="1:11" x14ac:dyDescent="0.3">
      <c r="A1966" t="s">
        <v>15</v>
      </c>
      <c r="B1966" s="1">
        <v>42213</v>
      </c>
      <c r="C1966">
        <v>293.63</v>
      </c>
      <c r="D1966">
        <v>296.64999999999998</v>
      </c>
      <c r="E1966">
        <v>293.42</v>
      </c>
      <c r="F1966">
        <v>294.43</v>
      </c>
      <c r="G1966">
        <v>25453600</v>
      </c>
      <c r="H1966">
        <v>4250112630</v>
      </c>
      <c r="I1966">
        <v>2015</v>
      </c>
      <c r="J1966">
        <v>7</v>
      </c>
      <c r="K1966">
        <v>28</v>
      </c>
    </row>
    <row r="1967" spans="1:11" x14ac:dyDescent="0.3">
      <c r="A1967" t="s">
        <v>15</v>
      </c>
      <c r="B1967" s="1">
        <v>42212</v>
      </c>
      <c r="C1967">
        <v>292.64</v>
      </c>
      <c r="D1967">
        <v>297.77</v>
      </c>
      <c r="E1967">
        <v>287.45</v>
      </c>
      <c r="F1967">
        <v>293.62</v>
      </c>
      <c r="G1967">
        <v>30592000</v>
      </c>
      <c r="H1967">
        <v>4237522843</v>
      </c>
      <c r="I1967">
        <v>2015</v>
      </c>
      <c r="J1967">
        <v>7</v>
      </c>
      <c r="K1967">
        <v>27</v>
      </c>
    </row>
    <row r="1968" spans="1:11" x14ac:dyDescent="0.3">
      <c r="A1968" t="s">
        <v>15</v>
      </c>
      <c r="B1968" s="1">
        <v>42211</v>
      </c>
      <c r="C1968">
        <v>288.64</v>
      </c>
      <c r="D1968">
        <v>293.05</v>
      </c>
      <c r="E1968">
        <v>287.70999999999998</v>
      </c>
      <c r="F1968">
        <v>292.69</v>
      </c>
      <c r="G1968">
        <v>16032300</v>
      </c>
      <c r="H1968">
        <v>4222888242</v>
      </c>
      <c r="I1968">
        <v>2015</v>
      </c>
      <c r="J1968">
        <v>7</v>
      </c>
      <c r="K1968">
        <v>26</v>
      </c>
    </row>
    <row r="1969" spans="1:11" x14ac:dyDescent="0.3">
      <c r="A1969" t="s">
        <v>15</v>
      </c>
      <c r="B1969" s="1">
        <v>42210</v>
      </c>
      <c r="C1969">
        <v>288.16000000000003</v>
      </c>
      <c r="D1969">
        <v>290.73</v>
      </c>
      <c r="E1969">
        <v>286</v>
      </c>
      <c r="F1969">
        <v>288.7</v>
      </c>
      <c r="G1969">
        <v>20662200</v>
      </c>
      <c r="H1969">
        <v>4164295442</v>
      </c>
      <c r="I1969">
        <v>2015</v>
      </c>
      <c r="J1969">
        <v>7</v>
      </c>
      <c r="K1969">
        <v>25</v>
      </c>
    </row>
    <row r="1970" spans="1:11" x14ac:dyDescent="0.3">
      <c r="A1970" t="s">
        <v>15</v>
      </c>
      <c r="B1970" s="1">
        <v>42209</v>
      </c>
      <c r="C1970">
        <v>276.01</v>
      </c>
      <c r="D1970">
        <v>289.25</v>
      </c>
      <c r="E1970">
        <v>275.25</v>
      </c>
      <c r="F1970">
        <v>288.27999999999997</v>
      </c>
      <c r="G1970">
        <v>37199400</v>
      </c>
      <c r="H1970">
        <v>4157148934</v>
      </c>
      <c r="I1970">
        <v>2015</v>
      </c>
      <c r="J1970">
        <v>7</v>
      </c>
      <c r="K1970">
        <v>24</v>
      </c>
    </row>
    <row r="1971" spans="1:11" x14ac:dyDescent="0.3">
      <c r="A1971" t="s">
        <v>15</v>
      </c>
      <c r="B1971" s="1">
        <v>42208</v>
      </c>
      <c r="C1971">
        <v>277.33999999999997</v>
      </c>
      <c r="D1971">
        <v>278.11</v>
      </c>
      <c r="E1971">
        <v>275.72000000000003</v>
      </c>
      <c r="F1971">
        <v>276.05</v>
      </c>
      <c r="G1971">
        <v>18531300</v>
      </c>
      <c r="H1971">
        <v>3979625902</v>
      </c>
      <c r="I1971">
        <v>2015</v>
      </c>
      <c r="J1971">
        <v>7</v>
      </c>
      <c r="K1971">
        <v>23</v>
      </c>
    </row>
    <row r="1972" spans="1:11" x14ac:dyDescent="0.3">
      <c r="A1972" t="s">
        <v>15</v>
      </c>
      <c r="B1972" s="1">
        <v>42207</v>
      </c>
      <c r="C1972">
        <v>275.66000000000003</v>
      </c>
      <c r="D1972">
        <v>277.67</v>
      </c>
      <c r="E1972">
        <v>274.38</v>
      </c>
      <c r="F1972">
        <v>277.22000000000003</v>
      </c>
      <c r="G1972">
        <v>19389800</v>
      </c>
      <c r="H1972">
        <v>3995572964</v>
      </c>
      <c r="I1972">
        <v>2015</v>
      </c>
      <c r="J1972">
        <v>7</v>
      </c>
      <c r="K1972">
        <v>22</v>
      </c>
    </row>
    <row r="1973" spans="1:11" x14ac:dyDescent="0.3">
      <c r="A1973" t="s">
        <v>15</v>
      </c>
      <c r="B1973" s="1">
        <v>42206</v>
      </c>
      <c r="C1973">
        <v>278.88</v>
      </c>
      <c r="D1973">
        <v>280.55</v>
      </c>
      <c r="E1973">
        <v>275.42</v>
      </c>
      <c r="F1973">
        <v>275.83</v>
      </c>
      <c r="G1973">
        <v>22930700</v>
      </c>
      <c r="H1973">
        <v>3974491489</v>
      </c>
      <c r="I1973">
        <v>2015</v>
      </c>
      <c r="J1973">
        <v>7</v>
      </c>
      <c r="K1973">
        <v>21</v>
      </c>
    </row>
    <row r="1974" spans="1:11" x14ac:dyDescent="0.3">
      <c r="A1974" t="s">
        <v>15</v>
      </c>
      <c r="B1974" s="1">
        <v>42205</v>
      </c>
      <c r="C1974">
        <v>273.5</v>
      </c>
      <c r="D1974">
        <v>278.98</v>
      </c>
      <c r="E1974">
        <v>272.95999999999998</v>
      </c>
      <c r="F1974">
        <v>278.98</v>
      </c>
      <c r="G1974">
        <v>22711400</v>
      </c>
      <c r="H1974">
        <v>4018965413</v>
      </c>
      <c r="I1974">
        <v>2015</v>
      </c>
      <c r="J1974">
        <v>7</v>
      </c>
      <c r="K1974">
        <v>20</v>
      </c>
    </row>
    <row r="1975" spans="1:11" x14ac:dyDescent="0.3">
      <c r="A1975" t="s">
        <v>15</v>
      </c>
      <c r="B1975" s="1">
        <v>42204</v>
      </c>
      <c r="C1975">
        <v>274.77</v>
      </c>
      <c r="D1975">
        <v>275.67</v>
      </c>
      <c r="E1975">
        <v>272.51</v>
      </c>
      <c r="F1975">
        <v>273.61</v>
      </c>
      <c r="G1975">
        <v>15332500</v>
      </c>
      <c r="H1975">
        <v>3940581988</v>
      </c>
      <c r="I1975">
        <v>2015</v>
      </c>
      <c r="J1975">
        <v>7</v>
      </c>
      <c r="K1975">
        <v>19</v>
      </c>
    </row>
    <row r="1976" spans="1:11" x14ac:dyDescent="0.3">
      <c r="A1976" t="s">
        <v>15</v>
      </c>
      <c r="B1976" s="1">
        <v>42203</v>
      </c>
      <c r="C1976">
        <v>279.33</v>
      </c>
      <c r="D1976">
        <v>282.52999999999997</v>
      </c>
      <c r="E1976">
        <v>274.08</v>
      </c>
      <c r="F1976">
        <v>274.89999999999998</v>
      </c>
      <c r="G1976">
        <v>25187100</v>
      </c>
      <c r="H1976">
        <v>3958065833</v>
      </c>
      <c r="I1976">
        <v>2015</v>
      </c>
      <c r="J1976">
        <v>7</v>
      </c>
      <c r="K1976">
        <v>18</v>
      </c>
    </row>
    <row r="1977" spans="1:11" x14ac:dyDescent="0.3">
      <c r="A1977" t="s">
        <v>15</v>
      </c>
      <c r="B1977" s="1">
        <v>42202</v>
      </c>
      <c r="C1977">
        <v>278.08999999999997</v>
      </c>
      <c r="D1977">
        <v>280.27999999999997</v>
      </c>
      <c r="E1977">
        <v>272.04000000000002</v>
      </c>
      <c r="F1977">
        <v>279.47000000000003</v>
      </c>
      <c r="G1977">
        <v>27591400</v>
      </c>
      <c r="H1977">
        <v>4022845730</v>
      </c>
      <c r="I1977">
        <v>2015</v>
      </c>
      <c r="J1977">
        <v>7</v>
      </c>
      <c r="K1977">
        <v>17</v>
      </c>
    </row>
    <row r="1978" spans="1:11" x14ac:dyDescent="0.3">
      <c r="A1978" t="s">
        <v>15</v>
      </c>
      <c r="B1978" s="1">
        <v>42201</v>
      </c>
      <c r="C1978">
        <v>286.04000000000002</v>
      </c>
      <c r="D1978">
        <v>291.18</v>
      </c>
      <c r="E1978">
        <v>275.24</v>
      </c>
      <c r="F1978">
        <v>278.08999999999997</v>
      </c>
      <c r="G1978">
        <v>49482600</v>
      </c>
      <c r="H1978">
        <v>4001916229</v>
      </c>
      <c r="I1978">
        <v>2015</v>
      </c>
      <c r="J1978">
        <v>7</v>
      </c>
      <c r="K1978">
        <v>16</v>
      </c>
    </row>
    <row r="1979" spans="1:11" x14ac:dyDescent="0.3">
      <c r="A1979" t="s">
        <v>15</v>
      </c>
      <c r="B1979" s="1">
        <v>42200</v>
      </c>
      <c r="C1979">
        <v>288.05</v>
      </c>
      <c r="D1979">
        <v>293.25</v>
      </c>
      <c r="E1979">
        <v>285.37</v>
      </c>
      <c r="F1979">
        <v>285.83</v>
      </c>
      <c r="G1979">
        <v>27486600</v>
      </c>
      <c r="H1979">
        <v>4112343300</v>
      </c>
      <c r="I1979">
        <v>2015</v>
      </c>
      <c r="J1979">
        <v>7</v>
      </c>
      <c r="K1979">
        <v>15</v>
      </c>
    </row>
    <row r="1980" spans="1:11" x14ac:dyDescent="0.3">
      <c r="A1980" t="s">
        <v>15</v>
      </c>
      <c r="B1980" s="1">
        <v>42199</v>
      </c>
      <c r="C1980">
        <v>292.02999999999997</v>
      </c>
      <c r="D1980">
        <v>296.14999999999998</v>
      </c>
      <c r="E1980">
        <v>286.64</v>
      </c>
      <c r="F1980">
        <v>287.45999999999998</v>
      </c>
      <c r="G1980">
        <v>28727200</v>
      </c>
      <c r="H1980">
        <v>4134767190</v>
      </c>
      <c r="I1980">
        <v>2015</v>
      </c>
      <c r="J1980">
        <v>7</v>
      </c>
      <c r="K1980">
        <v>14</v>
      </c>
    </row>
    <row r="1981" spans="1:11" x14ac:dyDescent="0.3">
      <c r="A1981" t="s">
        <v>15</v>
      </c>
      <c r="B1981" s="1">
        <v>42198</v>
      </c>
      <c r="C1981">
        <v>310.83</v>
      </c>
      <c r="D1981">
        <v>310.95</v>
      </c>
      <c r="E1981">
        <v>281.01</v>
      </c>
      <c r="F1981">
        <v>292.05</v>
      </c>
      <c r="G1981">
        <v>62053900</v>
      </c>
      <c r="H1981">
        <v>4199736520</v>
      </c>
      <c r="I1981">
        <v>2015</v>
      </c>
      <c r="J1981">
        <v>7</v>
      </c>
      <c r="K1981">
        <v>13</v>
      </c>
    </row>
    <row r="1982" spans="1:11" x14ac:dyDescent="0.3">
      <c r="A1982" t="s">
        <v>15</v>
      </c>
      <c r="B1982" s="1">
        <v>42197</v>
      </c>
      <c r="C1982">
        <v>293.14</v>
      </c>
      <c r="D1982">
        <v>314.39</v>
      </c>
      <c r="E1982">
        <v>292.51</v>
      </c>
      <c r="F1982">
        <v>310.87</v>
      </c>
      <c r="G1982">
        <v>56405000</v>
      </c>
      <c r="H1982">
        <v>4469117252</v>
      </c>
      <c r="I1982">
        <v>2015</v>
      </c>
      <c r="J1982">
        <v>7</v>
      </c>
      <c r="K1982">
        <v>12</v>
      </c>
    </row>
    <row r="1983" spans="1:11" x14ac:dyDescent="0.3">
      <c r="A1983" t="s">
        <v>15</v>
      </c>
      <c r="B1983" s="1">
        <v>42196</v>
      </c>
      <c r="C1983">
        <v>284.88</v>
      </c>
      <c r="D1983">
        <v>298.51</v>
      </c>
      <c r="E1983">
        <v>283.52999999999997</v>
      </c>
      <c r="F1983">
        <v>293.11</v>
      </c>
      <c r="G1983">
        <v>41109900</v>
      </c>
      <c r="H1983">
        <v>4212919911</v>
      </c>
      <c r="I1983">
        <v>2015</v>
      </c>
      <c r="J1983">
        <v>7</v>
      </c>
      <c r="K1983">
        <v>11</v>
      </c>
    </row>
    <row r="1984" spans="1:11" x14ac:dyDescent="0.3">
      <c r="A1984" t="s">
        <v>15</v>
      </c>
      <c r="B1984" s="1">
        <v>42195</v>
      </c>
      <c r="C1984">
        <v>269.16000000000003</v>
      </c>
      <c r="D1984">
        <v>294.58999999999997</v>
      </c>
      <c r="E1984">
        <v>268.8</v>
      </c>
      <c r="F1984">
        <v>284.89</v>
      </c>
      <c r="G1984">
        <v>100390000</v>
      </c>
      <c r="H1984">
        <v>4093705987</v>
      </c>
      <c r="I1984">
        <v>2015</v>
      </c>
      <c r="J1984">
        <v>7</v>
      </c>
      <c r="K1984">
        <v>10</v>
      </c>
    </row>
    <row r="1985" spans="1:11" x14ac:dyDescent="0.3">
      <c r="A1985" t="s">
        <v>15</v>
      </c>
      <c r="B1985" s="1">
        <v>42194</v>
      </c>
      <c r="C1985">
        <v>270.83</v>
      </c>
      <c r="D1985">
        <v>272.33</v>
      </c>
      <c r="E1985">
        <v>267.08999999999997</v>
      </c>
      <c r="F1985">
        <v>269.23</v>
      </c>
      <c r="G1985">
        <v>40301200</v>
      </c>
      <c r="H1985">
        <v>3867547719</v>
      </c>
      <c r="I1985">
        <v>2015</v>
      </c>
      <c r="J1985">
        <v>7</v>
      </c>
      <c r="K1985">
        <v>9</v>
      </c>
    </row>
    <row r="1986" spans="1:11" x14ac:dyDescent="0.3">
      <c r="A1986" t="s">
        <v>15</v>
      </c>
      <c r="B1986" s="1">
        <v>42193</v>
      </c>
      <c r="C1986">
        <v>265.98</v>
      </c>
      <c r="D1986">
        <v>272.97000000000003</v>
      </c>
      <c r="E1986">
        <v>264.39</v>
      </c>
      <c r="F1986">
        <v>270.79000000000002</v>
      </c>
      <c r="G1986">
        <v>36980200</v>
      </c>
      <c r="H1986">
        <v>3889020940</v>
      </c>
      <c r="I1986">
        <v>2015</v>
      </c>
      <c r="J1986">
        <v>7</v>
      </c>
      <c r="K1986">
        <v>8</v>
      </c>
    </row>
    <row r="1987" spans="1:11" x14ac:dyDescent="0.3">
      <c r="A1987" t="s">
        <v>15</v>
      </c>
      <c r="B1987" s="1">
        <v>42192</v>
      </c>
      <c r="C1987">
        <v>269.95999999999998</v>
      </c>
      <c r="D1987">
        <v>271.33999999999997</v>
      </c>
      <c r="E1987">
        <v>264.83</v>
      </c>
      <c r="F1987">
        <v>266.20999999999998</v>
      </c>
      <c r="G1987">
        <v>28857600</v>
      </c>
      <c r="H1987">
        <v>3822200106</v>
      </c>
      <c r="I1987">
        <v>2015</v>
      </c>
      <c r="J1987">
        <v>7</v>
      </c>
      <c r="K1987">
        <v>7</v>
      </c>
    </row>
    <row r="1988" spans="1:11" x14ac:dyDescent="0.3">
      <c r="A1988" t="s">
        <v>15</v>
      </c>
      <c r="B1988" s="1">
        <v>42191</v>
      </c>
      <c r="C1988">
        <v>271.11</v>
      </c>
      <c r="D1988">
        <v>277.42</v>
      </c>
      <c r="E1988">
        <v>267.60000000000002</v>
      </c>
      <c r="F1988">
        <v>269.02999999999997</v>
      </c>
      <c r="G1988">
        <v>49154800</v>
      </c>
      <c r="H1988">
        <v>3861831490</v>
      </c>
      <c r="I1988">
        <v>2015</v>
      </c>
      <c r="J1988">
        <v>7</v>
      </c>
      <c r="K1988">
        <v>6</v>
      </c>
    </row>
    <row r="1989" spans="1:11" x14ac:dyDescent="0.3">
      <c r="A1989" t="s">
        <v>15</v>
      </c>
      <c r="B1989" s="1">
        <v>42190</v>
      </c>
      <c r="C1989">
        <v>260.8</v>
      </c>
      <c r="D1989">
        <v>274.51</v>
      </c>
      <c r="E1989">
        <v>258.7</v>
      </c>
      <c r="F1989">
        <v>271.91000000000003</v>
      </c>
      <c r="G1989">
        <v>44156100</v>
      </c>
      <c r="H1989">
        <v>3901985539</v>
      </c>
      <c r="I1989">
        <v>2015</v>
      </c>
      <c r="J1989">
        <v>7</v>
      </c>
      <c r="K1989">
        <v>5</v>
      </c>
    </row>
    <row r="1990" spans="1:11" x14ac:dyDescent="0.3">
      <c r="A1990" t="s">
        <v>15</v>
      </c>
      <c r="B1990" s="1">
        <v>42189</v>
      </c>
      <c r="C1990">
        <v>256.49</v>
      </c>
      <c r="D1990">
        <v>261.45999999999998</v>
      </c>
      <c r="E1990">
        <v>254.2</v>
      </c>
      <c r="F1990">
        <v>260.89</v>
      </c>
      <c r="G1990">
        <v>15620400</v>
      </c>
      <c r="H1990">
        <v>3742827088</v>
      </c>
      <c r="I1990">
        <v>2015</v>
      </c>
      <c r="J1990">
        <v>7</v>
      </c>
      <c r="K1990">
        <v>4</v>
      </c>
    </row>
    <row r="1991" spans="1:11" x14ac:dyDescent="0.3">
      <c r="A1991" t="s">
        <v>15</v>
      </c>
      <c r="B1991" s="1">
        <v>42188</v>
      </c>
      <c r="C1991">
        <v>255.46</v>
      </c>
      <c r="D1991">
        <v>257.08</v>
      </c>
      <c r="E1991">
        <v>253.51</v>
      </c>
      <c r="F1991">
        <v>256.33999999999997</v>
      </c>
      <c r="G1991">
        <v>19033800</v>
      </c>
      <c r="H1991">
        <v>3676575981</v>
      </c>
      <c r="I1991">
        <v>2015</v>
      </c>
      <c r="J1991">
        <v>7</v>
      </c>
      <c r="K1991">
        <v>3</v>
      </c>
    </row>
    <row r="1992" spans="1:11" x14ac:dyDescent="0.3">
      <c r="A1992" t="s">
        <v>15</v>
      </c>
      <c r="B1992" s="1">
        <v>42187</v>
      </c>
      <c r="C1992">
        <v>258.55</v>
      </c>
      <c r="D1992">
        <v>261.63</v>
      </c>
      <c r="E1992">
        <v>254.12</v>
      </c>
      <c r="F1992">
        <v>255.41</v>
      </c>
      <c r="G1992">
        <v>21551900</v>
      </c>
      <c r="H1992">
        <v>3662295200</v>
      </c>
      <c r="I1992">
        <v>2015</v>
      </c>
      <c r="J1992">
        <v>7</v>
      </c>
      <c r="K1992">
        <v>2</v>
      </c>
    </row>
    <row r="1993" spans="1:11" x14ac:dyDescent="0.3">
      <c r="A1993" t="s">
        <v>15</v>
      </c>
      <c r="B1993" s="1">
        <v>42186</v>
      </c>
      <c r="C1993">
        <v>263.35000000000002</v>
      </c>
      <c r="D1993">
        <v>265.17</v>
      </c>
      <c r="E1993">
        <v>255.77</v>
      </c>
      <c r="F1993">
        <v>258.62</v>
      </c>
      <c r="G1993">
        <v>27029800</v>
      </c>
      <c r="H1993">
        <v>3707306173</v>
      </c>
      <c r="I1993">
        <v>2015</v>
      </c>
      <c r="J1993">
        <v>7</v>
      </c>
      <c r="K1993">
        <v>1</v>
      </c>
    </row>
    <row r="1994" spans="1:11" x14ac:dyDescent="0.3">
      <c r="A1994" t="s">
        <v>15</v>
      </c>
      <c r="B1994" s="1">
        <v>42185</v>
      </c>
      <c r="C1994">
        <v>257.04000000000002</v>
      </c>
      <c r="D1994">
        <v>267.87</v>
      </c>
      <c r="E1994">
        <v>255.95</v>
      </c>
      <c r="F1994">
        <v>263.07</v>
      </c>
      <c r="G1994">
        <v>44533800</v>
      </c>
      <c r="H1994">
        <v>3770229522</v>
      </c>
      <c r="I1994">
        <v>2015</v>
      </c>
      <c r="J1994">
        <v>6</v>
      </c>
      <c r="K1994">
        <v>30</v>
      </c>
    </row>
    <row r="1995" spans="1:11" x14ac:dyDescent="0.3">
      <c r="A1995" t="s">
        <v>15</v>
      </c>
      <c r="B1995" s="1">
        <v>42184</v>
      </c>
      <c r="C1995">
        <v>248.72</v>
      </c>
      <c r="D1995">
        <v>257.17</v>
      </c>
      <c r="E1995">
        <v>248.58</v>
      </c>
      <c r="F1995">
        <v>257.06</v>
      </c>
      <c r="G1995">
        <v>34742900</v>
      </c>
      <c r="H1995">
        <v>3683193712</v>
      </c>
      <c r="I1995">
        <v>2015</v>
      </c>
      <c r="J1995">
        <v>6</v>
      </c>
      <c r="K1995">
        <v>29</v>
      </c>
    </row>
    <row r="1996" spans="1:11" x14ac:dyDescent="0.3">
      <c r="A1996" t="s">
        <v>15</v>
      </c>
      <c r="B1996" s="1">
        <v>42183</v>
      </c>
      <c r="C1996">
        <v>250.96</v>
      </c>
      <c r="D1996">
        <v>251.17</v>
      </c>
      <c r="E1996">
        <v>247.43</v>
      </c>
      <c r="F1996">
        <v>249.01</v>
      </c>
      <c r="G1996">
        <v>15137600</v>
      </c>
      <c r="H1996">
        <v>3566939394</v>
      </c>
      <c r="I1996">
        <v>2015</v>
      </c>
      <c r="J1996">
        <v>6</v>
      </c>
      <c r="K1996">
        <v>28</v>
      </c>
    </row>
    <row r="1997" spans="1:11" x14ac:dyDescent="0.3">
      <c r="A1997" t="s">
        <v>15</v>
      </c>
      <c r="B1997" s="1">
        <v>42182</v>
      </c>
      <c r="C1997">
        <v>243.55</v>
      </c>
      <c r="D1997">
        <v>251.34</v>
      </c>
      <c r="E1997">
        <v>243.12</v>
      </c>
      <c r="F1997">
        <v>250.99</v>
      </c>
      <c r="G1997">
        <v>20488600</v>
      </c>
      <c r="H1997">
        <v>3594402691</v>
      </c>
      <c r="I1997">
        <v>2015</v>
      </c>
      <c r="J1997">
        <v>6</v>
      </c>
      <c r="K1997">
        <v>27</v>
      </c>
    </row>
    <row r="1998" spans="1:11" x14ac:dyDescent="0.3">
      <c r="A1998" t="s">
        <v>15</v>
      </c>
      <c r="B1998" s="1">
        <v>42181</v>
      </c>
      <c r="C1998">
        <v>242.6</v>
      </c>
      <c r="D1998">
        <v>243.75</v>
      </c>
      <c r="E1998">
        <v>241.55</v>
      </c>
      <c r="F1998">
        <v>243.59</v>
      </c>
      <c r="G1998">
        <v>13983500</v>
      </c>
      <c r="H1998">
        <v>3487699724</v>
      </c>
      <c r="I1998">
        <v>2015</v>
      </c>
      <c r="J1998">
        <v>6</v>
      </c>
      <c r="K1998">
        <v>26</v>
      </c>
    </row>
    <row r="1999" spans="1:11" x14ac:dyDescent="0.3">
      <c r="A1999" t="s">
        <v>15</v>
      </c>
      <c r="B1999" s="1">
        <v>42180</v>
      </c>
      <c r="C1999">
        <v>240.37</v>
      </c>
      <c r="D1999">
        <v>243.33</v>
      </c>
      <c r="E1999">
        <v>240.37</v>
      </c>
      <c r="F1999">
        <v>242.8</v>
      </c>
      <c r="G1999">
        <v>16133100</v>
      </c>
      <c r="H1999">
        <v>3475370256</v>
      </c>
      <c r="I1999">
        <v>2015</v>
      </c>
      <c r="J1999">
        <v>6</v>
      </c>
      <c r="K1999">
        <v>25</v>
      </c>
    </row>
    <row r="2000" spans="1:11" x14ac:dyDescent="0.3">
      <c r="A2000" t="s">
        <v>15</v>
      </c>
      <c r="B2000" s="1">
        <v>42179</v>
      </c>
      <c r="C2000">
        <v>244.28</v>
      </c>
      <c r="D2000">
        <v>244.34</v>
      </c>
      <c r="E2000">
        <v>240.51</v>
      </c>
      <c r="F2000">
        <v>240.51</v>
      </c>
      <c r="G2000">
        <v>17344900</v>
      </c>
      <c r="H2000">
        <v>3441763637</v>
      </c>
      <c r="I2000">
        <v>2015</v>
      </c>
      <c r="J2000">
        <v>6</v>
      </c>
      <c r="K2000">
        <v>24</v>
      </c>
    </row>
    <row r="2001" spans="1:11" x14ac:dyDescent="0.3">
      <c r="A2001" t="s">
        <v>15</v>
      </c>
      <c r="B2001" s="1">
        <v>42178</v>
      </c>
      <c r="C2001">
        <v>246.93</v>
      </c>
      <c r="D2001">
        <v>247.3</v>
      </c>
      <c r="E2001">
        <v>243.13</v>
      </c>
      <c r="F2001">
        <v>244.3</v>
      </c>
      <c r="G2001">
        <v>15108700</v>
      </c>
      <c r="H2001">
        <v>3494929113</v>
      </c>
      <c r="I2001">
        <v>2015</v>
      </c>
      <c r="J2001">
        <v>6</v>
      </c>
      <c r="K2001">
        <v>23</v>
      </c>
    </row>
    <row r="2002" spans="1:11" x14ac:dyDescent="0.3">
      <c r="A2002" t="s">
        <v>15</v>
      </c>
      <c r="B2002" s="1">
        <v>42177</v>
      </c>
      <c r="C2002">
        <v>243.97</v>
      </c>
      <c r="D2002">
        <v>247.92</v>
      </c>
      <c r="E2002">
        <v>243.78</v>
      </c>
      <c r="F2002">
        <v>246.99</v>
      </c>
      <c r="G2002">
        <v>17692500</v>
      </c>
      <c r="H2002">
        <v>3532599174</v>
      </c>
      <c r="I2002">
        <v>2015</v>
      </c>
      <c r="J2002">
        <v>6</v>
      </c>
      <c r="K2002">
        <v>22</v>
      </c>
    </row>
    <row r="2003" spans="1:11" x14ac:dyDescent="0.3">
      <c r="A2003" t="s">
        <v>15</v>
      </c>
      <c r="B2003" s="1">
        <v>42176</v>
      </c>
      <c r="C2003">
        <v>245.1</v>
      </c>
      <c r="D2003">
        <v>245.22</v>
      </c>
      <c r="E2003">
        <v>241.88</v>
      </c>
      <c r="F2003">
        <v>243.94</v>
      </c>
      <c r="G2003">
        <v>10600900</v>
      </c>
      <c r="H2003">
        <v>3488106467</v>
      </c>
      <c r="I2003">
        <v>2015</v>
      </c>
      <c r="J2003">
        <v>6</v>
      </c>
      <c r="K2003">
        <v>21</v>
      </c>
    </row>
    <row r="2004" spans="1:11" x14ac:dyDescent="0.3">
      <c r="A2004" t="s">
        <v>15</v>
      </c>
      <c r="B2004" s="1">
        <v>42175</v>
      </c>
      <c r="C2004">
        <v>244.53</v>
      </c>
      <c r="D2004">
        <v>245.83</v>
      </c>
      <c r="E2004">
        <v>240.63</v>
      </c>
      <c r="F2004">
        <v>245.21</v>
      </c>
      <c r="G2004">
        <v>20608100</v>
      </c>
      <c r="H2004">
        <v>3505477188</v>
      </c>
      <c r="I2004">
        <v>2015</v>
      </c>
      <c r="J2004">
        <v>6</v>
      </c>
      <c r="K2004">
        <v>20</v>
      </c>
    </row>
    <row r="2005" spans="1:11" x14ac:dyDescent="0.3">
      <c r="A2005" t="s">
        <v>15</v>
      </c>
      <c r="B2005" s="1">
        <v>42174</v>
      </c>
      <c r="C2005">
        <v>249.04</v>
      </c>
      <c r="D2005">
        <v>250.98</v>
      </c>
      <c r="E2005">
        <v>243.79</v>
      </c>
      <c r="F2005">
        <v>244.61</v>
      </c>
      <c r="G2005">
        <v>23965300</v>
      </c>
      <c r="H2005">
        <v>3495994564</v>
      </c>
      <c r="I2005">
        <v>2015</v>
      </c>
      <c r="J2005">
        <v>6</v>
      </c>
      <c r="K2005">
        <v>19</v>
      </c>
    </row>
    <row r="2006" spans="1:11" x14ac:dyDescent="0.3">
      <c r="A2006" t="s">
        <v>15</v>
      </c>
      <c r="B2006" s="1">
        <v>42173</v>
      </c>
      <c r="C2006">
        <v>249.43</v>
      </c>
      <c r="D2006">
        <v>252.11</v>
      </c>
      <c r="E2006">
        <v>244.13</v>
      </c>
      <c r="F2006">
        <v>249.01</v>
      </c>
      <c r="G2006">
        <v>30980200</v>
      </c>
      <c r="H2006">
        <v>3557986321</v>
      </c>
      <c r="I2006">
        <v>2015</v>
      </c>
      <c r="J2006">
        <v>6</v>
      </c>
      <c r="K2006">
        <v>18</v>
      </c>
    </row>
    <row r="2007" spans="1:11" x14ac:dyDescent="0.3">
      <c r="A2007" t="s">
        <v>15</v>
      </c>
      <c r="B2007" s="1">
        <v>42172</v>
      </c>
      <c r="C2007">
        <v>250.82</v>
      </c>
      <c r="D2007">
        <v>256.85000000000002</v>
      </c>
      <c r="E2007">
        <v>246.48</v>
      </c>
      <c r="F2007">
        <v>249.28</v>
      </c>
      <c r="G2007">
        <v>43858400</v>
      </c>
      <c r="H2007">
        <v>3560953387</v>
      </c>
      <c r="I2007">
        <v>2015</v>
      </c>
      <c r="J2007">
        <v>6</v>
      </c>
      <c r="K2007">
        <v>17</v>
      </c>
    </row>
    <row r="2008" spans="1:11" x14ac:dyDescent="0.3">
      <c r="A2008" t="s">
        <v>15</v>
      </c>
      <c r="B2008" s="1">
        <v>42171</v>
      </c>
      <c r="C2008">
        <v>236.76</v>
      </c>
      <c r="D2008">
        <v>251.74</v>
      </c>
      <c r="E2008">
        <v>236.12</v>
      </c>
      <c r="F2008">
        <v>250.9</v>
      </c>
      <c r="G2008">
        <v>41612000</v>
      </c>
      <c r="H2008">
        <v>3582987588</v>
      </c>
      <c r="I2008">
        <v>2015</v>
      </c>
      <c r="J2008">
        <v>6</v>
      </c>
      <c r="K2008">
        <v>16</v>
      </c>
    </row>
    <row r="2009" spans="1:11" x14ac:dyDescent="0.3">
      <c r="A2009" t="s">
        <v>15</v>
      </c>
      <c r="B2009" s="1">
        <v>42170</v>
      </c>
      <c r="C2009">
        <v>233.42</v>
      </c>
      <c r="D2009">
        <v>237.84</v>
      </c>
      <c r="E2009">
        <v>233.42</v>
      </c>
      <c r="F2009">
        <v>236.82</v>
      </c>
      <c r="G2009">
        <v>19912100</v>
      </c>
      <c r="H2009">
        <v>3381329191</v>
      </c>
      <c r="I2009">
        <v>2015</v>
      </c>
      <c r="J2009">
        <v>6</v>
      </c>
      <c r="K2009">
        <v>15</v>
      </c>
    </row>
    <row r="2010" spans="1:11" x14ac:dyDescent="0.3">
      <c r="A2010" t="s">
        <v>15</v>
      </c>
      <c r="B2010" s="1">
        <v>42169</v>
      </c>
      <c r="C2010">
        <v>232.44</v>
      </c>
      <c r="D2010">
        <v>234.86</v>
      </c>
      <c r="E2010">
        <v>232</v>
      </c>
      <c r="F2010">
        <v>233.54</v>
      </c>
      <c r="G2010">
        <v>12165900</v>
      </c>
      <c r="H2010">
        <v>3333657006</v>
      </c>
      <c r="I2010">
        <v>2015</v>
      </c>
      <c r="J2010">
        <v>6</v>
      </c>
      <c r="K2010">
        <v>14</v>
      </c>
    </row>
    <row r="2011" spans="1:11" x14ac:dyDescent="0.3">
      <c r="A2011" t="s">
        <v>15</v>
      </c>
      <c r="B2011" s="1">
        <v>42168</v>
      </c>
      <c r="C2011">
        <v>229.92</v>
      </c>
      <c r="D2011">
        <v>232.65</v>
      </c>
      <c r="E2011">
        <v>229.21</v>
      </c>
      <c r="F2011">
        <v>232.4</v>
      </c>
      <c r="G2011">
        <v>13305300</v>
      </c>
      <c r="H2011">
        <v>3316504361</v>
      </c>
      <c r="I2011">
        <v>2015</v>
      </c>
      <c r="J2011">
        <v>6</v>
      </c>
      <c r="K2011">
        <v>13</v>
      </c>
    </row>
    <row r="2012" spans="1:11" x14ac:dyDescent="0.3">
      <c r="A2012" t="s">
        <v>15</v>
      </c>
      <c r="B2012" s="1">
        <v>42167</v>
      </c>
      <c r="C2012">
        <v>229.71</v>
      </c>
      <c r="D2012">
        <v>231.06</v>
      </c>
      <c r="E2012">
        <v>229.31</v>
      </c>
      <c r="F2012">
        <v>229.98</v>
      </c>
      <c r="G2012">
        <v>14017700</v>
      </c>
      <c r="H2012">
        <v>3281061201</v>
      </c>
      <c r="I2012">
        <v>2015</v>
      </c>
      <c r="J2012">
        <v>6</v>
      </c>
      <c r="K2012">
        <v>12</v>
      </c>
    </row>
    <row r="2013" spans="1:11" x14ac:dyDescent="0.3">
      <c r="A2013" t="s">
        <v>15</v>
      </c>
      <c r="B2013" s="1">
        <v>42166</v>
      </c>
      <c r="C2013">
        <v>228.85</v>
      </c>
      <c r="D2013">
        <v>230.29</v>
      </c>
      <c r="E2013">
        <v>228.77</v>
      </c>
      <c r="F2013">
        <v>229.71</v>
      </c>
      <c r="G2013">
        <v>14416000</v>
      </c>
      <c r="H2013">
        <v>3276293900</v>
      </c>
      <c r="I2013">
        <v>2015</v>
      </c>
      <c r="J2013">
        <v>6</v>
      </c>
      <c r="K2013">
        <v>11</v>
      </c>
    </row>
    <row r="2014" spans="1:11" x14ac:dyDescent="0.3">
      <c r="A2014" t="s">
        <v>15</v>
      </c>
      <c r="B2014" s="1">
        <v>42165</v>
      </c>
      <c r="C2014">
        <v>228.99</v>
      </c>
      <c r="D2014">
        <v>229.78</v>
      </c>
      <c r="E2014">
        <v>228.01</v>
      </c>
      <c r="F2014">
        <v>228.8</v>
      </c>
      <c r="G2014">
        <v>15904800</v>
      </c>
      <c r="H2014">
        <v>3262644979</v>
      </c>
      <c r="I2014">
        <v>2015</v>
      </c>
      <c r="J2014">
        <v>6</v>
      </c>
      <c r="K2014">
        <v>10</v>
      </c>
    </row>
    <row r="2015" spans="1:11" x14ac:dyDescent="0.3">
      <c r="A2015" t="s">
        <v>15</v>
      </c>
      <c r="B2015" s="1">
        <v>42164</v>
      </c>
      <c r="C2015">
        <v>228.54</v>
      </c>
      <c r="D2015">
        <v>230.95</v>
      </c>
      <c r="E2015">
        <v>227.93</v>
      </c>
      <c r="F2015">
        <v>229.05</v>
      </c>
      <c r="G2015">
        <v>28353100</v>
      </c>
      <c r="H2015">
        <v>3265176585</v>
      </c>
      <c r="I2015">
        <v>2015</v>
      </c>
      <c r="J2015">
        <v>6</v>
      </c>
      <c r="K2015">
        <v>9</v>
      </c>
    </row>
    <row r="2016" spans="1:11" x14ac:dyDescent="0.3">
      <c r="A2016" t="s">
        <v>15</v>
      </c>
      <c r="B2016" s="1">
        <v>42163</v>
      </c>
      <c r="C2016">
        <v>222.88</v>
      </c>
      <c r="D2016">
        <v>229.46</v>
      </c>
      <c r="E2016">
        <v>222.84</v>
      </c>
      <c r="F2016">
        <v>228.49</v>
      </c>
      <c r="G2016">
        <v>23378400</v>
      </c>
      <c r="H2016">
        <v>3256350969</v>
      </c>
      <c r="I2016">
        <v>2015</v>
      </c>
      <c r="J2016">
        <v>6</v>
      </c>
      <c r="K2016">
        <v>8</v>
      </c>
    </row>
    <row r="2017" spans="1:11" x14ac:dyDescent="0.3">
      <c r="A2017" t="s">
        <v>15</v>
      </c>
      <c r="B2017" s="1">
        <v>42162</v>
      </c>
      <c r="C2017">
        <v>225.6</v>
      </c>
      <c r="D2017">
        <v>226.19</v>
      </c>
      <c r="E2017">
        <v>222.65</v>
      </c>
      <c r="F2017">
        <v>222.88</v>
      </c>
      <c r="G2017">
        <v>13318400</v>
      </c>
      <c r="H2017">
        <v>3175547196</v>
      </c>
      <c r="I2017">
        <v>2015</v>
      </c>
      <c r="J2017">
        <v>6</v>
      </c>
      <c r="K2017">
        <v>7</v>
      </c>
    </row>
    <row r="2018" spans="1:11" x14ac:dyDescent="0.3">
      <c r="A2018" t="s">
        <v>15</v>
      </c>
      <c r="B2018" s="1">
        <v>42161</v>
      </c>
      <c r="C2018">
        <v>225.01</v>
      </c>
      <c r="D2018">
        <v>225.72</v>
      </c>
      <c r="E2018">
        <v>224.38</v>
      </c>
      <c r="F2018">
        <v>225.62</v>
      </c>
      <c r="G2018">
        <v>11131500</v>
      </c>
      <c r="H2018">
        <v>3213722676</v>
      </c>
      <c r="I2018">
        <v>2015</v>
      </c>
      <c r="J2018">
        <v>6</v>
      </c>
      <c r="K2018">
        <v>6</v>
      </c>
    </row>
    <row r="2019" spans="1:11" x14ac:dyDescent="0.3">
      <c r="A2019" t="s">
        <v>15</v>
      </c>
      <c r="B2019" s="1">
        <v>42160</v>
      </c>
      <c r="C2019">
        <v>224.15</v>
      </c>
      <c r="D2019">
        <v>225.97</v>
      </c>
      <c r="E2019">
        <v>223.18</v>
      </c>
      <c r="F2019">
        <v>224.95</v>
      </c>
      <c r="G2019">
        <v>18056500</v>
      </c>
      <c r="H2019">
        <v>3203220875</v>
      </c>
      <c r="I2019">
        <v>2015</v>
      </c>
      <c r="J2019">
        <v>6</v>
      </c>
      <c r="K2019">
        <v>5</v>
      </c>
    </row>
    <row r="2020" spans="1:11" x14ac:dyDescent="0.3">
      <c r="A2020" t="s">
        <v>15</v>
      </c>
      <c r="B2020" s="1">
        <v>42159</v>
      </c>
      <c r="C2020">
        <v>225.77</v>
      </c>
      <c r="D2020">
        <v>226.58</v>
      </c>
      <c r="E2020">
        <v>224.05</v>
      </c>
      <c r="F2020">
        <v>224.32</v>
      </c>
      <c r="G2020">
        <v>14728100</v>
      </c>
      <c r="H2020">
        <v>3193504505</v>
      </c>
      <c r="I2020">
        <v>2015</v>
      </c>
      <c r="J2020">
        <v>6</v>
      </c>
      <c r="K2020">
        <v>4</v>
      </c>
    </row>
    <row r="2021" spans="1:11" x14ac:dyDescent="0.3">
      <c r="A2021" t="s">
        <v>15</v>
      </c>
      <c r="B2021" s="1">
        <v>42158</v>
      </c>
      <c r="C2021">
        <v>225.74</v>
      </c>
      <c r="D2021">
        <v>227.4</v>
      </c>
      <c r="E2021">
        <v>223.93</v>
      </c>
      <c r="F2021">
        <v>225.87</v>
      </c>
      <c r="G2021">
        <v>17752400</v>
      </c>
      <c r="H2021">
        <v>3214774292</v>
      </c>
      <c r="I2021">
        <v>2015</v>
      </c>
      <c r="J2021">
        <v>6</v>
      </c>
      <c r="K2021">
        <v>3</v>
      </c>
    </row>
    <row r="2022" spans="1:11" x14ac:dyDescent="0.3">
      <c r="A2022" t="s">
        <v>15</v>
      </c>
      <c r="B2022" s="1">
        <v>42157</v>
      </c>
      <c r="C2022">
        <v>222.89</v>
      </c>
      <c r="D2022">
        <v>226.42</v>
      </c>
      <c r="E2022">
        <v>222.42</v>
      </c>
      <c r="F2022">
        <v>225.8</v>
      </c>
      <c r="G2022">
        <v>20459000</v>
      </c>
      <c r="H2022">
        <v>3212962177</v>
      </c>
      <c r="I2022">
        <v>2015</v>
      </c>
      <c r="J2022">
        <v>6</v>
      </c>
      <c r="K2022">
        <v>2</v>
      </c>
    </row>
    <row r="2023" spans="1:11" x14ac:dyDescent="0.3">
      <c r="A2023" t="s">
        <v>15</v>
      </c>
      <c r="B2023" s="1">
        <v>42156</v>
      </c>
      <c r="C2023">
        <v>230.23</v>
      </c>
      <c r="D2023">
        <v>231.71</v>
      </c>
      <c r="E2023">
        <v>221.3</v>
      </c>
      <c r="F2023">
        <v>222.93</v>
      </c>
      <c r="G2023">
        <v>26090500</v>
      </c>
      <c r="H2023">
        <v>3171172508</v>
      </c>
      <c r="I2023">
        <v>2015</v>
      </c>
      <c r="J2023">
        <v>6</v>
      </c>
      <c r="K2023">
        <v>1</v>
      </c>
    </row>
    <row r="2024" spans="1:11" x14ac:dyDescent="0.3">
      <c r="A2024" t="s">
        <v>15</v>
      </c>
      <c r="B2024" s="1">
        <v>42155</v>
      </c>
      <c r="C2024">
        <v>233.13</v>
      </c>
      <c r="D2024">
        <v>233.25</v>
      </c>
      <c r="E2024">
        <v>229.54</v>
      </c>
      <c r="F2024">
        <v>230.19</v>
      </c>
      <c r="G2024">
        <v>14730800</v>
      </c>
      <c r="H2024">
        <v>3273756425</v>
      </c>
      <c r="I2024">
        <v>2015</v>
      </c>
      <c r="J2024">
        <v>5</v>
      </c>
      <c r="K2024">
        <v>31</v>
      </c>
    </row>
    <row r="2025" spans="1:11" x14ac:dyDescent="0.3">
      <c r="A2025" t="s">
        <v>15</v>
      </c>
      <c r="B2025" s="1">
        <v>42154</v>
      </c>
      <c r="C2025">
        <v>237.09</v>
      </c>
      <c r="D2025">
        <v>237.09</v>
      </c>
      <c r="E2025">
        <v>232.05</v>
      </c>
      <c r="F2025">
        <v>233.35</v>
      </c>
      <c r="G2025">
        <v>14098600</v>
      </c>
      <c r="H2025">
        <v>3317769214</v>
      </c>
      <c r="I2025">
        <v>2015</v>
      </c>
      <c r="J2025">
        <v>5</v>
      </c>
      <c r="K2025">
        <v>30</v>
      </c>
    </row>
    <row r="2026" spans="1:11" x14ac:dyDescent="0.3">
      <c r="A2026" t="s">
        <v>15</v>
      </c>
      <c r="B2026" s="1">
        <v>42153</v>
      </c>
      <c r="C2026">
        <v>237.38</v>
      </c>
      <c r="D2026">
        <v>237.52</v>
      </c>
      <c r="E2026">
        <v>235.73</v>
      </c>
      <c r="F2026">
        <v>237.1</v>
      </c>
      <c r="G2026">
        <v>14805000</v>
      </c>
      <c r="H2026">
        <v>3370295930</v>
      </c>
      <c r="I2026">
        <v>2015</v>
      </c>
      <c r="J2026">
        <v>5</v>
      </c>
      <c r="K2026">
        <v>29</v>
      </c>
    </row>
    <row r="2027" spans="1:11" x14ac:dyDescent="0.3">
      <c r="A2027" t="s">
        <v>15</v>
      </c>
      <c r="B2027" s="1">
        <v>42152</v>
      </c>
      <c r="C2027">
        <v>237.26</v>
      </c>
      <c r="D2027">
        <v>237.82</v>
      </c>
      <c r="E2027">
        <v>236.65</v>
      </c>
      <c r="F2027">
        <v>237.41</v>
      </c>
      <c r="G2027">
        <v>13829600</v>
      </c>
      <c r="H2027">
        <v>3373816958</v>
      </c>
      <c r="I2027">
        <v>2015</v>
      </c>
      <c r="J2027">
        <v>5</v>
      </c>
      <c r="K2027">
        <v>28</v>
      </c>
    </row>
    <row r="2028" spans="1:11" x14ac:dyDescent="0.3">
      <c r="A2028" t="s">
        <v>15</v>
      </c>
      <c r="B2028" s="1">
        <v>42151</v>
      </c>
      <c r="C2028">
        <v>237.07</v>
      </c>
      <c r="D2028">
        <v>238.64</v>
      </c>
      <c r="E2028">
        <v>236.7</v>
      </c>
      <c r="F2028">
        <v>237.28</v>
      </c>
      <c r="G2028">
        <v>18837000</v>
      </c>
      <c r="H2028">
        <v>3371257543</v>
      </c>
      <c r="I2028">
        <v>2015</v>
      </c>
      <c r="J2028">
        <v>5</v>
      </c>
      <c r="K2028">
        <v>27</v>
      </c>
    </row>
    <row r="2029" spans="1:11" x14ac:dyDescent="0.3">
      <c r="A2029" t="s">
        <v>15</v>
      </c>
      <c r="B2029" s="1">
        <v>42150</v>
      </c>
      <c r="C2029">
        <v>237.1</v>
      </c>
      <c r="D2029">
        <v>238.24</v>
      </c>
      <c r="E2029">
        <v>235.69</v>
      </c>
      <c r="F2029">
        <v>237.12</v>
      </c>
      <c r="G2029">
        <v>16425000</v>
      </c>
      <c r="H2029">
        <v>3368066799</v>
      </c>
      <c r="I2029">
        <v>2015</v>
      </c>
      <c r="J2029">
        <v>5</v>
      </c>
      <c r="K2029">
        <v>26</v>
      </c>
    </row>
    <row r="2030" spans="1:11" x14ac:dyDescent="0.3">
      <c r="A2030" t="s">
        <v>15</v>
      </c>
      <c r="B2030" s="1">
        <v>42149</v>
      </c>
      <c r="C2030">
        <v>240.93</v>
      </c>
      <c r="D2030">
        <v>241.02</v>
      </c>
      <c r="E2030">
        <v>236.64</v>
      </c>
      <c r="F2030">
        <v>237.11</v>
      </c>
      <c r="G2030">
        <v>14423900</v>
      </c>
      <c r="H2030">
        <v>3367127977</v>
      </c>
      <c r="I2030">
        <v>2015</v>
      </c>
      <c r="J2030">
        <v>5</v>
      </c>
      <c r="K2030">
        <v>25</v>
      </c>
    </row>
    <row r="2031" spans="1:11" x14ac:dyDescent="0.3">
      <c r="A2031" t="s">
        <v>15</v>
      </c>
      <c r="B2031" s="1">
        <v>42148</v>
      </c>
      <c r="C2031">
        <v>238.98</v>
      </c>
      <c r="D2031">
        <v>241.98</v>
      </c>
      <c r="E2031">
        <v>238.81</v>
      </c>
      <c r="F2031">
        <v>240.95</v>
      </c>
      <c r="G2031">
        <v>11508000</v>
      </c>
      <c r="H2031">
        <v>3420845884</v>
      </c>
      <c r="I2031">
        <v>2015</v>
      </c>
      <c r="J2031">
        <v>5</v>
      </c>
      <c r="K2031">
        <v>24</v>
      </c>
    </row>
    <row r="2032" spans="1:11" x14ac:dyDescent="0.3">
      <c r="A2032" t="s">
        <v>15</v>
      </c>
      <c r="B2032" s="1">
        <v>42147</v>
      </c>
      <c r="C2032">
        <v>240.29</v>
      </c>
      <c r="D2032">
        <v>241.02</v>
      </c>
      <c r="E2032">
        <v>238.69</v>
      </c>
      <c r="F2032">
        <v>238.87</v>
      </c>
      <c r="G2032">
        <v>14605000</v>
      </c>
      <c r="H2032">
        <v>3390435704</v>
      </c>
      <c r="I2032">
        <v>2015</v>
      </c>
      <c r="J2032">
        <v>5</v>
      </c>
      <c r="K2032">
        <v>23</v>
      </c>
    </row>
    <row r="2033" spans="1:11" x14ac:dyDescent="0.3">
      <c r="A2033" t="s">
        <v>15</v>
      </c>
      <c r="B2033" s="1">
        <v>42146</v>
      </c>
      <c r="C2033">
        <v>235.32</v>
      </c>
      <c r="D2033">
        <v>240.97</v>
      </c>
      <c r="E2033">
        <v>235.06</v>
      </c>
      <c r="F2033">
        <v>240.35</v>
      </c>
      <c r="G2033">
        <v>27003000</v>
      </c>
      <c r="H2033">
        <v>3410712372</v>
      </c>
      <c r="I2033">
        <v>2015</v>
      </c>
      <c r="J2033">
        <v>5</v>
      </c>
      <c r="K2033">
        <v>22</v>
      </c>
    </row>
    <row r="2034" spans="1:11" x14ac:dyDescent="0.3">
      <c r="A2034" t="s">
        <v>15</v>
      </c>
      <c r="B2034" s="1">
        <v>42145</v>
      </c>
      <c r="C2034">
        <v>234.02</v>
      </c>
      <c r="D2034">
        <v>236.24</v>
      </c>
      <c r="E2034">
        <v>233.84</v>
      </c>
      <c r="F2034">
        <v>235.34</v>
      </c>
      <c r="G2034">
        <v>15108900</v>
      </c>
      <c r="H2034">
        <v>3338890048</v>
      </c>
      <c r="I2034">
        <v>2015</v>
      </c>
      <c r="J2034">
        <v>5</v>
      </c>
      <c r="K2034">
        <v>21</v>
      </c>
    </row>
    <row r="2035" spans="1:11" x14ac:dyDescent="0.3">
      <c r="A2035" t="s">
        <v>15</v>
      </c>
      <c r="B2035" s="1">
        <v>42144</v>
      </c>
      <c r="C2035">
        <v>231.89</v>
      </c>
      <c r="D2035">
        <v>234.68</v>
      </c>
      <c r="E2035">
        <v>231.84</v>
      </c>
      <c r="F2035">
        <v>234.02</v>
      </c>
      <c r="G2035">
        <v>15499400</v>
      </c>
      <c r="H2035">
        <v>3319170901</v>
      </c>
      <c r="I2035">
        <v>2015</v>
      </c>
      <c r="J2035">
        <v>5</v>
      </c>
      <c r="K2035">
        <v>20</v>
      </c>
    </row>
    <row r="2036" spans="1:11" x14ac:dyDescent="0.3">
      <c r="A2036" t="s">
        <v>15</v>
      </c>
      <c r="B2036" s="1">
        <v>42143</v>
      </c>
      <c r="C2036">
        <v>233.04</v>
      </c>
      <c r="D2036">
        <v>234.15</v>
      </c>
      <c r="E2036">
        <v>231.82</v>
      </c>
      <c r="F2036">
        <v>231.95</v>
      </c>
      <c r="G2036">
        <v>14241900</v>
      </c>
      <c r="H2036">
        <v>3288950473</v>
      </c>
      <c r="I2036">
        <v>2015</v>
      </c>
      <c r="J2036">
        <v>5</v>
      </c>
      <c r="K2036">
        <v>19</v>
      </c>
    </row>
    <row r="2037" spans="1:11" x14ac:dyDescent="0.3">
      <c r="A2037" t="s">
        <v>15</v>
      </c>
      <c r="B2037" s="1">
        <v>42142</v>
      </c>
      <c r="C2037">
        <v>236.89</v>
      </c>
      <c r="D2037">
        <v>237.21</v>
      </c>
      <c r="E2037">
        <v>232.46</v>
      </c>
      <c r="F2037">
        <v>233.13</v>
      </c>
      <c r="G2037">
        <v>16780300</v>
      </c>
      <c r="H2037">
        <v>3304944920</v>
      </c>
      <c r="I2037">
        <v>2015</v>
      </c>
      <c r="J2037">
        <v>5</v>
      </c>
      <c r="K2037">
        <v>18</v>
      </c>
    </row>
    <row r="2038" spans="1:11" x14ac:dyDescent="0.3">
      <c r="A2038" t="s">
        <v>15</v>
      </c>
      <c r="B2038" s="1">
        <v>42141</v>
      </c>
      <c r="C2038">
        <v>236.01</v>
      </c>
      <c r="D2038">
        <v>238.02</v>
      </c>
      <c r="E2038">
        <v>236.01</v>
      </c>
      <c r="F2038">
        <v>236.8</v>
      </c>
      <c r="G2038">
        <v>11134300</v>
      </c>
      <c r="H2038">
        <v>3356176986</v>
      </c>
      <c r="I2038">
        <v>2015</v>
      </c>
      <c r="J2038">
        <v>5</v>
      </c>
      <c r="K2038">
        <v>17</v>
      </c>
    </row>
    <row r="2039" spans="1:11" x14ac:dyDescent="0.3">
      <c r="A2039" t="s">
        <v>15</v>
      </c>
      <c r="B2039" s="1">
        <v>42140</v>
      </c>
      <c r="C2039">
        <v>237.64</v>
      </c>
      <c r="D2039">
        <v>237.7</v>
      </c>
      <c r="E2039">
        <v>235.29</v>
      </c>
      <c r="F2039">
        <v>236.15</v>
      </c>
      <c r="G2039">
        <v>11089700</v>
      </c>
      <c r="H2039">
        <v>3345969203</v>
      </c>
      <c r="I2039">
        <v>2015</v>
      </c>
      <c r="J2039">
        <v>5</v>
      </c>
      <c r="K2039">
        <v>16</v>
      </c>
    </row>
    <row r="2040" spans="1:11" x14ac:dyDescent="0.3">
      <c r="A2040" t="s">
        <v>15</v>
      </c>
      <c r="B2040" s="1">
        <v>42139</v>
      </c>
      <c r="C2040">
        <v>236.96</v>
      </c>
      <c r="D2040">
        <v>238.75</v>
      </c>
      <c r="E2040">
        <v>236.79</v>
      </c>
      <c r="F2040">
        <v>237.6</v>
      </c>
      <c r="G2040">
        <v>16329400</v>
      </c>
      <c r="H2040">
        <v>3365752047</v>
      </c>
      <c r="I2040">
        <v>2015</v>
      </c>
      <c r="J2040">
        <v>5</v>
      </c>
      <c r="K2040">
        <v>15</v>
      </c>
    </row>
    <row r="2041" spans="1:11" x14ac:dyDescent="0.3">
      <c r="A2041" t="s">
        <v>15</v>
      </c>
      <c r="B2041" s="1">
        <v>42138</v>
      </c>
      <c r="C2041">
        <v>236.21</v>
      </c>
      <c r="D2041">
        <v>237.8</v>
      </c>
      <c r="E2041">
        <v>234.06</v>
      </c>
      <c r="F2041">
        <v>236.93</v>
      </c>
      <c r="G2041">
        <v>24413700</v>
      </c>
      <c r="H2041">
        <v>3355311496</v>
      </c>
      <c r="I2041">
        <v>2015</v>
      </c>
      <c r="J2041">
        <v>5</v>
      </c>
      <c r="K2041">
        <v>14</v>
      </c>
    </row>
    <row r="2042" spans="1:11" x14ac:dyDescent="0.3">
      <c r="A2042" t="s">
        <v>15</v>
      </c>
      <c r="B2042" s="1">
        <v>42137</v>
      </c>
      <c r="C2042">
        <v>241.4</v>
      </c>
      <c r="D2042">
        <v>243.7</v>
      </c>
      <c r="E2042">
        <v>235.04</v>
      </c>
      <c r="F2042">
        <v>236.38</v>
      </c>
      <c r="G2042">
        <v>27180100</v>
      </c>
      <c r="H2042">
        <v>3346584200</v>
      </c>
      <c r="I2042">
        <v>2015</v>
      </c>
      <c r="J2042">
        <v>5</v>
      </c>
      <c r="K2042">
        <v>13</v>
      </c>
    </row>
    <row r="2043" spans="1:11" x14ac:dyDescent="0.3">
      <c r="A2043" t="s">
        <v>15</v>
      </c>
      <c r="B2043" s="1">
        <v>42136</v>
      </c>
      <c r="C2043">
        <v>242.15</v>
      </c>
      <c r="D2043">
        <v>242.88</v>
      </c>
      <c r="E2043">
        <v>240.1</v>
      </c>
      <c r="F2043">
        <v>241.11</v>
      </c>
      <c r="G2043">
        <v>19282600</v>
      </c>
      <c r="H2043">
        <v>3412644998</v>
      </c>
      <c r="I2043">
        <v>2015</v>
      </c>
      <c r="J2043">
        <v>5</v>
      </c>
      <c r="K2043">
        <v>12</v>
      </c>
    </row>
    <row r="2044" spans="1:11" x14ac:dyDescent="0.3">
      <c r="A2044" t="s">
        <v>15</v>
      </c>
      <c r="B2044" s="1">
        <v>42135</v>
      </c>
      <c r="C2044">
        <v>240.3</v>
      </c>
      <c r="D2044">
        <v>244.27</v>
      </c>
      <c r="E2044">
        <v>239.38</v>
      </c>
      <c r="F2044">
        <v>242.16</v>
      </c>
      <c r="G2044">
        <v>20892300</v>
      </c>
      <c r="H2044">
        <v>3426529646</v>
      </c>
      <c r="I2044">
        <v>2015</v>
      </c>
      <c r="J2044">
        <v>5</v>
      </c>
      <c r="K2044">
        <v>11</v>
      </c>
    </row>
    <row r="2045" spans="1:11" x14ac:dyDescent="0.3">
      <c r="A2045" t="s">
        <v>15</v>
      </c>
      <c r="B2045" s="1">
        <v>42134</v>
      </c>
      <c r="C2045">
        <v>241.73</v>
      </c>
      <c r="D2045">
        <v>244.07</v>
      </c>
      <c r="E2045">
        <v>238.85</v>
      </c>
      <c r="F2045">
        <v>240.3</v>
      </c>
      <c r="G2045">
        <v>15019100</v>
      </c>
      <c r="H2045">
        <v>3399245238</v>
      </c>
      <c r="I2045">
        <v>2015</v>
      </c>
      <c r="J2045">
        <v>5</v>
      </c>
      <c r="K2045">
        <v>10</v>
      </c>
    </row>
    <row r="2046" spans="1:11" x14ac:dyDescent="0.3">
      <c r="A2046" t="s">
        <v>15</v>
      </c>
      <c r="B2046" s="1">
        <v>42133</v>
      </c>
      <c r="C2046">
        <v>243.77</v>
      </c>
      <c r="D2046">
        <v>247.8</v>
      </c>
      <c r="E2046">
        <v>239.64</v>
      </c>
      <c r="F2046">
        <v>241.83</v>
      </c>
      <c r="G2046">
        <v>19790500</v>
      </c>
      <c r="H2046">
        <v>3420193701</v>
      </c>
      <c r="I2046">
        <v>2015</v>
      </c>
      <c r="J2046">
        <v>5</v>
      </c>
      <c r="K2046">
        <v>9</v>
      </c>
    </row>
    <row r="2047" spans="1:11" x14ac:dyDescent="0.3">
      <c r="A2047" t="s">
        <v>15</v>
      </c>
      <c r="B2047" s="1">
        <v>42132</v>
      </c>
      <c r="C2047">
        <v>237.2</v>
      </c>
      <c r="D2047">
        <v>246.27</v>
      </c>
      <c r="E2047">
        <v>236.27</v>
      </c>
      <c r="F2047">
        <v>243.86</v>
      </c>
      <c r="G2047">
        <v>27445500</v>
      </c>
      <c r="H2047">
        <v>3448119178</v>
      </c>
      <c r="I2047">
        <v>2015</v>
      </c>
      <c r="J2047">
        <v>5</v>
      </c>
      <c r="K2047">
        <v>8</v>
      </c>
    </row>
    <row r="2048" spans="1:11" x14ac:dyDescent="0.3">
      <c r="A2048" t="s">
        <v>15</v>
      </c>
      <c r="B2048" s="1">
        <v>42131</v>
      </c>
      <c r="C2048">
        <v>229.66</v>
      </c>
      <c r="D2048">
        <v>239.1</v>
      </c>
      <c r="E2048">
        <v>228.57</v>
      </c>
      <c r="F2048">
        <v>237.33</v>
      </c>
      <c r="G2048">
        <v>29064400</v>
      </c>
      <c r="H2048">
        <v>3354923757</v>
      </c>
      <c r="I2048">
        <v>2015</v>
      </c>
      <c r="J2048">
        <v>5</v>
      </c>
      <c r="K2048">
        <v>7</v>
      </c>
    </row>
    <row r="2049" spans="1:11" x14ac:dyDescent="0.3">
      <c r="A2049" t="s">
        <v>15</v>
      </c>
      <c r="B2049" s="1">
        <v>42130</v>
      </c>
      <c r="C2049">
        <v>236.25</v>
      </c>
      <c r="D2049">
        <v>236.45</v>
      </c>
      <c r="E2049">
        <v>229.23</v>
      </c>
      <c r="F2049">
        <v>229.78</v>
      </c>
      <c r="G2049">
        <v>29587200</v>
      </c>
      <c r="H2049">
        <v>3247353903</v>
      </c>
      <c r="I2049">
        <v>2015</v>
      </c>
      <c r="J2049">
        <v>5</v>
      </c>
      <c r="K2049">
        <v>6</v>
      </c>
    </row>
    <row r="2050" spans="1:11" x14ac:dyDescent="0.3">
      <c r="A2050" t="s">
        <v>15</v>
      </c>
      <c r="B2050" s="1">
        <v>42129</v>
      </c>
      <c r="C2050">
        <v>238.85</v>
      </c>
      <c r="D2050">
        <v>239.2</v>
      </c>
      <c r="E2050">
        <v>232.05</v>
      </c>
      <c r="F2050">
        <v>236.12</v>
      </c>
      <c r="G2050">
        <v>23929100</v>
      </c>
      <c r="H2050">
        <v>3335976518</v>
      </c>
      <c r="I2050">
        <v>2015</v>
      </c>
      <c r="J2050">
        <v>5</v>
      </c>
      <c r="K2050">
        <v>5</v>
      </c>
    </row>
    <row r="2051" spans="1:11" x14ac:dyDescent="0.3">
      <c r="A2051" t="s">
        <v>15</v>
      </c>
      <c r="B2051" s="1">
        <v>42128</v>
      </c>
      <c r="C2051">
        <v>240.36</v>
      </c>
      <c r="D2051">
        <v>242.64</v>
      </c>
      <c r="E2051">
        <v>237.81</v>
      </c>
      <c r="F2051">
        <v>239.02</v>
      </c>
      <c r="G2051">
        <v>21223400</v>
      </c>
      <c r="H2051">
        <v>3375997790</v>
      </c>
      <c r="I2051">
        <v>2015</v>
      </c>
      <c r="J2051">
        <v>5</v>
      </c>
      <c r="K2051">
        <v>4</v>
      </c>
    </row>
    <row r="2052" spans="1:11" x14ac:dyDescent="0.3">
      <c r="A2052" t="s">
        <v>15</v>
      </c>
      <c r="B2052" s="1">
        <v>42127</v>
      </c>
      <c r="C2052">
        <v>234.88</v>
      </c>
      <c r="D2052">
        <v>243.24</v>
      </c>
      <c r="E2052">
        <v>234.08</v>
      </c>
      <c r="F2052">
        <v>240.36</v>
      </c>
      <c r="G2052">
        <v>18494100</v>
      </c>
      <c r="H2052">
        <v>3394161416</v>
      </c>
      <c r="I2052">
        <v>2015</v>
      </c>
      <c r="J2052">
        <v>5</v>
      </c>
      <c r="K2052">
        <v>3</v>
      </c>
    </row>
    <row r="2053" spans="1:11" x14ac:dyDescent="0.3">
      <c r="A2053" t="s">
        <v>15</v>
      </c>
      <c r="B2053" s="1">
        <v>42126</v>
      </c>
      <c r="C2053">
        <v>232.34</v>
      </c>
      <c r="D2053">
        <v>235.73</v>
      </c>
      <c r="E2053">
        <v>232.34</v>
      </c>
      <c r="F2053">
        <v>234.93</v>
      </c>
      <c r="G2053">
        <v>12535500</v>
      </c>
      <c r="H2053">
        <v>3316683008</v>
      </c>
      <c r="I2053">
        <v>2015</v>
      </c>
      <c r="J2053">
        <v>5</v>
      </c>
      <c r="K2053">
        <v>2</v>
      </c>
    </row>
    <row r="2054" spans="1:11" x14ac:dyDescent="0.3">
      <c r="A2054" t="s">
        <v>15</v>
      </c>
      <c r="B2054" s="1">
        <v>42125</v>
      </c>
      <c r="C2054">
        <v>235.94</v>
      </c>
      <c r="D2054">
        <v>238.97</v>
      </c>
      <c r="E2054">
        <v>232.08</v>
      </c>
      <c r="F2054">
        <v>232.08</v>
      </c>
      <c r="G2054">
        <v>18815300</v>
      </c>
      <c r="H2054">
        <v>3275574610</v>
      </c>
      <c r="I2054">
        <v>2015</v>
      </c>
      <c r="J2054">
        <v>5</v>
      </c>
      <c r="K2054">
        <v>1</v>
      </c>
    </row>
    <row r="2055" spans="1:11" x14ac:dyDescent="0.3">
      <c r="A2055" t="s">
        <v>15</v>
      </c>
      <c r="B2055" s="1">
        <v>42124</v>
      </c>
      <c r="C2055">
        <v>225.69</v>
      </c>
      <c r="D2055">
        <v>239.56</v>
      </c>
      <c r="E2055">
        <v>224.99</v>
      </c>
      <c r="F2055">
        <v>236.15</v>
      </c>
      <c r="G2055">
        <v>33818600</v>
      </c>
      <c r="H2055">
        <v>3332094504</v>
      </c>
      <c r="I2055">
        <v>2015</v>
      </c>
      <c r="J2055">
        <v>4</v>
      </c>
      <c r="K2055">
        <v>30</v>
      </c>
    </row>
    <row r="2056" spans="1:11" x14ac:dyDescent="0.3">
      <c r="A2056" t="s">
        <v>15</v>
      </c>
      <c r="B2056" s="1">
        <v>42123</v>
      </c>
      <c r="C2056">
        <v>225.59</v>
      </c>
      <c r="D2056">
        <v>227.04</v>
      </c>
      <c r="E2056">
        <v>223.43</v>
      </c>
      <c r="F2056">
        <v>225.81</v>
      </c>
      <c r="G2056">
        <v>18936500</v>
      </c>
      <c r="H2056">
        <v>3185479101</v>
      </c>
      <c r="I2056">
        <v>2015</v>
      </c>
      <c r="J2056">
        <v>4</v>
      </c>
      <c r="K2056">
        <v>29</v>
      </c>
    </row>
    <row r="2057" spans="1:11" x14ac:dyDescent="0.3">
      <c r="A2057" t="s">
        <v>15</v>
      </c>
      <c r="B2057" s="1">
        <v>42122</v>
      </c>
      <c r="C2057">
        <v>228.97</v>
      </c>
      <c r="D2057">
        <v>229.49</v>
      </c>
      <c r="E2057">
        <v>223.07</v>
      </c>
      <c r="F2057">
        <v>225.85</v>
      </c>
      <c r="G2057">
        <v>21469200</v>
      </c>
      <c r="H2057">
        <v>3185425042</v>
      </c>
      <c r="I2057">
        <v>2015</v>
      </c>
      <c r="J2057">
        <v>4</v>
      </c>
      <c r="K2057">
        <v>28</v>
      </c>
    </row>
    <row r="2058" spans="1:11" x14ac:dyDescent="0.3">
      <c r="A2058" t="s">
        <v>15</v>
      </c>
      <c r="B2058" s="1">
        <v>42121</v>
      </c>
      <c r="C2058">
        <v>219.43</v>
      </c>
      <c r="D2058">
        <v>233.3</v>
      </c>
      <c r="E2058">
        <v>218.02</v>
      </c>
      <c r="F2058">
        <v>229.29</v>
      </c>
      <c r="G2058">
        <v>38574000</v>
      </c>
      <c r="H2058">
        <v>3232938332</v>
      </c>
      <c r="I2058">
        <v>2015</v>
      </c>
      <c r="J2058">
        <v>4</v>
      </c>
      <c r="K2058">
        <v>27</v>
      </c>
    </row>
    <row r="2059" spans="1:11" x14ac:dyDescent="0.3">
      <c r="A2059" t="s">
        <v>15</v>
      </c>
      <c r="B2059" s="1">
        <v>42120</v>
      </c>
      <c r="C2059">
        <v>226.41</v>
      </c>
      <c r="D2059">
        <v>226.94</v>
      </c>
      <c r="E2059">
        <v>214.87</v>
      </c>
      <c r="F2059">
        <v>219.43</v>
      </c>
      <c r="G2059">
        <v>28943700</v>
      </c>
      <c r="H2059">
        <v>3093216938</v>
      </c>
      <c r="I2059">
        <v>2015</v>
      </c>
      <c r="J2059">
        <v>4</v>
      </c>
      <c r="K2059">
        <v>26</v>
      </c>
    </row>
    <row r="2060" spans="1:11" x14ac:dyDescent="0.3">
      <c r="A2060" t="s">
        <v>15</v>
      </c>
      <c r="B2060" s="1">
        <v>42119</v>
      </c>
      <c r="C2060">
        <v>231.24</v>
      </c>
      <c r="D2060">
        <v>232.56</v>
      </c>
      <c r="E2060">
        <v>226.34</v>
      </c>
      <c r="F2060">
        <v>226.39</v>
      </c>
      <c r="G2060">
        <v>13957200</v>
      </c>
      <c r="H2060">
        <v>3190508610</v>
      </c>
      <c r="I2060">
        <v>2015</v>
      </c>
      <c r="J2060">
        <v>4</v>
      </c>
      <c r="K2060">
        <v>25</v>
      </c>
    </row>
    <row r="2061" spans="1:11" x14ac:dyDescent="0.3">
      <c r="A2061" t="s">
        <v>15</v>
      </c>
      <c r="B2061" s="1">
        <v>42118</v>
      </c>
      <c r="C2061">
        <v>235.97</v>
      </c>
      <c r="D2061">
        <v>236.3</v>
      </c>
      <c r="E2061">
        <v>229.93</v>
      </c>
      <c r="F2061">
        <v>231.27</v>
      </c>
      <c r="G2061">
        <v>21448700</v>
      </c>
      <c r="H2061">
        <v>3258311725</v>
      </c>
      <c r="I2061">
        <v>2015</v>
      </c>
      <c r="J2061">
        <v>4</v>
      </c>
      <c r="K2061">
        <v>24</v>
      </c>
    </row>
    <row r="2062" spans="1:11" x14ac:dyDescent="0.3">
      <c r="A2062" t="s">
        <v>15</v>
      </c>
      <c r="B2062" s="1">
        <v>42117</v>
      </c>
      <c r="C2062">
        <v>234.05</v>
      </c>
      <c r="D2062">
        <v>236.48</v>
      </c>
      <c r="E2062">
        <v>233.2</v>
      </c>
      <c r="F2062">
        <v>236.46</v>
      </c>
      <c r="G2062">
        <v>17036000</v>
      </c>
      <c r="H2062">
        <v>3330762351</v>
      </c>
      <c r="I2062">
        <v>2015</v>
      </c>
      <c r="J2062">
        <v>4</v>
      </c>
      <c r="K2062">
        <v>23</v>
      </c>
    </row>
    <row r="2063" spans="1:11" x14ac:dyDescent="0.3">
      <c r="A2063" t="s">
        <v>15</v>
      </c>
      <c r="B2063" s="1">
        <v>42116</v>
      </c>
      <c r="C2063">
        <v>235.6</v>
      </c>
      <c r="D2063">
        <v>237.91</v>
      </c>
      <c r="E2063">
        <v>233.48</v>
      </c>
      <c r="F2063">
        <v>234.18</v>
      </c>
      <c r="G2063">
        <v>23847900</v>
      </c>
      <c r="H2063">
        <v>3297795229</v>
      </c>
      <c r="I2063">
        <v>2015</v>
      </c>
      <c r="J2063">
        <v>4</v>
      </c>
      <c r="K2063">
        <v>22</v>
      </c>
    </row>
    <row r="2064" spans="1:11" x14ac:dyDescent="0.3">
      <c r="A2064" t="s">
        <v>15</v>
      </c>
      <c r="B2064" s="1">
        <v>42115</v>
      </c>
      <c r="C2064">
        <v>224.62</v>
      </c>
      <c r="D2064">
        <v>235.27</v>
      </c>
      <c r="E2064">
        <v>224.3</v>
      </c>
      <c r="F2064">
        <v>235.27</v>
      </c>
      <c r="G2064">
        <v>24978000</v>
      </c>
      <c r="H2064">
        <v>3312299315</v>
      </c>
      <c r="I2064">
        <v>2015</v>
      </c>
      <c r="J2064">
        <v>4</v>
      </c>
      <c r="K2064">
        <v>21</v>
      </c>
    </row>
    <row r="2065" spans="1:11" x14ac:dyDescent="0.3">
      <c r="A2065" t="s">
        <v>15</v>
      </c>
      <c r="B2065" s="1">
        <v>42114</v>
      </c>
      <c r="C2065">
        <v>222.61</v>
      </c>
      <c r="D2065">
        <v>226.35</v>
      </c>
      <c r="E2065">
        <v>221.98</v>
      </c>
      <c r="F2065">
        <v>224.63</v>
      </c>
      <c r="G2065">
        <v>18364700</v>
      </c>
      <c r="H2065">
        <v>3161599719</v>
      </c>
      <c r="I2065">
        <v>2015</v>
      </c>
      <c r="J2065">
        <v>4</v>
      </c>
      <c r="K2065">
        <v>20</v>
      </c>
    </row>
    <row r="2066" spans="1:11" x14ac:dyDescent="0.3">
      <c r="A2066" t="s">
        <v>15</v>
      </c>
      <c r="B2066" s="1">
        <v>42113</v>
      </c>
      <c r="C2066">
        <v>223.46</v>
      </c>
      <c r="D2066">
        <v>226.35</v>
      </c>
      <c r="E2066">
        <v>222.37</v>
      </c>
      <c r="F2066">
        <v>222.6</v>
      </c>
      <c r="G2066">
        <v>15021500</v>
      </c>
      <c r="H2066">
        <v>3132226860</v>
      </c>
      <c r="I2066">
        <v>2015</v>
      </c>
      <c r="J2066">
        <v>4</v>
      </c>
      <c r="K2066">
        <v>19</v>
      </c>
    </row>
    <row r="2067" spans="1:11" x14ac:dyDescent="0.3">
      <c r="A2067" t="s">
        <v>15</v>
      </c>
      <c r="B2067" s="1">
        <v>42112</v>
      </c>
      <c r="C2067">
        <v>222.85</v>
      </c>
      <c r="D2067">
        <v>224.32</v>
      </c>
      <c r="E2067">
        <v>220.88</v>
      </c>
      <c r="F2067">
        <v>223.36</v>
      </c>
      <c r="G2067">
        <v>12939000</v>
      </c>
      <c r="H2067">
        <v>3142049362</v>
      </c>
      <c r="I2067">
        <v>2015</v>
      </c>
      <c r="J2067">
        <v>4</v>
      </c>
      <c r="K2067">
        <v>18</v>
      </c>
    </row>
    <row r="2068" spans="1:11" x14ac:dyDescent="0.3">
      <c r="A2068" t="s">
        <v>15</v>
      </c>
      <c r="B2068" s="1">
        <v>42111</v>
      </c>
      <c r="C2068">
        <v>228.57</v>
      </c>
      <c r="D2068">
        <v>228.91</v>
      </c>
      <c r="E2068">
        <v>221.94</v>
      </c>
      <c r="F2068">
        <v>222.88</v>
      </c>
      <c r="G2068">
        <v>20429800</v>
      </c>
      <c r="H2068">
        <v>3134573444</v>
      </c>
      <c r="I2068">
        <v>2015</v>
      </c>
      <c r="J2068">
        <v>4</v>
      </c>
      <c r="K2068">
        <v>17</v>
      </c>
    </row>
    <row r="2069" spans="1:11" x14ac:dyDescent="0.3">
      <c r="A2069" t="s">
        <v>15</v>
      </c>
      <c r="B2069" s="1">
        <v>42110</v>
      </c>
      <c r="C2069">
        <v>223.92</v>
      </c>
      <c r="D2069">
        <v>229.67</v>
      </c>
      <c r="E2069">
        <v>223.92</v>
      </c>
      <c r="F2069">
        <v>228.57</v>
      </c>
      <c r="G2069">
        <v>24805400</v>
      </c>
      <c r="H2069">
        <v>3213884952</v>
      </c>
      <c r="I2069">
        <v>2015</v>
      </c>
      <c r="J2069">
        <v>4</v>
      </c>
      <c r="K2069">
        <v>16</v>
      </c>
    </row>
    <row r="2070" spans="1:11" x14ac:dyDescent="0.3">
      <c r="A2070" t="s">
        <v>15</v>
      </c>
      <c r="B2070" s="1">
        <v>42109</v>
      </c>
      <c r="C2070">
        <v>219.07</v>
      </c>
      <c r="D2070">
        <v>223.83</v>
      </c>
      <c r="E2070">
        <v>218.65</v>
      </c>
      <c r="F2070">
        <v>223.83</v>
      </c>
      <c r="G2070">
        <v>22562000</v>
      </c>
      <c r="H2070">
        <v>3146465248</v>
      </c>
      <c r="I2070">
        <v>2015</v>
      </c>
      <c r="J2070">
        <v>4</v>
      </c>
      <c r="K2070">
        <v>15</v>
      </c>
    </row>
    <row r="2071" spans="1:11" x14ac:dyDescent="0.3">
      <c r="A2071" t="s">
        <v>15</v>
      </c>
      <c r="B2071" s="1">
        <v>42108</v>
      </c>
      <c r="C2071">
        <v>224.76</v>
      </c>
      <c r="D2071">
        <v>224.98</v>
      </c>
      <c r="E2071">
        <v>216.32</v>
      </c>
      <c r="F2071">
        <v>219.16</v>
      </c>
      <c r="G2071">
        <v>31719000</v>
      </c>
      <c r="H2071">
        <v>3080098939</v>
      </c>
      <c r="I2071">
        <v>2015</v>
      </c>
      <c r="J2071">
        <v>4</v>
      </c>
      <c r="K2071">
        <v>14</v>
      </c>
    </row>
    <row r="2072" spans="1:11" x14ac:dyDescent="0.3">
      <c r="A2072" t="s">
        <v>15</v>
      </c>
      <c r="B2072" s="1">
        <v>42107</v>
      </c>
      <c r="C2072">
        <v>235.95</v>
      </c>
      <c r="D2072">
        <v>236.93</v>
      </c>
      <c r="E2072">
        <v>222</v>
      </c>
      <c r="F2072">
        <v>224.59</v>
      </c>
      <c r="G2072">
        <v>31181800</v>
      </c>
      <c r="H2072">
        <v>3155548414</v>
      </c>
      <c r="I2072">
        <v>2015</v>
      </c>
      <c r="J2072">
        <v>4</v>
      </c>
      <c r="K2072">
        <v>13</v>
      </c>
    </row>
    <row r="2073" spans="1:11" x14ac:dyDescent="0.3">
      <c r="A2073" t="s">
        <v>15</v>
      </c>
      <c r="B2073" s="1">
        <v>42106</v>
      </c>
      <c r="C2073">
        <v>236.54</v>
      </c>
      <c r="D2073">
        <v>237.73</v>
      </c>
      <c r="E2073">
        <v>233.49</v>
      </c>
      <c r="F2073">
        <v>236.15</v>
      </c>
      <c r="G2073">
        <v>12387900</v>
      </c>
      <c r="H2073">
        <v>3317129018</v>
      </c>
      <c r="I2073">
        <v>2015</v>
      </c>
      <c r="J2073">
        <v>4</v>
      </c>
      <c r="K2073">
        <v>12</v>
      </c>
    </row>
    <row r="2074" spans="1:11" x14ac:dyDescent="0.3">
      <c r="A2074" t="s">
        <v>15</v>
      </c>
      <c r="B2074" s="1">
        <v>42105</v>
      </c>
      <c r="C2074">
        <v>236.02</v>
      </c>
      <c r="D2074">
        <v>239.54</v>
      </c>
      <c r="E2074">
        <v>234.18</v>
      </c>
      <c r="F2074">
        <v>236.55</v>
      </c>
      <c r="G2074">
        <v>16365200</v>
      </c>
      <c r="H2074">
        <v>3321976615</v>
      </c>
      <c r="I2074">
        <v>2015</v>
      </c>
      <c r="J2074">
        <v>4</v>
      </c>
      <c r="K2074">
        <v>11</v>
      </c>
    </row>
    <row r="2075" spans="1:11" x14ac:dyDescent="0.3">
      <c r="A2075" t="s">
        <v>15</v>
      </c>
      <c r="B2075" s="1">
        <v>42104</v>
      </c>
      <c r="C2075">
        <v>243.69</v>
      </c>
      <c r="D2075">
        <v>243.69</v>
      </c>
      <c r="E2075">
        <v>232.77</v>
      </c>
      <c r="F2075">
        <v>236.07</v>
      </c>
      <c r="G2075">
        <v>28882000</v>
      </c>
      <c r="H2075">
        <v>3314409567</v>
      </c>
      <c r="I2075">
        <v>2015</v>
      </c>
      <c r="J2075">
        <v>4</v>
      </c>
      <c r="K2075">
        <v>10</v>
      </c>
    </row>
    <row r="2076" spans="1:11" x14ac:dyDescent="0.3">
      <c r="A2076" t="s">
        <v>15</v>
      </c>
      <c r="B2076" s="1">
        <v>42103</v>
      </c>
      <c r="C2076">
        <v>244.75</v>
      </c>
      <c r="D2076">
        <v>246.12</v>
      </c>
      <c r="E2076">
        <v>239.4</v>
      </c>
      <c r="F2076">
        <v>243.68</v>
      </c>
      <c r="G2076">
        <v>21643500</v>
      </c>
      <c r="H2076">
        <v>3420248520</v>
      </c>
      <c r="I2076">
        <v>2015</v>
      </c>
      <c r="J2076">
        <v>4</v>
      </c>
      <c r="K2076">
        <v>9</v>
      </c>
    </row>
    <row r="2077" spans="1:11" x14ac:dyDescent="0.3">
      <c r="A2077" t="s">
        <v>15</v>
      </c>
      <c r="B2077" s="1">
        <v>42102</v>
      </c>
      <c r="C2077">
        <v>253.06</v>
      </c>
      <c r="D2077">
        <v>253.85</v>
      </c>
      <c r="E2077">
        <v>244.21</v>
      </c>
      <c r="F2077">
        <v>245.02</v>
      </c>
      <c r="G2077">
        <v>30086400</v>
      </c>
      <c r="H2077">
        <v>3438326345</v>
      </c>
      <c r="I2077">
        <v>2015</v>
      </c>
      <c r="J2077">
        <v>4</v>
      </c>
      <c r="K2077">
        <v>8</v>
      </c>
    </row>
    <row r="2078" spans="1:11" x14ac:dyDescent="0.3">
      <c r="A2078" t="s">
        <v>15</v>
      </c>
      <c r="B2078" s="1">
        <v>42101</v>
      </c>
      <c r="C2078">
        <v>255.27</v>
      </c>
      <c r="D2078">
        <v>255.8</v>
      </c>
      <c r="E2078">
        <v>252.21</v>
      </c>
      <c r="F2078">
        <v>253.18</v>
      </c>
      <c r="G2078">
        <v>18467400</v>
      </c>
      <c r="H2078">
        <v>3552014128</v>
      </c>
      <c r="I2078">
        <v>2015</v>
      </c>
      <c r="J2078">
        <v>4</v>
      </c>
      <c r="K2078">
        <v>7</v>
      </c>
    </row>
    <row r="2079" spans="1:11" x14ac:dyDescent="0.3">
      <c r="A2079" t="s">
        <v>15</v>
      </c>
      <c r="B2079" s="1">
        <v>42100</v>
      </c>
      <c r="C2079">
        <v>260.72000000000003</v>
      </c>
      <c r="D2079">
        <v>261.8</v>
      </c>
      <c r="E2079">
        <v>254.57</v>
      </c>
      <c r="F2079">
        <v>255.49</v>
      </c>
      <c r="G2079">
        <v>20034200</v>
      </c>
      <c r="H2079">
        <v>3583466919</v>
      </c>
      <c r="I2079">
        <v>2015</v>
      </c>
      <c r="J2079">
        <v>4</v>
      </c>
      <c r="K2079">
        <v>6</v>
      </c>
    </row>
    <row r="2080" spans="1:11" x14ac:dyDescent="0.3">
      <c r="A2080" t="s">
        <v>15</v>
      </c>
      <c r="B2080" s="1">
        <v>42099</v>
      </c>
      <c r="C2080">
        <v>253.76</v>
      </c>
      <c r="D2080">
        <v>260.67</v>
      </c>
      <c r="E2080">
        <v>251.94</v>
      </c>
      <c r="F2080">
        <v>260.60000000000002</v>
      </c>
      <c r="G2080">
        <v>19649200</v>
      </c>
      <c r="H2080">
        <v>3654268030</v>
      </c>
      <c r="I2080">
        <v>2015</v>
      </c>
      <c r="J2080">
        <v>4</v>
      </c>
      <c r="K2080">
        <v>5</v>
      </c>
    </row>
    <row r="2081" spans="1:11" x14ac:dyDescent="0.3">
      <c r="A2081" t="s">
        <v>15</v>
      </c>
      <c r="B2081" s="1">
        <v>42098</v>
      </c>
      <c r="C2081">
        <v>254.29</v>
      </c>
      <c r="D2081">
        <v>255.26</v>
      </c>
      <c r="E2081">
        <v>251.1</v>
      </c>
      <c r="F2081">
        <v>253.7</v>
      </c>
      <c r="G2081">
        <v>12493500</v>
      </c>
      <c r="H2081">
        <v>3556559216</v>
      </c>
      <c r="I2081">
        <v>2015</v>
      </c>
      <c r="J2081">
        <v>4</v>
      </c>
      <c r="K2081">
        <v>4</v>
      </c>
    </row>
    <row r="2082" spans="1:11" x14ac:dyDescent="0.3">
      <c r="A2082" t="s">
        <v>15</v>
      </c>
      <c r="B2082" s="1">
        <v>42097</v>
      </c>
      <c r="C2082">
        <v>253.07</v>
      </c>
      <c r="D2082">
        <v>256.04000000000002</v>
      </c>
      <c r="E2082">
        <v>251.88</v>
      </c>
      <c r="F2082">
        <v>254.32</v>
      </c>
      <c r="G2082">
        <v>23146600</v>
      </c>
      <c r="H2082">
        <v>3564354620</v>
      </c>
      <c r="I2082">
        <v>2015</v>
      </c>
      <c r="J2082">
        <v>4</v>
      </c>
      <c r="K2082">
        <v>3</v>
      </c>
    </row>
    <row r="2083" spans="1:11" x14ac:dyDescent="0.3">
      <c r="A2083" t="s">
        <v>15</v>
      </c>
      <c r="B2083" s="1">
        <v>42096</v>
      </c>
      <c r="C2083">
        <v>247.09</v>
      </c>
      <c r="D2083">
        <v>254.46</v>
      </c>
      <c r="E2083">
        <v>245.42</v>
      </c>
      <c r="F2083">
        <v>253.01</v>
      </c>
      <c r="G2083">
        <v>26272600</v>
      </c>
      <c r="H2083">
        <v>3544973232</v>
      </c>
      <c r="I2083">
        <v>2015</v>
      </c>
      <c r="J2083">
        <v>4</v>
      </c>
      <c r="K2083">
        <v>2</v>
      </c>
    </row>
    <row r="2084" spans="1:11" x14ac:dyDescent="0.3">
      <c r="A2084" t="s">
        <v>15</v>
      </c>
      <c r="B2084" s="1">
        <v>42095</v>
      </c>
      <c r="C2084">
        <v>244.22</v>
      </c>
      <c r="D2084">
        <v>247.54</v>
      </c>
      <c r="E2084">
        <v>241.16</v>
      </c>
      <c r="F2084">
        <v>247.27</v>
      </c>
      <c r="G2084">
        <v>22877200</v>
      </c>
      <c r="H2084">
        <v>3463619267</v>
      </c>
      <c r="I2084">
        <v>2015</v>
      </c>
      <c r="J2084">
        <v>4</v>
      </c>
      <c r="K2084">
        <v>1</v>
      </c>
    </row>
    <row r="2085" spans="1:11" x14ac:dyDescent="0.3">
      <c r="A2085" t="s">
        <v>15</v>
      </c>
      <c r="B2085" s="1">
        <v>42094</v>
      </c>
      <c r="C2085">
        <v>247.45</v>
      </c>
      <c r="D2085">
        <v>248.73</v>
      </c>
      <c r="E2085">
        <v>242.74</v>
      </c>
      <c r="F2085">
        <v>244.22</v>
      </c>
      <c r="G2085">
        <v>22672000</v>
      </c>
      <c r="H2085">
        <v>3420112896</v>
      </c>
      <c r="I2085">
        <v>2015</v>
      </c>
      <c r="J2085">
        <v>3</v>
      </c>
      <c r="K2085">
        <v>31</v>
      </c>
    </row>
    <row r="2086" spans="1:11" x14ac:dyDescent="0.3">
      <c r="A2086" t="s">
        <v>15</v>
      </c>
      <c r="B2086" s="1">
        <v>42093</v>
      </c>
      <c r="C2086">
        <v>242.88</v>
      </c>
      <c r="D2086">
        <v>249.24</v>
      </c>
      <c r="E2086">
        <v>239.21</v>
      </c>
      <c r="F2086">
        <v>247.53</v>
      </c>
      <c r="G2086">
        <v>23009600</v>
      </c>
      <c r="H2086">
        <v>3465419693</v>
      </c>
      <c r="I2086">
        <v>2015</v>
      </c>
      <c r="J2086">
        <v>3</v>
      </c>
      <c r="K2086">
        <v>30</v>
      </c>
    </row>
    <row r="2087" spans="1:11" x14ac:dyDescent="0.3">
      <c r="A2087" t="s">
        <v>15</v>
      </c>
      <c r="B2087" s="1">
        <v>42092</v>
      </c>
      <c r="C2087">
        <v>252.74</v>
      </c>
      <c r="D2087">
        <v>253.14</v>
      </c>
      <c r="E2087">
        <v>240.85</v>
      </c>
      <c r="F2087">
        <v>242.71</v>
      </c>
      <c r="G2087">
        <v>21699400</v>
      </c>
      <c r="H2087">
        <v>3397187115</v>
      </c>
      <c r="I2087">
        <v>2015</v>
      </c>
      <c r="J2087">
        <v>3</v>
      </c>
      <c r="K2087">
        <v>29</v>
      </c>
    </row>
    <row r="2088" spans="1:11" x14ac:dyDescent="0.3">
      <c r="A2088" t="s">
        <v>15</v>
      </c>
      <c r="B2088" s="1">
        <v>42091</v>
      </c>
      <c r="C2088">
        <v>246.98</v>
      </c>
      <c r="D2088">
        <v>254.21</v>
      </c>
      <c r="E2088">
        <v>246.98</v>
      </c>
      <c r="F2088">
        <v>252.8</v>
      </c>
      <c r="G2088">
        <v>16040900</v>
      </c>
      <c r="H2088">
        <v>3537377134</v>
      </c>
      <c r="I2088">
        <v>2015</v>
      </c>
      <c r="J2088">
        <v>3</v>
      </c>
      <c r="K2088">
        <v>28</v>
      </c>
    </row>
    <row r="2089" spans="1:11" x14ac:dyDescent="0.3">
      <c r="A2089" t="s">
        <v>15</v>
      </c>
      <c r="B2089" s="1">
        <v>42090</v>
      </c>
      <c r="C2089">
        <v>248.57</v>
      </c>
      <c r="D2089">
        <v>256.81</v>
      </c>
      <c r="E2089">
        <v>245.21</v>
      </c>
      <c r="F2089">
        <v>247.03</v>
      </c>
      <c r="G2089">
        <v>17274900</v>
      </c>
      <c r="H2089">
        <v>3455731911</v>
      </c>
      <c r="I2089">
        <v>2015</v>
      </c>
      <c r="J2089">
        <v>3</v>
      </c>
      <c r="K2089">
        <v>27</v>
      </c>
    </row>
    <row r="2090" spans="1:11" x14ac:dyDescent="0.3">
      <c r="A2090" t="s">
        <v>15</v>
      </c>
      <c r="B2090" s="1">
        <v>42089</v>
      </c>
      <c r="C2090">
        <v>246.28</v>
      </c>
      <c r="D2090">
        <v>254.35</v>
      </c>
      <c r="E2090">
        <v>244.9</v>
      </c>
      <c r="F2090">
        <v>248.53</v>
      </c>
      <c r="G2090">
        <v>25730000</v>
      </c>
      <c r="H2090">
        <v>3475701380</v>
      </c>
      <c r="I2090">
        <v>2015</v>
      </c>
      <c r="J2090">
        <v>3</v>
      </c>
      <c r="K2090">
        <v>26</v>
      </c>
    </row>
    <row r="2091" spans="1:11" x14ac:dyDescent="0.3">
      <c r="A2091" t="s">
        <v>15</v>
      </c>
      <c r="B2091" s="1">
        <v>42088</v>
      </c>
      <c r="C2091">
        <v>247.47</v>
      </c>
      <c r="D2091">
        <v>249.19</v>
      </c>
      <c r="E2091">
        <v>236.51</v>
      </c>
      <c r="F2091">
        <v>246.2</v>
      </c>
      <c r="G2091">
        <v>35866900</v>
      </c>
      <c r="H2091">
        <v>3442129496</v>
      </c>
      <c r="I2091">
        <v>2015</v>
      </c>
      <c r="J2091">
        <v>3</v>
      </c>
      <c r="K2091">
        <v>25</v>
      </c>
    </row>
    <row r="2092" spans="1:11" x14ac:dyDescent="0.3">
      <c r="A2092" t="s">
        <v>15</v>
      </c>
      <c r="B2092" s="1">
        <v>42087</v>
      </c>
      <c r="C2092">
        <v>266.58</v>
      </c>
      <c r="D2092">
        <v>267</v>
      </c>
      <c r="E2092">
        <v>244.15</v>
      </c>
      <c r="F2092">
        <v>245.6</v>
      </c>
      <c r="G2092">
        <v>40073700</v>
      </c>
      <c r="H2092">
        <v>3432718154</v>
      </c>
      <c r="I2092">
        <v>2015</v>
      </c>
      <c r="J2092">
        <v>3</v>
      </c>
      <c r="K2092">
        <v>24</v>
      </c>
    </row>
    <row r="2093" spans="1:11" x14ac:dyDescent="0.3">
      <c r="A2093" t="s">
        <v>15</v>
      </c>
      <c r="B2093" s="1">
        <v>42086</v>
      </c>
      <c r="C2093">
        <v>267.89</v>
      </c>
      <c r="D2093">
        <v>277.3</v>
      </c>
      <c r="E2093">
        <v>261.74</v>
      </c>
      <c r="F2093">
        <v>266.74</v>
      </c>
      <c r="G2093">
        <v>22811900</v>
      </c>
      <c r="H2093">
        <v>3727111341</v>
      </c>
      <c r="I2093">
        <v>2015</v>
      </c>
      <c r="J2093">
        <v>3</v>
      </c>
      <c r="K2093">
        <v>23</v>
      </c>
    </row>
    <row r="2094" spans="1:11" x14ac:dyDescent="0.3">
      <c r="A2094" t="s">
        <v>15</v>
      </c>
      <c r="B2094" s="1">
        <v>42085</v>
      </c>
      <c r="C2094">
        <v>259.92</v>
      </c>
      <c r="D2094">
        <v>269.75</v>
      </c>
      <c r="E2094">
        <v>259.58999999999997</v>
      </c>
      <c r="F2094">
        <v>267.95999999999998</v>
      </c>
      <c r="G2094">
        <v>18438100</v>
      </c>
      <c r="H2094">
        <v>3743193531</v>
      </c>
      <c r="I2094">
        <v>2015</v>
      </c>
      <c r="J2094">
        <v>3</v>
      </c>
      <c r="K2094">
        <v>22</v>
      </c>
    </row>
    <row r="2095" spans="1:11" x14ac:dyDescent="0.3">
      <c r="A2095" t="s">
        <v>15</v>
      </c>
      <c r="B2095" s="1">
        <v>42084</v>
      </c>
      <c r="C2095">
        <v>261.64</v>
      </c>
      <c r="D2095">
        <v>262.2</v>
      </c>
      <c r="E2095">
        <v>255.65</v>
      </c>
      <c r="F2095">
        <v>260.02</v>
      </c>
      <c r="G2095">
        <v>17130100</v>
      </c>
      <c r="H2095">
        <v>3631424642</v>
      </c>
      <c r="I2095">
        <v>2015</v>
      </c>
      <c r="J2095">
        <v>3</v>
      </c>
      <c r="K2095">
        <v>21</v>
      </c>
    </row>
    <row r="2096" spans="1:11" x14ac:dyDescent="0.3">
      <c r="A2096" t="s">
        <v>15</v>
      </c>
      <c r="B2096" s="1">
        <v>42083</v>
      </c>
      <c r="C2096">
        <v>260.95999999999998</v>
      </c>
      <c r="D2096">
        <v>264.85000000000002</v>
      </c>
      <c r="E2096">
        <v>259.16000000000003</v>
      </c>
      <c r="F2096">
        <v>261.75</v>
      </c>
      <c r="G2096">
        <v>18456700</v>
      </c>
      <c r="H2096">
        <v>3654506819</v>
      </c>
      <c r="I2096">
        <v>2015</v>
      </c>
      <c r="J2096">
        <v>3</v>
      </c>
      <c r="K2096">
        <v>20</v>
      </c>
    </row>
    <row r="2097" spans="1:11" x14ac:dyDescent="0.3">
      <c r="A2097" t="s">
        <v>15</v>
      </c>
      <c r="B2097" s="1">
        <v>42082</v>
      </c>
      <c r="C2097">
        <v>255.88</v>
      </c>
      <c r="D2097">
        <v>264.24</v>
      </c>
      <c r="E2097">
        <v>248.64</v>
      </c>
      <c r="F2097">
        <v>260.93</v>
      </c>
      <c r="G2097">
        <v>52732000</v>
      </c>
      <c r="H2097">
        <v>3642156965</v>
      </c>
      <c r="I2097">
        <v>2015</v>
      </c>
      <c r="J2097">
        <v>3</v>
      </c>
      <c r="K2097">
        <v>19</v>
      </c>
    </row>
    <row r="2098" spans="1:11" x14ac:dyDescent="0.3">
      <c r="A2098" t="s">
        <v>15</v>
      </c>
      <c r="B2098" s="1">
        <v>42081</v>
      </c>
      <c r="C2098">
        <v>285.07</v>
      </c>
      <c r="D2098">
        <v>285.33999999999997</v>
      </c>
      <c r="E2098">
        <v>249.87</v>
      </c>
      <c r="F2098">
        <v>256.3</v>
      </c>
      <c r="G2098">
        <v>57008000</v>
      </c>
      <c r="H2098">
        <v>3576671767</v>
      </c>
      <c r="I2098">
        <v>2015</v>
      </c>
      <c r="J2098">
        <v>3</v>
      </c>
      <c r="K2098">
        <v>18</v>
      </c>
    </row>
    <row r="2099" spans="1:11" x14ac:dyDescent="0.3">
      <c r="A2099" t="s">
        <v>15</v>
      </c>
      <c r="B2099" s="1">
        <v>42080</v>
      </c>
      <c r="C2099">
        <v>290.60000000000002</v>
      </c>
      <c r="D2099">
        <v>292.36</v>
      </c>
      <c r="E2099">
        <v>284.37</v>
      </c>
      <c r="F2099">
        <v>285.51</v>
      </c>
      <c r="G2099">
        <v>21497200</v>
      </c>
      <c r="H2099">
        <v>3983144494</v>
      </c>
      <c r="I2099">
        <v>2015</v>
      </c>
      <c r="J2099">
        <v>3</v>
      </c>
      <c r="K2099">
        <v>17</v>
      </c>
    </row>
    <row r="2100" spans="1:11" x14ac:dyDescent="0.3">
      <c r="A2100" t="s">
        <v>15</v>
      </c>
      <c r="B2100" s="1">
        <v>42079</v>
      </c>
      <c r="C2100">
        <v>285.68</v>
      </c>
      <c r="D2100">
        <v>294.11</v>
      </c>
      <c r="E2100">
        <v>285.68</v>
      </c>
      <c r="F2100">
        <v>290.58999999999997</v>
      </c>
      <c r="G2100">
        <v>21516100</v>
      </c>
      <c r="H2100">
        <v>4053198429</v>
      </c>
      <c r="I2100">
        <v>2015</v>
      </c>
      <c r="J2100">
        <v>3</v>
      </c>
      <c r="K2100">
        <v>16</v>
      </c>
    </row>
    <row r="2101" spans="1:11" x14ac:dyDescent="0.3">
      <c r="A2101" t="s">
        <v>15</v>
      </c>
      <c r="B2101" s="1">
        <v>42078</v>
      </c>
      <c r="C2101">
        <v>281.42</v>
      </c>
      <c r="D2101">
        <v>286.52999999999997</v>
      </c>
      <c r="E2101">
        <v>281</v>
      </c>
      <c r="F2101">
        <v>286.39</v>
      </c>
      <c r="G2101">
        <v>11970100</v>
      </c>
      <c r="H2101">
        <v>3993628668</v>
      </c>
      <c r="I2101">
        <v>2015</v>
      </c>
      <c r="J2101">
        <v>3</v>
      </c>
      <c r="K2101">
        <v>15</v>
      </c>
    </row>
    <row r="2102" spans="1:11" x14ac:dyDescent="0.3">
      <c r="A2102" t="s">
        <v>15</v>
      </c>
      <c r="B2102" s="1">
        <v>42077</v>
      </c>
      <c r="C2102">
        <v>284.44</v>
      </c>
      <c r="D2102">
        <v>286.33999999999997</v>
      </c>
      <c r="E2102">
        <v>280.98</v>
      </c>
      <c r="F2102">
        <v>281.89</v>
      </c>
      <c r="G2102">
        <v>22612300</v>
      </c>
      <c r="H2102">
        <v>3929758785</v>
      </c>
      <c r="I2102">
        <v>2015</v>
      </c>
      <c r="J2102">
        <v>3</v>
      </c>
      <c r="K2102">
        <v>14</v>
      </c>
    </row>
    <row r="2103" spans="1:11" x14ac:dyDescent="0.3">
      <c r="A2103" t="s">
        <v>15</v>
      </c>
      <c r="B2103" s="1">
        <v>42076</v>
      </c>
      <c r="C2103">
        <v>294.12</v>
      </c>
      <c r="D2103">
        <v>294.5</v>
      </c>
      <c r="E2103">
        <v>285.33999999999997</v>
      </c>
      <c r="F2103">
        <v>285.33999999999997</v>
      </c>
      <c r="G2103">
        <v>31421500</v>
      </c>
      <c r="H2103">
        <v>3976948638</v>
      </c>
      <c r="I2103">
        <v>2015</v>
      </c>
      <c r="J2103">
        <v>3</v>
      </c>
      <c r="K2103">
        <v>13</v>
      </c>
    </row>
    <row r="2104" spans="1:11" x14ac:dyDescent="0.3">
      <c r="A2104" t="s">
        <v>15</v>
      </c>
      <c r="B2104" s="1">
        <v>42075</v>
      </c>
      <c r="C2104">
        <v>296.13</v>
      </c>
      <c r="D2104">
        <v>297.08999999999997</v>
      </c>
      <c r="E2104">
        <v>292.41000000000003</v>
      </c>
      <c r="F2104">
        <v>294.35000000000002</v>
      </c>
      <c r="G2104">
        <v>32585200</v>
      </c>
      <c r="H2104">
        <v>4101535995</v>
      </c>
      <c r="I2104">
        <v>2015</v>
      </c>
      <c r="J2104">
        <v>3</v>
      </c>
      <c r="K2104">
        <v>12</v>
      </c>
    </row>
    <row r="2105" spans="1:11" x14ac:dyDescent="0.3">
      <c r="A2105" t="s">
        <v>15</v>
      </c>
      <c r="B2105" s="1">
        <v>42074</v>
      </c>
      <c r="C2105">
        <v>291.52</v>
      </c>
      <c r="D2105">
        <v>297.39</v>
      </c>
      <c r="E2105">
        <v>290.51</v>
      </c>
      <c r="F2105">
        <v>296.38</v>
      </c>
      <c r="G2105">
        <v>33963900</v>
      </c>
      <c r="H2105">
        <v>4128796573</v>
      </c>
      <c r="I2105">
        <v>2015</v>
      </c>
      <c r="J2105">
        <v>3</v>
      </c>
      <c r="K2105">
        <v>11</v>
      </c>
    </row>
    <row r="2106" spans="1:11" x14ac:dyDescent="0.3">
      <c r="A2106" t="s">
        <v>15</v>
      </c>
      <c r="B2106" s="1">
        <v>42073</v>
      </c>
      <c r="C2106">
        <v>289.86</v>
      </c>
      <c r="D2106">
        <v>300.04000000000002</v>
      </c>
      <c r="E2106">
        <v>289.74</v>
      </c>
      <c r="F2106">
        <v>291.76</v>
      </c>
      <c r="G2106">
        <v>67770800</v>
      </c>
      <c r="H2106">
        <v>4063305050</v>
      </c>
      <c r="I2106">
        <v>2015</v>
      </c>
      <c r="J2106">
        <v>3</v>
      </c>
      <c r="K2106">
        <v>10</v>
      </c>
    </row>
    <row r="2107" spans="1:11" x14ac:dyDescent="0.3">
      <c r="A2107" t="s">
        <v>15</v>
      </c>
      <c r="B2107" s="1">
        <v>42072</v>
      </c>
      <c r="C2107">
        <v>274.81</v>
      </c>
      <c r="D2107">
        <v>292.7</v>
      </c>
      <c r="E2107">
        <v>273.89</v>
      </c>
      <c r="F2107">
        <v>289.61</v>
      </c>
      <c r="G2107">
        <v>59178200</v>
      </c>
      <c r="H2107">
        <v>4032241702</v>
      </c>
      <c r="I2107">
        <v>2015</v>
      </c>
      <c r="J2107">
        <v>3</v>
      </c>
      <c r="K2107">
        <v>9</v>
      </c>
    </row>
    <row r="2108" spans="1:11" x14ac:dyDescent="0.3">
      <c r="A2108" t="s">
        <v>15</v>
      </c>
      <c r="B2108" s="1">
        <v>42071</v>
      </c>
      <c r="C2108">
        <v>276.43</v>
      </c>
      <c r="D2108">
        <v>277.86</v>
      </c>
      <c r="E2108">
        <v>272.57</v>
      </c>
      <c r="F2108">
        <v>274.35000000000002</v>
      </c>
      <c r="G2108">
        <v>22067900</v>
      </c>
      <c r="H2108">
        <v>3818877362</v>
      </c>
      <c r="I2108">
        <v>2015</v>
      </c>
      <c r="J2108">
        <v>3</v>
      </c>
      <c r="K2108">
        <v>8</v>
      </c>
    </row>
    <row r="2109" spans="1:11" x14ac:dyDescent="0.3">
      <c r="A2109" t="s">
        <v>15</v>
      </c>
      <c r="B2109" s="1">
        <v>42070</v>
      </c>
      <c r="C2109">
        <v>272.29000000000002</v>
      </c>
      <c r="D2109">
        <v>277.85000000000002</v>
      </c>
      <c r="E2109">
        <v>270.13</v>
      </c>
      <c r="F2109">
        <v>276.26</v>
      </c>
      <c r="G2109">
        <v>17825900</v>
      </c>
      <c r="H2109">
        <v>3844351385</v>
      </c>
      <c r="I2109">
        <v>2015</v>
      </c>
      <c r="J2109">
        <v>3</v>
      </c>
      <c r="K2109">
        <v>7</v>
      </c>
    </row>
    <row r="2110" spans="1:11" x14ac:dyDescent="0.3">
      <c r="A2110" t="s">
        <v>15</v>
      </c>
      <c r="B2110" s="1">
        <v>42069</v>
      </c>
      <c r="C2110">
        <v>275.60000000000002</v>
      </c>
      <c r="D2110">
        <v>277.61</v>
      </c>
      <c r="E2110">
        <v>270.02</v>
      </c>
      <c r="F2110">
        <v>272.72000000000003</v>
      </c>
      <c r="G2110">
        <v>28918900</v>
      </c>
      <c r="H2110">
        <v>3794156466</v>
      </c>
      <c r="I2110">
        <v>2015</v>
      </c>
      <c r="J2110">
        <v>3</v>
      </c>
      <c r="K2110">
        <v>6</v>
      </c>
    </row>
    <row r="2111" spans="1:11" x14ac:dyDescent="0.3">
      <c r="A2111" t="s">
        <v>15</v>
      </c>
      <c r="B2111" s="1">
        <v>42068</v>
      </c>
      <c r="C2111">
        <v>272.74</v>
      </c>
      <c r="D2111">
        <v>281.67</v>
      </c>
      <c r="E2111">
        <v>264.77</v>
      </c>
      <c r="F2111">
        <v>276.18</v>
      </c>
      <c r="G2111">
        <v>41302400</v>
      </c>
      <c r="H2111">
        <v>3841201000</v>
      </c>
      <c r="I2111">
        <v>2015</v>
      </c>
      <c r="J2111">
        <v>3</v>
      </c>
      <c r="K2111">
        <v>5</v>
      </c>
    </row>
    <row r="2112" spans="1:11" x14ac:dyDescent="0.3">
      <c r="A2112" t="s">
        <v>15</v>
      </c>
      <c r="B2112" s="1">
        <v>42067</v>
      </c>
      <c r="C2112">
        <v>281.99</v>
      </c>
      <c r="D2112">
        <v>284.23</v>
      </c>
      <c r="E2112">
        <v>268.13</v>
      </c>
      <c r="F2112">
        <v>273.08999999999997</v>
      </c>
      <c r="G2112">
        <v>41383000</v>
      </c>
      <c r="H2112">
        <v>3797385224</v>
      </c>
      <c r="I2112">
        <v>2015</v>
      </c>
      <c r="J2112">
        <v>3</v>
      </c>
      <c r="K2112">
        <v>4</v>
      </c>
    </row>
    <row r="2113" spans="1:11" x14ac:dyDescent="0.3">
      <c r="A2113" t="s">
        <v>15</v>
      </c>
      <c r="B2113" s="1">
        <v>42066</v>
      </c>
      <c r="C2113">
        <v>275.05</v>
      </c>
      <c r="D2113">
        <v>285.8</v>
      </c>
      <c r="E2113">
        <v>268.16000000000003</v>
      </c>
      <c r="F2113">
        <v>281.7</v>
      </c>
      <c r="G2113">
        <v>50461300</v>
      </c>
      <c r="H2113">
        <v>3916108523</v>
      </c>
      <c r="I2113">
        <v>2015</v>
      </c>
      <c r="J2113">
        <v>3</v>
      </c>
      <c r="K2113">
        <v>3</v>
      </c>
    </row>
    <row r="2114" spans="1:11" x14ac:dyDescent="0.3">
      <c r="A2114" t="s">
        <v>15</v>
      </c>
      <c r="B2114" s="1">
        <v>42065</v>
      </c>
      <c r="C2114">
        <v>260.36</v>
      </c>
      <c r="D2114">
        <v>276.3</v>
      </c>
      <c r="E2114">
        <v>258.31</v>
      </c>
      <c r="F2114">
        <v>275.67</v>
      </c>
      <c r="G2114">
        <v>40465700</v>
      </c>
      <c r="H2114">
        <v>3831178959</v>
      </c>
      <c r="I2114">
        <v>2015</v>
      </c>
      <c r="J2114">
        <v>3</v>
      </c>
      <c r="K2114">
        <v>2</v>
      </c>
    </row>
    <row r="2115" spans="1:11" x14ac:dyDescent="0.3">
      <c r="A2115" t="s">
        <v>15</v>
      </c>
      <c r="B2115" s="1">
        <v>42064</v>
      </c>
      <c r="C2115">
        <v>254.28</v>
      </c>
      <c r="D2115">
        <v>261.66000000000003</v>
      </c>
      <c r="E2115">
        <v>245.93</v>
      </c>
      <c r="F2115">
        <v>260.2</v>
      </c>
      <c r="G2115">
        <v>25213700</v>
      </c>
      <c r="H2115">
        <v>3615181538</v>
      </c>
      <c r="I2115">
        <v>2015</v>
      </c>
      <c r="J2115">
        <v>3</v>
      </c>
      <c r="K2115">
        <v>1</v>
      </c>
    </row>
    <row r="2116" spans="1:11" x14ac:dyDescent="0.3">
      <c r="A2116" t="s">
        <v>15</v>
      </c>
      <c r="B2116" s="1">
        <v>42063</v>
      </c>
      <c r="C2116">
        <v>253.52</v>
      </c>
      <c r="D2116">
        <v>254.69</v>
      </c>
      <c r="E2116">
        <v>249.48</v>
      </c>
      <c r="F2116">
        <v>254.26</v>
      </c>
      <c r="G2116">
        <v>13949300</v>
      </c>
      <c r="H2116">
        <v>3531776636</v>
      </c>
      <c r="I2116">
        <v>2015</v>
      </c>
      <c r="J2116">
        <v>2</v>
      </c>
      <c r="K2116">
        <v>28</v>
      </c>
    </row>
    <row r="2117" spans="1:11" x14ac:dyDescent="0.3">
      <c r="A2117" t="s">
        <v>15</v>
      </c>
      <c r="B2117" s="1">
        <v>42062</v>
      </c>
      <c r="C2117">
        <v>236.44</v>
      </c>
      <c r="D2117">
        <v>256.64999999999998</v>
      </c>
      <c r="E2117">
        <v>236.44</v>
      </c>
      <c r="F2117">
        <v>253.83</v>
      </c>
      <c r="G2117">
        <v>44013900</v>
      </c>
      <c r="H2117">
        <v>3524820596</v>
      </c>
      <c r="I2117">
        <v>2015</v>
      </c>
      <c r="J2117">
        <v>2</v>
      </c>
      <c r="K2117">
        <v>27</v>
      </c>
    </row>
    <row r="2118" spans="1:11" x14ac:dyDescent="0.3">
      <c r="A2118" t="s">
        <v>15</v>
      </c>
      <c r="B2118" s="1">
        <v>42061</v>
      </c>
      <c r="C2118">
        <v>237.34</v>
      </c>
      <c r="D2118">
        <v>237.71</v>
      </c>
      <c r="E2118">
        <v>234.26</v>
      </c>
      <c r="F2118">
        <v>236.43</v>
      </c>
      <c r="G2118">
        <v>13619400</v>
      </c>
      <c r="H2118">
        <v>3282272605</v>
      </c>
      <c r="I2118">
        <v>2015</v>
      </c>
      <c r="J2118">
        <v>2</v>
      </c>
      <c r="K2118">
        <v>26</v>
      </c>
    </row>
    <row r="2119" spans="1:11" x14ac:dyDescent="0.3">
      <c r="A2119" t="s">
        <v>15</v>
      </c>
      <c r="B2119" s="1">
        <v>42060</v>
      </c>
      <c r="C2119">
        <v>238.89</v>
      </c>
      <c r="D2119">
        <v>239.34</v>
      </c>
      <c r="E2119">
        <v>235.53</v>
      </c>
      <c r="F2119">
        <v>237.47</v>
      </c>
      <c r="G2119">
        <v>11496200</v>
      </c>
      <c r="H2119">
        <v>3295875814</v>
      </c>
      <c r="I2119">
        <v>2015</v>
      </c>
      <c r="J2119">
        <v>2</v>
      </c>
      <c r="K2119">
        <v>25</v>
      </c>
    </row>
    <row r="2120" spans="1:11" x14ac:dyDescent="0.3">
      <c r="A2120" t="s">
        <v>15</v>
      </c>
      <c r="B2120" s="1">
        <v>42059</v>
      </c>
      <c r="C2120">
        <v>239</v>
      </c>
      <c r="D2120">
        <v>239.9</v>
      </c>
      <c r="E2120">
        <v>236.4</v>
      </c>
      <c r="F2120">
        <v>238.74</v>
      </c>
      <c r="G2120">
        <v>14200400</v>
      </c>
      <c r="H2120">
        <v>3312489904</v>
      </c>
      <c r="I2120">
        <v>2015</v>
      </c>
      <c r="J2120">
        <v>2</v>
      </c>
      <c r="K2120">
        <v>24</v>
      </c>
    </row>
    <row r="2121" spans="1:11" x14ac:dyDescent="0.3">
      <c r="A2121" t="s">
        <v>15</v>
      </c>
      <c r="B2121" s="1">
        <v>42058</v>
      </c>
      <c r="C2121">
        <v>235.99</v>
      </c>
      <c r="D2121">
        <v>240.11</v>
      </c>
      <c r="E2121">
        <v>232.42</v>
      </c>
      <c r="F2121">
        <v>238.89</v>
      </c>
      <c r="G2121">
        <v>16400000</v>
      </c>
      <c r="H2121">
        <v>3313897879</v>
      </c>
      <c r="I2121">
        <v>2015</v>
      </c>
      <c r="J2121">
        <v>2</v>
      </c>
      <c r="K2121">
        <v>23</v>
      </c>
    </row>
    <row r="2122" spans="1:11" x14ac:dyDescent="0.3">
      <c r="A2122" t="s">
        <v>15</v>
      </c>
      <c r="B2122" s="1">
        <v>42057</v>
      </c>
      <c r="C2122">
        <v>244.54</v>
      </c>
      <c r="D2122">
        <v>246.39</v>
      </c>
      <c r="E2122">
        <v>233.85</v>
      </c>
      <c r="F2122">
        <v>235.98</v>
      </c>
      <c r="G2122">
        <v>19527000</v>
      </c>
      <c r="H2122">
        <v>3272629326</v>
      </c>
      <c r="I2122">
        <v>2015</v>
      </c>
      <c r="J2122">
        <v>2</v>
      </c>
      <c r="K2122">
        <v>22</v>
      </c>
    </row>
    <row r="2123" spans="1:11" x14ac:dyDescent="0.3">
      <c r="A2123" t="s">
        <v>15</v>
      </c>
      <c r="B2123" s="1">
        <v>42056</v>
      </c>
      <c r="C2123">
        <v>243.75</v>
      </c>
      <c r="D2123">
        <v>255.32</v>
      </c>
      <c r="E2123">
        <v>243.18</v>
      </c>
      <c r="F2123">
        <v>244.53</v>
      </c>
      <c r="G2123">
        <v>12284200</v>
      </c>
      <c r="H2123">
        <v>3390372210</v>
      </c>
      <c r="I2123">
        <v>2015</v>
      </c>
      <c r="J2123">
        <v>2</v>
      </c>
      <c r="K2123">
        <v>21</v>
      </c>
    </row>
    <row r="2124" spans="1:11" x14ac:dyDescent="0.3">
      <c r="A2124" t="s">
        <v>15</v>
      </c>
      <c r="B2124" s="1">
        <v>42055</v>
      </c>
      <c r="C2124">
        <v>240.25</v>
      </c>
      <c r="D2124">
        <v>247.1</v>
      </c>
      <c r="E2124">
        <v>239.3</v>
      </c>
      <c r="F2124">
        <v>243.78</v>
      </c>
      <c r="G2124">
        <v>23876700</v>
      </c>
      <c r="H2124">
        <v>3379032908</v>
      </c>
      <c r="I2124">
        <v>2015</v>
      </c>
      <c r="J2124">
        <v>2</v>
      </c>
      <c r="K2124">
        <v>20</v>
      </c>
    </row>
    <row r="2125" spans="1:11" x14ac:dyDescent="0.3">
      <c r="A2125" t="s">
        <v>15</v>
      </c>
      <c r="B2125" s="1">
        <v>42054</v>
      </c>
      <c r="C2125">
        <v>236.41</v>
      </c>
      <c r="D2125">
        <v>242.67</v>
      </c>
      <c r="E2125">
        <v>235.59</v>
      </c>
      <c r="F2125">
        <v>240.28</v>
      </c>
      <c r="G2125">
        <v>18270500</v>
      </c>
      <c r="H2125">
        <v>3329631566</v>
      </c>
      <c r="I2125">
        <v>2015</v>
      </c>
      <c r="J2125">
        <v>2</v>
      </c>
      <c r="K2125">
        <v>19</v>
      </c>
    </row>
    <row r="2126" spans="1:11" x14ac:dyDescent="0.3">
      <c r="A2126" t="s">
        <v>15</v>
      </c>
      <c r="B2126" s="1">
        <v>42053</v>
      </c>
      <c r="C2126">
        <v>243.78</v>
      </c>
      <c r="D2126">
        <v>244.25</v>
      </c>
      <c r="E2126">
        <v>232.34</v>
      </c>
      <c r="F2126">
        <v>236.33</v>
      </c>
      <c r="G2126">
        <v>25200800</v>
      </c>
      <c r="H2126">
        <v>3273812262</v>
      </c>
      <c r="I2126">
        <v>2015</v>
      </c>
      <c r="J2126">
        <v>2</v>
      </c>
      <c r="K2126">
        <v>18</v>
      </c>
    </row>
    <row r="2127" spans="1:11" x14ac:dyDescent="0.3">
      <c r="A2127" t="s">
        <v>15</v>
      </c>
      <c r="B2127" s="1">
        <v>42052</v>
      </c>
      <c r="C2127">
        <v>233.42</v>
      </c>
      <c r="D2127">
        <v>245.77</v>
      </c>
      <c r="E2127">
        <v>232.31</v>
      </c>
      <c r="F2127">
        <v>243.61</v>
      </c>
      <c r="G2127">
        <v>27363100</v>
      </c>
      <c r="H2127">
        <v>3373706168</v>
      </c>
      <c r="I2127">
        <v>2015</v>
      </c>
      <c r="J2127">
        <v>2</v>
      </c>
      <c r="K2127">
        <v>17</v>
      </c>
    </row>
    <row r="2128" spans="1:11" x14ac:dyDescent="0.3">
      <c r="A2128" t="s">
        <v>15</v>
      </c>
      <c r="B2128" s="1">
        <v>42051</v>
      </c>
      <c r="C2128">
        <v>234.82</v>
      </c>
      <c r="D2128">
        <v>239.52</v>
      </c>
      <c r="E2128">
        <v>229.02</v>
      </c>
      <c r="F2128">
        <v>233.84</v>
      </c>
      <c r="G2128">
        <v>28153700</v>
      </c>
      <c r="H2128">
        <v>3237573873</v>
      </c>
      <c r="I2128">
        <v>2015</v>
      </c>
      <c r="J2128">
        <v>2</v>
      </c>
      <c r="K2128">
        <v>16</v>
      </c>
    </row>
    <row r="2129" spans="1:11" x14ac:dyDescent="0.3">
      <c r="A2129" t="s">
        <v>15</v>
      </c>
      <c r="B2129" s="1">
        <v>42050</v>
      </c>
      <c r="C2129">
        <v>257.51</v>
      </c>
      <c r="D2129">
        <v>265.61</v>
      </c>
      <c r="E2129">
        <v>227.68</v>
      </c>
      <c r="F2129">
        <v>234.82</v>
      </c>
      <c r="G2129">
        <v>56552400</v>
      </c>
      <c r="H2129">
        <v>3250242178</v>
      </c>
      <c r="I2129">
        <v>2015</v>
      </c>
      <c r="J2129">
        <v>2</v>
      </c>
      <c r="K2129">
        <v>15</v>
      </c>
    </row>
    <row r="2130" spans="1:11" x14ac:dyDescent="0.3">
      <c r="A2130" t="s">
        <v>15</v>
      </c>
      <c r="B2130" s="1">
        <v>42049</v>
      </c>
      <c r="C2130">
        <v>235.53</v>
      </c>
      <c r="D2130">
        <v>259.81</v>
      </c>
      <c r="E2130">
        <v>235.53</v>
      </c>
      <c r="F2130">
        <v>257.32</v>
      </c>
      <c r="G2130">
        <v>49732500</v>
      </c>
      <c r="H2130">
        <v>3560717936</v>
      </c>
      <c r="I2130">
        <v>2015</v>
      </c>
      <c r="J2130">
        <v>2</v>
      </c>
      <c r="K2130">
        <v>14</v>
      </c>
    </row>
    <row r="2131" spans="1:11" x14ac:dyDescent="0.3">
      <c r="A2131" t="s">
        <v>15</v>
      </c>
      <c r="B2131" s="1">
        <v>42048</v>
      </c>
      <c r="C2131">
        <v>221.97</v>
      </c>
      <c r="D2131">
        <v>240.26</v>
      </c>
      <c r="E2131">
        <v>221.26</v>
      </c>
      <c r="F2131">
        <v>235.43</v>
      </c>
      <c r="G2131">
        <v>42744400</v>
      </c>
      <c r="H2131">
        <v>3256814719</v>
      </c>
      <c r="I2131">
        <v>2015</v>
      </c>
      <c r="J2131">
        <v>2</v>
      </c>
      <c r="K2131">
        <v>13</v>
      </c>
    </row>
    <row r="2132" spans="1:11" x14ac:dyDescent="0.3">
      <c r="A2132" t="s">
        <v>15</v>
      </c>
      <c r="B2132" s="1">
        <v>42047</v>
      </c>
      <c r="C2132">
        <v>219.21</v>
      </c>
      <c r="D2132">
        <v>222.2</v>
      </c>
      <c r="E2132">
        <v>217.61</v>
      </c>
      <c r="F2132">
        <v>221.76</v>
      </c>
      <c r="G2132">
        <v>15206200</v>
      </c>
      <c r="H2132">
        <v>3066996120</v>
      </c>
      <c r="I2132">
        <v>2015</v>
      </c>
      <c r="J2132">
        <v>2</v>
      </c>
      <c r="K2132">
        <v>12</v>
      </c>
    </row>
    <row r="2133" spans="1:11" x14ac:dyDescent="0.3">
      <c r="A2133" t="s">
        <v>15</v>
      </c>
      <c r="B2133" s="1">
        <v>42046</v>
      </c>
      <c r="C2133">
        <v>219.73</v>
      </c>
      <c r="D2133">
        <v>223.41</v>
      </c>
      <c r="E2133">
        <v>218.07</v>
      </c>
      <c r="F2133">
        <v>219.18</v>
      </c>
      <c r="G2133">
        <v>17201900</v>
      </c>
      <c r="H2133">
        <v>3030676475</v>
      </c>
      <c r="I2133">
        <v>2015</v>
      </c>
      <c r="J2133">
        <v>2</v>
      </c>
      <c r="K2133">
        <v>11</v>
      </c>
    </row>
    <row r="2134" spans="1:11" x14ac:dyDescent="0.3">
      <c r="A2134" t="s">
        <v>15</v>
      </c>
      <c r="B2134" s="1">
        <v>42045</v>
      </c>
      <c r="C2134">
        <v>220.28</v>
      </c>
      <c r="D2134">
        <v>221.81</v>
      </c>
      <c r="E2134">
        <v>215.33</v>
      </c>
      <c r="F2134">
        <v>219.84</v>
      </c>
      <c r="G2134">
        <v>21115100</v>
      </c>
      <c r="H2134">
        <v>3038850985</v>
      </c>
      <c r="I2134">
        <v>2015</v>
      </c>
      <c r="J2134">
        <v>2</v>
      </c>
      <c r="K2134">
        <v>10</v>
      </c>
    </row>
    <row r="2135" spans="1:11" x14ac:dyDescent="0.3">
      <c r="A2135" t="s">
        <v>15</v>
      </c>
      <c r="B2135" s="1">
        <v>42044</v>
      </c>
      <c r="C2135">
        <v>223.39</v>
      </c>
      <c r="D2135">
        <v>223.98</v>
      </c>
      <c r="E2135">
        <v>217.02</v>
      </c>
      <c r="F2135">
        <v>220.11</v>
      </c>
      <c r="G2135">
        <v>27791300</v>
      </c>
      <c r="H2135">
        <v>3041799140</v>
      </c>
      <c r="I2135">
        <v>2015</v>
      </c>
      <c r="J2135">
        <v>2</v>
      </c>
      <c r="K2135">
        <v>9</v>
      </c>
    </row>
    <row r="2136" spans="1:11" x14ac:dyDescent="0.3">
      <c r="A2136" t="s">
        <v>15</v>
      </c>
      <c r="B2136" s="1">
        <v>42043</v>
      </c>
      <c r="C2136">
        <v>227.69</v>
      </c>
      <c r="D2136">
        <v>229.44</v>
      </c>
      <c r="E2136">
        <v>221.08</v>
      </c>
      <c r="F2136">
        <v>223.41</v>
      </c>
      <c r="G2136">
        <v>17145200</v>
      </c>
      <c r="H2136">
        <v>3086537315</v>
      </c>
      <c r="I2136">
        <v>2015</v>
      </c>
      <c r="J2136">
        <v>2</v>
      </c>
      <c r="K2136">
        <v>8</v>
      </c>
    </row>
    <row r="2137" spans="1:11" x14ac:dyDescent="0.3">
      <c r="A2137" t="s">
        <v>15</v>
      </c>
      <c r="B2137" s="1">
        <v>42042</v>
      </c>
      <c r="C2137">
        <v>222.63</v>
      </c>
      <c r="D2137">
        <v>230.3</v>
      </c>
      <c r="E2137">
        <v>222.61</v>
      </c>
      <c r="F2137">
        <v>227.75</v>
      </c>
      <c r="G2137">
        <v>21604200</v>
      </c>
      <c r="H2137">
        <v>3145761023</v>
      </c>
      <c r="I2137">
        <v>2015</v>
      </c>
      <c r="J2137">
        <v>2</v>
      </c>
      <c r="K2137">
        <v>7</v>
      </c>
    </row>
    <row r="2138" spans="1:11" x14ac:dyDescent="0.3">
      <c r="A2138" t="s">
        <v>15</v>
      </c>
      <c r="B2138" s="1">
        <v>42041</v>
      </c>
      <c r="C2138">
        <v>216.92</v>
      </c>
      <c r="D2138">
        <v>230.51</v>
      </c>
      <c r="E2138">
        <v>216.23</v>
      </c>
      <c r="F2138">
        <v>222.27</v>
      </c>
      <c r="G2138">
        <v>24435300</v>
      </c>
      <c r="H2138">
        <v>3069076711</v>
      </c>
      <c r="I2138">
        <v>2015</v>
      </c>
      <c r="J2138">
        <v>2</v>
      </c>
      <c r="K2138">
        <v>6</v>
      </c>
    </row>
    <row r="2139" spans="1:11" x14ac:dyDescent="0.3">
      <c r="A2139" t="s">
        <v>15</v>
      </c>
      <c r="B2139" s="1">
        <v>42040</v>
      </c>
      <c r="C2139">
        <v>227.66</v>
      </c>
      <c r="D2139">
        <v>239.4</v>
      </c>
      <c r="E2139">
        <v>214.73</v>
      </c>
      <c r="F2139">
        <v>217.11</v>
      </c>
      <c r="G2139">
        <v>22516400</v>
      </c>
      <c r="H2139">
        <v>2996945966</v>
      </c>
      <c r="I2139">
        <v>2015</v>
      </c>
      <c r="J2139">
        <v>2</v>
      </c>
      <c r="K2139">
        <v>5</v>
      </c>
    </row>
    <row r="2140" spans="1:11" x14ac:dyDescent="0.3">
      <c r="A2140" t="s">
        <v>15</v>
      </c>
      <c r="B2140" s="1">
        <v>42039</v>
      </c>
      <c r="C2140">
        <v>227.51</v>
      </c>
      <c r="D2140">
        <v>230.06</v>
      </c>
      <c r="E2140">
        <v>221.11</v>
      </c>
      <c r="F2140">
        <v>226.85</v>
      </c>
      <c r="G2140">
        <v>26594300</v>
      </c>
      <c r="H2140">
        <v>3130520358</v>
      </c>
      <c r="I2140">
        <v>2015</v>
      </c>
      <c r="J2140">
        <v>2</v>
      </c>
      <c r="K2140">
        <v>4</v>
      </c>
    </row>
    <row r="2141" spans="1:11" x14ac:dyDescent="0.3">
      <c r="A2141" t="s">
        <v>15</v>
      </c>
      <c r="B2141" s="1">
        <v>42038</v>
      </c>
      <c r="C2141">
        <v>237.45</v>
      </c>
      <c r="D2141">
        <v>245.96</v>
      </c>
      <c r="E2141">
        <v>224.48</v>
      </c>
      <c r="F2141">
        <v>227.27</v>
      </c>
      <c r="G2141">
        <v>40783700</v>
      </c>
      <c r="H2141">
        <v>3135343874</v>
      </c>
      <c r="I2141">
        <v>2015</v>
      </c>
      <c r="J2141">
        <v>2</v>
      </c>
      <c r="K2141">
        <v>3</v>
      </c>
    </row>
    <row r="2142" spans="1:11" x14ac:dyDescent="0.3">
      <c r="A2142" t="s">
        <v>15</v>
      </c>
      <c r="B2142" s="1">
        <v>42037</v>
      </c>
      <c r="C2142">
        <v>226.49</v>
      </c>
      <c r="D2142">
        <v>242.18</v>
      </c>
      <c r="E2142">
        <v>222.66</v>
      </c>
      <c r="F2142">
        <v>238.23</v>
      </c>
      <c r="G2142">
        <v>30612100</v>
      </c>
      <c r="H2142">
        <v>3285797305</v>
      </c>
      <c r="I2142">
        <v>2015</v>
      </c>
      <c r="J2142">
        <v>2</v>
      </c>
      <c r="K2142">
        <v>2</v>
      </c>
    </row>
    <row r="2143" spans="1:11" x14ac:dyDescent="0.3">
      <c r="A2143" t="s">
        <v>15</v>
      </c>
      <c r="B2143" s="1">
        <v>42036</v>
      </c>
      <c r="C2143">
        <v>216.87</v>
      </c>
      <c r="D2143">
        <v>231.57</v>
      </c>
      <c r="E2143">
        <v>212.01</v>
      </c>
      <c r="F2143">
        <v>226.97</v>
      </c>
      <c r="G2143">
        <v>29128500</v>
      </c>
      <c r="H2143">
        <v>3129637468</v>
      </c>
      <c r="I2143">
        <v>2015</v>
      </c>
      <c r="J2143">
        <v>2</v>
      </c>
      <c r="K2143">
        <v>1</v>
      </c>
    </row>
    <row r="2144" spans="1:11" x14ac:dyDescent="0.3">
      <c r="A2144" t="s">
        <v>15</v>
      </c>
      <c r="B2144" s="1">
        <v>42035</v>
      </c>
      <c r="C2144">
        <v>226.44</v>
      </c>
      <c r="D2144">
        <v>233.5</v>
      </c>
      <c r="E2144">
        <v>216.31</v>
      </c>
      <c r="F2144">
        <v>217.46</v>
      </c>
      <c r="G2144">
        <v>23348200</v>
      </c>
      <c r="H2144">
        <v>2997692311</v>
      </c>
      <c r="I2144">
        <v>2015</v>
      </c>
      <c r="J2144">
        <v>1</v>
      </c>
      <c r="K2144">
        <v>31</v>
      </c>
    </row>
    <row r="2145" spans="1:11" x14ac:dyDescent="0.3">
      <c r="A2145" t="s">
        <v>15</v>
      </c>
      <c r="B2145" s="1">
        <v>42034</v>
      </c>
      <c r="C2145">
        <v>232.77</v>
      </c>
      <c r="D2145">
        <v>242.85</v>
      </c>
      <c r="E2145">
        <v>225.84</v>
      </c>
      <c r="F2145">
        <v>226.43</v>
      </c>
      <c r="G2145">
        <v>26605200</v>
      </c>
      <c r="H2145">
        <v>3120272355</v>
      </c>
      <c r="I2145">
        <v>2015</v>
      </c>
      <c r="J2145">
        <v>1</v>
      </c>
      <c r="K2145">
        <v>30</v>
      </c>
    </row>
    <row r="2146" spans="1:11" x14ac:dyDescent="0.3">
      <c r="A2146" t="s">
        <v>15</v>
      </c>
      <c r="B2146" s="1">
        <v>42033</v>
      </c>
      <c r="C2146">
        <v>233.35</v>
      </c>
      <c r="D2146">
        <v>238.71</v>
      </c>
      <c r="E2146">
        <v>220.71</v>
      </c>
      <c r="F2146">
        <v>233.51</v>
      </c>
      <c r="G2146">
        <v>32213400</v>
      </c>
      <c r="H2146">
        <v>3217149466</v>
      </c>
      <c r="I2146">
        <v>2015</v>
      </c>
      <c r="J2146">
        <v>1</v>
      </c>
      <c r="K2146">
        <v>29</v>
      </c>
    </row>
    <row r="2147" spans="1:11" x14ac:dyDescent="0.3">
      <c r="A2147" t="s">
        <v>15</v>
      </c>
      <c r="B2147" s="1">
        <v>42032</v>
      </c>
      <c r="C2147">
        <v>263.35000000000002</v>
      </c>
      <c r="D2147">
        <v>266.54000000000002</v>
      </c>
      <c r="E2147">
        <v>227.05</v>
      </c>
      <c r="F2147">
        <v>233.91</v>
      </c>
      <c r="G2147">
        <v>44352200</v>
      </c>
      <c r="H2147">
        <v>3221728839</v>
      </c>
      <c r="I2147">
        <v>2015</v>
      </c>
      <c r="J2147">
        <v>1</v>
      </c>
      <c r="K2147">
        <v>28</v>
      </c>
    </row>
    <row r="2148" spans="1:11" x14ac:dyDescent="0.3">
      <c r="A2148" t="s">
        <v>15</v>
      </c>
      <c r="B2148" s="1">
        <v>42031</v>
      </c>
      <c r="C2148">
        <v>273.17</v>
      </c>
      <c r="D2148">
        <v>275.48</v>
      </c>
      <c r="E2148">
        <v>250.65</v>
      </c>
      <c r="F2148">
        <v>263.48</v>
      </c>
      <c r="G2148">
        <v>44399000</v>
      </c>
      <c r="H2148">
        <v>3627760928</v>
      </c>
      <c r="I2148">
        <v>2015</v>
      </c>
      <c r="J2148">
        <v>1</v>
      </c>
      <c r="K2148">
        <v>27</v>
      </c>
    </row>
    <row r="2149" spans="1:11" x14ac:dyDescent="0.3">
      <c r="A2149" t="s">
        <v>15</v>
      </c>
      <c r="B2149" s="1">
        <v>42030</v>
      </c>
      <c r="C2149">
        <v>254.08</v>
      </c>
      <c r="D2149">
        <v>309.38</v>
      </c>
      <c r="E2149">
        <v>254.08</v>
      </c>
      <c r="F2149">
        <v>273.47000000000003</v>
      </c>
      <c r="G2149">
        <v>106794000</v>
      </c>
      <c r="H2149">
        <v>3764417376</v>
      </c>
      <c r="I2149">
        <v>2015</v>
      </c>
      <c r="J2149">
        <v>1</v>
      </c>
      <c r="K2149">
        <v>26</v>
      </c>
    </row>
    <row r="2150" spans="1:11" x14ac:dyDescent="0.3">
      <c r="A2150" t="s">
        <v>15</v>
      </c>
      <c r="B2150" s="1">
        <v>42029</v>
      </c>
      <c r="C2150">
        <v>247.35</v>
      </c>
      <c r="D2150">
        <v>255.07</v>
      </c>
      <c r="E2150">
        <v>243.89</v>
      </c>
      <c r="F2150">
        <v>253.72</v>
      </c>
      <c r="G2150">
        <v>33582700</v>
      </c>
      <c r="H2150">
        <v>3491686145</v>
      </c>
      <c r="I2150">
        <v>2015</v>
      </c>
      <c r="J2150">
        <v>1</v>
      </c>
      <c r="K2150">
        <v>25</v>
      </c>
    </row>
    <row r="2151" spans="1:11" x14ac:dyDescent="0.3">
      <c r="A2151" t="s">
        <v>15</v>
      </c>
      <c r="B2151" s="1">
        <v>42028</v>
      </c>
      <c r="C2151">
        <v>232.7</v>
      </c>
      <c r="D2151">
        <v>248.21</v>
      </c>
      <c r="E2151">
        <v>230.02</v>
      </c>
      <c r="F2151">
        <v>247.85</v>
      </c>
      <c r="G2151">
        <v>24782500</v>
      </c>
      <c r="H2151">
        <v>3410114481</v>
      </c>
      <c r="I2151">
        <v>2015</v>
      </c>
      <c r="J2151">
        <v>1</v>
      </c>
      <c r="K2151">
        <v>24</v>
      </c>
    </row>
    <row r="2152" spans="1:11" x14ac:dyDescent="0.3">
      <c r="A2152" t="s">
        <v>15</v>
      </c>
      <c r="B2152" s="1">
        <v>42027</v>
      </c>
      <c r="C2152">
        <v>233.52</v>
      </c>
      <c r="D2152">
        <v>234.85</v>
      </c>
      <c r="E2152">
        <v>225.2</v>
      </c>
      <c r="F2152">
        <v>232.88</v>
      </c>
      <c r="G2152">
        <v>24621700</v>
      </c>
      <c r="H2152">
        <v>3203436948</v>
      </c>
      <c r="I2152">
        <v>2015</v>
      </c>
      <c r="J2152">
        <v>1</v>
      </c>
      <c r="K2152">
        <v>23</v>
      </c>
    </row>
    <row r="2153" spans="1:11" x14ac:dyDescent="0.3">
      <c r="A2153" t="s">
        <v>15</v>
      </c>
      <c r="B2153" s="1">
        <v>42026</v>
      </c>
      <c r="C2153">
        <v>227.32</v>
      </c>
      <c r="D2153">
        <v>237.02</v>
      </c>
      <c r="E2153">
        <v>226.43</v>
      </c>
      <c r="F2153">
        <v>233.41</v>
      </c>
      <c r="G2153">
        <v>33544600</v>
      </c>
      <c r="H2153">
        <v>3209962696</v>
      </c>
      <c r="I2153">
        <v>2015</v>
      </c>
      <c r="J2153">
        <v>1</v>
      </c>
      <c r="K2153">
        <v>22</v>
      </c>
    </row>
    <row r="2154" spans="1:11" x14ac:dyDescent="0.3">
      <c r="A2154" t="s">
        <v>15</v>
      </c>
      <c r="B2154" s="1">
        <v>42025</v>
      </c>
      <c r="C2154">
        <v>211.38</v>
      </c>
      <c r="D2154">
        <v>227.79</v>
      </c>
      <c r="E2154">
        <v>211.21</v>
      </c>
      <c r="F2154">
        <v>226.9</v>
      </c>
      <c r="G2154">
        <v>29924600</v>
      </c>
      <c r="H2154">
        <v>3119680595</v>
      </c>
      <c r="I2154">
        <v>2015</v>
      </c>
      <c r="J2154">
        <v>1</v>
      </c>
      <c r="K2154">
        <v>21</v>
      </c>
    </row>
    <row r="2155" spans="1:11" x14ac:dyDescent="0.3">
      <c r="A2155" t="s">
        <v>15</v>
      </c>
      <c r="B2155" s="1">
        <v>42024</v>
      </c>
      <c r="C2155">
        <v>212.91</v>
      </c>
      <c r="D2155">
        <v>215.24</v>
      </c>
      <c r="E2155">
        <v>205.15</v>
      </c>
      <c r="F2155">
        <v>211.32</v>
      </c>
      <c r="G2155">
        <v>24051100</v>
      </c>
      <c r="H2155">
        <v>2904651464</v>
      </c>
      <c r="I2155">
        <v>2015</v>
      </c>
      <c r="J2155">
        <v>1</v>
      </c>
      <c r="K2155">
        <v>20</v>
      </c>
    </row>
    <row r="2156" spans="1:11" x14ac:dyDescent="0.3">
      <c r="A2156" t="s">
        <v>15</v>
      </c>
      <c r="B2156" s="1">
        <v>42023</v>
      </c>
      <c r="C2156">
        <v>211.47</v>
      </c>
      <c r="D2156">
        <v>216.73</v>
      </c>
      <c r="E2156">
        <v>207.32</v>
      </c>
      <c r="F2156">
        <v>214.86</v>
      </c>
      <c r="G2156">
        <v>18658300</v>
      </c>
      <c r="H2156">
        <v>2952759522</v>
      </c>
      <c r="I2156">
        <v>2015</v>
      </c>
      <c r="J2156">
        <v>1</v>
      </c>
      <c r="K2156">
        <v>19</v>
      </c>
    </row>
    <row r="2157" spans="1:11" x14ac:dyDescent="0.3">
      <c r="A2157" t="s">
        <v>15</v>
      </c>
      <c r="B2157" s="1">
        <v>42022</v>
      </c>
      <c r="C2157">
        <v>200.05</v>
      </c>
      <c r="D2157">
        <v>218.7</v>
      </c>
      <c r="E2157">
        <v>194.51</v>
      </c>
      <c r="F2157">
        <v>210.34</v>
      </c>
      <c r="G2157">
        <v>30085100</v>
      </c>
      <c r="H2157">
        <v>2889858038</v>
      </c>
      <c r="I2157">
        <v>2015</v>
      </c>
      <c r="J2157">
        <v>1</v>
      </c>
      <c r="K2157">
        <v>18</v>
      </c>
    </row>
    <row r="2158" spans="1:11" x14ac:dyDescent="0.3">
      <c r="A2158" t="s">
        <v>15</v>
      </c>
      <c r="B2158" s="1">
        <v>42021</v>
      </c>
      <c r="C2158">
        <v>207.83</v>
      </c>
      <c r="D2158">
        <v>211.73</v>
      </c>
      <c r="E2158">
        <v>194.88</v>
      </c>
      <c r="F2158">
        <v>199.26</v>
      </c>
      <c r="G2158">
        <v>23469700</v>
      </c>
      <c r="H2158">
        <v>2736875952</v>
      </c>
      <c r="I2158">
        <v>2015</v>
      </c>
      <c r="J2158">
        <v>1</v>
      </c>
      <c r="K2158">
        <v>17</v>
      </c>
    </row>
    <row r="2159" spans="1:11" x14ac:dyDescent="0.3">
      <c r="A2159" t="s">
        <v>15</v>
      </c>
      <c r="B2159" s="1">
        <v>42020</v>
      </c>
      <c r="C2159">
        <v>209.07</v>
      </c>
      <c r="D2159">
        <v>221.59</v>
      </c>
      <c r="E2159">
        <v>199.77</v>
      </c>
      <c r="F2159">
        <v>208.1</v>
      </c>
      <c r="G2159">
        <v>38421000</v>
      </c>
      <c r="H2159">
        <v>2857541182</v>
      </c>
      <c r="I2159">
        <v>2015</v>
      </c>
      <c r="J2159">
        <v>1</v>
      </c>
      <c r="K2159">
        <v>16</v>
      </c>
    </row>
    <row r="2160" spans="1:11" x14ac:dyDescent="0.3">
      <c r="A2160" t="s">
        <v>15</v>
      </c>
      <c r="B2160" s="1">
        <v>42019</v>
      </c>
      <c r="C2160">
        <v>176.9</v>
      </c>
      <c r="D2160">
        <v>229.07</v>
      </c>
      <c r="E2160">
        <v>176.9</v>
      </c>
      <c r="F2160">
        <v>209.84</v>
      </c>
      <c r="G2160">
        <v>81773504</v>
      </c>
      <c r="H2160">
        <v>2880801385</v>
      </c>
      <c r="I2160">
        <v>2015</v>
      </c>
      <c r="J2160">
        <v>1</v>
      </c>
      <c r="K2160">
        <v>15</v>
      </c>
    </row>
    <row r="2161" spans="1:11" x14ac:dyDescent="0.3">
      <c r="A2161" t="s">
        <v>15</v>
      </c>
      <c r="B2161" s="1">
        <v>42018</v>
      </c>
      <c r="C2161">
        <v>223.89</v>
      </c>
      <c r="D2161">
        <v>223.89</v>
      </c>
      <c r="E2161">
        <v>171.51</v>
      </c>
      <c r="F2161">
        <v>178.1</v>
      </c>
      <c r="G2161">
        <v>97638704</v>
      </c>
      <c r="H2161">
        <v>2444379076</v>
      </c>
      <c r="I2161">
        <v>2015</v>
      </c>
      <c r="J2161">
        <v>1</v>
      </c>
      <c r="K2161">
        <v>14</v>
      </c>
    </row>
    <row r="2162" spans="1:11" x14ac:dyDescent="0.3">
      <c r="A2162" t="s">
        <v>15</v>
      </c>
      <c r="B2162" s="1">
        <v>42017</v>
      </c>
      <c r="C2162">
        <v>267.39</v>
      </c>
      <c r="D2162">
        <v>268.27999999999997</v>
      </c>
      <c r="E2162">
        <v>219.91</v>
      </c>
      <c r="F2162">
        <v>225.86</v>
      </c>
      <c r="G2162">
        <v>72843904</v>
      </c>
      <c r="H2162">
        <v>3099004902</v>
      </c>
      <c r="I2162">
        <v>2015</v>
      </c>
      <c r="J2162">
        <v>1</v>
      </c>
      <c r="K2162">
        <v>13</v>
      </c>
    </row>
    <row r="2163" spans="1:11" x14ac:dyDescent="0.3">
      <c r="A2163" t="s">
        <v>15</v>
      </c>
      <c r="B2163" s="1">
        <v>42016</v>
      </c>
      <c r="C2163">
        <v>266.14999999999998</v>
      </c>
      <c r="D2163">
        <v>272.2</v>
      </c>
      <c r="E2163">
        <v>265.2</v>
      </c>
      <c r="F2163">
        <v>267.8</v>
      </c>
      <c r="G2163">
        <v>18880300</v>
      </c>
      <c r="H2163">
        <v>3673551884</v>
      </c>
      <c r="I2163">
        <v>2015</v>
      </c>
      <c r="J2163">
        <v>1</v>
      </c>
      <c r="K2163">
        <v>12</v>
      </c>
    </row>
    <row r="2164" spans="1:11" x14ac:dyDescent="0.3">
      <c r="A2164" t="s">
        <v>15</v>
      </c>
      <c r="B2164" s="1">
        <v>42015</v>
      </c>
      <c r="C2164">
        <v>274.61</v>
      </c>
      <c r="D2164">
        <v>279.64</v>
      </c>
      <c r="E2164">
        <v>265.04000000000002</v>
      </c>
      <c r="F2164">
        <v>265.66000000000003</v>
      </c>
      <c r="G2164">
        <v>18200800</v>
      </c>
      <c r="H2164">
        <v>3643307731</v>
      </c>
      <c r="I2164">
        <v>2015</v>
      </c>
      <c r="J2164">
        <v>1</v>
      </c>
      <c r="K2164">
        <v>11</v>
      </c>
    </row>
    <row r="2165" spans="1:11" x14ac:dyDescent="0.3">
      <c r="A2165" t="s">
        <v>15</v>
      </c>
      <c r="B2165" s="1">
        <v>42014</v>
      </c>
      <c r="C2165">
        <v>287.3</v>
      </c>
      <c r="D2165">
        <v>288.13</v>
      </c>
      <c r="E2165">
        <v>273.97000000000003</v>
      </c>
      <c r="F2165">
        <v>274.8</v>
      </c>
      <c r="G2165">
        <v>15264300</v>
      </c>
      <c r="H2165">
        <v>3767535599</v>
      </c>
      <c r="I2165">
        <v>2015</v>
      </c>
      <c r="J2165">
        <v>1</v>
      </c>
      <c r="K2165">
        <v>10</v>
      </c>
    </row>
    <row r="2166" spans="1:11" x14ac:dyDescent="0.3">
      <c r="A2166" t="s">
        <v>15</v>
      </c>
      <c r="B2166" s="1">
        <v>42013</v>
      </c>
      <c r="C2166">
        <v>282.38</v>
      </c>
      <c r="D2166">
        <v>291.11</v>
      </c>
      <c r="E2166">
        <v>280.52999999999997</v>
      </c>
      <c r="F2166">
        <v>290.41000000000003</v>
      </c>
      <c r="G2166">
        <v>18718600</v>
      </c>
      <c r="H2166">
        <v>3980426431</v>
      </c>
      <c r="I2166">
        <v>2015</v>
      </c>
      <c r="J2166">
        <v>1</v>
      </c>
      <c r="K2166">
        <v>9</v>
      </c>
    </row>
    <row r="2167" spans="1:11" x14ac:dyDescent="0.3">
      <c r="A2167" t="s">
        <v>15</v>
      </c>
      <c r="B2167" s="1">
        <v>42012</v>
      </c>
      <c r="C2167">
        <v>294.14</v>
      </c>
      <c r="D2167">
        <v>294.14</v>
      </c>
      <c r="E2167">
        <v>282.17</v>
      </c>
      <c r="F2167">
        <v>283.35000000000002</v>
      </c>
      <c r="G2167">
        <v>19982500</v>
      </c>
      <c r="H2167">
        <v>3882766766</v>
      </c>
      <c r="I2167">
        <v>2015</v>
      </c>
      <c r="J2167">
        <v>1</v>
      </c>
      <c r="K2167">
        <v>8</v>
      </c>
    </row>
    <row r="2168" spans="1:11" x14ac:dyDescent="0.3">
      <c r="A2168" t="s">
        <v>15</v>
      </c>
      <c r="B2168" s="1">
        <v>42011</v>
      </c>
      <c r="C2168">
        <v>286.08</v>
      </c>
      <c r="D2168">
        <v>298.75</v>
      </c>
      <c r="E2168">
        <v>283.08</v>
      </c>
      <c r="F2168">
        <v>294.33999999999997</v>
      </c>
      <c r="G2168">
        <v>24866800</v>
      </c>
      <c r="H2168">
        <v>4032255015</v>
      </c>
      <c r="I2168">
        <v>2015</v>
      </c>
      <c r="J2168">
        <v>1</v>
      </c>
      <c r="K2168">
        <v>7</v>
      </c>
    </row>
    <row r="2169" spans="1:11" x14ac:dyDescent="0.3">
      <c r="A2169" t="s">
        <v>15</v>
      </c>
      <c r="B2169" s="1">
        <v>42010</v>
      </c>
      <c r="C2169">
        <v>274.61</v>
      </c>
      <c r="D2169">
        <v>287.55</v>
      </c>
      <c r="E2169">
        <v>272.7</v>
      </c>
      <c r="F2169">
        <v>286.19</v>
      </c>
      <c r="G2169">
        <v>23245700</v>
      </c>
      <c r="H2169">
        <v>3919623080</v>
      </c>
      <c r="I2169">
        <v>2015</v>
      </c>
      <c r="J2169">
        <v>1</v>
      </c>
      <c r="K2169">
        <v>6</v>
      </c>
    </row>
    <row r="2170" spans="1:11" x14ac:dyDescent="0.3">
      <c r="A2170" t="s">
        <v>15</v>
      </c>
      <c r="B2170" s="1">
        <v>42009</v>
      </c>
      <c r="C2170">
        <v>265.08</v>
      </c>
      <c r="D2170">
        <v>278.33999999999997</v>
      </c>
      <c r="E2170">
        <v>265.08</v>
      </c>
      <c r="F2170">
        <v>274.47000000000003</v>
      </c>
      <c r="G2170">
        <v>43962800</v>
      </c>
      <c r="H2170">
        <v>3758098008</v>
      </c>
      <c r="I2170">
        <v>2015</v>
      </c>
      <c r="J2170">
        <v>1</v>
      </c>
      <c r="K2170">
        <v>5</v>
      </c>
    </row>
    <row r="2171" spans="1:11" x14ac:dyDescent="0.3">
      <c r="A2171" t="s">
        <v>15</v>
      </c>
      <c r="B2171" s="1">
        <v>42008</v>
      </c>
      <c r="C2171">
        <v>281.14999999999998</v>
      </c>
      <c r="D2171">
        <v>287.23</v>
      </c>
      <c r="E2171">
        <v>257.61</v>
      </c>
      <c r="F2171">
        <v>264.2</v>
      </c>
      <c r="G2171">
        <v>55629100</v>
      </c>
      <c r="H2171">
        <v>3616320975</v>
      </c>
      <c r="I2171">
        <v>2015</v>
      </c>
      <c r="J2171">
        <v>1</v>
      </c>
      <c r="K2171">
        <v>4</v>
      </c>
    </row>
    <row r="2172" spans="1:11" x14ac:dyDescent="0.3">
      <c r="A2172" t="s">
        <v>15</v>
      </c>
      <c r="B2172" s="1">
        <v>42007</v>
      </c>
      <c r="C2172">
        <v>314.85000000000002</v>
      </c>
      <c r="D2172">
        <v>315.14999999999998</v>
      </c>
      <c r="E2172">
        <v>281.08</v>
      </c>
      <c r="F2172">
        <v>281.08</v>
      </c>
      <c r="G2172">
        <v>33054400</v>
      </c>
      <c r="H2172">
        <v>3846269872</v>
      </c>
      <c r="I2172">
        <v>2015</v>
      </c>
      <c r="J2172">
        <v>1</v>
      </c>
      <c r="K2172">
        <v>3</v>
      </c>
    </row>
    <row r="2173" spans="1:11" x14ac:dyDescent="0.3">
      <c r="A2173" t="s">
        <v>15</v>
      </c>
      <c r="B2173" s="1">
        <v>42006</v>
      </c>
      <c r="C2173">
        <v>314.08</v>
      </c>
      <c r="D2173">
        <v>315.83999999999997</v>
      </c>
      <c r="E2173">
        <v>313.57</v>
      </c>
      <c r="F2173">
        <v>315.02999999999997</v>
      </c>
      <c r="G2173">
        <v>7860650</v>
      </c>
      <c r="H2173">
        <v>4309551126</v>
      </c>
      <c r="I2173">
        <v>2015</v>
      </c>
      <c r="J2173">
        <v>1</v>
      </c>
      <c r="K2173">
        <v>2</v>
      </c>
    </row>
    <row r="2174" spans="1:11" x14ac:dyDescent="0.3">
      <c r="A2174" t="s">
        <v>15</v>
      </c>
      <c r="B2174" s="1">
        <v>42005</v>
      </c>
      <c r="C2174">
        <v>320.43</v>
      </c>
      <c r="D2174">
        <v>320.43</v>
      </c>
      <c r="E2174">
        <v>314</v>
      </c>
      <c r="F2174">
        <v>314.25</v>
      </c>
      <c r="G2174">
        <v>8036550</v>
      </c>
      <c r="H2174">
        <v>4297535768</v>
      </c>
      <c r="I2174">
        <v>2015</v>
      </c>
      <c r="J2174">
        <v>1</v>
      </c>
      <c r="K2174">
        <v>1</v>
      </c>
    </row>
    <row r="2175" spans="1:11" x14ac:dyDescent="0.3">
      <c r="A2175" t="s">
        <v>15</v>
      </c>
      <c r="B2175" s="1">
        <v>42004</v>
      </c>
      <c r="C2175">
        <v>310.91000000000003</v>
      </c>
      <c r="D2175">
        <v>320.19</v>
      </c>
      <c r="E2175">
        <v>310.20999999999998</v>
      </c>
      <c r="F2175">
        <v>320.19</v>
      </c>
      <c r="G2175">
        <v>13942900</v>
      </c>
      <c r="H2175">
        <v>4377510595</v>
      </c>
      <c r="I2175">
        <v>2014</v>
      </c>
      <c r="J2175">
        <v>12</v>
      </c>
      <c r="K2175">
        <v>31</v>
      </c>
    </row>
    <row r="2176" spans="1:11" x14ac:dyDescent="0.3">
      <c r="A2176" t="s">
        <v>15</v>
      </c>
      <c r="B2176" s="1">
        <v>42003</v>
      </c>
      <c r="C2176">
        <v>312.72000000000003</v>
      </c>
      <c r="D2176">
        <v>314.81</v>
      </c>
      <c r="E2176">
        <v>309.37</v>
      </c>
      <c r="F2176">
        <v>310.74</v>
      </c>
      <c r="G2176">
        <v>12528300</v>
      </c>
      <c r="H2176">
        <v>4247060095</v>
      </c>
      <c r="I2176">
        <v>2014</v>
      </c>
      <c r="J2176">
        <v>12</v>
      </c>
      <c r="K2176">
        <v>30</v>
      </c>
    </row>
    <row r="2177" spans="1:11" x14ac:dyDescent="0.3">
      <c r="A2177" t="s">
        <v>15</v>
      </c>
      <c r="B2177" s="1">
        <v>42002</v>
      </c>
      <c r="C2177">
        <v>317.7</v>
      </c>
      <c r="D2177">
        <v>320.27</v>
      </c>
      <c r="E2177">
        <v>312.31</v>
      </c>
      <c r="F2177">
        <v>312.67</v>
      </c>
      <c r="G2177">
        <v>12302500</v>
      </c>
      <c r="H2177">
        <v>4272268163</v>
      </c>
      <c r="I2177">
        <v>2014</v>
      </c>
      <c r="J2177">
        <v>12</v>
      </c>
      <c r="K2177">
        <v>29</v>
      </c>
    </row>
    <row r="2178" spans="1:11" x14ac:dyDescent="0.3">
      <c r="A2178" t="s">
        <v>15</v>
      </c>
      <c r="B2178" s="1">
        <v>42001</v>
      </c>
      <c r="C2178">
        <v>316.16000000000003</v>
      </c>
      <c r="D2178">
        <v>320.02999999999997</v>
      </c>
      <c r="E2178">
        <v>311.08</v>
      </c>
      <c r="F2178">
        <v>317.24</v>
      </c>
      <c r="G2178">
        <v>11676600</v>
      </c>
      <c r="H2178">
        <v>4333389568</v>
      </c>
      <c r="I2178">
        <v>2014</v>
      </c>
      <c r="J2178">
        <v>12</v>
      </c>
      <c r="K2178">
        <v>28</v>
      </c>
    </row>
    <row r="2179" spans="1:11" x14ac:dyDescent="0.3">
      <c r="A2179" t="s">
        <v>15</v>
      </c>
      <c r="B2179" s="1">
        <v>42000</v>
      </c>
      <c r="C2179">
        <v>327.58</v>
      </c>
      <c r="D2179">
        <v>328.91</v>
      </c>
      <c r="E2179">
        <v>312.63</v>
      </c>
      <c r="F2179">
        <v>315.86</v>
      </c>
      <c r="G2179">
        <v>15185200</v>
      </c>
      <c r="H2179">
        <v>4313267197</v>
      </c>
      <c r="I2179">
        <v>2014</v>
      </c>
      <c r="J2179">
        <v>12</v>
      </c>
      <c r="K2179">
        <v>27</v>
      </c>
    </row>
    <row r="2180" spans="1:11" x14ac:dyDescent="0.3">
      <c r="A2180" t="s">
        <v>15</v>
      </c>
      <c r="B2180" s="1">
        <v>41999</v>
      </c>
      <c r="C2180">
        <v>319.14999999999998</v>
      </c>
      <c r="D2180">
        <v>331.42</v>
      </c>
      <c r="E2180">
        <v>316.63</v>
      </c>
      <c r="F2180">
        <v>327.92</v>
      </c>
      <c r="G2180">
        <v>16410500</v>
      </c>
      <c r="H2180">
        <v>4476703675</v>
      </c>
      <c r="I2180">
        <v>2014</v>
      </c>
      <c r="J2180">
        <v>12</v>
      </c>
      <c r="K2180">
        <v>26</v>
      </c>
    </row>
    <row r="2181" spans="1:11" x14ac:dyDescent="0.3">
      <c r="A2181" t="s">
        <v>15</v>
      </c>
      <c r="B2181" s="1">
        <v>41998</v>
      </c>
      <c r="C2181">
        <v>322.29000000000002</v>
      </c>
      <c r="D2181">
        <v>322.67</v>
      </c>
      <c r="E2181">
        <v>316.95999999999998</v>
      </c>
      <c r="F2181">
        <v>319.01</v>
      </c>
      <c r="G2181">
        <v>9883640</v>
      </c>
      <c r="H2181">
        <v>4353789283</v>
      </c>
      <c r="I2181">
        <v>2014</v>
      </c>
      <c r="J2181">
        <v>12</v>
      </c>
      <c r="K2181">
        <v>25</v>
      </c>
    </row>
    <row r="2182" spans="1:11" x14ac:dyDescent="0.3">
      <c r="A2182" t="s">
        <v>15</v>
      </c>
      <c r="B2182" s="1">
        <v>41997</v>
      </c>
      <c r="C2182">
        <v>334.39</v>
      </c>
      <c r="D2182">
        <v>334.74</v>
      </c>
      <c r="E2182">
        <v>321.36</v>
      </c>
      <c r="F2182">
        <v>322.52999999999997</v>
      </c>
      <c r="G2182">
        <v>15092300</v>
      </c>
      <c r="H2182">
        <v>4400637769</v>
      </c>
      <c r="I2182">
        <v>2014</v>
      </c>
      <c r="J2182">
        <v>12</v>
      </c>
      <c r="K2182">
        <v>24</v>
      </c>
    </row>
    <row r="2183" spans="1:11" x14ac:dyDescent="0.3">
      <c r="A2183" t="s">
        <v>15</v>
      </c>
      <c r="B2183" s="1">
        <v>41996</v>
      </c>
      <c r="C2183">
        <v>332.02</v>
      </c>
      <c r="D2183">
        <v>336.29</v>
      </c>
      <c r="E2183">
        <v>329.6</v>
      </c>
      <c r="F2183">
        <v>334.57</v>
      </c>
      <c r="G2183">
        <v>16574200</v>
      </c>
      <c r="H2183">
        <v>4563595537</v>
      </c>
      <c r="I2183">
        <v>2014</v>
      </c>
      <c r="J2183">
        <v>12</v>
      </c>
      <c r="K2183">
        <v>23</v>
      </c>
    </row>
    <row r="2184" spans="1:11" x14ac:dyDescent="0.3">
      <c r="A2184" t="s">
        <v>15</v>
      </c>
      <c r="B2184" s="1">
        <v>41995</v>
      </c>
      <c r="C2184">
        <v>321.07</v>
      </c>
      <c r="D2184">
        <v>334.12</v>
      </c>
      <c r="E2184">
        <v>320.42</v>
      </c>
      <c r="F2184">
        <v>331.89</v>
      </c>
      <c r="G2184">
        <v>22315100</v>
      </c>
      <c r="H2184">
        <v>4525705359</v>
      </c>
      <c r="I2184">
        <v>2014</v>
      </c>
      <c r="J2184">
        <v>12</v>
      </c>
      <c r="K2184">
        <v>22</v>
      </c>
    </row>
    <row r="2185" spans="1:11" x14ac:dyDescent="0.3">
      <c r="A2185" t="s">
        <v>15</v>
      </c>
      <c r="B2185" s="1">
        <v>41994</v>
      </c>
      <c r="C2185">
        <v>329.54</v>
      </c>
      <c r="D2185">
        <v>329.63</v>
      </c>
      <c r="E2185">
        <v>318.89999999999998</v>
      </c>
      <c r="F2185">
        <v>320.83999999999997</v>
      </c>
      <c r="G2185">
        <v>15207600</v>
      </c>
      <c r="H2185">
        <v>4373820008</v>
      </c>
      <c r="I2185">
        <v>2014</v>
      </c>
      <c r="J2185">
        <v>12</v>
      </c>
      <c r="K2185">
        <v>21</v>
      </c>
    </row>
    <row r="2186" spans="1:11" x14ac:dyDescent="0.3">
      <c r="A2186" t="s">
        <v>15</v>
      </c>
      <c r="B2186" s="1">
        <v>41993</v>
      </c>
      <c r="C2186">
        <v>317.62</v>
      </c>
      <c r="D2186">
        <v>330.33</v>
      </c>
      <c r="E2186">
        <v>316.04000000000002</v>
      </c>
      <c r="F2186">
        <v>329.96</v>
      </c>
      <c r="G2186">
        <v>20856700</v>
      </c>
      <c r="H2186">
        <v>4496945577</v>
      </c>
      <c r="I2186">
        <v>2014</v>
      </c>
      <c r="J2186">
        <v>12</v>
      </c>
      <c r="K2186">
        <v>20</v>
      </c>
    </row>
    <row r="2187" spans="1:11" x14ac:dyDescent="0.3">
      <c r="A2187" t="s">
        <v>15</v>
      </c>
      <c r="B2187" s="1">
        <v>41992</v>
      </c>
      <c r="C2187">
        <v>311.18</v>
      </c>
      <c r="D2187">
        <v>318.52999999999997</v>
      </c>
      <c r="E2187">
        <v>306.77</v>
      </c>
      <c r="F2187">
        <v>317.83999999999997</v>
      </c>
      <c r="G2187">
        <v>23823100</v>
      </c>
      <c r="H2187">
        <v>4330801581</v>
      </c>
      <c r="I2187">
        <v>2014</v>
      </c>
      <c r="J2187">
        <v>12</v>
      </c>
      <c r="K2187">
        <v>19</v>
      </c>
    </row>
    <row r="2188" spans="1:11" x14ac:dyDescent="0.3">
      <c r="A2188" t="s">
        <v>15</v>
      </c>
      <c r="B2188" s="1">
        <v>41991</v>
      </c>
      <c r="C2188">
        <v>319.79000000000002</v>
      </c>
      <c r="D2188">
        <v>323.70999999999998</v>
      </c>
      <c r="E2188">
        <v>304.23</v>
      </c>
      <c r="F2188">
        <v>311.39999999999998</v>
      </c>
      <c r="G2188">
        <v>39173000</v>
      </c>
      <c r="H2188">
        <v>4241890806</v>
      </c>
      <c r="I2188">
        <v>2014</v>
      </c>
      <c r="J2188">
        <v>12</v>
      </c>
      <c r="K2188">
        <v>18</v>
      </c>
    </row>
    <row r="2189" spans="1:11" x14ac:dyDescent="0.3">
      <c r="A2189" t="s">
        <v>15</v>
      </c>
      <c r="B2189" s="1">
        <v>41990</v>
      </c>
      <c r="C2189">
        <v>326.86</v>
      </c>
      <c r="D2189">
        <v>333.95</v>
      </c>
      <c r="E2189">
        <v>315.14999999999998</v>
      </c>
      <c r="F2189">
        <v>319.77999999999997</v>
      </c>
      <c r="G2189">
        <v>37567900</v>
      </c>
      <c r="H2189">
        <v>4355021350</v>
      </c>
      <c r="I2189">
        <v>2014</v>
      </c>
      <c r="J2189">
        <v>12</v>
      </c>
      <c r="K2189">
        <v>17</v>
      </c>
    </row>
    <row r="2190" spans="1:11" x14ac:dyDescent="0.3">
      <c r="A2190" t="s">
        <v>15</v>
      </c>
      <c r="B2190" s="1">
        <v>41989</v>
      </c>
      <c r="C2190">
        <v>345.67</v>
      </c>
      <c r="D2190">
        <v>345.86</v>
      </c>
      <c r="E2190">
        <v>327.06</v>
      </c>
      <c r="F2190">
        <v>327.06</v>
      </c>
      <c r="G2190">
        <v>30864900</v>
      </c>
      <c r="H2190">
        <v>4453202603</v>
      </c>
      <c r="I2190">
        <v>2014</v>
      </c>
      <c r="J2190">
        <v>12</v>
      </c>
      <c r="K2190">
        <v>16</v>
      </c>
    </row>
    <row r="2191" spans="1:11" x14ac:dyDescent="0.3">
      <c r="A2191" t="s">
        <v>15</v>
      </c>
      <c r="B2191" s="1">
        <v>41988</v>
      </c>
      <c r="C2191">
        <v>351.36</v>
      </c>
      <c r="D2191">
        <v>351.82</v>
      </c>
      <c r="E2191">
        <v>344.93</v>
      </c>
      <c r="F2191">
        <v>345.35</v>
      </c>
      <c r="G2191">
        <v>17264200</v>
      </c>
      <c r="H2191">
        <v>4700905209</v>
      </c>
      <c r="I2191">
        <v>2014</v>
      </c>
      <c r="J2191">
        <v>12</v>
      </c>
      <c r="K2191">
        <v>15</v>
      </c>
    </row>
    <row r="2192" spans="1:11" x14ac:dyDescent="0.3">
      <c r="A2192" t="s">
        <v>15</v>
      </c>
      <c r="B2192" s="1">
        <v>41987</v>
      </c>
      <c r="C2192">
        <v>346.73</v>
      </c>
      <c r="D2192">
        <v>353.32</v>
      </c>
      <c r="E2192">
        <v>345.42</v>
      </c>
      <c r="F2192">
        <v>351.63</v>
      </c>
      <c r="G2192">
        <v>12415200</v>
      </c>
      <c r="H2192">
        <v>4785245608</v>
      </c>
      <c r="I2192">
        <v>2014</v>
      </c>
      <c r="J2192">
        <v>12</v>
      </c>
      <c r="K2192">
        <v>14</v>
      </c>
    </row>
    <row r="2193" spans="1:11" x14ac:dyDescent="0.3">
      <c r="A2193" t="s">
        <v>15</v>
      </c>
      <c r="B2193" s="1">
        <v>41986</v>
      </c>
      <c r="C2193">
        <v>352.38</v>
      </c>
      <c r="D2193">
        <v>352.38</v>
      </c>
      <c r="E2193">
        <v>346.59</v>
      </c>
      <c r="F2193">
        <v>347.38</v>
      </c>
      <c r="G2193">
        <v>11675900</v>
      </c>
      <c r="H2193">
        <v>4726102586</v>
      </c>
      <c r="I2193">
        <v>2014</v>
      </c>
      <c r="J2193">
        <v>12</v>
      </c>
      <c r="K2193">
        <v>13</v>
      </c>
    </row>
    <row r="2194" spans="1:11" x14ac:dyDescent="0.3">
      <c r="A2194" t="s">
        <v>15</v>
      </c>
      <c r="B2194" s="1">
        <v>41985</v>
      </c>
      <c r="C2194">
        <v>350.83</v>
      </c>
      <c r="D2194">
        <v>352.98</v>
      </c>
      <c r="E2194">
        <v>349.29</v>
      </c>
      <c r="F2194">
        <v>352.54</v>
      </c>
      <c r="G2194">
        <v>16989800</v>
      </c>
      <c r="H2194">
        <v>4795055945</v>
      </c>
      <c r="I2194">
        <v>2014</v>
      </c>
      <c r="J2194">
        <v>12</v>
      </c>
      <c r="K2194">
        <v>12</v>
      </c>
    </row>
    <row r="2195" spans="1:11" x14ac:dyDescent="0.3">
      <c r="A2195" t="s">
        <v>15</v>
      </c>
      <c r="B2195" s="1">
        <v>41984</v>
      </c>
      <c r="C2195">
        <v>344.34</v>
      </c>
      <c r="D2195">
        <v>361.36</v>
      </c>
      <c r="E2195">
        <v>338.76</v>
      </c>
      <c r="F2195">
        <v>350.51</v>
      </c>
      <c r="G2195">
        <v>32431300</v>
      </c>
      <c r="H2195">
        <v>4766084199</v>
      </c>
      <c r="I2195">
        <v>2014</v>
      </c>
      <c r="J2195">
        <v>12</v>
      </c>
      <c r="K2195">
        <v>11</v>
      </c>
    </row>
    <row r="2196" spans="1:11" x14ac:dyDescent="0.3">
      <c r="A2196" t="s">
        <v>15</v>
      </c>
      <c r="B2196" s="1">
        <v>41983</v>
      </c>
      <c r="C2196">
        <v>352.2</v>
      </c>
      <c r="D2196">
        <v>352.38</v>
      </c>
      <c r="E2196">
        <v>346.36</v>
      </c>
      <c r="F2196">
        <v>346.36</v>
      </c>
      <c r="G2196">
        <v>16427700</v>
      </c>
      <c r="H2196">
        <v>4708572401</v>
      </c>
      <c r="I2196">
        <v>2014</v>
      </c>
      <c r="J2196">
        <v>12</v>
      </c>
      <c r="K2196">
        <v>10</v>
      </c>
    </row>
    <row r="2197" spans="1:11" x14ac:dyDescent="0.3">
      <c r="A2197" t="s">
        <v>15</v>
      </c>
      <c r="B2197" s="1">
        <v>41982</v>
      </c>
      <c r="C2197">
        <v>361.89</v>
      </c>
      <c r="D2197">
        <v>363.07</v>
      </c>
      <c r="E2197">
        <v>344.95</v>
      </c>
      <c r="F2197">
        <v>352.22</v>
      </c>
      <c r="G2197">
        <v>32915500</v>
      </c>
      <c r="H2197">
        <v>4786893958</v>
      </c>
      <c r="I2197">
        <v>2014</v>
      </c>
      <c r="J2197">
        <v>12</v>
      </c>
      <c r="K2197">
        <v>9</v>
      </c>
    </row>
    <row r="2198" spans="1:11" x14ac:dyDescent="0.3">
      <c r="A2198" t="s">
        <v>15</v>
      </c>
      <c r="B2198" s="1">
        <v>41981</v>
      </c>
      <c r="C2198">
        <v>374.96</v>
      </c>
      <c r="D2198">
        <v>376.03</v>
      </c>
      <c r="E2198">
        <v>361.89</v>
      </c>
      <c r="F2198">
        <v>361.91</v>
      </c>
      <c r="G2198">
        <v>18898700</v>
      </c>
      <c r="H2198">
        <v>4917302822</v>
      </c>
      <c r="I2198">
        <v>2014</v>
      </c>
      <c r="J2198">
        <v>12</v>
      </c>
      <c r="K2198">
        <v>8</v>
      </c>
    </row>
    <row r="2199" spans="1:11" x14ac:dyDescent="0.3">
      <c r="A2199" t="s">
        <v>15</v>
      </c>
      <c r="B2199" s="1">
        <v>41980</v>
      </c>
      <c r="C2199">
        <v>374.84</v>
      </c>
      <c r="D2199">
        <v>376.29</v>
      </c>
      <c r="E2199">
        <v>373.27</v>
      </c>
      <c r="F2199">
        <v>375.1</v>
      </c>
      <c r="G2199">
        <v>6491650</v>
      </c>
      <c r="H2199">
        <v>5094943517</v>
      </c>
      <c r="I2199">
        <v>2014</v>
      </c>
      <c r="J2199">
        <v>12</v>
      </c>
      <c r="K2199">
        <v>7</v>
      </c>
    </row>
    <row r="2200" spans="1:11" x14ac:dyDescent="0.3">
      <c r="A2200" t="s">
        <v>15</v>
      </c>
      <c r="B2200" s="1">
        <v>41979</v>
      </c>
      <c r="C2200">
        <v>376.76</v>
      </c>
      <c r="D2200">
        <v>378.45</v>
      </c>
      <c r="E2200">
        <v>370.95</v>
      </c>
      <c r="F2200">
        <v>374.79</v>
      </c>
      <c r="G2200">
        <v>7009320</v>
      </c>
      <c r="H2200">
        <v>5089542822</v>
      </c>
      <c r="I2200">
        <v>2014</v>
      </c>
      <c r="J2200">
        <v>12</v>
      </c>
      <c r="K2200">
        <v>6</v>
      </c>
    </row>
    <row r="2201" spans="1:11" x14ac:dyDescent="0.3">
      <c r="A2201" t="s">
        <v>15</v>
      </c>
      <c r="B2201" s="1">
        <v>41978</v>
      </c>
      <c r="C2201">
        <v>369.44</v>
      </c>
      <c r="D2201">
        <v>379.19</v>
      </c>
      <c r="E2201">
        <v>365.76</v>
      </c>
      <c r="F2201">
        <v>376.85</v>
      </c>
      <c r="G2201">
        <v>15181800</v>
      </c>
      <c r="H2201">
        <v>5116358331</v>
      </c>
      <c r="I2201">
        <v>2014</v>
      </c>
      <c r="J2201">
        <v>12</v>
      </c>
      <c r="K2201">
        <v>5</v>
      </c>
    </row>
    <row r="2202" spans="1:11" x14ac:dyDescent="0.3">
      <c r="A2202" t="s">
        <v>15</v>
      </c>
      <c r="B2202" s="1">
        <v>41977</v>
      </c>
      <c r="C2202">
        <v>375.72</v>
      </c>
      <c r="D2202">
        <v>378.65</v>
      </c>
      <c r="E2202">
        <v>367.76</v>
      </c>
      <c r="F2202">
        <v>369.6</v>
      </c>
      <c r="G2202">
        <v>14529600</v>
      </c>
      <c r="H2202">
        <v>5016487250</v>
      </c>
      <c r="I2202">
        <v>2014</v>
      </c>
      <c r="J2202">
        <v>12</v>
      </c>
      <c r="K2202">
        <v>4</v>
      </c>
    </row>
    <row r="2203" spans="1:11" x14ac:dyDescent="0.3">
      <c r="A2203" t="s">
        <v>15</v>
      </c>
      <c r="B2203" s="1">
        <v>41976</v>
      </c>
      <c r="C2203">
        <v>381.72</v>
      </c>
      <c r="D2203">
        <v>383.03</v>
      </c>
      <c r="E2203">
        <v>374.35</v>
      </c>
      <c r="F2203">
        <v>375.01</v>
      </c>
      <c r="G2203">
        <v>13340100</v>
      </c>
      <c r="H2203">
        <v>5088491940</v>
      </c>
      <c r="I2203">
        <v>2014</v>
      </c>
      <c r="J2203">
        <v>12</v>
      </c>
      <c r="K2203">
        <v>3</v>
      </c>
    </row>
    <row r="2204" spans="1:11" x14ac:dyDescent="0.3">
      <c r="A2204" t="s">
        <v>15</v>
      </c>
      <c r="B2204" s="1">
        <v>41975</v>
      </c>
      <c r="C2204">
        <v>379.25</v>
      </c>
      <c r="D2204">
        <v>384.04</v>
      </c>
      <c r="E2204">
        <v>377.86</v>
      </c>
      <c r="F2204">
        <v>381.32</v>
      </c>
      <c r="G2204">
        <v>12364100</v>
      </c>
      <c r="H2204">
        <v>5172928823</v>
      </c>
      <c r="I2204">
        <v>2014</v>
      </c>
      <c r="J2204">
        <v>12</v>
      </c>
      <c r="K2204">
        <v>2</v>
      </c>
    </row>
    <row r="2205" spans="1:11" x14ac:dyDescent="0.3">
      <c r="A2205" t="s">
        <v>15</v>
      </c>
      <c r="B2205" s="1">
        <v>41974</v>
      </c>
      <c r="C2205">
        <v>378.25</v>
      </c>
      <c r="D2205">
        <v>383.66</v>
      </c>
      <c r="E2205">
        <v>376.67</v>
      </c>
      <c r="F2205">
        <v>379.24</v>
      </c>
      <c r="G2205">
        <v>11763000</v>
      </c>
      <c r="H2205">
        <v>5143434464</v>
      </c>
      <c r="I2205">
        <v>2014</v>
      </c>
      <c r="J2205">
        <v>12</v>
      </c>
      <c r="K2205">
        <v>1</v>
      </c>
    </row>
    <row r="2206" spans="1:11" x14ac:dyDescent="0.3">
      <c r="A2206" t="s">
        <v>15</v>
      </c>
      <c r="B2206" s="1">
        <v>41973</v>
      </c>
      <c r="C2206">
        <v>375.51</v>
      </c>
      <c r="D2206">
        <v>382.53</v>
      </c>
      <c r="E2206">
        <v>373.31</v>
      </c>
      <c r="F2206">
        <v>378.05</v>
      </c>
      <c r="G2206">
        <v>9194440</v>
      </c>
      <c r="H2206">
        <v>5125958175</v>
      </c>
      <c r="I2206">
        <v>2014</v>
      </c>
      <c r="J2206">
        <v>11</v>
      </c>
      <c r="K2206">
        <v>30</v>
      </c>
    </row>
    <row r="2207" spans="1:11" x14ac:dyDescent="0.3">
      <c r="A2207" t="s">
        <v>15</v>
      </c>
      <c r="B2207" s="1">
        <v>41972</v>
      </c>
      <c r="C2207">
        <v>376.15</v>
      </c>
      <c r="D2207">
        <v>387.6</v>
      </c>
      <c r="E2207">
        <v>372.14</v>
      </c>
      <c r="F2207">
        <v>375.49</v>
      </c>
      <c r="G2207">
        <v>15375600</v>
      </c>
      <c r="H2207">
        <v>5089799280</v>
      </c>
      <c r="I2207">
        <v>2014</v>
      </c>
      <c r="J2207">
        <v>11</v>
      </c>
      <c r="K2207">
        <v>29</v>
      </c>
    </row>
    <row r="2208" spans="1:11" x14ac:dyDescent="0.3">
      <c r="A2208" t="s">
        <v>15</v>
      </c>
      <c r="B2208" s="1">
        <v>41971</v>
      </c>
      <c r="C2208">
        <v>369.37</v>
      </c>
      <c r="D2208">
        <v>382.84</v>
      </c>
      <c r="E2208">
        <v>358.45</v>
      </c>
      <c r="F2208">
        <v>376.45</v>
      </c>
      <c r="G2208">
        <v>22946500</v>
      </c>
      <c r="H2208">
        <v>5101280353</v>
      </c>
      <c r="I2208">
        <v>2014</v>
      </c>
      <c r="J2208">
        <v>11</v>
      </c>
      <c r="K2208">
        <v>28</v>
      </c>
    </row>
    <row r="2209" spans="1:11" x14ac:dyDescent="0.3">
      <c r="A2209" t="s">
        <v>15</v>
      </c>
      <c r="B2209" s="1">
        <v>41970</v>
      </c>
      <c r="C2209">
        <v>370.5</v>
      </c>
      <c r="D2209">
        <v>373.99</v>
      </c>
      <c r="E2209">
        <v>368.28</v>
      </c>
      <c r="F2209">
        <v>369.67</v>
      </c>
      <c r="G2209">
        <v>8748030</v>
      </c>
      <c r="H2209">
        <v>5008058116</v>
      </c>
      <c r="I2209">
        <v>2014</v>
      </c>
      <c r="J2209">
        <v>11</v>
      </c>
      <c r="K2209">
        <v>27</v>
      </c>
    </row>
    <row r="2210" spans="1:11" x14ac:dyDescent="0.3">
      <c r="A2210" t="s">
        <v>15</v>
      </c>
      <c r="B2210" s="1">
        <v>41969</v>
      </c>
      <c r="C2210">
        <v>376.02</v>
      </c>
      <c r="D2210">
        <v>377.7</v>
      </c>
      <c r="E2210">
        <v>365.82</v>
      </c>
      <c r="F2210">
        <v>368.37</v>
      </c>
      <c r="G2210">
        <v>18601700</v>
      </c>
      <c r="H2210">
        <v>4989166443</v>
      </c>
      <c r="I2210">
        <v>2014</v>
      </c>
      <c r="J2210">
        <v>11</v>
      </c>
      <c r="K2210">
        <v>26</v>
      </c>
    </row>
    <row r="2211" spans="1:11" x14ac:dyDescent="0.3">
      <c r="A2211" t="s">
        <v>15</v>
      </c>
      <c r="B2211" s="1">
        <v>41968</v>
      </c>
      <c r="C2211">
        <v>376.89</v>
      </c>
      <c r="D2211">
        <v>394.7</v>
      </c>
      <c r="E2211">
        <v>374.78</v>
      </c>
      <c r="F2211">
        <v>375.35</v>
      </c>
      <c r="G2211">
        <v>25442200</v>
      </c>
      <c r="H2211">
        <v>5082390210</v>
      </c>
      <c r="I2211">
        <v>2014</v>
      </c>
      <c r="J2211">
        <v>11</v>
      </c>
      <c r="K2211">
        <v>25</v>
      </c>
    </row>
    <row r="2212" spans="1:11" x14ac:dyDescent="0.3">
      <c r="A2212" t="s">
        <v>15</v>
      </c>
      <c r="B2212" s="1">
        <v>41967</v>
      </c>
      <c r="C2212">
        <v>366.95</v>
      </c>
      <c r="D2212">
        <v>387.21</v>
      </c>
      <c r="E2212">
        <v>366.67</v>
      </c>
      <c r="F2212">
        <v>376.9</v>
      </c>
      <c r="G2212">
        <v>30930100</v>
      </c>
      <c r="H2212">
        <v>5102174795</v>
      </c>
      <c r="I2212">
        <v>2014</v>
      </c>
      <c r="J2212">
        <v>11</v>
      </c>
      <c r="K2212">
        <v>24</v>
      </c>
    </row>
    <row r="2213" spans="1:11" x14ac:dyDescent="0.3">
      <c r="A2213" t="s">
        <v>15</v>
      </c>
      <c r="B2213" s="1">
        <v>41966</v>
      </c>
      <c r="C2213">
        <v>353.17</v>
      </c>
      <c r="D2213">
        <v>370.85</v>
      </c>
      <c r="E2213">
        <v>353.17</v>
      </c>
      <c r="F2213">
        <v>367.57</v>
      </c>
      <c r="G2213">
        <v>15151600</v>
      </c>
      <c r="H2213">
        <v>4974540006</v>
      </c>
      <c r="I2213">
        <v>2014</v>
      </c>
      <c r="J2213">
        <v>11</v>
      </c>
      <c r="K2213">
        <v>23</v>
      </c>
    </row>
    <row r="2214" spans="1:11" x14ac:dyDescent="0.3">
      <c r="A2214" t="s">
        <v>15</v>
      </c>
      <c r="B2214" s="1">
        <v>41965</v>
      </c>
      <c r="C2214">
        <v>351.6</v>
      </c>
      <c r="D2214">
        <v>364.84</v>
      </c>
      <c r="E2214">
        <v>350.88</v>
      </c>
      <c r="F2214">
        <v>352.92</v>
      </c>
      <c r="G2214">
        <v>15273000</v>
      </c>
      <c r="H2214">
        <v>4774989954</v>
      </c>
      <c r="I2214">
        <v>2014</v>
      </c>
      <c r="J2214">
        <v>11</v>
      </c>
      <c r="K2214">
        <v>22</v>
      </c>
    </row>
    <row r="2215" spans="1:11" x14ac:dyDescent="0.3">
      <c r="A2215" t="s">
        <v>15</v>
      </c>
      <c r="B2215" s="1">
        <v>41964</v>
      </c>
      <c r="C2215">
        <v>357.88</v>
      </c>
      <c r="D2215">
        <v>357.88</v>
      </c>
      <c r="E2215">
        <v>344.11</v>
      </c>
      <c r="F2215">
        <v>350.85</v>
      </c>
      <c r="G2215">
        <v>29850100</v>
      </c>
      <c r="H2215">
        <v>4745605133</v>
      </c>
      <c r="I2215">
        <v>2014</v>
      </c>
      <c r="J2215">
        <v>11</v>
      </c>
      <c r="K2215">
        <v>21</v>
      </c>
    </row>
    <row r="2216" spans="1:11" x14ac:dyDescent="0.3">
      <c r="A2216" t="s">
        <v>15</v>
      </c>
      <c r="B2216" s="1">
        <v>41963</v>
      </c>
      <c r="C2216">
        <v>380.31</v>
      </c>
      <c r="D2216">
        <v>382.02</v>
      </c>
      <c r="E2216">
        <v>356.78</v>
      </c>
      <c r="F2216">
        <v>357.84</v>
      </c>
      <c r="G2216">
        <v>25233200</v>
      </c>
      <c r="H2216">
        <v>4839043482</v>
      </c>
      <c r="I2216">
        <v>2014</v>
      </c>
      <c r="J2216">
        <v>11</v>
      </c>
      <c r="K2216">
        <v>20</v>
      </c>
    </row>
    <row r="2217" spans="1:11" x14ac:dyDescent="0.3">
      <c r="A2217" t="s">
        <v>15</v>
      </c>
      <c r="B2217" s="1">
        <v>41962</v>
      </c>
      <c r="C2217">
        <v>373.9</v>
      </c>
      <c r="D2217">
        <v>386.48</v>
      </c>
      <c r="E2217">
        <v>373.9</v>
      </c>
      <c r="F2217">
        <v>380.55</v>
      </c>
      <c r="G2217">
        <v>18931800</v>
      </c>
      <c r="H2217">
        <v>5144903809</v>
      </c>
      <c r="I2217">
        <v>2014</v>
      </c>
      <c r="J2217">
        <v>11</v>
      </c>
      <c r="K2217">
        <v>19</v>
      </c>
    </row>
    <row r="2218" spans="1:11" x14ac:dyDescent="0.3">
      <c r="A2218" t="s">
        <v>15</v>
      </c>
      <c r="B2218" s="1">
        <v>41961</v>
      </c>
      <c r="C2218">
        <v>387.79</v>
      </c>
      <c r="D2218">
        <v>392.4</v>
      </c>
      <c r="E2218">
        <v>371.12</v>
      </c>
      <c r="F2218">
        <v>375.2</v>
      </c>
      <c r="G2218">
        <v>32222500</v>
      </c>
      <c r="H2218">
        <v>5071157408</v>
      </c>
      <c r="I2218">
        <v>2014</v>
      </c>
      <c r="J2218">
        <v>11</v>
      </c>
      <c r="K2218">
        <v>18</v>
      </c>
    </row>
    <row r="2219" spans="1:11" x14ac:dyDescent="0.3">
      <c r="A2219" t="s">
        <v>15</v>
      </c>
      <c r="B2219" s="1">
        <v>41960</v>
      </c>
      <c r="C2219">
        <v>388.35</v>
      </c>
      <c r="D2219">
        <v>410.2</v>
      </c>
      <c r="E2219">
        <v>377.5</v>
      </c>
      <c r="F2219">
        <v>387.41</v>
      </c>
      <c r="G2219">
        <v>41518800</v>
      </c>
      <c r="H2219">
        <v>5234695637</v>
      </c>
      <c r="I2219">
        <v>2014</v>
      </c>
      <c r="J2219">
        <v>11</v>
      </c>
      <c r="K2219">
        <v>17</v>
      </c>
    </row>
    <row r="2220" spans="1:11" x14ac:dyDescent="0.3">
      <c r="A2220" t="s">
        <v>15</v>
      </c>
      <c r="B2220" s="1">
        <v>41959</v>
      </c>
      <c r="C2220">
        <v>374.73</v>
      </c>
      <c r="D2220">
        <v>390.8</v>
      </c>
      <c r="E2220">
        <v>374.6</v>
      </c>
      <c r="F2220">
        <v>387.88</v>
      </c>
      <c r="G2220">
        <v>11905600</v>
      </c>
      <c r="H2220">
        <v>5239694300</v>
      </c>
      <c r="I2220">
        <v>2014</v>
      </c>
      <c r="J2220">
        <v>11</v>
      </c>
      <c r="K2220">
        <v>16</v>
      </c>
    </row>
    <row r="2221" spans="1:11" x14ac:dyDescent="0.3">
      <c r="A2221" t="s">
        <v>15</v>
      </c>
      <c r="B2221" s="1">
        <v>41958</v>
      </c>
      <c r="C2221">
        <v>399.65</v>
      </c>
      <c r="D2221">
        <v>405.53</v>
      </c>
      <c r="E2221">
        <v>371.01</v>
      </c>
      <c r="F2221">
        <v>376.13</v>
      </c>
      <c r="G2221">
        <v>15727500</v>
      </c>
      <c r="H2221">
        <v>5079582132</v>
      </c>
      <c r="I2221">
        <v>2014</v>
      </c>
      <c r="J2221">
        <v>11</v>
      </c>
      <c r="K2221">
        <v>15</v>
      </c>
    </row>
    <row r="2222" spans="1:11" x14ac:dyDescent="0.3">
      <c r="A2222" t="s">
        <v>15</v>
      </c>
      <c r="B2222" s="1">
        <v>41957</v>
      </c>
      <c r="C2222">
        <v>418.42</v>
      </c>
      <c r="D2222">
        <v>419.25</v>
      </c>
      <c r="E2222">
        <v>384.79</v>
      </c>
      <c r="F2222">
        <v>397.82</v>
      </c>
      <c r="G2222">
        <v>29589200</v>
      </c>
      <c r="H2222">
        <v>5371040273</v>
      </c>
      <c r="I2222">
        <v>2014</v>
      </c>
      <c r="J2222">
        <v>11</v>
      </c>
      <c r="K2222">
        <v>14</v>
      </c>
    </row>
    <row r="2223" spans="1:11" x14ac:dyDescent="0.3">
      <c r="A2223" t="s">
        <v>15</v>
      </c>
      <c r="B2223" s="1">
        <v>41956</v>
      </c>
      <c r="C2223">
        <v>427.27</v>
      </c>
      <c r="D2223">
        <v>457.09</v>
      </c>
      <c r="E2223">
        <v>401.12</v>
      </c>
      <c r="F2223">
        <v>420.73</v>
      </c>
      <c r="G2223">
        <v>58945000</v>
      </c>
      <c r="H2223">
        <v>5678828589</v>
      </c>
      <c r="I2223">
        <v>2014</v>
      </c>
      <c r="J2223">
        <v>11</v>
      </c>
      <c r="K2223">
        <v>13</v>
      </c>
    </row>
    <row r="2224" spans="1:11" x14ac:dyDescent="0.3">
      <c r="A2224" t="s">
        <v>15</v>
      </c>
      <c r="B2224" s="1">
        <v>41955</v>
      </c>
      <c r="C2224">
        <v>367.98</v>
      </c>
      <c r="D2224">
        <v>429.72</v>
      </c>
      <c r="E2224">
        <v>367.98</v>
      </c>
      <c r="F2224">
        <v>423.56</v>
      </c>
      <c r="G2224">
        <v>45783200</v>
      </c>
      <c r="H2224">
        <v>5715426244</v>
      </c>
      <c r="I2224">
        <v>2014</v>
      </c>
      <c r="J2224">
        <v>11</v>
      </c>
      <c r="K2224">
        <v>12</v>
      </c>
    </row>
    <row r="2225" spans="1:11" x14ac:dyDescent="0.3">
      <c r="A2225" t="s">
        <v>15</v>
      </c>
      <c r="B2225" s="1">
        <v>41954</v>
      </c>
      <c r="C2225">
        <v>365.86</v>
      </c>
      <c r="D2225">
        <v>371.31</v>
      </c>
      <c r="E2225">
        <v>363.73</v>
      </c>
      <c r="F2225">
        <v>367.7</v>
      </c>
      <c r="G2225">
        <v>15838900</v>
      </c>
      <c r="H2225">
        <v>4960242320</v>
      </c>
      <c r="I2225">
        <v>2014</v>
      </c>
      <c r="J2225">
        <v>11</v>
      </c>
      <c r="K2225">
        <v>11</v>
      </c>
    </row>
    <row r="2226" spans="1:11" x14ac:dyDescent="0.3">
      <c r="A2226" t="s">
        <v>15</v>
      </c>
      <c r="B2226" s="1">
        <v>41953</v>
      </c>
      <c r="C2226">
        <v>362.27</v>
      </c>
      <c r="D2226">
        <v>374.82</v>
      </c>
      <c r="E2226">
        <v>357.56</v>
      </c>
      <c r="F2226">
        <v>366.92</v>
      </c>
      <c r="G2226">
        <v>30450100</v>
      </c>
      <c r="H2226">
        <v>4948658123</v>
      </c>
      <c r="I2226">
        <v>2014</v>
      </c>
      <c r="J2226">
        <v>11</v>
      </c>
      <c r="K2226">
        <v>10</v>
      </c>
    </row>
    <row r="2227" spans="1:11" x14ac:dyDescent="0.3">
      <c r="A2227" t="s">
        <v>15</v>
      </c>
      <c r="B2227" s="1">
        <v>41952</v>
      </c>
      <c r="C2227">
        <v>345.38</v>
      </c>
      <c r="D2227">
        <v>363.63</v>
      </c>
      <c r="E2227">
        <v>344.26</v>
      </c>
      <c r="F2227">
        <v>363.26</v>
      </c>
      <c r="G2227">
        <v>24205600</v>
      </c>
      <c r="H2227">
        <v>4897961165</v>
      </c>
      <c r="I2227">
        <v>2014</v>
      </c>
      <c r="J2227">
        <v>11</v>
      </c>
      <c r="K2227">
        <v>9</v>
      </c>
    </row>
    <row r="2228" spans="1:11" x14ac:dyDescent="0.3">
      <c r="A2228" t="s">
        <v>15</v>
      </c>
      <c r="B2228" s="1">
        <v>41951</v>
      </c>
      <c r="C2228">
        <v>342.15</v>
      </c>
      <c r="D2228">
        <v>347.03</v>
      </c>
      <c r="E2228">
        <v>342.15</v>
      </c>
      <c r="F2228">
        <v>345.49</v>
      </c>
      <c r="G2228">
        <v>8535470</v>
      </c>
      <c r="H2228">
        <v>4656988222</v>
      </c>
      <c r="I2228">
        <v>2014</v>
      </c>
      <c r="J2228">
        <v>11</v>
      </c>
      <c r="K2228">
        <v>8</v>
      </c>
    </row>
    <row r="2229" spans="1:11" x14ac:dyDescent="0.3">
      <c r="A2229" t="s">
        <v>15</v>
      </c>
      <c r="B2229" s="1">
        <v>41950</v>
      </c>
      <c r="C2229">
        <v>349.82</v>
      </c>
      <c r="D2229">
        <v>352.73</v>
      </c>
      <c r="E2229">
        <v>341.78</v>
      </c>
      <c r="F2229">
        <v>342.42</v>
      </c>
      <c r="G2229">
        <v>16834200</v>
      </c>
      <c r="H2229">
        <v>4614264695</v>
      </c>
      <c r="I2229">
        <v>2014</v>
      </c>
      <c r="J2229">
        <v>11</v>
      </c>
      <c r="K2229">
        <v>7</v>
      </c>
    </row>
    <row r="2230" spans="1:11" x14ac:dyDescent="0.3">
      <c r="A2230" t="s">
        <v>15</v>
      </c>
      <c r="B2230" s="1">
        <v>41949</v>
      </c>
      <c r="C2230">
        <v>339.46</v>
      </c>
      <c r="D2230">
        <v>352.97</v>
      </c>
      <c r="E2230">
        <v>338.42</v>
      </c>
      <c r="F2230">
        <v>349.29</v>
      </c>
      <c r="G2230">
        <v>18797000</v>
      </c>
      <c r="H2230">
        <v>4705591219</v>
      </c>
      <c r="I2230">
        <v>2014</v>
      </c>
      <c r="J2230">
        <v>11</v>
      </c>
      <c r="K2230">
        <v>6</v>
      </c>
    </row>
    <row r="2231" spans="1:11" x14ac:dyDescent="0.3">
      <c r="A2231" t="s">
        <v>15</v>
      </c>
      <c r="B2231" s="1">
        <v>41948</v>
      </c>
      <c r="C2231">
        <v>330.68</v>
      </c>
      <c r="D2231">
        <v>343.37</v>
      </c>
      <c r="E2231">
        <v>330.68</v>
      </c>
      <c r="F2231">
        <v>339.49</v>
      </c>
      <c r="G2231">
        <v>19817200</v>
      </c>
      <c r="H2231">
        <v>4572205935</v>
      </c>
      <c r="I2231">
        <v>2014</v>
      </c>
      <c r="J2231">
        <v>11</v>
      </c>
      <c r="K2231">
        <v>5</v>
      </c>
    </row>
    <row r="2232" spans="1:11" x14ac:dyDescent="0.3">
      <c r="A2232" t="s">
        <v>15</v>
      </c>
      <c r="B2232" s="1">
        <v>41947</v>
      </c>
      <c r="C2232">
        <v>327.16000000000003</v>
      </c>
      <c r="D2232">
        <v>331.77</v>
      </c>
      <c r="E2232">
        <v>325.08</v>
      </c>
      <c r="F2232">
        <v>330.49</v>
      </c>
      <c r="G2232">
        <v>15655500</v>
      </c>
      <c r="H2232">
        <v>4449934321</v>
      </c>
      <c r="I2232">
        <v>2014</v>
      </c>
      <c r="J2232">
        <v>11</v>
      </c>
      <c r="K2232">
        <v>4</v>
      </c>
    </row>
    <row r="2233" spans="1:11" x14ac:dyDescent="0.3">
      <c r="A2233" t="s">
        <v>15</v>
      </c>
      <c r="B2233" s="1">
        <v>41946</v>
      </c>
      <c r="C2233">
        <v>325.57</v>
      </c>
      <c r="D2233">
        <v>334</v>
      </c>
      <c r="E2233">
        <v>325.48</v>
      </c>
      <c r="F2233">
        <v>327.55</v>
      </c>
      <c r="G2233">
        <v>12948500</v>
      </c>
      <c r="H2233">
        <v>4409040617</v>
      </c>
      <c r="I2233">
        <v>2014</v>
      </c>
      <c r="J2233">
        <v>11</v>
      </c>
      <c r="K2233">
        <v>3</v>
      </c>
    </row>
    <row r="2234" spans="1:11" x14ac:dyDescent="0.3">
      <c r="A2234" t="s">
        <v>15</v>
      </c>
      <c r="B2234" s="1">
        <v>41945</v>
      </c>
      <c r="C2234">
        <v>326.08</v>
      </c>
      <c r="D2234">
        <v>329.05</v>
      </c>
      <c r="E2234">
        <v>320.63</v>
      </c>
      <c r="F2234">
        <v>325.89</v>
      </c>
      <c r="G2234">
        <v>8603620</v>
      </c>
      <c r="H2234">
        <v>4385292372</v>
      </c>
      <c r="I2234">
        <v>2014</v>
      </c>
      <c r="J2234">
        <v>11</v>
      </c>
      <c r="K2234">
        <v>2</v>
      </c>
    </row>
    <row r="2235" spans="1:11" x14ac:dyDescent="0.3">
      <c r="A2235" t="s">
        <v>15</v>
      </c>
      <c r="B2235" s="1">
        <v>41944</v>
      </c>
      <c r="C2235">
        <v>338.65</v>
      </c>
      <c r="D2235">
        <v>340.53</v>
      </c>
      <c r="E2235">
        <v>321.05</v>
      </c>
      <c r="F2235">
        <v>325.75</v>
      </c>
      <c r="G2235">
        <v>16677200</v>
      </c>
      <c r="H2235">
        <v>4382113991</v>
      </c>
      <c r="I2235">
        <v>2014</v>
      </c>
      <c r="J2235">
        <v>11</v>
      </c>
      <c r="K2235">
        <v>1</v>
      </c>
    </row>
    <row r="2236" spans="1:11" x14ac:dyDescent="0.3">
      <c r="A2236" t="s">
        <v>15</v>
      </c>
      <c r="B2236" s="1">
        <v>41943</v>
      </c>
      <c r="C2236">
        <v>345.01</v>
      </c>
      <c r="D2236">
        <v>348.05</v>
      </c>
      <c r="E2236">
        <v>337.14</v>
      </c>
      <c r="F2236">
        <v>338.32</v>
      </c>
      <c r="G2236">
        <v>12545400</v>
      </c>
      <c r="H2236">
        <v>4549893052</v>
      </c>
      <c r="I2236">
        <v>2014</v>
      </c>
      <c r="J2236">
        <v>10</v>
      </c>
      <c r="K2236">
        <v>31</v>
      </c>
    </row>
    <row r="2237" spans="1:11" x14ac:dyDescent="0.3">
      <c r="A2237" t="s">
        <v>15</v>
      </c>
      <c r="B2237" s="1">
        <v>41942</v>
      </c>
      <c r="C2237">
        <v>335.71</v>
      </c>
      <c r="D2237">
        <v>350.91</v>
      </c>
      <c r="E2237">
        <v>335.07</v>
      </c>
      <c r="F2237">
        <v>345.3</v>
      </c>
      <c r="G2237">
        <v>30177900</v>
      </c>
      <c r="H2237">
        <v>4642194094</v>
      </c>
      <c r="I2237">
        <v>2014</v>
      </c>
      <c r="J2237">
        <v>10</v>
      </c>
      <c r="K2237">
        <v>30</v>
      </c>
    </row>
    <row r="2238" spans="1:11" x14ac:dyDescent="0.3">
      <c r="A2238" t="s">
        <v>15</v>
      </c>
      <c r="B2238" s="1">
        <v>41941</v>
      </c>
      <c r="C2238">
        <v>357.09</v>
      </c>
      <c r="D2238">
        <v>357.83</v>
      </c>
      <c r="E2238">
        <v>335.34</v>
      </c>
      <c r="F2238">
        <v>335.59</v>
      </c>
      <c r="G2238">
        <v>18192700</v>
      </c>
      <c r="H2238">
        <v>4510175245</v>
      </c>
      <c r="I2238">
        <v>2014</v>
      </c>
      <c r="J2238">
        <v>10</v>
      </c>
      <c r="K2238">
        <v>29</v>
      </c>
    </row>
    <row r="2239" spans="1:11" x14ac:dyDescent="0.3">
      <c r="A2239" t="s">
        <v>15</v>
      </c>
      <c r="B2239" s="1">
        <v>41940</v>
      </c>
      <c r="C2239">
        <v>353.21</v>
      </c>
      <c r="D2239">
        <v>359.98</v>
      </c>
      <c r="E2239">
        <v>352.68</v>
      </c>
      <c r="F2239">
        <v>357.62</v>
      </c>
      <c r="G2239">
        <v>7845880</v>
      </c>
      <c r="H2239">
        <v>4804812401</v>
      </c>
      <c r="I2239">
        <v>2014</v>
      </c>
      <c r="J2239">
        <v>10</v>
      </c>
      <c r="K2239">
        <v>28</v>
      </c>
    </row>
    <row r="2240" spans="1:11" x14ac:dyDescent="0.3">
      <c r="A2240" t="s">
        <v>15</v>
      </c>
      <c r="B2240" s="1">
        <v>41939</v>
      </c>
      <c r="C2240">
        <v>354.78</v>
      </c>
      <c r="D2240">
        <v>358.63</v>
      </c>
      <c r="E2240">
        <v>349.81</v>
      </c>
      <c r="F2240">
        <v>352.99</v>
      </c>
      <c r="G2240">
        <v>13033000</v>
      </c>
      <c r="H2240">
        <v>4741410021</v>
      </c>
      <c r="I2240">
        <v>2014</v>
      </c>
      <c r="J2240">
        <v>10</v>
      </c>
      <c r="K2240">
        <v>27</v>
      </c>
    </row>
    <row r="2241" spans="1:11" x14ac:dyDescent="0.3">
      <c r="A2241" t="s">
        <v>15</v>
      </c>
      <c r="B2241" s="1">
        <v>41938</v>
      </c>
      <c r="C2241">
        <v>347.49</v>
      </c>
      <c r="D2241">
        <v>359.22</v>
      </c>
      <c r="E2241">
        <v>343.93</v>
      </c>
      <c r="F2241">
        <v>354.7</v>
      </c>
      <c r="G2241">
        <v>11272500</v>
      </c>
      <c r="H2241">
        <v>4763036253</v>
      </c>
      <c r="I2241">
        <v>2014</v>
      </c>
      <c r="J2241">
        <v>10</v>
      </c>
      <c r="K2241">
        <v>26</v>
      </c>
    </row>
    <row r="2242" spans="1:11" x14ac:dyDescent="0.3">
      <c r="A2242" t="s">
        <v>15</v>
      </c>
      <c r="B2242" s="1">
        <v>41937</v>
      </c>
      <c r="C2242">
        <v>358.61</v>
      </c>
      <c r="D2242">
        <v>359.86</v>
      </c>
      <c r="E2242">
        <v>342.88</v>
      </c>
      <c r="F2242">
        <v>347.27</v>
      </c>
      <c r="G2242">
        <v>18127500</v>
      </c>
      <c r="H2242">
        <v>4662139220</v>
      </c>
      <c r="I2242">
        <v>2014</v>
      </c>
      <c r="J2242">
        <v>10</v>
      </c>
      <c r="K2242">
        <v>25</v>
      </c>
    </row>
    <row r="2243" spans="1:11" x14ac:dyDescent="0.3">
      <c r="A2243" t="s">
        <v>15</v>
      </c>
      <c r="B2243" s="1">
        <v>41936</v>
      </c>
      <c r="C2243">
        <v>358.59</v>
      </c>
      <c r="D2243">
        <v>364.35</v>
      </c>
      <c r="E2243">
        <v>353.3</v>
      </c>
      <c r="F2243">
        <v>358.35</v>
      </c>
      <c r="G2243">
        <v>15585700</v>
      </c>
      <c r="H2243">
        <v>4809419914</v>
      </c>
      <c r="I2243">
        <v>2014</v>
      </c>
      <c r="J2243">
        <v>10</v>
      </c>
      <c r="K2243">
        <v>24</v>
      </c>
    </row>
    <row r="2244" spans="1:11" x14ac:dyDescent="0.3">
      <c r="A2244" t="s">
        <v>15</v>
      </c>
      <c r="B2244" s="1">
        <v>41935</v>
      </c>
      <c r="C2244">
        <v>382.96</v>
      </c>
      <c r="D2244">
        <v>385.05</v>
      </c>
      <c r="E2244">
        <v>356.45</v>
      </c>
      <c r="F2244">
        <v>358.42</v>
      </c>
      <c r="G2244">
        <v>26456900</v>
      </c>
      <c r="H2244">
        <v>4808952572</v>
      </c>
      <c r="I2244">
        <v>2014</v>
      </c>
      <c r="J2244">
        <v>10</v>
      </c>
      <c r="K2244">
        <v>23</v>
      </c>
    </row>
    <row r="2245" spans="1:11" x14ac:dyDescent="0.3">
      <c r="A2245" t="s">
        <v>15</v>
      </c>
      <c r="B2245" s="1">
        <v>41934</v>
      </c>
      <c r="C2245">
        <v>386.12</v>
      </c>
      <c r="D2245">
        <v>388.58</v>
      </c>
      <c r="E2245">
        <v>382.25</v>
      </c>
      <c r="F2245">
        <v>383.16</v>
      </c>
      <c r="G2245">
        <v>11641300</v>
      </c>
      <c r="H2245">
        <v>5139461096</v>
      </c>
      <c r="I2245">
        <v>2014</v>
      </c>
      <c r="J2245">
        <v>10</v>
      </c>
      <c r="K2245">
        <v>22</v>
      </c>
    </row>
    <row r="2246" spans="1:11" x14ac:dyDescent="0.3">
      <c r="A2246" t="s">
        <v>15</v>
      </c>
      <c r="B2246" s="1">
        <v>41933</v>
      </c>
      <c r="C2246">
        <v>382.42</v>
      </c>
      <c r="D2246">
        <v>392.65</v>
      </c>
      <c r="E2246">
        <v>380.83</v>
      </c>
      <c r="F2246">
        <v>386.48</v>
      </c>
      <c r="G2246">
        <v>14188900</v>
      </c>
      <c r="H2246">
        <v>5182426851</v>
      </c>
      <c r="I2246">
        <v>2014</v>
      </c>
      <c r="J2246">
        <v>10</v>
      </c>
      <c r="K2246">
        <v>21</v>
      </c>
    </row>
    <row r="2247" spans="1:11" x14ac:dyDescent="0.3">
      <c r="A2247" t="s">
        <v>15</v>
      </c>
      <c r="B2247" s="1">
        <v>41932</v>
      </c>
      <c r="C2247">
        <v>389.23</v>
      </c>
      <c r="D2247">
        <v>390.08</v>
      </c>
      <c r="E2247">
        <v>378.25</v>
      </c>
      <c r="F2247">
        <v>382.85</v>
      </c>
      <c r="G2247">
        <v>16419000</v>
      </c>
      <c r="H2247">
        <v>5132276503</v>
      </c>
      <c r="I2247">
        <v>2014</v>
      </c>
      <c r="J2247">
        <v>10</v>
      </c>
      <c r="K2247">
        <v>20</v>
      </c>
    </row>
    <row r="2248" spans="1:11" x14ac:dyDescent="0.3">
      <c r="A2248" t="s">
        <v>15</v>
      </c>
      <c r="B2248" s="1">
        <v>41931</v>
      </c>
      <c r="C2248">
        <v>391.25</v>
      </c>
      <c r="D2248">
        <v>393.94</v>
      </c>
      <c r="E2248">
        <v>386.46</v>
      </c>
      <c r="F2248">
        <v>389.55</v>
      </c>
      <c r="G2248">
        <v>5914570</v>
      </c>
      <c r="H2248">
        <v>5220783140</v>
      </c>
      <c r="I2248">
        <v>2014</v>
      </c>
      <c r="J2248">
        <v>10</v>
      </c>
      <c r="K2248">
        <v>19</v>
      </c>
    </row>
    <row r="2249" spans="1:11" x14ac:dyDescent="0.3">
      <c r="A2249" t="s">
        <v>15</v>
      </c>
      <c r="B2249" s="1">
        <v>41930</v>
      </c>
      <c r="C2249">
        <v>383.98</v>
      </c>
      <c r="D2249">
        <v>395.16</v>
      </c>
      <c r="E2249">
        <v>378.97</v>
      </c>
      <c r="F2249">
        <v>391.44</v>
      </c>
      <c r="G2249">
        <v>11416800</v>
      </c>
      <c r="H2249">
        <v>5244892214</v>
      </c>
      <c r="I2249">
        <v>2014</v>
      </c>
      <c r="J2249">
        <v>10</v>
      </c>
      <c r="K2249">
        <v>18</v>
      </c>
    </row>
    <row r="2250" spans="1:11" x14ac:dyDescent="0.3">
      <c r="A2250" t="s">
        <v>15</v>
      </c>
      <c r="B2250" s="1">
        <v>41929</v>
      </c>
      <c r="C2250">
        <v>382.76</v>
      </c>
      <c r="D2250">
        <v>385.48</v>
      </c>
      <c r="E2250">
        <v>375.39</v>
      </c>
      <c r="F2250">
        <v>383.76</v>
      </c>
      <c r="G2250">
        <v>13600700</v>
      </c>
      <c r="H2250">
        <v>5140342471</v>
      </c>
      <c r="I2250">
        <v>2014</v>
      </c>
      <c r="J2250">
        <v>10</v>
      </c>
      <c r="K2250">
        <v>17</v>
      </c>
    </row>
    <row r="2251" spans="1:11" x14ac:dyDescent="0.3">
      <c r="A2251" t="s">
        <v>15</v>
      </c>
      <c r="B2251" s="1">
        <v>41928</v>
      </c>
      <c r="C2251">
        <v>394.52</v>
      </c>
      <c r="D2251">
        <v>398.81</v>
      </c>
      <c r="E2251">
        <v>373.07</v>
      </c>
      <c r="F2251">
        <v>382.56</v>
      </c>
      <c r="G2251">
        <v>26990000</v>
      </c>
      <c r="H2251">
        <v>5122903035</v>
      </c>
      <c r="I2251">
        <v>2014</v>
      </c>
      <c r="J2251">
        <v>10</v>
      </c>
      <c r="K2251">
        <v>16</v>
      </c>
    </row>
    <row r="2252" spans="1:11" x14ac:dyDescent="0.3">
      <c r="A2252" t="s">
        <v>15</v>
      </c>
      <c r="B2252" s="1">
        <v>41927</v>
      </c>
      <c r="C2252">
        <v>400.95</v>
      </c>
      <c r="D2252">
        <v>402.23</v>
      </c>
      <c r="E2252">
        <v>388.77</v>
      </c>
      <c r="F2252">
        <v>394.77</v>
      </c>
      <c r="G2252">
        <v>25267100</v>
      </c>
      <c r="H2252">
        <v>5285043276</v>
      </c>
      <c r="I2252">
        <v>2014</v>
      </c>
      <c r="J2252">
        <v>10</v>
      </c>
      <c r="K2252">
        <v>15</v>
      </c>
    </row>
    <row r="2253" spans="1:11" x14ac:dyDescent="0.3">
      <c r="A2253" t="s">
        <v>15</v>
      </c>
      <c r="B2253" s="1">
        <v>41926</v>
      </c>
      <c r="C2253">
        <v>391.69</v>
      </c>
      <c r="D2253">
        <v>411.7</v>
      </c>
      <c r="E2253">
        <v>391.32</v>
      </c>
      <c r="F2253">
        <v>400.87</v>
      </c>
      <c r="G2253">
        <v>38491500</v>
      </c>
      <c r="H2253">
        <v>5365153884</v>
      </c>
      <c r="I2253">
        <v>2014</v>
      </c>
      <c r="J2253">
        <v>10</v>
      </c>
      <c r="K2253">
        <v>14</v>
      </c>
    </row>
    <row r="2254" spans="1:11" x14ac:dyDescent="0.3">
      <c r="A2254" t="s">
        <v>15</v>
      </c>
      <c r="B2254" s="1">
        <v>41925</v>
      </c>
      <c r="C2254">
        <v>377.92</v>
      </c>
      <c r="D2254">
        <v>397.23</v>
      </c>
      <c r="E2254">
        <v>368.9</v>
      </c>
      <c r="F2254">
        <v>390.41</v>
      </c>
      <c r="G2254">
        <v>35221400</v>
      </c>
      <c r="H2254">
        <v>5223924767</v>
      </c>
      <c r="I2254">
        <v>2014</v>
      </c>
      <c r="J2254">
        <v>10</v>
      </c>
      <c r="K2254">
        <v>13</v>
      </c>
    </row>
    <row r="2255" spans="1:11" x14ac:dyDescent="0.3">
      <c r="A2255" t="s">
        <v>15</v>
      </c>
      <c r="B2255" s="1">
        <v>41924</v>
      </c>
      <c r="C2255">
        <v>362.61</v>
      </c>
      <c r="D2255">
        <v>379.43</v>
      </c>
      <c r="E2255">
        <v>356.14</v>
      </c>
      <c r="F2255">
        <v>378.55</v>
      </c>
      <c r="G2255">
        <v>17552800</v>
      </c>
      <c r="H2255">
        <v>5063689090</v>
      </c>
      <c r="I2255">
        <v>2014</v>
      </c>
      <c r="J2255">
        <v>10</v>
      </c>
      <c r="K2255">
        <v>12</v>
      </c>
    </row>
    <row r="2256" spans="1:11" x14ac:dyDescent="0.3">
      <c r="A2256" t="s">
        <v>15</v>
      </c>
      <c r="B2256" s="1">
        <v>41923</v>
      </c>
      <c r="C2256">
        <v>361.36</v>
      </c>
      <c r="D2256">
        <v>367.19</v>
      </c>
      <c r="E2256">
        <v>355.95</v>
      </c>
      <c r="F2256">
        <v>362.3</v>
      </c>
      <c r="G2256">
        <v>13345200</v>
      </c>
      <c r="H2256">
        <v>4844961125</v>
      </c>
      <c r="I2256">
        <v>2014</v>
      </c>
      <c r="J2256">
        <v>10</v>
      </c>
      <c r="K2256">
        <v>11</v>
      </c>
    </row>
    <row r="2257" spans="1:11" x14ac:dyDescent="0.3">
      <c r="A2257" t="s">
        <v>15</v>
      </c>
      <c r="B2257" s="1">
        <v>41922</v>
      </c>
      <c r="C2257">
        <v>364.69</v>
      </c>
      <c r="D2257">
        <v>375.07</v>
      </c>
      <c r="E2257">
        <v>352.96</v>
      </c>
      <c r="F2257">
        <v>361.56</v>
      </c>
      <c r="G2257">
        <v>43665700</v>
      </c>
      <c r="H2257">
        <v>4833830847</v>
      </c>
      <c r="I2257">
        <v>2014</v>
      </c>
      <c r="J2257">
        <v>10</v>
      </c>
      <c r="K2257">
        <v>10</v>
      </c>
    </row>
    <row r="2258" spans="1:11" x14ac:dyDescent="0.3">
      <c r="A2258" t="s">
        <v>15</v>
      </c>
      <c r="B2258" s="1">
        <v>41921</v>
      </c>
      <c r="C2258">
        <v>352.75</v>
      </c>
      <c r="D2258">
        <v>382.73</v>
      </c>
      <c r="E2258">
        <v>347.69</v>
      </c>
      <c r="F2258">
        <v>365.03</v>
      </c>
      <c r="G2258">
        <v>83641104</v>
      </c>
      <c r="H2258">
        <v>4878718500</v>
      </c>
      <c r="I2258">
        <v>2014</v>
      </c>
      <c r="J2258">
        <v>10</v>
      </c>
      <c r="K2258">
        <v>9</v>
      </c>
    </row>
    <row r="2259" spans="1:11" x14ac:dyDescent="0.3">
      <c r="A2259" t="s">
        <v>15</v>
      </c>
      <c r="B2259" s="1">
        <v>41920</v>
      </c>
      <c r="C2259">
        <v>336.12</v>
      </c>
      <c r="D2259">
        <v>354.36</v>
      </c>
      <c r="E2259">
        <v>327.19</v>
      </c>
      <c r="F2259">
        <v>352.94</v>
      </c>
      <c r="G2259">
        <v>54736300</v>
      </c>
      <c r="H2259">
        <v>4715887222</v>
      </c>
      <c r="I2259">
        <v>2014</v>
      </c>
      <c r="J2259">
        <v>10</v>
      </c>
      <c r="K2259">
        <v>8</v>
      </c>
    </row>
    <row r="2260" spans="1:11" x14ac:dyDescent="0.3">
      <c r="A2260" t="s">
        <v>15</v>
      </c>
      <c r="B2260" s="1">
        <v>41919</v>
      </c>
      <c r="C2260">
        <v>330.58</v>
      </c>
      <c r="D2260">
        <v>339.25</v>
      </c>
      <c r="E2260">
        <v>320.48</v>
      </c>
      <c r="F2260">
        <v>336.19</v>
      </c>
      <c r="G2260">
        <v>49199900</v>
      </c>
      <c r="H2260">
        <v>4490819565</v>
      </c>
      <c r="I2260">
        <v>2014</v>
      </c>
      <c r="J2260">
        <v>10</v>
      </c>
      <c r="K2260">
        <v>7</v>
      </c>
    </row>
    <row r="2261" spans="1:11" x14ac:dyDescent="0.3">
      <c r="A2261" t="s">
        <v>15</v>
      </c>
      <c r="B2261" s="1">
        <v>41918</v>
      </c>
      <c r="C2261">
        <v>320.39</v>
      </c>
      <c r="D2261">
        <v>345.13</v>
      </c>
      <c r="E2261">
        <v>302.56</v>
      </c>
      <c r="F2261">
        <v>330.08</v>
      </c>
      <c r="G2261">
        <v>79011800</v>
      </c>
      <c r="H2261">
        <v>4408130777</v>
      </c>
      <c r="I2261">
        <v>2014</v>
      </c>
      <c r="J2261">
        <v>10</v>
      </c>
      <c r="K2261">
        <v>6</v>
      </c>
    </row>
    <row r="2262" spans="1:11" x14ac:dyDescent="0.3">
      <c r="A2262" t="s">
        <v>15</v>
      </c>
      <c r="B2262" s="1">
        <v>41917</v>
      </c>
      <c r="C2262">
        <v>328.92</v>
      </c>
      <c r="D2262">
        <v>341.8</v>
      </c>
      <c r="E2262">
        <v>289.3</v>
      </c>
      <c r="F2262">
        <v>320.51</v>
      </c>
      <c r="G2262">
        <v>83308096</v>
      </c>
      <c r="H2262">
        <v>4279040870</v>
      </c>
      <c r="I2262">
        <v>2014</v>
      </c>
      <c r="J2262">
        <v>10</v>
      </c>
      <c r="K2262">
        <v>5</v>
      </c>
    </row>
    <row r="2263" spans="1:11" x14ac:dyDescent="0.3">
      <c r="A2263" t="s">
        <v>15</v>
      </c>
      <c r="B2263" s="1">
        <v>41916</v>
      </c>
      <c r="C2263">
        <v>359.89</v>
      </c>
      <c r="D2263">
        <v>364.49</v>
      </c>
      <c r="E2263">
        <v>325.89</v>
      </c>
      <c r="F2263">
        <v>328.87</v>
      </c>
      <c r="G2263">
        <v>47236500</v>
      </c>
      <c r="H2263">
        <v>4389218291</v>
      </c>
      <c r="I2263">
        <v>2014</v>
      </c>
      <c r="J2263">
        <v>10</v>
      </c>
      <c r="K2263">
        <v>4</v>
      </c>
    </row>
    <row r="2264" spans="1:11" x14ac:dyDescent="0.3">
      <c r="A2264" t="s">
        <v>15</v>
      </c>
      <c r="B2264" s="1">
        <v>41915</v>
      </c>
      <c r="C2264">
        <v>375.18</v>
      </c>
      <c r="D2264">
        <v>377.7</v>
      </c>
      <c r="E2264">
        <v>357.86</v>
      </c>
      <c r="F2264">
        <v>359.51</v>
      </c>
      <c r="G2264">
        <v>30901200</v>
      </c>
      <c r="H2264">
        <v>4796851775</v>
      </c>
      <c r="I2264">
        <v>2014</v>
      </c>
      <c r="J2264">
        <v>10</v>
      </c>
      <c r="K2264">
        <v>3</v>
      </c>
    </row>
    <row r="2265" spans="1:11" x14ac:dyDescent="0.3">
      <c r="A2265" t="s">
        <v>15</v>
      </c>
      <c r="B2265" s="1">
        <v>41914</v>
      </c>
      <c r="C2265">
        <v>383.99</v>
      </c>
      <c r="D2265">
        <v>385.5</v>
      </c>
      <c r="E2265">
        <v>372.95</v>
      </c>
      <c r="F2265">
        <v>375.07</v>
      </c>
      <c r="G2265">
        <v>21777700</v>
      </c>
      <c r="H2265">
        <v>5003085408</v>
      </c>
      <c r="I2265">
        <v>2014</v>
      </c>
      <c r="J2265">
        <v>10</v>
      </c>
      <c r="K2265">
        <v>2</v>
      </c>
    </row>
    <row r="2266" spans="1:11" x14ac:dyDescent="0.3">
      <c r="A2266" t="s">
        <v>15</v>
      </c>
      <c r="B2266" s="1">
        <v>41913</v>
      </c>
      <c r="C2266">
        <v>387.43</v>
      </c>
      <c r="D2266">
        <v>391.38</v>
      </c>
      <c r="E2266">
        <v>380.78</v>
      </c>
      <c r="F2266">
        <v>383.61</v>
      </c>
      <c r="G2266">
        <v>26229400</v>
      </c>
      <c r="H2266">
        <v>5115688242</v>
      </c>
      <c r="I2266">
        <v>2014</v>
      </c>
      <c r="J2266">
        <v>10</v>
      </c>
      <c r="K2266">
        <v>1</v>
      </c>
    </row>
    <row r="2267" spans="1:11" x14ac:dyDescent="0.3">
      <c r="A2267" t="s">
        <v>15</v>
      </c>
      <c r="B2267" s="1">
        <v>41912</v>
      </c>
      <c r="C2267">
        <v>376.09</v>
      </c>
      <c r="D2267">
        <v>390.98</v>
      </c>
      <c r="E2267">
        <v>373.44</v>
      </c>
      <c r="F2267">
        <v>386.94</v>
      </c>
      <c r="G2267">
        <v>34707300</v>
      </c>
      <c r="H2267">
        <v>5158621325</v>
      </c>
      <c r="I2267">
        <v>2014</v>
      </c>
      <c r="J2267">
        <v>9</v>
      </c>
      <c r="K2267">
        <v>30</v>
      </c>
    </row>
    <row r="2268" spans="1:11" x14ac:dyDescent="0.3">
      <c r="A2268" t="s">
        <v>15</v>
      </c>
      <c r="B2268" s="1">
        <v>41911</v>
      </c>
      <c r="C2268">
        <v>376.93</v>
      </c>
      <c r="D2268">
        <v>385.21</v>
      </c>
      <c r="E2268">
        <v>372.24</v>
      </c>
      <c r="F2268">
        <v>375.47</v>
      </c>
      <c r="G2268">
        <v>32497700</v>
      </c>
      <c r="H2268">
        <v>5004177243</v>
      </c>
      <c r="I2268">
        <v>2014</v>
      </c>
      <c r="J2268">
        <v>9</v>
      </c>
      <c r="K2268">
        <v>29</v>
      </c>
    </row>
    <row r="2269" spans="1:11" x14ac:dyDescent="0.3">
      <c r="A2269" t="s">
        <v>15</v>
      </c>
      <c r="B2269" s="1">
        <v>41910</v>
      </c>
      <c r="C2269">
        <v>399.47</v>
      </c>
      <c r="D2269">
        <v>401.02</v>
      </c>
      <c r="E2269">
        <v>374.33</v>
      </c>
      <c r="F2269">
        <v>377.18</v>
      </c>
      <c r="G2269">
        <v>23613300</v>
      </c>
      <c r="H2269">
        <v>5025729375</v>
      </c>
      <c r="I2269">
        <v>2014</v>
      </c>
      <c r="J2269">
        <v>9</v>
      </c>
      <c r="K2269">
        <v>28</v>
      </c>
    </row>
    <row r="2270" spans="1:11" x14ac:dyDescent="0.3">
      <c r="A2270" t="s">
        <v>15</v>
      </c>
      <c r="B2270" s="1">
        <v>41909</v>
      </c>
      <c r="C2270">
        <v>403.56</v>
      </c>
      <c r="D2270">
        <v>406.62</v>
      </c>
      <c r="E2270">
        <v>397.37</v>
      </c>
      <c r="F2270">
        <v>399.52</v>
      </c>
      <c r="G2270">
        <v>15029300</v>
      </c>
      <c r="H2270">
        <v>5322075836</v>
      </c>
      <c r="I2270">
        <v>2014</v>
      </c>
      <c r="J2270">
        <v>9</v>
      </c>
      <c r="K2270">
        <v>27</v>
      </c>
    </row>
    <row r="2271" spans="1:11" x14ac:dyDescent="0.3">
      <c r="A2271" t="s">
        <v>15</v>
      </c>
      <c r="B2271" s="1">
        <v>41908</v>
      </c>
      <c r="C2271">
        <v>411.43</v>
      </c>
      <c r="D2271">
        <v>414.94</v>
      </c>
      <c r="E2271">
        <v>400.01</v>
      </c>
      <c r="F2271">
        <v>404.42</v>
      </c>
      <c r="G2271">
        <v>21460800</v>
      </c>
      <c r="H2271">
        <v>5386071486</v>
      </c>
      <c r="I2271">
        <v>2014</v>
      </c>
      <c r="J2271">
        <v>9</v>
      </c>
      <c r="K2271">
        <v>26</v>
      </c>
    </row>
    <row r="2272" spans="1:11" x14ac:dyDescent="0.3">
      <c r="A2272" t="s">
        <v>15</v>
      </c>
      <c r="B2272" s="1">
        <v>41907</v>
      </c>
      <c r="C2272">
        <v>423.16</v>
      </c>
      <c r="D2272">
        <v>423.52</v>
      </c>
      <c r="E2272">
        <v>409.47</v>
      </c>
      <c r="F2272">
        <v>411.57</v>
      </c>
      <c r="G2272">
        <v>26814400</v>
      </c>
      <c r="H2272">
        <v>5479902023</v>
      </c>
      <c r="I2272">
        <v>2014</v>
      </c>
      <c r="J2272">
        <v>9</v>
      </c>
      <c r="K2272">
        <v>25</v>
      </c>
    </row>
    <row r="2273" spans="1:11" x14ac:dyDescent="0.3">
      <c r="A2273" t="s">
        <v>15</v>
      </c>
      <c r="B2273" s="1">
        <v>41906</v>
      </c>
      <c r="C2273">
        <v>435.75</v>
      </c>
      <c r="D2273">
        <v>436.11</v>
      </c>
      <c r="E2273">
        <v>421.13</v>
      </c>
      <c r="F2273">
        <v>423.2</v>
      </c>
      <c r="G2273">
        <v>30627700</v>
      </c>
      <c r="H2273">
        <v>5632911451</v>
      </c>
      <c r="I2273">
        <v>2014</v>
      </c>
      <c r="J2273">
        <v>9</v>
      </c>
      <c r="K2273">
        <v>24</v>
      </c>
    </row>
    <row r="2274" spans="1:11" x14ac:dyDescent="0.3">
      <c r="A2274" t="s">
        <v>15</v>
      </c>
      <c r="B2274" s="1">
        <v>41905</v>
      </c>
      <c r="C2274">
        <v>402.09</v>
      </c>
      <c r="D2274">
        <v>441.56</v>
      </c>
      <c r="E2274">
        <v>396.2</v>
      </c>
      <c r="F2274">
        <v>435.79</v>
      </c>
      <c r="G2274">
        <v>45099500</v>
      </c>
      <c r="H2274">
        <v>5798754889</v>
      </c>
      <c r="I2274">
        <v>2014</v>
      </c>
      <c r="J2274">
        <v>9</v>
      </c>
      <c r="K2274">
        <v>23</v>
      </c>
    </row>
    <row r="2275" spans="1:11" x14ac:dyDescent="0.3">
      <c r="A2275" t="s">
        <v>15</v>
      </c>
      <c r="B2275" s="1">
        <v>41904</v>
      </c>
      <c r="C2275">
        <v>399.1</v>
      </c>
      <c r="D2275">
        <v>406.92</v>
      </c>
      <c r="E2275">
        <v>397.13</v>
      </c>
      <c r="F2275">
        <v>402.15</v>
      </c>
      <c r="G2275">
        <v>24127600</v>
      </c>
      <c r="H2275">
        <v>5349637034</v>
      </c>
      <c r="I2275">
        <v>2014</v>
      </c>
      <c r="J2275">
        <v>9</v>
      </c>
      <c r="K2275">
        <v>22</v>
      </c>
    </row>
    <row r="2276" spans="1:11" x14ac:dyDescent="0.3">
      <c r="A2276" t="s">
        <v>15</v>
      </c>
      <c r="B2276" s="1">
        <v>41903</v>
      </c>
      <c r="C2276">
        <v>408.08</v>
      </c>
      <c r="D2276">
        <v>412.43</v>
      </c>
      <c r="E2276">
        <v>393.18</v>
      </c>
      <c r="F2276">
        <v>398.82</v>
      </c>
      <c r="G2276">
        <v>26580100</v>
      </c>
      <c r="H2276">
        <v>5303651275</v>
      </c>
      <c r="I2276">
        <v>2014</v>
      </c>
      <c r="J2276">
        <v>9</v>
      </c>
      <c r="K2276">
        <v>21</v>
      </c>
    </row>
    <row r="2277" spans="1:11" x14ac:dyDescent="0.3">
      <c r="A2277" t="s">
        <v>15</v>
      </c>
      <c r="B2277" s="1">
        <v>41902</v>
      </c>
      <c r="C2277">
        <v>394.67</v>
      </c>
      <c r="D2277">
        <v>423.3</v>
      </c>
      <c r="E2277">
        <v>389.88</v>
      </c>
      <c r="F2277">
        <v>408.9</v>
      </c>
      <c r="G2277">
        <v>36863600</v>
      </c>
      <c r="H2277">
        <v>5436072002</v>
      </c>
      <c r="I2277">
        <v>2014</v>
      </c>
      <c r="J2277">
        <v>9</v>
      </c>
      <c r="K2277">
        <v>20</v>
      </c>
    </row>
    <row r="2278" spans="1:11" x14ac:dyDescent="0.3">
      <c r="A2278" t="s">
        <v>15</v>
      </c>
      <c r="B2278" s="1">
        <v>41901</v>
      </c>
      <c r="C2278">
        <v>424.1</v>
      </c>
      <c r="D2278">
        <v>427.83</v>
      </c>
      <c r="E2278">
        <v>384.53</v>
      </c>
      <c r="F2278">
        <v>394.8</v>
      </c>
      <c r="G2278">
        <v>37919700</v>
      </c>
      <c r="H2278">
        <v>5246779621</v>
      </c>
      <c r="I2278">
        <v>2014</v>
      </c>
      <c r="J2278">
        <v>9</v>
      </c>
      <c r="K2278">
        <v>19</v>
      </c>
    </row>
    <row r="2279" spans="1:11" x14ac:dyDescent="0.3">
      <c r="A2279" t="s">
        <v>15</v>
      </c>
      <c r="B2279" s="1">
        <v>41900</v>
      </c>
      <c r="C2279">
        <v>456.86</v>
      </c>
      <c r="D2279">
        <v>456.86</v>
      </c>
      <c r="E2279">
        <v>413.1</v>
      </c>
      <c r="F2279">
        <v>424.44</v>
      </c>
      <c r="G2279">
        <v>34483200</v>
      </c>
      <c r="H2279">
        <v>5638918842</v>
      </c>
      <c r="I2279">
        <v>2014</v>
      </c>
      <c r="J2279">
        <v>9</v>
      </c>
      <c r="K2279">
        <v>18</v>
      </c>
    </row>
    <row r="2280" spans="1:11" x14ac:dyDescent="0.3">
      <c r="A2280" t="s">
        <v>15</v>
      </c>
      <c r="B2280" s="1">
        <v>41899</v>
      </c>
      <c r="C2280">
        <v>465.86</v>
      </c>
      <c r="D2280">
        <v>468.17</v>
      </c>
      <c r="E2280">
        <v>452.42</v>
      </c>
      <c r="F2280">
        <v>457.33</v>
      </c>
      <c r="G2280">
        <v>21056800</v>
      </c>
      <c r="H2280">
        <v>6073910021</v>
      </c>
      <c r="I2280">
        <v>2014</v>
      </c>
      <c r="J2280">
        <v>9</v>
      </c>
      <c r="K2280">
        <v>17</v>
      </c>
    </row>
    <row r="2281" spans="1:11" x14ac:dyDescent="0.3">
      <c r="A2281" t="s">
        <v>15</v>
      </c>
      <c r="B2281" s="1">
        <v>41898</v>
      </c>
      <c r="C2281">
        <v>474.86</v>
      </c>
      <c r="D2281">
        <v>475.64</v>
      </c>
      <c r="E2281">
        <v>465.13</v>
      </c>
      <c r="F2281">
        <v>466.06</v>
      </c>
      <c r="G2281">
        <v>16797300</v>
      </c>
      <c r="H2281">
        <v>6187570806</v>
      </c>
      <c r="I2281">
        <v>2014</v>
      </c>
      <c r="J2281">
        <v>9</v>
      </c>
      <c r="K2281">
        <v>16</v>
      </c>
    </row>
    <row r="2282" spans="1:11" x14ac:dyDescent="0.3">
      <c r="A2282" t="s">
        <v>15</v>
      </c>
      <c r="B2282" s="1">
        <v>41897</v>
      </c>
      <c r="C2282">
        <v>477.77</v>
      </c>
      <c r="D2282">
        <v>478.62</v>
      </c>
      <c r="E2282">
        <v>474.02</v>
      </c>
      <c r="F2282">
        <v>475.37</v>
      </c>
      <c r="G2282">
        <v>15345200</v>
      </c>
      <c r="H2282">
        <v>6309195218</v>
      </c>
      <c r="I2282">
        <v>2014</v>
      </c>
      <c r="J2282">
        <v>9</v>
      </c>
      <c r="K2282">
        <v>15</v>
      </c>
    </row>
    <row r="2283" spans="1:11" x14ac:dyDescent="0.3">
      <c r="A2283" t="s">
        <v>15</v>
      </c>
      <c r="B2283" s="1">
        <v>41896</v>
      </c>
      <c r="C2283">
        <v>479.12</v>
      </c>
      <c r="D2283">
        <v>479.85</v>
      </c>
      <c r="E2283">
        <v>476.12</v>
      </c>
      <c r="F2283">
        <v>477.89</v>
      </c>
      <c r="G2283">
        <v>13105500</v>
      </c>
      <c r="H2283">
        <v>6340778582</v>
      </c>
      <c r="I2283">
        <v>2014</v>
      </c>
      <c r="J2283">
        <v>9</v>
      </c>
      <c r="K2283">
        <v>14</v>
      </c>
    </row>
    <row r="2284" spans="1:11" x14ac:dyDescent="0.3">
      <c r="A2284" t="s">
        <v>15</v>
      </c>
      <c r="B2284" s="1">
        <v>41895</v>
      </c>
      <c r="C2284">
        <v>477.79</v>
      </c>
      <c r="D2284">
        <v>482.12</v>
      </c>
      <c r="E2284">
        <v>475.1</v>
      </c>
      <c r="F2284">
        <v>479</v>
      </c>
      <c r="G2284">
        <v>15588000</v>
      </c>
      <c r="H2284">
        <v>6353614254</v>
      </c>
      <c r="I2284">
        <v>2014</v>
      </c>
      <c r="J2284">
        <v>9</v>
      </c>
      <c r="K2284">
        <v>13</v>
      </c>
    </row>
    <row r="2285" spans="1:11" x14ac:dyDescent="0.3">
      <c r="A2285" t="s">
        <v>15</v>
      </c>
      <c r="B2285" s="1">
        <v>41894</v>
      </c>
      <c r="C2285">
        <v>479.58</v>
      </c>
      <c r="D2285">
        <v>479.63</v>
      </c>
      <c r="E2285">
        <v>473.01</v>
      </c>
      <c r="F2285">
        <v>477.75</v>
      </c>
      <c r="G2285">
        <v>15437200</v>
      </c>
      <c r="H2285">
        <v>6334873398</v>
      </c>
      <c r="I2285">
        <v>2014</v>
      </c>
      <c r="J2285">
        <v>9</v>
      </c>
      <c r="K2285">
        <v>12</v>
      </c>
    </row>
    <row r="2286" spans="1:11" x14ac:dyDescent="0.3">
      <c r="A2286" t="s">
        <v>15</v>
      </c>
      <c r="B2286" s="1">
        <v>41893</v>
      </c>
      <c r="C2286">
        <v>479.62</v>
      </c>
      <c r="D2286">
        <v>482.35</v>
      </c>
      <c r="E2286">
        <v>474.61</v>
      </c>
      <c r="F2286">
        <v>479.75</v>
      </c>
      <c r="G2286">
        <v>16852900</v>
      </c>
      <c r="H2286">
        <v>6359504769</v>
      </c>
      <c r="I2286">
        <v>2014</v>
      </c>
      <c r="J2286">
        <v>9</v>
      </c>
      <c r="K2286">
        <v>11</v>
      </c>
    </row>
    <row r="2287" spans="1:11" x14ac:dyDescent="0.3">
      <c r="A2287" t="s">
        <v>15</v>
      </c>
      <c r="B2287" s="1">
        <v>41892</v>
      </c>
      <c r="C2287">
        <v>475.48</v>
      </c>
      <c r="D2287">
        <v>487.47</v>
      </c>
      <c r="E2287">
        <v>475.14</v>
      </c>
      <c r="F2287">
        <v>479.36</v>
      </c>
      <c r="G2287">
        <v>22787800</v>
      </c>
      <c r="H2287">
        <v>6352285708</v>
      </c>
      <c r="I2287">
        <v>2014</v>
      </c>
      <c r="J2287">
        <v>9</v>
      </c>
      <c r="K2287">
        <v>10</v>
      </c>
    </row>
    <row r="2288" spans="1:11" x14ac:dyDescent="0.3">
      <c r="A2288" t="s">
        <v>15</v>
      </c>
      <c r="B2288" s="1">
        <v>41891</v>
      </c>
      <c r="C2288">
        <v>474.88</v>
      </c>
      <c r="D2288">
        <v>477.38</v>
      </c>
      <c r="E2288">
        <v>467.78</v>
      </c>
      <c r="F2288">
        <v>475.26</v>
      </c>
      <c r="G2288">
        <v>21447800</v>
      </c>
      <c r="H2288">
        <v>6296101902</v>
      </c>
      <c r="I2288">
        <v>2014</v>
      </c>
      <c r="J2288">
        <v>9</v>
      </c>
      <c r="K2288">
        <v>9</v>
      </c>
    </row>
    <row r="2289" spans="1:11" x14ac:dyDescent="0.3">
      <c r="A2289" t="s">
        <v>15</v>
      </c>
      <c r="B2289" s="1">
        <v>41890</v>
      </c>
      <c r="C2289">
        <v>481.81</v>
      </c>
      <c r="D2289">
        <v>489.83</v>
      </c>
      <c r="E2289">
        <v>468.79</v>
      </c>
      <c r="F2289">
        <v>474.6</v>
      </c>
      <c r="G2289">
        <v>30238000</v>
      </c>
      <c r="H2289">
        <v>6285637995</v>
      </c>
      <c r="I2289">
        <v>2014</v>
      </c>
      <c r="J2289">
        <v>9</v>
      </c>
      <c r="K2289">
        <v>8</v>
      </c>
    </row>
    <row r="2290" spans="1:11" x14ac:dyDescent="0.3">
      <c r="A2290" t="s">
        <v>15</v>
      </c>
      <c r="B2290" s="1">
        <v>41889</v>
      </c>
      <c r="C2290">
        <v>485.13</v>
      </c>
      <c r="D2290">
        <v>488.07</v>
      </c>
      <c r="E2290">
        <v>482.28</v>
      </c>
      <c r="F2290">
        <v>482.28</v>
      </c>
      <c r="G2290">
        <v>8994050</v>
      </c>
      <c r="H2290">
        <v>6385589802</v>
      </c>
      <c r="I2290">
        <v>2014</v>
      </c>
      <c r="J2290">
        <v>9</v>
      </c>
      <c r="K2290">
        <v>7</v>
      </c>
    </row>
    <row r="2291" spans="1:11" x14ac:dyDescent="0.3">
      <c r="A2291" t="s">
        <v>15</v>
      </c>
      <c r="B2291" s="1">
        <v>41888</v>
      </c>
      <c r="C2291">
        <v>483.34</v>
      </c>
      <c r="D2291">
        <v>488.6</v>
      </c>
      <c r="E2291">
        <v>483</v>
      </c>
      <c r="F2291">
        <v>484.83</v>
      </c>
      <c r="G2291">
        <v>10601400</v>
      </c>
      <c r="H2291">
        <v>6417500778</v>
      </c>
      <c r="I2291">
        <v>2014</v>
      </c>
      <c r="J2291">
        <v>9</v>
      </c>
      <c r="K2291">
        <v>6</v>
      </c>
    </row>
    <row r="2292" spans="1:11" x14ac:dyDescent="0.3">
      <c r="A2292" t="s">
        <v>15</v>
      </c>
      <c r="B2292" s="1">
        <v>41887</v>
      </c>
      <c r="C2292">
        <v>489.67</v>
      </c>
      <c r="D2292">
        <v>490.64</v>
      </c>
      <c r="E2292">
        <v>481.61</v>
      </c>
      <c r="F2292">
        <v>483.34</v>
      </c>
      <c r="G2292">
        <v>15302500</v>
      </c>
      <c r="H2292">
        <v>6395641762</v>
      </c>
      <c r="I2292">
        <v>2014</v>
      </c>
      <c r="J2292">
        <v>9</v>
      </c>
      <c r="K2292">
        <v>5</v>
      </c>
    </row>
    <row r="2293" spans="1:11" x14ac:dyDescent="0.3">
      <c r="A2293" t="s">
        <v>15</v>
      </c>
      <c r="B2293" s="1">
        <v>41886</v>
      </c>
      <c r="C2293">
        <v>477.68</v>
      </c>
      <c r="D2293">
        <v>493.93</v>
      </c>
      <c r="E2293">
        <v>477.09</v>
      </c>
      <c r="F2293">
        <v>489.66</v>
      </c>
      <c r="G2293">
        <v>26081400</v>
      </c>
      <c r="H2293">
        <v>6477467310</v>
      </c>
      <c r="I2293">
        <v>2014</v>
      </c>
      <c r="J2293">
        <v>9</v>
      </c>
      <c r="K2293">
        <v>4</v>
      </c>
    </row>
    <row r="2294" spans="1:11" x14ac:dyDescent="0.3">
      <c r="A2294" t="s">
        <v>15</v>
      </c>
      <c r="B2294" s="1">
        <v>41885</v>
      </c>
      <c r="C2294">
        <v>476.87</v>
      </c>
      <c r="D2294">
        <v>481.71</v>
      </c>
      <c r="E2294">
        <v>476.21</v>
      </c>
      <c r="F2294">
        <v>477.59</v>
      </c>
      <c r="G2294">
        <v>13342200</v>
      </c>
      <c r="H2294">
        <v>6315859936</v>
      </c>
      <c r="I2294">
        <v>2014</v>
      </c>
      <c r="J2294">
        <v>9</v>
      </c>
      <c r="K2294">
        <v>3</v>
      </c>
    </row>
    <row r="2295" spans="1:11" x14ac:dyDescent="0.3">
      <c r="A2295" t="s">
        <v>15</v>
      </c>
      <c r="B2295" s="1">
        <v>41884</v>
      </c>
      <c r="C2295">
        <v>474.48</v>
      </c>
      <c r="D2295">
        <v>482.99</v>
      </c>
      <c r="E2295">
        <v>472.32</v>
      </c>
      <c r="F2295">
        <v>477.43</v>
      </c>
      <c r="G2295">
        <v>23337900</v>
      </c>
      <c r="H2295">
        <v>6311703012</v>
      </c>
      <c r="I2295">
        <v>2014</v>
      </c>
      <c r="J2295">
        <v>9</v>
      </c>
      <c r="K2295">
        <v>2</v>
      </c>
    </row>
    <row r="2296" spans="1:11" x14ac:dyDescent="0.3">
      <c r="A2296" t="s">
        <v>15</v>
      </c>
      <c r="B2296" s="1">
        <v>41883</v>
      </c>
      <c r="C2296">
        <v>477.79</v>
      </c>
      <c r="D2296">
        <v>485.31</v>
      </c>
      <c r="E2296">
        <v>471.91</v>
      </c>
      <c r="F2296">
        <v>474.88</v>
      </c>
      <c r="G2296">
        <v>20432000</v>
      </c>
      <c r="H2296">
        <v>6276309535</v>
      </c>
      <c r="I2296">
        <v>2014</v>
      </c>
      <c r="J2296">
        <v>9</v>
      </c>
      <c r="K2296">
        <v>1</v>
      </c>
    </row>
    <row r="2297" spans="1:11" x14ac:dyDescent="0.3">
      <c r="A2297" t="s">
        <v>15</v>
      </c>
      <c r="B2297" s="1">
        <v>41882</v>
      </c>
      <c r="C2297">
        <v>502.9</v>
      </c>
      <c r="D2297">
        <v>504.88</v>
      </c>
      <c r="E2297">
        <v>474.81</v>
      </c>
      <c r="F2297">
        <v>477.76</v>
      </c>
      <c r="G2297">
        <v>44632300</v>
      </c>
      <c r="H2297">
        <v>6312801960</v>
      </c>
      <c r="I2297">
        <v>2014</v>
      </c>
      <c r="J2297">
        <v>8</v>
      </c>
      <c r="K2297">
        <v>31</v>
      </c>
    </row>
    <row r="2298" spans="1:11" x14ac:dyDescent="0.3">
      <c r="A2298" t="s">
        <v>15</v>
      </c>
      <c r="B2298" s="1">
        <v>41881</v>
      </c>
      <c r="C2298">
        <v>508.59</v>
      </c>
      <c r="D2298">
        <v>509.31</v>
      </c>
      <c r="E2298">
        <v>501.64</v>
      </c>
      <c r="F2298">
        <v>504.25</v>
      </c>
      <c r="G2298">
        <v>9424070</v>
      </c>
      <c r="H2298">
        <v>6660385523</v>
      </c>
      <c r="I2298">
        <v>2014</v>
      </c>
      <c r="J2298">
        <v>8</v>
      </c>
      <c r="K2298">
        <v>30</v>
      </c>
    </row>
    <row r="2299" spans="1:11" x14ac:dyDescent="0.3">
      <c r="A2299" t="s">
        <v>15</v>
      </c>
      <c r="B2299" s="1">
        <v>41880</v>
      </c>
      <c r="C2299">
        <v>508.42</v>
      </c>
      <c r="D2299">
        <v>511.7</v>
      </c>
      <c r="E2299">
        <v>503.82</v>
      </c>
      <c r="F2299">
        <v>508.52</v>
      </c>
      <c r="G2299">
        <v>17624800</v>
      </c>
      <c r="H2299">
        <v>6714458468</v>
      </c>
      <c r="I2299">
        <v>2014</v>
      </c>
      <c r="J2299">
        <v>8</v>
      </c>
      <c r="K2299">
        <v>29</v>
      </c>
    </row>
    <row r="2300" spans="1:11" x14ac:dyDescent="0.3">
      <c r="A2300" t="s">
        <v>15</v>
      </c>
      <c r="B2300" s="1">
        <v>41879</v>
      </c>
      <c r="C2300">
        <v>510.88</v>
      </c>
      <c r="D2300">
        <v>516.16</v>
      </c>
      <c r="E2300">
        <v>506.88</v>
      </c>
      <c r="F2300">
        <v>507.82</v>
      </c>
      <c r="G2300">
        <v>19862000</v>
      </c>
      <c r="H2300">
        <v>6703031046</v>
      </c>
      <c r="I2300">
        <v>2014</v>
      </c>
      <c r="J2300">
        <v>8</v>
      </c>
      <c r="K2300">
        <v>28</v>
      </c>
    </row>
    <row r="2301" spans="1:11" x14ac:dyDescent="0.3">
      <c r="A2301" t="s">
        <v>15</v>
      </c>
      <c r="B2301" s="1">
        <v>41878</v>
      </c>
      <c r="C2301">
        <v>512.19000000000005</v>
      </c>
      <c r="D2301">
        <v>520.71</v>
      </c>
      <c r="E2301">
        <v>510.92</v>
      </c>
      <c r="F2301">
        <v>511.15</v>
      </c>
      <c r="G2301">
        <v>22648500</v>
      </c>
      <c r="H2301">
        <v>6744868296</v>
      </c>
      <c r="I2301">
        <v>2014</v>
      </c>
      <c r="J2301">
        <v>8</v>
      </c>
      <c r="K2301">
        <v>27</v>
      </c>
    </row>
    <row r="2302" spans="1:11" x14ac:dyDescent="0.3">
      <c r="A2302" t="s">
        <v>15</v>
      </c>
      <c r="B2302" s="1">
        <v>41877</v>
      </c>
      <c r="C2302">
        <v>502.54</v>
      </c>
      <c r="D2302">
        <v>512.69000000000005</v>
      </c>
      <c r="E2302">
        <v>502.54</v>
      </c>
      <c r="F2302">
        <v>511.57</v>
      </c>
      <c r="G2302">
        <v>23235100</v>
      </c>
      <c r="H2302">
        <v>6748171027</v>
      </c>
      <c r="I2302">
        <v>2014</v>
      </c>
      <c r="J2302">
        <v>8</v>
      </c>
      <c r="K2302">
        <v>26</v>
      </c>
    </row>
    <row r="2303" spans="1:11" x14ac:dyDescent="0.3">
      <c r="A2303" t="s">
        <v>15</v>
      </c>
      <c r="B2303" s="1">
        <v>41876</v>
      </c>
      <c r="C2303">
        <v>508.22</v>
      </c>
      <c r="D2303">
        <v>508.22</v>
      </c>
      <c r="E2303">
        <v>499.23</v>
      </c>
      <c r="F2303">
        <v>502.5</v>
      </c>
      <c r="G2303">
        <v>18356700</v>
      </c>
      <c r="H2303">
        <v>6626339378</v>
      </c>
      <c r="I2303">
        <v>2014</v>
      </c>
      <c r="J2303">
        <v>8</v>
      </c>
      <c r="K2303">
        <v>25</v>
      </c>
    </row>
    <row r="2304" spans="1:11" x14ac:dyDescent="0.3">
      <c r="A2304" t="s">
        <v>15</v>
      </c>
      <c r="B2304" s="1">
        <v>41875</v>
      </c>
      <c r="C2304">
        <v>498.29</v>
      </c>
      <c r="D2304">
        <v>512.89</v>
      </c>
      <c r="E2304">
        <v>497.35</v>
      </c>
      <c r="F2304">
        <v>508.29</v>
      </c>
      <c r="G2304">
        <v>19441700</v>
      </c>
      <c r="H2304">
        <v>6700963067</v>
      </c>
      <c r="I2304">
        <v>2014</v>
      </c>
      <c r="J2304">
        <v>8</v>
      </c>
      <c r="K2304">
        <v>24</v>
      </c>
    </row>
    <row r="2305" spans="1:11" x14ac:dyDescent="0.3">
      <c r="A2305" t="s">
        <v>15</v>
      </c>
      <c r="B2305" s="1">
        <v>41874</v>
      </c>
      <c r="C2305">
        <v>513.39</v>
      </c>
      <c r="D2305">
        <v>514.29999999999995</v>
      </c>
      <c r="E2305">
        <v>492.11</v>
      </c>
      <c r="F2305">
        <v>498.08</v>
      </c>
      <c r="G2305">
        <v>25171900</v>
      </c>
      <c r="H2305">
        <v>6564528885</v>
      </c>
      <c r="I2305">
        <v>2014</v>
      </c>
      <c r="J2305">
        <v>8</v>
      </c>
      <c r="K2305">
        <v>23</v>
      </c>
    </row>
    <row r="2306" spans="1:11" x14ac:dyDescent="0.3">
      <c r="A2306" t="s">
        <v>15</v>
      </c>
      <c r="B2306" s="1">
        <v>41873</v>
      </c>
      <c r="C2306">
        <v>517.58000000000004</v>
      </c>
      <c r="D2306">
        <v>521.48</v>
      </c>
      <c r="E2306">
        <v>501.27</v>
      </c>
      <c r="F2306">
        <v>514.04</v>
      </c>
      <c r="G2306">
        <v>36563900</v>
      </c>
      <c r="H2306">
        <v>6772889206</v>
      </c>
      <c r="I2306">
        <v>2014</v>
      </c>
      <c r="J2306">
        <v>8</v>
      </c>
      <c r="K2306">
        <v>22</v>
      </c>
    </row>
    <row r="2307" spans="1:11" x14ac:dyDescent="0.3">
      <c r="A2307" t="s">
        <v>15</v>
      </c>
      <c r="B2307" s="1">
        <v>41872</v>
      </c>
      <c r="C2307">
        <v>510.45</v>
      </c>
      <c r="D2307">
        <v>531.9</v>
      </c>
      <c r="E2307">
        <v>510.45</v>
      </c>
      <c r="F2307">
        <v>517.24</v>
      </c>
      <c r="G2307">
        <v>49444200</v>
      </c>
      <c r="H2307">
        <v>6812929386</v>
      </c>
      <c r="I2307">
        <v>2014</v>
      </c>
      <c r="J2307">
        <v>8</v>
      </c>
      <c r="K2307">
        <v>21</v>
      </c>
    </row>
    <row r="2308" spans="1:11" x14ac:dyDescent="0.3">
      <c r="A2308" t="s">
        <v>15</v>
      </c>
      <c r="B2308" s="1">
        <v>41871</v>
      </c>
      <c r="C2308">
        <v>485.07</v>
      </c>
      <c r="D2308">
        <v>518.28</v>
      </c>
      <c r="E2308">
        <v>467.51</v>
      </c>
      <c r="F2308">
        <v>511.98</v>
      </c>
      <c r="G2308">
        <v>46527600</v>
      </c>
      <c r="H2308">
        <v>6741573447</v>
      </c>
      <c r="I2308">
        <v>2014</v>
      </c>
      <c r="J2308">
        <v>8</v>
      </c>
      <c r="K2308">
        <v>20</v>
      </c>
    </row>
    <row r="2309" spans="1:11" x14ac:dyDescent="0.3">
      <c r="A2309" t="s">
        <v>15</v>
      </c>
      <c r="B2309" s="1">
        <v>41870</v>
      </c>
      <c r="C2309">
        <v>461.48</v>
      </c>
      <c r="D2309">
        <v>485.71</v>
      </c>
      <c r="E2309">
        <v>455.54</v>
      </c>
      <c r="F2309">
        <v>485.24</v>
      </c>
      <c r="G2309">
        <v>38422400</v>
      </c>
      <c r="H2309">
        <v>6387510426</v>
      </c>
      <c r="I2309">
        <v>2014</v>
      </c>
      <c r="J2309">
        <v>8</v>
      </c>
      <c r="K2309">
        <v>19</v>
      </c>
    </row>
    <row r="2310" spans="1:11" x14ac:dyDescent="0.3">
      <c r="A2310" t="s">
        <v>15</v>
      </c>
      <c r="B2310" s="1">
        <v>41869</v>
      </c>
      <c r="C2310">
        <v>491.51</v>
      </c>
      <c r="D2310">
        <v>499.37</v>
      </c>
      <c r="E2310">
        <v>443.85</v>
      </c>
      <c r="F2310">
        <v>461.46</v>
      </c>
      <c r="G2310">
        <v>50783800</v>
      </c>
      <c r="H2310">
        <v>6072259848</v>
      </c>
      <c r="I2310">
        <v>2014</v>
      </c>
      <c r="J2310">
        <v>8</v>
      </c>
      <c r="K2310">
        <v>18</v>
      </c>
    </row>
    <row r="2311" spans="1:11" x14ac:dyDescent="0.3">
      <c r="A2311" t="s">
        <v>15</v>
      </c>
      <c r="B2311" s="1">
        <v>41868</v>
      </c>
      <c r="C2311">
        <v>519.14</v>
      </c>
      <c r="D2311">
        <v>520.19000000000005</v>
      </c>
      <c r="E2311">
        <v>483.63</v>
      </c>
      <c r="F2311">
        <v>491.8</v>
      </c>
      <c r="G2311">
        <v>24300900</v>
      </c>
      <c r="H2311">
        <v>6468997661</v>
      </c>
      <c r="I2311">
        <v>2014</v>
      </c>
      <c r="J2311">
        <v>8</v>
      </c>
      <c r="K2311">
        <v>17</v>
      </c>
    </row>
    <row r="2312" spans="1:11" x14ac:dyDescent="0.3">
      <c r="A2312" t="s">
        <v>15</v>
      </c>
      <c r="B2312" s="1">
        <v>41867</v>
      </c>
      <c r="C2312">
        <v>497.83</v>
      </c>
      <c r="D2312">
        <v>521.47</v>
      </c>
      <c r="E2312">
        <v>487.74</v>
      </c>
      <c r="F2312">
        <v>519.71</v>
      </c>
      <c r="G2312">
        <v>22832500</v>
      </c>
      <c r="H2312">
        <v>6833965310</v>
      </c>
      <c r="I2312">
        <v>2014</v>
      </c>
      <c r="J2312">
        <v>8</v>
      </c>
      <c r="K2312">
        <v>16</v>
      </c>
    </row>
    <row r="2313" spans="1:11" x14ac:dyDescent="0.3">
      <c r="A2313" t="s">
        <v>15</v>
      </c>
      <c r="B2313" s="1">
        <v>41866</v>
      </c>
      <c r="C2313">
        <v>511.14</v>
      </c>
      <c r="D2313">
        <v>518.17999999999995</v>
      </c>
      <c r="E2313">
        <v>487.93</v>
      </c>
      <c r="F2313">
        <v>497.01</v>
      </c>
      <c r="G2313">
        <v>25598300</v>
      </c>
      <c r="H2313">
        <v>6533519507</v>
      </c>
      <c r="I2313">
        <v>2014</v>
      </c>
      <c r="J2313">
        <v>8</v>
      </c>
      <c r="K2313">
        <v>15</v>
      </c>
    </row>
    <row r="2314" spans="1:11" x14ac:dyDescent="0.3">
      <c r="A2314" t="s">
        <v>15</v>
      </c>
      <c r="B2314" s="1">
        <v>41865</v>
      </c>
      <c r="C2314">
        <v>546.17999999999995</v>
      </c>
      <c r="D2314">
        <v>546.24</v>
      </c>
      <c r="E2314">
        <v>498.73</v>
      </c>
      <c r="F2314">
        <v>505.97</v>
      </c>
      <c r="G2314">
        <v>35803900</v>
      </c>
      <c r="H2314">
        <v>6649282620</v>
      </c>
      <c r="I2314">
        <v>2014</v>
      </c>
      <c r="J2314">
        <v>8</v>
      </c>
      <c r="K2314">
        <v>14</v>
      </c>
    </row>
    <row r="2315" spans="1:11" x14ac:dyDescent="0.3">
      <c r="A2315" t="s">
        <v>15</v>
      </c>
      <c r="B2315" s="1">
        <v>41864</v>
      </c>
      <c r="C2315">
        <v>570.38</v>
      </c>
      <c r="D2315">
        <v>573.03</v>
      </c>
      <c r="E2315">
        <v>532.66999999999996</v>
      </c>
      <c r="F2315">
        <v>546.66</v>
      </c>
      <c r="G2315">
        <v>25777500</v>
      </c>
      <c r="H2315">
        <v>7181459812</v>
      </c>
      <c r="I2315">
        <v>2014</v>
      </c>
      <c r="J2315">
        <v>8</v>
      </c>
      <c r="K2315">
        <v>13</v>
      </c>
    </row>
    <row r="2316" spans="1:11" x14ac:dyDescent="0.3">
      <c r="A2316" t="s">
        <v>15</v>
      </c>
      <c r="B2316" s="1">
        <v>41863</v>
      </c>
      <c r="C2316">
        <v>576.51</v>
      </c>
      <c r="D2316">
        <v>576.95000000000005</v>
      </c>
      <c r="E2316">
        <v>566.59</v>
      </c>
      <c r="F2316">
        <v>569.64</v>
      </c>
      <c r="G2316">
        <v>13978200</v>
      </c>
      <c r="H2316">
        <v>7481336243</v>
      </c>
      <c r="I2316">
        <v>2014</v>
      </c>
      <c r="J2316">
        <v>8</v>
      </c>
      <c r="K2316">
        <v>12</v>
      </c>
    </row>
    <row r="2317" spans="1:11" x14ac:dyDescent="0.3">
      <c r="A2317" t="s">
        <v>15</v>
      </c>
      <c r="B2317" s="1">
        <v>41862</v>
      </c>
      <c r="C2317">
        <v>591.28</v>
      </c>
      <c r="D2317">
        <v>591.51</v>
      </c>
      <c r="E2317">
        <v>574.04999999999995</v>
      </c>
      <c r="F2317">
        <v>576.37</v>
      </c>
      <c r="G2317">
        <v>14764200</v>
      </c>
      <c r="H2317">
        <v>7567178700</v>
      </c>
      <c r="I2317">
        <v>2014</v>
      </c>
      <c r="J2317">
        <v>8</v>
      </c>
      <c r="K2317">
        <v>11</v>
      </c>
    </row>
    <row r="2318" spans="1:11" x14ac:dyDescent="0.3">
      <c r="A2318" t="s">
        <v>15</v>
      </c>
      <c r="B2318" s="1">
        <v>41861</v>
      </c>
      <c r="C2318">
        <v>589.16999999999996</v>
      </c>
      <c r="D2318">
        <v>594.46</v>
      </c>
      <c r="E2318">
        <v>587.94000000000005</v>
      </c>
      <c r="F2318">
        <v>591.05999999999995</v>
      </c>
      <c r="G2318">
        <v>7555310</v>
      </c>
      <c r="H2318">
        <v>7757394871</v>
      </c>
      <c r="I2318">
        <v>2014</v>
      </c>
      <c r="J2318">
        <v>8</v>
      </c>
      <c r="K2318">
        <v>10</v>
      </c>
    </row>
    <row r="2319" spans="1:11" x14ac:dyDescent="0.3">
      <c r="A2319" t="s">
        <v>15</v>
      </c>
      <c r="B2319" s="1">
        <v>41860</v>
      </c>
      <c r="C2319">
        <v>592.47</v>
      </c>
      <c r="D2319">
        <v>592.47</v>
      </c>
      <c r="E2319">
        <v>587.63</v>
      </c>
      <c r="F2319">
        <v>589.37</v>
      </c>
      <c r="G2319">
        <v>7922070</v>
      </c>
      <c r="H2319">
        <v>7732619577</v>
      </c>
      <c r="I2319">
        <v>2014</v>
      </c>
      <c r="J2319">
        <v>8</v>
      </c>
      <c r="K2319">
        <v>9</v>
      </c>
    </row>
    <row r="2320" spans="1:11" x14ac:dyDescent="0.3">
      <c r="A2320" t="s">
        <v>15</v>
      </c>
      <c r="B2320" s="1">
        <v>41859</v>
      </c>
      <c r="C2320">
        <v>588.88</v>
      </c>
      <c r="D2320">
        <v>598.12</v>
      </c>
      <c r="E2320">
        <v>588.79</v>
      </c>
      <c r="F2320">
        <v>592.58000000000004</v>
      </c>
      <c r="G2320">
        <v>11072000</v>
      </c>
      <c r="H2320">
        <v>7771958458</v>
      </c>
      <c r="I2320">
        <v>2014</v>
      </c>
      <c r="J2320">
        <v>8</v>
      </c>
      <c r="K2320">
        <v>8</v>
      </c>
    </row>
    <row r="2321" spans="1:11" x14ac:dyDescent="0.3">
      <c r="A2321" t="s">
        <v>15</v>
      </c>
      <c r="B2321" s="1">
        <v>41858</v>
      </c>
      <c r="C2321">
        <v>584.65</v>
      </c>
      <c r="D2321">
        <v>591.1</v>
      </c>
      <c r="E2321">
        <v>584.04999999999995</v>
      </c>
      <c r="F2321">
        <v>588.87</v>
      </c>
      <c r="G2321">
        <v>11131400</v>
      </c>
      <c r="H2321">
        <v>7721014780</v>
      </c>
      <c r="I2321">
        <v>2014</v>
      </c>
      <c r="J2321">
        <v>8</v>
      </c>
      <c r="K2321">
        <v>7</v>
      </c>
    </row>
    <row r="2322" spans="1:11" x14ac:dyDescent="0.3">
      <c r="A2322" t="s">
        <v>15</v>
      </c>
      <c r="B2322" s="1">
        <v>41857</v>
      </c>
      <c r="C2322">
        <v>585.95000000000005</v>
      </c>
      <c r="D2322">
        <v>587.49</v>
      </c>
      <c r="E2322">
        <v>583.1</v>
      </c>
      <c r="F2322">
        <v>584.65</v>
      </c>
      <c r="G2322">
        <v>14497900</v>
      </c>
      <c r="H2322">
        <v>7663383046</v>
      </c>
      <c r="I2322">
        <v>2014</v>
      </c>
      <c r="J2322">
        <v>8</v>
      </c>
      <c r="K2322">
        <v>6</v>
      </c>
    </row>
    <row r="2323" spans="1:11" x14ac:dyDescent="0.3">
      <c r="A2323" t="s">
        <v>15</v>
      </c>
      <c r="B2323" s="1">
        <v>41856</v>
      </c>
      <c r="C2323">
        <v>589.01</v>
      </c>
      <c r="D2323">
        <v>589.86</v>
      </c>
      <c r="E2323">
        <v>584.1</v>
      </c>
      <c r="F2323">
        <v>585.44000000000005</v>
      </c>
      <c r="G2323">
        <v>10790800</v>
      </c>
      <c r="H2323">
        <v>7671275262</v>
      </c>
      <c r="I2323">
        <v>2014</v>
      </c>
      <c r="J2323">
        <v>8</v>
      </c>
      <c r="K2323">
        <v>5</v>
      </c>
    </row>
    <row r="2324" spans="1:11" x14ac:dyDescent="0.3">
      <c r="A2324" t="s">
        <v>15</v>
      </c>
      <c r="B2324" s="1">
        <v>41855</v>
      </c>
      <c r="C2324">
        <v>586.23</v>
      </c>
      <c r="D2324">
        <v>591.95000000000005</v>
      </c>
      <c r="E2324">
        <v>583.74</v>
      </c>
      <c r="F2324">
        <v>588.78</v>
      </c>
      <c r="G2324">
        <v>9867570</v>
      </c>
      <c r="H2324">
        <v>7713117798</v>
      </c>
      <c r="I2324">
        <v>2014</v>
      </c>
      <c r="J2324">
        <v>8</v>
      </c>
      <c r="K2324">
        <v>4</v>
      </c>
    </row>
    <row r="2325" spans="1:11" x14ac:dyDescent="0.3">
      <c r="A2325" t="s">
        <v>15</v>
      </c>
      <c r="B2325" s="1">
        <v>41854</v>
      </c>
      <c r="C2325">
        <v>588.89</v>
      </c>
      <c r="D2325">
        <v>589.15</v>
      </c>
      <c r="E2325">
        <v>581.65</v>
      </c>
      <c r="F2325">
        <v>586.66999999999996</v>
      </c>
      <c r="G2325">
        <v>9917990</v>
      </c>
      <c r="H2325">
        <v>7683520602</v>
      </c>
      <c r="I2325">
        <v>2014</v>
      </c>
      <c r="J2325">
        <v>8</v>
      </c>
      <c r="K2325">
        <v>3</v>
      </c>
    </row>
    <row r="2326" spans="1:11" x14ac:dyDescent="0.3">
      <c r="A2326" t="s">
        <v>15</v>
      </c>
      <c r="B2326" s="1">
        <v>41853</v>
      </c>
      <c r="C2326">
        <v>594.9</v>
      </c>
      <c r="D2326">
        <v>594.91</v>
      </c>
      <c r="E2326">
        <v>586.16</v>
      </c>
      <c r="F2326">
        <v>589.33000000000004</v>
      </c>
      <c r="G2326">
        <v>8359080</v>
      </c>
      <c r="H2326">
        <v>7716181169</v>
      </c>
      <c r="I2326">
        <v>2014</v>
      </c>
      <c r="J2326">
        <v>8</v>
      </c>
      <c r="K2326">
        <v>2</v>
      </c>
    </row>
    <row r="2327" spans="1:11" x14ac:dyDescent="0.3">
      <c r="A2327" t="s">
        <v>15</v>
      </c>
      <c r="B2327" s="1">
        <v>41852</v>
      </c>
      <c r="C2327">
        <v>586.20000000000005</v>
      </c>
      <c r="D2327">
        <v>597.91999999999996</v>
      </c>
      <c r="E2327">
        <v>583.63</v>
      </c>
      <c r="F2327">
        <v>594.91999999999996</v>
      </c>
      <c r="G2327">
        <v>18215900</v>
      </c>
      <c r="H2327">
        <v>7786796032</v>
      </c>
      <c r="I2327">
        <v>2014</v>
      </c>
      <c r="J2327">
        <v>8</v>
      </c>
      <c r="K2327">
        <v>1</v>
      </c>
    </row>
    <row r="2328" spans="1:11" x14ac:dyDescent="0.3">
      <c r="A2328" t="s">
        <v>15</v>
      </c>
      <c r="B2328" s="1">
        <v>41851</v>
      </c>
      <c r="C2328">
        <v>567.37</v>
      </c>
      <c r="D2328">
        <v>586.23</v>
      </c>
      <c r="E2328">
        <v>564.51</v>
      </c>
      <c r="F2328">
        <v>586.23</v>
      </c>
      <c r="G2328">
        <v>22467900</v>
      </c>
      <c r="H2328">
        <v>7670841007</v>
      </c>
      <c r="I2328">
        <v>2014</v>
      </c>
      <c r="J2328">
        <v>7</v>
      </c>
      <c r="K2328">
        <v>31</v>
      </c>
    </row>
    <row r="2329" spans="1:11" x14ac:dyDescent="0.3">
      <c r="A2329" t="s">
        <v>15</v>
      </c>
      <c r="B2329" s="1">
        <v>41850</v>
      </c>
      <c r="C2329">
        <v>584.74</v>
      </c>
      <c r="D2329">
        <v>585.12</v>
      </c>
      <c r="E2329">
        <v>564.9</v>
      </c>
      <c r="F2329">
        <v>567.29</v>
      </c>
      <c r="G2329">
        <v>14898800</v>
      </c>
      <c r="H2329">
        <v>7420859009</v>
      </c>
      <c r="I2329">
        <v>2014</v>
      </c>
      <c r="J2329">
        <v>7</v>
      </c>
      <c r="K2329">
        <v>30</v>
      </c>
    </row>
    <row r="2330" spans="1:11" x14ac:dyDescent="0.3">
      <c r="A2330" t="s">
        <v>15</v>
      </c>
      <c r="B2330" s="1">
        <v>41849</v>
      </c>
      <c r="C2330">
        <v>585.54999999999995</v>
      </c>
      <c r="D2330">
        <v>588.39</v>
      </c>
      <c r="E2330">
        <v>581.70000000000005</v>
      </c>
      <c r="F2330">
        <v>584.72</v>
      </c>
      <c r="G2330">
        <v>11275400</v>
      </c>
      <c r="H2330">
        <v>7646390353</v>
      </c>
      <c r="I2330">
        <v>2014</v>
      </c>
      <c r="J2330">
        <v>7</v>
      </c>
      <c r="K2330">
        <v>29</v>
      </c>
    </row>
    <row r="2331" spans="1:11" x14ac:dyDescent="0.3">
      <c r="A2331" t="s">
        <v>15</v>
      </c>
      <c r="B2331" s="1">
        <v>41848</v>
      </c>
      <c r="C2331">
        <v>594.14</v>
      </c>
      <c r="D2331">
        <v>594.57000000000005</v>
      </c>
      <c r="E2331">
        <v>575.17999999999995</v>
      </c>
      <c r="F2331">
        <v>585.69000000000005</v>
      </c>
      <c r="G2331">
        <v>19316400</v>
      </c>
      <c r="H2331">
        <v>7656826297</v>
      </c>
      <c r="I2331">
        <v>2014</v>
      </c>
      <c r="J2331">
        <v>7</v>
      </c>
      <c r="K2331">
        <v>28</v>
      </c>
    </row>
    <row r="2332" spans="1:11" x14ac:dyDescent="0.3">
      <c r="A2332" t="s">
        <v>15</v>
      </c>
      <c r="B2332" s="1">
        <v>41847</v>
      </c>
      <c r="C2332">
        <v>595.66999999999996</v>
      </c>
      <c r="D2332">
        <v>598.94000000000005</v>
      </c>
      <c r="E2332">
        <v>593.42999999999995</v>
      </c>
      <c r="F2332">
        <v>593.85</v>
      </c>
      <c r="G2332">
        <v>7774230</v>
      </c>
      <c r="H2332">
        <v>7761289329</v>
      </c>
      <c r="I2332">
        <v>2014</v>
      </c>
      <c r="J2332">
        <v>7</v>
      </c>
      <c r="K2332">
        <v>27</v>
      </c>
    </row>
    <row r="2333" spans="1:11" x14ac:dyDescent="0.3">
      <c r="A2333" t="s">
        <v>15</v>
      </c>
      <c r="B2333" s="1">
        <v>41846</v>
      </c>
      <c r="C2333">
        <v>601.54</v>
      </c>
      <c r="D2333">
        <v>602.09</v>
      </c>
      <c r="E2333">
        <v>593.96</v>
      </c>
      <c r="F2333">
        <v>595.80999999999995</v>
      </c>
      <c r="G2333">
        <v>10752900</v>
      </c>
      <c r="H2333">
        <v>7784669228</v>
      </c>
      <c r="I2333">
        <v>2014</v>
      </c>
      <c r="J2333">
        <v>7</v>
      </c>
      <c r="K2333">
        <v>26</v>
      </c>
    </row>
    <row r="2334" spans="1:11" x14ac:dyDescent="0.3">
      <c r="A2334" t="s">
        <v>15</v>
      </c>
      <c r="B2334" s="1">
        <v>41845</v>
      </c>
      <c r="C2334">
        <v>601.51</v>
      </c>
      <c r="D2334">
        <v>607.07000000000005</v>
      </c>
      <c r="E2334">
        <v>597.23</v>
      </c>
      <c r="F2334">
        <v>601.09</v>
      </c>
      <c r="G2334">
        <v>12279500</v>
      </c>
      <c r="H2334">
        <v>7851574790</v>
      </c>
      <c r="I2334">
        <v>2014</v>
      </c>
      <c r="J2334">
        <v>7</v>
      </c>
      <c r="K2334">
        <v>25</v>
      </c>
    </row>
    <row r="2335" spans="1:11" x14ac:dyDescent="0.3">
      <c r="A2335" t="s">
        <v>15</v>
      </c>
      <c r="B2335" s="1">
        <v>41844</v>
      </c>
      <c r="C2335">
        <v>619.5</v>
      </c>
      <c r="D2335">
        <v>620.42999999999995</v>
      </c>
      <c r="E2335">
        <v>595.57000000000005</v>
      </c>
      <c r="F2335">
        <v>601.73</v>
      </c>
      <c r="G2335">
        <v>20917200</v>
      </c>
      <c r="H2335">
        <v>7857489687</v>
      </c>
      <c r="I2335">
        <v>2014</v>
      </c>
      <c r="J2335">
        <v>7</v>
      </c>
      <c r="K2335">
        <v>24</v>
      </c>
    </row>
    <row r="2336" spans="1:11" x14ac:dyDescent="0.3">
      <c r="A2336" t="s">
        <v>15</v>
      </c>
      <c r="B2336" s="1">
        <v>41843</v>
      </c>
      <c r="C2336">
        <v>621.12</v>
      </c>
      <c r="D2336">
        <v>624.42999999999995</v>
      </c>
      <c r="E2336">
        <v>618.29</v>
      </c>
      <c r="F2336">
        <v>619.41</v>
      </c>
      <c r="G2336">
        <v>11056600</v>
      </c>
      <c r="H2336">
        <v>8086153118</v>
      </c>
      <c r="I2336">
        <v>2014</v>
      </c>
      <c r="J2336">
        <v>7</v>
      </c>
      <c r="K2336">
        <v>23</v>
      </c>
    </row>
    <row r="2337" spans="1:11" x14ac:dyDescent="0.3">
      <c r="A2337" t="s">
        <v>15</v>
      </c>
      <c r="B2337" s="1">
        <v>41842</v>
      </c>
      <c r="C2337">
        <v>622.27</v>
      </c>
      <c r="D2337">
        <v>624.29999999999995</v>
      </c>
      <c r="E2337">
        <v>620.96</v>
      </c>
      <c r="F2337">
        <v>621.54999999999995</v>
      </c>
      <c r="G2337">
        <v>9602880</v>
      </c>
      <c r="H2337">
        <v>8111799946</v>
      </c>
      <c r="I2337">
        <v>2014</v>
      </c>
      <c r="J2337">
        <v>7</v>
      </c>
      <c r="K2337">
        <v>22</v>
      </c>
    </row>
    <row r="2338" spans="1:11" x14ac:dyDescent="0.3">
      <c r="A2338" t="s">
        <v>15</v>
      </c>
      <c r="B2338" s="1">
        <v>41841</v>
      </c>
      <c r="C2338">
        <v>623.95000000000005</v>
      </c>
      <c r="D2338">
        <v>624.09</v>
      </c>
      <c r="E2338">
        <v>619.11</v>
      </c>
      <c r="F2338">
        <v>622.21</v>
      </c>
      <c r="G2338">
        <v>10711900</v>
      </c>
      <c r="H2338">
        <v>8118204691</v>
      </c>
      <c r="I2338">
        <v>2014</v>
      </c>
      <c r="J2338">
        <v>7</v>
      </c>
      <c r="K2338">
        <v>21</v>
      </c>
    </row>
    <row r="2339" spans="1:11" x14ac:dyDescent="0.3">
      <c r="A2339" t="s">
        <v>15</v>
      </c>
      <c r="B2339" s="1">
        <v>41840</v>
      </c>
      <c r="C2339">
        <v>628.55999999999995</v>
      </c>
      <c r="D2339">
        <v>628.55999999999995</v>
      </c>
      <c r="E2339">
        <v>622.78</v>
      </c>
      <c r="F2339">
        <v>623.9</v>
      </c>
      <c r="G2339">
        <v>5760120</v>
      </c>
      <c r="H2339">
        <v>8137808455</v>
      </c>
      <c r="I2339">
        <v>2014</v>
      </c>
      <c r="J2339">
        <v>7</v>
      </c>
      <c r="K2339">
        <v>20</v>
      </c>
    </row>
    <row r="2340" spans="1:11" x14ac:dyDescent="0.3">
      <c r="A2340" t="s">
        <v>15</v>
      </c>
      <c r="B2340" s="1">
        <v>41839</v>
      </c>
      <c r="C2340">
        <v>629.16999999999996</v>
      </c>
      <c r="D2340">
        <v>629.16999999999996</v>
      </c>
      <c r="E2340">
        <v>624.6</v>
      </c>
      <c r="F2340">
        <v>628.52</v>
      </c>
      <c r="G2340">
        <v>7222030</v>
      </c>
      <c r="H2340">
        <v>8195599907</v>
      </c>
      <c r="I2340">
        <v>2014</v>
      </c>
      <c r="J2340">
        <v>7</v>
      </c>
      <c r="K2340">
        <v>19</v>
      </c>
    </row>
    <row r="2341" spans="1:11" x14ac:dyDescent="0.3">
      <c r="A2341" t="s">
        <v>15</v>
      </c>
      <c r="B2341" s="1">
        <v>41838</v>
      </c>
      <c r="C2341">
        <v>622.37</v>
      </c>
      <c r="D2341">
        <v>629.21</v>
      </c>
      <c r="E2341">
        <v>620.47</v>
      </c>
      <c r="F2341">
        <v>628.78</v>
      </c>
      <c r="G2341">
        <v>14158100</v>
      </c>
      <c r="H2341">
        <v>8196212862</v>
      </c>
      <c r="I2341">
        <v>2014</v>
      </c>
      <c r="J2341">
        <v>7</v>
      </c>
      <c r="K2341">
        <v>18</v>
      </c>
    </row>
    <row r="2342" spans="1:11" x14ac:dyDescent="0.3">
      <c r="A2342" t="s">
        <v>15</v>
      </c>
      <c r="B2342" s="1">
        <v>41837</v>
      </c>
      <c r="C2342">
        <v>616.54</v>
      </c>
      <c r="D2342">
        <v>626.29</v>
      </c>
      <c r="E2342">
        <v>608.4</v>
      </c>
      <c r="F2342">
        <v>623.09</v>
      </c>
      <c r="G2342">
        <v>16576700</v>
      </c>
      <c r="H2342">
        <v>8119394873</v>
      </c>
      <c r="I2342">
        <v>2014</v>
      </c>
      <c r="J2342">
        <v>7</v>
      </c>
      <c r="K2342">
        <v>17</v>
      </c>
    </row>
    <row r="2343" spans="1:11" x14ac:dyDescent="0.3">
      <c r="A2343" t="s">
        <v>15</v>
      </c>
      <c r="B2343" s="1">
        <v>41836</v>
      </c>
      <c r="C2343">
        <v>622.01</v>
      </c>
      <c r="D2343">
        <v>623.09</v>
      </c>
      <c r="E2343">
        <v>615.33000000000004</v>
      </c>
      <c r="F2343">
        <v>616.79999999999995</v>
      </c>
      <c r="G2343">
        <v>13182400</v>
      </c>
      <c r="H2343">
        <v>8034806880</v>
      </c>
      <c r="I2343">
        <v>2014</v>
      </c>
      <c r="J2343">
        <v>7</v>
      </c>
      <c r="K2343">
        <v>16</v>
      </c>
    </row>
    <row r="2344" spans="1:11" x14ac:dyDescent="0.3">
      <c r="A2344" t="s">
        <v>15</v>
      </c>
      <c r="B2344" s="1">
        <v>41835</v>
      </c>
      <c r="C2344">
        <v>620</v>
      </c>
      <c r="D2344">
        <v>625.14</v>
      </c>
      <c r="E2344">
        <v>619.64</v>
      </c>
      <c r="F2344">
        <v>621.59</v>
      </c>
      <c r="G2344">
        <v>10873200</v>
      </c>
      <c r="H2344">
        <v>8094883399</v>
      </c>
      <c r="I2344">
        <v>2014</v>
      </c>
      <c r="J2344">
        <v>7</v>
      </c>
      <c r="K2344">
        <v>15</v>
      </c>
    </row>
    <row r="2345" spans="1:11" x14ac:dyDescent="0.3">
      <c r="A2345" t="s">
        <v>15</v>
      </c>
      <c r="B2345" s="1">
        <v>41834</v>
      </c>
      <c r="C2345">
        <v>626.55999999999995</v>
      </c>
      <c r="D2345">
        <v>627.34</v>
      </c>
      <c r="E2345">
        <v>617.32000000000005</v>
      </c>
      <c r="F2345">
        <v>619.32000000000005</v>
      </c>
      <c r="G2345">
        <v>12706800</v>
      </c>
      <c r="H2345">
        <v>8062877468</v>
      </c>
      <c r="I2345">
        <v>2014</v>
      </c>
      <c r="J2345">
        <v>7</v>
      </c>
      <c r="K2345">
        <v>14</v>
      </c>
    </row>
    <row r="2346" spans="1:11" x14ac:dyDescent="0.3">
      <c r="A2346" t="s">
        <v>15</v>
      </c>
      <c r="B2346" s="1">
        <v>41833</v>
      </c>
      <c r="C2346">
        <v>634.22</v>
      </c>
      <c r="D2346">
        <v>634.73</v>
      </c>
      <c r="E2346">
        <v>624.91</v>
      </c>
      <c r="F2346">
        <v>626.5</v>
      </c>
      <c r="G2346">
        <v>11291000</v>
      </c>
      <c r="H2346">
        <v>8154265678</v>
      </c>
      <c r="I2346">
        <v>2014</v>
      </c>
      <c r="J2346">
        <v>7</v>
      </c>
      <c r="K2346">
        <v>13</v>
      </c>
    </row>
    <row r="2347" spans="1:11" x14ac:dyDescent="0.3">
      <c r="A2347" t="s">
        <v>15</v>
      </c>
      <c r="B2347" s="1">
        <v>41832</v>
      </c>
      <c r="C2347">
        <v>631.88</v>
      </c>
      <c r="D2347">
        <v>636.66</v>
      </c>
      <c r="E2347">
        <v>626.98</v>
      </c>
      <c r="F2347">
        <v>633.71</v>
      </c>
      <c r="G2347">
        <v>13329000</v>
      </c>
      <c r="H2347">
        <v>8245635914</v>
      </c>
      <c r="I2347">
        <v>2014</v>
      </c>
      <c r="J2347">
        <v>7</v>
      </c>
      <c r="K2347">
        <v>12</v>
      </c>
    </row>
    <row r="2348" spans="1:11" x14ac:dyDescent="0.3">
      <c r="A2348" t="s">
        <v>15</v>
      </c>
      <c r="B2348" s="1">
        <v>41831</v>
      </c>
      <c r="C2348">
        <v>616.66</v>
      </c>
      <c r="D2348">
        <v>632.09</v>
      </c>
      <c r="E2348">
        <v>615.77</v>
      </c>
      <c r="F2348">
        <v>632</v>
      </c>
      <c r="G2348">
        <v>16467100</v>
      </c>
      <c r="H2348">
        <v>8220889623</v>
      </c>
      <c r="I2348">
        <v>2014</v>
      </c>
      <c r="J2348">
        <v>7</v>
      </c>
      <c r="K2348">
        <v>11</v>
      </c>
    </row>
    <row r="2349" spans="1:11" x14ac:dyDescent="0.3">
      <c r="A2349" t="s">
        <v>15</v>
      </c>
      <c r="B2349" s="1">
        <v>41830</v>
      </c>
      <c r="C2349">
        <v>624.83000000000004</v>
      </c>
      <c r="D2349">
        <v>626.12</v>
      </c>
      <c r="E2349">
        <v>612.35</v>
      </c>
      <c r="F2349">
        <v>616.76</v>
      </c>
      <c r="G2349">
        <v>15880700</v>
      </c>
      <c r="H2349">
        <v>8020234277</v>
      </c>
      <c r="I2349">
        <v>2014</v>
      </c>
      <c r="J2349">
        <v>7</v>
      </c>
      <c r="K2349">
        <v>10</v>
      </c>
    </row>
    <row r="2350" spans="1:11" x14ac:dyDescent="0.3">
      <c r="A2350" t="s">
        <v>15</v>
      </c>
      <c r="B2350" s="1">
        <v>41829</v>
      </c>
      <c r="C2350">
        <v>625.22</v>
      </c>
      <c r="D2350">
        <v>627</v>
      </c>
      <c r="E2350">
        <v>622.6</v>
      </c>
      <c r="F2350">
        <v>624.51</v>
      </c>
      <c r="G2350">
        <v>9819150</v>
      </c>
      <c r="H2350">
        <v>8118679451</v>
      </c>
      <c r="I2350">
        <v>2014</v>
      </c>
      <c r="J2350">
        <v>7</v>
      </c>
      <c r="K2350">
        <v>9</v>
      </c>
    </row>
    <row r="2351" spans="1:11" x14ac:dyDescent="0.3">
      <c r="A2351" t="s">
        <v>15</v>
      </c>
      <c r="B2351" s="1">
        <v>41828</v>
      </c>
      <c r="C2351">
        <v>622.57000000000005</v>
      </c>
      <c r="D2351">
        <v>626.70000000000005</v>
      </c>
      <c r="E2351">
        <v>620.91</v>
      </c>
      <c r="F2351">
        <v>624.82000000000005</v>
      </c>
      <c r="G2351">
        <v>10005500</v>
      </c>
      <c r="H2351">
        <v>8120056626</v>
      </c>
      <c r="I2351">
        <v>2014</v>
      </c>
      <c r="J2351">
        <v>7</v>
      </c>
      <c r="K2351">
        <v>8</v>
      </c>
    </row>
    <row r="2352" spans="1:11" x14ac:dyDescent="0.3">
      <c r="A2352" t="s">
        <v>15</v>
      </c>
      <c r="B2352" s="1">
        <v>41827</v>
      </c>
      <c r="C2352">
        <v>635.46</v>
      </c>
      <c r="D2352">
        <v>637.16</v>
      </c>
      <c r="E2352">
        <v>617.01</v>
      </c>
      <c r="F2352">
        <v>624.09</v>
      </c>
      <c r="G2352">
        <v>17813600</v>
      </c>
      <c r="H2352">
        <v>8108140914</v>
      </c>
      <c r="I2352">
        <v>2014</v>
      </c>
      <c r="J2352">
        <v>7</v>
      </c>
      <c r="K2352">
        <v>7</v>
      </c>
    </row>
    <row r="2353" spans="1:11" x14ac:dyDescent="0.3">
      <c r="A2353" t="s">
        <v>15</v>
      </c>
      <c r="B2353" s="1">
        <v>41826</v>
      </c>
      <c r="C2353">
        <v>631.77</v>
      </c>
      <c r="D2353">
        <v>638.65</v>
      </c>
      <c r="E2353">
        <v>631.16</v>
      </c>
      <c r="F2353">
        <v>635.80999999999995</v>
      </c>
      <c r="G2353">
        <v>10080000</v>
      </c>
      <c r="H2353">
        <v>8258179220</v>
      </c>
      <c r="I2353">
        <v>2014</v>
      </c>
      <c r="J2353">
        <v>7</v>
      </c>
      <c r="K2353">
        <v>6</v>
      </c>
    </row>
    <row r="2354" spans="1:11" x14ac:dyDescent="0.3">
      <c r="A2354" t="s">
        <v>15</v>
      </c>
      <c r="B2354" s="1">
        <v>41825</v>
      </c>
      <c r="C2354">
        <v>629.95000000000005</v>
      </c>
      <c r="D2354">
        <v>633.22</v>
      </c>
      <c r="E2354">
        <v>628</v>
      </c>
      <c r="F2354">
        <v>631.46</v>
      </c>
      <c r="G2354">
        <v>9105940</v>
      </c>
      <c r="H2354">
        <v>8199437572</v>
      </c>
      <c r="I2354">
        <v>2014</v>
      </c>
      <c r="J2354">
        <v>7</v>
      </c>
      <c r="K2354">
        <v>5</v>
      </c>
    </row>
    <row r="2355" spans="1:11" x14ac:dyDescent="0.3">
      <c r="A2355" t="s">
        <v>15</v>
      </c>
      <c r="B2355" s="1">
        <v>41824</v>
      </c>
      <c r="C2355">
        <v>644.65</v>
      </c>
      <c r="D2355">
        <v>648.42999999999995</v>
      </c>
      <c r="E2355">
        <v>629.4</v>
      </c>
      <c r="F2355">
        <v>630.69000000000005</v>
      </c>
      <c r="G2355">
        <v>22237200</v>
      </c>
      <c r="H2355">
        <v>8187107456</v>
      </c>
      <c r="I2355">
        <v>2014</v>
      </c>
      <c r="J2355">
        <v>7</v>
      </c>
      <c r="K2355">
        <v>4</v>
      </c>
    </row>
    <row r="2356" spans="1:11" x14ac:dyDescent="0.3">
      <c r="A2356" t="s">
        <v>15</v>
      </c>
      <c r="B2356" s="1">
        <v>41823</v>
      </c>
      <c r="C2356">
        <v>650.77</v>
      </c>
      <c r="D2356">
        <v>650.77</v>
      </c>
      <c r="E2356">
        <v>641.29999999999995</v>
      </c>
      <c r="F2356">
        <v>645.16</v>
      </c>
      <c r="G2356">
        <v>18949000</v>
      </c>
      <c r="H2356">
        <v>8372189412</v>
      </c>
      <c r="I2356">
        <v>2014</v>
      </c>
      <c r="J2356">
        <v>7</v>
      </c>
      <c r="K2356">
        <v>3</v>
      </c>
    </row>
    <row r="2357" spans="1:11" x14ac:dyDescent="0.3">
      <c r="A2357" t="s">
        <v>15</v>
      </c>
      <c r="B2357" s="1">
        <v>41822</v>
      </c>
      <c r="C2357">
        <v>641.04</v>
      </c>
      <c r="D2357">
        <v>656.68</v>
      </c>
      <c r="E2357">
        <v>638.34</v>
      </c>
      <c r="F2357">
        <v>650.88</v>
      </c>
      <c r="G2357">
        <v>25768200</v>
      </c>
      <c r="H2357">
        <v>8444194978</v>
      </c>
      <c r="I2357">
        <v>2014</v>
      </c>
      <c r="J2357">
        <v>7</v>
      </c>
      <c r="K2357">
        <v>2</v>
      </c>
    </row>
    <row r="2358" spans="1:11" x14ac:dyDescent="0.3">
      <c r="A2358" t="s">
        <v>15</v>
      </c>
      <c r="B2358" s="1">
        <v>41821</v>
      </c>
      <c r="C2358">
        <v>641.39</v>
      </c>
      <c r="D2358">
        <v>657.86</v>
      </c>
      <c r="E2358">
        <v>640.11</v>
      </c>
      <c r="F2358">
        <v>640.80999999999995</v>
      </c>
      <c r="G2358">
        <v>38446300</v>
      </c>
      <c r="H2358">
        <v>8311317901</v>
      </c>
      <c r="I2358">
        <v>2014</v>
      </c>
      <c r="J2358">
        <v>7</v>
      </c>
      <c r="K2358">
        <v>1</v>
      </c>
    </row>
    <row r="2359" spans="1:11" x14ac:dyDescent="0.3">
      <c r="A2359" t="s">
        <v>15</v>
      </c>
      <c r="B2359" s="1">
        <v>41820</v>
      </c>
      <c r="C2359">
        <v>602.62</v>
      </c>
      <c r="D2359">
        <v>645.16</v>
      </c>
      <c r="E2359">
        <v>599.88</v>
      </c>
      <c r="F2359">
        <v>639.79999999999995</v>
      </c>
      <c r="G2359">
        <v>46422400</v>
      </c>
      <c r="H2359">
        <v>8296103745</v>
      </c>
      <c r="I2359">
        <v>2014</v>
      </c>
      <c r="J2359">
        <v>6</v>
      </c>
      <c r="K2359">
        <v>30</v>
      </c>
    </row>
    <row r="2360" spans="1:11" x14ac:dyDescent="0.3">
      <c r="A2360" t="s">
        <v>15</v>
      </c>
      <c r="B2360" s="1">
        <v>41819</v>
      </c>
      <c r="C2360">
        <v>596.33000000000004</v>
      </c>
      <c r="D2360">
        <v>604.08000000000004</v>
      </c>
      <c r="E2360">
        <v>596.16</v>
      </c>
      <c r="F2360">
        <v>602.72</v>
      </c>
      <c r="G2360">
        <v>8897470</v>
      </c>
      <c r="H2360">
        <v>7813280835</v>
      </c>
      <c r="I2360">
        <v>2014</v>
      </c>
      <c r="J2360">
        <v>6</v>
      </c>
      <c r="K2360">
        <v>29</v>
      </c>
    </row>
    <row r="2361" spans="1:11" x14ac:dyDescent="0.3">
      <c r="A2361" t="s">
        <v>15</v>
      </c>
      <c r="B2361" s="1">
        <v>41818</v>
      </c>
      <c r="C2361">
        <v>599.08000000000004</v>
      </c>
      <c r="D2361">
        <v>604.47</v>
      </c>
      <c r="E2361">
        <v>595.91999999999996</v>
      </c>
      <c r="F2361">
        <v>596.54999999999995</v>
      </c>
      <c r="G2361">
        <v>13398100</v>
      </c>
      <c r="H2361">
        <v>7730991679</v>
      </c>
      <c r="I2361">
        <v>2014</v>
      </c>
      <c r="J2361">
        <v>6</v>
      </c>
      <c r="K2361">
        <v>28</v>
      </c>
    </row>
    <row r="2362" spans="1:11" x14ac:dyDescent="0.3">
      <c r="A2362" t="s">
        <v>15</v>
      </c>
      <c r="B2362" s="1">
        <v>41817</v>
      </c>
      <c r="C2362">
        <v>581.29999999999995</v>
      </c>
      <c r="D2362">
        <v>600.12</v>
      </c>
      <c r="E2362">
        <v>579.89</v>
      </c>
      <c r="F2362">
        <v>597.26</v>
      </c>
      <c r="G2362">
        <v>20814600</v>
      </c>
      <c r="H2362">
        <v>7737366940</v>
      </c>
      <c r="I2362">
        <v>2014</v>
      </c>
      <c r="J2362">
        <v>6</v>
      </c>
      <c r="K2362">
        <v>27</v>
      </c>
    </row>
    <row r="2363" spans="1:11" x14ac:dyDescent="0.3">
      <c r="A2363" t="s">
        <v>15</v>
      </c>
      <c r="B2363" s="1">
        <v>41816</v>
      </c>
      <c r="C2363">
        <v>566.14</v>
      </c>
      <c r="D2363">
        <v>581.63</v>
      </c>
      <c r="E2363">
        <v>564.73</v>
      </c>
      <c r="F2363">
        <v>581.14</v>
      </c>
      <c r="G2363">
        <v>14655900</v>
      </c>
      <c r="H2363">
        <v>7525767735</v>
      </c>
      <c r="I2363">
        <v>2014</v>
      </c>
      <c r="J2363">
        <v>6</v>
      </c>
      <c r="K2363">
        <v>26</v>
      </c>
    </row>
    <row r="2364" spans="1:11" x14ac:dyDescent="0.3">
      <c r="A2364" t="s">
        <v>15</v>
      </c>
      <c r="B2364" s="1">
        <v>41815</v>
      </c>
      <c r="C2364">
        <v>581.80999999999995</v>
      </c>
      <c r="D2364">
        <v>583.6</v>
      </c>
      <c r="E2364">
        <v>565.63</v>
      </c>
      <c r="F2364">
        <v>566.34</v>
      </c>
      <c r="G2364">
        <v>20687700</v>
      </c>
      <c r="H2364">
        <v>7331658430</v>
      </c>
      <c r="I2364">
        <v>2014</v>
      </c>
      <c r="J2364">
        <v>6</v>
      </c>
      <c r="K2364">
        <v>25</v>
      </c>
    </row>
    <row r="2365" spans="1:11" x14ac:dyDescent="0.3">
      <c r="A2365" t="s">
        <v>15</v>
      </c>
      <c r="B2365" s="1">
        <v>41814</v>
      </c>
      <c r="C2365">
        <v>593.97</v>
      </c>
      <c r="D2365">
        <v>596.97</v>
      </c>
      <c r="E2365">
        <v>582.36</v>
      </c>
      <c r="F2365">
        <v>582.36</v>
      </c>
      <c r="G2365">
        <v>14144900</v>
      </c>
      <c r="H2365">
        <v>7536340173</v>
      </c>
      <c r="I2365">
        <v>2014</v>
      </c>
      <c r="J2365">
        <v>6</v>
      </c>
      <c r="K2365">
        <v>24</v>
      </c>
    </row>
    <row r="2366" spans="1:11" x14ac:dyDescent="0.3">
      <c r="A2366" t="s">
        <v>15</v>
      </c>
      <c r="B2366" s="1">
        <v>41813</v>
      </c>
      <c r="C2366">
        <v>602.16</v>
      </c>
      <c r="D2366">
        <v>603.21</v>
      </c>
      <c r="E2366">
        <v>586.34</v>
      </c>
      <c r="F2366">
        <v>593.98</v>
      </c>
      <c r="G2366">
        <v>14053800</v>
      </c>
      <c r="H2366">
        <v>7684029467</v>
      </c>
      <c r="I2366">
        <v>2014</v>
      </c>
      <c r="J2366">
        <v>6</v>
      </c>
      <c r="K2366">
        <v>23</v>
      </c>
    </row>
    <row r="2367" spans="1:11" x14ac:dyDescent="0.3">
      <c r="A2367" t="s">
        <v>15</v>
      </c>
      <c r="B2367" s="1">
        <v>41812</v>
      </c>
      <c r="C2367">
        <v>595.9</v>
      </c>
      <c r="D2367">
        <v>606</v>
      </c>
      <c r="E2367">
        <v>594.63</v>
      </c>
      <c r="F2367">
        <v>602.27</v>
      </c>
      <c r="G2367">
        <v>10877700</v>
      </c>
      <c r="H2367">
        <v>7788609493</v>
      </c>
      <c r="I2367">
        <v>2014</v>
      </c>
      <c r="J2367">
        <v>6</v>
      </c>
      <c r="K2367">
        <v>22</v>
      </c>
    </row>
    <row r="2368" spans="1:11" x14ac:dyDescent="0.3">
      <c r="A2368" t="s">
        <v>15</v>
      </c>
      <c r="B2368" s="1">
        <v>41811</v>
      </c>
      <c r="C2368">
        <v>593.67999999999995</v>
      </c>
      <c r="D2368">
        <v>599.46</v>
      </c>
      <c r="E2368">
        <v>587.74</v>
      </c>
      <c r="F2368">
        <v>594.99</v>
      </c>
      <c r="G2368">
        <v>9256290</v>
      </c>
      <c r="H2368">
        <v>7691773955</v>
      </c>
      <c r="I2368">
        <v>2014</v>
      </c>
      <c r="J2368">
        <v>6</v>
      </c>
      <c r="K2368">
        <v>21</v>
      </c>
    </row>
    <row r="2369" spans="1:11" x14ac:dyDescent="0.3">
      <c r="A2369" t="s">
        <v>15</v>
      </c>
      <c r="B2369" s="1">
        <v>41810</v>
      </c>
      <c r="C2369">
        <v>597.4</v>
      </c>
      <c r="D2369">
        <v>599.75</v>
      </c>
      <c r="E2369">
        <v>587.76</v>
      </c>
      <c r="F2369">
        <v>594.15</v>
      </c>
      <c r="G2369">
        <v>18134100</v>
      </c>
      <c r="H2369">
        <v>7678074490</v>
      </c>
      <c r="I2369">
        <v>2014</v>
      </c>
      <c r="J2369">
        <v>6</v>
      </c>
      <c r="K2369">
        <v>20</v>
      </c>
    </row>
    <row r="2370" spans="1:11" x14ac:dyDescent="0.3">
      <c r="A2370" t="s">
        <v>15</v>
      </c>
      <c r="B2370" s="1">
        <v>41809</v>
      </c>
      <c r="C2370">
        <v>608.07000000000005</v>
      </c>
      <c r="D2370">
        <v>612.24</v>
      </c>
      <c r="E2370">
        <v>597.02</v>
      </c>
      <c r="F2370">
        <v>598.07000000000005</v>
      </c>
      <c r="G2370">
        <v>12803800</v>
      </c>
      <c r="H2370">
        <v>7726000792</v>
      </c>
      <c r="I2370">
        <v>2014</v>
      </c>
      <c r="J2370">
        <v>6</v>
      </c>
      <c r="K2370">
        <v>19</v>
      </c>
    </row>
    <row r="2371" spans="1:11" x14ac:dyDescent="0.3">
      <c r="A2371" t="s">
        <v>15</v>
      </c>
      <c r="B2371" s="1">
        <v>41808</v>
      </c>
      <c r="C2371">
        <v>609.77</v>
      </c>
      <c r="D2371">
        <v>615.88</v>
      </c>
      <c r="E2371">
        <v>604.4</v>
      </c>
      <c r="F2371">
        <v>607.96</v>
      </c>
      <c r="G2371">
        <v>17862000</v>
      </c>
      <c r="H2371">
        <v>7851200010</v>
      </c>
      <c r="I2371">
        <v>2014</v>
      </c>
      <c r="J2371">
        <v>6</v>
      </c>
      <c r="K2371">
        <v>18</v>
      </c>
    </row>
    <row r="2372" spans="1:11" x14ac:dyDescent="0.3">
      <c r="A2372" t="s">
        <v>15</v>
      </c>
      <c r="B2372" s="1">
        <v>41807</v>
      </c>
      <c r="C2372">
        <v>591.59</v>
      </c>
      <c r="D2372">
        <v>610.89</v>
      </c>
      <c r="E2372">
        <v>590.4</v>
      </c>
      <c r="F2372">
        <v>610.86</v>
      </c>
      <c r="G2372">
        <v>18597300</v>
      </c>
      <c r="H2372">
        <v>7886300055</v>
      </c>
      <c r="I2372">
        <v>2014</v>
      </c>
      <c r="J2372">
        <v>6</v>
      </c>
      <c r="K2372">
        <v>17</v>
      </c>
    </row>
    <row r="2373" spans="1:11" x14ac:dyDescent="0.3">
      <c r="A2373" t="s">
        <v>15</v>
      </c>
      <c r="B2373" s="1">
        <v>41806</v>
      </c>
      <c r="C2373">
        <v>592.65</v>
      </c>
      <c r="D2373">
        <v>608.72</v>
      </c>
      <c r="E2373">
        <v>587.07000000000005</v>
      </c>
      <c r="F2373">
        <v>592.19000000000005</v>
      </c>
      <c r="G2373">
        <v>28677500</v>
      </c>
      <c r="H2373">
        <v>7642482234</v>
      </c>
      <c r="I2373">
        <v>2014</v>
      </c>
      <c r="J2373">
        <v>6</v>
      </c>
      <c r="K2373">
        <v>16</v>
      </c>
    </row>
    <row r="2374" spans="1:11" x14ac:dyDescent="0.3">
      <c r="A2374" t="s">
        <v>15</v>
      </c>
      <c r="B2374" s="1">
        <v>41805</v>
      </c>
      <c r="C2374">
        <v>575.92999999999995</v>
      </c>
      <c r="D2374">
        <v>592.94000000000005</v>
      </c>
      <c r="E2374">
        <v>554.89</v>
      </c>
      <c r="F2374">
        <v>592.94000000000005</v>
      </c>
      <c r="G2374">
        <v>23580900</v>
      </c>
      <c r="H2374">
        <v>7649361650</v>
      </c>
      <c r="I2374">
        <v>2014</v>
      </c>
      <c r="J2374">
        <v>6</v>
      </c>
      <c r="K2374">
        <v>15</v>
      </c>
    </row>
    <row r="2375" spans="1:11" x14ac:dyDescent="0.3">
      <c r="A2375" t="s">
        <v>15</v>
      </c>
      <c r="B2375" s="1">
        <v>41804</v>
      </c>
      <c r="C2375">
        <v>600.75</v>
      </c>
      <c r="D2375">
        <v>601.27</v>
      </c>
      <c r="E2375">
        <v>549.82000000000005</v>
      </c>
      <c r="F2375">
        <v>577.36</v>
      </c>
      <c r="G2375">
        <v>38481200</v>
      </c>
      <c r="H2375">
        <v>7445594334</v>
      </c>
      <c r="I2375">
        <v>2014</v>
      </c>
      <c r="J2375">
        <v>6</v>
      </c>
      <c r="K2375">
        <v>14</v>
      </c>
    </row>
    <row r="2376" spans="1:11" x14ac:dyDescent="0.3">
      <c r="A2376" t="s">
        <v>15</v>
      </c>
      <c r="B2376" s="1">
        <v>41803</v>
      </c>
      <c r="C2376">
        <v>585.70000000000005</v>
      </c>
      <c r="D2376">
        <v>615.14</v>
      </c>
      <c r="E2376">
        <v>585.70000000000005</v>
      </c>
      <c r="F2376">
        <v>600.16</v>
      </c>
      <c r="G2376">
        <v>35700700</v>
      </c>
      <c r="H2376">
        <v>7737046327</v>
      </c>
      <c r="I2376">
        <v>2014</v>
      </c>
      <c r="J2376">
        <v>6</v>
      </c>
      <c r="K2376">
        <v>13</v>
      </c>
    </row>
    <row r="2377" spans="1:11" x14ac:dyDescent="0.3">
      <c r="A2377" t="s">
        <v>15</v>
      </c>
      <c r="B2377" s="1">
        <v>41802</v>
      </c>
      <c r="C2377">
        <v>633.42999999999995</v>
      </c>
      <c r="D2377">
        <v>638.11</v>
      </c>
      <c r="E2377">
        <v>573.27</v>
      </c>
      <c r="F2377">
        <v>586.95000000000005</v>
      </c>
      <c r="G2377">
        <v>50818800</v>
      </c>
      <c r="H2377">
        <v>7564343900</v>
      </c>
      <c r="I2377">
        <v>2014</v>
      </c>
      <c r="J2377">
        <v>6</v>
      </c>
      <c r="K2377">
        <v>12</v>
      </c>
    </row>
    <row r="2378" spans="1:11" x14ac:dyDescent="0.3">
      <c r="A2378" t="s">
        <v>15</v>
      </c>
      <c r="B2378" s="1">
        <v>41801</v>
      </c>
      <c r="C2378">
        <v>653.19000000000005</v>
      </c>
      <c r="D2378">
        <v>657.04</v>
      </c>
      <c r="E2378">
        <v>632.54999999999995</v>
      </c>
      <c r="F2378">
        <v>633.02</v>
      </c>
      <c r="G2378">
        <v>25163800</v>
      </c>
      <c r="H2378">
        <v>8155307439</v>
      </c>
      <c r="I2378">
        <v>2014</v>
      </c>
      <c r="J2378">
        <v>6</v>
      </c>
      <c r="K2378">
        <v>11</v>
      </c>
    </row>
    <row r="2379" spans="1:11" x14ac:dyDescent="0.3">
      <c r="A2379" t="s">
        <v>15</v>
      </c>
      <c r="B2379" s="1">
        <v>41800</v>
      </c>
      <c r="C2379">
        <v>650.04</v>
      </c>
      <c r="D2379">
        <v>659.61</v>
      </c>
      <c r="E2379">
        <v>646.55999999999995</v>
      </c>
      <c r="F2379">
        <v>653.15</v>
      </c>
      <c r="G2379">
        <v>17913400</v>
      </c>
      <c r="H2379">
        <v>8412294411</v>
      </c>
      <c r="I2379">
        <v>2014</v>
      </c>
      <c r="J2379">
        <v>6</v>
      </c>
      <c r="K2379">
        <v>10</v>
      </c>
    </row>
    <row r="2380" spans="1:11" x14ac:dyDescent="0.3">
      <c r="A2380" t="s">
        <v>15</v>
      </c>
      <c r="B2380" s="1">
        <v>41799</v>
      </c>
      <c r="C2380">
        <v>655.64</v>
      </c>
      <c r="D2380">
        <v>657.7</v>
      </c>
      <c r="E2380">
        <v>644.39</v>
      </c>
      <c r="F2380">
        <v>649.16</v>
      </c>
      <c r="G2380">
        <v>19065400</v>
      </c>
      <c r="H2380">
        <v>8358149331</v>
      </c>
      <c r="I2380">
        <v>2014</v>
      </c>
      <c r="J2380">
        <v>6</v>
      </c>
      <c r="K2380">
        <v>9</v>
      </c>
    </row>
    <row r="2381" spans="1:11" x14ac:dyDescent="0.3">
      <c r="A2381" t="s">
        <v>15</v>
      </c>
      <c r="B2381" s="1">
        <v>41798</v>
      </c>
      <c r="C2381">
        <v>654.99</v>
      </c>
      <c r="D2381">
        <v>658.88</v>
      </c>
      <c r="E2381">
        <v>653.47</v>
      </c>
      <c r="F2381">
        <v>656.14</v>
      </c>
      <c r="G2381">
        <v>8614190</v>
      </c>
      <c r="H2381">
        <v>8445489607</v>
      </c>
      <c r="I2381">
        <v>2014</v>
      </c>
      <c r="J2381">
        <v>6</v>
      </c>
      <c r="K2381">
        <v>8</v>
      </c>
    </row>
    <row r="2382" spans="1:11" x14ac:dyDescent="0.3">
      <c r="A2382" t="s">
        <v>15</v>
      </c>
      <c r="B2382" s="1">
        <v>41797</v>
      </c>
      <c r="C2382">
        <v>653.52</v>
      </c>
      <c r="D2382">
        <v>656.94</v>
      </c>
      <c r="E2382">
        <v>644.91</v>
      </c>
      <c r="F2382">
        <v>654.97</v>
      </c>
      <c r="G2382">
        <v>15855300</v>
      </c>
      <c r="H2382">
        <v>8428206589</v>
      </c>
      <c r="I2382">
        <v>2014</v>
      </c>
      <c r="J2382">
        <v>6</v>
      </c>
      <c r="K2382">
        <v>7</v>
      </c>
    </row>
    <row r="2383" spans="1:11" x14ac:dyDescent="0.3">
      <c r="A2383" t="s">
        <v>15</v>
      </c>
      <c r="B2383" s="1">
        <v>41796</v>
      </c>
      <c r="C2383">
        <v>659.28</v>
      </c>
      <c r="D2383">
        <v>661.37</v>
      </c>
      <c r="E2383">
        <v>652.29999999999995</v>
      </c>
      <c r="F2383">
        <v>653.70000000000005</v>
      </c>
      <c r="G2383">
        <v>18680100</v>
      </c>
      <c r="H2383">
        <v>8409353268</v>
      </c>
      <c r="I2383">
        <v>2014</v>
      </c>
      <c r="J2383">
        <v>6</v>
      </c>
      <c r="K2383">
        <v>6</v>
      </c>
    </row>
    <row r="2384" spans="1:11" x14ac:dyDescent="0.3">
      <c r="A2384" t="s">
        <v>15</v>
      </c>
      <c r="B2384" s="1">
        <v>41795</v>
      </c>
      <c r="C2384">
        <v>641.07000000000005</v>
      </c>
      <c r="D2384">
        <v>663.53</v>
      </c>
      <c r="E2384">
        <v>640.09</v>
      </c>
      <c r="F2384">
        <v>659.26</v>
      </c>
      <c r="G2384">
        <v>29621300</v>
      </c>
      <c r="H2384">
        <v>8478552324</v>
      </c>
      <c r="I2384">
        <v>2014</v>
      </c>
      <c r="J2384">
        <v>6</v>
      </c>
      <c r="K2384">
        <v>5</v>
      </c>
    </row>
    <row r="2385" spans="1:11" x14ac:dyDescent="0.3">
      <c r="A2385" t="s">
        <v>15</v>
      </c>
      <c r="B2385" s="1">
        <v>41794</v>
      </c>
      <c r="C2385">
        <v>666.77</v>
      </c>
      <c r="D2385">
        <v>668.56</v>
      </c>
      <c r="E2385">
        <v>624.09</v>
      </c>
      <c r="F2385">
        <v>641.61</v>
      </c>
      <c r="G2385">
        <v>37731500</v>
      </c>
      <c r="H2385">
        <v>8249183077</v>
      </c>
      <c r="I2385">
        <v>2014</v>
      </c>
      <c r="J2385">
        <v>6</v>
      </c>
      <c r="K2385">
        <v>4</v>
      </c>
    </row>
    <row r="2386" spans="1:11" x14ac:dyDescent="0.3">
      <c r="A2386" t="s">
        <v>15</v>
      </c>
      <c r="B2386" s="1">
        <v>41793</v>
      </c>
      <c r="C2386">
        <v>660.55</v>
      </c>
      <c r="D2386">
        <v>674.11</v>
      </c>
      <c r="E2386">
        <v>650.78</v>
      </c>
      <c r="F2386">
        <v>667.6</v>
      </c>
      <c r="G2386">
        <v>40653700</v>
      </c>
      <c r="H2386">
        <v>8580309812</v>
      </c>
      <c r="I2386">
        <v>2014</v>
      </c>
      <c r="J2386">
        <v>6</v>
      </c>
      <c r="K2386">
        <v>3</v>
      </c>
    </row>
    <row r="2387" spans="1:11" x14ac:dyDescent="0.3">
      <c r="A2387" t="s">
        <v>15</v>
      </c>
      <c r="B2387" s="1">
        <v>41792</v>
      </c>
      <c r="C2387">
        <v>629.65</v>
      </c>
      <c r="D2387">
        <v>665.5</v>
      </c>
      <c r="E2387">
        <v>618.74</v>
      </c>
      <c r="F2387">
        <v>660.62</v>
      </c>
      <c r="G2387">
        <v>45450200</v>
      </c>
      <c r="H2387">
        <v>8487587033</v>
      </c>
      <c r="I2387">
        <v>2014</v>
      </c>
      <c r="J2387">
        <v>6</v>
      </c>
      <c r="K2387">
        <v>2</v>
      </c>
    </row>
    <row r="2388" spans="1:11" x14ac:dyDescent="0.3">
      <c r="A2388" t="s">
        <v>15</v>
      </c>
      <c r="B2388" s="1">
        <v>41791</v>
      </c>
      <c r="C2388">
        <v>623.69000000000005</v>
      </c>
      <c r="D2388">
        <v>671.51</v>
      </c>
      <c r="E2388">
        <v>619.91</v>
      </c>
      <c r="F2388">
        <v>630.23</v>
      </c>
      <c r="G2388">
        <v>45259100</v>
      </c>
      <c r="H2388">
        <v>8094125581</v>
      </c>
      <c r="I2388">
        <v>2014</v>
      </c>
      <c r="J2388">
        <v>6</v>
      </c>
      <c r="K2388">
        <v>1</v>
      </c>
    </row>
    <row r="2389" spans="1:11" x14ac:dyDescent="0.3">
      <c r="A2389" t="s">
        <v>15</v>
      </c>
      <c r="B2389" s="1">
        <v>41790</v>
      </c>
      <c r="C2389">
        <v>615.69000000000005</v>
      </c>
      <c r="D2389">
        <v>624.72</v>
      </c>
      <c r="E2389">
        <v>604.47</v>
      </c>
      <c r="F2389">
        <v>623.67999999999995</v>
      </c>
      <c r="G2389">
        <v>15107100</v>
      </c>
      <c r="H2389">
        <v>8007248676</v>
      </c>
      <c r="I2389">
        <v>2014</v>
      </c>
      <c r="J2389">
        <v>5</v>
      </c>
      <c r="K2389">
        <v>31</v>
      </c>
    </row>
    <row r="2390" spans="1:11" x14ac:dyDescent="0.3">
      <c r="A2390" t="s">
        <v>15</v>
      </c>
      <c r="B2390" s="1">
        <v>41789</v>
      </c>
      <c r="C2390">
        <v>568.17999999999995</v>
      </c>
      <c r="D2390">
        <v>618.46</v>
      </c>
      <c r="E2390">
        <v>568.16</v>
      </c>
      <c r="F2390">
        <v>615.33000000000004</v>
      </c>
      <c r="G2390">
        <v>31985400</v>
      </c>
      <c r="H2390">
        <v>7897757908</v>
      </c>
      <c r="I2390">
        <v>2014</v>
      </c>
      <c r="J2390">
        <v>5</v>
      </c>
      <c r="K2390">
        <v>30</v>
      </c>
    </row>
    <row r="2391" spans="1:11" x14ac:dyDescent="0.3">
      <c r="A2391" t="s">
        <v>15</v>
      </c>
      <c r="B2391" s="1">
        <v>41788</v>
      </c>
      <c r="C2391">
        <v>576.33000000000004</v>
      </c>
      <c r="D2391">
        <v>577.1</v>
      </c>
      <c r="E2391">
        <v>561.6</v>
      </c>
      <c r="F2391">
        <v>568.17999999999995</v>
      </c>
      <c r="G2391">
        <v>18707800</v>
      </c>
      <c r="H2391">
        <v>7290260762</v>
      </c>
      <c r="I2391">
        <v>2014</v>
      </c>
      <c r="J2391">
        <v>5</v>
      </c>
      <c r="K2391">
        <v>29</v>
      </c>
    </row>
    <row r="2392" spans="1:11" x14ac:dyDescent="0.3">
      <c r="A2392" t="s">
        <v>15</v>
      </c>
      <c r="B2392" s="1">
        <v>41787</v>
      </c>
      <c r="C2392">
        <v>571.91</v>
      </c>
      <c r="D2392">
        <v>578.62</v>
      </c>
      <c r="E2392">
        <v>564.09</v>
      </c>
      <c r="F2392">
        <v>577.05999999999995</v>
      </c>
      <c r="G2392">
        <v>19289000</v>
      </c>
      <c r="H2392">
        <v>7402205099</v>
      </c>
      <c r="I2392">
        <v>2014</v>
      </c>
      <c r="J2392">
        <v>5</v>
      </c>
      <c r="K2392">
        <v>28</v>
      </c>
    </row>
    <row r="2393" spans="1:11" x14ac:dyDescent="0.3">
      <c r="A2393" t="s">
        <v>15</v>
      </c>
      <c r="B2393" s="1">
        <v>41786</v>
      </c>
      <c r="C2393">
        <v>582.59</v>
      </c>
      <c r="D2393">
        <v>589.52</v>
      </c>
      <c r="E2393">
        <v>554.42999999999995</v>
      </c>
      <c r="F2393">
        <v>571.24</v>
      </c>
      <c r="G2393">
        <v>38032000</v>
      </c>
      <c r="H2393">
        <v>7325147499</v>
      </c>
      <c r="I2393">
        <v>2014</v>
      </c>
      <c r="J2393">
        <v>5</v>
      </c>
      <c r="K2393">
        <v>27</v>
      </c>
    </row>
    <row r="2394" spans="1:11" x14ac:dyDescent="0.3">
      <c r="A2394" t="s">
        <v>15</v>
      </c>
      <c r="B2394" s="1">
        <v>41785</v>
      </c>
      <c r="C2394">
        <v>571.39</v>
      </c>
      <c r="D2394">
        <v>588.39</v>
      </c>
      <c r="E2394">
        <v>565.33000000000004</v>
      </c>
      <c r="F2394">
        <v>583.41999999999996</v>
      </c>
      <c r="G2394">
        <v>29959800</v>
      </c>
      <c r="H2394">
        <v>7479335238</v>
      </c>
      <c r="I2394">
        <v>2014</v>
      </c>
      <c r="J2394">
        <v>5</v>
      </c>
      <c r="K2394">
        <v>26</v>
      </c>
    </row>
    <row r="2395" spans="1:11" x14ac:dyDescent="0.3">
      <c r="A2395" t="s">
        <v>15</v>
      </c>
      <c r="B2395" s="1">
        <v>41784</v>
      </c>
      <c r="C2395">
        <v>525.23</v>
      </c>
      <c r="D2395">
        <v>576.48</v>
      </c>
      <c r="E2395">
        <v>525.23</v>
      </c>
      <c r="F2395">
        <v>571.59</v>
      </c>
      <c r="G2395">
        <v>47010300</v>
      </c>
      <c r="H2395">
        <v>7325371780</v>
      </c>
      <c r="I2395">
        <v>2014</v>
      </c>
      <c r="J2395">
        <v>5</v>
      </c>
      <c r="K2395">
        <v>25</v>
      </c>
    </row>
    <row r="2396" spans="1:11" x14ac:dyDescent="0.3">
      <c r="A2396" t="s">
        <v>15</v>
      </c>
      <c r="B2396" s="1">
        <v>41783</v>
      </c>
      <c r="C2396">
        <v>521.04999999999995</v>
      </c>
      <c r="D2396">
        <v>525.16999999999996</v>
      </c>
      <c r="E2396">
        <v>516.28</v>
      </c>
      <c r="F2396">
        <v>525.14</v>
      </c>
      <c r="G2396">
        <v>11499300</v>
      </c>
      <c r="H2396">
        <v>6727963028</v>
      </c>
      <c r="I2396">
        <v>2014</v>
      </c>
      <c r="J2396">
        <v>5</v>
      </c>
      <c r="K2396">
        <v>24</v>
      </c>
    </row>
    <row r="2397" spans="1:11" x14ac:dyDescent="0.3">
      <c r="A2397" t="s">
        <v>15</v>
      </c>
      <c r="B2397" s="1">
        <v>41782</v>
      </c>
      <c r="C2397">
        <v>525.72</v>
      </c>
      <c r="D2397">
        <v>541.96</v>
      </c>
      <c r="E2397">
        <v>520.08000000000004</v>
      </c>
      <c r="F2397">
        <v>520.22</v>
      </c>
      <c r="G2397">
        <v>34934700</v>
      </c>
      <c r="H2397">
        <v>6662964359</v>
      </c>
      <c r="I2397">
        <v>2014</v>
      </c>
      <c r="J2397">
        <v>5</v>
      </c>
      <c r="K2397">
        <v>23</v>
      </c>
    </row>
    <row r="2398" spans="1:11" x14ac:dyDescent="0.3">
      <c r="A2398" t="s">
        <v>15</v>
      </c>
      <c r="B2398" s="1">
        <v>41781</v>
      </c>
      <c r="C2398">
        <v>492.05</v>
      </c>
      <c r="D2398">
        <v>525.36</v>
      </c>
      <c r="E2398">
        <v>490.19</v>
      </c>
      <c r="F2398">
        <v>524.58000000000004</v>
      </c>
      <c r="G2398">
        <v>33086500</v>
      </c>
      <c r="H2398">
        <v>6716604600</v>
      </c>
      <c r="I2398">
        <v>2014</v>
      </c>
      <c r="J2398">
        <v>5</v>
      </c>
      <c r="K2398">
        <v>22</v>
      </c>
    </row>
    <row r="2399" spans="1:11" x14ac:dyDescent="0.3">
      <c r="A2399" t="s">
        <v>15</v>
      </c>
      <c r="B2399" s="1">
        <v>41780</v>
      </c>
      <c r="C2399">
        <v>485.8</v>
      </c>
      <c r="D2399">
        <v>494.37</v>
      </c>
      <c r="E2399">
        <v>483.49</v>
      </c>
      <c r="F2399">
        <v>491.77</v>
      </c>
      <c r="G2399">
        <v>14626000</v>
      </c>
      <c r="H2399">
        <v>6294422409</v>
      </c>
      <c r="I2399">
        <v>2014</v>
      </c>
      <c r="J2399">
        <v>5</v>
      </c>
      <c r="K2399">
        <v>21</v>
      </c>
    </row>
    <row r="2400" spans="1:11" x14ac:dyDescent="0.3">
      <c r="A2400" t="s">
        <v>15</v>
      </c>
      <c r="B2400" s="1">
        <v>41779</v>
      </c>
      <c r="C2400">
        <v>446.3</v>
      </c>
      <c r="D2400">
        <v>491.44</v>
      </c>
      <c r="E2400">
        <v>446.01</v>
      </c>
      <c r="F2400">
        <v>485.72</v>
      </c>
      <c r="G2400">
        <v>40327500</v>
      </c>
      <c r="H2400">
        <v>6214911439</v>
      </c>
      <c r="I2400">
        <v>2014</v>
      </c>
      <c r="J2400">
        <v>5</v>
      </c>
      <c r="K2400">
        <v>20</v>
      </c>
    </row>
    <row r="2401" spans="1:11" x14ac:dyDescent="0.3">
      <c r="A2401" t="s">
        <v>15</v>
      </c>
      <c r="B2401" s="1">
        <v>41778</v>
      </c>
      <c r="C2401">
        <v>446.08</v>
      </c>
      <c r="D2401">
        <v>447.55</v>
      </c>
      <c r="E2401">
        <v>443.1</v>
      </c>
      <c r="F2401">
        <v>446.18</v>
      </c>
      <c r="G2401">
        <v>6242620</v>
      </c>
      <c r="H2401">
        <v>5706978471</v>
      </c>
      <c r="I2401">
        <v>2014</v>
      </c>
      <c r="J2401">
        <v>5</v>
      </c>
      <c r="K2401">
        <v>19</v>
      </c>
    </row>
    <row r="2402" spans="1:11" x14ac:dyDescent="0.3">
      <c r="A2402" t="s">
        <v>15</v>
      </c>
      <c r="B2402" s="1">
        <v>41777</v>
      </c>
      <c r="C2402">
        <v>448.7</v>
      </c>
      <c r="D2402">
        <v>449.77</v>
      </c>
      <c r="E2402">
        <v>444.78</v>
      </c>
      <c r="F2402">
        <v>446.26</v>
      </c>
      <c r="G2402">
        <v>2857830</v>
      </c>
      <c r="H2402">
        <v>5706165793</v>
      </c>
      <c r="I2402">
        <v>2014</v>
      </c>
      <c r="J2402">
        <v>5</v>
      </c>
      <c r="K2402">
        <v>18</v>
      </c>
    </row>
    <row r="2403" spans="1:11" x14ac:dyDescent="0.3">
      <c r="A2403" t="s">
        <v>15</v>
      </c>
      <c r="B2403" s="1">
        <v>41776</v>
      </c>
      <c r="C2403">
        <v>448.12</v>
      </c>
      <c r="D2403">
        <v>451.98</v>
      </c>
      <c r="E2403">
        <v>447.3</v>
      </c>
      <c r="F2403">
        <v>448.9</v>
      </c>
      <c r="G2403">
        <v>2945790</v>
      </c>
      <c r="H2403">
        <v>5737967927</v>
      </c>
      <c r="I2403">
        <v>2014</v>
      </c>
      <c r="J2403">
        <v>5</v>
      </c>
      <c r="K2403">
        <v>17</v>
      </c>
    </row>
    <row r="2404" spans="1:11" x14ac:dyDescent="0.3">
      <c r="A2404" t="s">
        <v>15</v>
      </c>
      <c r="B2404" s="1">
        <v>41775</v>
      </c>
      <c r="C2404">
        <v>447.39</v>
      </c>
      <c r="D2404">
        <v>450.66</v>
      </c>
      <c r="E2404">
        <v>444.96</v>
      </c>
      <c r="F2404">
        <v>448.06</v>
      </c>
      <c r="G2404">
        <v>6475100</v>
      </c>
      <c r="H2404">
        <v>5725217915</v>
      </c>
      <c r="I2404">
        <v>2014</v>
      </c>
      <c r="J2404">
        <v>5</v>
      </c>
      <c r="K2404">
        <v>16</v>
      </c>
    </row>
    <row r="2405" spans="1:11" x14ac:dyDescent="0.3">
      <c r="A2405" t="s">
        <v>15</v>
      </c>
      <c r="B2405" s="1">
        <v>41774</v>
      </c>
      <c r="C2405">
        <v>444.14</v>
      </c>
      <c r="D2405">
        <v>449.8</v>
      </c>
      <c r="E2405">
        <v>443.63</v>
      </c>
      <c r="F2405">
        <v>447.25</v>
      </c>
      <c r="G2405">
        <v>7362980</v>
      </c>
      <c r="H2405">
        <v>5712906334</v>
      </c>
      <c r="I2405">
        <v>2014</v>
      </c>
      <c r="J2405">
        <v>5</v>
      </c>
      <c r="K2405">
        <v>15</v>
      </c>
    </row>
    <row r="2406" spans="1:11" x14ac:dyDescent="0.3">
      <c r="A2406" t="s">
        <v>15</v>
      </c>
      <c r="B2406" s="1">
        <v>41773</v>
      </c>
      <c r="C2406">
        <v>440.59</v>
      </c>
      <c r="D2406">
        <v>446.66</v>
      </c>
      <c r="E2406">
        <v>440.5</v>
      </c>
      <c r="F2406">
        <v>443.97</v>
      </c>
      <c r="G2406">
        <v>9472960</v>
      </c>
      <c r="H2406">
        <v>5669111766</v>
      </c>
      <c r="I2406">
        <v>2014</v>
      </c>
      <c r="J2406">
        <v>5</v>
      </c>
      <c r="K2406">
        <v>14</v>
      </c>
    </row>
    <row r="2407" spans="1:11" x14ac:dyDescent="0.3">
      <c r="A2407" t="s">
        <v>15</v>
      </c>
      <c r="B2407" s="1">
        <v>41772</v>
      </c>
      <c r="C2407">
        <v>441.53</v>
      </c>
      <c r="D2407">
        <v>441.98</v>
      </c>
      <c r="E2407">
        <v>436.97</v>
      </c>
      <c r="F2407">
        <v>440.67</v>
      </c>
      <c r="G2407">
        <v>7682670</v>
      </c>
      <c r="H2407">
        <v>5625308533</v>
      </c>
      <c r="I2407">
        <v>2014</v>
      </c>
      <c r="J2407">
        <v>5</v>
      </c>
      <c r="K2407">
        <v>13</v>
      </c>
    </row>
    <row r="2408" spans="1:11" x14ac:dyDescent="0.3">
      <c r="A2408" t="s">
        <v>15</v>
      </c>
      <c r="B2408" s="1">
        <v>41771</v>
      </c>
      <c r="C2408">
        <v>438.3</v>
      </c>
      <c r="D2408">
        <v>442.26</v>
      </c>
      <c r="E2408">
        <v>434.23</v>
      </c>
      <c r="F2408">
        <v>441.46</v>
      </c>
      <c r="G2408">
        <v>7383770</v>
      </c>
      <c r="H2408">
        <v>5633629021</v>
      </c>
      <c r="I2408">
        <v>2014</v>
      </c>
      <c r="J2408">
        <v>5</v>
      </c>
      <c r="K2408">
        <v>12</v>
      </c>
    </row>
    <row r="2409" spans="1:11" x14ac:dyDescent="0.3">
      <c r="A2409" t="s">
        <v>15</v>
      </c>
      <c r="B2409" s="1">
        <v>41770</v>
      </c>
      <c r="C2409">
        <v>453.92</v>
      </c>
      <c r="D2409">
        <v>455.34</v>
      </c>
      <c r="E2409">
        <v>433.4</v>
      </c>
      <c r="F2409">
        <v>438.89</v>
      </c>
      <c r="G2409">
        <v>12251700</v>
      </c>
      <c r="H2409">
        <v>5598956479</v>
      </c>
      <c r="I2409">
        <v>2014</v>
      </c>
      <c r="J2409">
        <v>5</v>
      </c>
      <c r="K2409">
        <v>11</v>
      </c>
    </row>
    <row r="2410" spans="1:11" x14ac:dyDescent="0.3">
      <c r="A2410" t="s">
        <v>15</v>
      </c>
      <c r="B2410" s="1">
        <v>41769</v>
      </c>
      <c r="C2410">
        <v>450.46</v>
      </c>
      <c r="D2410">
        <v>455.77</v>
      </c>
      <c r="E2410">
        <v>448.47</v>
      </c>
      <c r="F2410">
        <v>454.43</v>
      </c>
      <c r="G2410">
        <v>6682600</v>
      </c>
      <c r="H2410">
        <v>5795543101</v>
      </c>
      <c r="I2410">
        <v>2014</v>
      </c>
      <c r="J2410">
        <v>5</v>
      </c>
      <c r="K2410">
        <v>10</v>
      </c>
    </row>
    <row r="2411" spans="1:11" x14ac:dyDescent="0.3">
      <c r="A2411" t="s">
        <v>15</v>
      </c>
      <c r="B2411" s="1">
        <v>41768</v>
      </c>
      <c r="C2411">
        <v>440.18</v>
      </c>
      <c r="D2411">
        <v>452.69</v>
      </c>
      <c r="E2411">
        <v>440.14</v>
      </c>
      <c r="F2411">
        <v>449.46</v>
      </c>
      <c r="G2411">
        <v>10347900</v>
      </c>
      <c r="H2411">
        <v>5730133343</v>
      </c>
      <c r="I2411">
        <v>2014</v>
      </c>
      <c r="J2411">
        <v>5</v>
      </c>
      <c r="K2411">
        <v>9</v>
      </c>
    </row>
    <row r="2412" spans="1:11" x14ac:dyDescent="0.3">
      <c r="A2412" t="s">
        <v>15</v>
      </c>
      <c r="B2412" s="1">
        <v>41767</v>
      </c>
      <c r="C2412">
        <v>438.68</v>
      </c>
      <c r="D2412">
        <v>448.4</v>
      </c>
      <c r="E2412">
        <v>438.14</v>
      </c>
      <c r="F2412">
        <v>440.17</v>
      </c>
      <c r="G2412">
        <v>9446580</v>
      </c>
      <c r="H2412">
        <v>5609810850</v>
      </c>
      <c r="I2412">
        <v>2014</v>
      </c>
      <c r="J2412">
        <v>5</v>
      </c>
      <c r="K2412">
        <v>8</v>
      </c>
    </row>
    <row r="2413" spans="1:11" x14ac:dyDescent="0.3">
      <c r="A2413" t="s">
        <v>15</v>
      </c>
      <c r="B2413" s="1">
        <v>41766</v>
      </c>
      <c r="C2413">
        <v>429.34</v>
      </c>
      <c r="D2413">
        <v>446.13</v>
      </c>
      <c r="E2413">
        <v>428.45</v>
      </c>
      <c r="F2413">
        <v>438.82</v>
      </c>
      <c r="G2413">
        <v>18332200</v>
      </c>
      <c r="H2413">
        <v>5590798951</v>
      </c>
      <c r="I2413">
        <v>2014</v>
      </c>
      <c r="J2413">
        <v>5</v>
      </c>
      <c r="K2413">
        <v>7</v>
      </c>
    </row>
    <row r="2414" spans="1:11" x14ac:dyDescent="0.3">
      <c r="A2414" t="s">
        <v>15</v>
      </c>
      <c r="B2414" s="1">
        <v>41765</v>
      </c>
      <c r="C2414">
        <v>433.36</v>
      </c>
      <c r="D2414">
        <v>448.04</v>
      </c>
      <c r="E2414">
        <v>423.25</v>
      </c>
      <c r="F2414">
        <v>428.96</v>
      </c>
      <c r="G2414">
        <v>12507300</v>
      </c>
      <c r="H2414">
        <v>5463474513</v>
      </c>
      <c r="I2414">
        <v>2014</v>
      </c>
      <c r="J2414">
        <v>5</v>
      </c>
      <c r="K2414">
        <v>6</v>
      </c>
    </row>
    <row r="2415" spans="1:11" x14ac:dyDescent="0.3">
      <c r="A2415" t="s">
        <v>15</v>
      </c>
      <c r="B2415" s="1">
        <v>41764</v>
      </c>
      <c r="C2415">
        <v>434.78</v>
      </c>
      <c r="D2415">
        <v>440.97</v>
      </c>
      <c r="E2415">
        <v>427.62</v>
      </c>
      <c r="F2415">
        <v>433.48</v>
      </c>
      <c r="G2415">
        <v>10004800</v>
      </c>
      <c r="H2415">
        <v>5518951942</v>
      </c>
      <c r="I2415">
        <v>2014</v>
      </c>
      <c r="J2415">
        <v>5</v>
      </c>
      <c r="K2415">
        <v>5</v>
      </c>
    </row>
    <row r="2416" spans="1:11" x14ac:dyDescent="0.3">
      <c r="A2416" t="s">
        <v>15</v>
      </c>
      <c r="B2416" s="1">
        <v>41763</v>
      </c>
      <c r="C2416">
        <v>438.52</v>
      </c>
      <c r="D2416">
        <v>439.77</v>
      </c>
      <c r="E2416">
        <v>430.05</v>
      </c>
      <c r="F2416">
        <v>436.4</v>
      </c>
      <c r="G2416">
        <v>5621260</v>
      </c>
      <c r="H2416">
        <v>5554777406</v>
      </c>
      <c r="I2416">
        <v>2014</v>
      </c>
      <c r="J2416">
        <v>5</v>
      </c>
      <c r="K2416">
        <v>4</v>
      </c>
    </row>
    <row r="2417" spans="1:11" x14ac:dyDescent="0.3">
      <c r="A2417" t="s">
        <v>15</v>
      </c>
      <c r="B2417" s="1">
        <v>41762</v>
      </c>
      <c r="C2417">
        <v>449.4</v>
      </c>
      <c r="D2417">
        <v>449.4</v>
      </c>
      <c r="E2417">
        <v>430.68</v>
      </c>
      <c r="F2417">
        <v>437.76</v>
      </c>
      <c r="G2417">
        <v>9849640</v>
      </c>
      <c r="H2417">
        <v>5570422954</v>
      </c>
      <c r="I2417">
        <v>2014</v>
      </c>
      <c r="J2417">
        <v>5</v>
      </c>
      <c r="K2417">
        <v>3</v>
      </c>
    </row>
    <row r="2418" spans="1:11" x14ac:dyDescent="0.3">
      <c r="A2418" t="s">
        <v>15</v>
      </c>
      <c r="B2418" s="1">
        <v>41761</v>
      </c>
      <c r="C2418">
        <v>457.36</v>
      </c>
      <c r="D2418">
        <v>457.93</v>
      </c>
      <c r="E2418">
        <v>443.4</v>
      </c>
      <c r="F2418">
        <v>449.38</v>
      </c>
      <c r="G2418">
        <v>10394200</v>
      </c>
      <c r="H2418">
        <v>5716625927</v>
      </c>
      <c r="I2418">
        <v>2014</v>
      </c>
      <c r="J2418">
        <v>5</v>
      </c>
      <c r="K2418">
        <v>2</v>
      </c>
    </row>
    <row r="2419" spans="1:11" x14ac:dyDescent="0.3">
      <c r="A2419" t="s">
        <v>15</v>
      </c>
      <c r="B2419" s="1">
        <v>41760</v>
      </c>
      <c r="C2419">
        <v>447.63</v>
      </c>
      <c r="D2419">
        <v>460.61</v>
      </c>
      <c r="E2419">
        <v>447.63</v>
      </c>
      <c r="F2419">
        <v>457.76</v>
      </c>
      <c r="G2419">
        <v>12871800</v>
      </c>
      <c r="H2419">
        <v>5821425472</v>
      </c>
      <c r="I2419">
        <v>2014</v>
      </c>
      <c r="J2419">
        <v>5</v>
      </c>
      <c r="K2419">
        <v>1</v>
      </c>
    </row>
    <row r="2420" spans="1:11" x14ac:dyDescent="0.3">
      <c r="A2420" t="s">
        <v>15</v>
      </c>
      <c r="B2420" s="1">
        <v>41759</v>
      </c>
      <c r="C2420">
        <v>446.89</v>
      </c>
      <c r="D2420">
        <v>451.1</v>
      </c>
      <c r="E2420">
        <v>436.7</v>
      </c>
      <c r="F2420">
        <v>447.64</v>
      </c>
      <c r="G2420">
        <v>15244900</v>
      </c>
      <c r="H2420">
        <v>5690810165</v>
      </c>
      <c r="I2420">
        <v>2014</v>
      </c>
      <c r="J2420">
        <v>4</v>
      </c>
      <c r="K2420">
        <v>30</v>
      </c>
    </row>
    <row r="2421" spans="1:11" x14ac:dyDescent="0.3">
      <c r="A2421" t="s">
        <v>15</v>
      </c>
      <c r="B2421" s="1">
        <v>41758</v>
      </c>
      <c r="C2421">
        <v>439.98</v>
      </c>
      <c r="D2421">
        <v>451.64</v>
      </c>
      <c r="E2421">
        <v>435.18</v>
      </c>
      <c r="F2421">
        <v>447.21</v>
      </c>
      <c r="G2421">
        <v>16401400</v>
      </c>
      <c r="H2421">
        <v>5683724524</v>
      </c>
      <c r="I2421">
        <v>2014</v>
      </c>
      <c r="J2421">
        <v>4</v>
      </c>
      <c r="K2421">
        <v>29</v>
      </c>
    </row>
    <row r="2422" spans="1:11" x14ac:dyDescent="0.3">
      <c r="A2422" t="s">
        <v>15</v>
      </c>
      <c r="B2422" s="1">
        <v>41757</v>
      </c>
      <c r="C2422">
        <v>430.72</v>
      </c>
      <c r="D2422">
        <v>447.53</v>
      </c>
      <c r="E2422">
        <v>422.94</v>
      </c>
      <c r="F2422">
        <v>440.29</v>
      </c>
      <c r="G2422">
        <v>23876600</v>
      </c>
      <c r="H2422">
        <v>5593864954</v>
      </c>
      <c r="I2422">
        <v>2014</v>
      </c>
      <c r="J2422">
        <v>4</v>
      </c>
      <c r="K2422">
        <v>28</v>
      </c>
    </row>
    <row r="2423" spans="1:11" x14ac:dyDescent="0.3">
      <c r="A2423" t="s">
        <v>15</v>
      </c>
      <c r="B2423" s="1">
        <v>41756</v>
      </c>
      <c r="C2423">
        <v>457.24</v>
      </c>
      <c r="D2423">
        <v>459.33</v>
      </c>
      <c r="E2423">
        <v>436.39</v>
      </c>
      <c r="F2423">
        <v>436.39</v>
      </c>
      <c r="G2423">
        <v>10949500</v>
      </c>
      <c r="H2423">
        <v>5542720307</v>
      </c>
      <c r="I2423">
        <v>2014</v>
      </c>
      <c r="J2423">
        <v>4</v>
      </c>
      <c r="K2423">
        <v>27</v>
      </c>
    </row>
    <row r="2424" spans="1:11" x14ac:dyDescent="0.3">
      <c r="A2424" t="s">
        <v>15</v>
      </c>
      <c r="B2424" s="1">
        <v>41755</v>
      </c>
      <c r="C2424">
        <v>461.7</v>
      </c>
      <c r="D2424">
        <v>464.54</v>
      </c>
      <c r="E2424">
        <v>449.1</v>
      </c>
      <c r="F2424">
        <v>458.6</v>
      </c>
      <c r="G2424">
        <v>12214600</v>
      </c>
      <c r="H2424">
        <v>5822776642</v>
      </c>
      <c r="I2424">
        <v>2014</v>
      </c>
      <c r="J2424">
        <v>4</v>
      </c>
      <c r="K2424">
        <v>26</v>
      </c>
    </row>
    <row r="2425" spans="1:11" x14ac:dyDescent="0.3">
      <c r="A2425" t="s">
        <v>15</v>
      </c>
      <c r="B2425" s="1">
        <v>41754</v>
      </c>
      <c r="C2425">
        <v>500.09</v>
      </c>
      <c r="D2425">
        <v>500.3</v>
      </c>
      <c r="E2425">
        <v>442.95</v>
      </c>
      <c r="F2425">
        <v>461.45</v>
      </c>
      <c r="G2425">
        <v>46856500</v>
      </c>
      <c r="H2425">
        <v>5857079867</v>
      </c>
      <c r="I2425">
        <v>2014</v>
      </c>
      <c r="J2425">
        <v>4</v>
      </c>
      <c r="K2425">
        <v>25</v>
      </c>
    </row>
    <row r="2426" spans="1:11" x14ac:dyDescent="0.3">
      <c r="A2426" t="s">
        <v>15</v>
      </c>
      <c r="B2426" s="1">
        <v>41753</v>
      </c>
      <c r="C2426">
        <v>490.83</v>
      </c>
      <c r="D2426">
        <v>500.46</v>
      </c>
      <c r="E2426">
        <v>482.95</v>
      </c>
      <c r="F2426">
        <v>500.46</v>
      </c>
      <c r="G2426">
        <v>13009400</v>
      </c>
      <c r="H2426">
        <v>6350012525</v>
      </c>
      <c r="I2426">
        <v>2014</v>
      </c>
      <c r="J2426">
        <v>4</v>
      </c>
      <c r="K2426">
        <v>24</v>
      </c>
    </row>
    <row r="2427" spans="1:11" x14ac:dyDescent="0.3">
      <c r="A2427" t="s">
        <v>15</v>
      </c>
      <c r="B2427" s="1">
        <v>41752</v>
      </c>
      <c r="C2427">
        <v>488.36</v>
      </c>
      <c r="D2427">
        <v>493.25</v>
      </c>
      <c r="E2427">
        <v>485.82</v>
      </c>
      <c r="F2427">
        <v>491.3</v>
      </c>
      <c r="G2427">
        <v>9814530</v>
      </c>
      <c r="H2427">
        <v>6231920621</v>
      </c>
      <c r="I2427">
        <v>2014</v>
      </c>
      <c r="J2427">
        <v>4</v>
      </c>
      <c r="K2427">
        <v>23</v>
      </c>
    </row>
    <row r="2428" spans="1:11" x14ac:dyDescent="0.3">
      <c r="A2428" t="s">
        <v>15</v>
      </c>
      <c r="B2428" s="1">
        <v>41751</v>
      </c>
      <c r="C2428">
        <v>495.45</v>
      </c>
      <c r="D2428">
        <v>503.22</v>
      </c>
      <c r="E2428">
        <v>487.58</v>
      </c>
      <c r="F2428">
        <v>487.92</v>
      </c>
      <c r="G2428">
        <v>11670900</v>
      </c>
      <c r="H2428">
        <v>6187034895</v>
      </c>
      <c r="I2428">
        <v>2014</v>
      </c>
      <c r="J2428">
        <v>4</v>
      </c>
      <c r="K2428">
        <v>22</v>
      </c>
    </row>
    <row r="2429" spans="1:11" x14ac:dyDescent="0.3">
      <c r="A2429" t="s">
        <v>15</v>
      </c>
      <c r="B2429" s="1">
        <v>41750</v>
      </c>
      <c r="C2429">
        <v>497.74</v>
      </c>
      <c r="D2429">
        <v>510.57</v>
      </c>
      <c r="E2429">
        <v>493.2</v>
      </c>
      <c r="F2429">
        <v>495.77</v>
      </c>
      <c r="G2429">
        <v>15171400</v>
      </c>
      <c r="H2429">
        <v>6284666435</v>
      </c>
      <c r="I2429">
        <v>2014</v>
      </c>
      <c r="J2429">
        <v>4</v>
      </c>
      <c r="K2429">
        <v>21</v>
      </c>
    </row>
    <row r="2430" spans="1:11" x14ac:dyDescent="0.3">
      <c r="A2430" t="s">
        <v>15</v>
      </c>
      <c r="B2430" s="1">
        <v>41749</v>
      </c>
      <c r="C2430">
        <v>501.75</v>
      </c>
      <c r="D2430">
        <v>510.87</v>
      </c>
      <c r="E2430">
        <v>490.84</v>
      </c>
      <c r="F2430">
        <v>498.17</v>
      </c>
      <c r="G2430">
        <v>12103100</v>
      </c>
      <c r="H2430">
        <v>6312896984</v>
      </c>
      <c r="I2430">
        <v>2014</v>
      </c>
      <c r="J2430">
        <v>4</v>
      </c>
      <c r="K2430">
        <v>20</v>
      </c>
    </row>
    <row r="2431" spans="1:11" x14ac:dyDescent="0.3">
      <c r="A2431" t="s">
        <v>15</v>
      </c>
      <c r="B2431" s="1">
        <v>41748</v>
      </c>
      <c r="C2431">
        <v>479.58</v>
      </c>
      <c r="D2431">
        <v>503.55</v>
      </c>
      <c r="E2431">
        <v>470.56</v>
      </c>
      <c r="F2431">
        <v>501.57</v>
      </c>
      <c r="G2431">
        <v>19588200</v>
      </c>
      <c r="H2431">
        <v>6353700029</v>
      </c>
      <c r="I2431">
        <v>2014</v>
      </c>
      <c r="J2431">
        <v>4</v>
      </c>
      <c r="K2431">
        <v>19</v>
      </c>
    </row>
    <row r="2432" spans="1:11" x14ac:dyDescent="0.3">
      <c r="A2432" t="s">
        <v>15</v>
      </c>
      <c r="B2432" s="1">
        <v>41747</v>
      </c>
      <c r="C2432">
        <v>495.8</v>
      </c>
      <c r="D2432">
        <v>498.6</v>
      </c>
      <c r="E2432">
        <v>472.74</v>
      </c>
      <c r="F2432">
        <v>479.64</v>
      </c>
      <c r="G2432">
        <v>19042400</v>
      </c>
      <c r="H2432">
        <v>6074116360</v>
      </c>
      <c r="I2432">
        <v>2014</v>
      </c>
      <c r="J2432">
        <v>4</v>
      </c>
      <c r="K2432">
        <v>18</v>
      </c>
    </row>
    <row r="2433" spans="1:11" x14ac:dyDescent="0.3">
      <c r="A2433" t="s">
        <v>15</v>
      </c>
      <c r="B2433" s="1">
        <v>41746</v>
      </c>
      <c r="C2433">
        <v>529.07000000000005</v>
      </c>
      <c r="D2433">
        <v>533.52</v>
      </c>
      <c r="E2433">
        <v>484.87</v>
      </c>
      <c r="F2433">
        <v>495.96</v>
      </c>
      <c r="G2433">
        <v>34025500</v>
      </c>
      <c r="H2433">
        <v>6278792387</v>
      </c>
      <c r="I2433">
        <v>2014</v>
      </c>
      <c r="J2433">
        <v>4</v>
      </c>
      <c r="K2433">
        <v>17</v>
      </c>
    </row>
    <row r="2434" spans="1:11" x14ac:dyDescent="0.3">
      <c r="A2434" t="s">
        <v>15</v>
      </c>
      <c r="B2434" s="1">
        <v>41745</v>
      </c>
      <c r="C2434">
        <v>522.17999999999995</v>
      </c>
      <c r="D2434">
        <v>542.38</v>
      </c>
      <c r="E2434">
        <v>502.78</v>
      </c>
      <c r="F2434">
        <v>527.4</v>
      </c>
      <c r="G2434">
        <v>56480100</v>
      </c>
      <c r="H2434">
        <v>6674473792</v>
      </c>
      <c r="I2434">
        <v>2014</v>
      </c>
      <c r="J2434">
        <v>4</v>
      </c>
      <c r="K2434">
        <v>16</v>
      </c>
    </row>
    <row r="2435" spans="1:11" x14ac:dyDescent="0.3">
      <c r="A2435" t="s">
        <v>15</v>
      </c>
      <c r="B2435" s="1">
        <v>41744</v>
      </c>
      <c r="C2435">
        <v>458.37</v>
      </c>
      <c r="D2435">
        <v>519</v>
      </c>
      <c r="E2435">
        <v>453.54</v>
      </c>
      <c r="F2435">
        <v>515.59</v>
      </c>
      <c r="G2435">
        <v>49561000</v>
      </c>
      <c r="H2435">
        <v>6522974948</v>
      </c>
      <c r="I2435">
        <v>2014</v>
      </c>
      <c r="J2435">
        <v>4</v>
      </c>
      <c r="K2435">
        <v>15</v>
      </c>
    </row>
    <row r="2436" spans="1:11" x14ac:dyDescent="0.3">
      <c r="A2436" t="s">
        <v>15</v>
      </c>
      <c r="B2436" s="1">
        <v>41743</v>
      </c>
      <c r="C2436">
        <v>414.83</v>
      </c>
      <c r="D2436">
        <v>469.75</v>
      </c>
      <c r="E2436">
        <v>407.37</v>
      </c>
      <c r="F2436">
        <v>458.79</v>
      </c>
      <c r="G2436">
        <v>50730200</v>
      </c>
      <c r="H2436">
        <v>5802302128</v>
      </c>
      <c r="I2436">
        <v>2014</v>
      </c>
      <c r="J2436">
        <v>4</v>
      </c>
      <c r="K2436">
        <v>14</v>
      </c>
    </row>
    <row r="2437" spans="1:11" x14ac:dyDescent="0.3">
      <c r="A2437" t="s">
        <v>15</v>
      </c>
      <c r="B2437" s="1">
        <v>41742</v>
      </c>
      <c r="C2437">
        <v>421.46</v>
      </c>
      <c r="D2437">
        <v>427.4</v>
      </c>
      <c r="E2437">
        <v>395.25</v>
      </c>
      <c r="F2437">
        <v>414.06</v>
      </c>
      <c r="G2437">
        <v>22493500</v>
      </c>
      <c r="H2437">
        <v>5234667259</v>
      </c>
      <c r="I2437">
        <v>2014</v>
      </c>
      <c r="J2437">
        <v>4</v>
      </c>
      <c r="K2437">
        <v>13</v>
      </c>
    </row>
    <row r="2438" spans="1:11" x14ac:dyDescent="0.3">
      <c r="A2438" t="s">
        <v>15</v>
      </c>
      <c r="B2438" s="1">
        <v>41741</v>
      </c>
      <c r="C2438">
        <v>420.89</v>
      </c>
      <c r="D2438">
        <v>439.61</v>
      </c>
      <c r="E2438">
        <v>415.79</v>
      </c>
      <c r="F2438">
        <v>421.12</v>
      </c>
      <c r="G2438">
        <v>19226500</v>
      </c>
      <c r="H2438">
        <v>5321874506</v>
      </c>
      <c r="I2438">
        <v>2014</v>
      </c>
      <c r="J2438">
        <v>4</v>
      </c>
      <c r="K2438">
        <v>12</v>
      </c>
    </row>
    <row r="2439" spans="1:11" x14ac:dyDescent="0.3">
      <c r="A2439" t="s">
        <v>15</v>
      </c>
      <c r="B2439" s="1">
        <v>41740</v>
      </c>
      <c r="C2439">
        <v>363.71</v>
      </c>
      <c r="D2439">
        <v>429.77</v>
      </c>
      <c r="E2439">
        <v>351.27</v>
      </c>
      <c r="F2439">
        <v>420.95</v>
      </c>
      <c r="G2439">
        <v>62562800</v>
      </c>
      <c r="H2439">
        <v>5318033925</v>
      </c>
      <c r="I2439">
        <v>2014</v>
      </c>
      <c r="J2439">
        <v>4</v>
      </c>
      <c r="K2439">
        <v>11</v>
      </c>
    </row>
    <row r="2440" spans="1:11" x14ac:dyDescent="0.3">
      <c r="A2440" t="s">
        <v>15</v>
      </c>
      <c r="B2440" s="1">
        <v>41739</v>
      </c>
      <c r="C2440">
        <v>442.26</v>
      </c>
      <c r="D2440">
        <v>443.37</v>
      </c>
      <c r="E2440">
        <v>358.73</v>
      </c>
      <c r="F2440">
        <v>365.18</v>
      </c>
      <c r="G2440">
        <v>55868300</v>
      </c>
      <c r="H2440">
        <v>4611917257</v>
      </c>
      <c r="I2440">
        <v>2014</v>
      </c>
      <c r="J2440">
        <v>4</v>
      </c>
      <c r="K2440">
        <v>10</v>
      </c>
    </row>
    <row r="2441" spans="1:11" x14ac:dyDescent="0.3">
      <c r="A2441" t="s">
        <v>15</v>
      </c>
      <c r="B2441" s="1">
        <v>41738</v>
      </c>
      <c r="C2441">
        <v>453.18</v>
      </c>
      <c r="D2441">
        <v>455.73</v>
      </c>
      <c r="E2441">
        <v>441.93</v>
      </c>
      <c r="F2441">
        <v>442.73</v>
      </c>
      <c r="G2441">
        <v>13204400</v>
      </c>
      <c r="H2441">
        <v>5589580215</v>
      </c>
      <c r="I2441">
        <v>2014</v>
      </c>
      <c r="J2441">
        <v>4</v>
      </c>
      <c r="K2441">
        <v>9</v>
      </c>
    </row>
    <row r="2442" spans="1:11" x14ac:dyDescent="0.3">
      <c r="A2442" t="s">
        <v>15</v>
      </c>
      <c r="B2442" s="1">
        <v>41737</v>
      </c>
      <c r="C2442">
        <v>447.61</v>
      </c>
      <c r="D2442">
        <v>457.42</v>
      </c>
      <c r="E2442">
        <v>446.11</v>
      </c>
      <c r="F2442">
        <v>453.09</v>
      </c>
      <c r="G2442">
        <v>10921600</v>
      </c>
      <c r="H2442">
        <v>5718579640</v>
      </c>
      <c r="I2442">
        <v>2014</v>
      </c>
      <c r="J2442">
        <v>4</v>
      </c>
      <c r="K2442">
        <v>8</v>
      </c>
    </row>
    <row r="2443" spans="1:11" x14ac:dyDescent="0.3">
      <c r="A2443" t="s">
        <v>15</v>
      </c>
      <c r="B2443" s="1">
        <v>41736</v>
      </c>
      <c r="C2443">
        <v>461.47</v>
      </c>
      <c r="D2443">
        <v>462.56</v>
      </c>
      <c r="E2443">
        <v>445.12</v>
      </c>
      <c r="F2443">
        <v>449.42</v>
      </c>
      <c r="G2443">
        <v>15616600</v>
      </c>
      <c r="H2443">
        <v>5670830650</v>
      </c>
      <c r="I2443">
        <v>2014</v>
      </c>
      <c r="J2443">
        <v>4</v>
      </c>
      <c r="K2443">
        <v>7</v>
      </c>
    </row>
    <row r="2444" spans="1:11" x14ac:dyDescent="0.3">
      <c r="A2444" t="s">
        <v>15</v>
      </c>
      <c r="B2444" s="1">
        <v>41735</v>
      </c>
      <c r="C2444">
        <v>463.4</v>
      </c>
      <c r="D2444">
        <v>466.32</v>
      </c>
      <c r="E2444">
        <v>452.97</v>
      </c>
      <c r="F2444">
        <v>460.5</v>
      </c>
      <c r="G2444">
        <v>10241400</v>
      </c>
      <c r="H2444">
        <v>5808861023</v>
      </c>
      <c r="I2444">
        <v>2014</v>
      </c>
      <c r="J2444">
        <v>4</v>
      </c>
      <c r="K2444">
        <v>6</v>
      </c>
    </row>
    <row r="2445" spans="1:11" x14ac:dyDescent="0.3">
      <c r="A2445" t="s">
        <v>15</v>
      </c>
      <c r="B2445" s="1">
        <v>41734</v>
      </c>
      <c r="C2445">
        <v>446.67</v>
      </c>
      <c r="D2445">
        <v>463.57</v>
      </c>
      <c r="E2445">
        <v>444.2</v>
      </c>
      <c r="F2445">
        <v>461.91</v>
      </c>
      <c r="G2445">
        <v>13404500</v>
      </c>
      <c r="H2445">
        <v>5824866676</v>
      </c>
      <c r="I2445">
        <v>2014</v>
      </c>
      <c r="J2445">
        <v>4</v>
      </c>
      <c r="K2445">
        <v>5</v>
      </c>
    </row>
    <row r="2446" spans="1:11" x14ac:dyDescent="0.3">
      <c r="A2446" t="s">
        <v>15</v>
      </c>
      <c r="B2446" s="1">
        <v>41733</v>
      </c>
      <c r="C2446">
        <v>445.66</v>
      </c>
      <c r="D2446">
        <v>454.65</v>
      </c>
      <c r="E2446">
        <v>429.09</v>
      </c>
      <c r="F2446">
        <v>447.53</v>
      </c>
      <c r="G2446">
        <v>22925500</v>
      </c>
      <c r="H2446">
        <v>5641613449</v>
      </c>
      <c r="I2446">
        <v>2014</v>
      </c>
      <c r="J2446">
        <v>4</v>
      </c>
      <c r="K2446">
        <v>4</v>
      </c>
    </row>
    <row r="2447" spans="1:11" x14ac:dyDescent="0.3">
      <c r="A2447" t="s">
        <v>15</v>
      </c>
      <c r="B2447" s="1">
        <v>41732</v>
      </c>
      <c r="C2447">
        <v>436.44</v>
      </c>
      <c r="D2447">
        <v>449.57</v>
      </c>
      <c r="E2447">
        <v>414.89</v>
      </c>
      <c r="F2447">
        <v>444.72</v>
      </c>
      <c r="G2447">
        <v>40765500</v>
      </c>
      <c r="H2447">
        <v>5604036051</v>
      </c>
      <c r="I2447">
        <v>2014</v>
      </c>
      <c r="J2447">
        <v>4</v>
      </c>
      <c r="K2447">
        <v>3</v>
      </c>
    </row>
    <row r="2448" spans="1:11" x14ac:dyDescent="0.3">
      <c r="A2448" t="s">
        <v>15</v>
      </c>
      <c r="B2448" s="1">
        <v>41731</v>
      </c>
      <c r="C2448">
        <v>479.14</v>
      </c>
      <c r="D2448">
        <v>495.05</v>
      </c>
      <c r="E2448">
        <v>431.27</v>
      </c>
      <c r="F2448">
        <v>437.14</v>
      </c>
      <c r="G2448">
        <v>49647600</v>
      </c>
      <c r="H2448">
        <v>5506313797</v>
      </c>
      <c r="I2448">
        <v>2014</v>
      </c>
      <c r="J2448">
        <v>4</v>
      </c>
      <c r="K2448">
        <v>2</v>
      </c>
    </row>
    <row r="2449" spans="1:11" x14ac:dyDescent="0.3">
      <c r="A2449" t="s">
        <v>15</v>
      </c>
      <c r="B2449" s="1">
        <v>41730</v>
      </c>
      <c r="C2449">
        <v>457</v>
      </c>
      <c r="D2449">
        <v>495.34</v>
      </c>
      <c r="E2449">
        <v>457</v>
      </c>
      <c r="F2449">
        <v>478.38</v>
      </c>
      <c r="G2449">
        <v>35685800</v>
      </c>
      <c r="H2449">
        <v>6023351178</v>
      </c>
      <c r="I2449">
        <v>2014</v>
      </c>
      <c r="J2449">
        <v>4</v>
      </c>
      <c r="K2449">
        <v>1</v>
      </c>
    </row>
    <row r="2450" spans="1:11" x14ac:dyDescent="0.3">
      <c r="A2450" t="s">
        <v>15</v>
      </c>
      <c r="B2450" s="1">
        <v>41729</v>
      </c>
      <c r="C2450">
        <v>462.3</v>
      </c>
      <c r="D2450">
        <v>483.02</v>
      </c>
      <c r="E2450">
        <v>443.36</v>
      </c>
      <c r="F2450">
        <v>457</v>
      </c>
      <c r="G2450">
        <v>28254000</v>
      </c>
      <c r="H2450">
        <v>5752294437</v>
      </c>
      <c r="I2450">
        <v>2014</v>
      </c>
      <c r="J2450">
        <v>3</v>
      </c>
      <c r="K2450">
        <v>31</v>
      </c>
    </row>
    <row r="2451" spans="1:11" x14ac:dyDescent="0.3">
      <c r="A2451" t="s">
        <v>15</v>
      </c>
      <c r="B2451" s="1">
        <v>41728</v>
      </c>
      <c r="C2451">
        <v>492.37</v>
      </c>
      <c r="D2451">
        <v>492.37</v>
      </c>
      <c r="E2451">
        <v>444.18</v>
      </c>
      <c r="F2451">
        <v>460.27</v>
      </c>
      <c r="G2451">
        <v>42958300</v>
      </c>
      <c r="H2451">
        <v>5791419543</v>
      </c>
      <c r="I2451">
        <v>2014</v>
      </c>
      <c r="J2451">
        <v>3</v>
      </c>
      <c r="K2451">
        <v>30</v>
      </c>
    </row>
    <row r="2452" spans="1:11" x14ac:dyDescent="0.3">
      <c r="A2452" t="s">
        <v>15</v>
      </c>
      <c r="B2452" s="1">
        <v>41727</v>
      </c>
      <c r="C2452">
        <v>501.71</v>
      </c>
      <c r="D2452">
        <v>504.86</v>
      </c>
      <c r="E2452">
        <v>489.73</v>
      </c>
      <c r="F2452">
        <v>491.17</v>
      </c>
      <c r="G2452">
        <v>11147100</v>
      </c>
      <c r="H2452">
        <v>6178428029</v>
      </c>
      <c r="I2452">
        <v>2014</v>
      </c>
      <c r="J2452">
        <v>3</v>
      </c>
      <c r="K2452">
        <v>29</v>
      </c>
    </row>
    <row r="2453" spans="1:11" x14ac:dyDescent="0.3">
      <c r="A2453" t="s">
        <v>15</v>
      </c>
      <c r="B2453" s="1">
        <v>41726</v>
      </c>
      <c r="C2453">
        <v>477.14</v>
      </c>
      <c r="D2453">
        <v>526.02</v>
      </c>
      <c r="E2453">
        <v>473.23</v>
      </c>
      <c r="F2453">
        <v>495.67</v>
      </c>
      <c r="G2453">
        <v>58828300</v>
      </c>
      <c r="H2453">
        <v>6232801684</v>
      </c>
      <c r="I2453">
        <v>2014</v>
      </c>
      <c r="J2453">
        <v>3</v>
      </c>
      <c r="K2453">
        <v>28</v>
      </c>
    </row>
    <row r="2454" spans="1:11" x14ac:dyDescent="0.3">
      <c r="A2454" t="s">
        <v>15</v>
      </c>
      <c r="B2454" s="1">
        <v>41725</v>
      </c>
      <c r="C2454">
        <v>580.26</v>
      </c>
      <c r="D2454">
        <v>580.55999999999995</v>
      </c>
      <c r="E2454">
        <v>471.24</v>
      </c>
      <c r="F2454">
        <v>471.24</v>
      </c>
      <c r="G2454">
        <v>62225400</v>
      </c>
      <c r="H2454">
        <v>5923615602</v>
      </c>
      <c r="I2454">
        <v>2014</v>
      </c>
      <c r="J2454">
        <v>3</v>
      </c>
      <c r="K2454">
        <v>27</v>
      </c>
    </row>
    <row r="2455" spans="1:11" x14ac:dyDescent="0.3">
      <c r="A2455" t="s">
        <v>15</v>
      </c>
      <c r="B2455" s="1">
        <v>41724</v>
      </c>
      <c r="C2455">
        <v>583.48</v>
      </c>
      <c r="D2455">
        <v>590.03</v>
      </c>
      <c r="E2455">
        <v>570.96</v>
      </c>
      <c r="F2455">
        <v>580.83000000000004</v>
      </c>
      <c r="G2455">
        <v>16401100</v>
      </c>
      <c r="H2455">
        <v>7298672082</v>
      </c>
      <c r="I2455">
        <v>2014</v>
      </c>
      <c r="J2455">
        <v>3</v>
      </c>
      <c r="K2455">
        <v>26</v>
      </c>
    </row>
    <row r="2456" spans="1:11" x14ac:dyDescent="0.3">
      <c r="A2456" t="s">
        <v>15</v>
      </c>
      <c r="B2456" s="1">
        <v>41723</v>
      </c>
      <c r="C2456">
        <v>585.03</v>
      </c>
      <c r="D2456">
        <v>585.44000000000005</v>
      </c>
      <c r="E2456">
        <v>572.6</v>
      </c>
      <c r="F2456">
        <v>583.91999999999996</v>
      </c>
      <c r="G2456">
        <v>14020100</v>
      </c>
      <c r="H2456">
        <v>7335179952</v>
      </c>
      <c r="I2456">
        <v>2014</v>
      </c>
      <c r="J2456">
        <v>3</v>
      </c>
      <c r="K2456">
        <v>25</v>
      </c>
    </row>
    <row r="2457" spans="1:11" x14ac:dyDescent="0.3">
      <c r="A2457" t="s">
        <v>15</v>
      </c>
      <c r="B2457" s="1">
        <v>41722</v>
      </c>
      <c r="C2457">
        <v>562.51</v>
      </c>
      <c r="D2457">
        <v>586.55999999999995</v>
      </c>
      <c r="E2457">
        <v>551.77</v>
      </c>
      <c r="F2457">
        <v>583.41</v>
      </c>
      <c r="G2457">
        <v>22706900</v>
      </c>
      <c r="H2457">
        <v>7326517067</v>
      </c>
      <c r="I2457">
        <v>2014</v>
      </c>
      <c r="J2457">
        <v>3</v>
      </c>
      <c r="K2457">
        <v>24</v>
      </c>
    </row>
    <row r="2458" spans="1:11" x14ac:dyDescent="0.3">
      <c r="A2458" t="s">
        <v>15</v>
      </c>
      <c r="B2458" s="1">
        <v>41721</v>
      </c>
      <c r="C2458">
        <v>565.76</v>
      </c>
      <c r="D2458">
        <v>570.24</v>
      </c>
      <c r="E2458">
        <v>560.88</v>
      </c>
      <c r="F2458">
        <v>561.27</v>
      </c>
      <c r="G2458">
        <v>9288400</v>
      </c>
      <c r="H2458">
        <v>7045871925</v>
      </c>
      <c r="I2458">
        <v>2014</v>
      </c>
      <c r="J2458">
        <v>3</v>
      </c>
      <c r="K2458">
        <v>23</v>
      </c>
    </row>
    <row r="2459" spans="1:11" x14ac:dyDescent="0.3">
      <c r="A2459" t="s">
        <v>15</v>
      </c>
      <c r="B2459" s="1">
        <v>41720</v>
      </c>
      <c r="C2459">
        <v>571.17999999999995</v>
      </c>
      <c r="D2459">
        <v>572.54999999999995</v>
      </c>
      <c r="E2459">
        <v>554.39</v>
      </c>
      <c r="F2459">
        <v>565.04</v>
      </c>
      <c r="G2459">
        <v>17360700</v>
      </c>
      <c r="H2459">
        <v>7090150172</v>
      </c>
      <c r="I2459">
        <v>2014</v>
      </c>
      <c r="J2459">
        <v>3</v>
      </c>
      <c r="K2459">
        <v>22</v>
      </c>
    </row>
    <row r="2460" spans="1:11" x14ac:dyDescent="0.3">
      <c r="A2460" t="s">
        <v>15</v>
      </c>
      <c r="B2460" s="1">
        <v>41719</v>
      </c>
      <c r="C2460">
        <v>588.29</v>
      </c>
      <c r="D2460">
        <v>604.59</v>
      </c>
      <c r="E2460">
        <v>561.80999999999995</v>
      </c>
      <c r="F2460">
        <v>571.49</v>
      </c>
      <c r="G2460">
        <v>38414100</v>
      </c>
      <c r="H2460">
        <v>7168656262</v>
      </c>
      <c r="I2460">
        <v>2014</v>
      </c>
      <c r="J2460">
        <v>3</v>
      </c>
      <c r="K2460">
        <v>21</v>
      </c>
    </row>
    <row r="2461" spans="1:11" x14ac:dyDescent="0.3">
      <c r="A2461" t="s">
        <v>15</v>
      </c>
      <c r="B2461" s="1">
        <v>41718</v>
      </c>
      <c r="C2461">
        <v>609.74</v>
      </c>
      <c r="D2461">
        <v>609.74</v>
      </c>
      <c r="E2461">
        <v>587.49</v>
      </c>
      <c r="F2461">
        <v>588.77</v>
      </c>
      <c r="G2461">
        <v>20572900</v>
      </c>
      <c r="H2461">
        <v>7382675346</v>
      </c>
      <c r="I2461">
        <v>2014</v>
      </c>
      <c r="J2461">
        <v>3</v>
      </c>
      <c r="K2461">
        <v>20</v>
      </c>
    </row>
    <row r="2462" spans="1:11" x14ac:dyDescent="0.3">
      <c r="A2462" t="s">
        <v>15</v>
      </c>
      <c r="B2462" s="1">
        <v>41717</v>
      </c>
      <c r="C2462">
        <v>613.9</v>
      </c>
      <c r="D2462">
        <v>622</v>
      </c>
      <c r="E2462">
        <v>609.1</v>
      </c>
      <c r="F2462">
        <v>609.89</v>
      </c>
      <c r="G2462">
        <v>14228900</v>
      </c>
      <c r="H2462">
        <v>7644702125</v>
      </c>
      <c r="I2462">
        <v>2014</v>
      </c>
      <c r="J2462">
        <v>3</v>
      </c>
      <c r="K2462">
        <v>19</v>
      </c>
    </row>
    <row r="2463" spans="1:11" x14ac:dyDescent="0.3">
      <c r="A2463" t="s">
        <v>15</v>
      </c>
      <c r="B2463" s="1">
        <v>41716</v>
      </c>
      <c r="C2463">
        <v>621.84</v>
      </c>
      <c r="D2463">
        <v>622.39</v>
      </c>
      <c r="E2463">
        <v>603.79999999999995</v>
      </c>
      <c r="F2463">
        <v>614.83000000000004</v>
      </c>
      <c r="G2463">
        <v>24011500</v>
      </c>
      <c r="H2463">
        <v>7704183118</v>
      </c>
      <c r="I2463">
        <v>2014</v>
      </c>
      <c r="J2463">
        <v>3</v>
      </c>
      <c r="K2463">
        <v>18</v>
      </c>
    </row>
    <row r="2464" spans="1:11" x14ac:dyDescent="0.3">
      <c r="A2464" t="s">
        <v>15</v>
      </c>
      <c r="B2464" s="1">
        <v>41715</v>
      </c>
      <c r="C2464">
        <v>630.91999999999996</v>
      </c>
      <c r="D2464">
        <v>632.67999999999995</v>
      </c>
      <c r="E2464">
        <v>616.85</v>
      </c>
      <c r="F2464">
        <v>622.37</v>
      </c>
      <c r="G2464">
        <v>14648200</v>
      </c>
      <c r="H2464">
        <v>7796513249</v>
      </c>
      <c r="I2464">
        <v>2014</v>
      </c>
      <c r="J2464">
        <v>3</v>
      </c>
      <c r="K2464">
        <v>17</v>
      </c>
    </row>
    <row r="2465" spans="1:11" x14ac:dyDescent="0.3">
      <c r="A2465" t="s">
        <v>15</v>
      </c>
      <c r="B2465" s="1">
        <v>41714</v>
      </c>
      <c r="C2465">
        <v>636.5</v>
      </c>
      <c r="D2465">
        <v>637.52</v>
      </c>
      <c r="E2465">
        <v>628.11</v>
      </c>
      <c r="F2465">
        <v>631.11</v>
      </c>
      <c r="G2465">
        <v>5277290</v>
      </c>
      <c r="H2465">
        <v>7903422086</v>
      </c>
      <c r="I2465">
        <v>2014</v>
      </c>
      <c r="J2465">
        <v>3</v>
      </c>
      <c r="K2465">
        <v>16</v>
      </c>
    </row>
    <row r="2466" spans="1:11" x14ac:dyDescent="0.3">
      <c r="A2466" t="s">
        <v>15</v>
      </c>
      <c r="B2466" s="1">
        <v>41713</v>
      </c>
      <c r="C2466">
        <v>629.37</v>
      </c>
      <c r="D2466">
        <v>639.14</v>
      </c>
      <c r="E2466">
        <v>627.29999999999995</v>
      </c>
      <c r="F2466">
        <v>636.12</v>
      </c>
      <c r="G2466">
        <v>4342080</v>
      </c>
      <c r="H2466">
        <v>7963443153</v>
      </c>
      <c r="I2466">
        <v>2014</v>
      </c>
      <c r="J2466">
        <v>3</v>
      </c>
      <c r="K2466">
        <v>15</v>
      </c>
    </row>
    <row r="2467" spans="1:11" x14ac:dyDescent="0.3">
      <c r="A2467" t="s">
        <v>15</v>
      </c>
      <c r="B2467" s="1">
        <v>41712</v>
      </c>
      <c r="C2467">
        <v>638.14</v>
      </c>
      <c r="D2467">
        <v>639.53</v>
      </c>
      <c r="E2467">
        <v>627.21</v>
      </c>
      <c r="F2467">
        <v>628.79999999999995</v>
      </c>
      <c r="G2467">
        <v>11913800</v>
      </c>
      <c r="H2467">
        <v>7869180480</v>
      </c>
      <c r="I2467">
        <v>2014</v>
      </c>
      <c r="J2467">
        <v>3</v>
      </c>
      <c r="K2467">
        <v>14</v>
      </c>
    </row>
    <row r="2468" spans="1:11" x14ac:dyDescent="0.3">
      <c r="A2468" t="s">
        <v>15</v>
      </c>
      <c r="B2468" s="1">
        <v>41711</v>
      </c>
      <c r="C2468">
        <v>633.62</v>
      </c>
      <c r="D2468">
        <v>644.20000000000005</v>
      </c>
      <c r="E2468">
        <v>630.85</v>
      </c>
      <c r="F2468">
        <v>638.14</v>
      </c>
      <c r="G2468">
        <v>11634900</v>
      </c>
      <c r="H2468">
        <v>7983960982</v>
      </c>
      <c r="I2468">
        <v>2014</v>
      </c>
      <c r="J2468">
        <v>3</v>
      </c>
      <c r="K2468">
        <v>13</v>
      </c>
    </row>
    <row r="2469" spans="1:11" x14ac:dyDescent="0.3">
      <c r="A2469" t="s">
        <v>15</v>
      </c>
      <c r="B2469" s="1">
        <v>41710</v>
      </c>
      <c r="C2469">
        <v>631.91</v>
      </c>
      <c r="D2469">
        <v>648.03</v>
      </c>
      <c r="E2469">
        <v>629.51</v>
      </c>
      <c r="F2469">
        <v>632.1</v>
      </c>
      <c r="G2469">
        <v>18621200</v>
      </c>
      <c r="H2469">
        <v>7905832725</v>
      </c>
      <c r="I2469">
        <v>2014</v>
      </c>
      <c r="J2469">
        <v>3</v>
      </c>
      <c r="K2469">
        <v>12</v>
      </c>
    </row>
    <row r="2470" spans="1:11" x14ac:dyDescent="0.3">
      <c r="A2470" t="s">
        <v>15</v>
      </c>
      <c r="B2470" s="1">
        <v>41709</v>
      </c>
      <c r="C2470">
        <v>627.95000000000005</v>
      </c>
      <c r="D2470">
        <v>638.41999999999996</v>
      </c>
      <c r="E2470">
        <v>618.84</v>
      </c>
      <c r="F2470">
        <v>634.11</v>
      </c>
      <c r="G2470">
        <v>11732500</v>
      </c>
      <c r="H2470">
        <v>7928102950</v>
      </c>
      <c r="I2470">
        <v>2014</v>
      </c>
      <c r="J2470">
        <v>3</v>
      </c>
      <c r="K2470">
        <v>11</v>
      </c>
    </row>
    <row r="2471" spans="1:11" x14ac:dyDescent="0.3">
      <c r="A2471" t="s">
        <v>15</v>
      </c>
      <c r="B2471" s="1">
        <v>41708</v>
      </c>
      <c r="C2471">
        <v>636.33000000000004</v>
      </c>
      <c r="D2471">
        <v>644.76</v>
      </c>
      <c r="E2471">
        <v>615.02</v>
      </c>
      <c r="F2471">
        <v>627.79</v>
      </c>
      <c r="G2471">
        <v>20639800</v>
      </c>
      <c r="H2471">
        <v>7846433315</v>
      </c>
      <c r="I2471">
        <v>2014</v>
      </c>
      <c r="J2471">
        <v>3</v>
      </c>
      <c r="K2471">
        <v>10</v>
      </c>
    </row>
    <row r="2472" spans="1:11" x14ac:dyDescent="0.3">
      <c r="A2472" t="s">
        <v>15</v>
      </c>
      <c r="B2472" s="1">
        <v>41707</v>
      </c>
      <c r="C2472">
        <v>616.30999999999995</v>
      </c>
      <c r="D2472">
        <v>643.95000000000005</v>
      </c>
      <c r="E2472">
        <v>612.35</v>
      </c>
      <c r="F2472">
        <v>636.96</v>
      </c>
      <c r="G2472">
        <v>15396500</v>
      </c>
      <c r="H2472">
        <v>7958687808</v>
      </c>
      <c r="I2472">
        <v>2014</v>
      </c>
      <c r="J2472">
        <v>3</v>
      </c>
      <c r="K2472">
        <v>9</v>
      </c>
    </row>
    <row r="2473" spans="1:11" x14ac:dyDescent="0.3">
      <c r="A2473" t="s">
        <v>15</v>
      </c>
      <c r="B2473" s="1">
        <v>41706</v>
      </c>
      <c r="C2473">
        <v>629.66</v>
      </c>
      <c r="D2473">
        <v>635.14</v>
      </c>
      <c r="E2473">
        <v>604.46</v>
      </c>
      <c r="F2473">
        <v>617.45000000000005</v>
      </c>
      <c r="G2473">
        <v>18654200</v>
      </c>
      <c r="H2473">
        <v>7712151171</v>
      </c>
      <c r="I2473">
        <v>2014</v>
      </c>
      <c r="J2473">
        <v>3</v>
      </c>
      <c r="K2473">
        <v>8</v>
      </c>
    </row>
    <row r="2474" spans="1:11" x14ac:dyDescent="0.3">
      <c r="A2474" t="s">
        <v>15</v>
      </c>
      <c r="B2474" s="1">
        <v>41705</v>
      </c>
      <c r="C2474">
        <v>664.31</v>
      </c>
      <c r="D2474">
        <v>665.34</v>
      </c>
      <c r="E2474">
        <v>616.35</v>
      </c>
      <c r="F2474">
        <v>629.15</v>
      </c>
      <c r="G2474">
        <v>34150800</v>
      </c>
      <c r="H2474">
        <v>7855629815</v>
      </c>
      <c r="I2474">
        <v>2014</v>
      </c>
      <c r="J2474">
        <v>3</v>
      </c>
      <c r="K2474">
        <v>7</v>
      </c>
    </row>
    <row r="2475" spans="1:11" x14ac:dyDescent="0.3">
      <c r="A2475" t="s">
        <v>15</v>
      </c>
      <c r="B2475" s="1">
        <v>41704</v>
      </c>
      <c r="C2475">
        <v>664.52</v>
      </c>
      <c r="D2475">
        <v>669.77</v>
      </c>
      <c r="E2475">
        <v>649.79</v>
      </c>
      <c r="F2475">
        <v>663.86</v>
      </c>
      <c r="G2475">
        <v>16068100</v>
      </c>
      <c r="H2475">
        <v>8286267327</v>
      </c>
      <c r="I2475">
        <v>2014</v>
      </c>
      <c r="J2475">
        <v>3</v>
      </c>
      <c r="K2475">
        <v>6</v>
      </c>
    </row>
    <row r="2476" spans="1:11" x14ac:dyDescent="0.3">
      <c r="A2476" t="s">
        <v>15</v>
      </c>
      <c r="B2476" s="1">
        <v>41703</v>
      </c>
      <c r="C2476">
        <v>666.24</v>
      </c>
      <c r="D2476">
        <v>674.28</v>
      </c>
      <c r="E2476">
        <v>646.28</v>
      </c>
      <c r="F2476">
        <v>665.51</v>
      </c>
      <c r="G2476">
        <v>22461900</v>
      </c>
      <c r="H2476">
        <v>8304000852</v>
      </c>
      <c r="I2476">
        <v>2014</v>
      </c>
      <c r="J2476">
        <v>3</v>
      </c>
      <c r="K2476">
        <v>5</v>
      </c>
    </row>
    <row r="2477" spans="1:11" x14ac:dyDescent="0.3">
      <c r="A2477" t="s">
        <v>15</v>
      </c>
      <c r="B2477" s="1">
        <v>41702</v>
      </c>
      <c r="C2477">
        <v>668.24</v>
      </c>
      <c r="D2477">
        <v>696.22</v>
      </c>
      <c r="E2477">
        <v>655.68</v>
      </c>
      <c r="F2477">
        <v>666.78</v>
      </c>
      <c r="G2477">
        <v>55344600</v>
      </c>
      <c r="H2477">
        <v>8317230356</v>
      </c>
      <c r="I2477">
        <v>2014</v>
      </c>
      <c r="J2477">
        <v>3</v>
      </c>
      <c r="K2477">
        <v>4</v>
      </c>
    </row>
    <row r="2478" spans="1:11" x14ac:dyDescent="0.3">
      <c r="A2478" t="s">
        <v>15</v>
      </c>
      <c r="B2478" s="1">
        <v>41701</v>
      </c>
      <c r="C2478">
        <v>562.55999999999995</v>
      </c>
      <c r="D2478">
        <v>702.91</v>
      </c>
      <c r="E2478">
        <v>560.52</v>
      </c>
      <c r="F2478">
        <v>667.76</v>
      </c>
      <c r="G2478">
        <v>96056896</v>
      </c>
      <c r="H2478">
        <v>8326933812</v>
      </c>
      <c r="I2478">
        <v>2014</v>
      </c>
      <c r="J2478">
        <v>3</v>
      </c>
      <c r="K2478">
        <v>3</v>
      </c>
    </row>
    <row r="2479" spans="1:11" x14ac:dyDescent="0.3">
      <c r="A2479" t="s">
        <v>15</v>
      </c>
      <c r="B2479" s="1">
        <v>41700</v>
      </c>
      <c r="C2479">
        <v>567.23</v>
      </c>
      <c r="D2479">
        <v>570.48</v>
      </c>
      <c r="E2479">
        <v>553.27</v>
      </c>
      <c r="F2479">
        <v>559.79</v>
      </c>
      <c r="G2479">
        <v>7950760</v>
      </c>
      <c r="H2479">
        <v>6978524072</v>
      </c>
      <c r="I2479">
        <v>2014</v>
      </c>
      <c r="J2479">
        <v>3</v>
      </c>
      <c r="K2479">
        <v>2</v>
      </c>
    </row>
    <row r="2480" spans="1:11" x14ac:dyDescent="0.3">
      <c r="A2480" t="s">
        <v>15</v>
      </c>
      <c r="B2480" s="1">
        <v>41699</v>
      </c>
      <c r="C2480">
        <v>549.91999999999996</v>
      </c>
      <c r="D2480">
        <v>573.38</v>
      </c>
      <c r="E2480">
        <v>539.29</v>
      </c>
      <c r="F2480">
        <v>565.61</v>
      </c>
      <c r="G2480">
        <v>18668100</v>
      </c>
      <c r="H2480">
        <v>7049084308</v>
      </c>
      <c r="I2480">
        <v>2014</v>
      </c>
      <c r="J2480">
        <v>3</v>
      </c>
      <c r="K2480">
        <v>1</v>
      </c>
    </row>
    <row r="2481" spans="1:11" x14ac:dyDescent="0.3">
      <c r="A2481" t="s">
        <v>15</v>
      </c>
      <c r="B2481" s="1">
        <v>41698</v>
      </c>
      <c r="C2481">
        <v>579.70000000000005</v>
      </c>
      <c r="D2481">
        <v>584.14</v>
      </c>
      <c r="E2481">
        <v>545.16999999999996</v>
      </c>
      <c r="F2481">
        <v>549.26</v>
      </c>
      <c r="G2481">
        <v>28076100</v>
      </c>
      <c r="H2481">
        <v>6843353924</v>
      </c>
      <c r="I2481">
        <v>2014</v>
      </c>
      <c r="J2481">
        <v>2</v>
      </c>
      <c r="K2481">
        <v>28</v>
      </c>
    </row>
    <row r="2482" spans="1:11" x14ac:dyDescent="0.3">
      <c r="A2482" t="s">
        <v>15</v>
      </c>
      <c r="B2482" s="1">
        <v>41697</v>
      </c>
      <c r="C2482">
        <v>581.65</v>
      </c>
      <c r="D2482">
        <v>594.04999999999995</v>
      </c>
      <c r="E2482">
        <v>566.62</v>
      </c>
      <c r="F2482">
        <v>578.77</v>
      </c>
      <c r="G2482">
        <v>25540800</v>
      </c>
      <c r="H2482">
        <v>7208406719</v>
      </c>
      <c r="I2482">
        <v>2014</v>
      </c>
      <c r="J2482">
        <v>2</v>
      </c>
      <c r="K2482">
        <v>27</v>
      </c>
    </row>
    <row r="2483" spans="1:11" x14ac:dyDescent="0.3">
      <c r="A2483" t="s">
        <v>15</v>
      </c>
      <c r="B2483" s="1">
        <v>41696</v>
      </c>
      <c r="C2483">
        <v>537.04</v>
      </c>
      <c r="D2483">
        <v>603.79999999999995</v>
      </c>
      <c r="E2483">
        <v>532.58000000000004</v>
      </c>
      <c r="F2483">
        <v>582.69000000000005</v>
      </c>
      <c r="G2483">
        <v>64642700</v>
      </c>
      <c r="H2483">
        <v>7254505067</v>
      </c>
      <c r="I2483">
        <v>2014</v>
      </c>
      <c r="J2483">
        <v>2</v>
      </c>
      <c r="K2483">
        <v>26</v>
      </c>
    </row>
    <row r="2484" spans="1:11" x14ac:dyDescent="0.3">
      <c r="A2484" t="s">
        <v>15</v>
      </c>
      <c r="B2484" s="1">
        <v>41695</v>
      </c>
      <c r="C2484">
        <v>540.24</v>
      </c>
      <c r="D2484">
        <v>541.38</v>
      </c>
      <c r="E2484">
        <v>420.41</v>
      </c>
      <c r="F2484">
        <v>538.71</v>
      </c>
      <c r="G2484">
        <v>126314000</v>
      </c>
      <c r="H2484">
        <v>6704461434</v>
      </c>
      <c r="I2484">
        <v>2014</v>
      </c>
      <c r="J2484">
        <v>2</v>
      </c>
      <c r="K2484">
        <v>25</v>
      </c>
    </row>
    <row r="2485" spans="1:11" x14ac:dyDescent="0.3">
      <c r="A2485" t="s">
        <v>15</v>
      </c>
      <c r="B2485" s="1">
        <v>41694</v>
      </c>
      <c r="C2485">
        <v>606.04</v>
      </c>
      <c r="D2485">
        <v>607.61</v>
      </c>
      <c r="E2485">
        <v>538.70000000000005</v>
      </c>
      <c r="F2485">
        <v>546.32000000000005</v>
      </c>
      <c r="G2485">
        <v>57893900</v>
      </c>
      <c r="H2485">
        <v>6796971990</v>
      </c>
      <c r="I2485">
        <v>2014</v>
      </c>
      <c r="J2485">
        <v>2</v>
      </c>
      <c r="K2485">
        <v>24</v>
      </c>
    </row>
    <row r="2486" spans="1:11" x14ac:dyDescent="0.3">
      <c r="A2486" t="s">
        <v>15</v>
      </c>
      <c r="B2486" s="1">
        <v>41693</v>
      </c>
      <c r="C2486">
        <v>606.47</v>
      </c>
      <c r="D2486">
        <v>639.91</v>
      </c>
      <c r="E2486">
        <v>599.70000000000005</v>
      </c>
      <c r="F2486">
        <v>605.82000000000005</v>
      </c>
      <c r="G2486">
        <v>31434400</v>
      </c>
      <c r="H2486">
        <v>7534325867</v>
      </c>
      <c r="I2486">
        <v>2014</v>
      </c>
      <c r="J2486">
        <v>2</v>
      </c>
      <c r="K2486">
        <v>23</v>
      </c>
    </row>
    <row r="2487" spans="1:11" x14ac:dyDescent="0.3">
      <c r="A2487" t="s">
        <v>15</v>
      </c>
      <c r="B2487" s="1">
        <v>41692</v>
      </c>
      <c r="C2487">
        <v>574.24</v>
      </c>
      <c r="D2487">
        <v>614.48</v>
      </c>
      <c r="E2487">
        <v>558.58000000000004</v>
      </c>
      <c r="F2487">
        <v>605.41999999999996</v>
      </c>
      <c r="G2487">
        <v>31254000</v>
      </c>
      <c r="H2487">
        <v>7526808473</v>
      </c>
      <c r="I2487">
        <v>2014</v>
      </c>
      <c r="J2487">
        <v>2</v>
      </c>
      <c r="K2487">
        <v>22</v>
      </c>
    </row>
    <row r="2488" spans="1:11" x14ac:dyDescent="0.3">
      <c r="A2488" t="s">
        <v>15</v>
      </c>
      <c r="B2488" s="1">
        <v>41691</v>
      </c>
      <c r="C2488">
        <v>556.88</v>
      </c>
      <c r="D2488">
        <v>582.96</v>
      </c>
      <c r="E2488">
        <v>530.47</v>
      </c>
      <c r="F2488">
        <v>574.16</v>
      </c>
      <c r="G2488">
        <v>47308100</v>
      </c>
      <c r="H2488">
        <v>7135603064</v>
      </c>
      <c r="I2488">
        <v>2014</v>
      </c>
      <c r="J2488">
        <v>2</v>
      </c>
      <c r="K2488">
        <v>21</v>
      </c>
    </row>
    <row r="2489" spans="1:11" x14ac:dyDescent="0.3">
      <c r="A2489" t="s">
        <v>15</v>
      </c>
      <c r="B2489" s="1">
        <v>41690</v>
      </c>
      <c r="C2489">
        <v>623.09</v>
      </c>
      <c r="D2489">
        <v>627.73</v>
      </c>
      <c r="E2489">
        <v>556.14</v>
      </c>
      <c r="F2489">
        <v>556.14</v>
      </c>
      <c r="G2489">
        <v>46905000</v>
      </c>
      <c r="H2489">
        <v>6909538974</v>
      </c>
      <c r="I2489">
        <v>2014</v>
      </c>
      <c r="J2489">
        <v>2</v>
      </c>
      <c r="K2489">
        <v>20</v>
      </c>
    </row>
    <row r="2490" spans="1:11" x14ac:dyDescent="0.3">
      <c r="A2490" t="s">
        <v>15</v>
      </c>
      <c r="B2490" s="1">
        <v>41689</v>
      </c>
      <c r="C2490">
        <v>625.97</v>
      </c>
      <c r="D2490">
        <v>631.77</v>
      </c>
      <c r="E2490">
        <v>618.70000000000005</v>
      </c>
      <c r="F2490">
        <v>623.03</v>
      </c>
      <c r="G2490">
        <v>13897800</v>
      </c>
      <c r="H2490">
        <v>7737830115</v>
      </c>
      <c r="I2490">
        <v>2014</v>
      </c>
      <c r="J2490">
        <v>2</v>
      </c>
      <c r="K2490">
        <v>19</v>
      </c>
    </row>
    <row r="2491" spans="1:11" x14ac:dyDescent="0.3">
      <c r="A2491" t="s">
        <v>15</v>
      </c>
      <c r="B2491" s="1">
        <v>41688</v>
      </c>
      <c r="C2491">
        <v>627.16</v>
      </c>
      <c r="D2491">
        <v>645.76</v>
      </c>
      <c r="E2491">
        <v>612.54</v>
      </c>
      <c r="F2491">
        <v>626.6</v>
      </c>
      <c r="G2491">
        <v>20015100</v>
      </c>
      <c r="H2491">
        <v>7779035355</v>
      </c>
      <c r="I2491">
        <v>2014</v>
      </c>
      <c r="J2491">
        <v>2</v>
      </c>
      <c r="K2491">
        <v>18</v>
      </c>
    </row>
    <row r="2492" spans="1:11" x14ac:dyDescent="0.3">
      <c r="A2492" t="s">
        <v>15</v>
      </c>
      <c r="B2492" s="1">
        <v>41687</v>
      </c>
      <c r="C2492">
        <v>614.23</v>
      </c>
      <c r="D2492">
        <v>656.95</v>
      </c>
      <c r="E2492">
        <v>607.30999999999995</v>
      </c>
      <c r="F2492">
        <v>626.27</v>
      </c>
      <c r="G2492">
        <v>31948400</v>
      </c>
      <c r="H2492">
        <v>7772386462</v>
      </c>
      <c r="I2492">
        <v>2014</v>
      </c>
      <c r="J2492">
        <v>2</v>
      </c>
      <c r="K2492">
        <v>17</v>
      </c>
    </row>
    <row r="2493" spans="1:11" x14ac:dyDescent="0.3">
      <c r="A2493" t="s">
        <v>15</v>
      </c>
      <c r="B2493" s="1">
        <v>41686</v>
      </c>
      <c r="C2493">
        <v>651.29999999999995</v>
      </c>
      <c r="D2493">
        <v>665.1</v>
      </c>
      <c r="E2493">
        <v>584.16999999999996</v>
      </c>
      <c r="F2493">
        <v>616.63</v>
      </c>
      <c r="G2493">
        <v>40061700</v>
      </c>
      <c r="H2493">
        <v>7650358837</v>
      </c>
      <c r="I2493">
        <v>2014</v>
      </c>
      <c r="J2493">
        <v>2</v>
      </c>
      <c r="K2493">
        <v>16</v>
      </c>
    </row>
    <row r="2494" spans="1:11" x14ac:dyDescent="0.3">
      <c r="A2494" t="s">
        <v>15</v>
      </c>
      <c r="B2494" s="1">
        <v>41685</v>
      </c>
      <c r="C2494">
        <v>660.9</v>
      </c>
      <c r="D2494">
        <v>661.84</v>
      </c>
      <c r="E2494">
        <v>632.84</v>
      </c>
      <c r="F2494">
        <v>650.91999999999996</v>
      </c>
      <c r="G2494">
        <v>26709200</v>
      </c>
      <c r="H2494">
        <v>8072579656</v>
      </c>
      <c r="I2494">
        <v>2014</v>
      </c>
      <c r="J2494">
        <v>2</v>
      </c>
      <c r="K2494">
        <v>15</v>
      </c>
    </row>
    <row r="2495" spans="1:11" x14ac:dyDescent="0.3">
      <c r="A2495" t="s">
        <v>15</v>
      </c>
      <c r="B2495" s="1">
        <v>41684</v>
      </c>
      <c r="C2495">
        <v>601.16999999999996</v>
      </c>
      <c r="D2495">
        <v>691.72</v>
      </c>
      <c r="E2495">
        <v>541.04</v>
      </c>
      <c r="F2495">
        <v>661.99</v>
      </c>
      <c r="G2495">
        <v>102506000</v>
      </c>
      <c r="H2495">
        <v>8206805878</v>
      </c>
      <c r="I2495">
        <v>2014</v>
      </c>
      <c r="J2495">
        <v>2</v>
      </c>
      <c r="K2495">
        <v>14</v>
      </c>
    </row>
    <row r="2496" spans="1:11" x14ac:dyDescent="0.3">
      <c r="A2496" t="s">
        <v>15</v>
      </c>
      <c r="B2496" s="1">
        <v>41683</v>
      </c>
      <c r="C2496">
        <v>651.08000000000004</v>
      </c>
      <c r="D2496">
        <v>657.99</v>
      </c>
      <c r="E2496">
        <v>601.91</v>
      </c>
      <c r="F2496">
        <v>605.24</v>
      </c>
      <c r="G2496">
        <v>38588100</v>
      </c>
      <c r="H2496">
        <v>7500376176</v>
      </c>
      <c r="I2496">
        <v>2014</v>
      </c>
      <c r="J2496">
        <v>2</v>
      </c>
      <c r="K2496">
        <v>13</v>
      </c>
    </row>
    <row r="2497" spans="1:11" x14ac:dyDescent="0.3">
      <c r="A2497" t="s">
        <v>15</v>
      </c>
      <c r="B2497" s="1">
        <v>41682</v>
      </c>
      <c r="C2497">
        <v>672.38</v>
      </c>
      <c r="D2497">
        <v>672.9</v>
      </c>
      <c r="E2497">
        <v>643.04</v>
      </c>
      <c r="F2497">
        <v>651.72</v>
      </c>
      <c r="G2497">
        <v>25367600</v>
      </c>
      <c r="H2497">
        <v>8073458481</v>
      </c>
      <c r="I2497">
        <v>2014</v>
      </c>
      <c r="J2497">
        <v>2</v>
      </c>
      <c r="K2497">
        <v>12</v>
      </c>
    </row>
    <row r="2498" spans="1:11" x14ac:dyDescent="0.3">
      <c r="A2498" t="s">
        <v>15</v>
      </c>
      <c r="B2498" s="1">
        <v>41681</v>
      </c>
      <c r="C2498">
        <v>683.5</v>
      </c>
      <c r="D2498">
        <v>712.46</v>
      </c>
      <c r="E2498">
        <v>636.66</v>
      </c>
      <c r="F2498">
        <v>672.17</v>
      </c>
      <c r="G2498">
        <v>72745200</v>
      </c>
      <c r="H2498">
        <v>8323817195</v>
      </c>
      <c r="I2498">
        <v>2014</v>
      </c>
      <c r="J2498">
        <v>2</v>
      </c>
      <c r="K2498">
        <v>11</v>
      </c>
    </row>
    <row r="2499" spans="1:11" x14ac:dyDescent="0.3">
      <c r="A2499" t="s">
        <v>15</v>
      </c>
      <c r="B2499" s="1">
        <v>41680</v>
      </c>
      <c r="C2499">
        <v>681.32</v>
      </c>
      <c r="D2499">
        <v>703.71</v>
      </c>
      <c r="E2499">
        <v>550.5</v>
      </c>
      <c r="F2499">
        <v>681.03</v>
      </c>
      <c r="G2499">
        <v>112758000</v>
      </c>
      <c r="H2499">
        <v>8430742782</v>
      </c>
      <c r="I2499">
        <v>2014</v>
      </c>
      <c r="J2499">
        <v>2</v>
      </c>
      <c r="K2499">
        <v>10</v>
      </c>
    </row>
    <row r="2500" spans="1:11" x14ac:dyDescent="0.3">
      <c r="A2500" t="s">
        <v>15</v>
      </c>
      <c r="B2500" s="1">
        <v>41679</v>
      </c>
      <c r="C2500">
        <v>671.46</v>
      </c>
      <c r="D2500">
        <v>712.27</v>
      </c>
      <c r="E2500">
        <v>655.25</v>
      </c>
      <c r="F2500">
        <v>682.9</v>
      </c>
      <c r="G2500">
        <v>39311400</v>
      </c>
      <c r="H2500">
        <v>8451228950</v>
      </c>
      <c r="I2500">
        <v>2014</v>
      </c>
      <c r="J2500">
        <v>2</v>
      </c>
      <c r="K2500">
        <v>9</v>
      </c>
    </row>
    <row r="2501" spans="1:11" x14ac:dyDescent="0.3">
      <c r="A2501" t="s">
        <v>15</v>
      </c>
      <c r="B2501" s="1">
        <v>41678</v>
      </c>
      <c r="C2501">
        <v>699.57</v>
      </c>
      <c r="D2501">
        <v>721.82</v>
      </c>
      <c r="E2501">
        <v>661.87</v>
      </c>
      <c r="F2501">
        <v>673.92</v>
      </c>
      <c r="G2501">
        <v>38742600</v>
      </c>
      <c r="H2501">
        <v>8337738240</v>
      </c>
      <c r="I2501">
        <v>2014</v>
      </c>
      <c r="J2501">
        <v>2</v>
      </c>
      <c r="K2501">
        <v>8</v>
      </c>
    </row>
    <row r="2502" spans="1:11" x14ac:dyDescent="0.3">
      <c r="A2502" t="s">
        <v>15</v>
      </c>
      <c r="B2502" s="1">
        <v>41677</v>
      </c>
      <c r="C2502">
        <v>783.2</v>
      </c>
      <c r="D2502">
        <v>783.2</v>
      </c>
      <c r="E2502">
        <v>654.35</v>
      </c>
      <c r="F2502">
        <v>712.4</v>
      </c>
      <c r="G2502">
        <v>113643000</v>
      </c>
      <c r="H2502">
        <v>8810607000</v>
      </c>
      <c r="I2502">
        <v>2014</v>
      </c>
      <c r="J2502">
        <v>2</v>
      </c>
      <c r="K2502">
        <v>7</v>
      </c>
    </row>
    <row r="2503" spans="1:11" x14ac:dyDescent="0.3">
      <c r="A2503" t="s">
        <v>15</v>
      </c>
      <c r="B2503" s="1">
        <v>41676</v>
      </c>
      <c r="C2503">
        <v>815.59</v>
      </c>
      <c r="D2503">
        <v>819.81</v>
      </c>
      <c r="E2503">
        <v>770.59</v>
      </c>
      <c r="F2503">
        <v>781.55</v>
      </c>
      <c r="G2503">
        <v>50108700</v>
      </c>
      <c r="H2503">
        <v>9662791119</v>
      </c>
      <c r="I2503">
        <v>2014</v>
      </c>
      <c r="J2503">
        <v>2</v>
      </c>
      <c r="K2503">
        <v>6</v>
      </c>
    </row>
    <row r="2504" spans="1:11" x14ac:dyDescent="0.3">
      <c r="A2504" t="s">
        <v>15</v>
      </c>
      <c r="B2504" s="1">
        <v>41675</v>
      </c>
      <c r="C2504">
        <v>829.96</v>
      </c>
      <c r="D2504">
        <v>837.32</v>
      </c>
      <c r="E2504">
        <v>811.91</v>
      </c>
      <c r="F2504">
        <v>811.91</v>
      </c>
      <c r="G2504">
        <v>22395100</v>
      </c>
      <c r="H2504">
        <v>10034436286</v>
      </c>
      <c r="I2504">
        <v>2014</v>
      </c>
      <c r="J2504">
        <v>2</v>
      </c>
      <c r="K2504">
        <v>5</v>
      </c>
    </row>
    <row r="2505" spans="1:11" x14ac:dyDescent="0.3">
      <c r="A2505" t="s">
        <v>15</v>
      </c>
      <c r="B2505" s="1">
        <v>41674</v>
      </c>
      <c r="C2505">
        <v>823.77</v>
      </c>
      <c r="D2505">
        <v>840.17</v>
      </c>
      <c r="E2505">
        <v>820.94</v>
      </c>
      <c r="F2505">
        <v>827.96</v>
      </c>
      <c r="G2505">
        <v>16609700</v>
      </c>
      <c r="H2505">
        <v>10229342305</v>
      </c>
      <c r="I2505">
        <v>2014</v>
      </c>
      <c r="J2505">
        <v>2</v>
      </c>
      <c r="K2505">
        <v>4</v>
      </c>
    </row>
    <row r="2506" spans="1:11" x14ac:dyDescent="0.3">
      <c r="A2506" t="s">
        <v>15</v>
      </c>
      <c r="B2506" s="1">
        <v>41673</v>
      </c>
      <c r="C2506">
        <v>824.08</v>
      </c>
      <c r="D2506">
        <v>826.48</v>
      </c>
      <c r="E2506">
        <v>807.22</v>
      </c>
      <c r="F2506">
        <v>823.83</v>
      </c>
      <c r="G2506">
        <v>13940100</v>
      </c>
      <c r="H2506">
        <v>10174774202</v>
      </c>
      <c r="I2506">
        <v>2014</v>
      </c>
      <c r="J2506">
        <v>2</v>
      </c>
      <c r="K2506">
        <v>3</v>
      </c>
    </row>
    <row r="2507" spans="1:11" x14ac:dyDescent="0.3">
      <c r="A2507" t="s">
        <v>15</v>
      </c>
      <c r="B2507" s="1">
        <v>41672</v>
      </c>
      <c r="C2507">
        <v>832.9</v>
      </c>
      <c r="D2507">
        <v>844.72</v>
      </c>
      <c r="E2507">
        <v>820.67</v>
      </c>
      <c r="F2507">
        <v>825.37</v>
      </c>
      <c r="G2507">
        <v>11300900</v>
      </c>
      <c r="H2507">
        <v>10190038654</v>
      </c>
      <c r="I2507">
        <v>2014</v>
      </c>
      <c r="J2507">
        <v>2</v>
      </c>
      <c r="K2507">
        <v>2</v>
      </c>
    </row>
    <row r="2508" spans="1:11" x14ac:dyDescent="0.3">
      <c r="A2508" t="s">
        <v>15</v>
      </c>
      <c r="B2508" s="1">
        <v>41671</v>
      </c>
      <c r="C2508">
        <v>828.61</v>
      </c>
      <c r="D2508">
        <v>853.52</v>
      </c>
      <c r="E2508">
        <v>827.11</v>
      </c>
      <c r="F2508">
        <v>832.58</v>
      </c>
      <c r="G2508">
        <v>19668700</v>
      </c>
      <c r="H2508">
        <v>10275202812</v>
      </c>
      <c r="I2508">
        <v>2014</v>
      </c>
      <c r="J2508">
        <v>2</v>
      </c>
      <c r="K2508">
        <v>1</v>
      </c>
    </row>
    <row r="2509" spans="1:11" x14ac:dyDescent="0.3">
      <c r="A2509" t="s">
        <v>15</v>
      </c>
      <c r="B2509" s="1">
        <v>41670</v>
      </c>
      <c r="C2509">
        <v>818.43</v>
      </c>
      <c r="D2509">
        <v>831.87</v>
      </c>
      <c r="E2509">
        <v>812.6</v>
      </c>
      <c r="F2509">
        <v>829.92</v>
      </c>
      <c r="G2509">
        <v>17107900</v>
      </c>
      <c r="H2509">
        <v>10238411820</v>
      </c>
      <c r="I2509">
        <v>2014</v>
      </c>
      <c r="J2509">
        <v>1</v>
      </c>
      <c r="K2509">
        <v>31</v>
      </c>
    </row>
    <row r="2510" spans="1:11" x14ac:dyDescent="0.3">
      <c r="A2510" t="s">
        <v>15</v>
      </c>
      <c r="B2510" s="1">
        <v>41669</v>
      </c>
      <c r="C2510">
        <v>826.02</v>
      </c>
      <c r="D2510">
        <v>830.5</v>
      </c>
      <c r="E2510">
        <v>799.06</v>
      </c>
      <c r="F2510">
        <v>819.03</v>
      </c>
      <c r="G2510">
        <v>29918200</v>
      </c>
      <c r="H2510">
        <v>10100339387</v>
      </c>
      <c r="I2510">
        <v>2014</v>
      </c>
      <c r="J2510">
        <v>1</v>
      </c>
      <c r="K2510">
        <v>30</v>
      </c>
    </row>
    <row r="2511" spans="1:11" x14ac:dyDescent="0.3">
      <c r="A2511" t="s">
        <v>15</v>
      </c>
      <c r="B2511" s="1">
        <v>41668</v>
      </c>
      <c r="C2511">
        <v>809.96</v>
      </c>
      <c r="D2511">
        <v>836.87</v>
      </c>
      <c r="E2511">
        <v>809.85</v>
      </c>
      <c r="F2511">
        <v>826</v>
      </c>
      <c r="G2511">
        <v>17984400</v>
      </c>
      <c r="H2511">
        <v>10182659550</v>
      </c>
      <c r="I2511">
        <v>2014</v>
      </c>
      <c r="J2511">
        <v>1</v>
      </c>
      <c r="K2511">
        <v>29</v>
      </c>
    </row>
    <row r="2512" spans="1:11" x14ac:dyDescent="0.3">
      <c r="A2512" t="s">
        <v>15</v>
      </c>
      <c r="B2512" s="1">
        <v>41667</v>
      </c>
      <c r="C2512">
        <v>774.02</v>
      </c>
      <c r="D2512">
        <v>832.5</v>
      </c>
      <c r="E2512">
        <v>766.98</v>
      </c>
      <c r="F2512">
        <v>812.51</v>
      </c>
      <c r="G2512">
        <v>44875500</v>
      </c>
      <c r="H2512">
        <v>10013251364</v>
      </c>
      <c r="I2512">
        <v>2014</v>
      </c>
      <c r="J2512">
        <v>1</v>
      </c>
      <c r="K2512">
        <v>28</v>
      </c>
    </row>
    <row r="2513" spans="1:11" x14ac:dyDescent="0.3">
      <c r="A2513" t="s">
        <v>15</v>
      </c>
      <c r="B2513" s="1">
        <v>41666</v>
      </c>
      <c r="C2513">
        <v>884.6</v>
      </c>
      <c r="D2513">
        <v>893</v>
      </c>
      <c r="E2513">
        <v>757.11</v>
      </c>
      <c r="F2513">
        <v>771.39</v>
      </c>
      <c r="G2513">
        <v>49233600</v>
      </c>
      <c r="H2513">
        <v>9503544085</v>
      </c>
      <c r="I2513">
        <v>2014</v>
      </c>
      <c r="J2513">
        <v>1</v>
      </c>
      <c r="K2513">
        <v>27</v>
      </c>
    </row>
    <row r="2514" spans="1:11" x14ac:dyDescent="0.3">
      <c r="A2514" t="s">
        <v>15</v>
      </c>
      <c r="B2514" s="1">
        <v>41665</v>
      </c>
      <c r="C2514">
        <v>853.68</v>
      </c>
      <c r="D2514">
        <v>897.02</v>
      </c>
      <c r="E2514">
        <v>844.86</v>
      </c>
      <c r="F2514">
        <v>885.28</v>
      </c>
      <c r="G2514">
        <v>32224300</v>
      </c>
      <c r="H2514">
        <v>10902798632</v>
      </c>
      <c r="I2514">
        <v>2014</v>
      </c>
      <c r="J2514">
        <v>1</v>
      </c>
      <c r="K2514">
        <v>26</v>
      </c>
    </row>
    <row r="2515" spans="1:11" x14ac:dyDescent="0.3">
      <c r="A2515" t="s">
        <v>15</v>
      </c>
      <c r="B2515" s="1">
        <v>41664</v>
      </c>
      <c r="C2515">
        <v>796.24</v>
      </c>
      <c r="D2515">
        <v>861.45</v>
      </c>
      <c r="E2515">
        <v>792.96</v>
      </c>
      <c r="F2515">
        <v>853.61</v>
      </c>
      <c r="G2515">
        <v>24303900</v>
      </c>
      <c r="H2515">
        <v>10509539619</v>
      </c>
      <c r="I2515">
        <v>2014</v>
      </c>
      <c r="J2515">
        <v>1</v>
      </c>
      <c r="K2515">
        <v>25</v>
      </c>
    </row>
    <row r="2516" spans="1:11" x14ac:dyDescent="0.3">
      <c r="A2516" t="s">
        <v>15</v>
      </c>
      <c r="B2516" s="1">
        <v>41663</v>
      </c>
      <c r="C2516">
        <v>822.43</v>
      </c>
      <c r="D2516">
        <v>822.43</v>
      </c>
      <c r="E2516">
        <v>783.58</v>
      </c>
      <c r="F2516">
        <v>797.07</v>
      </c>
      <c r="G2516">
        <v>34912000</v>
      </c>
      <c r="H2516">
        <v>9810138293</v>
      </c>
      <c r="I2516">
        <v>2014</v>
      </c>
      <c r="J2516">
        <v>1</v>
      </c>
      <c r="K2516">
        <v>24</v>
      </c>
    </row>
    <row r="2517" spans="1:11" x14ac:dyDescent="0.3">
      <c r="A2517" t="s">
        <v>15</v>
      </c>
      <c r="B2517" s="1">
        <v>41662</v>
      </c>
      <c r="C2517">
        <v>845.46</v>
      </c>
      <c r="D2517">
        <v>851.57</v>
      </c>
      <c r="E2517">
        <v>819.32</v>
      </c>
      <c r="F2517">
        <v>822.04</v>
      </c>
      <c r="G2517">
        <v>15607100</v>
      </c>
      <c r="H2517">
        <v>10113558120</v>
      </c>
      <c r="I2517">
        <v>2014</v>
      </c>
      <c r="J2517">
        <v>1</v>
      </c>
      <c r="K2517">
        <v>23</v>
      </c>
    </row>
    <row r="2518" spans="1:11" x14ac:dyDescent="0.3">
      <c r="A2518" t="s">
        <v>15</v>
      </c>
      <c r="B2518" s="1">
        <v>41661</v>
      </c>
      <c r="C2518">
        <v>867.21</v>
      </c>
      <c r="D2518">
        <v>870.15</v>
      </c>
      <c r="E2518">
        <v>837.36</v>
      </c>
      <c r="F2518">
        <v>845.59</v>
      </c>
      <c r="G2518">
        <v>18453700</v>
      </c>
      <c r="H2518">
        <v>10399573174</v>
      </c>
      <c r="I2518">
        <v>2014</v>
      </c>
      <c r="J2518">
        <v>1</v>
      </c>
      <c r="K2518">
        <v>22</v>
      </c>
    </row>
    <row r="2519" spans="1:11" x14ac:dyDescent="0.3">
      <c r="A2519" t="s">
        <v>15</v>
      </c>
      <c r="B2519" s="1">
        <v>41660</v>
      </c>
      <c r="C2519">
        <v>869.65</v>
      </c>
      <c r="D2519">
        <v>881.2</v>
      </c>
      <c r="E2519">
        <v>855.93</v>
      </c>
      <c r="F2519">
        <v>863.91</v>
      </c>
      <c r="G2519">
        <v>18997300</v>
      </c>
      <c r="H2519">
        <v>10620283205</v>
      </c>
      <c r="I2519">
        <v>2014</v>
      </c>
      <c r="J2519">
        <v>1</v>
      </c>
      <c r="K2519">
        <v>21</v>
      </c>
    </row>
    <row r="2520" spans="1:11" x14ac:dyDescent="0.3">
      <c r="A2520" t="s">
        <v>15</v>
      </c>
      <c r="B2520" s="1">
        <v>41659</v>
      </c>
      <c r="C2520">
        <v>871.39</v>
      </c>
      <c r="D2520">
        <v>886.39</v>
      </c>
      <c r="E2520">
        <v>853.87</v>
      </c>
      <c r="F2520">
        <v>870.2</v>
      </c>
      <c r="G2520">
        <v>27652700</v>
      </c>
      <c r="H2520">
        <v>10694453430</v>
      </c>
      <c r="I2520">
        <v>2014</v>
      </c>
      <c r="J2520">
        <v>1</v>
      </c>
      <c r="K2520">
        <v>20</v>
      </c>
    </row>
    <row r="2521" spans="1:11" x14ac:dyDescent="0.3">
      <c r="A2521" t="s">
        <v>15</v>
      </c>
      <c r="B2521" s="1">
        <v>41658</v>
      </c>
      <c r="C2521">
        <v>839.66</v>
      </c>
      <c r="D2521">
        <v>870.96</v>
      </c>
      <c r="E2521">
        <v>825.53</v>
      </c>
      <c r="F2521">
        <v>870.96</v>
      </c>
      <c r="G2521">
        <v>24365700</v>
      </c>
      <c r="H2521">
        <v>10699504086</v>
      </c>
      <c r="I2521">
        <v>2014</v>
      </c>
      <c r="J2521">
        <v>1</v>
      </c>
      <c r="K2521">
        <v>19</v>
      </c>
    </row>
    <row r="2522" spans="1:11" x14ac:dyDescent="0.3">
      <c r="A2522" t="s">
        <v>15</v>
      </c>
      <c r="B2522" s="1">
        <v>41657</v>
      </c>
      <c r="C2522">
        <v>816.07</v>
      </c>
      <c r="D2522">
        <v>841.49</v>
      </c>
      <c r="E2522">
        <v>816.07</v>
      </c>
      <c r="F2522">
        <v>840</v>
      </c>
      <c r="G2522">
        <v>18052700</v>
      </c>
      <c r="H2522">
        <v>10315662000</v>
      </c>
      <c r="I2522">
        <v>2014</v>
      </c>
      <c r="J2522">
        <v>1</v>
      </c>
      <c r="K2522">
        <v>18</v>
      </c>
    </row>
    <row r="2523" spans="1:11" x14ac:dyDescent="0.3">
      <c r="A2523" t="s">
        <v>15</v>
      </c>
      <c r="B2523" s="1">
        <v>41656</v>
      </c>
      <c r="C2523">
        <v>834.49</v>
      </c>
      <c r="D2523">
        <v>842.91</v>
      </c>
      <c r="E2523">
        <v>797.63</v>
      </c>
      <c r="F2523">
        <v>814.64</v>
      </c>
      <c r="G2523">
        <v>39031700</v>
      </c>
      <c r="H2523">
        <v>10000663202</v>
      </c>
      <c r="I2523">
        <v>2014</v>
      </c>
      <c r="J2523">
        <v>1</v>
      </c>
      <c r="K2523">
        <v>17</v>
      </c>
    </row>
    <row r="2524" spans="1:11" x14ac:dyDescent="0.3">
      <c r="A2524" t="s">
        <v>15</v>
      </c>
      <c r="B2524" s="1">
        <v>41655</v>
      </c>
      <c r="C2524">
        <v>860.29</v>
      </c>
      <c r="D2524">
        <v>866.16</v>
      </c>
      <c r="E2524">
        <v>835.63</v>
      </c>
      <c r="F2524">
        <v>835.63</v>
      </c>
      <c r="G2524">
        <v>19149300</v>
      </c>
      <c r="H2524">
        <v>10255185612</v>
      </c>
      <c r="I2524">
        <v>2014</v>
      </c>
      <c r="J2524">
        <v>1</v>
      </c>
      <c r="K2524">
        <v>16</v>
      </c>
    </row>
    <row r="2525" spans="1:11" x14ac:dyDescent="0.3">
      <c r="A2525" t="s">
        <v>15</v>
      </c>
      <c r="B2525" s="1">
        <v>41654</v>
      </c>
      <c r="C2525">
        <v>833.12</v>
      </c>
      <c r="D2525">
        <v>872.81</v>
      </c>
      <c r="E2525">
        <v>830.86</v>
      </c>
      <c r="F2525">
        <v>860.9</v>
      </c>
      <c r="G2525">
        <v>28107200</v>
      </c>
      <c r="H2525">
        <v>10561305975</v>
      </c>
      <c r="I2525">
        <v>2014</v>
      </c>
      <c r="J2525">
        <v>1</v>
      </c>
      <c r="K2525">
        <v>15</v>
      </c>
    </row>
    <row r="2526" spans="1:11" x14ac:dyDescent="0.3">
      <c r="A2526" t="s">
        <v>15</v>
      </c>
      <c r="B2526" s="1">
        <v>41653</v>
      </c>
      <c r="C2526">
        <v>843.17</v>
      </c>
      <c r="D2526">
        <v>855.69</v>
      </c>
      <c r="E2526">
        <v>825.66</v>
      </c>
      <c r="F2526">
        <v>833.27</v>
      </c>
      <c r="G2526">
        <v>20829800</v>
      </c>
      <c r="H2526">
        <v>10218535832</v>
      </c>
      <c r="I2526">
        <v>2014</v>
      </c>
      <c r="J2526">
        <v>1</v>
      </c>
      <c r="K2526">
        <v>14</v>
      </c>
    </row>
    <row r="2527" spans="1:11" x14ac:dyDescent="0.3">
      <c r="A2527" t="s">
        <v>15</v>
      </c>
      <c r="B2527" s="1">
        <v>41652</v>
      </c>
      <c r="C2527">
        <v>860.19</v>
      </c>
      <c r="D2527">
        <v>861.29</v>
      </c>
      <c r="E2527">
        <v>806.05</v>
      </c>
      <c r="F2527">
        <v>841.2</v>
      </c>
      <c r="G2527">
        <v>45580900</v>
      </c>
      <c r="H2527">
        <v>10312375950</v>
      </c>
      <c r="I2527">
        <v>2014</v>
      </c>
      <c r="J2527">
        <v>1</v>
      </c>
      <c r="K2527">
        <v>13</v>
      </c>
    </row>
    <row r="2528" spans="1:11" x14ac:dyDescent="0.3">
      <c r="A2528" t="s">
        <v>15</v>
      </c>
      <c r="B2528" s="1">
        <v>41651</v>
      </c>
      <c r="C2528">
        <v>919.6</v>
      </c>
      <c r="D2528">
        <v>928.52</v>
      </c>
      <c r="E2528">
        <v>851.17</v>
      </c>
      <c r="F2528">
        <v>863.22</v>
      </c>
      <c r="G2528">
        <v>39623500</v>
      </c>
      <c r="H2528">
        <v>10578653198</v>
      </c>
      <c r="I2528">
        <v>2014</v>
      </c>
      <c r="J2528">
        <v>1</v>
      </c>
      <c r="K2528">
        <v>12</v>
      </c>
    </row>
    <row r="2529" spans="1:11" x14ac:dyDescent="0.3">
      <c r="A2529" t="s">
        <v>15</v>
      </c>
      <c r="B2529" s="1">
        <v>41650</v>
      </c>
      <c r="C2529">
        <v>867.32</v>
      </c>
      <c r="D2529">
        <v>921.48</v>
      </c>
      <c r="E2529">
        <v>861.72</v>
      </c>
      <c r="F2529">
        <v>913.95</v>
      </c>
      <c r="G2529">
        <v>44754200</v>
      </c>
      <c r="H2529">
        <v>11195636164</v>
      </c>
      <c r="I2529">
        <v>2014</v>
      </c>
      <c r="J2529">
        <v>1</v>
      </c>
      <c r="K2529">
        <v>11</v>
      </c>
    </row>
    <row r="2530" spans="1:11" x14ac:dyDescent="0.3">
      <c r="A2530" t="s">
        <v>15</v>
      </c>
      <c r="B2530" s="1">
        <v>41649</v>
      </c>
      <c r="C2530">
        <v>846.69</v>
      </c>
      <c r="D2530">
        <v>871.19</v>
      </c>
      <c r="E2530">
        <v>822.6</v>
      </c>
      <c r="F2530">
        <v>868.48</v>
      </c>
      <c r="G2530">
        <v>31876800</v>
      </c>
      <c r="H2530">
        <v>10634081648</v>
      </c>
      <c r="I2530">
        <v>2014</v>
      </c>
      <c r="J2530">
        <v>1</v>
      </c>
      <c r="K2530">
        <v>10</v>
      </c>
    </row>
    <row r="2531" spans="1:11" x14ac:dyDescent="0.3">
      <c r="A2531" t="s">
        <v>15</v>
      </c>
      <c r="B2531" s="1">
        <v>41648</v>
      </c>
      <c r="C2531">
        <v>841.47</v>
      </c>
      <c r="D2531">
        <v>864.36</v>
      </c>
      <c r="E2531">
        <v>804.14</v>
      </c>
      <c r="F2531">
        <v>846.86</v>
      </c>
      <c r="G2531">
        <v>59998600</v>
      </c>
      <c r="H2531">
        <v>10365397028</v>
      </c>
      <c r="I2531">
        <v>2014</v>
      </c>
      <c r="J2531">
        <v>1</v>
      </c>
      <c r="K2531">
        <v>9</v>
      </c>
    </row>
    <row r="2532" spans="1:11" x14ac:dyDescent="0.3">
      <c r="A2532" t="s">
        <v>15</v>
      </c>
      <c r="B2532" s="1">
        <v>41647</v>
      </c>
      <c r="C2532">
        <v>795.99</v>
      </c>
      <c r="D2532">
        <v>870.68</v>
      </c>
      <c r="E2532">
        <v>776.18</v>
      </c>
      <c r="F2532">
        <v>842.72</v>
      </c>
      <c r="G2532">
        <v>74175600</v>
      </c>
      <c r="H2532">
        <v>10310363180</v>
      </c>
      <c r="I2532">
        <v>2014</v>
      </c>
      <c r="J2532">
        <v>1</v>
      </c>
      <c r="K2532">
        <v>8</v>
      </c>
    </row>
    <row r="2533" spans="1:11" x14ac:dyDescent="0.3">
      <c r="A2533" t="s">
        <v>15</v>
      </c>
      <c r="B2533" s="1">
        <v>41646</v>
      </c>
      <c r="C2533">
        <v>946.49</v>
      </c>
      <c r="D2533">
        <v>965.74</v>
      </c>
      <c r="E2533">
        <v>802</v>
      </c>
      <c r="F2533">
        <v>802</v>
      </c>
      <c r="G2533">
        <v>81311696</v>
      </c>
      <c r="H2533">
        <v>9808299600</v>
      </c>
      <c r="I2533">
        <v>2014</v>
      </c>
      <c r="J2533">
        <v>1</v>
      </c>
      <c r="K2533">
        <v>7</v>
      </c>
    </row>
    <row r="2534" spans="1:11" x14ac:dyDescent="0.3">
      <c r="A2534" t="s">
        <v>15</v>
      </c>
      <c r="B2534" s="1">
        <v>41645</v>
      </c>
      <c r="C2534">
        <v>936.05</v>
      </c>
      <c r="D2534">
        <v>1017.12</v>
      </c>
      <c r="E2534">
        <v>905.71</v>
      </c>
      <c r="F2534">
        <v>953.29</v>
      </c>
      <c r="G2534">
        <v>85565696</v>
      </c>
      <c r="H2534">
        <v>11620533603</v>
      </c>
      <c r="I2534">
        <v>2014</v>
      </c>
      <c r="J2534">
        <v>1</v>
      </c>
      <c r="K2534">
        <v>6</v>
      </c>
    </row>
    <row r="2535" spans="1:11" x14ac:dyDescent="0.3">
      <c r="A2535" t="s">
        <v>15</v>
      </c>
      <c r="B2535" s="1">
        <v>41644</v>
      </c>
      <c r="C2535">
        <v>858.55</v>
      </c>
      <c r="D2535">
        <v>952.4</v>
      </c>
      <c r="E2535">
        <v>854.52</v>
      </c>
      <c r="F2535">
        <v>933.53</v>
      </c>
      <c r="G2535">
        <v>72898496</v>
      </c>
      <c r="H2535">
        <v>11379660685</v>
      </c>
      <c r="I2535">
        <v>2014</v>
      </c>
      <c r="J2535">
        <v>1</v>
      </c>
      <c r="K2535">
        <v>5</v>
      </c>
    </row>
    <row r="2536" spans="1:11" x14ac:dyDescent="0.3">
      <c r="A2536" t="s">
        <v>15</v>
      </c>
      <c r="B2536" s="1">
        <v>41643</v>
      </c>
      <c r="C2536">
        <v>823.27</v>
      </c>
      <c r="D2536">
        <v>859.51</v>
      </c>
      <c r="E2536">
        <v>801.67</v>
      </c>
      <c r="F2536">
        <v>859.51</v>
      </c>
      <c r="G2536">
        <v>38005000</v>
      </c>
      <c r="H2536">
        <v>10477362437</v>
      </c>
      <c r="I2536">
        <v>2014</v>
      </c>
      <c r="J2536">
        <v>1</v>
      </c>
      <c r="K2536">
        <v>4</v>
      </c>
    </row>
    <row r="2537" spans="1:11" x14ac:dyDescent="0.3">
      <c r="A2537" t="s">
        <v>15</v>
      </c>
      <c r="B2537" s="1">
        <v>41642</v>
      </c>
      <c r="C2537">
        <v>802.85</v>
      </c>
      <c r="D2537">
        <v>834.15</v>
      </c>
      <c r="E2537">
        <v>789.12</v>
      </c>
      <c r="F2537">
        <v>818.72</v>
      </c>
      <c r="G2537">
        <v>37810100</v>
      </c>
      <c r="H2537">
        <v>9980135396</v>
      </c>
      <c r="I2537">
        <v>2014</v>
      </c>
      <c r="J2537">
        <v>1</v>
      </c>
      <c r="K2537">
        <v>3</v>
      </c>
    </row>
    <row r="2538" spans="1:11" x14ac:dyDescent="0.3">
      <c r="A2538" t="s">
        <v>15</v>
      </c>
      <c r="B2538" s="1">
        <v>41641</v>
      </c>
      <c r="C2538">
        <v>773.44</v>
      </c>
      <c r="D2538">
        <v>820.31</v>
      </c>
      <c r="E2538">
        <v>767.21</v>
      </c>
      <c r="F2538">
        <v>802.39</v>
      </c>
      <c r="G2538">
        <v>38489500</v>
      </c>
      <c r="H2538">
        <v>9781073921</v>
      </c>
      <c r="I2538">
        <v>2014</v>
      </c>
      <c r="J2538">
        <v>1</v>
      </c>
      <c r="K2538">
        <v>2</v>
      </c>
    </row>
    <row r="2539" spans="1:11" x14ac:dyDescent="0.3">
      <c r="A2539" t="s">
        <v>15</v>
      </c>
      <c r="B2539" s="1">
        <v>41640</v>
      </c>
      <c r="C2539">
        <v>754.97</v>
      </c>
      <c r="D2539">
        <v>775.35</v>
      </c>
      <c r="E2539">
        <v>754.97</v>
      </c>
      <c r="F2539">
        <v>771.4</v>
      </c>
      <c r="G2539">
        <v>22489400</v>
      </c>
      <c r="H2539">
        <v>9403308145</v>
      </c>
      <c r="I2539">
        <v>2014</v>
      </c>
      <c r="J2539">
        <v>1</v>
      </c>
      <c r="K2539">
        <v>1</v>
      </c>
    </row>
    <row r="2540" spans="1:11" x14ac:dyDescent="0.3">
      <c r="A2540" t="s">
        <v>15</v>
      </c>
      <c r="B2540" s="1">
        <v>41639</v>
      </c>
      <c r="C2540">
        <v>760.32</v>
      </c>
      <c r="D2540">
        <v>760.58</v>
      </c>
      <c r="E2540">
        <v>738.17</v>
      </c>
      <c r="F2540">
        <v>754.01</v>
      </c>
      <c r="G2540">
        <v>20897300</v>
      </c>
      <c r="H2540">
        <v>9191325349</v>
      </c>
      <c r="I2540">
        <v>2013</v>
      </c>
      <c r="J2540">
        <v>12</v>
      </c>
      <c r="K2540">
        <v>31</v>
      </c>
    </row>
    <row r="2541" spans="1:11" x14ac:dyDescent="0.3">
      <c r="A2541" t="s">
        <v>15</v>
      </c>
      <c r="B2541" s="1">
        <v>41638</v>
      </c>
      <c r="C2541">
        <v>741.35</v>
      </c>
      <c r="D2541">
        <v>766.6</v>
      </c>
      <c r="E2541">
        <v>740.24</v>
      </c>
      <c r="F2541">
        <v>756.13</v>
      </c>
      <c r="G2541">
        <v>20707700</v>
      </c>
      <c r="H2541">
        <v>9217167990</v>
      </c>
      <c r="I2541">
        <v>2013</v>
      </c>
      <c r="J2541">
        <v>12</v>
      </c>
      <c r="K2541">
        <v>30</v>
      </c>
    </row>
    <row r="2542" spans="1:11" x14ac:dyDescent="0.3">
      <c r="A2542" t="s">
        <v>15</v>
      </c>
      <c r="B2542" s="1">
        <v>41637</v>
      </c>
      <c r="C2542">
        <v>728.05</v>
      </c>
      <c r="D2542">
        <v>748.61</v>
      </c>
      <c r="E2542">
        <v>714.44</v>
      </c>
      <c r="F2542">
        <v>745.05</v>
      </c>
      <c r="G2542">
        <v>19011300</v>
      </c>
      <c r="H2542">
        <v>9082103621</v>
      </c>
      <c r="I2542">
        <v>2013</v>
      </c>
      <c r="J2542">
        <v>12</v>
      </c>
      <c r="K2542">
        <v>29</v>
      </c>
    </row>
    <row r="2543" spans="1:11" x14ac:dyDescent="0.3">
      <c r="A2543" t="s">
        <v>15</v>
      </c>
      <c r="B2543" s="1">
        <v>41636</v>
      </c>
      <c r="C2543">
        <v>737.98</v>
      </c>
      <c r="D2543">
        <v>747.06</v>
      </c>
      <c r="E2543">
        <v>705.35</v>
      </c>
      <c r="F2543">
        <v>727.83</v>
      </c>
      <c r="G2543">
        <v>32505800</v>
      </c>
      <c r="H2543">
        <v>8869918644</v>
      </c>
      <c r="I2543">
        <v>2013</v>
      </c>
      <c r="J2543">
        <v>12</v>
      </c>
      <c r="K2543">
        <v>28</v>
      </c>
    </row>
    <row r="2544" spans="1:11" x14ac:dyDescent="0.3">
      <c r="A2544" t="s">
        <v>15</v>
      </c>
      <c r="B2544" s="1">
        <v>41635</v>
      </c>
      <c r="C2544">
        <v>763.28</v>
      </c>
      <c r="D2544">
        <v>777.51</v>
      </c>
      <c r="E2544">
        <v>713.6</v>
      </c>
      <c r="F2544">
        <v>735.07</v>
      </c>
      <c r="G2544">
        <v>46862700</v>
      </c>
      <c r="H2544">
        <v>8955394564</v>
      </c>
      <c r="I2544">
        <v>2013</v>
      </c>
      <c r="J2544">
        <v>12</v>
      </c>
      <c r="K2544">
        <v>27</v>
      </c>
    </row>
    <row r="2545" spans="1:11" x14ac:dyDescent="0.3">
      <c r="A2545" t="s">
        <v>15</v>
      </c>
      <c r="B2545" s="1">
        <v>41634</v>
      </c>
      <c r="C2545">
        <v>683.94</v>
      </c>
      <c r="D2545">
        <v>777.75</v>
      </c>
      <c r="E2545">
        <v>683.94</v>
      </c>
      <c r="F2545">
        <v>761.98</v>
      </c>
      <c r="G2545">
        <v>0</v>
      </c>
      <c r="H2545">
        <v>9279735331</v>
      </c>
      <c r="I2545">
        <v>2013</v>
      </c>
      <c r="J2545">
        <v>12</v>
      </c>
      <c r="K2545">
        <v>26</v>
      </c>
    </row>
    <row r="2546" spans="1:11" x14ac:dyDescent="0.3">
      <c r="A2546" t="s">
        <v>15</v>
      </c>
      <c r="B2546" s="1">
        <v>41633</v>
      </c>
      <c r="C2546">
        <v>666.31</v>
      </c>
      <c r="D2546">
        <v>682.7</v>
      </c>
      <c r="E2546">
        <v>649.48</v>
      </c>
      <c r="F2546">
        <v>682.21</v>
      </c>
      <c r="G2546">
        <v>0</v>
      </c>
      <c r="H2546">
        <v>8305173374</v>
      </c>
      <c r="I2546">
        <v>2013</v>
      </c>
      <c r="J2546">
        <v>12</v>
      </c>
      <c r="K2546">
        <v>25</v>
      </c>
    </row>
    <row r="2547" spans="1:11" x14ac:dyDescent="0.3">
      <c r="A2547" t="s">
        <v>15</v>
      </c>
      <c r="B2547" s="1">
        <v>41632</v>
      </c>
      <c r="C2547">
        <v>672.36</v>
      </c>
      <c r="D2547">
        <v>684.39</v>
      </c>
      <c r="E2547">
        <v>645.71</v>
      </c>
      <c r="F2547">
        <v>665.58</v>
      </c>
      <c r="G2547">
        <v>0</v>
      </c>
      <c r="H2547">
        <v>8100042042</v>
      </c>
      <c r="I2547">
        <v>2013</v>
      </c>
      <c r="J2547">
        <v>12</v>
      </c>
      <c r="K2547">
        <v>24</v>
      </c>
    </row>
    <row r="2548" spans="1:11" x14ac:dyDescent="0.3">
      <c r="A2548" t="s">
        <v>15</v>
      </c>
      <c r="B2548" s="1">
        <v>41631</v>
      </c>
      <c r="C2548">
        <v>613.05999999999995</v>
      </c>
      <c r="D2548">
        <v>680.91</v>
      </c>
      <c r="E2548">
        <v>611.04</v>
      </c>
      <c r="F2548">
        <v>673.41</v>
      </c>
      <c r="G2548">
        <v>0</v>
      </c>
      <c r="H2548">
        <v>8192487202</v>
      </c>
      <c r="I2548">
        <v>2013</v>
      </c>
      <c r="J2548">
        <v>12</v>
      </c>
      <c r="K2548">
        <v>23</v>
      </c>
    </row>
    <row r="2549" spans="1:11" x14ac:dyDescent="0.3">
      <c r="A2549" t="s">
        <v>15</v>
      </c>
      <c r="B2549" s="1">
        <v>41630</v>
      </c>
      <c r="C2549">
        <v>601.78</v>
      </c>
      <c r="D2549">
        <v>666.74</v>
      </c>
      <c r="E2549">
        <v>585.64</v>
      </c>
      <c r="F2549">
        <v>617.17999999999995</v>
      </c>
      <c r="G2549">
        <v>0</v>
      </c>
      <c r="H2549">
        <v>7505757423</v>
      </c>
      <c r="I2549">
        <v>2013</v>
      </c>
      <c r="J2549">
        <v>12</v>
      </c>
      <c r="K2549">
        <v>22</v>
      </c>
    </row>
    <row r="2550" spans="1:11" x14ac:dyDescent="0.3">
      <c r="A2550" t="s">
        <v>15</v>
      </c>
      <c r="B2550" s="1">
        <v>41629</v>
      </c>
      <c r="C2550">
        <v>619.9</v>
      </c>
      <c r="D2550">
        <v>654.27</v>
      </c>
      <c r="E2550">
        <v>579.16999999999996</v>
      </c>
      <c r="F2550">
        <v>605.66</v>
      </c>
      <c r="G2550">
        <v>0</v>
      </c>
      <c r="H2550">
        <v>7363114611</v>
      </c>
      <c r="I2550">
        <v>2013</v>
      </c>
      <c r="J2550">
        <v>12</v>
      </c>
      <c r="K2550">
        <v>21</v>
      </c>
    </row>
    <row r="2551" spans="1:11" x14ac:dyDescent="0.3">
      <c r="A2551" t="s">
        <v>15</v>
      </c>
      <c r="B2551" s="1">
        <v>41628</v>
      </c>
      <c r="C2551">
        <v>694.22</v>
      </c>
      <c r="D2551">
        <v>729.16</v>
      </c>
      <c r="E2551">
        <v>595.33000000000004</v>
      </c>
      <c r="F2551">
        <v>625.32000000000005</v>
      </c>
      <c r="G2551">
        <v>0</v>
      </c>
      <c r="H2551">
        <v>7599576492</v>
      </c>
      <c r="I2551">
        <v>2013</v>
      </c>
      <c r="J2551">
        <v>12</v>
      </c>
      <c r="K2551">
        <v>20</v>
      </c>
    </row>
    <row r="2552" spans="1:11" x14ac:dyDescent="0.3">
      <c r="A2552" t="s">
        <v>15</v>
      </c>
      <c r="B2552" s="1">
        <v>41627</v>
      </c>
      <c r="C2552">
        <v>519.05999999999995</v>
      </c>
      <c r="D2552">
        <v>707.23</v>
      </c>
      <c r="E2552">
        <v>502.89</v>
      </c>
      <c r="F2552">
        <v>691.96</v>
      </c>
      <c r="G2552">
        <v>0</v>
      </c>
      <c r="H2552">
        <v>8406397153</v>
      </c>
      <c r="I2552">
        <v>2013</v>
      </c>
      <c r="J2552">
        <v>12</v>
      </c>
      <c r="K2552">
        <v>19</v>
      </c>
    </row>
    <row r="2553" spans="1:11" x14ac:dyDescent="0.3">
      <c r="A2553" t="s">
        <v>15</v>
      </c>
      <c r="B2553" s="1">
        <v>41626</v>
      </c>
      <c r="C2553">
        <v>678.2</v>
      </c>
      <c r="D2553">
        <v>679.32</v>
      </c>
      <c r="E2553">
        <v>420.51</v>
      </c>
      <c r="F2553">
        <v>522.70000000000005</v>
      </c>
      <c r="G2553">
        <v>0</v>
      </c>
      <c r="H2553">
        <v>6347159168</v>
      </c>
      <c r="I2553">
        <v>2013</v>
      </c>
      <c r="J2553">
        <v>12</v>
      </c>
      <c r="K2553">
        <v>18</v>
      </c>
    </row>
    <row r="2554" spans="1:11" x14ac:dyDescent="0.3">
      <c r="A2554" t="s">
        <v>15</v>
      </c>
      <c r="B2554" s="1">
        <v>41625</v>
      </c>
      <c r="C2554">
        <v>706.37</v>
      </c>
      <c r="D2554">
        <v>754.83</v>
      </c>
      <c r="E2554">
        <v>630.88</v>
      </c>
      <c r="F2554">
        <v>682.12</v>
      </c>
      <c r="G2554">
        <v>0</v>
      </c>
      <c r="H2554">
        <v>8279623719</v>
      </c>
      <c r="I2554">
        <v>2013</v>
      </c>
      <c r="J2554">
        <v>12</v>
      </c>
      <c r="K2554">
        <v>17</v>
      </c>
    </row>
    <row r="2555" spans="1:11" x14ac:dyDescent="0.3">
      <c r="A2555" t="s">
        <v>15</v>
      </c>
      <c r="B2555" s="1">
        <v>41624</v>
      </c>
      <c r="C2555">
        <v>880.33</v>
      </c>
      <c r="D2555">
        <v>882.25</v>
      </c>
      <c r="E2555">
        <v>668.25</v>
      </c>
      <c r="F2555">
        <v>705.97</v>
      </c>
      <c r="G2555">
        <v>0</v>
      </c>
      <c r="H2555">
        <v>8565534010</v>
      </c>
      <c r="I2555">
        <v>2013</v>
      </c>
      <c r="J2555">
        <v>12</v>
      </c>
      <c r="K2555">
        <v>16</v>
      </c>
    </row>
    <row r="2556" spans="1:11" x14ac:dyDescent="0.3">
      <c r="A2556" t="s">
        <v>15</v>
      </c>
      <c r="B2556" s="1">
        <v>41623</v>
      </c>
      <c r="C2556">
        <v>875.29</v>
      </c>
      <c r="D2556">
        <v>886.16</v>
      </c>
      <c r="E2556">
        <v>825</v>
      </c>
      <c r="F2556">
        <v>876.12</v>
      </c>
      <c r="G2556">
        <v>0</v>
      </c>
      <c r="H2556">
        <v>10625517651</v>
      </c>
      <c r="I2556">
        <v>2013</v>
      </c>
      <c r="J2556">
        <v>12</v>
      </c>
      <c r="K2556">
        <v>15</v>
      </c>
    </row>
    <row r="2557" spans="1:11" x14ac:dyDescent="0.3">
      <c r="A2557" t="s">
        <v>15</v>
      </c>
      <c r="B2557" s="1">
        <v>41622</v>
      </c>
      <c r="C2557">
        <v>899.85</v>
      </c>
      <c r="D2557">
        <v>904.65</v>
      </c>
      <c r="E2557">
        <v>858.36</v>
      </c>
      <c r="F2557">
        <v>872.6</v>
      </c>
      <c r="G2557">
        <v>0</v>
      </c>
      <c r="H2557">
        <v>10578987915</v>
      </c>
      <c r="I2557">
        <v>2013</v>
      </c>
      <c r="J2557">
        <v>12</v>
      </c>
      <c r="K2557">
        <v>14</v>
      </c>
    </row>
    <row r="2558" spans="1:11" x14ac:dyDescent="0.3">
      <c r="A2558" t="s">
        <v>15</v>
      </c>
      <c r="B2558" s="1">
        <v>41621</v>
      </c>
      <c r="C2558">
        <v>874.98</v>
      </c>
      <c r="D2558">
        <v>941.79</v>
      </c>
      <c r="E2558">
        <v>860.05</v>
      </c>
      <c r="F2558">
        <v>892.58</v>
      </c>
      <c r="G2558">
        <v>0</v>
      </c>
      <c r="H2558">
        <v>10816819988</v>
      </c>
      <c r="I2558">
        <v>2013</v>
      </c>
      <c r="J2558">
        <v>12</v>
      </c>
      <c r="K2558">
        <v>13</v>
      </c>
    </row>
    <row r="2559" spans="1:11" x14ac:dyDescent="0.3">
      <c r="A2559" t="s">
        <v>15</v>
      </c>
      <c r="B2559" s="1">
        <v>41620</v>
      </c>
      <c r="C2559">
        <v>882.78</v>
      </c>
      <c r="D2559">
        <v>901.94</v>
      </c>
      <c r="E2559">
        <v>844.95</v>
      </c>
      <c r="F2559">
        <v>873.26</v>
      </c>
      <c r="G2559">
        <v>0</v>
      </c>
      <c r="H2559">
        <v>10578889955</v>
      </c>
      <c r="I2559">
        <v>2013</v>
      </c>
      <c r="J2559">
        <v>12</v>
      </c>
      <c r="K2559">
        <v>12</v>
      </c>
    </row>
    <row r="2560" spans="1:11" x14ac:dyDescent="0.3">
      <c r="A2560" t="s">
        <v>15</v>
      </c>
      <c r="B2560" s="1">
        <v>41619</v>
      </c>
      <c r="C2560">
        <v>989.07</v>
      </c>
      <c r="D2560">
        <v>1001.58</v>
      </c>
      <c r="E2560">
        <v>834.23</v>
      </c>
      <c r="F2560">
        <v>878.48</v>
      </c>
      <c r="G2560">
        <v>0</v>
      </c>
      <c r="H2560">
        <v>10638546534</v>
      </c>
      <c r="I2560">
        <v>2013</v>
      </c>
      <c r="J2560">
        <v>12</v>
      </c>
      <c r="K2560">
        <v>11</v>
      </c>
    </row>
    <row r="2561" spans="1:11" x14ac:dyDescent="0.3">
      <c r="A2561" t="s">
        <v>15</v>
      </c>
      <c r="B2561" s="1">
        <v>41618</v>
      </c>
      <c r="C2561">
        <v>892.32</v>
      </c>
      <c r="D2561">
        <v>997.23</v>
      </c>
      <c r="E2561">
        <v>892.32</v>
      </c>
      <c r="F2561">
        <v>988.51</v>
      </c>
      <c r="G2561">
        <v>0</v>
      </c>
      <c r="H2561">
        <v>11966951486</v>
      </c>
      <c r="I2561">
        <v>2013</v>
      </c>
      <c r="J2561">
        <v>12</v>
      </c>
      <c r="K2561">
        <v>10</v>
      </c>
    </row>
    <row r="2562" spans="1:11" x14ac:dyDescent="0.3">
      <c r="A2562" t="s">
        <v>15</v>
      </c>
      <c r="B2562" s="1">
        <v>41617</v>
      </c>
      <c r="C2562">
        <v>793.8</v>
      </c>
      <c r="D2562">
        <v>921.93</v>
      </c>
      <c r="E2562">
        <v>780.9</v>
      </c>
      <c r="F2562">
        <v>893.19</v>
      </c>
      <c r="G2562">
        <v>0</v>
      </c>
      <c r="H2562">
        <v>10808715488</v>
      </c>
      <c r="I2562">
        <v>2013</v>
      </c>
      <c r="J2562">
        <v>12</v>
      </c>
      <c r="K2562">
        <v>9</v>
      </c>
    </row>
    <row r="2563" spans="1:11" x14ac:dyDescent="0.3">
      <c r="A2563" t="s">
        <v>15</v>
      </c>
      <c r="B2563" s="1">
        <v>41616</v>
      </c>
      <c r="C2563">
        <v>697.31</v>
      </c>
      <c r="D2563">
        <v>802.51</v>
      </c>
      <c r="E2563">
        <v>670.88</v>
      </c>
      <c r="F2563">
        <v>795.87</v>
      </c>
      <c r="G2563">
        <v>0</v>
      </c>
      <c r="H2563">
        <v>9627500113</v>
      </c>
      <c r="I2563">
        <v>2013</v>
      </c>
      <c r="J2563">
        <v>12</v>
      </c>
      <c r="K2563">
        <v>8</v>
      </c>
    </row>
    <row r="2564" spans="1:11" x14ac:dyDescent="0.3">
      <c r="A2564" t="s">
        <v>15</v>
      </c>
      <c r="B2564" s="1">
        <v>41615</v>
      </c>
      <c r="C2564">
        <v>835.32</v>
      </c>
      <c r="D2564">
        <v>854.64</v>
      </c>
      <c r="E2564">
        <v>640.22</v>
      </c>
      <c r="F2564">
        <v>698.23</v>
      </c>
      <c r="G2564">
        <v>0</v>
      </c>
      <c r="H2564">
        <v>8442962249</v>
      </c>
      <c r="I2564">
        <v>2013</v>
      </c>
      <c r="J2564">
        <v>12</v>
      </c>
      <c r="K2564">
        <v>7</v>
      </c>
    </row>
    <row r="2565" spans="1:11" x14ac:dyDescent="0.3">
      <c r="A2565" t="s">
        <v>15</v>
      </c>
      <c r="B2565" s="1">
        <v>41614</v>
      </c>
      <c r="C2565">
        <v>1042.3800000000001</v>
      </c>
      <c r="D2565">
        <v>1042.3800000000001</v>
      </c>
      <c r="E2565">
        <v>829.45</v>
      </c>
      <c r="F2565">
        <v>829.45</v>
      </c>
      <c r="G2565">
        <v>0</v>
      </c>
      <c r="H2565">
        <v>10025645095</v>
      </c>
      <c r="I2565">
        <v>2013</v>
      </c>
      <c r="J2565">
        <v>12</v>
      </c>
      <c r="K2565">
        <v>6</v>
      </c>
    </row>
    <row r="2566" spans="1:11" x14ac:dyDescent="0.3">
      <c r="A2566" t="s">
        <v>15</v>
      </c>
      <c r="B2566" s="1">
        <v>41613</v>
      </c>
      <c r="C2566">
        <v>1152.73</v>
      </c>
      <c r="D2566">
        <v>1154.3599999999999</v>
      </c>
      <c r="E2566">
        <v>897.11</v>
      </c>
      <c r="F2566">
        <v>1045.1099999999999</v>
      </c>
      <c r="G2566">
        <v>0</v>
      </c>
      <c r="H2566">
        <v>12626914509</v>
      </c>
      <c r="I2566">
        <v>2013</v>
      </c>
      <c r="J2566">
        <v>12</v>
      </c>
      <c r="K2566">
        <v>5</v>
      </c>
    </row>
    <row r="2567" spans="1:11" x14ac:dyDescent="0.3">
      <c r="A2567" t="s">
        <v>15</v>
      </c>
      <c r="B2567" s="1">
        <v>41612</v>
      </c>
      <c r="C2567">
        <v>1077.58</v>
      </c>
      <c r="D2567">
        <v>1156.1199999999999</v>
      </c>
      <c r="E2567">
        <v>1070.1600000000001</v>
      </c>
      <c r="F2567">
        <v>1151.17</v>
      </c>
      <c r="G2567">
        <v>0</v>
      </c>
      <c r="H2567">
        <v>13903428351</v>
      </c>
      <c r="I2567">
        <v>2013</v>
      </c>
      <c r="J2567">
        <v>12</v>
      </c>
      <c r="K2567">
        <v>4</v>
      </c>
    </row>
    <row r="2568" spans="1:11" x14ac:dyDescent="0.3">
      <c r="A2568" t="s">
        <v>15</v>
      </c>
      <c r="B2568" s="1">
        <v>41611</v>
      </c>
      <c r="C2568">
        <v>1046.4000000000001</v>
      </c>
      <c r="D2568">
        <v>1096</v>
      </c>
      <c r="E2568">
        <v>1011.21</v>
      </c>
      <c r="F2568">
        <v>1078.28</v>
      </c>
      <c r="G2568">
        <v>0</v>
      </c>
      <c r="H2568">
        <v>13018451838</v>
      </c>
      <c r="I2568">
        <v>2013</v>
      </c>
      <c r="J2568">
        <v>12</v>
      </c>
      <c r="K2568">
        <v>3</v>
      </c>
    </row>
    <row r="2569" spans="1:11" x14ac:dyDescent="0.3">
      <c r="A2569" t="s">
        <v>15</v>
      </c>
      <c r="B2569" s="1">
        <v>41610</v>
      </c>
      <c r="C2569">
        <v>951.42</v>
      </c>
      <c r="D2569">
        <v>1055.42</v>
      </c>
      <c r="E2569">
        <v>938.41</v>
      </c>
      <c r="F2569">
        <v>1043.33</v>
      </c>
      <c r="G2569">
        <v>0</v>
      </c>
      <c r="H2569">
        <v>12591271606</v>
      </c>
      <c r="I2569">
        <v>2013</v>
      </c>
      <c r="J2569">
        <v>12</v>
      </c>
      <c r="K2569">
        <v>2</v>
      </c>
    </row>
    <row r="2570" spans="1:11" x14ac:dyDescent="0.3">
      <c r="A2570" t="s">
        <v>15</v>
      </c>
      <c r="B2570" s="1">
        <v>41609</v>
      </c>
      <c r="C2570">
        <v>1128.92</v>
      </c>
      <c r="D2570">
        <v>1133.08</v>
      </c>
      <c r="E2570">
        <v>801.82</v>
      </c>
      <c r="F2570">
        <v>955.85</v>
      </c>
      <c r="G2570">
        <v>0</v>
      </c>
      <c r="H2570">
        <v>11531708948</v>
      </c>
      <c r="I2570">
        <v>2013</v>
      </c>
      <c r="J2570">
        <v>12</v>
      </c>
      <c r="K2570">
        <v>1</v>
      </c>
    </row>
    <row r="2571" spans="1:11" x14ac:dyDescent="0.3">
      <c r="A2571" t="s">
        <v>15</v>
      </c>
      <c r="B2571" s="1">
        <v>41608</v>
      </c>
      <c r="C2571">
        <v>1129.3699999999999</v>
      </c>
      <c r="D2571">
        <v>1156.1400000000001</v>
      </c>
      <c r="E2571">
        <v>1106.6099999999999</v>
      </c>
      <c r="F2571">
        <v>1129.43</v>
      </c>
      <c r="G2571">
        <v>0</v>
      </c>
      <c r="H2571">
        <v>13620389321</v>
      </c>
      <c r="I2571">
        <v>2013</v>
      </c>
      <c r="J2571">
        <v>11</v>
      </c>
      <c r="K2571">
        <v>30</v>
      </c>
    </row>
    <row r="2572" spans="1:11" x14ac:dyDescent="0.3">
      <c r="A2572" t="s">
        <v>15</v>
      </c>
      <c r="B2572" s="1">
        <v>41607</v>
      </c>
      <c r="C2572">
        <v>1042.01</v>
      </c>
      <c r="D2572">
        <v>1146.97</v>
      </c>
      <c r="E2572">
        <v>1000.64</v>
      </c>
      <c r="F2572">
        <v>1131.97</v>
      </c>
      <c r="G2572">
        <v>0</v>
      </c>
      <c r="H2572">
        <v>13646039846</v>
      </c>
      <c r="I2572">
        <v>2013</v>
      </c>
      <c r="J2572">
        <v>11</v>
      </c>
      <c r="K2572">
        <v>29</v>
      </c>
    </row>
    <row r="2573" spans="1:11" x14ac:dyDescent="0.3">
      <c r="A2573" t="s">
        <v>15</v>
      </c>
      <c r="B2573" s="1">
        <v>41606</v>
      </c>
      <c r="C2573">
        <v>1003.38</v>
      </c>
      <c r="D2573">
        <v>1077.56</v>
      </c>
      <c r="E2573">
        <v>962.17</v>
      </c>
      <c r="F2573">
        <v>1031.95</v>
      </c>
      <c r="G2573">
        <v>0</v>
      </c>
      <c r="H2573">
        <v>12435823060</v>
      </c>
      <c r="I2573">
        <v>2013</v>
      </c>
      <c r="J2573">
        <v>11</v>
      </c>
      <c r="K2573">
        <v>28</v>
      </c>
    </row>
    <row r="2574" spans="1:11" x14ac:dyDescent="0.3">
      <c r="A2574" t="s">
        <v>15</v>
      </c>
      <c r="B2574" s="1">
        <v>41605</v>
      </c>
      <c r="C2574">
        <v>923.85</v>
      </c>
      <c r="D2574">
        <v>1001.96</v>
      </c>
      <c r="E2574">
        <v>891.68</v>
      </c>
      <c r="F2574">
        <v>1001.96</v>
      </c>
      <c r="G2574">
        <v>0</v>
      </c>
      <c r="H2574">
        <v>12069885699</v>
      </c>
      <c r="I2574">
        <v>2013</v>
      </c>
      <c r="J2574">
        <v>11</v>
      </c>
      <c r="K2574">
        <v>27</v>
      </c>
    </row>
    <row r="2575" spans="1:11" x14ac:dyDescent="0.3">
      <c r="A2575" t="s">
        <v>15</v>
      </c>
      <c r="B2575" s="1">
        <v>41604</v>
      </c>
      <c r="C2575">
        <v>805.73</v>
      </c>
      <c r="D2575">
        <v>928.54</v>
      </c>
      <c r="E2575">
        <v>800.8</v>
      </c>
      <c r="F2575">
        <v>928.1</v>
      </c>
      <c r="G2575">
        <v>0</v>
      </c>
      <c r="H2575">
        <v>11176110593</v>
      </c>
      <c r="I2575">
        <v>2013</v>
      </c>
      <c r="J2575">
        <v>11</v>
      </c>
      <c r="K2575">
        <v>26</v>
      </c>
    </row>
    <row r="2576" spans="1:11" x14ac:dyDescent="0.3">
      <c r="A2576" t="s">
        <v>15</v>
      </c>
      <c r="B2576" s="1">
        <v>41603</v>
      </c>
      <c r="C2576">
        <v>773.02</v>
      </c>
      <c r="D2576">
        <v>810.68</v>
      </c>
      <c r="E2576">
        <v>754.43</v>
      </c>
      <c r="F2576">
        <v>799.11</v>
      </c>
      <c r="G2576">
        <v>0</v>
      </c>
      <c r="H2576">
        <v>9619646225</v>
      </c>
      <c r="I2576">
        <v>2013</v>
      </c>
      <c r="J2576">
        <v>11</v>
      </c>
      <c r="K2576">
        <v>25</v>
      </c>
    </row>
    <row r="2577" spans="1:11" x14ac:dyDescent="0.3">
      <c r="A2577" t="s">
        <v>15</v>
      </c>
      <c r="B2577" s="1">
        <v>41602</v>
      </c>
      <c r="C2577">
        <v>795.63</v>
      </c>
      <c r="D2577">
        <v>807.36</v>
      </c>
      <c r="E2577">
        <v>722.87</v>
      </c>
      <c r="F2577">
        <v>774.25</v>
      </c>
      <c r="G2577">
        <v>0</v>
      </c>
      <c r="H2577">
        <v>9317034156</v>
      </c>
      <c r="I2577">
        <v>2013</v>
      </c>
      <c r="J2577">
        <v>11</v>
      </c>
      <c r="K2577">
        <v>24</v>
      </c>
    </row>
    <row r="2578" spans="1:11" x14ac:dyDescent="0.3">
      <c r="A2578" t="s">
        <v>15</v>
      </c>
      <c r="B2578" s="1">
        <v>41601</v>
      </c>
      <c r="C2578">
        <v>771.7</v>
      </c>
      <c r="D2578">
        <v>844.97</v>
      </c>
      <c r="E2578">
        <v>771.7</v>
      </c>
      <c r="F2578">
        <v>797.82</v>
      </c>
      <c r="G2578">
        <v>0</v>
      </c>
      <c r="H2578">
        <v>9597335799</v>
      </c>
      <c r="I2578">
        <v>2013</v>
      </c>
      <c r="J2578">
        <v>11</v>
      </c>
      <c r="K2578">
        <v>23</v>
      </c>
    </row>
    <row r="2579" spans="1:11" x14ac:dyDescent="0.3">
      <c r="A2579" t="s">
        <v>15</v>
      </c>
      <c r="B2579" s="1">
        <v>41600</v>
      </c>
      <c r="C2579">
        <v>724.07</v>
      </c>
      <c r="D2579">
        <v>780.85</v>
      </c>
      <c r="E2579">
        <v>668.13</v>
      </c>
      <c r="F2579">
        <v>771.44</v>
      </c>
      <c r="G2579">
        <v>0</v>
      </c>
      <c r="H2579">
        <v>9276681716</v>
      </c>
      <c r="I2579">
        <v>2013</v>
      </c>
      <c r="J2579">
        <v>11</v>
      </c>
      <c r="K2579">
        <v>22</v>
      </c>
    </row>
    <row r="2580" spans="1:11" x14ac:dyDescent="0.3">
      <c r="A2580" t="s">
        <v>15</v>
      </c>
      <c r="B2580" s="1">
        <v>41599</v>
      </c>
      <c r="C2580">
        <v>594.32000000000005</v>
      </c>
      <c r="D2580">
        <v>733.4</v>
      </c>
      <c r="E2580">
        <v>577.29</v>
      </c>
      <c r="F2580">
        <v>722.43</v>
      </c>
      <c r="G2580">
        <v>0</v>
      </c>
      <c r="H2580">
        <v>8684240726</v>
      </c>
      <c r="I2580">
        <v>2013</v>
      </c>
      <c r="J2580">
        <v>11</v>
      </c>
      <c r="K2580">
        <v>21</v>
      </c>
    </row>
    <row r="2581" spans="1:11" x14ac:dyDescent="0.3">
      <c r="A2581" t="s">
        <v>15</v>
      </c>
      <c r="B2581" s="1">
        <v>41598</v>
      </c>
      <c r="C2581">
        <v>577.98</v>
      </c>
      <c r="D2581">
        <v>599.65</v>
      </c>
      <c r="E2581">
        <v>448.45</v>
      </c>
      <c r="F2581">
        <v>590.83000000000004</v>
      </c>
      <c r="G2581">
        <v>0</v>
      </c>
      <c r="H2581">
        <v>7100077964</v>
      </c>
      <c r="I2581">
        <v>2013</v>
      </c>
      <c r="J2581">
        <v>11</v>
      </c>
      <c r="K2581">
        <v>20</v>
      </c>
    </row>
    <row r="2582" spans="1:11" x14ac:dyDescent="0.3">
      <c r="A2582" t="s">
        <v>15</v>
      </c>
      <c r="B2582" s="1">
        <v>41597</v>
      </c>
      <c r="C2582">
        <v>712.76</v>
      </c>
      <c r="D2582">
        <v>806.11</v>
      </c>
      <c r="E2582">
        <v>456.39</v>
      </c>
      <c r="F2582">
        <v>584.61</v>
      </c>
      <c r="G2582">
        <v>0</v>
      </c>
      <c r="H2582">
        <v>7022949161</v>
      </c>
      <c r="I2582">
        <v>2013</v>
      </c>
      <c r="J2582">
        <v>11</v>
      </c>
      <c r="K2582">
        <v>19</v>
      </c>
    </row>
    <row r="2583" spans="1:11" x14ac:dyDescent="0.3">
      <c r="A2583" t="s">
        <v>15</v>
      </c>
      <c r="B2583" s="1">
        <v>41596</v>
      </c>
      <c r="C2583">
        <v>496.58</v>
      </c>
      <c r="D2583">
        <v>703.78</v>
      </c>
      <c r="E2583">
        <v>494.94</v>
      </c>
      <c r="F2583">
        <v>703.56</v>
      </c>
      <c r="G2583">
        <v>0</v>
      </c>
      <c r="H2583">
        <v>8449069629</v>
      </c>
      <c r="I2583">
        <v>2013</v>
      </c>
      <c r="J2583">
        <v>11</v>
      </c>
      <c r="K2583">
        <v>18</v>
      </c>
    </row>
    <row r="2584" spans="1:11" x14ac:dyDescent="0.3">
      <c r="A2584" t="s">
        <v>15</v>
      </c>
      <c r="B2584" s="1">
        <v>41595</v>
      </c>
      <c r="C2584">
        <v>440.96</v>
      </c>
      <c r="D2584">
        <v>500.58</v>
      </c>
      <c r="E2584">
        <v>440.24</v>
      </c>
      <c r="F2584">
        <v>492.11</v>
      </c>
      <c r="G2584">
        <v>0</v>
      </c>
      <c r="H2584">
        <v>5907842064</v>
      </c>
      <c r="I2584">
        <v>2013</v>
      </c>
      <c r="J2584">
        <v>11</v>
      </c>
      <c r="K2584">
        <v>17</v>
      </c>
    </row>
    <row r="2585" spans="1:11" x14ac:dyDescent="0.3">
      <c r="A2585" t="s">
        <v>15</v>
      </c>
      <c r="B2585" s="1">
        <v>41594</v>
      </c>
      <c r="C2585">
        <v>417.28</v>
      </c>
      <c r="D2585">
        <v>450.26</v>
      </c>
      <c r="E2585">
        <v>415.57</v>
      </c>
      <c r="F2585">
        <v>440.22</v>
      </c>
      <c r="G2585">
        <v>0</v>
      </c>
      <c r="H2585">
        <v>5282849105</v>
      </c>
      <c r="I2585">
        <v>2013</v>
      </c>
      <c r="J2585">
        <v>11</v>
      </c>
      <c r="K2585">
        <v>16</v>
      </c>
    </row>
    <row r="2586" spans="1:11" x14ac:dyDescent="0.3">
      <c r="A2586" t="s">
        <v>15</v>
      </c>
      <c r="B2586" s="1">
        <v>41593</v>
      </c>
      <c r="C2586">
        <v>419.41</v>
      </c>
      <c r="D2586">
        <v>437.89</v>
      </c>
      <c r="E2586">
        <v>396.11</v>
      </c>
      <c r="F2586">
        <v>417.95</v>
      </c>
      <c r="G2586">
        <v>0</v>
      </c>
      <c r="H2586">
        <v>5013561020</v>
      </c>
      <c r="I2586">
        <v>2013</v>
      </c>
      <c r="J2586">
        <v>11</v>
      </c>
      <c r="K2586">
        <v>15</v>
      </c>
    </row>
    <row r="2587" spans="1:11" x14ac:dyDescent="0.3">
      <c r="A2587" t="s">
        <v>15</v>
      </c>
      <c r="B2587" s="1">
        <v>41592</v>
      </c>
      <c r="C2587">
        <v>406.41</v>
      </c>
      <c r="D2587">
        <v>425.9</v>
      </c>
      <c r="E2587">
        <v>395.19</v>
      </c>
      <c r="F2587">
        <v>420.2</v>
      </c>
      <c r="G2587">
        <v>0</v>
      </c>
      <c r="H2587">
        <v>5038817795</v>
      </c>
      <c r="I2587">
        <v>2013</v>
      </c>
      <c r="J2587">
        <v>11</v>
      </c>
      <c r="K2587">
        <v>14</v>
      </c>
    </row>
    <row r="2588" spans="1:11" x14ac:dyDescent="0.3">
      <c r="A2588" t="s">
        <v>15</v>
      </c>
      <c r="B2588" s="1">
        <v>41591</v>
      </c>
      <c r="C2588">
        <v>360.97</v>
      </c>
      <c r="D2588">
        <v>414.05</v>
      </c>
      <c r="E2588">
        <v>359.8</v>
      </c>
      <c r="F2588">
        <v>407.37</v>
      </c>
      <c r="G2588">
        <v>0</v>
      </c>
      <c r="H2588">
        <v>4883103453</v>
      </c>
      <c r="I2588">
        <v>2013</v>
      </c>
      <c r="J2588">
        <v>11</v>
      </c>
      <c r="K2588">
        <v>13</v>
      </c>
    </row>
    <row r="2589" spans="1:11" x14ac:dyDescent="0.3">
      <c r="A2589" t="s">
        <v>15</v>
      </c>
      <c r="B2589" s="1">
        <v>41590</v>
      </c>
      <c r="C2589">
        <v>343.06</v>
      </c>
      <c r="D2589">
        <v>362.81</v>
      </c>
      <c r="E2589">
        <v>342.8</v>
      </c>
      <c r="F2589">
        <v>360.33</v>
      </c>
      <c r="G2589">
        <v>0</v>
      </c>
      <c r="H2589">
        <v>4317726291</v>
      </c>
      <c r="I2589">
        <v>2013</v>
      </c>
      <c r="J2589">
        <v>11</v>
      </c>
      <c r="K2589">
        <v>12</v>
      </c>
    </row>
    <row r="2590" spans="1:11" x14ac:dyDescent="0.3">
      <c r="A2590" t="s">
        <v>15</v>
      </c>
      <c r="B2590" s="1">
        <v>41589</v>
      </c>
      <c r="C2590">
        <v>325.41000000000003</v>
      </c>
      <c r="D2590">
        <v>351.27</v>
      </c>
      <c r="E2590">
        <v>311.77999999999997</v>
      </c>
      <c r="F2590">
        <v>342.44</v>
      </c>
      <c r="G2590">
        <v>0</v>
      </c>
      <c r="H2590">
        <v>4101635027</v>
      </c>
      <c r="I2590">
        <v>2013</v>
      </c>
      <c r="J2590">
        <v>11</v>
      </c>
      <c r="K2590">
        <v>11</v>
      </c>
    </row>
    <row r="2591" spans="1:11" x14ac:dyDescent="0.3">
      <c r="A2591" t="s">
        <v>15</v>
      </c>
      <c r="B2591" s="1">
        <v>41588</v>
      </c>
      <c r="C2591">
        <v>348.82</v>
      </c>
      <c r="D2591">
        <v>350.7</v>
      </c>
      <c r="E2591">
        <v>277.24</v>
      </c>
      <c r="F2591">
        <v>326.62</v>
      </c>
      <c r="G2591">
        <v>0</v>
      </c>
      <c r="H2591">
        <v>3910613095</v>
      </c>
      <c r="I2591">
        <v>2013</v>
      </c>
      <c r="J2591">
        <v>11</v>
      </c>
      <c r="K2591">
        <v>10</v>
      </c>
    </row>
    <row r="2592" spans="1:11" x14ac:dyDescent="0.3">
      <c r="A2592" t="s">
        <v>15</v>
      </c>
      <c r="B2592" s="1">
        <v>41587</v>
      </c>
      <c r="C2592">
        <v>338.58</v>
      </c>
      <c r="D2592">
        <v>370.82</v>
      </c>
      <c r="E2592">
        <v>319.70999999999998</v>
      </c>
      <c r="F2592">
        <v>339.11</v>
      </c>
      <c r="G2592">
        <v>0</v>
      </c>
      <c r="H2592">
        <v>4058705857</v>
      </c>
      <c r="I2592">
        <v>2013</v>
      </c>
      <c r="J2592">
        <v>11</v>
      </c>
      <c r="K2592">
        <v>9</v>
      </c>
    </row>
    <row r="2593" spans="1:11" x14ac:dyDescent="0.3">
      <c r="A2593" t="s">
        <v>15</v>
      </c>
      <c r="B2593" s="1">
        <v>41586</v>
      </c>
      <c r="C2593">
        <v>297.85000000000002</v>
      </c>
      <c r="D2593">
        <v>338.66</v>
      </c>
      <c r="E2593">
        <v>296.93</v>
      </c>
      <c r="F2593">
        <v>338.11</v>
      </c>
      <c r="G2593">
        <v>0</v>
      </c>
      <c r="H2593">
        <v>4045494603</v>
      </c>
      <c r="I2593">
        <v>2013</v>
      </c>
      <c r="J2593">
        <v>11</v>
      </c>
      <c r="K2593">
        <v>8</v>
      </c>
    </row>
    <row r="2594" spans="1:11" x14ac:dyDescent="0.3">
      <c r="A2594" t="s">
        <v>15</v>
      </c>
      <c r="B2594" s="1">
        <v>41585</v>
      </c>
      <c r="C2594">
        <v>261.68</v>
      </c>
      <c r="D2594">
        <v>304.17</v>
      </c>
      <c r="E2594">
        <v>261.55</v>
      </c>
      <c r="F2594">
        <v>296.41000000000003</v>
      </c>
      <c r="G2594">
        <v>0</v>
      </c>
      <c r="H2594">
        <v>3545560087</v>
      </c>
      <c r="I2594">
        <v>2013</v>
      </c>
      <c r="J2594">
        <v>11</v>
      </c>
      <c r="K2594">
        <v>7</v>
      </c>
    </row>
    <row r="2595" spans="1:11" x14ac:dyDescent="0.3">
      <c r="A2595" t="s">
        <v>15</v>
      </c>
      <c r="B2595" s="1">
        <v>41584</v>
      </c>
      <c r="C2595">
        <v>244.78</v>
      </c>
      <c r="D2595">
        <v>263</v>
      </c>
      <c r="E2595">
        <v>244.78</v>
      </c>
      <c r="F2595">
        <v>262.5</v>
      </c>
      <c r="G2595">
        <v>0</v>
      </c>
      <c r="H2595">
        <v>3138994688</v>
      </c>
      <c r="I2595">
        <v>2013</v>
      </c>
      <c r="J2595">
        <v>11</v>
      </c>
      <c r="K2595">
        <v>6</v>
      </c>
    </row>
    <row r="2596" spans="1:11" x14ac:dyDescent="0.3">
      <c r="A2596" t="s">
        <v>15</v>
      </c>
      <c r="B2596" s="1">
        <v>41583</v>
      </c>
      <c r="C2596">
        <v>229.21</v>
      </c>
      <c r="D2596">
        <v>250.66</v>
      </c>
      <c r="E2596">
        <v>226.22</v>
      </c>
      <c r="F2596">
        <v>245.24</v>
      </c>
      <c r="G2596">
        <v>0</v>
      </c>
      <c r="H2596">
        <v>2931598960</v>
      </c>
      <c r="I2596">
        <v>2013</v>
      </c>
      <c r="J2596">
        <v>11</v>
      </c>
      <c r="K2596">
        <v>5</v>
      </c>
    </row>
    <row r="2597" spans="1:11" x14ac:dyDescent="0.3">
      <c r="A2597" t="s">
        <v>15</v>
      </c>
      <c r="B2597" s="1">
        <v>41582</v>
      </c>
      <c r="C2597">
        <v>214.66</v>
      </c>
      <c r="D2597">
        <v>231.01</v>
      </c>
      <c r="E2597">
        <v>213.94</v>
      </c>
      <c r="F2597">
        <v>229.1</v>
      </c>
      <c r="G2597">
        <v>0</v>
      </c>
      <c r="H2597">
        <v>2737659088</v>
      </c>
      <c r="I2597">
        <v>2013</v>
      </c>
      <c r="J2597">
        <v>11</v>
      </c>
      <c r="K2597">
        <v>4</v>
      </c>
    </row>
    <row r="2598" spans="1:11" x14ac:dyDescent="0.3">
      <c r="A2598" t="s">
        <v>15</v>
      </c>
      <c r="B2598" s="1">
        <v>41581</v>
      </c>
      <c r="C2598">
        <v>205.99</v>
      </c>
      <c r="D2598">
        <v>215.05</v>
      </c>
      <c r="E2598">
        <v>203.99</v>
      </c>
      <c r="F2598">
        <v>215.05</v>
      </c>
      <c r="G2598">
        <v>0</v>
      </c>
      <c r="H2598">
        <v>2568713111</v>
      </c>
      <c r="I2598">
        <v>2013</v>
      </c>
      <c r="J2598">
        <v>11</v>
      </c>
      <c r="K2598">
        <v>3</v>
      </c>
    </row>
    <row r="2599" spans="1:11" x14ac:dyDescent="0.3">
      <c r="A2599" t="s">
        <v>15</v>
      </c>
      <c r="B2599" s="1">
        <v>41580</v>
      </c>
      <c r="C2599">
        <v>205.81</v>
      </c>
      <c r="D2599">
        <v>207.76</v>
      </c>
      <c r="E2599">
        <v>201.65</v>
      </c>
      <c r="F2599">
        <v>206.22</v>
      </c>
      <c r="G2599">
        <v>0</v>
      </c>
      <c r="H2599">
        <v>2462261645</v>
      </c>
      <c r="I2599">
        <v>2013</v>
      </c>
      <c r="J2599">
        <v>11</v>
      </c>
      <c r="K2599">
        <v>2</v>
      </c>
    </row>
    <row r="2600" spans="1:11" x14ac:dyDescent="0.3">
      <c r="A2600" t="s">
        <v>15</v>
      </c>
      <c r="B2600" s="1">
        <v>41579</v>
      </c>
      <c r="C2600">
        <v>203.9</v>
      </c>
      <c r="D2600">
        <v>206.65</v>
      </c>
      <c r="E2600">
        <v>202.13</v>
      </c>
      <c r="F2600">
        <v>206.18</v>
      </c>
      <c r="G2600">
        <v>0</v>
      </c>
      <c r="H2600">
        <v>2460742837</v>
      </c>
      <c r="I2600">
        <v>2013</v>
      </c>
      <c r="J2600">
        <v>11</v>
      </c>
      <c r="K2600">
        <v>1</v>
      </c>
    </row>
    <row r="2601" spans="1:11" x14ac:dyDescent="0.3">
      <c r="A2601" t="s">
        <v>15</v>
      </c>
      <c r="B2601" s="1">
        <v>41578</v>
      </c>
      <c r="C2601">
        <v>199.83</v>
      </c>
      <c r="D2601">
        <v>205.18</v>
      </c>
      <c r="E2601">
        <v>198.85</v>
      </c>
      <c r="F2601">
        <v>204</v>
      </c>
      <c r="G2601">
        <v>0</v>
      </c>
      <c r="H2601">
        <v>2433658800</v>
      </c>
      <c r="I2601">
        <v>2013</v>
      </c>
      <c r="J2601">
        <v>10</v>
      </c>
      <c r="K2601">
        <v>31</v>
      </c>
    </row>
    <row r="2602" spans="1:11" x14ac:dyDescent="0.3">
      <c r="A2602" t="s">
        <v>15</v>
      </c>
      <c r="B2602" s="1">
        <v>41577</v>
      </c>
      <c r="C2602">
        <v>204.39</v>
      </c>
      <c r="D2602">
        <v>209.16</v>
      </c>
      <c r="E2602">
        <v>199.97</v>
      </c>
      <c r="F2602">
        <v>199.97</v>
      </c>
      <c r="G2602">
        <v>0</v>
      </c>
      <c r="H2602">
        <v>2384492273</v>
      </c>
      <c r="I2602">
        <v>2013</v>
      </c>
      <c r="J2602">
        <v>10</v>
      </c>
      <c r="K2602">
        <v>30</v>
      </c>
    </row>
    <row r="2603" spans="1:11" x14ac:dyDescent="0.3">
      <c r="A2603" t="s">
        <v>15</v>
      </c>
      <c r="B2603" s="1">
        <v>41576</v>
      </c>
      <c r="C2603">
        <v>198.55</v>
      </c>
      <c r="D2603">
        <v>204.79</v>
      </c>
      <c r="E2603">
        <v>198.55</v>
      </c>
      <c r="F2603">
        <v>204.39</v>
      </c>
      <c r="G2603">
        <v>0</v>
      </c>
      <c r="H2603">
        <v>2436241934</v>
      </c>
      <c r="I2603">
        <v>2013</v>
      </c>
      <c r="J2603">
        <v>10</v>
      </c>
      <c r="K2603">
        <v>29</v>
      </c>
    </row>
    <row r="2604" spans="1:11" x14ac:dyDescent="0.3">
      <c r="A2604" t="s">
        <v>15</v>
      </c>
      <c r="B2604" s="1">
        <v>41575</v>
      </c>
      <c r="C2604">
        <v>196.21</v>
      </c>
      <c r="D2604">
        <v>198.62</v>
      </c>
      <c r="E2604">
        <v>192.06</v>
      </c>
      <c r="F2604">
        <v>198.55</v>
      </c>
      <c r="G2604">
        <v>0</v>
      </c>
      <c r="H2604">
        <v>2365837416</v>
      </c>
      <c r="I2604">
        <v>2013</v>
      </c>
      <c r="J2604">
        <v>10</v>
      </c>
      <c r="K2604">
        <v>28</v>
      </c>
    </row>
    <row r="2605" spans="1:11" x14ac:dyDescent="0.3">
      <c r="A2605" t="s">
        <v>15</v>
      </c>
      <c r="B2605" s="1">
        <v>41574</v>
      </c>
      <c r="C2605">
        <v>176.6</v>
      </c>
      <c r="D2605">
        <v>196.44</v>
      </c>
      <c r="E2605">
        <v>176.6</v>
      </c>
      <c r="F2605">
        <v>196.44</v>
      </c>
      <c r="G2605">
        <v>0</v>
      </c>
      <c r="H2605">
        <v>2339831217</v>
      </c>
      <c r="I2605">
        <v>2013</v>
      </c>
      <c r="J2605">
        <v>10</v>
      </c>
      <c r="K2605">
        <v>27</v>
      </c>
    </row>
    <row r="2606" spans="1:11" x14ac:dyDescent="0.3">
      <c r="A2606" t="s">
        <v>15</v>
      </c>
      <c r="B2606" s="1">
        <v>41573</v>
      </c>
      <c r="C2606">
        <v>187.45</v>
      </c>
      <c r="D2606">
        <v>188.41</v>
      </c>
      <c r="E2606">
        <v>175.75</v>
      </c>
      <c r="F2606">
        <v>177.32</v>
      </c>
      <c r="G2606">
        <v>0</v>
      </c>
      <c r="H2606">
        <v>2111296044</v>
      </c>
      <c r="I2606">
        <v>2013</v>
      </c>
      <c r="J2606">
        <v>10</v>
      </c>
      <c r="K2606">
        <v>26</v>
      </c>
    </row>
    <row r="2607" spans="1:11" x14ac:dyDescent="0.3">
      <c r="A2607" t="s">
        <v>15</v>
      </c>
      <c r="B2607" s="1">
        <v>41572</v>
      </c>
      <c r="C2607">
        <v>197.69</v>
      </c>
      <c r="D2607">
        <v>198.87</v>
      </c>
      <c r="E2607">
        <v>168.5</v>
      </c>
      <c r="F2607">
        <v>186.69</v>
      </c>
      <c r="G2607">
        <v>0</v>
      </c>
      <c r="H2607">
        <v>2222012384</v>
      </c>
      <c r="I2607">
        <v>2013</v>
      </c>
      <c r="J2607">
        <v>10</v>
      </c>
      <c r="K2607">
        <v>25</v>
      </c>
    </row>
    <row r="2608" spans="1:11" x14ac:dyDescent="0.3">
      <c r="A2608" t="s">
        <v>15</v>
      </c>
      <c r="B2608" s="1">
        <v>41571</v>
      </c>
      <c r="C2608">
        <v>214.3</v>
      </c>
      <c r="D2608">
        <v>217.42</v>
      </c>
      <c r="E2608">
        <v>168.52</v>
      </c>
      <c r="F2608">
        <v>198.23</v>
      </c>
      <c r="G2608">
        <v>0</v>
      </c>
      <c r="H2608">
        <v>2358198593</v>
      </c>
      <c r="I2608">
        <v>2013</v>
      </c>
      <c r="J2608">
        <v>10</v>
      </c>
      <c r="K2608">
        <v>24</v>
      </c>
    </row>
    <row r="2609" spans="1:11" x14ac:dyDescent="0.3">
      <c r="A2609" t="s">
        <v>15</v>
      </c>
      <c r="B2609" s="1">
        <v>41570</v>
      </c>
      <c r="C2609">
        <v>193.36</v>
      </c>
      <c r="D2609">
        <v>213.62</v>
      </c>
      <c r="E2609">
        <v>192.38</v>
      </c>
      <c r="F2609">
        <v>213.62</v>
      </c>
      <c r="G2609">
        <v>0</v>
      </c>
      <c r="H2609">
        <v>2540139399</v>
      </c>
      <c r="I2609">
        <v>2013</v>
      </c>
      <c r="J2609">
        <v>10</v>
      </c>
      <c r="K2609">
        <v>23</v>
      </c>
    </row>
    <row r="2610" spans="1:11" x14ac:dyDescent="0.3">
      <c r="A2610" t="s">
        <v>15</v>
      </c>
      <c r="B2610" s="1">
        <v>41569</v>
      </c>
      <c r="C2610">
        <v>182.65</v>
      </c>
      <c r="D2610">
        <v>196.27</v>
      </c>
      <c r="E2610">
        <v>182.65</v>
      </c>
      <c r="F2610">
        <v>193.76</v>
      </c>
      <c r="G2610">
        <v>0</v>
      </c>
      <c r="H2610">
        <v>2302910260</v>
      </c>
      <c r="I2610">
        <v>2013</v>
      </c>
      <c r="J2610">
        <v>10</v>
      </c>
      <c r="K2610">
        <v>22</v>
      </c>
    </row>
    <row r="2611" spans="1:11" x14ac:dyDescent="0.3">
      <c r="A2611" t="s">
        <v>15</v>
      </c>
      <c r="B2611" s="1">
        <v>41568</v>
      </c>
      <c r="C2611">
        <v>174.8</v>
      </c>
      <c r="D2611">
        <v>184.82</v>
      </c>
      <c r="E2611">
        <v>174.8</v>
      </c>
      <c r="F2611">
        <v>182.21</v>
      </c>
      <c r="G2611">
        <v>0</v>
      </c>
      <c r="H2611">
        <v>2164518143</v>
      </c>
      <c r="I2611">
        <v>2013</v>
      </c>
      <c r="J2611">
        <v>10</v>
      </c>
      <c r="K2611">
        <v>21</v>
      </c>
    </row>
    <row r="2612" spans="1:11" x14ac:dyDescent="0.3">
      <c r="A2612" t="s">
        <v>15</v>
      </c>
      <c r="B2612" s="1">
        <v>41567</v>
      </c>
      <c r="C2612">
        <v>171.66</v>
      </c>
      <c r="D2612">
        <v>174.91</v>
      </c>
      <c r="E2612">
        <v>168.95</v>
      </c>
      <c r="F2612">
        <v>174.61</v>
      </c>
      <c r="G2612">
        <v>0</v>
      </c>
      <c r="H2612">
        <v>2073319140</v>
      </c>
      <c r="I2612">
        <v>2013</v>
      </c>
      <c r="J2612">
        <v>10</v>
      </c>
      <c r="K2612">
        <v>20</v>
      </c>
    </row>
    <row r="2613" spans="1:11" x14ac:dyDescent="0.3">
      <c r="A2613" t="s">
        <v>15</v>
      </c>
      <c r="B2613" s="1">
        <v>41566</v>
      </c>
      <c r="C2613">
        <v>155.91</v>
      </c>
      <c r="D2613">
        <v>177.48</v>
      </c>
      <c r="E2613">
        <v>155.69999999999999</v>
      </c>
      <c r="F2613">
        <v>172.42</v>
      </c>
      <c r="G2613">
        <v>0</v>
      </c>
      <c r="H2613">
        <v>2046457291</v>
      </c>
      <c r="I2613">
        <v>2013</v>
      </c>
      <c r="J2613">
        <v>10</v>
      </c>
      <c r="K2613">
        <v>19</v>
      </c>
    </row>
    <row r="2614" spans="1:11" x14ac:dyDescent="0.3">
      <c r="A2614" t="s">
        <v>15</v>
      </c>
      <c r="B2614" s="1">
        <v>41565</v>
      </c>
      <c r="C2614">
        <v>146.37</v>
      </c>
      <c r="D2614">
        <v>155.96</v>
      </c>
      <c r="E2614">
        <v>145.57</v>
      </c>
      <c r="F2614">
        <v>155.96</v>
      </c>
      <c r="G2614">
        <v>0</v>
      </c>
      <c r="H2614">
        <v>1850219763</v>
      </c>
      <c r="I2614">
        <v>2013</v>
      </c>
      <c r="J2614">
        <v>10</v>
      </c>
      <c r="K2614">
        <v>18</v>
      </c>
    </row>
    <row r="2615" spans="1:11" x14ac:dyDescent="0.3">
      <c r="A2615" t="s">
        <v>15</v>
      </c>
      <c r="B2615" s="1">
        <v>41564</v>
      </c>
      <c r="C2615">
        <v>142.41</v>
      </c>
      <c r="D2615">
        <v>147.41999999999999</v>
      </c>
      <c r="E2615">
        <v>142.41</v>
      </c>
      <c r="F2615">
        <v>146.25</v>
      </c>
      <c r="G2615">
        <v>0</v>
      </c>
      <c r="H2615">
        <v>1734327563</v>
      </c>
      <c r="I2615">
        <v>2013</v>
      </c>
      <c r="J2615">
        <v>10</v>
      </c>
      <c r="K2615">
        <v>17</v>
      </c>
    </row>
    <row r="2616" spans="1:11" x14ac:dyDescent="0.3">
      <c r="A2616" t="s">
        <v>15</v>
      </c>
      <c r="B2616" s="1">
        <v>41563</v>
      </c>
      <c r="C2616">
        <v>145.65</v>
      </c>
      <c r="D2616">
        <v>152.22999999999999</v>
      </c>
      <c r="E2616">
        <v>142.43</v>
      </c>
      <c r="F2616">
        <v>142.55000000000001</v>
      </c>
      <c r="G2616">
        <v>0</v>
      </c>
      <c r="H2616">
        <v>1689851848</v>
      </c>
      <c r="I2616">
        <v>2013</v>
      </c>
      <c r="J2616">
        <v>10</v>
      </c>
      <c r="K2616">
        <v>16</v>
      </c>
    </row>
    <row r="2617" spans="1:11" x14ac:dyDescent="0.3">
      <c r="A2617" t="s">
        <v>15</v>
      </c>
      <c r="B2617" s="1">
        <v>41562</v>
      </c>
      <c r="C2617">
        <v>140.77000000000001</v>
      </c>
      <c r="D2617">
        <v>145.38999999999999</v>
      </c>
      <c r="E2617">
        <v>139.13</v>
      </c>
      <c r="F2617">
        <v>145.24</v>
      </c>
      <c r="G2617">
        <v>0</v>
      </c>
      <c r="H2617">
        <v>1720981439</v>
      </c>
      <c r="I2617">
        <v>2013</v>
      </c>
      <c r="J2617">
        <v>10</v>
      </c>
      <c r="K2617">
        <v>15</v>
      </c>
    </row>
    <row r="2618" spans="1:11" x14ac:dyDescent="0.3">
      <c r="A2618" t="s">
        <v>15</v>
      </c>
      <c r="B2618" s="1">
        <v>41561</v>
      </c>
      <c r="C2618">
        <v>139.27000000000001</v>
      </c>
      <c r="D2618">
        <v>144.12</v>
      </c>
      <c r="E2618">
        <v>138.9</v>
      </c>
      <c r="F2618">
        <v>140.52000000000001</v>
      </c>
      <c r="G2618">
        <v>0</v>
      </c>
      <c r="H2618">
        <v>1664129178</v>
      </c>
      <c r="I2618">
        <v>2013</v>
      </c>
      <c r="J2618">
        <v>10</v>
      </c>
      <c r="K2618">
        <v>14</v>
      </c>
    </row>
    <row r="2619" spans="1:11" x14ac:dyDescent="0.3">
      <c r="A2619" t="s">
        <v>15</v>
      </c>
      <c r="B2619" s="1">
        <v>41560</v>
      </c>
      <c r="C2619">
        <v>135.19</v>
      </c>
      <c r="D2619">
        <v>138.66</v>
      </c>
      <c r="E2619">
        <v>134.55000000000001</v>
      </c>
      <c r="F2619">
        <v>138.13</v>
      </c>
      <c r="G2619">
        <v>0</v>
      </c>
      <c r="H2619">
        <v>1634968839</v>
      </c>
      <c r="I2619">
        <v>2013</v>
      </c>
      <c r="J2619">
        <v>10</v>
      </c>
      <c r="K2619">
        <v>13</v>
      </c>
    </row>
    <row r="2620" spans="1:11" x14ac:dyDescent="0.3">
      <c r="A2620" t="s">
        <v>15</v>
      </c>
      <c r="B2620" s="1">
        <v>41559</v>
      </c>
      <c r="C2620">
        <v>130.9</v>
      </c>
      <c r="D2620">
        <v>135.66</v>
      </c>
      <c r="E2620">
        <v>130.56</v>
      </c>
      <c r="F2620">
        <v>135.19</v>
      </c>
      <c r="G2620">
        <v>0</v>
      </c>
      <c r="H2620">
        <v>1599426131</v>
      </c>
      <c r="I2620">
        <v>2013</v>
      </c>
      <c r="J2620">
        <v>10</v>
      </c>
      <c r="K2620">
        <v>12</v>
      </c>
    </row>
    <row r="2621" spans="1:11" x14ac:dyDescent="0.3">
      <c r="A2621" t="s">
        <v>15</v>
      </c>
      <c r="B2621" s="1">
        <v>41558</v>
      </c>
      <c r="C2621">
        <v>130.75</v>
      </c>
      <c r="D2621">
        <v>131.81</v>
      </c>
      <c r="E2621">
        <v>129.63999999999999</v>
      </c>
      <c r="F2621">
        <v>130.9</v>
      </c>
      <c r="G2621">
        <v>0</v>
      </c>
      <c r="H2621">
        <v>1547971040</v>
      </c>
      <c r="I2621">
        <v>2013</v>
      </c>
      <c r="J2621">
        <v>10</v>
      </c>
      <c r="K2621">
        <v>11</v>
      </c>
    </row>
    <row r="2622" spans="1:11" x14ac:dyDescent="0.3">
      <c r="A2622" t="s">
        <v>15</v>
      </c>
      <c r="B2622" s="1">
        <v>41557</v>
      </c>
      <c r="C2622">
        <v>130.66999999999999</v>
      </c>
      <c r="D2622">
        <v>131.5</v>
      </c>
      <c r="E2622">
        <v>129.26</v>
      </c>
      <c r="F2622">
        <v>130.59</v>
      </c>
      <c r="G2622">
        <v>0</v>
      </c>
      <c r="H2622">
        <v>1543701125</v>
      </c>
      <c r="I2622">
        <v>2013</v>
      </c>
      <c r="J2622">
        <v>10</v>
      </c>
      <c r="K2622">
        <v>10</v>
      </c>
    </row>
    <row r="2623" spans="1:11" x14ac:dyDescent="0.3">
      <c r="A2623" t="s">
        <v>15</v>
      </c>
      <c r="B2623" s="1">
        <v>41556</v>
      </c>
      <c r="C2623">
        <v>125.85</v>
      </c>
      <c r="D2623">
        <v>131.75</v>
      </c>
      <c r="E2623">
        <v>125.58</v>
      </c>
      <c r="F2623">
        <v>130.69</v>
      </c>
      <c r="G2623">
        <v>0</v>
      </c>
      <c r="H2623">
        <v>1544249376</v>
      </c>
      <c r="I2623">
        <v>2013</v>
      </c>
      <c r="J2623">
        <v>10</v>
      </c>
      <c r="K2623">
        <v>9</v>
      </c>
    </row>
    <row r="2624" spans="1:11" x14ac:dyDescent="0.3">
      <c r="A2624" t="s">
        <v>15</v>
      </c>
      <c r="B2624" s="1">
        <v>41555</v>
      </c>
      <c r="C2624">
        <v>126.74</v>
      </c>
      <c r="D2624">
        <v>127.47</v>
      </c>
      <c r="E2624">
        <v>124.71</v>
      </c>
      <c r="F2624">
        <v>126</v>
      </c>
      <c r="G2624">
        <v>0</v>
      </c>
      <c r="H2624">
        <v>1488277350</v>
      </c>
      <c r="I2624">
        <v>2013</v>
      </c>
      <c r="J2624">
        <v>10</v>
      </c>
      <c r="K2624">
        <v>8</v>
      </c>
    </row>
    <row r="2625" spans="1:11" x14ac:dyDescent="0.3">
      <c r="A2625" t="s">
        <v>15</v>
      </c>
      <c r="B2625" s="1">
        <v>41554</v>
      </c>
      <c r="C2625">
        <v>129.43</v>
      </c>
      <c r="D2625">
        <v>130.27000000000001</v>
      </c>
      <c r="E2625">
        <v>126.36</v>
      </c>
      <c r="F2625">
        <v>126.94</v>
      </c>
      <c r="G2625">
        <v>0</v>
      </c>
      <c r="H2625">
        <v>1498859918</v>
      </c>
      <c r="I2625">
        <v>2013</v>
      </c>
      <c r="J2625">
        <v>10</v>
      </c>
      <c r="K2625">
        <v>7</v>
      </c>
    </row>
    <row r="2626" spans="1:11" x14ac:dyDescent="0.3">
      <c r="A2626" t="s">
        <v>15</v>
      </c>
      <c r="B2626" s="1">
        <v>41553</v>
      </c>
      <c r="C2626">
        <v>128.36000000000001</v>
      </c>
      <c r="D2626">
        <v>129.66</v>
      </c>
      <c r="E2626">
        <v>126.15</v>
      </c>
      <c r="F2626">
        <v>129</v>
      </c>
      <c r="G2626">
        <v>0</v>
      </c>
      <c r="H2626">
        <v>1522686975</v>
      </c>
      <c r="I2626">
        <v>2013</v>
      </c>
      <c r="J2626">
        <v>10</v>
      </c>
      <c r="K2626">
        <v>6</v>
      </c>
    </row>
    <row r="2627" spans="1:11" x14ac:dyDescent="0.3">
      <c r="A2627" t="s">
        <v>15</v>
      </c>
      <c r="B2627" s="1">
        <v>41552</v>
      </c>
      <c r="C2627">
        <v>128.63</v>
      </c>
      <c r="D2627">
        <v>130.44</v>
      </c>
      <c r="E2627">
        <v>128.03</v>
      </c>
      <c r="F2627">
        <v>128.55000000000001</v>
      </c>
      <c r="G2627">
        <v>0</v>
      </c>
      <c r="H2627">
        <v>1516777519</v>
      </c>
      <c r="I2627">
        <v>2013</v>
      </c>
      <c r="J2627">
        <v>10</v>
      </c>
      <c r="K2627">
        <v>5</v>
      </c>
    </row>
    <row r="2628" spans="1:11" x14ac:dyDescent="0.3">
      <c r="A2628" t="s">
        <v>15</v>
      </c>
      <c r="B2628" s="1">
        <v>41551</v>
      </c>
      <c r="C2628">
        <v>123.41</v>
      </c>
      <c r="D2628">
        <v>130.09</v>
      </c>
      <c r="E2628">
        <v>123.41</v>
      </c>
      <c r="F2628">
        <v>129.01</v>
      </c>
      <c r="G2628">
        <v>0</v>
      </c>
      <c r="H2628">
        <v>1521498787</v>
      </c>
      <c r="I2628">
        <v>2013</v>
      </c>
      <c r="J2628">
        <v>10</v>
      </c>
      <c r="K2628">
        <v>4</v>
      </c>
    </row>
    <row r="2629" spans="1:11" x14ac:dyDescent="0.3">
      <c r="A2629" t="s">
        <v>15</v>
      </c>
      <c r="B2629" s="1">
        <v>41550</v>
      </c>
      <c r="C2629">
        <v>114.45</v>
      </c>
      <c r="D2629">
        <v>123.63</v>
      </c>
      <c r="E2629">
        <v>111.82</v>
      </c>
      <c r="F2629">
        <v>123.63</v>
      </c>
      <c r="G2629">
        <v>0</v>
      </c>
      <c r="H2629">
        <v>1457492615</v>
      </c>
      <c r="I2629">
        <v>2013</v>
      </c>
      <c r="J2629">
        <v>10</v>
      </c>
      <c r="K2629">
        <v>3</v>
      </c>
    </row>
    <row r="2630" spans="1:11" x14ac:dyDescent="0.3">
      <c r="A2630" t="s">
        <v>15</v>
      </c>
      <c r="B2630" s="1">
        <v>41549</v>
      </c>
      <c r="C2630">
        <v>132.05000000000001</v>
      </c>
      <c r="D2630">
        <v>133.59</v>
      </c>
      <c r="E2630">
        <v>102.25</v>
      </c>
      <c r="F2630">
        <v>114.13</v>
      </c>
      <c r="G2630">
        <v>0</v>
      </c>
      <c r="H2630">
        <v>1344930746</v>
      </c>
      <c r="I2630">
        <v>2013</v>
      </c>
      <c r="J2630">
        <v>10</v>
      </c>
      <c r="K2630">
        <v>2</v>
      </c>
    </row>
    <row r="2631" spans="1:11" x14ac:dyDescent="0.3">
      <c r="A2631" t="s">
        <v>15</v>
      </c>
      <c r="B2631" s="1">
        <v>41548</v>
      </c>
      <c r="C2631">
        <v>132.68</v>
      </c>
      <c r="D2631">
        <v>134.63</v>
      </c>
      <c r="E2631">
        <v>131.55000000000001</v>
      </c>
      <c r="F2631">
        <v>132.18</v>
      </c>
      <c r="G2631">
        <v>0</v>
      </c>
      <c r="H2631">
        <v>1557001092</v>
      </c>
      <c r="I2631">
        <v>2013</v>
      </c>
      <c r="J2631">
        <v>10</v>
      </c>
      <c r="K2631">
        <v>1</v>
      </c>
    </row>
    <row r="2632" spans="1:11" x14ac:dyDescent="0.3">
      <c r="A2632" t="s">
        <v>15</v>
      </c>
      <c r="B2632" s="1">
        <v>41547</v>
      </c>
      <c r="C2632">
        <v>137.15</v>
      </c>
      <c r="D2632">
        <v>138.35</v>
      </c>
      <c r="E2632">
        <v>130.27000000000001</v>
      </c>
      <c r="F2632">
        <v>133</v>
      </c>
      <c r="G2632">
        <v>0</v>
      </c>
      <c r="H2632">
        <v>1566038425</v>
      </c>
      <c r="I2632">
        <v>2013</v>
      </c>
      <c r="J2632">
        <v>9</v>
      </c>
      <c r="K2632">
        <v>30</v>
      </c>
    </row>
    <row r="2633" spans="1:11" x14ac:dyDescent="0.3">
      <c r="A2633" t="s">
        <v>15</v>
      </c>
      <c r="B2633" s="1">
        <v>41546</v>
      </c>
      <c r="C2633">
        <v>134.9</v>
      </c>
      <c r="D2633">
        <v>140.61000000000001</v>
      </c>
      <c r="E2633">
        <v>134.71</v>
      </c>
      <c r="F2633">
        <v>137.34</v>
      </c>
      <c r="G2633">
        <v>0</v>
      </c>
      <c r="H2633">
        <v>1616584505</v>
      </c>
      <c r="I2633">
        <v>2013</v>
      </c>
      <c r="J2633">
        <v>9</v>
      </c>
      <c r="K2633">
        <v>29</v>
      </c>
    </row>
    <row r="2634" spans="1:11" x14ac:dyDescent="0.3">
      <c r="A2634" t="s">
        <v>15</v>
      </c>
      <c r="B2634" s="1">
        <v>41545</v>
      </c>
      <c r="C2634">
        <v>133.77000000000001</v>
      </c>
      <c r="D2634">
        <v>135.63</v>
      </c>
      <c r="E2634">
        <v>132.56</v>
      </c>
      <c r="F2634">
        <v>134.78</v>
      </c>
      <c r="G2634">
        <v>0</v>
      </c>
      <c r="H2634">
        <v>1585878762</v>
      </c>
      <c r="I2634">
        <v>2013</v>
      </c>
      <c r="J2634">
        <v>9</v>
      </c>
      <c r="K2634">
        <v>28</v>
      </c>
    </row>
    <row r="2635" spans="1:11" x14ac:dyDescent="0.3">
      <c r="A2635" t="s">
        <v>15</v>
      </c>
      <c r="B2635" s="1">
        <v>41544</v>
      </c>
      <c r="C2635">
        <v>128.94</v>
      </c>
      <c r="D2635">
        <v>134.74</v>
      </c>
      <c r="E2635">
        <v>128.49</v>
      </c>
      <c r="F2635">
        <v>133.78</v>
      </c>
      <c r="G2635">
        <v>0</v>
      </c>
      <c r="H2635">
        <v>1573520360</v>
      </c>
      <c r="I2635">
        <v>2013</v>
      </c>
      <c r="J2635">
        <v>9</v>
      </c>
      <c r="K2635">
        <v>27</v>
      </c>
    </row>
    <row r="2636" spans="1:11" x14ac:dyDescent="0.3">
      <c r="A2636" t="s">
        <v>15</v>
      </c>
      <c r="B2636" s="1">
        <v>41543</v>
      </c>
      <c r="C2636">
        <v>128.21</v>
      </c>
      <c r="D2636">
        <v>134.93</v>
      </c>
      <c r="E2636">
        <v>127.32</v>
      </c>
      <c r="F2636">
        <v>128.38</v>
      </c>
      <c r="G2636">
        <v>0</v>
      </c>
      <c r="H2636">
        <v>1509434269</v>
      </c>
      <c r="I2636">
        <v>2013</v>
      </c>
      <c r="J2636">
        <v>9</v>
      </c>
      <c r="K2636">
        <v>26</v>
      </c>
    </row>
    <row r="2637" spans="1:11" x14ac:dyDescent="0.3">
      <c r="A2637" t="s">
        <v>15</v>
      </c>
      <c r="B2637" s="1">
        <v>41542</v>
      </c>
      <c r="C2637">
        <v>127.38</v>
      </c>
      <c r="D2637">
        <v>129.69</v>
      </c>
      <c r="E2637">
        <v>127.33</v>
      </c>
      <c r="F2637">
        <v>128.22</v>
      </c>
      <c r="G2637">
        <v>0</v>
      </c>
      <c r="H2637">
        <v>1507033770</v>
      </c>
      <c r="I2637">
        <v>2013</v>
      </c>
      <c r="J2637">
        <v>9</v>
      </c>
      <c r="K2637">
        <v>25</v>
      </c>
    </row>
    <row r="2638" spans="1:11" x14ac:dyDescent="0.3">
      <c r="A2638" t="s">
        <v>15</v>
      </c>
      <c r="B2638" s="1">
        <v>41541</v>
      </c>
      <c r="C2638">
        <v>126.05</v>
      </c>
      <c r="D2638">
        <v>127.46</v>
      </c>
      <c r="E2638">
        <v>125.39</v>
      </c>
      <c r="F2638">
        <v>127.25</v>
      </c>
      <c r="G2638">
        <v>0</v>
      </c>
      <c r="H2638">
        <v>1494974356</v>
      </c>
      <c r="I2638">
        <v>2013</v>
      </c>
      <c r="J2638">
        <v>9</v>
      </c>
      <c r="K2638">
        <v>24</v>
      </c>
    </row>
    <row r="2639" spans="1:11" x14ac:dyDescent="0.3">
      <c r="A2639" t="s">
        <v>15</v>
      </c>
      <c r="B2639" s="1">
        <v>41540</v>
      </c>
      <c r="C2639">
        <v>128.97999999999999</v>
      </c>
      <c r="D2639">
        <v>132.72999999999999</v>
      </c>
      <c r="E2639">
        <v>125.66</v>
      </c>
      <c r="F2639">
        <v>125.95</v>
      </c>
      <c r="G2639">
        <v>0</v>
      </c>
      <c r="H2639">
        <v>1479037148</v>
      </c>
      <c r="I2639">
        <v>2013</v>
      </c>
      <c r="J2639">
        <v>9</v>
      </c>
      <c r="K2639">
        <v>23</v>
      </c>
    </row>
    <row r="2640" spans="1:11" x14ac:dyDescent="0.3">
      <c r="A2640" t="s">
        <v>15</v>
      </c>
      <c r="B2640" s="1">
        <v>41539</v>
      </c>
      <c r="C2640">
        <v>127.87</v>
      </c>
      <c r="D2640">
        <v>133.94</v>
      </c>
      <c r="E2640">
        <v>126.59</v>
      </c>
      <c r="F2640">
        <v>129.12</v>
      </c>
      <c r="G2640">
        <v>0</v>
      </c>
      <c r="H2640">
        <v>1515584736</v>
      </c>
      <c r="I2640">
        <v>2013</v>
      </c>
      <c r="J2640">
        <v>9</v>
      </c>
      <c r="K2640">
        <v>22</v>
      </c>
    </row>
    <row r="2641" spans="1:11" x14ac:dyDescent="0.3">
      <c r="A2641" t="s">
        <v>15</v>
      </c>
      <c r="B2641" s="1">
        <v>41538</v>
      </c>
      <c r="C2641">
        <v>126.95</v>
      </c>
      <c r="D2641">
        <v>128.61000000000001</v>
      </c>
      <c r="E2641">
        <v>126.24</v>
      </c>
      <c r="F2641">
        <v>127.43</v>
      </c>
      <c r="G2641">
        <v>0</v>
      </c>
      <c r="H2641">
        <v>1495101147</v>
      </c>
      <c r="I2641">
        <v>2013</v>
      </c>
      <c r="J2641">
        <v>9</v>
      </c>
      <c r="K2641">
        <v>21</v>
      </c>
    </row>
    <row r="2642" spans="1:11" x14ac:dyDescent="0.3">
      <c r="A2642" t="s">
        <v>15</v>
      </c>
      <c r="B2642" s="1">
        <v>41537</v>
      </c>
      <c r="C2642">
        <v>129.69999999999999</v>
      </c>
      <c r="D2642">
        <v>135.62</v>
      </c>
      <c r="E2642">
        <v>126.68</v>
      </c>
      <c r="F2642">
        <v>127.04</v>
      </c>
      <c r="G2642">
        <v>0</v>
      </c>
      <c r="H2642">
        <v>1489921944</v>
      </c>
      <c r="I2642">
        <v>2013</v>
      </c>
      <c r="J2642">
        <v>9</v>
      </c>
      <c r="K2642">
        <v>20</v>
      </c>
    </row>
    <row r="2643" spans="1:11" x14ac:dyDescent="0.3">
      <c r="A2643" t="s">
        <v>15</v>
      </c>
      <c r="B2643" s="1">
        <v>41536</v>
      </c>
      <c r="C2643">
        <v>131.37</v>
      </c>
      <c r="D2643">
        <v>131.77000000000001</v>
      </c>
      <c r="E2643">
        <v>128.44999999999999</v>
      </c>
      <c r="F2643">
        <v>129.65</v>
      </c>
      <c r="G2643">
        <v>0</v>
      </c>
      <c r="H2643">
        <v>1519883709</v>
      </c>
      <c r="I2643">
        <v>2013</v>
      </c>
      <c r="J2643">
        <v>9</v>
      </c>
      <c r="K2643">
        <v>19</v>
      </c>
    </row>
    <row r="2644" spans="1:11" x14ac:dyDescent="0.3">
      <c r="A2644" t="s">
        <v>15</v>
      </c>
      <c r="B2644" s="1">
        <v>41535</v>
      </c>
      <c r="C2644">
        <v>131.71</v>
      </c>
      <c r="D2644">
        <v>133.19999999999999</v>
      </c>
      <c r="E2644">
        <v>130.54</v>
      </c>
      <c r="F2644">
        <v>131.47</v>
      </c>
      <c r="G2644">
        <v>0</v>
      </c>
      <c r="H2644">
        <v>1540598328</v>
      </c>
      <c r="I2644">
        <v>2013</v>
      </c>
      <c r="J2644">
        <v>9</v>
      </c>
      <c r="K2644">
        <v>18</v>
      </c>
    </row>
    <row r="2645" spans="1:11" x14ac:dyDescent="0.3">
      <c r="A2645" t="s">
        <v>15</v>
      </c>
      <c r="B2645" s="1">
        <v>41534</v>
      </c>
      <c r="C2645">
        <v>131.59</v>
      </c>
      <c r="D2645">
        <v>132.76</v>
      </c>
      <c r="E2645">
        <v>124.89</v>
      </c>
      <c r="F2645">
        <v>131.66</v>
      </c>
      <c r="G2645">
        <v>0</v>
      </c>
      <c r="H2645">
        <v>1542278406</v>
      </c>
      <c r="I2645">
        <v>2013</v>
      </c>
      <c r="J2645">
        <v>9</v>
      </c>
      <c r="K2645">
        <v>17</v>
      </c>
    </row>
    <row r="2646" spans="1:11" x14ac:dyDescent="0.3">
      <c r="A2646" t="s">
        <v>15</v>
      </c>
      <c r="B2646" s="1">
        <v>41533</v>
      </c>
      <c r="C2646">
        <v>130.86000000000001</v>
      </c>
      <c r="D2646">
        <v>132.72</v>
      </c>
      <c r="E2646">
        <v>129.77000000000001</v>
      </c>
      <c r="F2646">
        <v>131.72</v>
      </c>
      <c r="G2646">
        <v>0</v>
      </c>
      <c r="H2646">
        <v>1542395098</v>
      </c>
      <c r="I2646">
        <v>2013</v>
      </c>
      <c r="J2646">
        <v>9</v>
      </c>
      <c r="K2646">
        <v>16</v>
      </c>
    </row>
    <row r="2647" spans="1:11" x14ac:dyDescent="0.3">
      <c r="A2647" t="s">
        <v>15</v>
      </c>
      <c r="B2647" s="1">
        <v>41532</v>
      </c>
      <c r="C2647">
        <v>129.4</v>
      </c>
      <c r="D2647">
        <v>131.44</v>
      </c>
      <c r="E2647">
        <v>128.26</v>
      </c>
      <c r="F2647">
        <v>130.37</v>
      </c>
      <c r="G2647">
        <v>0</v>
      </c>
      <c r="H2647">
        <v>1526085146</v>
      </c>
      <c r="I2647">
        <v>2013</v>
      </c>
      <c r="J2647">
        <v>9</v>
      </c>
      <c r="K2647">
        <v>15</v>
      </c>
    </row>
    <row r="2648" spans="1:11" x14ac:dyDescent="0.3">
      <c r="A2648" t="s">
        <v>15</v>
      </c>
      <c r="B2648" s="1">
        <v>41531</v>
      </c>
      <c r="C2648">
        <v>135.01</v>
      </c>
      <c r="D2648">
        <v>135.85</v>
      </c>
      <c r="E2648">
        <v>128.87</v>
      </c>
      <c r="F2648">
        <v>129.22</v>
      </c>
      <c r="G2648">
        <v>0</v>
      </c>
      <c r="H2648">
        <v>1512038756</v>
      </c>
      <c r="I2648">
        <v>2013</v>
      </c>
      <c r="J2648">
        <v>9</v>
      </c>
      <c r="K2648">
        <v>14</v>
      </c>
    </row>
    <row r="2649" spans="1:11" x14ac:dyDescent="0.3">
      <c r="A2649" t="s">
        <v>15</v>
      </c>
      <c r="B2649" s="1">
        <v>41530</v>
      </c>
      <c r="C2649">
        <v>132.83000000000001</v>
      </c>
      <c r="D2649">
        <v>137.58000000000001</v>
      </c>
      <c r="E2649">
        <v>132.27000000000001</v>
      </c>
      <c r="F2649">
        <v>134.97999999999999</v>
      </c>
      <c r="G2649">
        <v>0</v>
      </c>
      <c r="H2649">
        <v>1578699084</v>
      </c>
      <c r="I2649">
        <v>2013</v>
      </c>
      <c r="J2649">
        <v>9</v>
      </c>
      <c r="K2649">
        <v>13</v>
      </c>
    </row>
    <row r="2650" spans="1:11" x14ac:dyDescent="0.3">
      <c r="A2650" t="s">
        <v>15</v>
      </c>
      <c r="B2650" s="1">
        <v>41529</v>
      </c>
      <c r="C2650">
        <v>135.55000000000001</v>
      </c>
      <c r="D2650">
        <v>136.08000000000001</v>
      </c>
      <c r="E2650">
        <v>131.81</v>
      </c>
      <c r="F2650">
        <v>133.13</v>
      </c>
      <c r="G2650">
        <v>0</v>
      </c>
      <c r="H2650">
        <v>1556386219</v>
      </c>
      <c r="I2650">
        <v>2013</v>
      </c>
      <c r="J2650">
        <v>9</v>
      </c>
      <c r="K2650">
        <v>12</v>
      </c>
    </row>
    <row r="2651" spans="1:11" x14ac:dyDescent="0.3">
      <c r="A2651" t="s">
        <v>15</v>
      </c>
      <c r="B2651" s="1">
        <v>41528</v>
      </c>
      <c r="C2651">
        <v>125.89</v>
      </c>
      <c r="D2651">
        <v>137.83000000000001</v>
      </c>
      <c r="E2651">
        <v>123.27</v>
      </c>
      <c r="F2651">
        <v>135.25</v>
      </c>
      <c r="G2651">
        <v>0</v>
      </c>
      <c r="H2651">
        <v>1580450350</v>
      </c>
      <c r="I2651">
        <v>2013</v>
      </c>
      <c r="J2651">
        <v>9</v>
      </c>
      <c r="K2651">
        <v>11</v>
      </c>
    </row>
    <row r="2652" spans="1:11" x14ac:dyDescent="0.3">
      <c r="A2652" t="s">
        <v>15</v>
      </c>
      <c r="B2652" s="1">
        <v>41527</v>
      </c>
      <c r="C2652">
        <v>127.27</v>
      </c>
      <c r="D2652">
        <v>129.74</v>
      </c>
      <c r="E2652">
        <v>125.9</v>
      </c>
      <c r="F2652">
        <v>125.91</v>
      </c>
      <c r="G2652">
        <v>0</v>
      </c>
      <c r="H2652">
        <v>1470679164</v>
      </c>
      <c r="I2652">
        <v>2013</v>
      </c>
      <c r="J2652">
        <v>9</v>
      </c>
      <c r="K2652">
        <v>10</v>
      </c>
    </row>
    <row r="2653" spans="1:11" x14ac:dyDescent="0.3">
      <c r="A2653" t="s">
        <v>15</v>
      </c>
      <c r="B2653" s="1">
        <v>41526</v>
      </c>
      <c r="C2653">
        <v>121.86</v>
      </c>
      <c r="D2653">
        <v>129.06</v>
      </c>
      <c r="E2653">
        <v>119.75</v>
      </c>
      <c r="F2653">
        <v>127.11</v>
      </c>
      <c r="G2653">
        <v>0</v>
      </c>
      <c r="H2653">
        <v>1484085516</v>
      </c>
      <c r="I2653">
        <v>2013</v>
      </c>
      <c r="J2653">
        <v>9</v>
      </c>
      <c r="K2653">
        <v>9</v>
      </c>
    </row>
    <row r="2654" spans="1:11" x14ac:dyDescent="0.3">
      <c r="A2654" t="s">
        <v>15</v>
      </c>
      <c r="B2654" s="1">
        <v>41525</v>
      </c>
      <c r="C2654">
        <v>124.13</v>
      </c>
      <c r="D2654">
        <v>124.72</v>
      </c>
      <c r="E2654">
        <v>120.49</v>
      </c>
      <c r="F2654">
        <v>121.66</v>
      </c>
      <c r="G2654">
        <v>0</v>
      </c>
      <c r="H2654">
        <v>1419836072</v>
      </c>
      <c r="I2654">
        <v>2013</v>
      </c>
      <c r="J2654">
        <v>9</v>
      </c>
      <c r="K2654">
        <v>8</v>
      </c>
    </row>
    <row r="2655" spans="1:11" x14ac:dyDescent="0.3">
      <c r="A2655" t="s">
        <v>15</v>
      </c>
      <c r="B2655" s="1">
        <v>41524</v>
      </c>
      <c r="C2655">
        <v>118.89</v>
      </c>
      <c r="D2655">
        <v>125.94</v>
      </c>
      <c r="E2655">
        <v>118.46</v>
      </c>
      <c r="F2655">
        <v>124.15</v>
      </c>
      <c r="G2655">
        <v>0</v>
      </c>
      <c r="H2655">
        <v>1448411494</v>
      </c>
      <c r="I2655">
        <v>2013</v>
      </c>
      <c r="J2655">
        <v>9</v>
      </c>
      <c r="K2655">
        <v>7</v>
      </c>
    </row>
    <row r="2656" spans="1:11" x14ac:dyDescent="0.3">
      <c r="A2656" t="s">
        <v>15</v>
      </c>
      <c r="B2656" s="1">
        <v>41523</v>
      </c>
      <c r="C2656">
        <v>126.49</v>
      </c>
      <c r="D2656">
        <v>127.34</v>
      </c>
      <c r="E2656">
        <v>119.15</v>
      </c>
      <c r="F2656">
        <v>119.15</v>
      </c>
      <c r="G2656">
        <v>0</v>
      </c>
      <c r="H2656">
        <v>1389646450</v>
      </c>
      <c r="I2656">
        <v>2013</v>
      </c>
      <c r="J2656">
        <v>9</v>
      </c>
      <c r="K2656">
        <v>6</v>
      </c>
    </row>
    <row r="2657" spans="1:11" x14ac:dyDescent="0.3">
      <c r="A2657" t="s">
        <v>15</v>
      </c>
      <c r="B2657" s="1">
        <v>41522</v>
      </c>
      <c r="C2657">
        <v>126.76</v>
      </c>
      <c r="D2657">
        <v>131.44</v>
      </c>
      <c r="E2657">
        <v>121.83</v>
      </c>
      <c r="F2657">
        <v>126.43</v>
      </c>
      <c r="G2657">
        <v>0</v>
      </c>
      <c r="H2657">
        <v>1473965191</v>
      </c>
      <c r="I2657">
        <v>2013</v>
      </c>
      <c r="J2657">
        <v>9</v>
      </c>
      <c r="K2657">
        <v>5</v>
      </c>
    </row>
    <row r="2658" spans="1:11" x14ac:dyDescent="0.3">
      <c r="A2658" t="s">
        <v>15</v>
      </c>
      <c r="B2658" s="1">
        <v>41521</v>
      </c>
      <c r="C2658">
        <v>136.53</v>
      </c>
      <c r="D2658">
        <v>144.5</v>
      </c>
      <c r="E2658">
        <v>123.61</v>
      </c>
      <c r="F2658">
        <v>126.74</v>
      </c>
      <c r="G2658">
        <v>0</v>
      </c>
      <c r="H2658">
        <v>1477012118</v>
      </c>
      <c r="I2658">
        <v>2013</v>
      </c>
      <c r="J2658">
        <v>9</v>
      </c>
      <c r="K2658">
        <v>4</v>
      </c>
    </row>
    <row r="2659" spans="1:11" x14ac:dyDescent="0.3">
      <c r="A2659" t="s">
        <v>15</v>
      </c>
      <c r="B2659" s="1">
        <v>41520</v>
      </c>
      <c r="C2659">
        <v>135.61000000000001</v>
      </c>
      <c r="D2659">
        <v>138.34</v>
      </c>
      <c r="E2659">
        <v>133</v>
      </c>
      <c r="F2659">
        <v>136.77000000000001</v>
      </c>
      <c r="G2659">
        <v>0</v>
      </c>
      <c r="H2659">
        <v>1593346565</v>
      </c>
      <c r="I2659">
        <v>2013</v>
      </c>
      <c r="J2659">
        <v>9</v>
      </c>
      <c r="K2659">
        <v>3</v>
      </c>
    </row>
    <row r="2660" spans="1:11" x14ac:dyDescent="0.3">
      <c r="A2660" t="s">
        <v>15</v>
      </c>
      <c r="B2660" s="1">
        <v>41519</v>
      </c>
      <c r="C2660">
        <v>138.63</v>
      </c>
      <c r="D2660">
        <v>146.5</v>
      </c>
      <c r="E2660">
        <v>134.88999999999999</v>
      </c>
      <c r="F2660">
        <v>135.85</v>
      </c>
      <c r="G2660">
        <v>0</v>
      </c>
      <c r="H2660">
        <v>1581969854</v>
      </c>
      <c r="I2660">
        <v>2013</v>
      </c>
      <c r="J2660">
        <v>9</v>
      </c>
      <c r="K2660">
        <v>2</v>
      </c>
    </row>
    <row r="2661" spans="1:11" x14ac:dyDescent="0.3">
      <c r="A2661" t="s">
        <v>15</v>
      </c>
      <c r="B2661" s="1">
        <v>41518</v>
      </c>
      <c r="C2661">
        <v>135.13999999999999</v>
      </c>
      <c r="D2661">
        <v>145.81</v>
      </c>
      <c r="E2661">
        <v>134.81</v>
      </c>
      <c r="F2661">
        <v>138.34</v>
      </c>
      <c r="G2661">
        <v>0</v>
      </c>
      <c r="H2661">
        <v>1610215347</v>
      </c>
      <c r="I2661">
        <v>2013</v>
      </c>
      <c r="J2661">
        <v>9</v>
      </c>
      <c r="K2661">
        <v>1</v>
      </c>
    </row>
    <row r="2662" spans="1:11" x14ac:dyDescent="0.3">
      <c r="A2662" t="s">
        <v>15</v>
      </c>
      <c r="B2662" s="1">
        <v>41517</v>
      </c>
      <c r="C2662">
        <v>133.09</v>
      </c>
      <c r="D2662">
        <v>140.88999999999999</v>
      </c>
      <c r="E2662">
        <v>132.72</v>
      </c>
      <c r="F2662">
        <v>135.35</v>
      </c>
      <c r="G2662">
        <v>0</v>
      </c>
      <c r="H2662">
        <v>1574672051</v>
      </c>
      <c r="I2662">
        <v>2013</v>
      </c>
      <c r="J2662">
        <v>8</v>
      </c>
      <c r="K2662">
        <v>31</v>
      </c>
    </row>
    <row r="2663" spans="1:11" x14ac:dyDescent="0.3">
      <c r="A2663" t="s">
        <v>15</v>
      </c>
      <c r="B2663" s="1">
        <v>41516</v>
      </c>
      <c r="C2663">
        <v>122.35</v>
      </c>
      <c r="D2663">
        <v>135.75</v>
      </c>
      <c r="E2663">
        <v>120.99</v>
      </c>
      <c r="F2663">
        <v>133.49</v>
      </c>
      <c r="G2663">
        <v>0</v>
      </c>
      <c r="H2663">
        <v>1552288465</v>
      </c>
      <c r="I2663">
        <v>2013</v>
      </c>
      <c r="J2663">
        <v>8</v>
      </c>
      <c r="K2663">
        <v>30</v>
      </c>
    </row>
    <row r="2664" spans="1:11" x14ac:dyDescent="0.3">
      <c r="A2664" t="s">
        <v>15</v>
      </c>
      <c r="B2664" s="1">
        <v>41515</v>
      </c>
      <c r="C2664">
        <v>122.62</v>
      </c>
      <c r="D2664">
        <v>123.7</v>
      </c>
      <c r="E2664">
        <v>122.21</v>
      </c>
      <c r="F2664">
        <v>122.39</v>
      </c>
      <c r="G2664">
        <v>0</v>
      </c>
      <c r="H2664">
        <v>1422584866</v>
      </c>
      <c r="I2664">
        <v>2013</v>
      </c>
      <c r="J2664">
        <v>8</v>
      </c>
      <c r="K2664">
        <v>29</v>
      </c>
    </row>
    <row r="2665" spans="1:11" x14ac:dyDescent="0.3">
      <c r="A2665" t="s">
        <v>15</v>
      </c>
      <c r="B2665" s="1">
        <v>41514</v>
      </c>
      <c r="C2665">
        <v>126.48</v>
      </c>
      <c r="D2665">
        <v>127.32</v>
      </c>
      <c r="E2665">
        <v>122.62</v>
      </c>
      <c r="F2665">
        <v>122.62</v>
      </c>
      <c r="G2665">
        <v>0</v>
      </c>
      <c r="H2665">
        <v>1424675798</v>
      </c>
      <c r="I2665">
        <v>2013</v>
      </c>
      <c r="J2665">
        <v>8</v>
      </c>
      <c r="K2665">
        <v>28</v>
      </c>
    </row>
    <row r="2666" spans="1:11" x14ac:dyDescent="0.3">
      <c r="A2666" t="s">
        <v>15</v>
      </c>
      <c r="B2666" s="1">
        <v>41513</v>
      </c>
      <c r="C2666">
        <v>120.07</v>
      </c>
      <c r="D2666">
        <v>127.24</v>
      </c>
      <c r="E2666">
        <v>120.07</v>
      </c>
      <c r="F2666">
        <v>126.5</v>
      </c>
      <c r="G2666">
        <v>0</v>
      </c>
      <c r="H2666">
        <v>1469193138</v>
      </c>
      <c r="I2666">
        <v>2013</v>
      </c>
      <c r="J2666">
        <v>8</v>
      </c>
      <c r="K2666">
        <v>27</v>
      </c>
    </row>
    <row r="2667" spans="1:11" x14ac:dyDescent="0.3">
      <c r="A2667" t="s">
        <v>15</v>
      </c>
      <c r="B2667" s="1">
        <v>41512</v>
      </c>
      <c r="C2667">
        <v>122.11</v>
      </c>
      <c r="D2667">
        <v>122.75</v>
      </c>
      <c r="E2667">
        <v>119.93</v>
      </c>
      <c r="F2667">
        <v>120.06</v>
      </c>
      <c r="G2667">
        <v>0</v>
      </c>
      <c r="H2667">
        <v>1393847159</v>
      </c>
      <c r="I2667">
        <v>2013</v>
      </c>
      <c r="J2667">
        <v>8</v>
      </c>
      <c r="K2667">
        <v>26</v>
      </c>
    </row>
    <row r="2668" spans="1:11" x14ac:dyDescent="0.3">
      <c r="A2668" t="s">
        <v>15</v>
      </c>
      <c r="B2668" s="1">
        <v>41511</v>
      </c>
      <c r="C2668">
        <v>119.6</v>
      </c>
      <c r="D2668">
        <v>122.99</v>
      </c>
      <c r="E2668">
        <v>119.17</v>
      </c>
      <c r="F2668">
        <v>122.11</v>
      </c>
      <c r="G2668">
        <v>0</v>
      </c>
      <c r="H2668">
        <v>1417198897</v>
      </c>
      <c r="I2668">
        <v>2013</v>
      </c>
      <c r="J2668">
        <v>8</v>
      </c>
      <c r="K2668">
        <v>25</v>
      </c>
    </row>
    <row r="2669" spans="1:11" x14ac:dyDescent="0.3">
      <c r="A2669" t="s">
        <v>15</v>
      </c>
      <c r="B2669" s="1">
        <v>41510</v>
      </c>
      <c r="C2669">
        <v>118.51</v>
      </c>
      <c r="D2669">
        <v>121.39</v>
      </c>
      <c r="E2669">
        <v>118.02</v>
      </c>
      <c r="F2669">
        <v>120.04</v>
      </c>
      <c r="G2669">
        <v>0</v>
      </c>
      <c r="H2669">
        <v>1392768092</v>
      </c>
      <c r="I2669">
        <v>2013</v>
      </c>
      <c r="J2669">
        <v>8</v>
      </c>
      <c r="K2669">
        <v>24</v>
      </c>
    </row>
    <row r="2670" spans="1:11" x14ac:dyDescent="0.3">
      <c r="A2670" t="s">
        <v>15</v>
      </c>
      <c r="B2670" s="1">
        <v>41509</v>
      </c>
      <c r="C2670">
        <v>122</v>
      </c>
      <c r="D2670">
        <v>122</v>
      </c>
      <c r="E2670">
        <v>118.44</v>
      </c>
      <c r="F2670">
        <v>118.5</v>
      </c>
      <c r="G2670">
        <v>0</v>
      </c>
      <c r="H2670">
        <v>1374309422</v>
      </c>
      <c r="I2670">
        <v>2013</v>
      </c>
      <c r="J2670">
        <v>8</v>
      </c>
      <c r="K2670">
        <v>23</v>
      </c>
    </row>
    <row r="2671" spans="1:11" x14ac:dyDescent="0.3">
      <c r="A2671" t="s">
        <v>15</v>
      </c>
      <c r="B2671" s="1">
        <v>41508</v>
      </c>
      <c r="C2671">
        <v>123.3</v>
      </c>
      <c r="D2671">
        <v>123.5</v>
      </c>
      <c r="E2671">
        <v>120.6</v>
      </c>
      <c r="F2671">
        <v>121.15</v>
      </c>
      <c r="G2671">
        <v>0</v>
      </c>
      <c r="H2671">
        <v>1404437433</v>
      </c>
      <c r="I2671">
        <v>2013</v>
      </c>
      <c r="J2671">
        <v>8</v>
      </c>
      <c r="K2671">
        <v>22</v>
      </c>
    </row>
    <row r="2672" spans="1:11" x14ac:dyDescent="0.3">
      <c r="A2672" t="s">
        <v>15</v>
      </c>
      <c r="B2672" s="1">
        <v>41507</v>
      </c>
      <c r="C2672">
        <v>121.21</v>
      </c>
      <c r="D2672">
        <v>124.91</v>
      </c>
      <c r="E2672">
        <v>119.68</v>
      </c>
      <c r="F2672">
        <v>123.3</v>
      </c>
      <c r="G2672">
        <v>0</v>
      </c>
      <c r="H2672">
        <v>1428698678</v>
      </c>
      <c r="I2672">
        <v>2013</v>
      </c>
      <c r="J2672">
        <v>8</v>
      </c>
      <c r="K2672">
        <v>21</v>
      </c>
    </row>
    <row r="2673" spans="1:11" x14ac:dyDescent="0.3">
      <c r="A2673" t="s">
        <v>15</v>
      </c>
      <c r="B2673" s="1">
        <v>41506</v>
      </c>
      <c r="C2673">
        <v>119</v>
      </c>
      <c r="D2673">
        <v>123.01</v>
      </c>
      <c r="E2673">
        <v>117.51</v>
      </c>
      <c r="F2673">
        <v>121.21</v>
      </c>
      <c r="G2673">
        <v>0</v>
      </c>
      <c r="H2673">
        <v>1403829641</v>
      </c>
      <c r="I2673">
        <v>2013</v>
      </c>
      <c r="J2673">
        <v>8</v>
      </c>
      <c r="K2673">
        <v>20</v>
      </c>
    </row>
    <row r="2674" spans="1:11" x14ac:dyDescent="0.3">
      <c r="A2674" t="s">
        <v>15</v>
      </c>
      <c r="B2674" s="1">
        <v>41505</v>
      </c>
      <c r="C2674">
        <v>113.38</v>
      </c>
      <c r="D2674">
        <v>123.06</v>
      </c>
      <c r="E2674">
        <v>111.77</v>
      </c>
      <c r="F2674">
        <v>119</v>
      </c>
      <c r="G2674">
        <v>0</v>
      </c>
      <c r="H2674">
        <v>1377725475</v>
      </c>
      <c r="I2674">
        <v>2013</v>
      </c>
      <c r="J2674">
        <v>8</v>
      </c>
      <c r="K2674">
        <v>19</v>
      </c>
    </row>
    <row r="2675" spans="1:11" x14ac:dyDescent="0.3">
      <c r="A2675" t="s">
        <v>15</v>
      </c>
      <c r="B2675" s="1">
        <v>41504</v>
      </c>
      <c r="C2675">
        <v>112.75</v>
      </c>
      <c r="D2675">
        <v>114.69</v>
      </c>
      <c r="E2675">
        <v>112</v>
      </c>
      <c r="F2675">
        <v>113.5</v>
      </c>
      <c r="G2675">
        <v>0</v>
      </c>
      <c r="H2675">
        <v>1313544013</v>
      </c>
      <c r="I2675">
        <v>2013</v>
      </c>
      <c r="J2675">
        <v>8</v>
      </c>
      <c r="K2675">
        <v>18</v>
      </c>
    </row>
    <row r="2676" spans="1:11" x14ac:dyDescent="0.3">
      <c r="A2676" t="s">
        <v>15</v>
      </c>
      <c r="B2676" s="1">
        <v>41503</v>
      </c>
      <c r="C2676">
        <v>108.99</v>
      </c>
      <c r="D2676">
        <v>113.75</v>
      </c>
      <c r="E2676">
        <v>108.22</v>
      </c>
      <c r="F2676">
        <v>113.5</v>
      </c>
      <c r="G2676">
        <v>0</v>
      </c>
      <c r="H2676">
        <v>1312996375</v>
      </c>
      <c r="I2676">
        <v>2013</v>
      </c>
      <c r="J2676">
        <v>8</v>
      </c>
      <c r="K2676">
        <v>17</v>
      </c>
    </row>
    <row r="2677" spans="1:11" x14ac:dyDescent="0.3">
      <c r="A2677" t="s">
        <v>15</v>
      </c>
      <c r="B2677" s="1">
        <v>41502</v>
      </c>
      <c r="C2677">
        <v>110</v>
      </c>
      <c r="D2677">
        <v>112.3</v>
      </c>
      <c r="E2677">
        <v>108.52</v>
      </c>
      <c r="F2677">
        <v>108.99</v>
      </c>
      <c r="G2677">
        <v>0</v>
      </c>
      <c r="H2677">
        <v>1260352119</v>
      </c>
      <c r="I2677">
        <v>2013</v>
      </c>
      <c r="J2677">
        <v>8</v>
      </c>
      <c r="K2677">
        <v>16</v>
      </c>
    </row>
    <row r="2678" spans="1:11" x14ac:dyDescent="0.3">
      <c r="A2678" t="s">
        <v>15</v>
      </c>
      <c r="B2678" s="1">
        <v>41501</v>
      </c>
      <c r="C2678">
        <v>112.56</v>
      </c>
      <c r="D2678">
        <v>113.25</v>
      </c>
      <c r="E2678">
        <v>109</v>
      </c>
      <c r="F2678">
        <v>109.99</v>
      </c>
      <c r="G2678">
        <v>0</v>
      </c>
      <c r="H2678">
        <v>1271404657</v>
      </c>
      <c r="I2678">
        <v>2013</v>
      </c>
      <c r="J2678">
        <v>8</v>
      </c>
      <c r="K2678">
        <v>15</v>
      </c>
    </row>
    <row r="2679" spans="1:11" x14ac:dyDescent="0.3">
      <c r="A2679" t="s">
        <v>15</v>
      </c>
      <c r="B2679" s="1">
        <v>41500</v>
      </c>
      <c r="C2679">
        <v>109.56</v>
      </c>
      <c r="D2679">
        <v>115</v>
      </c>
      <c r="E2679">
        <v>108</v>
      </c>
      <c r="F2679">
        <v>112.56</v>
      </c>
      <c r="G2679">
        <v>0</v>
      </c>
      <c r="H2679">
        <v>1300656724</v>
      </c>
      <c r="I2679">
        <v>2013</v>
      </c>
      <c r="J2679">
        <v>8</v>
      </c>
      <c r="K2679">
        <v>14</v>
      </c>
    </row>
    <row r="2680" spans="1:11" x14ac:dyDescent="0.3">
      <c r="A2680" t="s">
        <v>15</v>
      </c>
      <c r="B2680" s="1">
        <v>41499</v>
      </c>
      <c r="C2680">
        <v>106.99</v>
      </c>
      <c r="D2680">
        <v>109.35</v>
      </c>
      <c r="E2680">
        <v>104.65</v>
      </c>
      <c r="F2680">
        <v>109</v>
      </c>
      <c r="G2680">
        <v>0</v>
      </c>
      <c r="H2680">
        <v>1259042650</v>
      </c>
      <c r="I2680">
        <v>2013</v>
      </c>
      <c r="J2680">
        <v>8</v>
      </c>
      <c r="K2680">
        <v>13</v>
      </c>
    </row>
    <row r="2681" spans="1:11" x14ac:dyDescent="0.3">
      <c r="A2681" t="s">
        <v>15</v>
      </c>
      <c r="B2681" s="1">
        <v>41498</v>
      </c>
      <c r="C2681">
        <v>105</v>
      </c>
      <c r="D2681">
        <v>108</v>
      </c>
      <c r="E2681">
        <v>103.5</v>
      </c>
      <c r="F2681">
        <v>106.64</v>
      </c>
      <c r="G2681">
        <v>0</v>
      </c>
      <c r="H2681">
        <v>1231248581</v>
      </c>
      <c r="I2681">
        <v>2013</v>
      </c>
      <c r="J2681">
        <v>8</v>
      </c>
      <c r="K2681">
        <v>12</v>
      </c>
    </row>
    <row r="2682" spans="1:11" x14ac:dyDescent="0.3">
      <c r="A2682" t="s">
        <v>15</v>
      </c>
      <c r="B2682" s="1">
        <v>41497</v>
      </c>
      <c r="C2682">
        <v>103</v>
      </c>
      <c r="D2682">
        <v>105.19</v>
      </c>
      <c r="E2682">
        <v>102.75</v>
      </c>
      <c r="F2682">
        <v>105</v>
      </c>
      <c r="G2682">
        <v>0</v>
      </c>
      <c r="H2682">
        <v>1211789250</v>
      </c>
      <c r="I2682">
        <v>2013</v>
      </c>
      <c r="J2682">
        <v>8</v>
      </c>
      <c r="K2682">
        <v>11</v>
      </c>
    </row>
    <row r="2683" spans="1:11" x14ac:dyDescent="0.3">
      <c r="A2683" t="s">
        <v>15</v>
      </c>
      <c r="B2683" s="1">
        <v>41496</v>
      </c>
      <c r="C2683">
        <v>102.8</v>
      </c>
      <c r="D2683">
        <v>103.9</v>
      </c>
      <c r="E2683">
        <v>102.41</v>
      </c>
      <c r="F2683">
        <v>103</v>
      </c>
      <c r="G2683">
        <v>0</v>
      </c>
      <c r="H2683">
        <v>1188153925</v>
      </c>
      <c r="I2683">
        <v>2013</v>
      </c>
      <c r="J2683">
        <v>8</v>
      </c>
      <c r="K2683">
        <v>10</v>
      </c>
    </row>
    <row r="2684" spans="1:11" x14ac:dyDescent="0.3">
      <c r="A2684" t="s">
        <v>15</v>
      </c>
      <c r="B2684" s="1">
        <v>41495</v>
      </c>
      <c r="C2684">
        <v>103.07</v>
      </c>
      <c r="D2684">
        <v>105.75</v>
      </c>
      <c r="E2684">
        <v>101.93</v>
      </c>
      <c r="F2684">
        <v>102.8</v>
      </c>
      <c r="G2684">
        <v>0</v>
      </c>
      <c r="H2684">
        <v>1185307130</v>
      </c>
      <c r="I2684">
        <v>2013</v>
      </c>
      <c r="J2684">
        <v>8</v>
      </c>
      <c r="K2684">
        <v>9</v>
      </c>
    </row>
    <row r="2685" spans="1:11" x14ac:dyDescent="0.3">
      <c r="A2685" t="s">
        <v>15</v>
      </c>
      <c r="B2685" s="1">
        <v>41494</v>
      </c>
      <c r="C2685">
        <v>106.75</v>
      </c>
      <c r="D2685">
        <v>106.75</v>
      </c>
      <c r="E2685">
        <v>101.26</v>
      </c>
      <c r="F2685">
        <v>103</v>
      </c>
      <c r="G2685">
        <v>0</v>
      </c>
      <c r="H2685">
        <v>1187105900</v>
      </c>
      <c r="I2685">
        <v>2013</v>
      </c>
      <c r="J2685">
        <v>8</v>
      </c>
      <c r="K2685">
        <v>8</v>
      </c>
    </row>
    <row r="2686" spans="1:11" x14ac:dyDescent="0.3">
      <c r="A2686" t="s">
        <v>15</v>
      </c>
      <c r="B2686" s="1">
        <v>41493</v>
      </c>
      <c r="C2686">
        <v>106.75</v>
      </c>
      <c r="D2686">
        <v>106.75</v>
      </c>
      <c r="E2686">
        <v>106.75</v>
      </c>
      <c r="F2686">
        <v>106.75</v>
      </c>
      <c r="G2686">
        <v>0</v>
      </c>
      <c r="H2686">
        <v>1229098150</v>
      </c>
      <c r="I2686">
        <v>2013</v>
      </c>
      <c r="J2686">
        <v>8</v>
      </c>
      <c r="K2686">
        <v>7</v>
      </c>
    </row>
    <row r="2687" spans="1:11" x14ac:dyDescent="0.3">
      <c r="A2687" t="s">
        <v>15</v>
      </c>
      <c r="B2687" s="1">
        <v>41492</v>
      </c>
      <c r="C2687">
        <v>106.72</v>
      </c>
      <c r="D2687">
        <v>107.38</v>
      </c>
      <c r="E2687">
        <v>105.56</v>
      </c>
      <c r="F2687">
        <v>106.75</v>
      </c>
      <c r="G2687">
        <v>0</v>
      </c>
      <c r="H2687">
        <v>1229098150</v>
      </c>
      <c r="I2687">
        <v>2013</v>
      </c>
      <c r="J2687">
        <v>8</v>
      </c>
      <c r="K2687">
        <v>6</v>
      </c>
    </row>
    <row r="2688" spans="1:11" x14ac:dyDescent="0.3">
      <c r="A2688" t="s">
        <v>15</v>
      </c>
      <c r="B2688" s="1">
        <v>41491</v>
      </c>
      <c r="C2688">
        <v>105.12</v>
      </c>
      <c r="D2688">
        <v>107.77</v>
      </c>
      <c r="E2688">
        <v>105</v>
      </c>
      <c r="F2688">
        <v>106.22</v>
      </c>
      <c r="G2688">
        <v>0</v>
      </c>
      <c r="H2688">
        <v>1222677176</v>
      </c>
      <c r="I2688">
        <v>2013</v>
      </c>
      <c r="J2688">
        <v>8</v>
      </c>
      <c r="K2688">
        <v>5</v>
      </c>
    </row>
    <row r="2689" spans="1:11" x14ac:dyDescent="0.3">
      <c r="A2689" t="s">
        <v>15</v>
      </c>
      <c r="B2689" s="1">
        <v>41490</v>
      </c>
      <c r="C2689">
        <v>104.95</v>
      </c>
      <c r="D2689">
        <v>105.95</v>
      </c>
      <c r="E2689">
        <v>103.52</v>
      </c>
      <c r="F2689">
        <v>105.14</v>
      </c>
      <c r="G2689">
        <v>0</v>
      </c>
      <c r="H2689">
        <v>1209797378</v>
      </c>
      <c r="I2689">
        <v>2013</v>
      </c>
      <c r="J2689">
        <v>8</v>
      </c>
      <c r="K2689">
        <v>4</v>
      </c>
    </row>
    <row r="2690" spans="1:11" x14ac:dyDescent="0.3">
      <c r="A2690" t="s">
        <v>15</v>
      </c>
      <c r="B2690" s="1">
        <v>41489</v>
      </c>
      <c r="C2690">
        <v>104.5</v>
      </c>
      <c r="D2690">
        <v>105.78</v>
      </c>
      <c r="E2690">
        <v>102</v>
      </c>
      <c r="F2690">
        <v>104</v>
      </c>
      <c r="G2690">
        <v>0</v>
      </c>
      <c r="H2690">
        <v>1196226508</v>
      </c>
      <c r="I2690">
        <v>2013</v>
      </c>
      <c r="J2690">
        <v>8</v>
      </c>
      <c r="K2690">
        <v>3</v>
      </c>
    </row>
    <row r="2691" spans="1:11" x14ac:dyDescent="0.3">
      <c r="A2691" t="s">
        <v>15</v>
      </c>
      <c r="B2691" s="1">
        <v>41488</v>
      </c>
      <c r="C2691">
        <v>104.86</v>
      </c>
      <c r="D2691">
        <v>108</v>
      </c>
      <c r="E2691">
        <v>101.21</v>
      </c>
      <c r="F2691">
        <v>104.5</v>
      </c>
      <c r="G2691">
        <v>0</v>
      </c>
      <c r="H2691">
        <v>1201487185</v>
      </c>
      <c r="I2691">
        <v>2013</v>
      </c>
      <c r="J2691">
        <v>8</v>
      </c>
      <c r="K2691">
        <v>2</v>
      </c>
    </row>
    <row r="2692" spans="1:11" x14ac:dyDescent="0.3">
      <c r="A2692" t="s">
        <v>15</v>
      </c>
      <c r="B2692" s="1">
        <v>41487</v>
      </c>
      <c r="C2692">
        <v>106.21</v>
      </c>
      <c r="D2692">
        <v>108</v>
      </c>
      <c r="E2692">
        <v>103.01</v>
      </c>
      <c r="F2692">
        <v>104</v>
      </c>
      <c r="G2692">
        <v>0</v>
      </c>
      <c r="H2692">
        <v>1195225200</v>
      </c>
      <c r="I2692">
        <v>2013</v>
      </c>
      <c r="J2692">
        <v>8</v>
      </c>
      <c r="K2692">
        <v>1</v>
      </c>
    </row>
    <row r="2693" spans="1:11" x14ac:dyDescent="0.3">
      <c r="A2693" t="s">
        <v>15</v>
      </c>
      <c r="B2693" s="1">
        <v>41486</v>
      </c>
      <c r="C2693">
        <v>107.95</v>
      </c>
      <c r="D2693">
        <v>111.34</v>
      </c>
      <c r="E2693">
        <v>103.88</v>
      </c>
      <c r="F2693">
        <v>106.09</v>
      </c>
      <c r="G2693">
        <v>0</v>
      </c>
      <c r="H2693">
        <v>1218777834</v>
      </c>
      <c r="I2693">
        <v>2013</v>
      </c>
      <c r="J2693">
        <v>7</v>
      </c>
      <c r="K2693">
        <v>31</v>
      </c>
    </row>
    <row r="2694" spans="1:11" x14ac:dyDescent="0.3">
      <c r="A2694" t="s">
        <v>15</v>
      </c>
      <c r="B2694" s="1">
        <v>41485</v>
      </c>
      <c r="C2694">
        <v>101.49</v>
      </c>
      <c r="D2694">
        <v>107.99</v>
      </c>
      <c r="E2694">
        <v>100.47</v>
      </c>
      <c r="F2694">
        <v>107.99</v>
      </c>
      <c r="G2694">
        <v>0</v>
      </c>
      <c r="H2694">
        <v>1240092366</v>
      </c>
      <c r="I2694">
        <v>2013</v>
      </c>
      <c r="J2694">
        <v>7</v>
      </c>
      <c r="K2694">
        <v>30</v>
      </c>
    </row>
    <row r="2695" spans="1:11" x14ac:dyDescent="0.3">
      <c r="A2695" t="s">
        <v>15</v>
      </c>
      <c r="B2695" s="1">
        <v>41484</v>
      </c>
      <c r="C2695">
        <v>98.6</v>
      </c>
      <c r="D2695">
        <v>102.5</v>
      </c>
      <c r="E2695">
        <v>98.46</v>
      </c>
      <c r="F2695">
        <v>101.2</v>
      </c>
      <c r="G2695">
        <v>0</v>
      </c>
      <c r="H2695">
        <v>1161619140</v>
      </c>
      <c r="I2695">
        <v>2013</v>
      </c>
      <c r="J2695">
        <v>7</v>
      </c>
      <c r="K2695">
        <v>29</v>
      </c>
    </row>
    <row r="2696" spans="1:11" x14ac:dyDescent="0.3">
      <c r="A2696" t="s">
        <v>15</v>
      </c>
      <c r="B2696" s="1">
        <v>41483</v>
      </c>
      <c r="C2696">
        <v>94.4</v>
      </c>
      <c r="D2696">
        <v>100.58</v>
      </c>
      <c r="E2696">
        <v>94</v>
      </c>
      <c r="F2696">
        <v>99.76</v>
      </c>
      <c r="G2696">
        <v>0</v>
      </c>
      <c r="H2696">
        <v>1144602838</v>
      </c>
      <c r="I2696">
        <v>2013</v>
      </c>
      <c r="J2696">
        <v>7</v>
      </c>
      <c r="K2696">
        <v>28</v>
      </c>
    </row>
    <row r="2697" spans="1:11" x14ac:dyDescent="0.3">
      <c r="A2697" t="s">
        <v>15</v>
      </c>
      <c r="B2697" s="1">
        <v>41482</v>
      </c>
      <c r="C2697">
        <v>96.02</v>
      </c>
      <c r="D2697">
        <v>97</v>
      </c>
      <c r="E2697">
        <v>93</v>
      </c>
      <c r="F2697">
        <v>94.12</v>
      </c>
      <c r="G2697">
        <v>0</v>
      </c>
      <c r="H2697">
        <v>1079491697</v>
      </c>
      <c r="I2697">
        <v>2013</v>
      </c>
      <c r="J2697">
        <v>7</v>
      </c>
      <c r="K2697">
        <v>27</v>
      </c>
    </row>
    <row r="2698" spans="1:11" x14ac:dyDescent="0.3">
      <c r="A2698" t="s">
        <v>15</v>
      </c>
      <c r="B2698" s="1">
        <v>41481</v>
      </c>
      <c r="C2698">
        <v>96.95</v>
      </c>
      <c r="D2698">
        <v>97.47</v>
      </c>
      <c r="E2698">
        <v>96</v>
      </c>
      <c r="F2698">
        <v>96.02</v>
      </c>
      <c r="G2698">
        <v>0</v>
      </c>
      <c r="H2698">
        <v>1100902800</v>
      </c>
      <c r="I2698">
        <v>2013</v>
      </c>
      <c r="J2698">
        <v>7</v>
      </c>
      <c r="K2698">
        <v>26</v>
      </c>
    </row>
    <row r="2699" spans="1:11" x14ac:dyDescent="0.3">
      <c r="A2699" t="s">
        <v>15</v>
      </c>
      <c r="B2699" s="1">
        <v>41480</v>
      </c>
      <c r="C2699">
        <v>94.5</v>
      </c>
      <c r="D2699">
        <v>97.33</v>
      </c>
      <c r="E2699">
        <v>93.87</v>
      </c>
      <c r="F2699">
        <v>96.9</v>
      </c>
      <c r="G2699">
        <v>0</v>
      </c>
      <c r="H2699">
        <v>1110587858</v>
      </c>
      <c r="I2699">
        <v>2013</v>
      </c>
      <c r="J2699">
        <v>7</v>
      </c>
      <c r="K2699">
        <v>25</v>
      </c>
    </row>
    <row r="2700" spans="1:11" x14ac:dyDescent="0.3">
      <c r="A2700" t="s">
        <v>15</v>
      </c>
      <c r="B2700" s="1">
        <v>41479</v>
      </c>
      <c r="C2700">
        <v>95.56</v>
      </c>
      <c r="D2700">
        <v>95.99</v>
      </c>
      <c r="E2700">
        <v>93</v>
      </c>
      <c r="F2700">
        <v>94.51</v>
      </c>
      <c r="G2700">
        <v>0</v>
      </c>
      <c r="H2700">
        <v>1082848325</v>
      </c>
      <c r="I2700">
        <v>2013</v>
      </c>
      <c r="J2700">
        <v>7</v>
      </c>
      <c r="K2700">
        <v>24</v>
      </c>
    </row>
    <row r="2701" spans="1:11" x14ac:dyDescent="0.3">
      <c r="A2701" t="s">
        <v>15</v>
      </c>
      <c r="B2701" s="1">
        <v>41478</v>
      </c>
      <c r="C2701">
        <v>91.6</v>
      </c>
      <c r="D2701">
        <v>96.82</v>
      </c>
      <c r="E2701">
        <v>91.6</v>
      </c>
      <c r="F2701">
        <v>95.56</v>
      </c>
      <c r="G2701">
        <v>0</v>
      </c>
      <c r="H2701">
        <v>1094484058</v>
      </c>
      <c r="I2701">
        <v>2013</v>
      </c>
      <c r="J2701">
        <v>7</v>
      </c>
      <c r="K2701">
        <v>23</v>
      </c>
    </row>
    <row r="2702" spans="1:11" x14ac:dyDescent="0.3">
      <c r="A2702" t="s">
        <v>15</v>
      </c>
      <c r="B2702" s="1">
        <v>41477</v>
      </c>
      <c r="C2702">
        <v>92</v>
      </c>
      <c r="D2702">
        <v>92</v>
      </c>
      <c r="E2702">
        <v>90.08</v>
      </c>
      <c r="F2702">
        <v>91.61</v>
      </c>
      <c r="G2702">
        <v>0</v>
      </c>
      <c r="H2702">
        <v>1048939081</v>
      </c>
      <c r="I2702">
        <v>2013</v>
      </c>
      <c r="J2702">
        <v>7</v>
      </c>
      <c r="K2702">
        <v>22</v>
      </c>
    </row>
    <row r="2703" spans="1:11" x14ac:dyDescent="0.3">
      <c r="A2703" t="s">
        <v>15</v>
      </c>
      <c r="B2703" s="1">
        <v>41476</v>
      </c>
      <c r="C2703">
        <v>89.82</v>
      </c>
      <c r="D2703">
        <v>91.95</v>
      </c>
      <c r="E2703">
        <v>88</v>
      </c>
      <c r="F2703">
        <v>90.76</v>
      </c>
      <c r="G2703">
        <v>0</v>
      </c>
      <c r="H2703">
        <v>1038798980</v>
      </c>
      <c r="I2703">
        <v>2013</v>
      </c>
      <c r="J2703">
        <v>7</v>
      </c>
      <c r="K2703">
        <v>21</v>
      </c>
    </row>
    <row r="2704" spans="1:11" x14ac:dyDescent="0.3">
      <c r="A2704" t="s">
        <v>15</v>
      </c>
      <c r="B2704" s="1">
        <v>41475</v>
      </c>
      <c r="C2704">
        <v>92</v>
      </c>
      <c r="D2704">
        <v>93.1</v>
      </c>
      <c r="E2704">
        <v>89.27</v>
      </c>
      <c r="F2704">
        <v>89.39</v>
      </c>
      <c r="G2704">
        <v>0</v>
      </c>
      <c r="H2704">
        <v>1022707665</v>
      </c>
      <c r="I2704">
        <v>2013</v>
      </c>
      <c r="J2704">
        <v>7</v>
      </c>
      <c r="K2704">
        <v>20</v>
      </c>
    </row>
    <row r="2705" spans="1:11" x14ac:dyDescent="0.3">
      <c r="A2705" t="s">
        <v>15</v>
      </c>
      <c r="B2705" s="1">
        <v>41474</v>
      </c>
      <c r="C2705">
        <v>90.07</v>
      </c>
      <c r="D2705">
        <v>95.2</v>
      </c>
      <c r="E2705">
        <v>87.8</v>
      </c>
      <c r="F2705">
        <v>92.17</v>
      </c>
      <c r="G2705">
        <v>0</v>
      </c>
      <c r="H2705">
        <v>1054083771</v>
      </c>
      <c r="I2705">
        <v>2013</v>
      </c>
      <c r="J2705">
        <v>7</v>
      </c>
      <c r="K2705">
        <v>19</v>
      </c>
    </row>
    <row r="2706" spans="1:11" x14ac:dyDescent="0.3">
      <c r="A2706" t="s">
        <v>15</v>
      </c>
      <c r="B2706" s="1">
        <v>41473</v>
      </c>
      <c r="C2706">
        <v>98.5</v>
      </c>
      <c r="D2706">
        <v>98.8</v>
      </c>
      <c r="E2706">
        <v>86.2</v>
      </c>
      <c r="F2706">
        <v>90.58</v>
      </c>
      <c r="G2706">
        <v>0</v>
      </c>
      <c r="H2706">
        <v>1035512825</v>
      </c>
      <c r="I2706">
        <v>2013</v>
      </c>
      <c r="J2706">
        <v>7</v>
      </c>
      <c r="K2706">
        <v>18</v>
      </c>
    </row>
    <row r="2707" spans="1:11" x14ac:dyDescent="0.3">
      <c r="A2707" t="s">
        <v>15</v>
      </c>
      <c r="B2707" s="1">
        <v>41472</v>
      </c>
      <c r="C2707">
        <v>96.71</v>
      </c>
      <c r="D2707">
        <v>99.97</v>
      </c>
      <c r="E2707">
        <v>96.18</v>
      </c>
      <c r="F2707">
        <v>98.5</v>
      </c>
      <c r="G2707">
        <v>0</v>
      </c>
      <c r="H2707">
        <v>1125658000</v>
      </c>
      <c r="I2707">
        <v>2013</v>
      </c>
      <c r="J2707">
        <v>7</v>
      </c>
      <c r="K2707">
        <v>17</v>
      </c>
    </row>
    <row r="2708" spans="1:11" x14ac:dyDescent="0.3">
      <c r="A2708" t="s">
        <v>15</v>
      </c>
      <c r="B2708" s="1">
        <v>41471</v>
      </c>
      <c r="C2708">
        <v>98.89</v>
      </c>
      <c r="D2708">
        <v>99.86</v>
      </c>
      <c r="E2708">
        <v>96.14</v>
      </c>
      <c r="F2708">
        <v>97.45</v>
      </c>
      <c r="G2708">
        <v>0</v>
      </c>
      <c r="H2708">
        <v>1113217032</v>
      </c>
      <c r="I2708">
        <v>2013</v>
      </c>
      <c r="J2708">
        <v>7</v>
      </c>
      <c r="K2708">
        <v>16</v>
      </c>
    </row>
    <row r="2709" spans="1:11" x14ac:dyDescent="0.3">
      <c r="A2709" t="s">
        <v>15</v>
      </c>
      <c r="B2709" s="1">
        <v>41470</v>
      </c>
      <c r="C2709">
        <v>93.61</v>
      </c>
      <c r="D2709">
        <v>101.9</v>
      </c>
      <c r="E2709">
        <v>93.11</v>
      </c>
      <c r="F2709">
        <v>98.4</v>
      </c>
      <c r="G2709">
        <v>0</v>
      </c>
      <c r="H2709">
        <v>1123658944</v>
      </c>
      <c r="I2709">
        <v>2013</v>
      </c>
      <c r="J2709">
        <v>7</v>
      </c>
      <c r="K2709">
        <v>15</v>
      </c>
    </row>
    <row r="2710" spans="1:11" x14ac:dyDescent="0.3">
      <c r="A2710" t="s">
        <v>15</v>
      </c>
      <c r="B2710" s="1">
        <v>41469</v>
      </c>
      <c r="C2710">
        <v>98.7</v>
      </c>
      <c r="D2710">
        <v>98.7</v>
      </c>
      <c r="E2710">
        <v>92.86</v>
      </c>
      <c r="F2710">
        <v>94.69</v>
      </c>
      <c r="G2710">
        <v>0</v>
      </c>
      <c r="H2710">
        <v>1080917760</v>
      </c>
      <c r="I2710">
        <v>2013</v>
      </c>
      <c r="J2710">
        <v>7</v>
      </c>
      <c r="K2710">
        <v>14</v>
      </c>
    </row>
    <row r="2711" spans="1:11" x14ac:dyDescent="0.3">
      <c r="A2711" t="s">
        <v>15</v>
      </c>
      <c r="B2711" s="1">
        <v>41468</v>
      </c>
      <c r="C2711">
        <v>93.99</v>
      </c>
      <c r="D2711">
        <v>98.25</v>
      </c>
      <c r="E2711">
        <v>88.06</v>
      </c>
      <c r="F2711">
        <v>98.13</v>
      </c>
      <c r="G2711">
        <v>0</v>
      </c>
      <c r="H2711">
        <v>1119796120</v>
      </c>
      <c r="I2711">
        <v>2013</v>
      </c>
      <c r="J2711">
        <v>7</v>
      </c>
      <c r="K2711">
        <v>13</v>
      </c>
    </row>
    <row r="2712" spans="1:11" x14ac:dyDescent="0.3">
      <c r="A2712" t="s">
        <v>15</v>
      </c>
      <c r="B2712" s="1">
        <v>41467</v>
      </c>
      <c r="C2712">
        <v>88.98</v>
      </c>
      <c r="D2712">
        <v>104</v>
      </c>
      <c r="E2712">
        <v>88.17</v>
      </c>
      <c r="F2712">
        <v>93.59</v>
      </c>
      <c r="G2712">
        <v>0</v>
      </c>
      <c r="H2712">
        <v>1067634684</v>
      </c>
      <c r="I2712">
        <v>2013</v>
      </c>
      <c r="J2712">
        <v>7</v>
      </c>
      <c r="K2712">
        <v>12</v>
      </c>
    </row>
    <row r="2713" spans="1:11" x14ac:dyDescent="0.3">
      <c r="A2713" t="s">
        <v>15</v>
      </c>
      <c r="B2713" s="1">
        <v>41466</v>
      </c>
      <c r="C2713">
        <v>88</v>
      </c>
      <c r="D2713">
        <v>90.28</v>
      </c>
      <c r="E2713">
        <v>85.08</v>
      </c>
      <c r="F2713">
        <v>88.98</v>
      </c>
      <c r="G2713">
        <v>0</v>
      </c>
      <c r="H2713">
        <v>1014650063</v>
      </c>
      <c r="I2713">
        <v>2013</v>
      </c>
      <c r="J2713">
        <v>7</v>
      </c>
      <c r="K2713">
        <v>11</v>
      </c>
    </row>
    <row r="2714" spans="1:11" x14ac:dyDescent="0.3">
      <c r="A2714" t="s">
        <v>15</v>
      </c>
      <c r="B2714" s="1">
        <v>41465</v>
      </c>
      <c r="C2714">
        <v>76.72</v>
      </c>
      <c r="D2714">
        <v>87</v>
      </c>
      <c r="E2714">
        <v>76.2</v>
      </c>
      <c r="F2714">
        <v>86.76</v>
      </c>
      <c r="G2714">
        <v>0</v>
      </c>
      <c r="H2714">
        <v>988957719</v>
      </c>
      <c r="I2714">
        <v>2013</v>
      </c>
      <c r="J2714">
        <v>7</v>
      </c>
      <c r="K2714">
        <v>10</v>
      </c>
    </row>
    <row r="2715" spans="1:11" x14ac:dyDescent="0.3">
      <c r="A2715" t="s">
        <v>15</v>
      </c>
      <c r="B2715" s="1">
        <v>41464</v>
      </c>
      <c r="C2715">
        <v>76</v>
      </c>
      <c r="D2715">
        <v>78.3</v>
      </c>
      <c r="E2715">
        <v>72.52</v>
      </c>
      <c r="F2715">
        <v>76.69</v>
      </c>
      <c r="G2715">
        <v>0</v>
      </c>
      <c r="H2715">
        <v>873841849</v>
      </c>
      <c r="I2715">
        <v>2013</v>
      </c>
      <c r="J2715">
        <v>7</v>
      </c>
      <c r="K2715">
        <v>9</v>
      </c>
    </row>
    <row r="2716" spans="1:11" x14ac:dyDescent="0.3">
      <c r="A2716" t="s">
        <v>15</v>
      </c>
      <c r="B2716" s="1">
        <v>41463</v>
      </c>
      <c r="C2716">
        <v>76.5</v>
      </c>
      <c r="D2716">
        <v>80</v>
      </c>
      <c r="E2716">
        <v>72.599999999999994</v>
      </c>
      <c r="F2716">
        <v>76.52</v>
      </c>
      <c r="G2716">
        <v>0</v>
      </c>
      <c r="H2716">
        <v>871457940</v>
      </c>
      <c r="I2716">
        <v>2013</v>
      </c>
      <c r="J2716">
        <v>7</v>
      </c>
      <c r="K2716">
        <v>8</v>
      </c>
    </row>
    <row r="2717" spans="1:11" x14ac:dyDescent="0.3">
      <c r="A2717" t="s">
        <v>15</v>
      </c>
      <c r="B2717" s="1">
        <v>41462</v>
      </c>
      <c r="C2717">
        <v>68.75</v>
      </c>
      <c r="D2717">
        <v>74.56</v>
      </c>
      <c r="E2717">
        <v>66.62</v>
      </c>
      <c r="F2717">
        <v>74.56</v>
      </c>
      <c r="G2717">
        <v>0</v>
      </c>
      <c r="H2717">
        <v>848838979</v>
      </c>
      <c r="I2717">
        <v>2013</v>
      </c>
      <c r="J2717">
        <v>7</v>
      </c>
      <c r="K2717">
        <v>7</v>
      </c>
    </row>
    <row r="2718" spans="1:11" x14ac:dyDescent="0.3">
      <c r="A2718" t="s">
        <v>15</v>
      </c>
      <c r="B2718" s="1">
        <v>41461</v>
      </c>
      <c r="C2718">
        <v>68.5</v>
      </c>
      <c r="D2718">
        <v>75</v>
      </c>
      <c r="E2718">
        <v>66.819999999999993</v>
      </c>
      <c r="F2718">
        <v>70.28</v>
      </c>
      <c r="G2718">
        <v>0</v>
      </c>
      <c r="H2718">
        <v>799741619</v>
      </c>
      <c r="I2718">
        <v>2013</v>
      </c>
      <c r="J2718">
        <v>7</v>
      </c>
      <c r="K2718">
        <v>6</v>
      </c>
    </row>
    <row r="2719" spans="1:11" x14ac:dyDescent="0.3">
      <c r="A2719" t="s">
        <v>15</v>
      </c>
      <c r="B2719" s="1">
        <v>41460</v>
      </c>
      <c r="C2719">
        <v>79.989999999999995</v>
      </c>
      <c r="D2719">
        <v>80</v>
      </c>
      <c r="E2719">
        <v>65.53</v>
      </c>
      <c r="F2719">
        <v>68.430000000000007</v>
      </c>
      <c r="G2719">
        <v>0</v>
      </c>
      <c r="H2719">
        <v>778411179</v>
      </c>
      <c r="I2719">
        <v>2013</v>
      </c>
      <c r="J2719">
        <v>7</v>
      </c>
      <c r="K2719">
        <v>5</v>
      </c>
    </row>
    <row r="2720" spans="1:11" x14ac:dyDescent="0.3">
      <c r="A2720" t="s">
        <v>15</v>
      </c>
      <c r="B2720" s="1">
        <v>41459</v>
      </c>
      <c r="C2720">
        <v>78.89</v>
      </c>
      <c r="D2720">
        <v>83.11</v>
      </c>
      <c r="E2720">
        <v>72</v>
      </c>
      <c r="F2720">
        <v>80.53</v>
      </c>
      <c r="G2720">
        <v>0</v>
      </c>
      <c r="H2720">
        <v>915618609</v>
      </c>
      <c r="I2720">
        <v>2013</v>
      </c>
      <c r="J2720">
        <v>7</v>
      </c>
      <c r="K2720">
        <v>4</v>
      </c>
    </row>
    <row r="2721" spans="1:11" x14ac:dyDescent="0.3">
      <c r="A2721" t="s">
        <v>15</v>
      </c>
      <c r="B2721" s="1">
        <v>41458</v>
      </c>
      <c r="C2721">
        <v>90.4</v>
      </c>
      <c r="D2721">
        <v>90.98</v>
      </c>
      <c r="E2721">
        <v>76.98</v>
      </c>
      <c r="F2721">
        <v>77.53</v>
      </c>
      <c r="G2721">
        <v>0</v>
      </c>
      <c r="H2721">
        <v>881233116</v>
      </c>
      <c r="I2721">
        <v>2013</v>
      </c>
      <c r="J2721">
        <v>7</v>
      </c>
      <c r="K2721">
        <v>3</v>
      </c>
    </row>
    <row r="2722" spans="1:11" x14ac:dyDescent="0.3">
      <c r="A2722" t="s">
        <v>15</v>
      </c>
      <c r="B2722" s="1">
        <v>41457</v>
      </c>
      <c r="C2722">
        <v>88.05</v>
      </c>
      <c r="D2722">
        <v>92.3</v>
      </c>
      <c r="E2722">
        <v>87.51</v>
      </c>
      <c r="F2722">
        <v>90.13</v>
      </c>
      <c r="G2722">
        <v>0</v>
      </c>
      <c r="H2722">
        <v>1024082228</v>
      </c>
      <c r="I2722">
        <v>2013</v>
      </c>
      <c r="J2722">
        <v>7</v>
      </c>
      <c r="K2722">
        <v>2</v>
      </c>
    </row>
    <row r="2723" spans="1:11" x14ac:dyDescent="0.3">
      <c r="A2723" t="s">
        <v>15</v>
      </c>
      <c r="B2723" s="1">
        <v>41456</v>
      </c>
      <c r="C2723">
        <v>97.51</v>
      </c>
      <c r="D2723">
        <v>97.66</v>
      </c>
      <c r="E2723">
        <v>86.3</v>
      </c>
      <c r="F2723">
        <v>88.05</v>
      </c>
      <c r="G2723">
        <v>0</v>
      </c>
      <c r="H2723">
        <v>1000065296</v>
      </c>
      <c r="I2723">
        <v>2013</v>
      </c>
      <c r="J2723">
        <v>7</v>
      </c>
      <c r="K2723">
        <v>1</v>
      </c>
    </row>
    <row r="2724" spans="1:11" x14ac:dyDescent="0.3">
      <c r="A2724" t="s">
        <v>15</v>
      </c>
      <c r="B2724" s="1">
        <v>41455</v>
      </c>
      <c r="C2724">
        <v>95</v>
      </c>
      <c r="D2724">
        <v>98.12</v>
      </c>
      <c r="E2724">
        <v>94.22</v>
      </c>
      <c r="F2724">
        <v>96.61</v>
      </c>
      <c r="G2724">
        <v>0</v>
      </c>
      <c r="H2724">
        <v>1096957771</v>
      </c>
      <c r="I2724">
        <v>2013</v>
      </c>
      <c r="J2724">
        <v>6</v>
      </c>
      <c r="K2724">
        <v>30</v>
      </c>
    </row>
    <row r="2725" spans="1:11" x14ac:dyDescent="0.3">
      <c r="A2725" t="s">
        <v>15</v>
      </c>
      <c r="B2725" s="1">
        <v>41454</v>
      </c>
      <c r="C2725">
        <v>94.66</v>
      </c>
      <c r="D2725">
        <v>99.99</v>
      </c>
      <c r="E2725">
        <v>93</v>
      </c>
      <c r="F2725">
        <v>94.99</v>
      </c>
      <c r="G2725">
        <v>0</v>
      </c>
      <c r="H2725">
        <v>1078198524</v>
      </c>
      <c r="I2725">
        <v>2013</v>
      </c>
      <c r="J2725">
        <v>6</v>
      </c>
      <c r="K2725">
        <v>29</v>
      </c>
    </row>
    <row r="2726" spans="1:11" x14ac:dyDescent="0.3">
      <c r="A2726" t="s">
        <v>15</v>
      </c>
      <c r="B2726" s="1">
        <v>41453</v>
      </c>
      <c r="C2726">
        <v>101.74</v>
      </c>
      <c r="D2726">
        <v>101.74</v>
      </c>
      <c r="E2726">
        <v>92.33</v>
      </c>
      <c r="F2726">
        <v>94.65</v>
      </c>
      <c r="G2726">
        <v>0</v>
      </c>
      <c r="H2726">
        <v>1073887457</v>
      </c>
      <c r="I2726">
        <v>2013</v>
      </c>
      <c r="J2726">
        <v>6</v>
      </c>
      <c r="K2726">
        <v>28</v>
      </c>
    </row>
    <row r="2727" spans="1:11" x14ac:dyDescent="0.3">
      <c r="A2727" t="s">
        <v>15</v>
      </c>
      <c r="B2727" s="1">
        <v>41452</v>
      </c>
      <c r="C2727">
        <v>104</v>
      </c>
      <c r="D2727">
        <v>104</v>
      </c>
      <c r="E2727">
        <v>101.1</v>
      </c>
      <c r="F2727">
        <v>101.44</v>
      </c>
      <c r="G2727">
        <v>0</v>
      </c>
      <c r="H2727">
        <v>1150468023</v>
      </c>
      <c r="I2727">
        <v>2013</v>
      </c>
      <c r="J2727">
        <v>6</v>
      </c>
      <c r="K2727">
        <v>27</v>
      </c>
    </row>
    <row r="2728" spans="1:11" x14ac:dyDescent="0.3">
      <c r="A2728" t="s">
        <v>15</v>
      </c>
      <c r="B2728" s="1">
        <v>41451</v>
      </c>
      <c r="C2728">
        <v>103.33</v>
      </c>
      <c r="D2728">
        <v>105.49</v>
      </c>
      <c r="E2728">
        <v>102.79</v>
      </c>
      <c r="F2728">
        <v>104</v>
      </c>
      <c r="G2728">
        <v>0</v>
      </c>
      <c r="H2728">
        <v>1179105200</v>
      </c>
      <c r="I2728">
        <v>2013</v>
      </c>
      <c r="J2728">
        <v>6</v>
      </c>
      <c r="K2728">
        <v>26</v>
      </c>
    </row>
    <row r="2729" spans="1:11" x14ac:dyDescent="0.3">
      <c r="A2729" t="s">
        <v>15</v>
      </c>
      <c r="B2729" s="1">
        <v>41450</v>
      </c>
      <c r="C2729">
        <v>102.09</v>
      </c>
      <c r="D2729">
        <v>106.47</v>
      </c>
      <c r="E2729">
        <v>101.01</v>
      </c>
      <c r="F2729">
        <v>103.95</v>
      </c>
      <c r="G2729">
        <v>0</v>
      </c>
      <c r="H2729">
        <v>1178086140</v>
      </c>
      <c r="I2729">
        <v>2013</v>
      </c>
      <c r="J2729">
        <v>6</v>
      </c>
      <c r="K2729">
        <v>25</v>
      </c>
    </row>
    <row r="2730" spans="1:11" x14ac:dyDescent="0.3">
      <c r="A2730" t="s">
        <v>15</v>
      </c>
      <c r="B2730" s="1">
        <v>41449</v>
      </c>
      <c r="C2730">
        <v>107.9</v>
      </c>
      <c r="D2730">
        <v>108.33</v>
      </c>
      <c r="E2730">
        <v>100.98</v>
      </c>
      <c r="F2730">
        <v>102.74</v>
      </c>
      <c r="G2730">
        <v>0</v>
      </c>
      <c r="H2730">
        <v>1163935726</v>
      </c>
      <c r="I2730">
        <v>2013</v>
      </c>
      <c r="J2730">
        <v>6</v>
      </c>
      <c r="K2730">
        <v>24</v>
      </c>
    </row>
    <row r="2731" spans="1:11" x14ac:dyDescent="0.3">
      <c r="A2731" t="s">
        <v>15</v>
      </c>
      <c r="B2731" s="1">
        <v>41448</v>
      </c>
      <c r="C2731">
        <v>108.2</v>
      </c>
      <c r="D2731">
        <v>108.8</v>
      </c>
      <c r="E2731">
        <v>106.23</v>
      </c>
      <c r="F2731">
        <v>107.6</v>
      </c>
      <c r="G2731">
        <v>0</v>
      </c>
      <c r="H2731">
        <v>1218626490</v>
      </c>
      <c r="I2731">
        <v>2013</v>
      </c>
      <c r="J2731">
        <v>6</v>
      </c>
      <c r="K2731">
        <v>23</v>
      </c>
    </row>
    <row r="2732" spans="1:11" x14ac:dyDescent="0.3">
      <c r="A2732" t="s">
        <v>15</v>
      </c>
      <c r="B2732" s="1">
        <v>41447</v>
      </c>
      <c r="C2732">
        <v>109.5</v>
      </c>
      <c r="D2732">
        <v>109.96</v>
      </c>
      <c r="E2732">
        <v>107.51</v>
      </c>
      <c r="F2732">
        <v>108.3</v>
      </c>
      <c r="G2732">
        <v>0</v>
      </c>
      <c r="H2732">
        <v>1226110328</v>
      </c>
      <c r="I2732">
        <v>2013</v>
      </c>
      <c r="J2732">
        <v>6</v>
      </c>
      <c r="K2732">
        <v>22</v>
      </c>
    </row>
    <row r="2733" spans="1:11" x14ac:dyDescent="0.3">
      <c r="A2733" t="s">
        <v>15</v>
      </c>
      <c r="B2733" s="1">
        <v>41446</v>
      </c>
      <c r="C2733">
        <v>111.29</v>
      </c>
      <c r="D2733">
        <v>114.99</v>
      </c>
      <c r="E2733">
        <v>107.68</v>
      </c>
      <c r="F2733">
        <v>109.5</v>
      </c>
      <c r="G2733">
        <v>0</v>
      </c>
      <c r="H2733">
        <v>1239214238</v>
      </c>
      <c r="I2733">
        <v>2013</v>
      </c>
      <c r="J2733">
        <v>6</v>
      </c>
      <c r="K2733">
        <v>21</v>
      </c>
    </row>
    <row r="2734" spans="1:11" x14ac:dyDescent="0.3">
      <c r="A2734" t="s">
        <v>15</v>
      </c>
      <c r="B2734" s="1">
        <v>41445</v>
      </c>
      <c r="C2734">
        <v>108.25</v>
      </c>
      <c r="D2734">
        <v>114.3</v>
      </c>
      <c r="E2734">
        <v>107.5</v>
      </c>
      <c r="F2734">
        <v>110.15</v>
      </c>
      <c r="G2734">
        <v>0</v>
      </c>
      <c r="H2734">
        <v>1246104920</v>
      </c>
      <c r="I2734">
        <v>2013</v>
      </c>
      <c r="J2734">
        <v>6</v>
      </c>
      <c r="K2734">
        <v>20</v>
      </c>
    </row>
    <row r="2735" spans="1:11" x14ac:dyDescent="0.3">
      <c r="A2735" t="s">
        <v>15</v>
      </c>
      <c r="B2735" s="1">
        <v>41444</v>
      </c>
      <c r="C2735">
        <v>107.05</v>
      </c>
      <c r="D2735">
        <v>110.22</v>
      </c>
      <c r="E2735">
        <v>105.75</v>
      </c>
      <c r="F2735">
        <v>108.25</v>
      </c>
      <c r="G2735">
        <v>0</v>
      </c>
      <c r="H2735">
        <v>1224193838</v>
      </c>
      <c r="I2735">
        <v>2013</v>
      </c>
      <c r="J2735">
        <v>6</v>
      </c>
      <c r="K2735">
        <v>19</v>
      </c>
    </row>
    <row r="2736" spans="1:11" x14ac:dyDescent="0.3">
      <c r="A2736" t="s">
        <v>15</v>
      </c>
      <c r="B2736" s="1">
        <v>41443</v>
      </c>
      <c r="C2736">
        <v>101.95</v>
      </c>
      <c r="D2736">
        <v>111.11</v>
      </c>
      <c r="E2736">
        <v>101.03</v>
      </c>
      <c r="F2736">
        <v>107.4</v>
      </c>
      <c r="G2736">
        <v>0</v>
      </c>
      <c r="H2736">
        <v>1214216070</v>
      </c>
      <c r="I2736">
        <v>2013</v>
      </c>
      <c r="J2736">
        <v>6</v>
      </c>
      <c r="K2736">
        <v>18</v>
      </c>
    </row>
    <row r="2737" spans="1:11" x14ac:dyDescent="0.3">
      <c r="A2737" t="s">
        <v>15</v>
      </c>
      <c r="B2737" s="1">
        <v>41442</v>
      </c>
      <c r="C2737">
        <v>99.9</v>
      </c>
      <c r="D2737">
        <v>102.21</v>
      </c>
      <c r="E2737">
        <v>99</v>
      </c>
      <c r="F2737">
        <v>101.7</v>
      </c>
      <c r="G2737">
        <v>0</v>
      </c>
      <c r="H2737">
        <v>1149418485</v>
      </c>
      <c r="I2737">
        <v>2013</v>
      </c>
      <c r="J2737">
        <v>6</v>
      </c>
      <c r="K2737">
        <v>17</v>
      </c>
    </row>
    <row r="2738" spans="1:11" x14ac:dyDescent="0.3">
      <c r="A2738" t="s">
        <v>15</v>
      </c>
      <c r="B2738" s="1">
        <v>41441</v>
      </c>
      <c r="C2738">
        <v>99.8</v>
      </c>
      <c r="D2738">
        <v>101.6</v>
      </c>
      <c r="E2738">
        <v>98.95</v>
      </c>
      <c r="F2738">
        <v>99.51</v>
      </c>
      <c r="G2738">
        <v>0</v>
      </c>
      <c r="H2738">
        <v>1124306272</v>
      </c>
      <c r="I2738">
        <v>2013</v>
      </c>
      <c r="J2738">
        <v>6</v>
      </c>
      <c r="K2738">
        <v>16</v>
      </c>
    </row>
    <row r="2739" spans="1:11" x14ac:dyDescent="0.3">
      <c r="A2739" t="s">
        <v>15</v>
      </c>
      <c r="B2739" s="1">
        <v>41440</v>
      </c>
      <c r="C2739">
        <v>100</v>
      </c>
      <c r="D2739">
        <v>103.7</v>
      </c>
      <c r="E2739">
        <v>98</v>
      </c>
      <c r="F2739">
        <v>99.99</v>
      </c>
      <c r="G2739">
        <v>0</v>
      </c>
      <c r="H2739">
        <v>1129245604</v>
      </c>
      <c r="I2739">
        <v>2013</v>
      </c>
      <c r="J2739">
        <v>6</v>
      </c>
      <c r="K2739">
        <v>15</v>
      </c>
    </row>
    <row r="2740" spans="1:11" x14ac:dyDescent="0.3">
      <c r="A2740" t="s">
        <v>15</v>
      </c>
      <c r="B2740" s="1">
        <v>41439</v>
      </c>
      <c r="C2740">
        <v>103.95</v>
      </c>
      <c r="D2740">
        <v>104.7</v>
      </c>
      <c r="E2740">
        <v>98</v>
      </c>
      <c r="F2740">
        <v>99.98</v>
      </c>
      <c r="G2740">
        <v>0</v>
      </c>
      <c r="H2740">
        <v>1128709292</v>
      </c>
      <c r="I2740">
        <v>2013</v>
      </c>
      <c r="J2740">
        <v>6</v>
      </c>
      <c r="K2740">
        <v>14</v>
      </c>
    </row>
    <row r="2741" spans="1:11" x14ac:dyDescent="0.3">
      <c r="A2741" t="s">
        <v>15</v>
      </c>
      <c r="B2741" s="1">
        <v>41438</v>
      </c>
      <c r="C2741">
        <v>108.78</v>
      </c>
      <c r="D2741">
        <v>110.3</v>
      </c>
      <c r="E2741">
        <v>100.53</v>
      </c>
      <c r="F2741">
        <v>104</v>
      </c>
      <c r="G2741">
        <v>0</v>
      </c>
      <c r="H2741">
        <v>1173637400</v>
      </c>
      <c r="I2741">
        <v>2013</v>
      </c>
      <c r="J2741">
        <v>6</v>
      </c>
      <c r="K2741">
        <v>13</v>
      </c>
    </row>
    <row r="2742" spans="1:11" x14ac:dyDescent="0.3">
      <c r="A2742" t="s">
        <v>15</v>
      </c>
      <c r="B2742" s="1">
        <v>41437</v>
      </c>
      <c r="C2742">
        <v>109</v>
      </c>
      <c r="D2742">
        <v>111.79</v>
      </c>
      <c r="E2742">
        <v>106.73</v>
      </c>
      <c r="F2742">
        <v>108.15</v>
      </c>
      <c r="G2742">
        <v>0</v>
      </c>
      <c r="H2742">
        <v>1219969853</v>
      </c>
      <c r="I2742">
        <v>2013</v>
      </c>
      <c r="J2742">
        <v>6</v>
      </c>
      <c r="K2742">
        <v>12</v>
      </c>
    </row>
    <row r="2743" spans="1:11" x14ac:dyDescent="0.3">
      <c r="A2743" t="s">
        <v>15</v>
      </c>
      <c r="B2743" s="1">
        <v>41436</v>
      </c>
      <c r="C2743">
        <v>106.35</v>
      </c>
      <c r="D2743">
        <v>109.6</v>
      </c>
      <c r="E2743">
        <v>104</v>
      </c>
      <c r="F2743">
        <v>108.9</v>
      </c>
      <c r="G2743">
        <v>0</v>
      </c>
      <c r="H2743">
        <v>1227874725</v>
      </c>
      <c r="I2743">
        <v>2013</v>
      </c>
      <c r="J2743">
        <v>6</v>
      </c>
      <c r="K2743">
        <v>11</v>
      </c>
    </row>
    <row r="2744" spans="1:11" x14ac:dyDescent="0.3">
      <c r="A2744" t="s">
        <v>15</v>
      </c>
      <c r="B2744" s="1">
        <v>41435</v>
      </c>
      <c r="C2744">
        <v>100.44</v>
      </c>
      <c r="D2744">
        <v>110.1</v>
      </c>
      <c r="E2744">
        <v>95</v>
      </c>
      <c r="F2744">
        <v>106.35</v>
      </c>
      <c r="G2744">
        <v>0</v>
      </c>
      <c r="H2744">
        <v>1198638945</v>
      </c>
      <c r="I2744">
        <v>2013</v>
      </c>
      <c r="J2744">
        <v>6</v>
      </c>
      <c r="K2744">
        <v>10</v>
      </c>
    </row>
    <row r="2745" spans="1:11" x14ac:dyDescent="0.3">
      <c r="A2745" t="s">
        <v>15</v>
      </c>
      <c r="B2745" s="1">
        <v>41434</v>
      </c>
      <c r="C2745">
        <v>107.89</v>
      </c>
      <c r="D2745">
        <v>108.99</v>
      </c>
      <c r="E2745">
        <v>88.5</v>
      </c>
      <c r="F2745">
        <v>100</v>
      </c>
      <c r="G2745">
        <v>0</v>
      </c>
      <c r="H2745">
        <v>1126642500</v>
      </c>
      <c r="I2745">
        <v>2013</v>
      </c>
      <c r="J2745">
        <v>6</v>
      </c>
      <c r="K2745">
        <v>9</v>
      </c>
    </row>
    <row r="2746" spans="1:11" x14ac:dyDescent="0.3">
      <c r="A2746" t="s">
        <v>15</v>
      </c>
      <c r="B2746" s="1">
        <v>41433</v>
      </c>
      <c r="C2746">
        <v>111</v>
      </c>
      <c r="D2746">
        <v>111.42</v>
      </c>
      <c r="E2746">
        <v>107.3</v>
      </c>
      <c r="F2746">
        <v>108.3</v>
      </c>
      <c r="G2746">
        <v>0</v>
      </c>
      <c r="H2746">
        <v>1219717920</v>
      </c>
      <c r="I2746">
        <v>2013</v>
      </c>
      <c r="J2746">
        <v>6</v>
      </c>
      <c r="K2746">
        <v>8</v>
      </c>
    </row>
    <row r="2747" spans="1:11" x14ac:dyDescent="0.3">
      <c r="A2747" t="s">
        <v>15</v>
      </c>
      <c r="B2747" s="1">
        <v>41432</v>
      </c>
      <c r="C2747">
        <v>118.97</v>
      </c>
      <c r="D2747">
        <v>119</v>
      </c>
      <c r="E2747">
        <v>106.42</v>
      </c>
      <c r="F2747">
        <v>111.5</v>
      </c>
      <c r="G2747">
        <v>0</v>
      </c>
      <c r="H2747">
        <v>1255258638</v>
      </c>
      <c r="I2747">
        <v>2013</v>
      </c>
      <c r="J2747">
        <v>6</v>
      </c>
      <c r="K2747">
        <v>7</v>
      </c>
    </row>
    <row r="2748" spans="1:11" x14ac:dyDescent="0.3">
      <c r="A2748" t="s">
        <v>15</v>
      </c>
      <c r="B2748" s="1">
        <v>41431</v>
      </c>
      <c r="C2748">
        <v>121.9</v>
      </c>
      <c r="D2748">
        <v>123.1</v>
      </c>
      <c r="E2748">
        <v>117.25</v>
      </c>
      <c r="F2748">
        <v>118</v>
      </c>
      <c r="G2748">
        <v>0</v>
      </c>
      <c r="H2748">
        <v>1327960200</v>
      </c>
      <c r="I2748">
        <v>2013</v>
      </c>
      <c r="J2748">
        <v>6</v>
      </c>
      <c r="K2748">
        <v>6</v>
      </c>
    </row>
    <row r="2749" spans="1:11" x14ac:dyDescent="0.3">
      <c r="A2749" t="s">
        <v>15</v>
      </c>
      <c r="B2749" s="1">
        <v>41430</v>
      </c>
      <c r="C2749">
        <v>121.4</v>
      </c>
      <c r="D2749">
        <v>123.47</v>
      </c>
      <c r="E2749">
        <v>119.9</v>
      </c>
      <c r="F2749">
        <v>121.65</v>
      </c>
      <c r="G2749">
        <v>0</v>
      </c>
      <c r="H2749">
        <v>1368486469</v>
      </c>
      <c r="I2749">
        <v>2013</v>
      </c>
      <c r="J2749">
        <v>6</v>
      </c>
      <c r="K2749">
        <v>5</v>
      </c>
    </row>
    <row r="2750" spans="1:11" x14ac:dyDescent="0.3">
      <c r="A2750" t="s">
        <v>15</v>
      </c>
      <c r="B2750" s="1">
        <v>41429</v>
      </c>
      <c r="C2750">
        <v>120.74</v>
      </c>
      <c r="D2750">
        <v>123.84</v>
      </c>
      <c r="E2750">
        <v>119.1</v>
      </c>
      <c r="F2750">
        <v>121.42</v>
      </c>
      <c r="G2750">
        <v>0</v>
      </c>
      <c r="H2750">
        <v>1365337545</v>
      </c>
      <c r="I2750">
        <v>2013</v>
      </c>
      <c r="J2750">
        <v>6</v>
      </c>
      <c r="K2750">
        <v>4</v>
      </c>
    </row>
    <row r="2751" spans="1:11" x14ac:dyDescent="0.3">
      <c r="A2751" t="s">
        <v>15</v>
      </c>
      <c r="B2751" s="1">
        <v>41428</v>
      </c>
      <c r="C2751">
        <v>122.5</v>
      </c>
      <c r="D2751">
        <v>122.5</v>
      </c>
      <c r="E2751">
        <v>116</v>
      </c>
      <c r="F2751">
        <v>122.22</v>
      </c>
      <c r="G2751">
        <v>0</v>
      </c>
      <c r="H2751">
        <v>1373708058</v>
      </c>
      <c r="I2751">
        <v>2013</v>
      </c>
      <c r="J2751">
        <v>6</v>
      </c>
      <c r="K2751">
        <v>3</v>
      </c>
    </row>
    <row r="2752" spans="1:11" x14ac:dyDescent="0.3">
      <c r="A2752" t="s">
        <v>15</v>
      </c>
      <c r="B2752" s="1">
        <v>41427</v>
      </c>
      <c r="C2752">
        <v>129.30000000000001</v>
      </c>
      <c r="D2752">
        <v>129.4</v>
      </c>
      <c r="E2752">
        <v>115.05</v>
      </c>
      <c r="F2752">
        <v>122.29</v>
      </c>
      <c r="G2752">
        <v>0</v>
      </c>
      <c r="H2752">
        <v>1373837500</v>
      </c>
      <c r="I2752">
        <v>2013</v>
      </c>
      <c r="J2752">
        <v>6</v>
      </c>
      <c r="K2752">
        <v>2</v>
      </c>
    </row>
    <row r="2753" spans="1:11" x14ac:dyDescent="0.3">
      <c r="A2753" t="s">
        <v>15</v>
      </c>
      <c r="B2753" s="1">
        <v>41426</v>
      </c>
      <c r="C2753">
        <v>128.82</v>
      </c>
      <c r="D2753">
        <v>129.78</v>
      </c>
      <c r="E2753">
        <v>127.2</v>
      </c>
      <c r="F2753">
        <v>129.30000000000001</v>
      </c>
      <c r="G2753">
        <v>0</v>
      </c>
      <c r="H2753">
        <v>1451916165</v>
      </c>
      <c r="I2753">
        <v>2013</v>
      </c>
      <c r="J2753">
        <v>6</v>
      </c>
      <c r="K2753">
        <v>1</v>
      </c>
    </row>
    <row r="2754" spans="1:11" x14ac:dyDescent="0.3">
      <c r="A2754" t="s">
        <v>15</v>
      </c>
      <c r="B2754" s="1">
        <v>41425</v>
      </c>
      <c r="C2754">
        <v>128.80000000000001</v>
      </c>
      <c r="D2754">
        <v>129.9</v>
      </c>
      <c r="E2754">
        <v>126.4</v>
      </c>
      <c r="F2754">
        <v>129</v>
      </c>
      <c r="G2754">
        <v>0</v>
      </c>
      <c r="H2754">
        <v>1447870200</v>
      </c>
      <c r="I2754">
        <v>2013</v>
      </c>
      <c r="J2754">
        <v>5</v>
      </c>
      <c r="K2754">
        <v>31</v>
      </c>
    </row>
    <row r="2755" spans="1:11" x14ac:dyDescent="0.3">
      <c r="A2755" t="s">
        <v>15</v>
      </c>
      <c r="B2755" s="1">
        <v>41424</v>
      </c>
      <c r="C2755">
        <v>132.25</v>
      </c>
      <c r="D2755">
        <v>132.25</v>
      </c>
      <c r="E2755">
        <v>127</v>
      </c>
      <c r="F2755">
        <v>128.80000000000001</v>
      </c>
      <c r="G2755">
        <v>0</v>
      </c>
      <c r="H2755">
        <v>1445053941</v>
      </c>
      <c r="I2755">
        <v>2013</v>
      </c>
      <c r="J2755">
        <v>5</v>
      </c>
      <c r="K2755">
        <v>30</v>
      </c>
    </row>
    <row r="2756" spans="1:11" x14ac:dyDescent="0.3">
      <c r="A2756" t="s">
        <v>15</v>
      </c>
      <c r="B2756" s="1">
        <v>41423</v>
      </c>
      <c r="C2756">
        <v>129</v>
      </c>
      <c r="D2756">
        <v>132.59</v>
      </c>
      <c r="E2756">
        <v>127.66</v>
      </c>
      <c r="F2756">
        <v>132.30000000000001</v>
      </c>
      <c r="G2756">
        <v>0</v>
      </c>
      <c r="H2756">
        <v>1483734578</v>
      </c>
      <c r="I2756">
        <v>2013</v>
      </c>
      <c r="J2756">
        <v>5</v>
      </c>
      <c r="K2756">
        <v>29</v>
      </c>
    </row>
    <row r="2757" spans="1:11" x14ac:dyDescent="0.3">
      <c r="A2757" t="s">
        <v>15</v>
      </c>
      <c r="B2757" s="1">
        <v>41422</v>
      </c>
      <c r="C2757">
        <v>129.77000000000001</v>
      </c>
      <c r="D2757">
        <v>130.58000000000001</v>
      </c>
      <c r="E2757">
        <v>125.6</v>
      </c>
      <c r="F2757">
        <v>129</v>
      </c>
      <c r="G2757">
        <v>0</v>
      </c>
      <c r="H2757">
        <v>1446189975</v>
      </c>
      <c r="I2757">
        <v>2013</v>
      </c>
      <c r="J2757">
        <v>5</v>
      </c>
      <c r="K2757">
        <v>28</v>
      </c>
    </row>
    <row r="2758" spans="1:11" x14ac:dyDescent="0.3">
      <c r="A2758" t="s">
        <v>15</v>
      </c>
      <c r="B2758" s="1">
        <v>41421</v>
      </c>
      <c r="C2758">
        <v>133.5</v>
      </c>
      <c r="D2758">
        <v>135.46</v>
      </c>
      <c r="E2758">
        <v>124.7</v>
      </c>
      <c r="F2758">
        <v>129.74</v>
      </c>
      <c r="G2758">
        <v>0</v>
      </c>
      <c r="H2758">
        <v>1454029510</v>
      </c>
      <c r="I2758">
        <v>2013</v>
      </c>
      <c r="J2758">
        <v>5</v>
      </c>
      <c r="K2758">
        <v>27</v>
      </c>
    </row>
    <row r="2759" spans="1:11" x14ac:dyDescent="0.3">
      <c r="A2759" t="s">
        <v>15</v>
      </c>
      <c r="B2759" s="1">
        <v>41420</v>
      </c>
      <c r="C2759">
        <v>131.99</v>
      </c>
      <c r="D2759">
        <v>136</v>
      </c>
      <c r="E2759">
        <v>130.62</v>
      </c>
      <c r="F2759">
        <v>133.47999999999999</v>
      </c>
      <c r="G2759">
        <v>0</v>
      </c>
      <c r="H2759">
        <v>1495293015</v>
      </c>
      <c r="I2759">
        <v>2013</v>
      </c>
      <c r="J2759">
        <v>5</v>
      </c>
      <c r="K2759">
        <v>26</v>
      </c>
    </row>
    <row r="2760" spans="1:11" x14ac:dyDescent="0.3">
      <c r="A2760" t="s">
        <v>15</v>
      </c>
      <c r="B2760" s="1">
        <v>41419</v>
      </c>
      <c r="C2760">
        <v>133.1</v>
      </c>
      <c r="D2760">
        <v>133.22</v>
      </c>
      <c r="E2760">
        <v>128.9</v>
      </c>
      <c r="F2760">
        <v>131.97999999999999</v>
      </c>
      <c r="G2760">
        <v>0</v>
      </c>
      <c r="H2760">
        <v>1477958233</v>
      </c>
      <c r="I2760">
        <v>2013</v>
      </c>
      <c r="J2760">
        <v>5</v>
      </c>
      <c r="K2760">
        <v>25</v>
      </c>
    </row>
    <row r="2761" spans="1:11" x14ac:dyDescent="0.3">
      <c r="A2761" t="s">
        <v>15</v>
      </c>
      <c r="B2761" s="1">
        <v>41418</v>
      </c>
      <c r="C2761">
        <v>126.3</v>
      </c>
      <c r="D2761">
        <v>133.85</v>
      </c>
      <c r="E2761">
        <v>125.72</v>
      </c>
      <c r="F2761">
        <v>133.19999999999999</v>
      </c>
      <c r="G2761">
        <v>0</v>
      </c>
      <c r="H2761">
        <v>1491070770</v>
      </c>
      <c r="I2761">
        <v>2013</v>
      </c>
      <c r="J2761">
        <v>5</v>
      </c>
      <c r="K2761">
        <v>24</v>
      </c>
    </row>
    <row r="2762" spans="1:11" x14ac:dyDescent="0.3">
      <c r="A2762" t="s">
        <v>15</v>
      </c>
      <c r="B2762" s="1">
        <v>41417</v>
      </c>
      <c r="C2762">
        <v>123.8</v>
      </c>
      <c r="D2762">
        <v>126.93</v>
      </c>
      <c r="E2762">
        <v>123.1</v>
      </c>
      <c r="F2762">
        <v>126.7</v>
      </c>
      <c r="G2762">
        <v>0</v>
      </c>
      <c r="H2762">
        <v>1417769833</v>
      </c>
      <c r="I2762">
        <v>2013</v>
      </c>
      <c r="J2762">
        <v>5</v>
      </c>
      <c r="K2762">
        <v>23</v>
      </c>
    </row>
    <row r="2763" spans="1:11" x14ac:dyDescent="0.3">
      <c r="A2763" t="s">
        <v>15</v>
      </c>
      <c r="B2763" s="1">
        <v>41416</v>
      </c>
      <c r="C2763">
        <v>122.89</v>
      </c>
      <c r="D2763">
        <v>124</v>
      </c>
      <c r="E2763">
        <v>122</v>
      </c>
      <c r="F2763">
        <v>123.89</v>
      </c>
      <c r="G2763">
        <v>0</v>
      </c>
      <c r="H2763">
        <v>1385778993</v>
      </c>
      <c r="I2763">
        <v>2013</v>
      </c>
      <c r="J2763">
        <v>5</v>
      </c>
      <c r="K2763">
        <v>22</v>
      </c>
    </row>
    <row r="2764" spans="1:11" x14ac:dyDescent="0.3">
      <c r="A2764" t="s">
        <v>15</v>
      </c>
      <c r="B2764" s="1">
        <v>41415</v>
      </c>
      <c r="C2764">
        <v>122.02</v>
      </c>
      <c r="D2764">
        <v>123</v>
      </c>
      <c r="E2764">
        <v>121.21</v>
      </c>
      <c r="F2764">
        <v>122.88</v>
      </c>
      <c r="G2764">
        <v>0</v>
      </c>
      <c r="H2764">
        <v>1374013440</v>
      </c>
      <c r="I2764">
        <v>2013</v>
      </c>
      <c r="J2764">
        <v>5</v>
      </c>
      <c r="K2764">
        <v>21</v>
      </c>
    </row>
    <row r="2765" spans="1:11" x14ac:dyDescent="0.3">
      <c r="A2765" t="s">
        <v>15</v>
      </c>
      <c r="B2765" s="1">
        <v>41414</v>
      </c>
      <c r="C2765">
        <v>122.5</v>
      </c>
      <c r="D2765">
        <v>123.62</v>
      </c>
      <c r="E2765">
        <v>120.12</v>
      </c>
      <c r="F2765">
        <v>122</v>
      </c>
      <c r="G2765">
        <v>0</v>
      </c>
      <c r="H2765">
        <v>1363709900</v>
      </c>
      <c r="I2765">
        <v>2013</v>
      </c>
      <c r="J2765">
        <v>5</v>
      </c>
      <c r="K2765">
        <v>20</v>
      </c>
    </row>
    <row r="2766" spans="1:11" x14ac:dyDescent="0.3">
      <c r="A2766" t="s">
        <v>15</v>
      </c>
      <c r="B2766" s="1">
        <v>41413</v>
      </c>
      <c r="C2766">
        <v>123.21</v>
      </c>
      <c r="D2766">
        <v>124.5</v>
      </c>
      <c r="E2766">
        <v>119.57</v>
      </c>
      <c r="F2766">
        <v>121.99</v>
      </c>
      <c r="G2766">
        <v>0</v>
      </c>
      <c r="H2766">
        <v>1363204703</v>
      </c>
      <c r="I2766">
        <v>2013</v>
      </c>
      <c r="J2766">
        <v>5</v>
      </c>
      <c r="K2766">
        <v>19</v>
      </c>
    </row>
    <row r="2767" spans="1:11" x14ac:dyDescent="0.3">
      <c r="A2767" t="s">
        <v>15</v>
      </c>
      <c r="B2767" s="1">
        <v>41412</v>
      </c>
      <c r="C2767">
        <v>123.5</v>
      </c>
      <c r="D2767">
        <v>125.25</v>
      </c>
      <c r="E2767">
        <v>122.3</v>
      </c>
      <c r="F2767">
        <v>123.5</v>
      </c>
      <c r="G2767">
        <v>0</v>
      </c>
      <c r="H2767">
        <v>1379574546</v>
      </c>
      <c r="I2767">
        <v>2013</v>
      </c>
      <c r="J2767">
        <v>5</v>
      </c>
      <c r="K2767">
        <v>18</v>
      </c>
    </row>
    <row r="2768" spans="1:11" x14ac:dyDescent="0.3">
      <c r="A2768" t="s">
        <v>15</v>
      </c>
      <c r="B2768" s="1">
        <v>41411</v>
      </c>
      <c r="C2768">
        <v>118.21</v>
      </c>
      <c r="D2768">
        <v>125.3</v>
      </c>
      <c r="E2768">
        <v>116.57</v>
      </c>
      <c r="F2768">
        <v>123.01</v>
      </c>
      <c r="G2768">
        <v>0</v>
      </c>
      <c r="H2768">
        <v>1373723882</v>
      </c>
      <c r="I2768">
        <v>2013</v>
      </c>
      <c r="J2768">
        <v>5</v>
      </c>
      <c r="K2768">
        <v>17</v>
      </c>
    </row>
    <row r="2769" spans="1:11" x14ac:dyDescent="0.3">
      <c r="A2769" t="s">
        <v>15</v>
      </c>
      <c r="B2769" s="1">
        <v>41410</v>
      </c>
      <c r="C2769">
        <v>114.22</v>
      </c>
      <c r="D2769">
        <v>118.76</v>
      </c>
      <c r="E2769">
        <v>112.2</v>
      </c>
      <c r="F2769">
        <v>118.76</v>
      </c>
      <c r="G2769">
        <v>0</v>
      </c>
      <c r="H2769">
        <v>1325726787</v>
      </c>
      <c r="I2769">
        <v>2013</v>
      </c>
      <c r="J2769">
        <v>5</v>
      </c>
      <c r="K2769">
        <v>16</v>
      </c>
    </row>
    <row r="2770" spans="1:11" x14ac:dyDescent="0.3">
      <c r="A2770" t="s">
        <v>15</v>
      </c>
      <c r="B2770" s="1">
        <v>41409</v>
      </c>
      <c r="C2770">
        <v>111.4</v>
      </c>
      <c r="D2770">
        <v>115.81</v>
      </c>
      <c r="E2770">
        <v>103.5</v>
      </c>
      <c r="F2770">
        <v>114.22</v>
      </c>
      <c r="G2770">
        <v>0</v>
      </c>
      <c r="H2770">
        <v>1274623813</v>
      </c>
      <c r="I2770">
        <v>2013</v>
      </c>
      <c r="J2770">
        <v>5</v>
      </c>
      <c r="K2770">
        <v>15</v>
      </c>
    </row>
    <row r="2771" spans="1:11" x14ac:dyDescent="0.3">
      <c r="A2771" t="s">
        <v>15</v>
      </c>
      <c r="B2771" s="1">
        <v>41408</v>
      </c>
      <c r="C2771">
        <v>117.98</v>
      </c>
      <c r="D2771">
        <v>119.8</v>
      </c>
      <c r="E2771">
        <v>110.25</v>
      </c>
      <c r="F2771">
        <v>111.5</v>
      </c>
      <c r="G2771">
        <v>0</v>
      </c>
      <c r="H2771">
        <v>1243874488</v>
      </c>
      <c r="I2771">
        <v>2013</v>
      </c>
      <c r="J2771">
        <v>5</v>
      </c>
      <c r="K2771">
        <v>14</v>
      </c>
    </row>
    <row r="2772" spans="1:11" x14ac:dyDescent="0.3">
      <c r="A2772" t="s">
        <v>15</v>
      </c>
      <c r="B2772" s="1">
        <v>41407</v>
      </c>
      <c r="C2772">
        <v>114.82</v>
      </c>
      <c r="D2772">
        <v>118.7</v>
      </c>
      <c r="E2772">
        <v>114.5</v>
      </c>
      <c r="F2772">
        <v>117.98</v>
      </c>
      <c r="G2772">
        <v>0</v>
      </c>
      <c r="H2772">
        <v>1315710011</v>
      </c>
      <c r="I2772">
        <v>2013</v>
      </c>
      <c r="J2772">
        <v>5</v>
      </c>
      <c r="K2772">
        <v>13</v>
      </c>
    </row>
    <row r="2773" spans="1:11" x14ac:dyDescent="0.3">
      <c r="A2773" t="s">
        <v>15</v>
      </c>
      <c r="B2773" s="1">
        <v>41406</v>
      </c>
      <c r="C2773">
        <v>115.64</v>
      </c>
      <c r="D2773">
        <v>117.45</v>
      </c>
      <c r="E2773">
        <v>113.43</v>
      </c>
      <c r="F2773">
        <v>115</v>
      </c>
      <c r="G2773">
        <v>0</v>
      </c>
      <c r="H2773">
        <v>1281982625</v>
      </c>
      <c r="I2773">
        <v>2013</v>
      </c>
      <c r="J2773">
        <v>5</v>
      </c>
      <c r="K2773">
        <v>12</v>
      </c>
    </row>
    <row r="2774" spans="1:11" x14ac:dyDescent="0.3">
      <c r="A2774" t="s">
        <v>15</v>
      </c>
      <c r="B2774" s="1">
        <v>41405</v>
      </c>
      <c r="C2774">
        <v>117.7</v>
      </c>
      <c r="D2774">
        <v>118.68</v>
      </c>
      <c r="E2774">
        <v>113.01</v>
      </c>
      <c r="F2774">
        <v>115.24</v>
      </c>
      <c r="G2774">
        <v>0</v>
      </c>
      <c r="H2774">
        <v>1284207489</v>
      </c>
      <c r="I2774">
        <v>2013</v>
      </c>
      <c r="J2774">
        <v>5</v>
      </c>
      <c r="K2774">
        <v>11</v>
      </c>
    </row>
    <row r="2775" spans="1:11" x14ac:dyDescent="0.3">
      <c r="A2775" t="s">
        <v>15</v>
      </c>
      <c r="B2775" s="1">
        <v>41404</v>
      </c>
      <c r="C2775">
        <v>112.8</v>
      </c>
      <c r="D2775">
        <v>122</v>
      </c>
      <c r="E2775">
        <v>111.55</v>
      </c>
      <c r="F2775">
        <v>117.2</v>
      </c>
      <c r="G2775">
        <v>0</v>
      </c>
      <c r="H2775">
        <v>1305479080</v>
      </c>
      <c r="I2775">
        <v>2013</v>
      </c>
      <c r="J2775">
        <v>5</v>
      </c>
      <c r="K2775">
        <v>10</v>
      </c>
    </row>
    <row r="2776" spans="1:11" x14ac:dyDescent="0.3">
      <c r="A2776" t="s">
        <v>15</v>
      </c>
      <c r="B2776" s="1">
        <v>41403</v>
      </c>
      <c r="C2776">
        <v>113.2</v>
      </c>
      <c r="D2776">
        <v>113.46</v>
      </c>
      <c r="E2776">
        <v>109.26</v>
      </c>
      <c r="F2776">
        <v>112.67</v>
      </c>
      <c r="G2776">
        <v>0</v>
      </c>
      <c r="H2776">
        <v>1254535382</v>
      </c>
      <c r="I2776">
        <v>2013</v>
      </c>
      <c r="J2776">
        <v>5</v>
      </c>
      <c r="K2776">
        <v>9</v>
      </c>
    </row>
    <row r="2777" spans="1:11" x14ac:dyDescent="0.3">
      <c r="A2777" t="s">
        <v>15</v>
      </c>
      <c r="B2777" s="1">
        <v>41402</v>
      </c>
      <c r="C2777">
        <v>109.6</v>
      </c>
      <c r="D2777">
        <v>115.78</v>
      </c>
      <c r="E2777">
        <v>109.6</v>
      </c>
      <c r="F2777">
        <v>113.57</v>
      </c>
      <c r="G2777">
        <v>0</v>
      </c>
      <c r="H2777">
        <v>1264049202</v>
      </c>
      <c r="I2777">
        <v>2013</v>
      </c>
      <c r="J2777">
        <v>5</v>
      </c>
      <c r="K2777">
        <v>8</v>
      </c>
    </row>
    <row r="2778" spans="1:11" x14ac:dyDescent="0.3">
      <c r="A2778" t="s">
        <v>15</v>
      </c>
      <c r="B2778" s="1">
        <v>41401</v>
      </c>
      <c r="C2778">
        <v>112.25</v>
      </c>
      <c r="D2778">
        <v>113.44</v>
      </c>
      <c r="E2778">
        <v>97.7</v>
      </c>
      <c r="F2778">
        <v>111.5</v>
      </c>
      <c r="G2778">
        <v>0</v>
      </c>
      <c r="H2778">
        <v>1240593600</v>
      </c>
      <c r="I2778">
        <v>2013</v>
      </c>
      <c r="J2778">
        <v>5</v>
      </c>
      <c r="K2778">
        <v>7</v>
      </c>
    </row>
    <row r="2779" spans="1:11" x14ac:dyDescent="0.3">
      <c r="A2779" t="s">
        <v>15</v>
      </c>
      <c r="B2779" s="1">
        <v>41400</v>
      </c>
      <c r="C2779">
        <v>115.98</v>
      </c>
      <c r="D2779">
        <v>124.66</v>
      </c>
      <c r="E2779">
        <v>106.64</v>
      </c>
      <c r="F2779">
        <v>112.3</v>
      </c>
      <c r="G2779">
        <v>0</v>
      </c>
      <c r="H2779">
        <v>1249023060</v>
      </c>
      <c r="I2779">
        <v>2013</v>
      </c>
      <c r="J2779">
        <v>5</v>
      </c>
      <c r="K2779">
        <v>6</v>
      </c>
    </row>
    <row r="2780" spans="1:11" x14ac:dyDescent="0.3">
      <c r="A2780" t="s">
        <v>15</v>
      </c>
      <c r="B2780" s="1">
        <v>41399</v>
      </c>
      <c r="C2780">
        <v>112.9</v>
      </c>
      <c r="D2780">
        <v>118.8</v>
      </c>
      <c r="E2780">
        <v>107.14</v>
      </c>
      <c r="F2780">
        <v>115.91</v>
      </c>
      <c r="G2780">
        <v>0</v>
      </c>
      <c r="H2780">
        <v>1288693176</v>
      </c>
      <c r="I2780">
        <v>2013</v>
      </c>
      <c r="J2780">
        <v>5</v>
      </c>
      <c r="K2780">
        <v>5</v>
      </c>
    </row>
    <row r="2781" spans="1:11" x14ac:dyDescent="0.3">
      <c r="A2781" t="s">
        <v>15</v>
      </c>
      <c r="B2781" s="1">
        <v>41398</v>
      </c>
      <c r="C2781">
        <v>98.1</v>
      </c>
      <c r="D2781">
        <v>115</v>
      </c>
      <c r="E2781">
        <v>92.5</v>
      </c>
      <c r="F2781">
        <v>112.5</v>
      </c>
      <c r="G2781">
        <v>0</v>
      </c>
      <c r="H2781">
        <v>1250316563</v>
      </c>
      <c r="I2781">
        <v>2013</v>
      </c>
      <c r="J2781">
        <v>5</v>
      </c>
      <c r="K2781">
        <v>4</v>
      </c>
    </row>
    <row r="2782" spans="1:11" x14ac:dyDescent="0.3">
      <c r="A2782" t="s">
        <v>15</v>
      </c>
      <c r="B2782" s="1">
        <v>41397</v>
      </c>
      <c r="C2782">
        <v>106.25</v>
      </c>
      <c r="D2782">
        <v>108.13</v>
      </c>
      <c r="E2782">
        <v>79.099999999999994</v>
      </c>
      <c r="F2782">
        <v>97.75</v>
      </c>
      <c r="G2782">
        <v>0</v>
      </c>
      <c r="H2782">
        <v>1085995169</v>
      </c>
      <c r="I2782">
        <v>2013</v>
      </c>
      <c r="J2782">
        <v>5</v>
      </c>
      <c r="K2782">
        <v>3</v>
      </c>
    </row>
    <row r="2783" spans="1:11" x14ac:dyDescent="0.3">
      <c r="A2783" t="s">
        <v>15</v>
      </c>
      <c r="B2783" s="1">
        <v>41396</v>
      </c>
      <c r="C2783">
        <v>116.38</v>
      </c>
      <c r="D2783">
        <v>125.6</v>
      </c>
      <c r="E2783">
        <v>92.28</v>
      </c>
      <c r="F2783">
        <v>105.21</v>
      </c>
      <c r="G2783">
        <v>0</v>
      </c>
      <c r="H2783">
        <v>1168517495</v>
      </c>
      <c r="I2783">
        <v>2013</v>
      </c>
      <c r="J2783">
        <v>5</v>
      </c>
      <c r="K2783">
        <v>2</v>
      </c>
    </row>
    <row r="2784" spans="1:11" x14ac:dyDescent="0.3">
      <c r="A2784" t="s">
        <v>15</v>
      </c>
      <c r="B2784" s="1">
        <v>41395</v>
      </c>
      <c r="C2784">
        <v>139</v>
      </c>
      <c r="D2784">
        <v>139.88999999999999</v>
      </c>
      <c r="E2784">
        <v>107.72</v>
      </c>
      <c r="F2784">
        <v>116.99</v>
      </c>
      <c r="G2784">
        <v>0</v>
      </c>
      <c r="H2784">
        <v>1298954594</v>
      </c>
      <c r="I2784">
        <v>2013</v>
      </c>
      <c r="J2784">
        <v>5</v>
      </c>
      <c r="K2784">
        <v>1</v>
      </c>
    </row>
    <row r="2785" spans="1:11" x14ac:dyDescent="0.3">
      <c r="A2785" t="s">
        <v>15</v>
      </c>
      <c r="B2785" s="1">
        <v>41394</v>
      </c>
      <c r="C2785">
        <v>144</v>
      </c>
      <c r="D2785">
        <v>146.93</v>
      </c>
      <c r="E2785">
        <v>134.05000000000001</v>
      </c>
      <c r="F2785">
        <v>139</v>
      </c>
      <c r="G2785">
        <v>0</v>
      </c>
      <c r="H2785">
        <v>1542813125</v>
      </c>
      <c r="I2785">
        <v>2013</v>
      </c>
      <c r="J2785">
        <v>4</v>
      </c>
      <c r="K2785">
        <v>30</v>
      </c>
    </row>
    <row r="2786" spans="1:11" x14ac:dyDescent="0.3">
      <c r="A2786" t="s">
        <v>15</v>
      </c>
      <c r="B2786" s="1">
        <v>41393</v>
      </c>
      <c r="C2786">
        <v>134.44</v>
      </c>
      <c r="D2786">
        <v>147.49</v>
      </c>
      <c r="E2786">
        <v>134</v>
      </c>
      <c r="F2786">
        <v>144.54</v>
      </c>
      <c r="G2786">
        <v>0</v>
      </c>
      <c r="H2786">
        <v>1603768865</v>
      </c>
      <c r="I2786">
        <v>2013</v>
      </c>
      <c r="J2786">
        <v>4</v>
      </c>
      <c r="K2786">
        <v>29</v>
      </c>
    </row>
    <row r="2787" spans="1:11" x14ac:dyDescent="0.3">
      <c r="A2787" t="s">
        <v>16</v>
      </c>
      <c r="B2787" s="1">
        <v>44177</v>
      </c>
      <c r="C2787">
        <v>545.58000000000004</v>
      </c>
      <c r="D2787">
        <v>573.34</v>
      </c>
      <c r="E2787">
        <v>545.25</v>
      </c>
      <c r="F2787">
        <v>568.57000000000005</v>
      </c>
      <c r="G2787">
        <v>8534557897</v>
      </c>
      <c r="H2787">
        <v>64706942226</v>
      </c>
      <c r="I2787">
        <v>2020</v>
      </c>
      <c r="J2787">
        <v>12</v>
      </c>
      <c r="K2787">
        <v>12</v>
      </c>
    </row>
    <row r="2788" spans="1:11" x14ac:dyDescent="0.3">
      <c r="A2788" t="s">
        <v>16</v>
      </c>
      <c r="B2788" s="1">
        <v>44176</v>
      </c>
      <c r="C2788">
        <v>559.67999999999995</v>
      </c>
      <c r="D2788">
        <v>560.38</v>
      </c>
      <c r="E2788">
        <v>537.80999999999995</v>
      </c>
      <c r="F2788">
        <v>545.79999999999995</v>
      </c>
      <c r="G2788">
        <v>11098819124</v>
      </c>
      <c r="H2788">
        <v>62108208317</v>
      </c>
      <c r="I2788">
        <v>2020</v>
      </c>
      <c r="J2788">
        <v>12</v>
      </c>
      <c r="K2788">
        <v>11</v>
      </c>
    </row>
    <row r="2789" spans="1:11" x14ac:dyDescent="0.3">
      <c r="A2789" t="s">
        <v>16</v>
      </c>
      <c r="B2789" s="1">
        <v>44175</v>
      </c>
      <c r="C2789">
        <v>573.5</v>
      </c>
      <c r="D2789">
        <v>574.6</v>
      </c>
      <c r="E2789">
        <v>549.78</v>
      </c>
      <c r="F2789">
        <v>559.67999999999995</v>
      </c>
      <c r="G2789">
        <v>11672582040</v>
      </c>
      <c r="H2789">
        <v>63680254165</v>
      </c>
      <c r="I2789">
        <v>2020</v>
      </c>
      <c r="J2789">
        <v>12</v>
      </c>
      <c r="K2789">
        <v>10</v>
      </c>
    </row>
    <row r="2790" spans="1:11" x14ac:dyDescent="0.3">
      <c r="A2790" t="s">
        <v>16</v>
      </c>
      <c r="B2790" s="1">
        <v>44174</v>
      </c>
      <c r="C2790">
        <v>554.79</v>
      </c>
      <c r="D2790">
        <v>577.29</v>
      </c>
      <c r="E2790">
        <v>533</v>
      </c>
      <c r="F2790">
        <v>573.48</v>
      </c>
      <c r="G2790">
        <v>15855915840</v>
      </c>
      <c r="H2790">
        <v>65242758700</v>
      </c>
      <c r="I2790">
        <v>2020</v>
      </c>
      <c r="J2790">
        <v>12</v>
      </c>
      <c r="K2790">
        <v>9</v>
      </c>
    </row>
    <row r="2791" spans="1:11" x14ac:dyDescent="0.3">
      <c r="A2791" t="s">
        <v>16</v>
      </c>
      <c r="B2791" s="1">
        <v>44173</v>
      </c>
      <c r="C2791">
        <v>591.9</v>
      </c>
      <c r="D2791">
        <v>594.75</v>
      </c>
      <c r="E2791">
        <v>552.47</v>
      </c>
      <c r="F2791">
        <v>554.83000000000004</v>
      </c>
      <c r="G2791">
        <v>14398919320</v>
      </c>
      <c r="H2791">
        <v>63113292237</v>
      </c>
      <c r="I2791">
        <v>2020</v>
      </c>
      <c r="J2791">
        <v>12</v>
      </c>
      <c r="K2791">
        <v>8</v>
      </c>
    </row>
    <row r="2792" spans="1:11" x14ac:dyDescent="0.3">
      <c r="A2792" t="s">
        <v>16</v>
      </c>
      <c r="B2792" s="1">
        <v>44172</v>
      </c>
      <c r="C2792">
        <v>601.79999999999995</v>
      </c>
      <c r="D2792">
        <v>602.91999999999996</v>
      </c>
      <c r="E2792">
        <v>585.42999999999995</v>
      </c>
      <c r="F2792">
        <v>591.84</v>
      </c>
      <c r="G2792">
        <v>10720480962</v>
      </c>
      <c r="H2792">
        <v>67315962016</v>
      </c>
      <c r="I2792">
        <v>2020</v>
      </c>
      <c r="J2792">
        <v>12</v>
      </c>
      <c r="K2792">
        <v>7</v>
      </c>
    </row>
    <row r="2793" spans="1:11" x14ac:dyDescent="0.3">
      <c r="A2793" t="s">
        <v>16</v>
      </c>
      <c r="B2793" s="1">
        <v>44171</v>
      </c>
      <c r="C2793">
        <v>596.57000000000005</v>
      </c>
      <c r="D2793">
        <v>606.79</v>
      </c>
      <c r="E2793">
        <v>584.41</v>
      </c>
      <c r="F2793">
        <v>601.91</v>
      </c>
      <c r="G2793">
        <v>11290893016</v>
      </c>
      <c r="H2793">
        <v>68452719868</v>
      </c>
      <c r="I2793">
        <v>2020</v>
      </c>
      <c r="J2793">
        <v>12</v>
      </c>
      <c r="K2793">
        <v>6</v>
      </c>
    </row>
    <row r="2794" spans="1:11" x14ac:dyDescent="0.3">
      <c r="A2794" t="s">
        <v>16</v>
      </c>
      <c r="B2794" s="1">
        <v>44170</v>
      </c>
      <c r="C2794">
        <v>569.35</v>
      </c>
      <c r="D2794">
        <v>596.6</v>
      </c>
      <c r="E2794">
        <v>563.11</v>
      </c>
      <c r="F2794">
        <v>596.6</v>
      </c>
      <c r="G2794">
        <v>13498010566</v>
      </c>
      <c r="H2794">
        <v>67840334209</v>
      </c>
      <c r="I2794">
        <v>2020</v>
      </c>
      <c r="J2794">
        <v>12</v>
      </c>
      <c r="K2794">
        <v>5</v>
      </c>
    </row>
    <row r="2795" spans="1:11" x14ac:dyDescent="0.3">
      <c r="A2795" t="s">
        <v>16</v>
      </c>
      <c r="B2795" s="1">
        <v>44169</v>
      </c>
      <c r="C2795">
        <v>616.72</v>
      </c>
      <c r="D2795">
        <v>618.98</v>
      </c>
      <c r="E2795">
        <v>569.28</v>
      </c>
      <c r="F2795">
        <v>569.35</v>
      </c>
      <c r="G2795">
        <v>16337589997</v>
      </c>
      <c r="H2795">
        <v>64734997135</v>
      </c>
      <c r="I2795">
        <v>2020</v>
      </c>
      <c r="J2795">
        <v>12</v>
      </c>
      <c r="K2795">
        <v>4</v>
      </c>
    </row>
    <row r="2796" spans="1:11" x14ac:dyDescent="0.3">
      <c r="A2796" t="s">
        <v>16</v>
      </c>
      <c r="B2796" s="1">
        <v>44168</v>
      </c>
      <c r="C2796">
        <v>598.46</v>
      </c>
      <c r="D2796">
        <v>622.45000000000005</v>
      </c>
      <c r="E2796">
        <v>588.35</v>
      </c>
      <c r="F2796">
        <v>616.71</v>
      </c>
      <c r="G2796">
        <v>16146190946</v>
      </c>
      <c r="H2796">
        <v>70110808538</v>
      </c>
      <c r="I2796">
        <v>2020</v>
      </c>
      <c r="J2796">
        <v>12</v>
      </c>
      <c r="K2796">
        <v>3</v>
      </c>
    </row>
    <row r="2797" spans="1:11" x14ac:dyDescent="0.3">
      <c r="A2797" t="s">
        <v>16</v>
      </c>
      <c r="B2797" s="1">
        <v>44167</v>
      </c>
      <c r="C2797">
        <v>587.26</v>
      </c>
      <c r="D2797">
        <v>604.02</v>
      </c>
      <c r="E2797">
        <v>578.74</v>
      </c>
      <c r="F2797">
        <v>598.35</v>
      </c>
      <c r="G2797">
        <v>16883292129</v>
      </c>
      <c r="H2797">
        <v>68015797685</v>
      </c>
      <c r="I2797">
        <v>2020</v>
      </c>
      <c r="J2797">
        <v>12</v>
      </c>
      <c r="K2797">
        <v>2</v>
      </c>
    </row>
    <row r="2798" spans="1:11" x14ac:dyDescent="0.3">
      <c r="A2798" t="s">
        <v>16</v>
      </c>
      <c r="B2798" s="1">
        <v>44166</v>
      </c>
      <c r="C2798">
        <v>615.07000000000005</v>
      </c>
      <c r="D2798">
        <v>635.16</v>
      </c>
      <c r="E2798">
        <v>571.75</v>
      </c>
      <c r="F2798">
        <v>587.32000000000005</v>
      </c>
      <c r="G2798">
        <v>27178964465</v>
      </c>
      <c r="H2798">
        <v>66754367842</v>
      </c>
      <c r="I2798">
        <v>2020</v>
      </c>
      <c r="J2798">
        <v>12</v>
      </c>
      <c r="K2798">
        <v>1</v>
      </c>
    </row>
    <row r="2799" spans="1:11" x14ac:dyDescent="0.3">
      <c r="A2799" t="s">
        <v>16</v>
      </c>
      <c r="B2799" s="1">
        <v>44165</v>
      </c>
      <c r="C2799">
        <v>575.76</v>
      </c>
      <c r="D2799">
        <v>615.24</v>
      </c>
      <c r="E2799">
        <v>571.54</v>
      </c>
      <c r="F2799">
        <v>614.84</v>
      </c>
      <c r="G2799">
        <v>20276867833</v>
      </c>
      <c r="H2799">
        <v>69873714778</v>
      </c>
      <c r="I2799">
        <v>2020</v>
      </c>
      <c r="J2799">
        <v>11</v>
      </c>
      <c r="K2799">
        <v>30</v>
      </c>
    </row>
    <row r="2800" spans="1:11" x14ac:dyDescent="0.3">
      <c r="A2800" t="s">
        <v>16</v>
      </c>
      <c r="B2800" s="1">
        <v>44164</v>
      </c>
      <c r="C2800">
        <v>538.26</v>
      </c>
      <c r="D2800">
        <v>576.6</v>
      </c>
      <c r="E2800">
        <v>531.99</v>
      </c>
      <c r="F2800">
        <v>575.76</v>
      </c>
      <c r="G2800">
        <v>15017517758</v>
      </c>
      <c r="H2800">
        <v>65424084296</v>
      </c>
      <c r="I2800">
        <v>2020</v>
      </c>
      <c r="J2800">
        <v>11</v>
      </c>
      <c r="K2800">
        <v>29</v>
      </c>
    </row>
    <row r="2801" spans="1:11" x14ac:dyDescent="0.3">
      <c r="A2801" t="s">
        <v>16</v>
      </c>
      <c r="B2801" s="1">
        <v>44163</v>
      </c>
      <c r="C2801">
        <v>517.6</v>
      </c>
      <c r="D2801">
        <v>548.04</v>
      </c>
      <c r="E2801">
        <v>508.13</v>
      </c>
      <c r="F2801">
        <v>538.23</v>
      </c>
      <c r="G2801">
        <v>14770243833</v>
      </c>
      <c r="H2801">
        <v>61152393529</v>
      </c>
      <c r="I2801">
        <v>2020</v>
      </c>
      <c r="J2801">
        <v>11</v>
      </c>
      <c r="K2801">
        <v>28</v>
      </c>
    </row>
    <row r="2802" spans="1:11" x14ac:dyDescent="0.3">
      <c r="A2802" t="s">
        <v>16</v>
      </c>
      <c r="B2802" s="1">
        <v>44162</v>
      </c>
      <c r="C2802">
        <v>519.11</v>
      </c>
      <c r="D2802">
        <v>530.78</v>
      </c>
      <c r="E2802">
        <v>497.24</v>
      </c>
      <c r="F2802">
        <v>517.49</v>
      </c>
      <c r="G2802">
        <v>16831105703</v>
      </c>
      <c r="H2802">
        <v>58789344389</v>
      </c>
      <c r="I2802">
        <v>2020</v>
      </c>
      <c r="J2802">
        <v>11</v>
      </c>
      <c r="K2802">
        <v>27</v>
      </c>
    </row>
    <row r="2803" spans="1:11" x14ac:dyDescent="0.3">
      <c r="A2803" t="s">
        <v>16</v>
      </c>
      <c r="B2803" s="1">
        <v>44161</v>
      </c>
      <c r="C2803">
        <v>570.51</v>
      </c>
      <c r="D2803">
        <v>575.64</v>
      </c>
      <c r="E2803">
        <v>485.5</v>
      </c>
      <c r="F2803">
        <v>518.79999999999995</v>
      </c>
      <c r="G2803">
        <v>31104004592</v>
      </c>
      <c r="H2803">
        <v>58930920929</v>
      </c>
      <c r="I2803">
        <v>2020</v>
      </c>
      <c r="J2803">
        <v>11</v>
      </c>
      <c r="K2803">
        <v>26</v>
      </c>
    </row>
    <row r="2804" spans="1:11" x14ac:dyDescent="0.3">
      <c r="A2804" t="s">
        <v>16</v>
      </c>
      <c r="B2804" s="1">
        <v>44160</v>
      </c>
      <c r="C2804">
        <v>603.9</v>
      </c>
      <c r="D2804">
        <v>605.09</v>
      </c>
      <c r="E2804">
        <v>559.66999999999996</v>
      </c>
      <c r="F2804">
        <v>570.69000000000005</v>
      </c>
      <c r="G2804">
        <v>20088492893</v>
      </c>
      <c r="H2804">
        <v>64816875593</v>
      </c>
      <c r="I2804">
        <v>2020</v>
      </c>
      <c r="J2804">
        <v>11</v>
      </c>
      <c r="K2804">
        <v>25</v>
      </c>
    </row>
    <row r="2805" spans="1:11" x14ac:dyDescent="0.3">
      <c r="A2805" t="s">
        <v>16</v>
      </c>
      <c r="B2805" s="1">
        <v>44159</v>
      </c>
      <c r="C2805">
        <v>608.52</v>
      </c>
      <c r="D2805">
        <v>621.16999999999996</v>
      </c>
      <c r="E2805">
        <v>593.84</v>
      </c>
      <c r="F2805">
        <v>603.9</v>
      </c>
      <c r="G2805">
        <v>23281758100</v>
      </c>
      <c r="H2805">
        <v>68580780139</v>
      </c>
      <c r="I2805">
        <v>2020</v>
      </c>
      <c r="J2805">
        <v>11</v>
      </c>
      <c r="K2805">
        <v>24</v>
      </c>
    </row>
    <row r="2806" spans="1:11" x14ac:dyDescent="0.3">
      <c r="A2806" t="s">
        <v>16</v>
      </c>
      <c r="B2806" s="1">
        <v>44158</v>
      </c>
      <c r="C2806">
        <v>558.05999999999995</v>
      </c>
      <c r="D2806">
        <v>609.99</v>
      </c>
      <c r="E2806">
        <v>551.27</v>
      </c>
      <c r="F2806">
        <v>608.45000000000005</v>
      </c>
      <c r="G2806">
        <v>27272302872</v>
      </c>
      <c r="H2806">
        <v>69089845802</v>
      </c>
      <c r="I2806">
        <v>2020</v>
      </c>
      <c r="J2806">
        <v>11</v>
      </c>
      <c r="K2806">
        <v>23</v>
      </c>
    </row>
    <row r="2807" spans="1:11" x14ac:dyDescent="0.3">
      <c r="A2807" t="s">
        <v>16</v>
      </c>
      <c r="B2807" s="1">
        <v>44157</v>
      </c>
      <c r="C2807">
        <v>549.49</v>
      </c>
      <c r="D2807">
        <v>579.37</v>
      </c>
      <c r="E2807">
        <v>514.52</v>
      </c>
      <c r="F2807">
        <v>558.07000000000005</v>
      </c>
      <c r="G2807">
        <v>21967049601</v>
      </c>
      <c r="H2807">
        <v>63361036975</v>
      </c>
      <c r="I2807">
        <v>2020</v>
      </c>
      <c r="J2807">
        <v>11</v>
      </c>
      <c r="K2807">
        <v>22</v>
      </c>
    </row>
    <row r="2808" spans="1:11" x14ac:dyDescent="0.3">
      <c r="A2808" t="s">
        <v>16</v>
      </c>
      <c r="B2808" s="1">
        <v>44156</v>
      </c>
      <c r="C2808">
        <v>509.74</v>
      </c>
      <c r="D2808">
        <v>550.23</v>
      </c>
      <c r="E2808">
        <v>504.24</v>
      </c>
      <c r="F2808">
        <v>549.49</v>
      </c>
      <c r="G2808">
        <v>20757099184</v>
      </c>
      <c r="H2808">
        <v>62379287099</v>
      </c>
      <c r="I2808">
        <v>2020</v>
      </c>
      <c r="J2808">
        <v>11</v>
      </c>
      <c r="K2808">
        <v>21</v>
      </c>
    </row>
    <row r="2809" spans="1:11" x14ac:dyDescent="0.3">
      <c r="A2809" t="s">
        <v>16</v>
      </c>
      <c r="B2809" s="1">
        <v>44155</v>
      </c>
      <c r="C2809">
        <v>471.63</v>
      </c>
      <c r="D2809">
        <v>513.61</v>
      </c>
      <c r="E2809">
        <v>471.63</v>
      </c>
      <c r="F2809">
        <v>509.74</v>
      </c>
      <c r="G2809">
        <v>18629943296</v>
      </c>
      <c r="H2809">
        <v>57860686204</v>
      </c>
      <c r="I2809">
        <v>2020</v>
      </c>
      <c r="J2809">
        <v>11</v>
      </c>
      <c r="K2809">
        <v>20</v>
      </c>
    </row>
    <row r="2810" spans="1:11" x14ac:dyDescent="0.3">
      <c r="A2810" t="s">
        <v>16</v>
      </c>
      <c r="B2810" s="1">
        <v>44154</v>
      </c>
      <c r="C2810">
        <v>479.48</v>
      </c>
      <c r="D2810">
        <v>480.12</v>
      </c>
      <c r="E2810">
        <v>465.7</v>
      </c>
      <c r="F2810">
        <v>471.63</v>
      </c>
      <c r="G2810">
        <v>12473929218</v>
      </c>
      <c r="H2810">
        <v>53528035617</v>
      </c>
      <c r="I2810">
        <v>2020</v>
      </c>
      <c r="J2810">
        <v>11</v>
      </c>
      <c r="K2810">
        <v>19</v>
      </c>
    </row>
    <row r="2811" spans="1:11" x14ac:dyDescent="0.3">
      <c r="A2811" t="s">
        <v>16</v>
      </c>
      <c r="B2811" s="1">
        <v>44153</v>
      </c>
      <c r="C2811">
        <v>480.35</v>
      </c>
      <c r="D2811">
        <v>492</v>
      </c>
      <c r="E2811">
        <v>465.83</v>
      </c>
      <c r="F2811">
        <v>479.48</v>
      </c>
      <c r="G2811">
        <v>17880199224</v>
      </c>
      <c r="H2811">
        <v>54412825617</v>
      </c>
      <c r="I2811">
        <v>2020</v>
      </c>
      <c r="J2811">
        <v>11</v>
      </c>
      <c r="K2811">
        <v>18</v>
      </c>
    </row>
    <row r="2812" spans="1:11" x14ac:dyDescent="0.3">
      <c r="A2812" t="s">
        <v>16</v>
      </c>
      <c r="B2812" s="1">
        <v>44152</v>
      </c>
      <c r="C2812">
        <v>464.41</v>
      </c>
      <c r="D2812">
        <v>482.23</v>
      </c>
      <c r="E2812">
        <v>460.78</v>
      </c>
      <c r="F2812">
        <v>480.36</v>
      </c>
      <c r="G2812">
        <v>14593057877</v>
      </c>
      <c r="H2812">
        <v>54505786216</v>
      </c>
      <c r="I2812">
        <v>2020</v>
      </c>
      <c r="J2812">
        <v>11</v>
      </c>
      <c r="K2812">
        <v>17</v>
      </c>
    </row>
    <row r="2813" spans="1:11" x14ac:dyDescent="0.3">
      <c r="A2813" t="s">
        <v>16</v>
      </c>
      <c r="B2813" s="1">
        <v>44151</v>
      </c>
      <c r="C2813">
        <v>447.56</v>
      </c>
      <c r="D2813">
        <v>463.83</v>
      </c>
      <c r="E2813">
        <v>445.5</v>
      </c>
      <c r="F2813">
        <v>459.94</v>
      </c>
      <c r="G2813">
        <v>11441239444</v>
      </c>
      <c r="H2813">
        <v>52182517297</v>
      </c>
      <c r="I2813">
        <v>2020</v>
      </c>
      <c r="J2813">
        <v>11</v>
      </c>
      <c r="K2813">
        <v>16</v>
      </c>
    </row>
    <row r="2814" spans="1:11" x14ac:dyDescent="0.3">
      <c r="A2814" t="s">
        <v>16</v>
      </c>
      <c r="B2814" s="1">
        <v>44150</v>
      </c>
      <c r="C2814">
        <v>460.15</v>
      </c>
      <c r="D2814">
        <v>460.99</v>
      </c>
      <c r="E2814">
        <v>440.25</v>
      </c>
      <c r="F2814">
        <v>447.56</v>
      </c>
      <c r="G2814">
        <v>10308617165</v>
      </c>
      <c r="H2814">
        <v>50771836456</v>
      </c>
      <c r="I2814">
        <v>2020</v>
      </c>
      <c r="J2814">
        <v>11</v>
      </c>
      <c r="K2814">
        <v>15</v>
      </c>
    </row>
    <row r="2815" spans="1:11" x14ac:dyDescent="0.3">
      <c r="A2815" t="s">
        <v>16</v>
      </c>
      <c r="B2815" s="1">
        <v>44149</v>
      </c>
      <c r="C2815">
        <v>474.63</v>
      </c>
      <c r="D2815">
        <v>475.16</v>
      </c>
      <c r="E2815">
        <v>452.99</v>
      </c>
      <c r="F2815">
        <v>460.15</v>
      </c>
      <c r="G2815">
        <v>10312037942</v>
      </c>
      <c r="H2815">
        <v>52193800907</v>
      </c>
      <c r="I2815">
        <v>2020</v>
      </c>
      <c r="J2815">
        <v>11</v>
      </c>
      <c r="K2815">
        <v>14</v>
      </c>
    </row>
    <row r="2816" spans="1:11" x14ac:dyDescent="0.3">
      <c r="A2816" t="s">
        <v>16</v>
      </c>
      <c r="B2816" s="1">
        <v>44148</v>
      </c>
      <c r="C2816">
        <v>461.01</v>
      </c>
      <c r="D2816">
        <v>475.22</v>
      </c>
      <c r="E2816">
        <v>457.3</v>
      </c>
      <c r="F2816">
        <v>474.63</v>
      </c>
      <c r="G2816">
        <v>13191505725</v>
      </c>
      <c r="H2816">
        <v>53829432990</v>
      </c>
      <c r="I2816">
        <v>2020</v>
      </c>
      <c r="J2816">
        <v>11</v>
      </c>
      <c r="K2816">
        <v>13</v>
      </c>
    </row>
    <row r="2817" spans="1:11" x14ac:dyDescent="0.3">
      <c r="A2817" t="s">
        <v>16</v>
      </c>
      <c r="B2817" s="1">
        <v>44147</v>
      </c>
      <c r="C2817">
        <v>462.96</v>
      </c>
      <c r="D2817">
        <v>467.68</v>
      </c>
      <c r="E2817">
        <v>452.07</v>
      </c>
      <c r="F2817">
        <v>461.01</v>
      </c>
      <c r="G2817">
        <v>12877327234</v>
      </c>
      <c r="H2817">
        <v>52278353038</v>
      </c>
      <c r="I2817">
        <v>2020</v>
      </c>
      <c r="J2817">
        <v>11</v>
      </c>
      <c r="K2817">
        <v>12</v>
      </c>
    </row>
    <row r="2818" spans="1:11" x14ac:dyDescent="0.3">
      <c r="A2818" t="s">
        <v>16</v>
      </c>
      <c r="B2818" s="1">
        <v>44146</v>
      </c>
      <c r="C2818">
        <v>449.68</v>
      </c>
      <c r="D2818">
        <v>473.58</v>
      </c>
      <c r="E2818">
        <v>449.52</v>
      </c>
      <c r="F2818">
        <v>462.96</v>
      </c>
      <c r="G2818">
        <v>14075403511</v>
      </c>
      <c r="H2818">
        <v>52493805532</v>
      </c>
      <c r="I2818">
        <v>2020</v>
      </c>
      <c r="J2818">
        <v>11</v>
      </c>
      <c r="K2818">
        <v>11</v>
      </c>
    </row>
    <row r="2819" spans="1:11" x14ac:dyDescent="0.3">
      <c r="A2819" t="s">
        <v>16</v>
      </c>
      <c r="B2819" s="1">
        <v>44145</v>
      </c>
      <c r="C2819">
        <v>444.17</v>
      </c>
      <c r="D2819">
        <v>453.76</v>
      </c>
      <c r="E2819">
        <v>439.6</v>
      </c>
      <c r="F2819">
        <v>449.68</v>
      </c>
      <c r="G2819">
        <v>12090381666</v>
      </c>
      <c r="H2819">
        <v>50981825542</v>
      </c>
      <c r="I2819">
        <v>2020</v>
      </c>
      <c r="J2819">
        <v>11</v>
      </c>
      <c r="K2819">
        <v>10</v>
      </c>
    </row>
    <row r="2820" spans="1:11" x14ac:dyDescent="0.3">
      <c r="A2820" t="s">
        <v>16</v>
      </c>
      <c r="B2820" s="1">
        <v>44144</v>
      </c>
      <c r="C2820">
        <v>453.57</v>
      </c>
      <c r="D2820">
        <v>457.35</v>
      </c>
      <c r="E2820">
        <v>435.16</v>
      </c>
      <c r="F2820">
        <v>444.16</v>
      </c>
      <c r="G2820">
        <v>13704320630</v>
      </c>
      <c r="H2820">
        <v>50350406402</v>
      </c>
      <c r="I2820">
        <v>2020</v>
      </c>
      <c r="J2820">
        <v>11</v>
      </c>
      <c r="K2820">
        <v>9</v>
      </c>
    </row>
    <row r="2821" spans="1:11" x14ac:dyDescent="0.3">
      <c r="A2821" t="s">
        <v>16</v>
      </c>
      <c r="B2821" s="1">
        <v>44143</v>
      </c>
      <c r="C2821">
        <v>435.72</v>
      </c>
      <c r="D2821">
        <v>457.78</v>
      </c>
      <c r="E2821">
        <v>433.15</v>
      </c>
      <c r="F2821">
        <v>453.55</v>
      </c>
      <c r="G2821">
        <v>11292383601</v>
      </c>
      <c r="H2821">
        <v>51408911250</v>
      </c>
      <c r="I2821">
        <v>2020</v>
      </c>
      <c r="J2821">
        <v>11</v>
      </c>
      <c r="K2821">
        <v>8</v>
      </c>
    </row>
    <row r="2822" spans="1:11" x14ac:dyDescent="0.3">
      <c r="A2822" t="s">
        <v>16</v>
      </c>
      <c r="B2822" s="1">
        <v>44142</v>
      </c>
      <c r="C2822">
        <v>454.72</v>
      </c>
      <c r="D2822">
        <v>465.68</v>
      </c>
      <c r="E2822">
        <v>428.46</v>
      </c>
      <c r="F2822">
        <v>435.71</v>
      </c>
      <c r="G2822">
        <v>18873289788</v>
      </c>
      <c r="H2822">
        <v>49380744878</v>
      </c>
      <c r="I2822">
        <v>2020</v>
      </c>
      <c r="J2822">
        <v>11</v>
      </c>
      <c r="K2822">
        <v>7</v>
      </c>
    </row>
    <row r="2823" spans="1:11" x14ac:dyDescent="0.3">
      <c r="A2823" t="s">
        <v>16</v>
      </c>
      <c r="B2823" s="1">
        <v>44141</v>
      </c>
      <c r="C2823">
        <v>414.07</v>
      </c>
      <c r="D2823">
        <v>456.2</v>
      </c>
      <c r="E2823">
        <v>412.98</v>
      </c>
      <c r="F2823">
        <v>454.72</v>
      </c>
      <c r="G2823">
        <v>16738305610</v>
      </c>
      <c r="H2823">
        <v>51528636308</v>
      </c>
      <c r="I2823">
        <v>2020</v>
      </c>
      <c r="J2823">
        <v>11</v>
      </c>
      <c r="K2823">
        <v>6</v>
      </c>
    </row>
    <row r="2824" spans="1:11" x14ac:dyDescent="0.3">
      <c r="A2824" t="s">
        <v>16</v>
      </c>
      <c r="B2824" s="1">
        <v>44140</v>
      </c>
      <c r="C2824">
        <v>402.14</v>
      </c>
      <c r="D2824">
        <v>417.53</v>
      </c>
      <c r="E2824">
        <v>397.25</v>
      </c>
      <c r="F2824">
        <v>414.07</v>
      </c>
      <c r="G2824">
        <v>15440711038</v>
      </c>
      <c r="H2824">
        <v>46916321971</v>
      </c>
      <c r="I2824">
        <v>2020</v>
      </c>
      <c r="J2824">
        <v>11</v>
      </c>
      <c r="K2824">
        <v>5</v>
      </c>
    </row>
    <row r="2825" spans="1:11" x14ac:dyDescent="0.3">
      <c r="A2825" t="s">
        <v>16</v>
      </c>
      <c r="B2825" s="1">
        <v>44139</v>
      </c>
      <c r="C2825">
        <v>387.6</v>
      </c>
      <c r="D2825">
        <v>407.67</v>
      </c>
      <c r="E2825">
        <v>377.83</v>
      </c>
      <c r="F2825">
        <v>402.14</v>
      </c>
      <c r="G2825">
        <v>15126077675</v>
      </c>
      <c r="H2825">
        <v>45559668259</v>
      </c>
      <c r="I2825">
        <v>2020</v>
      </c>
      <c r="J2825">
        <v>11</v>
      </c>
      <c r="K2825">
        <v>4</v>
      </c>
    </row>
    <row r="2826" spans="1:11" x14ac:dyDescent="0.3">
      <c r="A2826" t="s">
        <v>16</v>
      </c>
      <c r="B2826" s="1">
        <v>44138</v>
      </c>
      <c r="C2826">
        <v>383.16</v>
      </c>
      <c r="D2826">
        <v>389.52</v>
      </c>
      <c r="E2826">
        <v>371.31</v>
      </c>
      <c r="F2826">
        <v>387.6</v>
      </c>
      <c r="G2826">
        <v>12588494762</v>
      </c>
      <c r="H2826">
        <v>43907159817</v>
      </c>
      <c r="I2826">
        <v>2020</v>
      </c>
      <c r="J2826">
        <v>11</v>
      </c>
      <c r="K2826">
        <v>3</v>
      </c>
    </row>
    <row r="2827" spans="1:11" x14ac:dyDescent="0.3">
      <c r="A2827" t="s">
        <v>16</v>
      </c>
      <c r="B2827" s="1">
        <v>44137</v>
      </c>
      <c r="C2827">
        <v>396.36</v>
      </c>
      <c r="D2827">
        <v>403.24</v>
      </c>
      <c r="E2827">
        <v>381.02</v>
      </c>
      <c r="F2827">
        <v>383.16</v>
      </c>
      <c r="G2827">
        <v>13997574252</v>
      </c>
      <c r="H2827">
        <v>43398380101</v>
      </c>
      <c r="I2827">
        <v>2020</v>
      </c>
      <c r="J2827">
        <v>11</v>
      </c>
      <c r="K2827">
        <v>2</v>
      </c>
    </row>
    <row r="2828" spans="1:11" x14ac:dyDescent="0.3">
      <c r="A2828" t="s">
        <v>16</v>
      </c>
      <c r="B2828" s="1">
        <v>44136</v>
      </c>
      <c r="C2828">
        <v>386.59</v>
      </c>
      <c r="D2828">
        <v>397.12</v>
      </c>
      <c r="E2828">
        <v>385.17</v>
      </c>
      <c r="F2828">
        <v>396.36</v>
      </c>
      <c r="G2828">
        <v>10475146018</v>
      </c>
      <c r="H2828">
        <v>44888307221</v>
      </c>
      <c r="I2828">
        <v>2020</v>
      </c>
      <c r="J2828">
        <v>11</v>
      </c>
      <c r="K2828">
        <v>1</v>
      </c>
    </row>
    <row r="2829" spans="1:11" x14ac:dyDescent="0.3">
      <c r="A2829" t="s">
        <v>16</v>
      </c>
      <c r="B2829" s="1">
        <v>44135</v>
      </c>
      <c r="C2829">
        <v>382.82</v>
      </c>
      <c r="D2829">
        <v>393.01</v>
      </c>
      <c r="E2829">
        <v>381.3</v>
      </c>
      <c r="F2829">
        <v>386.59</v>
      </c>
      <c r="G2829">
        <v>11276963426</v>
      </c>
      <c r="H2829">
        <v>43776829150</v>
      </c>
      <c r="I2829">
        <v>2020</v>
      </c>
      <c r="J2829">
        <v>10</v>
      </c>
      <c r="K2829">
        <v>31</v>
      </c>
    </row>
    <row r="2830" spans="1:11" x14ac:dyDescent="0.3">
      <c r="A2830" t="s">
        <v>16</v>
      </c>
      <c r="B2830" s="1">
        <v>44134</v>
      </c>
      <c r="C2830">
        <v>386.73</v>
      </c>
      <c r="D2830">
        <v>391.46</v>
      </c>
      <c r="E2830">
        <v>375.09</v>
      </c>
      <c r="F2830">
        <v>382.82</v>
      </c>
      <c r="G2830">
        <v>13688056970</v>
      </c>
      <c r="H2830">
        <v>43344676043</v>
      </c>
      <c r="I2830">
        <v>2020</v>
      </c>
      <c r="J2830">
        <v>10</v>
      </c>
      <c r="K2830">
        <v>30</v>
      </c>
    </row>
    <row r="2831" spans="1:11" x14ac:dyDescent="0.3">
      <c r="A2831" t="s">
        <v>16</v>
      </c>
      <c r="B2831" s="1">
        <v>44133</v>
      </c>
      <c r="C2831">
        <v>388.65</v>
      </c>
      <c r="D2831">
        <v>393.23</v>
      </c>
      <c r="E2831">
        <v>381.29</v>
      </c>
      <c r="F2831">
        <v>386.73</v>
      </c>
      <c r="G2831">
        <v>12920477749</v>
      </c>
      <c r="H2831">
        <v>43782246356</v>
      </c>
      <c r="I2831">
        <v>2020</v>
      </c>
      <c r="J2831">
        <v>10</v>
      </c>
      <c r="K2831">
        <v>29</v>
      </c>
    </row>
    <row r="2832" spans="1:11" x14ac:dyDescent="0.3">
      <c r="A2832" t="s">
        <v>16</v>
      </c>
      <c r="B2832" s="1">
        <v>44132</v>
      </c>
      <c r="C2832">
        <v>404</v>
      </c>
      <c r="D2832">
        <v>408.96</v>
      </c>
      <c r="E2832">
        <v>381.15</v>
      </c>
      <c r="F2832">
        <v>388.65</v>
      </c>
      <c r="G2832">
        <v>15276441134</v>
      </c>
      <c r="H2832">
        <v>43994384280</v>
      </c>
      <c r="I2832">
        <v>2020</v>
      </c>
      <c r="J2832">
        <v>10</v>
      </c>
      <c r="K2832">
        <v>28</v>
      </c>
    </row>
    <row r="2833" spans="1:11" x14ac:dyDescent="0.3">
      <c r="A2833" t="s">
        <v>16</v>
      </c>
      <c r="B2833" s="1">
        <v>44131</v>
      </c>
      <c r="C2833">
        <v>393.89</v>
      </c>
      <c r="D2833">
        <v>409.77</v>
      </c>
      <c r="E2833">
        <v>390.61</v>
      </c>
      <c r="F2833">
        <v>404</v>
      </c>
      <c r="G2833">
        <v>13940434102</v>
      </c>
      <c r="H2833">
        <v>45726046137</v>
      </c>
      <c r="I2833">
        <v>2020</v>
      </c>
      <c r="J2833">
        <v>10</v>
      </c>
      <c r="K2833">
        <v>27</v>
      </c>
    </row>
    <row r="2834" spans="1:11" x14ac:dyDescent="0.3">
      <c r="A2834" t="s">
        <v>16</v>
      </c>
      <c r="B2834" s="1">
        <v>44130</v>
      </c>
      <c r="C2834">
        <v>406.22</v>
      </c>
      <c r="D2834">
        <v>411.28</v>
      </c>
      <c r="E2834">
        <v>383.78</v>
      </c>
      <c r="F2834">
        <v>393.89</v>
      </c>
      <c r="G2834">
        <v>15155684229</v>
      </c>
      <c r="H2834">
        <v>44576504574</v>
      </c>
      <c r="I2834">
        <v>2020</v>
      </c>
      <c r="J2834">
        <v>10</v>
      </c>
      <c r="K2834">
        <v>26</v>
      </c>
    </row>
    <row r="2835" spans="1:11" x14ac:dyDescent="0.3">
      <c r="A2835" t="s">
        <v>16</v>
      </c>
      <c r="B2835" s="1">
        <v>44129</v>
      </c>
      <c r="C2835">
        <v>412.46</v>
      </c>
      <c r="D2835">
        <v>417.16</v>
      </c>
      <c r="E2835">
        <v>405.35</v>
      </c>
      <c r="F2835">
        <v>406.22</v>
      </c>
      <c r="G2835">
        <v>10890207469</v>
      </c>
      <c r="H2835">
        <v>45966378925</v>
      </c>
      <c r="I2835">
        <v>2020</v>
      </c>
      <c r="J2835">
        <v>10</v>
      </c>
      <c r="K2835">
        <v>25</v>
      </c>
    </row>
    <row r="2836" spans="1:11" x14ac:dyDescent="0.3">
      <c r="A2836" t="s">
        <v>16</v>
      </c>
      <c r="B2836" s="1">
        <v>44128</v>
      </c>
      <c r="C2836">
        <v>409.77</v>
      </c>
      <c r="D2836">
        <v>416.6</v>
      </c>
      <c r="E2836">
        <v>407.85</v>
      </c>
      <c r="F2836">
        <v>412.46</v>
      </c>
      <c r="G2836">
        <v>12201739194</v>
      </c>
      <c r="H2836">
        <v>46666915712</v>
      </c>
      <c r="I2836">
        <v>2020</v>
      </c>
      <c r="J2836">
        <v>10</v>
      </c>
      <c r="K2836">
        <v>24</v>
      </c>
    </row>
    <row r="2837" spans="1:11" x14ac:dyDescent="0.3">
      <c r="A2837" t="s">
        <v>16</v>
      </c>
      <c r="B2837" s="1">
        <v>44127</v>
      </c>
      <c r="C2837">
        <v>414.05</v>
      </c>
      <c r="D2837">
        <v>418.96</v>
      </c>
      <c r="E2837">
        <v>403.08</v>
      </c>
      <c r="F2837">
        <v>409.77</v>
      </c>
      <c r="G2837">
        <v>14256222052</v>
      </c>
      <c r="H2837">
        <v>46356841440</v>
      </c>
      <c r="I2837">
        <v>2020</v>
      </c>
      <c r="J2837">
        <v>10</v>
      </c>
      <c r="K2837">
        <v>23</v>
      </c>
    </row>
    <row r="2838" spans="1:11" x14ac:dyDescent="0.3">
      <c r="A2838" t="s">
        <v>16</v>
      </c>
      <c r="B2838" s="1">
        <v>44126</v>
      </c>
      <c r="C2838">
        <v>391.49</v>
      </c>
      <c r="D2838">
        <v>420.14</v>
      </c>
      <c r="E2838">
        <v>391.28</v>
      </c>
      <c r="F2838">
        <v>413.77</v>
      </c>
      <c r="G2838">
        <v>15772846485</v>
      </c>
      <c r="H2838">
        <v>46795599921</v>
      </c>
      <c r="I2838">
        <v>2020</v>
      </c>
      <c r="J2838">
        <v>10</v>
      </c>
      <c r="K2838">
        <v>22</v>
      </c>
    </row>
    <row r="2839" spans="1:11" x14ac:dyDescent="0.3">
      <c r="A2839" t="s">
        <v>16</v>
      </c>
      <c r="B2839" s="1">
        <v>44125</v>
      </c>
      <c r="C2839">
        <v>369.06</v>
      </c>
      <c r="D2839">
        <v>400.63</v>
      </c>
      <c r="E2839">
        <v>368.73</v>
      </c>
      <c r="F2839">
        <v>392.19</v>
      </c>
      <c r="G2839">
        <v>20241324322</v>
      </c>
      <c r="H2839">
        <v>44354670582</v>
      </c>
      <c r="I2839">
        <v>2020</v>
      </c>
      <c r="J2839">
        <v>10</v>
      </c>
      <c r="K2839">
        <v>21</v>
      </c>
    </row>
    <row r="2840" spans="1:11" x14ac:dyDescent="0.3">
      <c r="A2840" t="s">
        <v>16</v>
      </c>
      <c r="B2840" s="1">
        <v>44124</v>
      </c>
      <c r="C2840">
        <v>379.72</v>
      </c>
      <c r="D2840">
        <v>380.76</v>
      </c>
      <c r="E2840">
        <v>367.6</v>
      </c>
      <c r="F2840">
        <v>369.14</v>
      </c>
      <c r="G2840">
        <v>13741586582</v>
      </c>
      <c r="H2840">
        <v>41745418861</v>
      </c>
      <c r="I2840">
        <v>2020</v>
      </c>
      <c r="J2840">
        <v>10</v>
      </c>
      <c r="K2840">
        <v>20</v>
      </c>
    </row>
    <row r="2841" spans="1:11" x14ac:dyDescent="0.3">
      <c r="A2841" t="s">
        <v>16</v>
      </c>
      <c r="B2841" s="1">
        <v>44123</v>
      </c>
      <c r="C2841">
        <v>378.47</v>
      </c>
      <c r="D2841">
        <v>383.32</v>
      </c>
      <c r="E2841">
        <v>373.7</v>
      </c>
      <c r="F2841">
        <v>379.94</v>
      </c>
      <c r="G2841">
        <v>12811242092</v>
      </c>
      <c r="H2841">
        <v>42961460206</v>
      </c>
      <c r="I2841">
        <v>2020</v>
      </c>
      <c r="J2841">
        <v>10</v>
      </c>
      <c r="K2841">
        <v>19</v>
      </c>
    </row>
    <row r="2842" spans="1:11" x14ac:dyDescent="0.3">
      <c r="A2842" t="s">
        <v>16</v>
      </c>
      <c r="B2842" s="1">
        <v>44122</v>
      </c>
      <c r="C2842">
        <v>368.73</v>
      </c>
      <c r="D2842">
        <v>378.6</v>
      </c>
      <c r="E2842">
        <v>368.13</v>
      </c>
      <c r="F2842">
        <v>378.21</v>
      </c>
      <c r="G2842">
        <v>11047103109</v>
      </c>
      <c r="H2842">
        <v>42761561164</v>
      </c>
      <c r="I2842">
        <v>2020</v>
      </c>
      <c r="J2842">
        <v>10</v>
      </c>
      <c r="K2842">
        <v>18</v>
      </c>
    </row>
    <row r="2843" spans="1:11" x14ac:dyDescent="0.3">
      <c r="A2843" t="s">
        <v>16</v>
      </c>
      <c r="B2843" s="1">
        <v>44121</v>
      </c>
      <c r="C2843">
        <v>366.02</v>
      </c>
      <c r="D2843">
        <v>369.77</v>
      </c>
      <c r="E2843">
        <v>364.49</v>
      </c>
      <c r="F2843">
        <v>368.86</v>
      </c>
      <c r="G2843">
        <v>10951115359</v>
      </c>
      <c r="H2843">
        <v>41698592886</v>
      </c>
      <c r="I2843">
        <v>2020</v>
      </c>
      <c r="J2843">
        <v>10</v>
      </c>
      <c r="K2843">
        <v>17</v>
      </c>
    </row>
    <row r="2844" spans="1:11" x14ac:dyDescent="0.3">
      <c r="A2844" t="s">
        <v>16</v>
      </c>
      <c r="B2844" s="1">
        <v>44120</v>
      </c>
      <c r="C2844">
        <v>377.87</v>
      </c>
      <c r="D2844">
        <v>380.02</v>
      </c>
      <c r="E2844">
        <v>362.6</v>
      </c>
      <c r="F2844">
        <v>366.23</v>
      </c>
      <c r="G2844">
        <v>14670784817</v>
      </c>
      <c r="H2844">
        <v>41396681083</v>
      </c>
      <c r="I2844">
        <v>2020</v>
      </c>
      <c r="J2844">
        <v>10</v>
      </c>
      <c r="K2844">
        <v>16</v>
      </c>
    </row>
    <row r="2845" spans="1:11" x14ac:dyDescent="0.3">
      <c r="A2845" t="s">
        <v>16</v>
      </c>
      <c r="B2845" s="1">
        <v>44119</v>
      </c>
      <c r="C2845">
        <v>379.19</v>
      </c>
      <c r="D2845">
        <v>381.21</v>
      </c>
      <c r="E2845">
        <v>371.35</v>
      </c>
      <c r="F2845">
        <v>377.44</v>
      </c>
      <c r="G2845">
        <v>14964182545</v>
      </c>
      <c r="H2845">
        <v>42659015495</v>
      </c>
      <c r="I2845">
        <v>2020</v>
      </c>
      <c r="J2845">
        <v>10</v>
      </c>
      <c r="K2845">
        <v>15</v>
      </c>
    </row>
    <row r="2846" spans="1:11" x14ac:dyDescent="0.3">
      <c r="A2846" t="s">
        <v>16</v>
      </c>
      <c r="B2846" s="1">
        <v>44118</v>
      </c>
      <c r="C2846">
        <v>381.97</v>
      </c>
      <c r="D2846">
        <v>387.3</v>
      </c>
      <c r="E2846">
        <v>374.18</v>
      </c>
      <c r="F2846">
        <v>379.48</v>
      </c>
      <c r="G2846">
        <v>13918846567</v>
      </c>
      <c r="H2846">
        <v>42884585295</v>
      </c>
      <c r="I2846">
        <v>2020</v>
      </c>
      <c r="J2846">
        <v>10</v>
      </c>
      <c r="K2846">
        <v>14</v>
      </c>
    </row>
    <row r="2847" spans="1:11" x14ac:dyDescent="0.3">
      <c r="A2847" t="s">
        <v>16</v>
      </c>
      <c r="B2847" s="1">
        <v>44117</v>
      </c>
      <c r="C2847">
        <v>387.14</v>
      </c>
      <c r="D2847">
        <v>387.38</v>
      </c>
      <c r="E2847">
        <v>375.58</v>
      </c>
      <c r="F2847">
        <v>381.19</v>
      </c>
      <c r="G2847">
        <v>14226744838</v>
      </c>
      <c r="H2847">
        <v>43072303018</v>
      </c>
      <c r="I2847">
        <v>2020</v>
      </c>
      <c r="J2847">
        <v>10</v>
      </c>
      <c r="K2847">
        <v>13</v>
      </c>
    </row>
    <row r="2848" spans="1:11" x14ac:dyDescent="0.3">
      <c r="A2848" t="s">
        <v>16</v>
      </c>
      <c r="B2848" s="1">
        <v>44116</v>
      </c>
      <c r="C2848">
        <v>374.8</v>
      </c>
      <c r="D2848">
        <v>395.12</v>
      </c>
      <c r="E2848">
        <v>366.64</v>
      </c>
      <c r="F2848">
        <v>387.73</v>
      </c>
      <c r="G2848">
        <v>15867455424</v>
      </c>
      <c r="H2848">
        <v>43805601681</v>
      </c>
      <c r="I2848">
        <v>2020</v>
      </c>
      <c r="J2848">
        <v>10</v>
      </c>
      <c r="K2848">
        <v>12</v>
      </c>
    </row>
    <row r="2849" spans="1:11" x14ac:dyDescent="0.3">
      <c r="A2849" t="s">
        <v>16</v>
      </c>
      <c r="B2849" s="1">
        <v>44115</v>
      </c>
      <c r="C2849">
        <v>370.93</v>
      </c>
      <c r="D2849">
        <v>377.25</v>
      </c>
      <c r="E2849">
        <v>369.83</v>
      </c>
      <c r="F2849">
        <v>375.14</v>
      </c>
      <c r="G2849">
        <v>12584512533</v>
      </c>
      <c r="H2849">
        <v>42376475415</v>
      </c>
      <c r="I2849">
        <v>2020</v>
      </c>
      <c r="J2849">
        <v>10</v>
      </c>
      <c r="K2849">
        <v>11</v>
      </c>
    </row>
    <row r="2850" spans="1:11" x14ac:dyDescent="0.3">
      <c r="A2850" t="s">
        <v>16</v>
      </c>
      <c r="B2850" s="1">
        <v>44114</v>
      </c>
      <c r="C2850">
        <v>365.4</v>
      </c>
      <c r="D2850">
        <v>378.27</v>
      </c>
      <c r="E2850">
        <v>365.35</v>
      </c>
      <c r="F2850">
        <v>370.97</v>
      </c>
      <c r="G2850">
        <v>13618484324</v>
      </c>
      <c r="H2850">
        <v>41899893524</v>
      </c>
      <c r="I2850">
        <v>2020</v>
      </c>
      <c r="J2850">
        <v>10</v>
      </c>
      <c r="K2850">
        <v>10</v>
      </c>
    </row>
    <row r="2851" spans="1:11" x14ac:dyDescent="0.3">
      <c r="A2851" t="s">
        <v>16</v>
      </c>
      <c r="B2851" s="1">
        <v>44113</v>
      </c>
      <c r="C2851">
        <v>351.11</v>
      </c>
      <c r="D2851">
        <v>368.31</v>
      </c>
      <c r="E2851">
        <v>348.21</v>
      </c>
      <c r="F2851">
        <v>365.59</v>
      </c>
      <c r="G2851">
        <v>13043501763</v>
      </c>
      <c r="H2851">
        <v>41287658660</v>
      </c>
      <c r="I2851">
        <v>2020</v>
      </c>
      <c r="J2851">
        <v>10</v>
      </c>
      <c r="K2851">
        <v>9</v>
      </c>
    </row>
    <row r="2852" spans="1:11" x14ac:dyDescent="0.3">
      <c r="A2852" t="s">
        <v>16</v>
      </c>
      <c r="B2852" s="1">
        <v>44112</v>
      </c>
      <c r="C2852">
        <v>342.04</v>
      </c>
      <c r="D2852">
        <v>352.21</v>
      </c>
      <c r="E2852">
        <v>335.65</v>
      </c>
      <c r="F2852">
        <v>350.77</v>
      </c>
      <c r="G2852">
        <v>13461017711</v>
      </c>
      <c r="H2852">
        <v>39608808457</v>
      </c>
      <c r="I2852">
        <v>2020</v>
      </c>
      <c r="J2852">
        <v>10</v>
      </c>
      <c r="K2852">
        <v>8</v>
      </c>
    </row>
    <row r="2853" spans="1:11" x14ac:dyDescent="0.3">
      <c r="A2853" t="s">
        <v>16</v>
      </c>
      <c r="B2853" s="1">
        <v>44111</v>
      </c>
      <c r="C2853">
        <v>340.94</v>
      </c>
      <c r="D2853">
        <v>342.45</v>
      </c>
      <c r="E2853">
        <v>334.55</v>
      </c>
      <c r="F2853">
        <v>341.81</v>
      </c>
      <c r="G2853">
        <v>11929918060</v>
      </c>
      <c r="H2853">
        <v>38592810957</v>
      </c>
      <c r="I2853">
        <v>2020</v>
      </c>
      <c r="J2853">
        <v>10</v>
      </c>
      <c r="K2853">
        <v>7</v>
      </c>
    </row>
    <row r="2854" spans="1:11" x14ac:dyDescent="0.3">
      <c r="A2854" t="s">
        <v>16</v>
      </c>
      <c r="B2854" s="1">
        <v>44110</v>
      </c>
      <c r="C2854">
        <v>353.96</v>
      </c>
      <c r="D2854">
        <v>354.99</v>
      </c>
      <c r="E2854">
        <v>338</v>
      </c>
      <c r="F2854">
        <v>340.82</v>
      </c>
      <c r="G2854">
        <v>12830796112</v>
      </c>
      <c r="H2854">
        <v>38476195645</v>
      </c>
      <c r="I2854">
        <v>2020</v>
      </c>
      <c r="J2854">
        <v>10</v>
      </c>
      <c r="K2854">
        <v>6</v>
      </c>
    </row>
    <row r="2855" spans="1:11" x14ac:dyDescent="0.3">
      <c r="A2855" t="s">
        <v>16</v>
      </c>
      <c r="B2855" s="1">
        <v>44109</v>
      </c>
      <c r="C2855">
        <v>352.74</v>
      </c>
      <c r="D2855">
        <v>355.21</v>
      </c>
      <c r="E2855">
        <v>349.68</v>
      </c>
      <c r="F2855">
        <v>353.96</v>
      </c>
      <c r="G2855">
        <v>11809507622</v>
      </c>
      <c r="H2855">
        <v>39954971652</v>
      </c>
      <c r="I2855">
        <v>2020</v>
      </c>
      <c r="J2855">
        <v>10</v>
      </c>
      <c r="K2855">
        <v>5</v>
      </c>
    </row>
    <row r="2856" spans="1:11" x14ac:dyDescent="0.3">
      <c r="A2856" t="s">
        <v>16</v>
      </c>
      <c r="B2856" s="1">
        <v>44108</v>
      </c>
      <c r="C2856">
        <v>346.6</v>
      </c>
      <c r="D2856">
        <v>354.05</v>
      </c>
      <c r="E2856">
        <v>345.13</v>
      </c>
      <c r="F2856">
        <v>352.58</v>
      </c>
      <c r="G2856">
        <v>10696959020</v>
      </c>
      <c r="H2856">
        <v>39794771396</v>
      </c>
      <c r="I2856">
        <v>2020</v>
      </c>
      <c r="J2856">
        <v>10</v>
      </c>
      <c r="K2856">
        <v>4</v>
      </c>
    </row>
    <row r="2857" spans="1:11" x14ac:dyDescent="0.3">
      <c r="A2857" t="s">
        <v>16</v>
      </c>
      <c r="B2857" s="1">
        <v>44107</v>
      </c>
      <c r="C2857">
        <v>346.22</v>
      </c>
      <c r="D2857">
        <v>351.31</v>
      </c>
      <c r="E2857">
        <v>344.67</v>
      </c>
      <c r="F2857">
        <v>346.52</v>
      </c>
      <c r="G2857">
        <v>10060167889</v>
      </c>
      <c r="H2857">
        <v>39106512854</v>
      </c>
      <c r="I2857">
        <v>2020</v>
      </c>
      <c r="J2857">
        <v>10</v>
      </c>
      <c r="K2857">
        <v>3</v>
      </c>
    </row>
    <row r="2858" spans="1:11" x14ac:dyDescent="0.3">
      <c r="A2858" t="s">
        <v>16</v>
      </c>
      <c r="B2858" s="1">
        <v>44106</v>
      </c>
      <c r="C2858">
        <v>352.95</v>
      </c>
      <c r="D2858">
        <v>354.12</v>
      </c>
      <c r="E2858">
        <v>336.47</v>
      </c>
      <c r="F2858">
        <v>346.24</v>
      </c>
      <c r="G2858">
        <v>14215390463</v>
      </c>
      <c r="H2858">
        <v>39069960290</v>
      </c>
      <c r="I2858">
        <v>2020</v>
      </c>
      <c r="J2858">
        <v>10</v>
      </c>
      <c r="K2858">
        <v>2</v>
      </c>
    </row>
    <row r="2859" spans="1:11" x14ac:dyDescent="0.3">
      <c r="A2859" t="s">
        <v>16</v>
      </c>
      <c r="B2859" s="1">
        <v>44105</v>
      </c>
      <c r="C2859">
        <v>360.31</v>
      </c>
      <c r="D2859">
        <v>369.26</v>
      </c>
      <c r="E2859">
        <v>346.48</v>
      </c>
      <c r="F2859">
        <v>353.21</v>
      </c>
      <c r="G2859">
        <v>14679481911</v>
      </c>
      <c r="H2859">
        <v>39851388059</v>
      </c>
      <c r="I2859">
        <v>2020</v>
      </c>
      <c r="J2859">
        <v>10</v>
      </c>
      <c r="K2859">
        <v>1</v>
      </c>
    </row>
    <row r="2860" spans="1:11" x14ac:dyDescent="0.3">
      <c r="A2860" t="s">
        <v>16</v>
      </c>
      <c r="B2860" s="1">
        <v>44104</v>
      </c>
      <c r="C2860">
        <v>360.04</v>
      </c>
      <c r="D2860">
        <v>361.18</v>
      </c>
      <c r="E2860">
        <v>353.33</v>
      </c>
      <c r="F2860">
        <v>359.94</v>
      </c>
      <c r="G2860">
        <v>11818610610</v>
      </c>
      <c r="H2860">
        <v>40606130498</v>
      </c>
      <c r="I2860">
        <v>2020</v>
      </c>
      <c r="J2860">
        <v>9</v>
      </c>
      <c r="K2860">
        <v>30</v>
      </c>
    </row>
    <row r="2861" spans="1:11" x14ac:dyDescent="0.3">
      <c r="A2861" t="s">
        <v>16</v>
      </c>
      <c r="B2861" s="1">
        <v>44103</v>
      </c>
      <c r="C2861">
        <v>354.36</v>
      </c>
      <c r="D2861">
        <v>360.35</v>
      </c>
      <c r="E2861">
        <v>352.15</v>
      </c>
      <c r="F2861">
        <v>359.76</v>
      </c>
      <c r="G2861">
        <v>11600013236</v>
      </c>
      <c r="H2861">
        <v>40581050364</v>
      </c>
      <c r="I2861">
        <v>2020</v>
      </c>
      <c r="J2861">
        <v>9</v>
      </c>
      <c r="K2861">
        <v>29</v>
      </c>
    </row>
    <row r="2862" spans="1:11" x14ac:dyDescent="0.3">
      <c r="A2862" t="s">
        <v>16</v>
      </c>
      <c r="B2862" s="1">
        <v>44102</v>
      </c>
      <c r="C2862">
        <v>357.93</v>
      </c>
      <c r="D2862">
        <v>366.43</v>
      </c>
      <c r="E2862">
        <v>354.55</v>
      </c>
      <c r="F2862">
        <v>355.16</v>
      </c>
      <c r="G2862">
        <v>14258455166</v>
      </c>
      <c r="H2862">
        <v>40057637361</v>
      </c>
      <c r="I2862">
        <v>2020</v>
      </c>
      <c r="J2862">
        <v>9</v>
      </c>
      <c r="K2862">
        <v>28</v>
      </c>
    </row>
    <row r="2863" spans="1:11" x14ac:dyDescent="0.3">
      <c r="A2863" t="s">
        <v>16</v>
      </c>
      <c r="B2863" s="1">
        <v>44101</v>
      </c>
      <c r="C2863">
        <v>354.96</v>
      </c>
      <c r="D2863">
        <v>361.98</v>
      </c>
      <c r="E2863">
        <v>349.83</v>
      </c>
      <c r="F2863">
        <v>357.44</v>
      </c>
      <c r="G2863">
        <v>13598126926</v>
      </c>
      <c r="H2863">
        <v>40309981004</v>
      </c>
      <c r="I2863">
        <v>2020</v>
      </c>
      <c r="J2863">
        <v>9</v>
      </c>
      <c r="K2863">
        <v>27</v>
      </c>
    </row>
    <row r="2864" spans="1:11" x14ac:dyDescent="0.3">
      <c r="A2864" t="s">
        <v>16</v>
      </c>
      <c r="B2864" s="1">
        <v>44100</v>
      </c>
      <c r="C2864">
        <v>352.35</v>
      </c>
      <c r="D2864">
        <v>355.85</v>
      </c>
      <c r="E2864">
        <v>348.11</v>
      </c>
      <c r="F2864">
        <v>355.49</v>
      </c>
      <c r="G2864">
        <v>13049148579</v>
      </c>
      <c r="H2864">
        <v>40085290850</v>
      </c>
      <c r="I2864">
        <v>2020</v>
      </c>
      <c r="J2864">
        <v>9</v>
      </c>
      <c r="K2864">
        <v>26</v>
      </c>
    </row>
    <row r="2865" spans="1:11" x14ac:dyDescent="0.3">
      <c r="A2865" t="s">
        <v>16</v>
      </c>
      <c r="B2865" s="1">
        <v>44099</v>
      </c>
      <c r="C2865">
        <v>349.41</v>
      </c>
      <c r="D2865">
        <v>357.77</v>
      </c>
      <c r="E2865">
        <v>339.02</v>
      </c>
      <c r="F2865">
        <v>352.18</v>
      </c>
      <c r="G2865">
        <v>14381086966</v>
      </c>
      <c r="H2865">
        <v>39707914546</v>
      </c>
      <c r="I2865">
        <v>2020</v>
      </c>
      <c r="J2865">
        <v>9</v>
      </c>
      <c r="K2865">
        <v>25</v>
      </c>
    </row>
    <row r="2866" spans="1:11" x14ac:dyDescent="0.3">
      <c r="A2866" t="s">
        <v>16</v>
      </c>
      <c r="B2866" s="1">
        <v>44098</v>
      </c>
      <c r="C2866">
        <v>320.99</v>
      </c>
      <c r="D2866">
        <v>351.46</v>
      </c>
      <c r="E2866">
        <v>318.55</v>
      </c>
      <c r="F2866">
        <v>349.36</v>
      </c>
      <c r="G2866">
        <v>15714304470</v>
      </c>
      <c r="H2866">
        <v>39384347822</v>
      </c>
      <c r="I2866">
        <v>2020</v>
      </c>
      <c r="J2866">
        <v>9</v>
      </c>
      <c r="K2866">
        <v>24</v>
      </c>
    </row>
    <row r="2867" spans="1:11" x14ac:dyDescent="0.3">
      <c r="A2867" t="s">
        <v>16</v>
      </c>
      <c r="B2867" s="1">
        <v>44097</v>
      </c>
      <c r="C2867">
        <v>344.59</v>
      </c>
      <c r="D2867">
        <v>344.67</v>
      </c>
      <c r="E2867">
        <v>318.97000000000003</v>
      </c>
      <c r="F2867">
        <v>321.12</v>
      </c>
      <c r="G2867">
        <v>12899346599</v>
      </c>
      <c r="H2867">
        <v>36196531454</v>
      </c>
      <c r="I2867">
        <v>2020</v>
      </c>
      <c r="J2867">
        <v>9</v>
      </c>
      <c r="K2867">
        <v>23</v>
      </c>
    </row>
    <row r="2868" spans="1:11" x14ac:dyDescent="0.3">
      <c r="A2868" t="s">
        <v>16</v>
      </c>
      <c r="B2868" s="1">
        <v>44096</v>
      </c>
      <c r="C2868">
        <v>341.72</v>
      </c>
      <c r="D2868">
        <v>346.6</v>
      </c>
      <c r="E2868">
        <v>336.86</v>
      </c>
      <c r="F2868">
        <v>344.5</v>
      </c>
      <c r="G2868">
        <v>12732578043</v>
      </c>
      <c r="H2868">
        <v>38830213878</v>
      </c>
      <c r="I2868">
        <v>2020</v>
      </c>
      <c r="J2868">
        <v>9</v>
      </c>
      <c r="K2868">
        <v>22</v>
      </c>
    </row>
    <row r="2869" spans="1:11" x14ac:dyDescent="0.3">
      <c r="A2869" t="s">
        <v>16</v>
      </c>
      <c r="B2869" s="1">
        <v>44095</v>
      </c>
      <c r="C2869">
        <v>371.4</v>
      </c>
      <c r="D2869">
        <v>375.74</v>
      </c>
      <c r="E2869">
        <v>336.07</v>
      </c>
      <c r="F2869">
        <v>341.79</v>
      </c>
      <c r="G2869">
        <v>17398267133</v>
      </c>
      <c r="H2869">
        <v>38519366615</v>
      </c>
      <c r="I2869">
        <v>2020</v>
      </c>
      <c r="J2869">
        <v>9</v>
      </c>
      <c r="K2869">
        <v>21</v>
      </c>
    </row>
    <row r="2870" spans="1:11" x14ac:dyDescent="0.3">
      <c r="A2870" t="s">
        <v>16</v>
      </c>
      <c r="B2870" s="1">
        <v>44094</v>
      </c>
      <c r="C2870">
        <v>385.6</v>
      </c>
      <c r="D2870">
        <v>385.6</v>
      </c>
      <c r="E2870">
        <v>367.09</v>
      </c>
      <c r="F2870">
        <v>371.05</v>
      </c>
      <c r="G2870">
        <v>12292195784</v>
      </c>
      <c r="H2870">
        <v>41812641074</v>
      </c>
      <c r="I2870">
        <v>2020</v>
      </c>
      <c r="J2870">
        <v>9</v>
      </c>
      <c r="K2870">
        <v>20</v>
      </c>
    </row>
    <row r="2871" spans="1:11" x14ac:dyDescent="0.3">
      <c r="A2871" t="s">
        <v>16</v>
      </c>
      <c r="B2871" s="1">
        <v>44093</v>
      </c>
      <c r="C2871">
        <v>384.04</v>
      </c>
      <c r="D2871">
        <v>387.08</v>
      </c>
      <c r="E2871">
        <v>378.72</v>
      </c>
      <c r="F2871">
        <v>385.54</v>
      </c>
      <c r="G2871">
        <v>11049507684</v>
      </c>
      <c r="H2871">
        <v>43440360815</v>
      </c>
      <c r="I2871">
        <v>2020</v>
      </c>
      <c r="J2871">
        <v>9</v>
      </c>
      <c r="K2871">
        <v>19</v>
      </c>
    </row>
    <row r="2872" spans="1:11" x14ac:dyDescent="0.3">
      <c r="A2872" t="s">
        <v>16</v>
      </c>
      <c r="B2872" s="1">
        <v>44092</v>
      </c>
      <c r="C2872">
        <v>389.34</v>
      </c>
      <c r="D2872">
        <v>391.9</v>
      </c>
      <c r="E2872">
        <v>376.96</v>
      </c>
      <c r="F2872">
        <v>384.36</v>
      </c>
      <c r="G2872">
        <v>14108357740</v>
      </c>
      <c r="H2872">
        <v>43302193327</v>
      </c>
      <c r="I2872">
        <v>2020</v>
      </c>
      <c r="J2872">
        <v>9</v>
      </c>
      <c r="K2872">
        <v>18</v>
      </c>
    </row>
    <row r="2873" spans="1:11" x14ac:dyDescent="0.3">
      <c r="A2873" t="s">
        <v>16</v>
      </c>
      <c r="B2873" s="1">
        <v>44091</v>
      </c>
      <c r="C2873">
        <v>365.87</v>
      </c>
      <c r="D2873">
        <v>393.9</v>
      </c>
      <c r="E2873">
        <v>364.8</v>
      </c>
      <c r="F2873">
        <v>389.02</v>
      </c>
      <c r="G2873">
        <v>19899531080</v>
      </c>
      <c r="H2873">
        <v>43821351213</v>
      </c>
      <c r="I2873">
        <v>2020</v>
      </c>
      <c r="J2873">
        <v>9</v>
      </c>
      <c r="K2873">
        <v>17</v>
      </c>
    </row>
    <row r="2874" spans="1:11" x14ac:dyDescent="0.3">
      <c r="A2874" t="s">
        <v>16</v>
      </c>
      <c r="B2874" s="1">
        <v>44090</v>
      </c>
      <c r="C2874">
        <v>364.74</v>
      </c>
      <c r="D2874">
        <v>372.77</v>
      </c>
      <c r="E2874">
        <v>356.68</v>
      </c>
      <c r="F2874">
        <v>365.81</v>
      </c>
      <c r="G2874">
        <v>16107612177</v>
      </c>
      <c r="H2874">
        <v>41202147932</v>
      </c>
      <c r="I2874">
        <v>2020</v>
      </c>
      <c r="J2874">
        <v>9</v>
      </c>
      <c r="K2874">
        <v>16</v>
      </c>
    </row>
    <row r="2875" spans="1:11" x14ac:dyDescent="0.3">
      <c r="A2875" t="s">
        <v>16</v>
      </c>
      <c r="B2875" s="1">
        <v>44089</v>
      </c>
      <c r="C2875">
        <v>377.15</v>
      </c>
      <c r="D2875">
        <v>381.51</v>
      </c>
      <c r="E2875">
        <v>363.61</v>
      </c>
      <c r="F2875">
        <v>364.84</v>
      </c>
      <c r="G2875">
        <v>16140584321</v>
      </c>
      <c r="H2875">
        <v>41087642853</v>
      </c>
      <c r="I2875">
        <v>2020</v>
      </c>
      <c r="J2875">
        <v>9</v>
      </c>
      <c r="K2875">
        <v>15</v>
      </c>
    </row>
    <row r="2876" spans="1:11" x14ac:dyDescent="0.3">
      <c r="A2876" t="s">
        <v>16</v>
      </c>
      <c r="B2876" s="1">
        <v>44088</v>
      </c>
      <c r="C2876">
        <v>365.7</v>
      </c>
      <c r="D2876">
        <v>384.49</v>
      </c>
      <c r="E2876">
        <v>357.57</v>
      </c>
      <c r="F2876">
        <v>377.27</v>
      </c>
      <c r="G2876">
        <v>17536695361</v>
      </c>
      <c r="H2876">
        <v>42482307939</v>
      </c>
      <c r="I2876">
        <v>2020</v>
      </c>
      <c r="J2876">
        <v>9</v>
      </c>
      <c r="K2876">
        <v>14</v>
      </c>
    </row>
    <row r="2877" spans="1:11" x14ac:dyDescent="0.3">
      <c r="A2877" t="s">
        <v>16</v>
      </c>
      <c r="B2877" s="1">
        <v>44087</v>
      </c>
      <c r="C2877">
        <v>387.52</v>
      </c>
      <c r="D2877">
        <v>388.96</v>
      </c>
      <c r="E2877">
        <v>354.34</v>
      </c>
      <c r="F2877">
        <v>365.57</v>
      </c>
      <c r="G2877">
        <v>15005899191</v>
      </c>
      <c r="H2877">
        <v>41160025962</v>
      </c>
      <c r="I2877">
        <v>2020</v>
      </c>
      <c r="J2877">
        <v>9</v>
      </c>
      <c r="K2877">
        <v>13</v>
      </c>
    </row>
    <row r="2878" spans="1:11" x14ac:dyDescent="0.3">
      <c r="A2878" t="s">
        <v>16</v>
      </c>
      <c r="B2878" s="1">
        <v>44086</v>
      </c>
      <c r="C2878">
        <v>374.6</v>
      </c>
      <c r="D2878">
        <v>387.54</v>
      </c>
      <c r="E2878">
        <v>367.84</v>
      </c>
      <c r="F2878">
        <v>387.18</v>
      </c>
      <c r="G2878">
        <v>13295405814</v>
      </c>
      <c r="H2878">
        <v>43588199422</v>
      </c>
      <c r="I2878">
        <v>2020</v>
      </c>
      <c r="J2878">
        <v>9</v>
      </c>
      <c r="K2878">
        <v>12</v>
      </c>
    </row>
    <row r="2879" spans="1:11" x14ac:dyDescent="0.3">
      <c r="A2879" t="s">
        <v>16</v>
      </c>
      <c r="B2879" s="1">
        <v>44085</v>
      </c>
      <c r="C2879">
        <v>368.12</v>
      </c>
      <c r="D2879">
        <v>376.63</v>
      </c>
      <c r="E2879">
        <v>355.58</v>
      </c>
      <c r="F2879">
        <v>374.7</v>
      </c>
      <c r="G2879">
        <v>27296269329</v>
      </c>
      <c r="H2879">
        <v>42177302259</v>
      </c>
      <c r="I2879">
        <v>2020</v>
      </c>
      <c r="J2879">
        <v>9</v>
      </c>
      <c r="K2879">
        <v>11</v>
      </c>
    </row>
    <row r="2880" spans="1:11" x14ac:dyDescent="0.3">
      <c r="A2880" t="s">
        <v>16</v>
      </c>
      <c r="B2880" s="1">
        <v>44084</v>
      </c>
      <c r="C2880">
        <v>351.43</v>
      </c>
      <c r="D2880">
        <v>377.39</v>
      </c>
      <c r="E2880">
        <v>351.11</v>
      </c>
      <c r="F2880">
        <v>368.1</v>
      </c>
      <c r="G2880">
        <v>31421134556</v>
      </c>
      <c r="H2880">
        <v>41430053162</v>
      </c>
      <c r="I2880">
        <v>2020</v>
      </c>
      <c r="J2880">
        <v>9</v>
      </c>
      <c r="K2880">
        <v>10</v>
      </c>
    </row>
    <row r="2881" spans="1:11" x14ac:dyDescent="0.3">
      <c r="A2881" t="s">
        <v>16</v>
      </c>
      <c r="B2881" s="1">
        <v>44083</v>
      </c>
      <c r="C2881">
        <v>337.82</v>
      </c>
      <c r="D2881">
        <v>359.16</v>
      </c>
      <c r="E2881">
        <v>332.16</v>
      </c>
      <c r="F2881">
        <v>351.11</v>
      </c>
      <c r="G2881">
        <v>14547933520</v>
      </c>
      <c r="H2881">
        <v>39512826170</v>
      </c>
      <c r="I2881">
        <v>2020</v>
      </c>
      <c r="J2881">
        <v>9</v>
      </c>
      <c r="K2881">
        <v>9</v>
      </c>
    </row>
    <row r="2882" spans="1:11" x14ac:dyDescent="0.3">
      <c r="A2882" t="s">
        <v>16</v>
      </c>
      <c r="B2882" s="1">
        <v>44082</v>
      </c>
      <c r="C2882">
        <v>353.2</v>
      </c>
      <c r="D2882">
        <v>355.56</v>
      </c>
      <c r="E2882">
        <v>328.82</v>
      </c>
      <c r="F2882">
        <v>337.6</v>
      </c>
      <c r="G2882">
        <v>17991403432</v>
      </c>
      <c r="H2882">
        <v>37988119627</v>
      </c>
      <c r="I2882">
        <v>2020</v>
      </c>
      <c r="J2882">
        <v>9</v>
      </c>
      <c r="K2882">
        <v>8</v>
      </c>
    </row>
    <row r="2883" spans="1:11" x14ac:dyDescent="0.3">
      <c r="A2883" t="s">
        <v>16</v>
      </c>
      <c r="B2883" s="1">
        <v>44081</v>
      </c>
      <c r="C2883">
        <v>353.45</v>
      </c>
      <c r="D2883">
        <v>358.21</v>
      </c>
      <c r="E2883">
        <v>326.25</v>
      </c>
      <c r="F2883">
        <v>352.67</v>
      </c>
      <c r="G2883">
        <v>21763614732</v>
      </c>
      <c r="H2883">
        <v>39679199320</v>
      </c>
      <c r="I2883">
        <v>2020</v>
      </c>
      <c r="J2883">
        <v>9</v>
      </c>
      <c r="K2883">
        <v>7</v>
      </c>
    </row>
    <row r="2884" spans="1:11" x14ac:dyDescent="0.3">
      <c r="A2884" t="s">
        <v>16</v>
      </c>
      <c r="B2884" s="1">
        <v>44080</v>
      </c>
      <c r="C2884">
        <v>335.33</v>
      </c>
      <c r="D2884">
        <v>359.76</v>
      </c>
      <c r="E2884">
        <v>319.04000000000002</v>
      </c>
      <c r="F2884">
        <v>353.36</v>
      </c>
      <c r="G2884">
        <v>27643678917</v>
      </c>
      <c r="H2884">
        <v>39751917523</v>
      </c>
      <c r="I2884">
        <v>2020</v>
      </c>
      <c r="J2884">
        <v>9</v>
      </c>
      <c r="K2884">
        <v>6</v>
      </c>
    </row>
    <row r="2885" spans="1:11" x14ac:dyDescent="0.3">
      <c r="A2885" t="s">
        <v>16</v>
      </c>
      <c r="B2885" s="1">
        <v>44079</v>
      </c>
      <c r="C2885">
        <v>388.04</v>
      </c>
      <c r="D2885">
        <v>394.17</v>
      </c>
      <c r="E2885">
        <v>316.77</v>
      </c>
      <c r="F2885">
        <v>335.26</v>
      </c>
      <c r="G2885">
        <v>29880047640</v>
      </c>
      <c r="H2885">
        <v>37710860058</v>
      </c>
      <c r="I2885">
        <v>2020</v>
      </c>
      <c r="J2885">
        <v>9</v>
      </c>
      <c r="K2885">
        <v>5</v>
      </c>
    </row>
    <row r="2886" spans="1:11" x14ac:dyDescent="0.3">
      <c r="A2886" t="s">
        <v>16</v>
      </c>
      <c r="B2886" s="1">
        <v>44078</v>
      </c>
      <c r="C2886">
        <v>384.67</v>
      </c>
      <c r="D2886">
        <v>402.41</v>
      </c>
      <c r="E2886">
        <v>371.64</v>
      </c>
      <c r="F2886">
        <v>388.24</v>
      </c>
      <c r="G2886">
        <v>16747106257</v>
      </c>
      <c r="H2886">
        <v>43665020996</v>
      </c>
      <c r="I2886">
        <v>2020</v>
      </c>
      <c r="J2886">
        <v>9</v>
      </c>
      <c r="K2886">
        <v>4</v>
      </c>
    </row>
    <row r="2887" spans="1:11" x14ac:dyDescent="0.3">
      <c r="A2887" t="s">
        <v>16</v>
      </c>
      <c r="B2887" s="1">
        <v>44077</v>
      </c>
      <c r="C2887">
        <v>440.24</v>
      </c>
      <c r="D2887">
        <v>449.53</v>
      </c>
      <c r="E2887">
        <v>381.13</v>
      </c>
      <c r="F2887">
        <v>385.67</v>
      </c>
      <c r="G2887">
        <v>19622845896</v>
      </c>
      <c r="H2887">
        <v>43370721326</v>
      </c>
      <c r="I2887">
        <v>2020</v>
      </c>
      <c r="J2887">
        <v>9</v>
      </c>
      <c r="K2887">
        <v>3</v>
      </c>
    </row>
    <row r="2888" spans="1:11" x14ac:dyDescent="0.3">
      <c r="A2888" t="s">
        <v>16</v>
      </c>
      <c r="B2888" s="1">
        <v>44076</v>
      </c>
      <c r="C2888">
        <v>477.01</v>
      </c>
      <c r="D2888">
        <v>480.33</v>
      </c>
      <c r="E2888">
        <v>424.46</v>
      </c>
      <c r="F2888">
        <v>440.04</v>
      </c>
      <c r="G2888">
        <v>19691854014</v>
      </c>
      <c r="H2888">
        <v>49478789435</v>
      </c>
      <c r="I2888">
        <v>2020</v>
      </c>
      <c r="J2888">
        <v>9</v>
      </c>
      <c r="K2888">
        <v>2</v>
      </c>
    </row>
    <row r="2889" spans="1:11" x14ac:dyDescent="0.3">
      <c r="A2889" t="s">
        <v>16</v>
      </c>
      <c r="B2889" s="1">
        <v>44075</v>
      </c>
      <c r="C2889">
        <v>434.87</v>
      </c>
      <c r="D2889">
        <v>487.21</v>
      </c>
      <c r="E2889">
        <v>432.08</v>
      </c>
      <c r="F2889">
        <v>477.05</v>
      </c>
      <c r="G2889">
        <v>18862763756</v>
      </c>
      <c r="H2889">
        <v>53633933560</v>
      </c>
      <c r="I2889">
        <v>2020</v>
      </c>
      <c r="J2889">
        <v>9</v>
      </c>
      <c r="K2889">
        <v>1</v>
      </c>
    </row>
    <row r="2890" spans="1:11" x14ac:dyDescent="0.3">
      <c r="A2890" t="s">
        <v>16</v>
      </c>
      <c r="B2890" s="1">
        <v>44074</v>
      </c>
      <c r="C2890">
        <v>428.51</v>
      </c>
      <c r="D2890">
        <v>438.56</v>
      </c>
      <c r="E2890">
        <v>419.77</v>
      </c>
      <c r="F2890">
        <v>435.08</v>
      </c>
      <c r="G2890">
        <v>12774741797</v>
      </c>
      <c r="H2890">
        <v>48909170052</v>
      </c>
      <c r="I2890">
        <v>2020</v>
      </c>
      <c r="J2890">
        <v>8</v>
      </c>
      <c r="K2890">
        <v>31</v>
      </c>
    </row>
    <row r="2891" spans="1:11" x14ac:dyDescent="0.3">
      <c r="A2891" t="s">
        <v>16</v>
      </c>
      <c r="B2891" s="1">
        <v>44073</v>
      </c>
      <c r="C2891">
        <v>399.62</v>
      </c>
      <c r="D2891">
        <v>428.66</v>
      </c>
      <c r="E2891">
        <v>399.61</v>
      </c>
      <c r="F2891">
        <v>428.4</v>
      </c>
      <c r="G2891">
        <v>11211948040</v>
      </c>
      <c r="H2891">
        <v>48151884394</v>
      </c>
      <c r="I2891">
        <v>2020</v>
      </c>
      <c r="J2891">
        <v>8</v>
      </c>
      <c r="K2891">
        <v>30</v>
      </c>
    </row>
    <row r="2892" spans="1:11" x14ac:dyDescent="0.3">
      <c r="A2892" t="s">
        <v>16</v>
      </c>
      <c r="B2892" s="1">
        <v>44072</v>
      </c>
      <c r="C2892">
        <v>395.69</v>
      </c>
      <c r="D2892">
        <v>405.62</v>
      </c>
      <c r="E2892">
        <v>393.04</v>
      </c>
      <c r="F2892">
        <v>399.92</v>
      </c>
      <c r="G2892">
        <v>8777703481</v>
      </c>
      <c r="H2892">
        <v>44945899480</v>
      </c>
      <c r="I2892">
        <v>2020</v>
      </c>
      <c r="J2892">
        <v>8</v>
      </c>
      <c r="K2892">
        <v>29</v>
      </c>
    </row>
    <row r="2893" spans="1:11" x14ac:dyDescent="0.3">
      <c r="A2893" t="s">
        <v>16</v>
      </c>
      <c r="B2893" s="1">
        <v>44071</v>
      </c>
      <c r="C2893">
        <v>382.63</v>
      </c>
      <c r="D2893">
        <v>397.76</v>
      </c>
      <c r="E2893">
        <v>381.27</v>
      </c>
      <c r="F2893">
        <v>395.87</v>
      </c>
      <c r="G2893">
        <v>9120674421</v>
      </c>
      <c r="H2893">
        <v>44485705032</v>
      </c>
      <c r="I2893">
        <v>2020</v>
      </c>
      <c r="J2893">
        <v>8</v>
      </c>
      <c r="K2893">
        <v>28</v>
      </c>
    </row>
    <row r="2894" spans="1:11" x14ac:dyDescent="0.3">
      <c r="A2894" t="s">
        <v>16</v>
      </c>
      <c r="B2894" s="1">
        <v>44070</v>
      </c>
      <c r="C2894">
        <v>386.61</v>
      </c>
      <c r="D2894">
        <v>395.35</v>
      </c>
      <c r="E2894">
        <v>374.87</v>
      </c>
      <c r="F2894">
        <v>382.63</v>
      </c>
      <c r="G2894">
        <v>10457777652</v>
      </c>
      <c r="H2894">
        <v>42992439543</v>
      </c>
      <c r="I2894">
        <v>2020</v>
      </c>
      <c r="J2894">
        <v>8</v>
      </c>
      <c r="K2894">
        <v>27</v>
      </c>
    </row>
    <row r="2895" spans="1:11" x14ac:dyDescent="0.3">
      <c r="A2895" t="s">
        <v>16</v>
      </c>
      <c r="B2895" s="1">
        <v>44069</v>
      </c>
      <c r="C2895">
        <v>383.98</v>
      </c>
      <c r="D2895">
        <v>391.87</v>
      </c>
      <c r="E2895">
        <v>378.71</v>
      </c>
      <c r="F2895">
        <v>386.47</v>
      </c>
      <c r="G2895">
        <v>9967343483</v>
      </c>
      <c r="H2895">
        <v>43417926668</v>
      </c>
      <c r="I2895">
        <v>2020</v>
      </c>
      <c r="J2895">
        <v>8</v>
      </c>
      <c r="K2895">
        <v>26</v>
      </c>
    </row>
    <row r="2896" spans="1:11" x14ac:dyDescent="0.3">
      <c r="A2896" t="s">
        <v>16</v>
      </c>
      <c r="B2896" s="1">
        <v>44068</v>
      </c>
      <c r="C2896">
        <v>408.07</v>
      </c>
      <c r="D2896">
        <v>408.53</v>
      </c>
      <c r="E2896">
        <v>374.36</v>
      </c>
      <c r="F2896">
        <v>384</v>
      </c>
      <c r="G2896">
        <v>12428442042</v>
      </c>
      <c r="H2896">
        <v>43135697974</v>
      </c>
      <c r="I2896">
        <v>2020</v>
      </c>
      <c r="J2896">
        <v>8</v>
      </c>
      <c r="K2896">
        <v>25</v>
      </c>
    </row>
    <row r="2897" spans="1:11" x14ac:dyDescent="0.3">
      <c r="A2897" t="s">
        <v>16</v>
      </c>
      <c r="B2897" s="1">
        <v>44067</v>
      </c>
      <c r="C2897">
        <v>391.68</v>
      </c>
      <c r="D2897">
        <v>409.39</v>
      </c>
      <c r="E2897">
        <v>389.31</v>
      </c>
      <c r="F2897">
        <v>408.14</v>
      </c>
      <c r="G2897">
        <v>10328860398</v>
      </c>
      <c r="H2897">
        <v>45842265023</v>
      </c>
      <c r="I2897">
        <v>2020</v>
      </c>
      <c r="J2897">
        <v>8</v>
      </c>
      <c r="K2897">
        <v>24</v>
      </c>
    </row>
    <row r="2898" spans="1:11" x14ac:dyDescent="0.3">
      <c r="A2898" t="s">
        <v>16</v>
      </c>
      <c r="B2898" s="1">
        <v>44066</v>
      </c>
      <c r="C2898">
        <v>395.56</v>
      </c>
      <c r="D2898">
        <v>396.49</v>
      </c>
      <c r="E2898">
        <v>385.04</v>
      </c>
      <c r="F2898">
        <v>391.38</v>
      </c>
      <c r="G2898">
        <v>8137303970</v>
      </c>
      <c r="H2898">
        <v>43954518396</v>
      </c>
      <c r="I2898">
        <v>2020</v>
      </c>
      <c r="J2898">
        <v>8</v>
      </c>
      <c r="K2898">
        <v>23</v>
      </c>
    </row>
    <row r="2899" spans="1:11" x14ac:dyDescent="0.3">
      <c r="A2899" t="s">
        <v>16</v>
      </c>
      <c r="B2899" s="1">
        <v>44065</v>
      </c>
      <c r="C2899">
        <v>389.03</v>
      </c>
      <c r="D2899">
        <v>396.47</v>
      </c>
      <c r="E2899">
        <v>382.81</v>
      </c>
      <c r="F2899">
        <v>395.84</v>
      </c>
      <c r="G2899">
        <v>10131847985</v>
      </c>
      <c r="H2899">
        <v>44448918222</v>
      </c>
      <c r="I2899">
        <v>2020</v>
      </c>
      <c r="J2899">
        <v>8</v>
      </c>
      <c r="K2899">
        <v>22</v>
      </c>
    </row>
    <row r="2900" spans="1:11" x14ac:dyDescent="0.3">
      <c r="A2900" t="s">
        <v>16</v>
      </c>
      <c r="B2900" s="1">
        <v>44064</v>
      </c>
      <c r="C2900">
        <v>416.15</v>
      </c>
      <c r="D2900">
        <v>418.64</v>
      </c>
      <c r="E2900">
        <v>387.44</v>
      </c>
      <c r="F2900">
        <v>389.13</v>
      </c>
      <c r="G2900">
        <v>11781796374</v>
      </c>
      <c r="H2900">
        <v>43690315907</v>
      </c>
      <c r="I2900">
        <v>2020</v>
      </c>
      <c r="J2900">
        <v>8</v>
      </c>
      <c r="K2900">
        <v>21</v>
      </c>
    </row>
    <row r="2901" spans="1:11" x14ac:dyDescent="0.3">
      <c r="A2901" t="s">
        <v>16</v>
      </c>
      <c r="B2901" s="1">
        <v>44063</v>
      </c>
      <c r="C2901">
        <v>406.76</v>
      </c>
      <c r="D2901">
        <v>418.73</v>
      </c>
      <c r="E2901">
        <v>404.03</v>
      </c>
      <c r="F2901">
        <v>416.44</v>
      </c>
      <c r="G2901">
        <v>10043032427</v>
      </c>
      <c r="H2901">
        <v>46751356941</v>
      </c>
      <c r="I2901">
        <v>2020</v>
      </c>
      <c r="J2901">
        <v>8</v>
      </c>
      <c r="K2901">
        <v>20</v>
      </c>
    </row>
    <row r="2902" spans="1:11" x14ac:dyDescent="0.3">
      <c r="A2902" t="s">
        <v>16</v>
      </c>
      <c r="B2902" s="1">
        <v>44062</v>
      </c>
      <c r="C2902">
        <v>423.74</v>
      </c>
      <c r="D2902">
        <v>427.02</v>
      </c>
      <c r="E2902">
        <v>396.68</v>
      </c>
      <c r="F2902">
        <v>406.46</v>
      </c>
      <c r="G2902">
        <v>13137391167</v>
      </c>
      <c r="H2902">
        <v>45625864918</v>
      </c>
      <c r="I2902">
        <v>2020</v>
      </c>
      <c r="J2902">
        <v>8</v>
      </c>
      <c r="K2902">
        <v>19</v>
      </c>
    </row>
    <row r="2903" spans="1:11" x14ac:dyDescent="0.3">
      <c r="A2903" t="s">
        <v>16</v>
      </c>
      <c r="B2903" s="1">
        <v>44061</v>
      </c>
      <c r="C2903">
        <v>429.67</v>
      </c>
      <c r="D2903">
        <v>432.58</v>
      </c>
      <c r="E2903">
        <v>419.67</v>
      </c>
      <c r="F2903">
        <v>423.67</v>
      </c>
      <c r="G2903">
        <v>11978984079</v>
      </c>
      <c r="H2903">
        <v>47551407033</v>
      </c>
      <c r="I2903">
        <v>2020</v>
      </c>
      <c r="J2903">
        <v>8</v>
      </c>
      <c r="K2903">
        <v>18</v>
      </c>
    </row>
    <row r="2904" spans="1:11" x14ac:dyDescent="0.3">
      <c r="A2904" t="s">
        <v>16</v>
      </c>
      <c r="B2904" s="1">
        <v>44060</v>
      </c>
      <c r="C2904">
        <v>433.97</v>
      </c>
      <c r="D2904">
        <v>442.73</v>
      </c>
      <c r="E2904">
        <v>422.65</v>
      </c>
      <c r="F2904">
        <v>429.53</v>
      </c>
      <c r="G2904">
        <v>13227089410</v>
      </c>
      <c r="H2904">
        <v>48203426751</v>
      </c>
      <c r="I2904">
        <v>2020</v>
      </c>
      <c r="J2904">
        <v>8</v>
      </c>
      <c r="K2904">
        <v>17</v>
      </c>
    </row>
    <row r="2905" spans="1:11" x14ac:dyDescent="0.3">
      <c r="A2905" t="s">
        <v>16</v>
      </c>
      <c r="B2905" s="1">
        <v>44059</v>
      </c>
      <c r="C2905">
        <v>433.35</v>
      </c>
      <c r="D2905">
        <v>436.27</v>
      </c>
      <c r="E2905">
        <v>415.09</v>
      </c>
      <c r="F2905">
        <v>433.79</v>
      </c>
      <c r="G2905">
        <v>12168816874</v>
      </c>
      <c r="H2905">
        <v>48675162267</v>
      </c>
      <c r="I2905">
        <v>2020</v>
      </c>
      <c r="J2905">
        <v>8</v>
      </c>
      <c r="K2905">
        <v>16</v>
      </c>
    </row>
    <row r="2906" spans="1:11" x14ac:dyDescent="0.3">
      <c r="A2906" t="s">
        <v>16</v>
      </c>
      <c r="B2906" s="1">
        <v>44058</v>
      </c>
      <c r="C2906">
        <v>437.56</v>
      </c>
      <c r="D2906">
        <v>441.75</v>
      </c>
      <c r="E2906">
        <v>429.87</v>
      </c>
      <c r="F2906">
        <v>433.35</v>
      </c>
      <c r="G2906">
        <v>12416067894</v>
      </c>
      <c r="H2906">
        <v>48620820125</v>
      </c>
      <c r="I2906">
        <v>2020</v>
      </c>
      <c r="J2906">
        <v>8</v>
      </c>
      <c r="K2906">
        <v>15</v>
      </c>
    </row>
    <row r="2907" spans="1:11" x14ac:dyDescent="0.3">
      <c r="A2907" t="s">
        <v>16</v>
      </c>
      <c r="B2907" s="1">
        <v>44057</v>
      </c>
      <c r="C2907">
        <v>428.68</v>
      </c>
      <c r="D2907">
        <v>444.58</v>
      </c>
      <c r="E2907">
        <v>423.35</v>
      </c>
      <c r="F2907">
        <v>437.4</v>
      </c>
      <c r="G2907">
        <v>15064589987</v>
      </c>
      <c r="H2907">
        <v>49068474083</v>
      </c>
      <c r="I2907">
        <v>2020</v>
      </c>
      <c r="J2907">
        <v>8</v>
      </c>
      <c r="K2907">
        <v>14</v>
      </c>
    </row>
    <row r="2908" spans="1:11" x14ac:dyDescent="0.3">
      <c r="A2908" t="s">
        <v>16</v>
      </c>
      <c r="B2908" s="1">
        <v>44056</v>
      </c>
      <c r="C2908">
        <v>390.84</v>
      </c>
      <c r="D2908">
        <v>432.9</v>
      </c>
      <c r="E2908">
        <v>379.71</v>
      </c>
      <c r="F2908">
        <v>428.74</v>
      </c>
      <c r="G2908">
        <v>18480303526</v>
      </c>
      <c r="H2908">
        <v>48091569052</v>
      </c>
      <c r="I2908">
        <v>2020</v>
      </c>
      <c r="J2908">
        <v>8</v>
      </c>
      <c r="K2908">
        <v>13</v>
      </c>
    </row>
    <row r="2909" spans="1:11" x14ac:dyDescent="0.3">
      <c r="A2909" t="s">
        <v>16</v>
      </c>
      <c r="B2909" s="1">
        <v>44055</v>
      </c>
      <c r="C2909">
        <v>380.06</v>
      </c>
      <c r="D2909">
        <v>391.31</v>
      </c>
      <c r="E2909">
        <v>367.92</v>
      </c>
      <c r="F2909">
        <v>391.02</v>
      </c>
      <c r="G2909">
        <v>12408772745</v>
      </c>
      <c r="H2909">
        <v>43855501072</v>
      </c>
      <c r="I2909">
        <v>2020</v>
      </c>
      <c r="J2909">
        <v>8</v>
      </c>
      <c r="K2909">
        <v>12</v>
      </c>
    </row>
    <row r="2910" spans="1:11" x14ac:dyDescent="0.3">
      <c r="A2910" t="s">
        <v>16</v>
      </c>
      <c r="B2910" s="1">
        <v>44054</v>
      </c>
      <c r="C2910">
        <v>395.89</v>
      </c>
      <c r="D2910">
        <v>398.48</v>
      </c>
      <c r="E2910">
        <v>370.86</v>
      </c>
      <c r="F2910">
        <v>380.38</v>
      </c>
      <c r="G2910">
        <v>12792218737</v>
      </c>
      <c r="H2910">
        <v>42656945169</v>
      </c>
      <c r="I2910">
        <v>2020</v>
      </c>
      <c r="J2910">
        <v>8</v>
      </c>
      <c r="K2910">
        <v>11</v>
      </c>
    </row>
    <row r="2911" spans="1:11" x14ac:dyDescent="0.3">
      <c r="A2911" t="s">
        <v>16</v>
      </c>
      <c r="B2911" s="1">
        <v>44053</v>
      </c>
      <c r="C2911">
        <v>391.04</v>
      </c>
      <c r="D2911">
        <v>399.38</v>
      </c>
      <c r="E2911">
        <v>391.04</v>
      </c>
      <c r="F2911">
        <v>395.89</v>
      </c>
      <c r="G2911">
        <v>11685827893</v>
      </c>
      <c r="H2911">
        <v>44390142137</v>
      </c>
      <c r="I2911">
        <v>2020</v>
      </c>
      <c r="J2911">
        <v>8</v>
      </c>
      <c r="K2911">
        <v>10</v>
      </c>
    </row>
    <row r="2912" spans="1:11" x14ac:dyDescent="0.3">
      <c r="A2912" t="s">
        <v>16</v>
      </c>
      <c r="B2912" s="1">
        <v>44052</v>
      </c>
      <c r="C2912">
        <v>395.31</v>
      </c>
      <c r="D2912">
        <v>399.74</v>
      </c>
      <c r="E2912">
        <v>385.83</v>
      </c>
      <c r="F2912">
        <v>391.12</v>
      </c>
      <c r="G2912">
        <v>9451065592</v>
      </c>
      <c r="H2912">
        <v>43850292041</v>
      </c>
      <c r="I2912">
        <v>2020</v>
      </c>
      <c r="J2912">
        <v>8</v>
      </c>
      <c r="K2912">
        <v>9</v>
      </c>
    </row>
    <row r="2913" spans="1:11" x14ac:dyDescent="0.3">
      <c r="A2913" t="s">
        <v>16</v>
      </c>
      <c r="B2913" s="1">
        <v>44051</v>
      </c>
      <c r="C2913">
        <v>379.55</v>
      </c>
      <c r="D2913">
        <v>393.99</v>
      </c>
      <c r="E2913">
        <v>377.35</v>
      </c>
      <c r="F2913">
        <v>393.99</v>
      </c>
      <c r="G2913">
        <v>9342060531</v>
      </c>
      <c r="H2913">
        <v>44166324646</v>
      </c>
      <c r="I2913">
        <v>2020</v>
      </c>
      <c r="J2913">
        <v>8</v>
      </c>
      <c r="K2913">
        <v>8</v>
      </c>
    </row>
    <row r="2914" spans="1:11" x14ac:dyDescent="0.3">
      <c r="A2914" t="s">
        <v>16</v>
      </c>
      <c r="B2914" s="1">
        <v>44050</v>
      </c>
      <c r="C2914">
        <v>395.23</v>
      </c>
      <c r="D2914">
        <v>398.25</v>
      </c>
      <c r="E2914">
        <v>367.94</v>
      </c>
      <c r="F2914">
        <v>379.51</v>
      </c>
      <c r="G2914">
        <v>12751687084</v>
      </c>
      <c r="H2914">
        <v>42538578850</v>
      </c>
      <c r="I2914">
        <v>2020</v>
      </c>
      <c r="J2914">
        <v>8</v>
      </c>
      <c r="K2914">
        <v>7</v>
      </c>
    </row>
    <row r="2915" spans="1:11" x14ac:dyDescent="0.3">
      <c r="A2915" t="s">
        <v>16</v>
      </c>
      <c r="B2915" s="1">
        <v>44049</v>
      </c>
      <c r="C2915">
        <v>401.58</v>
      </c>
      <c r="D2915">
        <v>403.49</v>
      </c>
      <c r="E2915">
        <v>392.6</v>
      </c>
      <c r="F2915">
        <v>394.96</v>
      </c>
      <c r="G2915">
        <v>11304626458</v>
      </c>
      <c r="H2915">
        <v>44264836294</v>
      </c>
      <c r="I2915">
        <v>2020</v>
      </c>
      <c r="J2915">
        <v>8</v>
      </c>
      <c r="K2915">
        <v>6</v>
      </c>
    </row>
    <row r="2916" spans="1:11" x14ac:dyDescent="0.3">
      <c r="A2916" t="s">
        <v>16</v>
      </c>
      <c r="B2916" s="1">
        <v>44048</v>
      </c>
      <c r="C2916">
        <v>389.71</v>
      </c>
      <c r="D2916">
        <v>406.3</v>
      </c>
      <c r="E2916">
        <v>386.22</v>
      </c>
      <c r="F2916">
        <v>401.59</v>
      </c>
      <c r="G2916">
        <v>12875466638</v>
      </c>
      <c r="H2916">
        <v>45002213069</v>
      </c>
      <c r="I2916">
        <v>2020</v>
      </c>
      <c r="J2916">
        <v>8</v>
      </c>
      <c r="K2916">
        <v>5</v>
      </c>
    </row>
    <row r="2917" spans="1:11" x14ac:dyDescent="0.3">
      <c r="A2917" t="s">
        <v>16</v>
      </c>
      <c r="B2917" s="1">
        <v>44047</v>
      </c>
      <c r="C2917">
        <v>386.16</v>
      </c>
      <c r="D2917">
        <v>400.7</v>
      </c>
      <c r="E2917">
        <v>382.99</v>
      </c>
      <c r="F2917">
        <v>389.88</v>
      </c>
      <c r="G2917">
        <v>14086704221</v>
      </c>
      <c r="H2917">
        <v>43684129572</v>
      </c>
      <c r="I2917">
        <v>2020</v>
      </c>
      <c r="J2917">
        <v>8</v>
      </c>
      <c r="K2917">
        <v>4</v>
      </c>
    </row>
    <row r="2918" spans="1:11" x14ac:dyDescent="0.3">
      <c r="A2918" t="s">
        <v>16</v>
      </c>
      <c r="B2918" s="1">
        <v>44046</v>
      </c>
      <c r="C2918">
        <v>371.13</v>
      </c>
      <c r="D2918">
        <v>396.51</v>
      </c>
      <c r="E2918">
        <v>369.34</v>
      </c>
      <c r="F2918">
        <v>386.3</v>
      </c>
      <c r="G2918">
        <v>12834648062</v>
      </c>
      <c r="H2918">
        <v>43277729882</v>
      </c>
      <c r="I2918">
        <v>2020</v>
      </c>
      <c r="J2918">
        <v>8</v>
      </c>
      <c r="K2918">
        <v>3</v>
      </c>
    </row>
    <row r="2919" spans="1:11" x14ac:dyDescent="0.3">
      <c r="A2919" t="s">
        <v>16</v>
      </c>
      <c r="B2919" s="1">
        <v>44045</v>
      </c>
      <c r="C2919">
        <v>385.55</v>
      </c>
      <c r="D2919">
        <v>411.23</v>
      </c>
      <c r="E2919">
        <v>357.14</v>
      </c>
      <c r="F2919">
        <v>370.67</v>
      </c>
      <c r="G2919">
        <v>18909744275</v>
      </c>
      <c r="H2919">
        <v>41522323563</v>
      </c>
      <c r="I2919">
        <v>2020</v>
      </c>
      <c r="J2919">
        <v>8</v>
      </c>
      <c r="K2919">
        <v>2</v>
      </c>
    </row>
    <row r="2920" spans="1:11" x14ac:dyDescent="0.3">
      <c r="A2920" t="s">
        <v>16</v>
      </c>
      <c r="B2920" s="1">
        <v>44044</v>
      </c>
      <c r="C2920">
        <v>345.8</v>
      </c>
      <c r="D2920">
        <v>388.85</v>
      </c>
      <c r="E2920">
        <v>343.59</v>
      </c>
      <c r="F2920">
        <v>385.2</v>
      </c>
      <c r="G2920">
        <v>14045259477</v>
      </c>
      <c r="H2920">
        <v>43144477508</v>
      </c>
      <c r="I2920">
        <v>2020</v>
      </c>
      <c r="J2920">
        <v>8</v>
      </c>
      <c r="K2920">
        <v>1</v>
      </c>
    </row>
    <row r="2921" spans="1:11" x14ac:dyDescent="0.3">
      <c r="A2921" t="s">
        <v>16</v>
      </c>
      <c r="B2921" s="1">
        <v>44043</v>
      </c>
      <c r="C2921">
        <v>334.63</v>
      </c>
      <c r="D2921">
        <v>348.61</v>
      </c>
      <c r="E2921">
        <v>329.34</v>
      </c>
      <c r="F2921">
        <v>345.55</v>
      </c>
      <c r="G2921">
        <v>12030600492</v>
      </c>
      <c r="H2921">
        <v>38699278449</v>
      </c>
      <c r="I2921">
        <v>2020</v>
      </c>
      <c r="J2921">
        <v>7</v>
      </c>
      <c r="K2921">
        <v>31</v>
      </c>
    </row>
    <row r="2922" spans="1:11" x14ac:dyDescent="0.3">
      <c r="A2922" t="s">
        <v>16</v>
      </c>
      <c r="B2922" s="1">
        <v>44042</v>
      </c>
      <c r="C2922">
        <v>318.14</v>
      </c>
      <c r="D2922">
        <v>338.63</v>
      </c>
      <c r="E2922">
        <v>315.75</v>
      </c>
      <c r="F2922">
        <v>334.59</v>
      </c>
      <c r="G2922">
        <v>11827689045</v>
      </c>
      <c r="H2922">
        <v>37466380887</v>
      </c>
      <c r="I2922">
        <v>2020</v>
      </c>
      <c r="J2922">
        <v>7</v>
      </c>
      <c r="K2922">
        <v>30</v>
      </c>
    </row>
    <row r="2923" spans="1:11" x14ac:dyDescent="0.3">
      <c r="A2923" t="s">
        <v>16</v>
      </c>
      <c r="B2923" s="1">
        <v>44041</v>
      </c>
      <c r="C2923">
        <v>316.56</v>
      </c>
      <c r="D2923">
        <v>324.38</v>
      </c>
      <c r="E2923">
        <v>313.11</v>
      </c>
      <c r="F2923">
        <v>318.19</v>
      </c>
      <c r="G2923">
        <v>10878845706</v>
      </c>
      <c r="H2923">
        <v>35626126751</v>
      </c>
      <c r="I2923">
        <v>2020</v>
      </c>
      <c r="J2923">
        <v>7</v>
      </c>
      <c r="K2923">
        <v>29</v>
      </c>
    </row>
    <row r="2924" spans="1:11" x14ac:dyDescent="0.3">
      <c r="A2924" t="s">
        <v>16</v>
      </c>
      <c r="B2924" s="1">
        <v>44040</v>
      </c>
      <c r="C2924">
        <v>321.83</v>
      </c>
      <c r="D2924">
        <v>325.91000000000003</v>
      </c>
      <c r="E2924">
        <v>307.72000000000003</v>
      </c>
      <c r="F2924">
        <v>316.66000000000003</v>
      </c>
      <c r="G2924">
        <v>12357108065</v>
      </c>
      <c r="H2924">
        <v>35450097600</v>
      </c>
      <c r="I2924">
        <v>2020</v>
      </c>
      <c r="J2924">
        <v>7</v>
      </c>
      <c r="K2924">
        <v>28</v>
      </c>
    </row>
    <row r="2925" spans="1:11" x14ac:dyDescent="0.3">
      <c r="A2925" t="s">
        <v>16</v>
      </c>
      <c r="B2925" s="1">
        <v>44039</v>
      </c>
      <c r="C2925">
        <v>309.66000000000003</v>
      </c>
      <c r="D2925">
        <v>330.7</v>
      </c>
      <c r="E2925">
        <v>309.66000000000003</v>
      </c>
      <c r="F2925">
        <v>321.51</v>
      </c>
      <c r="G2925">
        <v>15644257058</v>
      </c>
      <c r="H2925">
        <v>35989428749</v>
      </c>
      <c r="I2925">
        <v>2020</v>
      </c>
      <c r="J2925">
        <v>7</v>
      </c>
      <c r="K2925">
        <v>27</v>
      </c>
    </row>
    <row r="2926" spans="1:11" x14ac:dyDescent="0.3">
      <c r="A2926" t="s">
        <v>16</v>
      </c>
      <c r="B2926" s="1">
        <v>44038</v>
      </c>
      <c r="C2926">
        <v>303.69</v>
      </c>
      <c r="D2926">
        <v>316.39</v>
      </c>
      <c r="E2926">
        <v>300.27</v>
      </c>
      <c r="F2926">
        <v>309.64</v>
      </c>
      <c r="G2926">
        <v>12003973026</v>
      </c>
      <c r="H2926">
        <v>34656472193</v>
      </c>
      <c r="I2926">
        <v>2020</v>
      </c>
      <c r="J2926">
        <v>7</v>
      </c>
      <c r="K2926">
        <v>26</v>
      </c>
    </row>
    <row r="2927" spans="1:11" x14ac:dyDescent="0.3">
      <c r="A2927" t="s">
        <v>16</v>
      </c>
      <c r="B2927" s="1">
        <v>44037</v>
      </c>
      <c r="C2927">
        <v>279.02999999999997</v>
      </c>
      <c r="D2927">
        <v>306.74</v>
      </c>
      <c r="E2927">
        <v>279.02999999999997</v>
      </c>
      <c r="F2927">
        <v>304.06</v>
      </c>
      <c r="G2927">
        <v>10785021813</v>
      </c>
      <c r="H2927">
        <v>34027002730</v>
      </c>
      <c r="I2927">
        <v>2020</v>
      </c>
      <c r="J2927">
        <v>7</v>
      </c>
      <c r="K2927">
        <v>25</v>
      </c>
    </row>
    <row r="2928" spans="1:11" x14ac:dyDescent="0.3">
      <c r="A2928" t="s">
        <v>16</v>
      </c>
      <c r="B2928" s="1">
        <v>44036</v>
      </c>
      <c r="C2928">
        <v>274.72000000000003</v>
      </c>
      <c r="D2928">
        <v>286.19</v>
      </c>
      <c r="E2928">
        <v>269.24</v>
      </c>
      <c r="F2928">
        <v>279.22000000000003</v>
      </c>
      <c r="G2928">
        <v>9466060358</v>
      </c>
      <c r="H2928">
        <v>31243266716</v>
      </c>
      <c r="I2928">
        <v>2020</v>
      </c>
      <c r="J2928">
        <v>7</v>
      </c>
      <c r="K2928">
        <v>24</v>
      </c>
    </row>
    <row r="2929" spans="1:11" x14ac:dyDescent="0.3">
      <c r="A2929" t="s">
        <v>16</v>
      </c>
      <c r="B2929" s="1">
        <v>44035</v>
      </c>
      <c r="C2929">
        <v>262.39</v>
      </c>
      <c r="D2929">
        <v>277.58</v>
      </c>
      <c r="E2929">
        <v>261.05</v>
      </c>
      <c r="F2929">
        <v>274.69</v>
      </c>
      <c r="G2929">
        <v>10281309262</v>
      </c>
      <c r="H2929">
        <v>30733019165</v>
      </c>
      <c r="I2929">
        <v>2020</v>
      </c>
      <c r="J2929">
        <v>7</v>
      </c>
      <c r="K2929">
        <v>23</v>
      </c>
    </row>
    <row r="2930" spans="1:11" x14ac:dyDescent="0.3">
      <c r="A2930" t="s">
        <v>16</v>
      </c>
      <c r="B2930" s="1">
        <v>44034</v>
      </c>
      <c r="C2930">
        <v>245.04</v>
      </c>
      <c r="D2930">
        <v>262.99</v>
      </c>
      <c r="E2930">
        <v>242.48</v>
      </c>
      <c r="F2930">
        <v>262.19</v>
      </c>
      <c r="G2930">
        <v>7702077383</v>
      </c>
      <c r="H2930">
        <v>29331058164</v>
      </c>
      <c r="I2930">
        <v>2020</v>
      </c>
      <c r="J2930">
        <v>7</v>
      </c>
      <c r="K2930">
        <v>22</v>
      </c>
    </row>
    <row r="2931" spans="1:11" x14ac:dyDescent="0.3">
      <c r="A2931" t="s">
        <v>16</v>
      </c>
      <c r="B2931" s="1">
        <v>44033</v>
      </c>
      <c r="C2931">
        <v>236.3</v>
      </c>
      <c r="D2931">
        <v>246.19</v>
      </c>
      <c r="E2931">
        <v>235.68</v>
      </c>
      <c r="F2931">
        <v>245.02</v>
      </c>
      <c r="G2931">
        <v>6806696015</v>
      </c>
      <c r="H2931">
        <v>27406496758</v>
      </c>
      <c r="I2931">
        <v>2020</v>
      </c>
      <c r="J2931">
        <v>7</v>
      </c>
      <c r="K2931">
        <v>21</v>
      </c>
    </row>
    <row r="2932" spans="1:11" x14ac:dyDescent="0.3">
      <c r="A2932" t="s">
        <v>16</v>
      </c>
      <c r="B2932" s="1">
        <v>44032</v>
      </c>
      <c r="C2932">
        <v>238.49</v>
      </c>
      <c r="D2932">
        <v>239.58</v>
      </c>
      <c r="E2932">
        <v>234.85</v>
      </c>
      <c r="F2932">
        <v>236.15</v>
      </c>
      <c r="G2932">
        <v>5600686192</v>
      </c>
      <c r="H2932">
        <v>26411853756</v>
      </c>
      <c r="I2932">
        <v>2020</v>
      </c>
      <c r="J2932">
        <v>7</v>
      </c>
      <c r="K2932">
        <v>20</v>
      </c>
    </row>
    <row r="2933" spans="1:11" x14ac:dyDescent="0.3">
      <c r="A2933" t="s">
        <v>16</v>
      </c>
      <c r="B2933" s="1">
        <v>44031</v>
      </c>
      <c r="C2933">
        <v>235.46</v>
      </c>
      <c r="D2933">
        <v>239.16</v>
      </c>
      <c r="E2933">
        <v>233.28</v>
      </c>
      <c r="F2933">
        <v>238.49</v>
      </c>
      <c r="G2933">
        <v>6251377305</v>
      </c>
      <c r="H2933">
        <v>26669691075</v>
      </c>
      <c r="I2933">
        <v>2020</v>
      </c>
      <c r="J2933">
        <v>7</v>
      </c>
      <c r="K2933">
        <v>19</v>
      </c>
    </row>
    <row r="2934" spans="1:11" x14ac:dyDescent="0.3">
      <c r="A2934" t="s">
        <v>16</v>
      </c>
      <c r="B2934" s="1">
        <v>44030</v>
      </c>
      <c r="C2934">
        <v>232.86</v>
      </c>
      <c r="D2934">
        <v>236.54</v>
      </c>
      <c r="E2934">
        <v>232.32</v>
      </c>
      <c r="F2934">
        <v>235.48</v>
      </c>
      <c r="G2934">
        <v>5397402117</v>
      </c>
      <c r="H2934">
        <v>26330601164</v>
      </c>
      <c r="I2934">
        <v>2020</v>
      </c>
      <c r="J2934">
        <v>7</v>
      </c>
      <c r="K2934">
        <v>18</v>
      </c>
    </row>
    <row r="2935" spans="1:11" x14ac:dyDescent="0.3">
      <c r="A2935" t="s">
        <v>16</v>
      </c>
      <c r="B2935" s="1">
        <v>44029</v>
      </c>
      <c r="C2935">
        <v>233.69</v>
      </c>
      <c r="D2935">
        <v>234.42</v>
      </c>
      <c r="E2935">
        <v>232.11</v>
      </c>
      <c r="F2935">
        <v>232.77</v>
      </c>
      <c r="G2935">
        <v>5859850529</v>
      </c>
      <c r="H2935">
        <v>26024301468</v>
      </c>
      <c r="I2935">
        <v>2020</v>
      </c>
      <c r="J2935">
        <v>7</v>
      </c>
      <c r="K2935">
        <v>17</v>
      </c>
    </row>
    <row r="2936" spans="1:11" x14ac:dyDescent="0.3">
      <c r="A2936" t="s">
        <v>16</v>
      </c>
      <c r="B2936" s="1">
        <v>44028</v>
      </c>
      <c r="C2936">
        <v>238.45</v>
      </c>
      <c r="D2936">
        <v>239.01</v>
      </c>
      <c r="E2936">
        <v>231.62</v>
      </c>
      <c r="F2936">
        <v>233.64</v>
      </c>
      <c r="G2936">
        <v>5832057567</v>
      </c>
      <c r="H2936">
        <v>26118155895</v>
      </c>
      <c r="I2936">
        <v>2020</v>
      </c>
      <c r="J2936">
        <v>7</v>
      </c>
      <c r="K2936">
        <v>16</v>
      </c>
    </row>
    <row r="2937" spans="1:11" x14ac:dyDescent="0.3">
      <c r="A2937" t="s">
        <v>16</v>
      </c>
      <c r="B2937" s="1">
        <v>44027</v>
      </c>
      <c r="C2937">
        <v>240.14</v>
      </c>
      <c r="D2937">
        <v>241.4</v>
      </c>
      <c r="E2937">
        <v>237.1</v>
      </c>
      <c r="F2937">
        <v>238.42</v>
      </c>
      <c r="G2937">
        <v>6189328448</v>
      </c>
      <c r="H2937">
        <v>26649577378</v>
      </c>
      <c r="I2937">
        <v>2020</v>
      </c>
      <c r="J2937">
        <v>7</v>
      </c>
      <c r="K2937">
        <v>15</v>
      </c>
    </row>
    <row r="2938" spans="1:11" x14ac:dyDescent="0.3">
      <c r="A2938" t="s">
        <v>16</v>
      </c>
      <c r="B2938" s="1">
        <v>44026</v>
      </c>
      <c r="C2938">
        <v>239.98</v>
      </c>
      <c r="D2938">
        <v>242</v>
      </c>
      <c r="E2938">
        <v>237.8</v>
      </c>
      <c r="F2938">
        <v>240.21</v>
      </c>
      <c r="G2938">
        <v>7357458555</v>
      </c>
      <c r="H2938">
        <v>26846147251</v>
      </c>
      <c r="I2938">
        <v>2020</v>
      </c>
      <c r="J2938">
        <v>7</v>
      </c>
      <c r="K2938">
        <v>14</v>
      </c>
    </row>
    <row r="2939" spans="1:11" x14ac:dyDescent="0.3">
      <c r="A2939" t="s">
        <v>16</v>
      </c>
      <c r="B2939" s="1">
        <v>44025</v>
      </c>
      <c r="C2939">
        <v>242.18</v>
      </c>
      <c r="D2939">
        <v>244.31</v>
      </c>
      <c r="E2939">
        <v>238.23</v>
      </c>
      <c r="F2939">
        <v>239.6</v>
      </c>
      <c r="G2939">
        <v>7787751468</v>
      </c>
      <c r="H2939">
        <v>26775071858</v>
      </c>
      <c r="I2939">
        <v>2020</v>
      </c>
      <c r="J2939">
        <v>7</v>
      </c>
      <c r="K2939">
        <v>13</v>
      </c>
    </row>
    <row r="2940" spans="1:11" x14ac:dyDescent="0.3">
      <c r="A2940" t="s">
        <v>16</v>
      </c>
      <c r="B2940" s="1">
        <v>44024</v>
      </c>
      <c r="C2940">
        <v>239.46</v>
      </c>
      <c r="D2940">
        <v>243.31</v>
      </c>
      <c r="E2940">
        <v>237.77</v>
      </c>
      <c r="F2940">
        <v>242.13</v>
      </c>
      <c r="G2940">
        <v>6596394718</v>
      </c>
      <c r="H2940">
        <v>27054158346</v>
      </c>
      <c r="I2940">
        <v>2020</v>
      </c>
      <c r="J2940">
        <v>7</v>
      </c>
      <c r="K2940">
        <v>12</v>
      </c>
    </row>
    <row r="2941" spans="1:11" x14ac:dyDescent="0.3">
      <c r="A2941" t="s">
        <v>16</v>
      </c>
      <c r="B2941" s="1">
        <v>44023</v>
      </c>
      <c r="C2941">
        <v>241.04</v>
      </c>
      <c r="D2941">
        <v>241.53</v>
      </c>
      <c r="E2941">
        <v>238.33</v>
      </c>
      <c r="F2941">
        <v>239.46</v>
      </c>
      <c r="G2941">
        <v>5643067316</v>
      </c>
      <c r="H2941">
        <v>26752161985</v>
      </c>
      <c r="I2941">
        <v>2020</v>
      </c>
      <c r="J2941">
        <v>7</v>
      </c>
      <c r="K2941">
        <v>11</v>
      </c>
    </row>
    <row r="2942" spans="1:11" x14ac:dyDescent="0.3">
      <c r="A2942" t="s">
        <v>16</v>
      </c>
      <c r="B2942" s="1">
        <v>44022</v>
      </c>
      <c r="C2942">
        <v>242.87</v>
      </c>
      <c r="D2942">
        <v>242.88</v>
      </c>
      <c r="E2942">
        <v>236.73</v>
      </c>
      <c r="F2942">
        <v>240.98</v>
      </c>
      <c r="G2942">
        <v>7281370522</v>
      </c>
      <c r="H2942">
        <v>26919422187</v>
      </c>
      <c r="I2942">
        <v>2020</v>
      </c>
      <c r="J2942">
        <v>7</v>
      </c>
      <c r="K2942">
        <v>10</v>
      </c>
    </row>
    <row r="2943" spans="1:11" x14ac:dyDescent="0.3">
      <c r="A2943" t="s">
        <v>16</v>
      </c>
      <c r="B2943" s="1">
        <v>44021</v>
      </c>
      <c r="C2943">
        <v>246.75</v>
      </c>
      <c r="D2943">
        <v>247.29</v>
      </c>
      <c r="E2943">
        <v>239.9</v>
      </c>
      <c r="F2943">
        <v>243.02</v>
      </c>
      <c r="G2943">
        <v>8429099199</v>
      </c>
      <c r="H2943">
        <v>27143016879</v>
      </c>
      <c r="I2943">
        <v>2020</v>
      </c>
      <c r="J2943">
        <v>7</v>
      </c>
      <c r="K2943">
        <v>9</v>
      </c>
    </row>
    <row r="2944" spans="1:11" x14ac:dyDescent="0.3">
      <c r="A2944" t="s">
        <v>16</v>
      </c>
      <c r="B2944" s="1">
        <v>44020</v>
      </c>
      <c r="C2944">
        <v>239.16</v>
      </c>
      <c r="D2944">
        <v>248.31</v>
      </c>
      <c r="E2944">
        <v>238.4</v>
      </c>
      <c r="F2944">
        <v>246.67</v>
      </c>
      <c r="G2944">
        <v>9892586411</v>
      </c>
      <c r="H2944">
        <v>27547785703</v>
      </c>
      <c r="I2944">
        <v>2020</v>
      </c>
      <c r="J2944">
        <v>7</v>
      </c>
      <c r="K2944">
        <v>8</v>
      </c>
    </row>
    <row r="2945" spans="1:11" x14ac:dyDescent="0.3">
      <c r="A2945" t="s">
        <v>16</v>
      </c>
      <c r="B2945" s="1">
        <v>44019</v>
      </c>
      <c r="C2945">
        <v>240.97</v>
      </c>
      <c r="D2945">
        <v>242.68</v>
      </c>
      <c r="E2945">
        <v>234.22</v>
      </c>
      <c r="F2945">
        <v>239.08</v>
      </c>
      <c r="G2945">
        <v>6441497597</v>
      </c>
      <c r="H2945">
        <v>26696376073</v>
      </c>
      <c r="I2945">
        <v>2020</v>
      </c>
      <c r="J2945">
        <v>7</v>
      </c>
      <c r="K2945">
        <v>7</v>
      </c>
    </row>
    <row r="2946" spans="1:11" x14ac:dyDescent="0.3">
      <c r="A2946" t="s">
        <v>16</v>
      </c>
      <c r="B2946" s="1">
        <v>44018</v>
      </c>
      <c r="C2946">
        <v>227.69</v>
      </c>
      <c r="D2946">
        <v>242.13</v>
      </c>
      <c r="E2946">
        <v>227.03</v>
      </c>
      <c r="F2946">
        <v>241.51</v>
      </c>
      <c r="G2946">
        <v>8782917553</v>
      </c>
      <c r="H2946">
        <v>26964937043</v>
      </c>
      <c r="I2946">
        <v>2020</v>
      </c>
      <c r="J2946">
        <v>7</v>
      </c>
      <c r="K2946">
        <v>6</v>
      </c>
    </row>
    <row r="2947" spans="1:11" x14ac:dyDescent="0.3">
      <c r="A2947" t="s">
        <v>16</v>
      </c>
      <c r="B2947" s="1">
        <v>44017</v>
      </c>
      <c r="C2947">
        <v>228.98</v>
      </c>
      <c r="D2947">
        <v>229.86</v>
      </c>
      <c r="E2947">
        <v>224.54</v>
      </c>
      <c r="F2947">
        <v>227.66</v>
      </c>
      <c r="G2947">
        <v>5292172429</v>
      </c>
      <c r="H2947">
        <v>25415950649</v>
      </c>
      <c r="I2947">
        <v>2020</v>
      </c>
      <c r="J2947">
        <v>7</v>
      </c>
      <c r="K2947">
        <v>5</v>
      </c>
    </row>
    <row r="2948" spans="1:11" x14ac:dyDescent="0.3">
      <c r="A2948" t="s">
        <v>16</v>
      </c>
      <c r="B2948" s="1">
        <v>44016</v>
      </c>
      <c r="C2948">
        <v>225.29</v>
      </c>
      <c r="D2948">
        <v>230.05</v>
      </c>
      <c r="E2948">
        <v>225.13</v>
      </c>
      <c r="F2948">
        <v>229.07</v>
      </c>
      <c r="G2948">
        <v>5228310135</v>
      </c>
      <c r="H2948">
        <v>25570190315</v>
      </c>
      <c r="I2948">
        <v>2020</v>
      </c>
      <c r="J2948">
        <v>7</v>
      </c>
      <c r="K2948">
        <v>4</v>
      </c>
    </row>
    <row r="2949" spans="1:11" x14ac:dyDescent="0.3">
      <c r="A2949" t="s">
        <v>16</v>
      </c>
      <c r="B2949" s="1">
        <v>44015</v>
      </c>
      <c r="C2949">
        <v>229.32</v>
      </c>
      <c r="D2949">
        <v>229.63</v>
      </c>
      <c r="E2949">
        <v>224.91</v>
      </c>
      <c r="F2949">
        <v>225.39</v>
      </c>
      <c r="G2949">
        <v>5109032700</v>
      </c>
      <c r="H2949">
        <v>25155571600</v>
      </c>
      <c r="I2949">
        <v>2020</v>
      </c>
      <c r="J2949">
        <v>7</v>
      </c>
      <c r="K2949">
        <v>3</v>
      </c>
    </row>
    <row r="2950" spans="1:11" x14ac:dyDescent="0.3">
      <c r="A2950" t="s">
        <v>16</v>
      </c>
      <c r="B2950" s="1">
        <v>44014</v>
      </c>
      <c r="C2950">
        <v>231.29</v>
      </c>
      <c r="D2950">
        <v>232.4</v>
      </c>
      <c r="E2950">
        <v>225.46</v>
      </c>
      <c r="F2950">
        <v>229.39</v>
      </c>
      <c r="G2950">
        <v>6212210566</v>
      </c>
      <c r="H2950">
        <v>25599453477</v>
      </c>
      <c r="I2950">
        <v>2020</v>
      </c>
      <c r="J2950">
        <v>7</v>
      </c>
      <c r="K2950">
        <v>2</v>
      </c>
    </row>
    <row r="2951" spans="1:11" x14ac:dyDescent="0.3">
      <c r="A2951" t="s">
        <v>16</v>
      </c>
      <c r="B2951" s="1">
        <v>44013</v>
      </c>
      <c r="C2951">
        <v>226.13</v>
      </c>
      <c r="D2951">
        <v>232.76</v>
      </c>
      <c r="E2951">
        <v>224.84</v>
      </c>
      <c r="F2951">
        <v>231.11</v>
      </c>
      <c r="G2951">
        <v>6463737443</v>
      </c>
      <c r="H2951">
        <v>25788404350</v>
      </c>
      <c r="I2951">
        <v>2020</v>
      </c>
      <c r="J2951">
        <v>7</v>
      </c>
      <c r="K2951">
        <v>1</v>
      </c>
    </row>
    <row r="2952" spans="1:11" x14ac:dyDescent="0.3">
      <c r="A2952" t="s">
        <v>16</v>
      </c>
      <c r="B2952" s="1">
        <v>44012</v>
      </c>
      <c r="C2952">
        <v>227.97</v>
      </c>
      <c r="D2952">
        <v>229.48</v>
      </c>
      <c r="E2952">
        <v>224.82</v>
      </c>
      <c r="F2952">
        <v>226.31</v>
      </c>
      <c r="G2952">
        <v>6094093001</v>
      </c>
      <c r="H2952">
        <v>25249913730</v>
      </c>
      <c r="I2952">
        <v>2020</v>
      </c>
      <c r="J2952">
        <v>6</v>
      </c>
      <c r="K2952">
        <v>30</v>
      </c>
    </row>
    <row r="2953" spans="1:11" x14ac:dyDescent="0.3">
      <c r="A2953" t="s">
        <v>16</v>
      </c>
      <c r="B2953" s="1">
        <v>44011</v>
      </c>
      <c r="C2953">
        <v>225.36</v>
      </c>
      <c r="D2953">
        <v>229.9</v>
      </c>
      <c r="E2953">
        <v>222.25</v>
      </c>
      <c r="F2953">
        <v>228.19</v>
      </c>
      <c r="G2953">
        <v>6726164653</v>
      </c>
      <c r="H2953">
        <v>25456513994</v>
      </c>
      <c r="I2953">
        <v>2020</v>
      </c>
      <c r="J2953">
        <v>6</v>
      </c>
      <c r="K2953">
        <v>29</v>
      </c>
    </row>
    <row r="2954" spans="1:11" x14ac:dyDescent="0.3">
      <c r="A2954" t="s">
        <v>16</v>
      </c>
      <c r="B2954" s="1">
        <v>44010</v>
      </c>
      <c r="C2954">
        <v>222.91</v>
      </c>
      <c r="D2954">
        <v>228.6</v>
      </c>
      <c r="E2954">
        <v>219.47</v>
      </c>
      <c r="F2954">
        <v>225.35</v>
      </c>
      <c r="G2954">
        <v>6205925718</v>
      </c>
      <c r="H2954">
        <v>25135786986</v>
      </c>
      <c r="I2954">
        <v>2020</v>
      </c>
      <c r="J2954">
        <v>6</v>
      </c>
      <c r="K2954">
        <v>28</v>
      </c>
    </row>
    <row r="2955" spans="1:11" x14ac:dyDescent="0.3">
      <c r="A2955" t="s">
        <v>16</v>
      </c>
      <c r="B2955" s="1">
        <v>44009</v>
      </c>
      <c r="C2955">
        <v>229.63</v>
      </c>
      <c r="D2955">
        <v>232.49</v>
      </c>
      <c r="E2955">
        <v>220.56</v>
      </c>
      <c r="F2955">
        <v>222.96</v>
      </c>
      <c r="G2955">
        <v>6918380955</v>
      </c>
      <c r="H2955">
        <v>24866429445</v>
      </c>
      <c r="I2955">
        <v>2020</v>
      </c>
      <c r="J2955">
        <v>6</v>
      </c>
      <c r="K2955">
        <v>27</v>
      </c>
    </row>
    <row r="2956" spans="1:11" x14ac:dyDescent="0.3">
      <c r="A2956" t="s">
        <v>16</v>
      </c>
      <c r="B2956" s="1">
        <v>44008</v>
      </c>
      <c r="C2956">
        <v>232.88</v>
      </c>
      <c r="D2956">
        <v>233.9</v>
      </c>
      <c r="E2956">
        <v>229.26</v>
      </c>
      <c r="F2956">
        <v>229.67</v>
      </c>
      <c r="G2956">
        <v>7187490226</v>
      </c>
      <c r="H2956">
        <v>25611500297</v>
      </c>
      <c r="I2956">
        <v>2020</v>
      </c>
      <c r="J2956">
        <v>6</v>
      </c>
      <c r="K2956">
        <v>26</v>
      </c>
    </row>
    <row r="2957" spans="1:11" x14ac:dyDescent="0.3">
      <c r="A2957" t="s">
        <v>16</v>
      </c>
      <c r="B2957" s="1">
        <v>44007</v>
      </c>
      <c r="C2957">
        <v>235.7</v>
      </c>
      <c r="D2957">
        <v>236.05</v>
      </c>
      <c r="E2957">
        <v>230.3</v>
      </c>
      <c r="F2957">
        <v>232.94</v>
      </c>
      <c r="G2957">
        <v>7010426122</v>
      </c>
      <c r="H2957">
        <v>25973707946</v>
      </c>
      <c r="I2957">
        <v>2020</v>
      </c>
      <c r="J2957">
        <v>6</v>
      </c>
      <c r="K2957">
        <v>25</v>
      </c>
    </row>
    <row r="2958" spans="1:11" x14ac:dyDescent="0.3">
      <c r="A2958" t="s">
        <v>16</v>
      </c>
      <c r="B2958" s="1">
        <v>44006</v>
      </c>
      <c r="C2958">
        <v>244.19</v>
      </c>
      <c r="D2958">
        <v>248.51</v>
      </c>
      <c r="E2958">
        <v>232.81</v>
      </c>
      <c r="F2958">
        <v>235.77</v>
      </c>
      <c r="G2958">
        <v>8815030025</v>
      </c>
      <c r="H2958">
        <v>26285822239</v>
      </c>
      <c r="I2958">
        <v>2020</v>
      </c>
      <c r="J2958">
        <v>6</v>
      </c>
      <c r="K2958">
        <v>24</v>
      </c>
    </row>
    <row r="2959" spans="1:11" x14ac:dyDescent="0.3">
      <c r="A2959" t="s">
        <v>16</v>
      </c>
      <c r="B2959" s="1">
        <v>44005</v>
      </c>
      <c r="C2959">
        <v>242.54</v>
      </c>
      <c r="D2959">
        <v>244.86</v>
      </c>
      <c r="E2959">
        <v>239.76</v>
      </c>
      <c r="F2959">
        <v>244.14</v>
      </c>
      <c r="G2959">
        <v>6624530348</v>
      </c>
      <c r="H2959">
        <v>27215606543</v>
      </c>
      <c r="I2959">
        <v>2020</v>
      </c>
      <c r="J2959">
        <v>6</v>
      </c>
      <c r="K2959">
        <v>23</v>
      </c>
    </row>
    <row r="2960" spans="1:11" x14ac:dyDescent="0.3">
      <c r="A2960" t="s">
        <v>16</v>
      </c>
      <c r="B2960" s="1">
        <v>44004</v>
      </c>
      <c r="C2960">
        <v>229</v>
      </c>
      <c r="D2960">
        <v>243.78</v>
      </c>
      <c r="E2960">
        <v>228.93</v>
      </c>
      <c r="F2960">
        <v>242.53</v>
      </c>
      <c r="G2960">
        <v>9079586552</v>
      </c>
      <c r="H2960">
        <v>27032930743</v>
      </c>
      <c r="I2960">
        <v>2020</v>
      </c>
      <c r="J2960">
        <v>6</v>
      </c>
      <c r="K2960">
        <v>22</v>
      </c>
    </row>
    <row r="2961" spans="1:11" x14ac:dyDescent="0.3">
      <c r="A2961" t="s">
        <v>16</v>
      </c>
      <c r="B2961" s="1">
        <v>44003</v>
      </c>
      <c r="C2961">
        <v>229.22</v>
      </c>
      <c r="D2961">
        <v>232.36</v>
      </c>
      <c r="E2961">
        <v>228.49</v>
      </c>
      <c r="F2961">
        <v>228.99</v>
      </c>
      <c r="G2961">
        <v>5600408178</v>
      </c>
      <c r="H2961">
        <v>25520273837</v>
      </c>
      <c r="I2961">
        <v>2020</v>
      </c>
      <c r="J2961">
        <v>6</v>
      </c>
      <c r="K2961">
        <v>21</v>
      </c>
    </row>
    <row r="2962" spans="1:11" x14ac:dyDescent="0.3">
      <c r="A2962" t="s">
        <v>16</v>
      </c>
      <c r="B2962" s="1">
        <v>44002</v>
      </c>
      <c r="C2962">
        <v>226.98</v>
      </c>
      <c r="D2962">
        <v>231.45</v>
      </c>
      <c r="E2962">
        <v>226.64</v>
      </c>
      <c r="F2962">
        <v>229.27</v>
      </c>
      <c r="G2962">
        <v>6252830566</v>
      </c>
      <c r="H2962">
        <v>25548837121</v>
      </c>
      <c r="I2962">
        <v>2020</v>
      </c>
      <c r="J2962">
        <v>6</v>
      </c>
      <c r="K2962">
        <v>20</v>
      </c>
    </row>
    <row r="2963" spans="1:11" x14ac:dyDescent="0.3">
      <c r="A2963" t="s">
        <v>16</v>
      </c>
      <c r="B2963" s="1">
        <v>44001</v>
      </c>
      <c r="C2963">
        <v>231.95</v>
      </c>
      <c r="D2963">
        <v>232.15</v>
      </c>
      <c r="E2963">
        <v>226.8</v>
      </c>
      <c r="F2963">
        <v>227.14</v>
      </c>
      <c r="G2963">
        <v>6946372590</v>
      </c>
      <c r="H2963">
        <v>25307718819</v>
      </c>
      <c r="I2963">
        <v>2020</v>
      </c>
      <c r="J2963">
        <v>6</v>
      </c>
      <c r="K2963">
        <v>19</v>
      </c>
    </row>
    <row r="2964" spans="1:11" x14ac:dyDescent="0.3">
      <c r="A2964" t="s">
        <v>16</v>
      </c>
      <c r="B2964" s="1">
        <v>44000</v>
      </c>
      <c r="C2964">
        <v>232.9</v>
      </c>
      <c r="D2964">
        <v>234.57</v>
      </c>
      <c r="E2964">
        <v>228.95</v>
      </c>
      <c r="F2964">
        <v>232.1</v>
      </c>
      <c r="G2964">
        <v>6713800872</v>
      </c>
      <c r="H2964">
        <v>25857495155</v>
      </c>
      <c r="I2964">
        <v>2020</v>
      </c>
      <c r="J2964">
        <v>6</v>
      </c>
      <c r="K2964">
        <v>18</v>
      </c>
    </row>
    <row r="2965" spans="1:11" x14ac:dyDescent="0.3">
      <c r="A2965" t="s">
        <v>16</v>
      </c>
      <c r="B2965" s="1">
        <v>43999</v>
      </c>
      <c r="C2965">
        <v>234.49</v>
      </c>
      <c r="D2965">
        <v>235.95</v>
      </c>
      <c r="E2965">
        <v>229.34</v>
      </c>
      <c r="F2965">
        <v>233.03</v>
      </c>
      <c r="G2965">
        <v>7701391592</v>
      </c>
      <c r="H2965">
        <v>25957610764</v>
      </c>
      <c r="I2965">
        <v>2020</v>
      </c>
      <c r="J2965">
        <v>6</v>
      </c>
      <c r="K2965">
        <v>17</v>
      </c>
    </row>
    <row r="2966" spans="1:11" x14ac:dyDescent="0.3">
      <c r="A2966" t="s">
        <v>16</v>
      </c>
      <c r="B2966" s="1">
        <v>43998</v>
      </c>
      <c r="C2966">
        <v>229.76</v>
      </c>
      <c r="D2966">
        <v>236.39</v>
      </c>
      <c r="E2966">
        <v>228.43</v>
      </c>
      <c r="F2966">
        <v>234.42</v>
      </c>
      <c r="G2966">
        <v>7965648016</v>
      </c>
      <c r="H2966">
        <v>26109047392</v>
      </c>
      <c r="I2966">
        <v>2020</v>
      </c>
      <c r="J2966">
        <v>6</v>
      </c>
      <c r="K2966">
        <v>16</v>
      </c>
    </row>
    <row r="2967" spans="1:11" x14ac:dyDescent="0.3">
      <c r="A2967" t="s">
        <v>16</v>
      </c>
      <c r="B2967" s="1">
        <v>43997</v>
      </c>
      <c r="C2967">
        <v>234.06</v>
      </c>
      <c r="D2967">
        <v>234.24</v>
      </c>
      <c r="E2967">
        <v>221.24</v>
      </c>
      <c r="F2967">
        <v>229.93</v>
      </c>
      <c r="G2967">
        <v>10536099884</v>
      </c>
      <c r="H2967">
        <v>25606145743</v>
      </c>
      <c r="I2967">
        <v>2020</v>
      </c>
      <c r="J2967">
        <v>6</v>
      </c>
      <c r="K2967">
        <v>15</v>
      </c>
    </row>
    <row r="2968" spans="1:11" x14ac:dyDescent="0.3">
      <c r="A2968" t="s">
        <v>16</v>
      </c>
      <c r="B2968" s="1">
        <v>43996</v>
      </c>
      <c r="C2968">
        <v>238.97</v>
      </c>
      <c r="D2968">
        <v>239.1</v>
      </c>
      <c r="E2968">
        <v>232.96</v>
      </c>
      <c r="F2968">
        <v>234.11</v>
      </c>
      <c r="G2968">
        <v>7439385176</v>
      </c>
      <c r="H2968">
        <v>26069111857</v>
      </c>
      <c r="I2968">
        <v>2020</v>
      </c>
      <c r="J2968">
        <v>6</v>
      </c>
      <c r="K2968">
        <v>14</v>
      </c>
    </row>
    <row r="2969" spans="1:11" x14ac:dyDescent="0.3">
      <c r="A2969" t="s">
        <v>16</v>
      </c>
      <c r="B2969" s="1">
        <v>43995</v>
      </c>
      <c r="C2969">
        <v>237.54</v>
      </c>
      <c r="D2969">
        <v>239.19</v>
      </c>
      <c r="E2969">
        <v>235.89</v>
      </c>
      <c r="F2969">
        <v>238.91</v>
      </c>
      <c r="G2969">
        <v>7141624980</v>
      </c>
      <c r="H2969">
        <v>26599679550</v>
      </c>
      <c r="I2969">
        <v>2020</v>
      </c>
      <c r="J2969">
        <v>6</v>
      </c>
      <c r="K2969">
        <v>13</v>
      </c>
    </row>
    <row r="2970" spans="1:11" x14ac:dyDescent="0.3">
      <c r="A2970" t="s">
        <v>16</v>
      </c>
      <c r="B2970" s="1">
        <v>43994</v>
      </c>
      <c r="C2970">
        <v>231.63</v>
      </c>
      <c r="D2970">
        <v>239.35</v>
      </c>
      <c r="E2970">
        <v>229.65</v>
      </c>
      <c r="F2970">
        <v>237.49</v>
      </c>
      <c r="G2970">
        <v>8868955009</v>
      </c>
      <c r="H2970">
        <v>26438827420</v>
      </c>
      <c r="I2970">
        <v>2020</v>
      </c>
      <c r="J2970">
        <v>6</v>
      </c>
      <c r="K2970">
        <v>12</v>
      </c>
    </row>
    <row r="2971" spans="1:11" x14ac:dyDescent="0.3">
      <c r="A2971" t="s">
        <v>16</v>
      </c>
      <c r="B2971" s="1">
        <v>43993</v>
      </c>
      <c r="C2971">
        <v>247.55</v>
      </c>
      <c r="D2971">
        <v>249.89</v>
      </c>
      <c r="E2971">
        <v>229.94</v>
      </c>
      <c r="F2971">
        <v>231.7</v>
      </c>
      <c r="G2971">
        <v>12356528860</v>
      </c>
      <c r="H2971">
        <v>25791024831</v>
      </c>
      <c r="I2971">
        <v>2020</v>
      </c>
      <c r="J2971">
        <v>6</v>
      </c>
      <c r="K2971">
        <v>11</v>
      </c>
    </row>
    <row r="2972" spans="1:11" x14ac:dyDescent="0.3">
      <c r="A2972" t="s">
        <v>16</v>
      </c>
      <c r="B2972" s="1">
        <v>43992</v>
      </c>
      <c r="C2972">
        <v>244.82</v>
      </c>
      <c r="D2972">
        <v>248.65</v>
      </c>
      <c r="E2972">
        <v>242.82</v>
      </c>
      <c r="F2972">
        <v>247.44</v>
      </c>
      <c r="G2972">
        <v>8792990206</v>
      </c>
      <c r="H2972">
        <v>27539945413</v>
      </c>
      <c r="I2972">
        <v>2020</v>
      </c>
      <c r="J2972">
        <v>6</v>
      </c>
      <c r="K2972">
        <v>10</v>
      </c>
    </row>
    <row r="2973" spans="1:11" x14ac:dyDescent="0.3">
      <c r="A2973" t="s">
        <v>16</v>
      </c>
      <c r="B2973" s="1">
        <v>43991</v>
      </c>
      <c r="C2973">
        <v>246.18</v>
      </c>
      <c r="D2973">
        <v>248.34</v>
      </c>
      <c r="E2973">
        <v>242.34</v>
      </c>
      <c r="F2973">
        <v>244.91</v>
      </c>
      <c r="G2973">
        <v>8446545788</v>
      </c>
      <c r="H2973">
        <v>27254678255</v>
      </c>
      <c r="I2973">
        <v>2020</v>
      </c>
      <c r="J2973">
        <v>6</v>
      </c>
      <c r="K2973">
        <v>9</v>
      </c>
    </row>
    <row r="2974" spans="1:11" x14ac:dyDescent="0.3">
      <c r="A2974" t="s">
        <v>16</v>
      </c>
      <c r="B2974" s="1">
        <v>43990</v>
      </c>
      <c r="C2974">
        <v>245.18</v>
      </c>
      <c r="D2974">
        <v>246.64</v>
      </c>
      <c r="E2974">
        <v>241.54</v>
      </c>
      <c r="F2974">
        <v>246.31</v>
      </c>
      <c r="G2974">
        <v>8076783299</v>
      </c>
      <c r="H2974">
        <v>27406923226</v>
      </c>
      <c r="I2974">
        <v>2020</v>
      </c>
      <c r="J2974">
        <v>6</v>
      </c>
      <c r="K2974">
        <v>8</v>
      </c>
    </row>
    <row r="2975" spans="1:11" x14ac:dyDescent="0.3">
      <c r="A2975" t="s">
        <v>16</v>
      </c>
      <c r="B2975" s="1">
        <v>43989</v>
      </c>
      <c r="C2975">
        <v>241.91</v>
      </c>
      <c r="D2975">
        <v>245.44</v>
      </c>
      <c r="E2975">
        <v>236.33</v>
      </c>
      <c r="F2975">
        <v>245.17</v>
      </c>
      <c r="G2975">
        <v>9544883157</v>
      </c>
      <c r="H2975">
        <v>27276459502</v>
      </c>
      <c r="I2975">
        <v>2020</v>
      </c>
      <c r="J2975">
        <v>6</v>
      </c>
      <c r="K2975">
        <v>7</v>
      </c>
    </row>
    <row r="2976" spans="1:11" x14ac:dyDescent="0.3">
      <c r="A2976" t="s">
        <v>16</v>
      </c>
      <c r="B2976" s="1">
        <v>43988</v>
      </c>
      <c r="C2976">
        <v>241.2</v>
      </c>
      <c r="D2976">
        <v>245.98</v>
      </c>
      <c r="E2976">
        <v>239.72</v>
      </c>
      <c r="F2976">
        <v>241.93</v>
      </c>
      <c r="G2976">
        <v>8114873845</v>
      </c>
      <c r="H2976">
        <v>26913140925</v>
      </c>
      <c r="I2976">
        <v>2020</v>
      </c>
      <c r="J2976">
        <v>6</v>
      </c>
      <c r="K2976">
        <v>6</v>
      </c>
    </row>
    <row r="2977" spans="1:11" x14ac:dyDescent="0.3">
      <c r="A2977" t="s">
        <v>16</v>
      </c>
      <c r="B2977" s="1">
        <v>43987</v>
      </c>
      <c r="C2977">
        <v>244.35</v>
      </c>
      <c r="D2977">
        <v>247.33</v>
      </c>
      <c r="E2977">
        <v>240.68</v>
      </c>
      <c r="F2977">
        <v>241.22</v>
      </c>
      <c r="G2977">
        <v>9293963914</v>
      </c>
      <c r="H2977">
        <v>26830954614</v>
      </c>
      <c r="I2977">
        <v>2020</v>
      </c>
      <c r="J2977">
        <v>6</v>
      </c>
      <c r="K2977">
        <v>5</v>
      </c>
    </row>
    <row r="2978" spans="1:11" x14ac:dyDescent="0.3">
      <c r="A2978" t="s">
        <v>16</v>
      </c>
      <c r="B2978" s="1">
        <v>43986</v>
      </c>
      <c r="C2978">
        <v>244.11</v>
      </c>
      <c r="D2978">
        <v>245.93</v>
      </c>
      <c r="E2978">
        <v>236.77</v>
      </c>
      <c r="F2978">
        <v>244.43</v>
      </c>
      <c r="G2978">
        <v>10170414304</v>
      </c>
      <c r="H2978">
        <v>27184018611</v>
      </c>
      <c r="I2978">
        <v>2020</v>
      </c>
      <c r="J2978">
        <v>6</v>
      </c>
      <c r="K2978">
        <v>4</v>
      </c>
    </row>
    <row r="2979" spans="1:11" x14ac:dyDescent="0.3">
      <c r="A2979" t="s">
        <v>16</v>
      </c>
      <c r="B2979" s="1">
        <v>43985</v>
      </c>
      <c r="C2979">
        <v>237.4</v>
      </c>
      <c r="D2979">
        <v>244.18</v>
      </c>
      <c r="E2979">
        <v>235.46</v>
      </c>
      <c r="F2979">
        <v>244.18</v>
      </c>
      <c r="G2979">
        <v>9861760817</v>
      </c>
      <c r="H2979">
        <v>27153238868</v>
      </c>
      <c r="I2979">
        <v>2020</v>
      </c>
      <c r="J2979">
        <v>6</v>
      </c>
      <c r="K2979">
        <v>3</v>
      </c>
    </row>
    <row r="2980" spans="1:11" x14ac:dyDescent="0.3">
      <c r="A2980" t="s">
        <v>16</v>
      </c>
      <c r="B2980" s="1">
        <v>43984</v>
      </c>
      <c r="C2980">
        <v>246.83</v>
      </c>
      <c r="D2980">
        <v>252.22</v>
      </c>
      <c r="E2980">
        <v>233.23</v>
      </c>
      <c r="F2980">
        <v>237.22</v>
      </c>
      <c r="G2980">
        <v>13782107567</v>
      </c>
      <c r="H2980">
        <v>26376031890</v>
      </c>
      <c r="I2980">
        <v>2020</v>
      </c>
      <c r="J2980">
        <v>6</v>
      </c>
      <c r="K2980">
        <v>2</v>
      </c>
    </row>
    <row r="2981" spans="1:11" x14ac:dyDescent="0.3">
      <c r="A2981" t="s">
        <v>16</v>
      </c>
      <c r="B2981" s="1">
        <v>43983</v>
      </c>
      <c r="C2981">
        <v>230.86</v>
      </c>
      <c r="D2981">
        <v>248.24</v>
      </c>
      <c r="E2981">
        <v>230.49</v>
      </c>
      <c r="F2981">
        <v>246.99</v>
      </c>
      <c r="G2981">
        <v>13951727936</v>
      </c>
      <c r="H2981">
        <v>27459257209</v>
      </c>
      <c r="I2981">
        <v>2020</v>
      </c>
      <c r="J2981">
        <v>6</v>
      </c>
      <c r="K2981">
        <v>1</v>
      </c>
    </row>
    <row r="2982" spans="1:11" x14ac:dyDescent="0.3">
      <c r="A2982" t="s">
        <v>16</v>
      </c>
      <c r="B2982" s="1">
        <v>43982</v>
      </c>
      <c r="C2982">
        <v>242.35</v>
      </c>
      <c r="D2982">
        <v>244.05</v>
      </c>
      <c r="E2982">
        <v>230.05</v>
      </c>
      <c r="F2982">
        <v>230.98</v>
      </c>
      <c r="G2982">
        <v>12234904813</v>
      </c>
      <c r="H2982">
        <v>25675542329</v>
      </c>
      <c r="I2982">
        <v>2020</v>
      </c>
      <c r="J2982">
        <v>5</v>
      </c>
      <c r="K2982">
        <v>31</v>
      </c>
    </row>
    <row r="2983" spans="1:11" x14ac:dyDescent="0.3">
      <c r="A2983" t="s">
        <v>16</v>
      </c>
      <c r="B2983" s="1">
        <v>43981</v>
      </c>
      <c r="C2983">
        <v>220.72</v>
      </c>
      <c r="D2983">
        <v>243.94</v>
      </c>
      <c r="E2983">
        <v>218.74</v>
      </c>
      <c r="F2983">
        <v>242.35</v>
      </c>
      <c r="G2983">
        <v>15027397867</v>
      </c>
      <c r="H2983">
        <v>26936114604</v>
      </c>
      <c r="I2983">
        <v>2020</v>
      </c>
      <c r="J2983">
        <v>5</v>
      </c>
      <c r="K2983">
        <v>30</v>
      </c>
    </row>
    <row r="2984" spans="1:11" x14ac:dyDescent="0.3">
      <c r="A2984" t="s">
        <v>16</v>
      </c>
      <c r="B2984" s="1">
        <v>43980</v>
      </c>
      <c r="C2984">
        <v>219.93</v>
      </c>
      <c r="D2984">
        <v>224.22</v>
      </c>
      <c r="E2984">
        <v>218.24</v>
      </c>
      <c r="F2984">
        <v>220.68</v>
      </c>
      <c r="G2984">
        <v>12265816557</v>
      </c>
      <c r="H2984">
        <v>24524484269</v>
      </c>
      <c r="I2984">
        <v>2020</v>
      </c>
      <c r="J2984">
        <v>5</v>
      </c>
      <c r="K2984">
        <v>29</v>
      </c>
    </row>
    <row r="2985" spans="1:11" x14ac:dyDescent="0.3">
      <c r="A2985" t="s">
        <v>16</v>
      </c>
      <c r="B2985" s="1">
        <v>43979</v>
      </c>
      <c r="C2985">
        <v>208.89</v>
      </c>
      <c r="D2985">
        <v>220.28</v>
      </c>
      <c r="E2985">
        <v>206.24</v>
      </c>
      <c r="F2985">
        <v>219.84</v>
      </c>
      <c r="G2985">
        <v>12212469604</v>
      </c>
      <c r="H2985">
        <v>24428738047</v>
      </c>
      <c r="I2985">
        <v>2020</v>
      </c>
      <c r="J2985">
        <v>5</v>
      </c>
      <c r="K2985">
        <v>28</v>
      </c>
    </row>
    <row r="2986" spans="1:11" x14ac:dyDescent="0.3">
      <c r="A2986" t="s">
        <v>16</v>
      </c>
      <c r="B2986" s="1">
        <v>43978</v>
      </c>
      <c r="C2986">
        <v>201.89</v>
      </c>
      <c r="D2986">
        <v>208.86</v>
      </c>
      <c r="E2986">
        <v>201.79</v>
      </c>
      <c r="F2986">
        <v>208.86</v>
      </c>
      <c r="G2986">
        <v>10631034756</v>
      </c>
      <c r="H2986">
        <v>23206144127</v>
      </c>
      <c r="I2986">
        <v>2020</v>
      </c>
      <c r="J2986">
        <v>5</v>
      </c>
      <c r="K2986">
        <v>27</v>
      </c>
    </row>
    <row r="2987" spans="1:11" x14ac:dyDescent="0.3">
      <c r="A2987" t="s">
        <v>16</v>
      </c>
      <c r="B2987" s="1">
        <v>43977</v>
      </c>
      <c r="C2987">
        <v>205.26</v>
      </c>
      <c r="D2987">
        <v>205.75</v>
      </c>
      <c r="E2987">
        <v>200.26</v>
      </c>
      <c r="F2987">
        <v>201.9</v>
      </c>
      <c r="G2987">
        <v>10159741290</v>
      </c>
      <c r="H2987">
        <v>22429962991</v>
      </c>
      <c r="I2987">
        <v>2020</v>
      </c>
      <c r="J2987">
        <v>5</v>
      </c>
      <c r="K2987">
        <v>26</v>
      </c>
    </row>
    <row r="2988" spans="1:11" x14ac:dyDescent="0.3">
      <c r="A2988" t="s">
        <v>16</v>
      </c>
      <c r="B2988" s="1">
        <v>43976</v>
      </c>
      <c r="C2988">
        <v>201.98</v>
      </c>
      <c r="D2988">
        <v>206.36</v>
      </c>
      <c r="E2988">
        <v>200.67</v>
      </c>
      <c r="F2988">
        <v>205.32</v>
      </c>
      <c r="G2988">
        <v>10415044124</v>
      </c>
      <c r="H2988">
        <v>22806813423</v>
      </c>
      <c r="I2988">
        <v>2020</v>
      </c>
      <c r="J2988">
        <v>5</v>
      </c>
      <c r="K2988">
        <v>25</v>
      </c>
    </row>
    <row r="2989" spans="1:11" x14ac:dyDescent="0.3">
      <c r="A2989" t="s">
        <v>16</v>
      </c>
      <c r="B2989" s="1">
        <v>43975</v>
      </c>
      <c r="C2989">
        <v>208.72</v>
      </c>
      <c r="D2989">
        <v>210.6</v>
      </c>
      <c r="E2989">
        <v>202.37</v>
      </c>
      <c r="F2989">
        <v>202.37</v>
      </c>
      <c r="G2989">
        <v>11833299572</v>
      </c>
      <c r="H2989">
        <v>22476471750</v>
      </c>
      <c r="I2989">
        <v>2020</v>
      </c>
      <c r="J2989">
        <v>5</v>
      </c>
      <c r="K2989">
        <v>24</v>
      </c>
    </row>
    <row r="2990" spans="1:11" x14ac:dyDescent="0.3">
      <c r="A2990" t="s">
        <v>16</v>
      </c>
      <c r="B2990" s="1">
        <v>43974</v>
      </c>
      <c r="C2990">
        <v>207.19</v>
      </c>
      <c r="D2990">
        <v>210.39</v>
      </c>
      <c r="E2990">
        <v>205.29</v>
      </c>
      <c r="F2990">
        <v>208.69</v>
      </c>
      <c r="G2990">
        <v>10665476768</v>
      </c>
      <c r="H2990">
        <v>23176030659</v>
      </c>
      <c r="I2990">
        <v>2020</v>
      </c>
      <c r="J2990">
        <v>5</v>
      </c>
      <c r="K2990">
        <v>23</v>
      </c>
    </row>
    <row r="2991" spans="1:11" x14ac:dyDescent="0.3">
      <c r="A2991" t="s">
        <v>16</v>
      </c>
      <c r="B2991" s="1">
        <v>43973</v>
      </c>
      <c r="C2991">
        <v>199.84</v>
      </c>
      <c r="D2991">
        <v>208.59</v>
      </c>
      <c r="E2991">
        <v>198.04</v>
      </c>
      <c r="F2991">
        <v>207.17</v>
      </c>
      <c r="G2991">
        <v>12041592114</v>
      </c>
      <c r="H2991">
        <v>23003786385</v>
      </c>
      <c r="I2991">
        <v>2020</v>
      </c>
      <c r="J2991">
        <v>5</v>
      </c>
      <c r="K2991">
        <v>22</v>
      </c>
    </row>
    <row r="2992" spans="1:11" x14ac:dyDescent="0.3">
      <c r="A2992" t="s">
        <v>16</v>
      </c>
      <c r="B2992" s="1">
        <v>43972</v>
      </c>
      <c r="C2992">
        <v>210.13</v>
      </c>
      <c r="D2992">
        <v>211.63</v>
      </c>
      <c r="E2992">
        <v>193.35</v>
      </c>
      <c r="F2992">
        <v>199.88</v>
      </c>
      <c r="G2992">
        <v>13308321229</v>
      </c>
      <c r="H2992">
        <v>22192109650</v>
      </c>
      <c r="I2992">
        <v>2020</v>
      </c>
      <c r="J2992">
        <v>5</v>
      </c>
      <c r="K2992">
        <v>21</v>
      </c>
    </row>
    <row r="2993" spans="1:11" x14ac:dyDescent="0.3">
      <c r="A2993" t="s">
        <v>16</v>
      </c>
      <c r="B2993" s="1">
        <v>43971</v>
      </c>
      <c r="C2993">
        <v>213.45</v>
      </c>
      <c r="D2993">
        <v>214.72</v>
      </c>
      <c r="E2993">
        <v>207.98</v>
      </c>
      <c r="F2993">
        <v>210.1</v>
      </c>
      <c r="G2993">
        <v>12730175511</v>
      </c>
      <c r="H2993">
        <v>23323160696</v>
      </c>
      <c r="I2993">
        <v>2020</v>
      </c>
      <c r="J2993">
        <v>5</v>
      </c>
      <c r="K2993">
        <v>20</v>
      </c>
    </row>
    <row r="2994" spans="1:11" x14ac:dyDescent="0.3">
      <c r="A2994" t="s">
        <v>16</v>
      </c>
      <c r="B2994" s="1">
        <v>43970</v>
      </c>
      <c r="C2994">
        <v>214.6</v>
      </c>
      <c r="D2994">
        <v>214.6</v>
      </c>
      <c r="E2994">
        <v>210.14</v>
      </c>
      <c r="F2994">
        <v>213.45</v>
      </c>
      <c r="G2994">
        <v>14346192779</v>
      </c>
      <c r="H2994">
        <v>23692625224</v>
      </c>
      <c r="I2994">
        <v>2020</v>
      </c>
      <c r="J2994">
        <v>5</v>
      </c>
      <c r="K2994">
        <v>19</v>
      </c>
    </row>
    <row r="2995" spans="1:11" x14ac:dyDescent="0.3">
      <c r="A2995" t="s">
        <v>16</v>
      </c>
      <c r="B2995" s="1">
        <v>43969</v>
      </c>
      <c r="C2995">
        <v>207.18</v>
      </c>
      <c r="D2995">
        <v>215.91</v>
      </c>
      <c r="E2995">
        <v>207.11</v>
      </c>
      <c r="F2995">
        <v>214.53</v>
      </c>
      <c r="G2995">
        <v>17411566928</v>
      </c>
      <c r="H2995">
        <v>23808928396</v>
      </c>
      <c r="I2995">
        <v>2020</v>
      </c>
      <c r="J2995">
        <v>5</v>
      </c>
      <c r="K2995">
        <v>18</v>
      </c>
    </row>
    <row r="2996" spans="1:11" x14ac:dyDescent="0.3">
      <c r="A2996" t="s">
        <v>16</v>
      </c>
      <c r="B2996" s="1">
        <v>43968</v>
      </c>
      <c r="C2996">
        <v>200.61</v>
      </c>
      <c r="D2996">
        <v>209.16</v>
      </c>
      <c r="E2996">
        <v>200.1</v>
      </c>
      <c r="F2996">
        <v>207.16</v>
      </c>
      <c r="G2996">
        <v>15470397303</v>
      </c>
      <c r="H2996">
        <v>22988575488</v>
      </c>
      <c r="I2996">
        <v>2020</v>
      </c>
      <c r="J2996">
        <v>5</v>
      </c>
      <c r="K2996">
        <v>17</v>
      </c>
    </row>
    <row r="2997" spans="1:11" x14ac:dyDescent="0.3">
      <c r="A2997" t="s">
        <v>16</v>
      </c>
      <c r="B2997" s="1">
        <v>43967</v>
      </c>
      <c r="C2997">
        <v>195.61</v>
      </c>
      <c r="D2997">
        <v>202.77</v>
      </c>
      <c r="E2997">
        <v>194.5</v>
      </c>
      <c r="F2997">
        <v>200.68</v>
      </c>
      <c r="G2997">
        <v>15379081645</v>
      </c>
      <c r="H2997">
        <v>22266558227</v>
      </c>
      <c r="I2997">
        <v>2020</v>
      </c>
      <c r="J2997">
        <v>5</v>
      </c>
      <c r="K2997">
        <v>16</v>
      </c>
    </row>
    <row r="2998" spans="1:11" x14ac:dyDescent="0.3">
      <c r="A2998" t="s">
        <v>16</v>
      </c>
      <c r="B2998" s="1">
        <v>43966</v>
      </c>
      <c r="C2998">
        <v>202.96</v>
      </c>
      <c r="D2998">
        <v>203.57</v>
      </c>
      <c r="E2998">
        <v>193.76</v>
      </c>
      <c r="F2998">
        <v>195.62</v>
      </c>
      <c r="G2998">
        <v>16602342092</v>
      </c>
      <c r="H2998">
        <v>21703086885</v>
      </c>
      <c r="I2998">
        <v>2020</v>
      </c>
      <c r="J2998">
        <v>5</v>
      </c>
      <c r="K2998">
        <v>15</v>
      </c>
    </row>
    <row r="2999" spans="1:11" x14ac:dyDescent="0.3">
      <c r="A2999" t="s">
        <v>16</v>
      </c>
      <c r="B2999" s="1">
        <v>43965</v>
      </c>
      <c r="C2999">
        <v>198.89</v>
      </c>
      <c r="D2999">
        <v>204.12</v>
      </c>
      <c r="E2999">
        <v>196.87</v>
      </c>
      <c r="F2999">
        <v>202.95</v>
      </c>
      <c r="G2999">
        <v>20150524861</v>
      </c>
      <c r="H2999">
        <v>22513148759</v>
      </c>
      <c r="I2999">
        <v>2020</v>
      </c>
      <c r="J2999">
        <v>5</v>
      </c>
      <c r="K2999">
        <v>14</v>
      </c>
    </row>
    <row r="3000" spans="1:11" x14ac:dyDescent="0.3">
      <c r="A3000" t="s">
        <v>16</v>
      </c>
      <c r="B3000" s="1">
        <v>43964</v>
      </c>
      <c r="C3000">
        <v>189.37</v>
      </c>
      <c r="D3000">
        <v>200.2</v>
      </c>
      <c r="E3000">
        <v>189.13</v>
      </c>
      <c r="F3000">
        <v>199.19</v>
      </c>
      <c r="G3000">
        <v>17054662289</v>
      </c>
      <c r="H3000">
        <v>22093789228</v>
      </c>
      <c r="I3000">
        <v>2020</v>
      </c>
      <c r="J3000">
        <v>5</v>
      </c>
      <c r="K3000">
        <v>13</v>
      </c>
    </row>
    <row r="3001" spans="1:11" x14ac:dyDescent="0.3">
      <c r="A3001" t="s">
        <v>16</v>
      </c>
      <c r="B3001" s="1">
        <v>43963</v>
      </c>
      <c r="C3001">
        <v>185.88</v>
      </c>
      <c r="D3001">
        <v>191.6</v>
      </c>
      <c r="E3001">
        <v>185.7</v>
      </c>
      <c r="F3001">
        <v>189.31</v>
      </c>
      <c r="G3001">
        <v>15899726284</v>
      </c>
      <c r="H3001">
        <v>20995260629</v>
      </c>
      <c r="I3001">
        <v>2020</v>
      </c>
      <c r="J3001">
        <v>5</v>
      </c>
      <c r="K3001">
        <v>12</v>
      </c>
    </row>
    <row r="3002" spans="1:11" x14ac:dyDescent="0.3">
      <c r="A3002" t="s">
        <v>16</v>
      </c>
      <c r="B3002" s="1">
        <v>43962</v>
      </c>
      <c r="C3002">
        <v>188.63</v>
      </c>
      <c r="D3002">
        <v>191.36</v>
      </c>
      <c r="E3002">
        <v>180.72</v>
      </c>
      <c r="F3002">
        <v>185.91</v>
      </c>
      <c r="G3002">
        <v>20054601647</v>
      </c>
      <c r="H3002">
        <v>20615704449</v>
      </c>
      <c r="I3002">
        <v>2020</v>
      </c>
      <c r="J3002">
        <v>5</v>
      </c>
      <c r="K3002">
        <v>11</v>
      </c>
    </row>
    <row r="3003" spans="1:11" x14ac:dyDescent="0.3">
      <c r="A3003" t="s">
        <v>16</v>
      </c>
      <c r="B3003" s="1">
        <v>43961</v>
      </c>
      <c r="C3003">
        <v>211.55</v>
      </c>
      <c r="D3003">
        <v>211.55</v>
      </c>
      <c r="E3003">
        <v>182.71</v>
      </c>
      <c r="F3003">
        <v>188.6</v>
      </c>
      <c r="G3003">
        <v>25211575193</v>
      </c>
      <c r="H3003">
        <v>20911059578</v>
      </c>
      <c r="I3003">
        <v>2020</v>
      </c>
      <c r="J3003">
        <v>5</v>
      </c>
      <c r="K3003">
        <v>10</v>
      </c>
    </row>
    <row r="3004" spans="1:11" x14ac:dyDescent="0.3">
      <c r="A3004" t="s">
        <v>16</v>
      </c>
      <c r="B3004" s="1">
        <v>43960</v>
      </c>
      <c r="C3004">
        <v>213.14</v>
      </c>
      <c r="D3004">
        <v>214.74</v>
      </c>
      <c r="E3004">
        <v>209.07</v>
      </c>
      <c r="F3004">
        <v>211.6</v>
      </c>
      <c r="G3004">
        <v>18950547549</v>
      </c>
      <c r="H3004">
        <v>23458353558</v>
      </c>
      <c r="I3004">
        <v>2020</v>
      </c>
      <c r="J3004">
        <v>5</v>
      </c>
      <c r="K3004">
        <v>9</v>
      </c>
    </row>
    <row r="3005" spans="1:11" x14ac:dyDescent="0.3">
      <c r="A3005" t="s">
        <v>16</v>
      </c>
      <c r="B3005" s="1">
        <v>43959</v>
      </c>
      <c r="C3005">
        <v>212.2</v>
      </c>
      <c r="D3005">
        <v>216.33</v>
      </c>
      <c r="E3005">
        <v>208.83</v>
      </c>
      <c r="F3005">
        <v>212.99</v>
      </c>
      <c r="G3005">
        <v>20445139356</v>
      </c>
      <c r="H3005">
        <v>23609735113</v>
      </c>
      <c r="I3005">
        <v>2020</v>
      </c>
      <c r="J3005">
        <v>5</v>
      </c>
      <c r="K3005">
        <v>8</v>
      </c>
    </row>
    <row r="3006" spans="1:11" x14ac:dyDescent="0.3">
      <c r="A3006" t="s">
        <v>16</v>
      </c>
      <c r="B3006" s="1">
        <v>43958</v>
      </c>
      <c r="C3006">
        <v>203.91</v>
      </c>
      <c r="D3006">
        <v>214.39</v>
      </c>
      <c r="E3006">
        <v>202.07</v>
      </c>
      <c r="F3006">
        <v>212.29</v>
      </c>
      <c r="G3006">
        <v>23594744655</v>
      </c>
      <c r="H3006">
        <v>23528981906</v>
      </c>
      <c r="I3006">
        <v>2020</v>
      </c>
      <c r="J3006">
        <v>5</v>
      </c>
      <c r="K3006">
        <v>7</v>
      </c>
    </row>
    <row r="3007" spans="1:11" x14ac:dyDescent="0.3">
      <c r="A3007" t="s">
        <v>16</v>
      </c>
      <c r="B3007" s="1">
        <v>43957</v>
      </c>
      <c r="C3007">
        <v>206.48</v>
      </c>
      <c r="D3007">
        <v>211.53</v>
      </c>
      <c r="E3007">
        <v>204.04</v>
      </c>
      <c r="F3007">
        <v>204.06</v>
      </c>
      <c r="G3007">
        <v>20343543799</v>
      </c>
      <c r="H3007">
        <v>22613632877</v>
      </c>
      <c r="I3007">
        <v>2020</v>
      </c>
      <c r="J3007">
        <v>5</v>
      </c>
      <c r="K3007">
        <v>6</v>
      </c>
    </row>
    <row r="3008" spans="1:11" x14ac:dyDescent="0.3">
      <c r="A3008" t="s">
        <v>16</v>
      </c>
      <c r="B3008" s="1">
        <v>43956</v>
      </c>
      <c r="C3008">
        <v>208.01</v>
      </c>
      <c r="D3008">
        <v>211.78</v>
      </c>
      <c r="E3008">
        <v>204.03</v>
      </c>
      <c r="F3008">
        <v>206.77</v>
      </c>
      <c r="G3008">
        <v>19004689099</v>
      </c>
      <c r="H3008">
        <v>22912129590</v>
      </c>
      <c r="I3008">
        <v>2020</v>
      </c>
      <c r="J3008">
        <v>5</v>
      </c>
      <c r="K3008">
        <v>5</v>
      </c>
    </row>
    <row r="3009" spans="1:11" x14ac:dyDescent="0.3">
      <c r="A3009" t="s">
        <v>16</v>
      </c>
      <c r="B3009" s="1">
        <v>43955</v>
      </c>
      <c r="C3009">
        <v>210.89</v>
      </c>
      <c r="D3009">
        <v>211.83</v>
      </c>
      <c r="E3009">
        <v>199.05</v>
      </c>
      <c r="F3009">
        <v>208.17</v>
      </c>
      <c r="G3009">
        <v>22602446422</v>
      </c>
      <c r="H3009">
        <v>23064379025</v>
      </c>
      <c r="I3009">
        <v>2020</v>
      </c>
      <c r="J3009">
        <v>5</v>
      </c>
      <c r="K3009">
        <v>4</v>
      </c>
    </row>
    <row r="3010" spans="1:11" x14ac:dyDescent="0.3">
      <c r="A3010" t="s">
        <v>16</v>
      </c>
      <c r="B3010" s="1">
        <v>43954</v>
      </c>
      <c r="C3010">
        <v>215.35</v>
      </c>
      <c r="D3010">
        <v>219.27</v>
      </c>
      <c r="E3010">
        <v>208.69</v>
      </c>
      <c r="F3010">
        <v>210.93</v>
      </c>
      <c r="G3010">
        <v>20469034664</v>
      </c>
      <c r="H3010">
        <v>23367177867</v>
      </c>
      <c r="I3010">
        <v>2020</v>
      </c>
      <c r="J3010">
        <v>5</v>
      </c>
      <c r="K3010">
        <v>3</v>
      </c>
    </row>
    <row r="3011" spans="1:11" x14ac:dyDescent="0.3">
      <c r="A3011" t="s">
        <v>16</v>
      </c>
      <c r="B3011" s="1">
        <v>43953</v>
      </c>
      <c r="C3011">
        <v>214.23</v>
      </c>
      <c r="D3011">
        <v>215.85</v>
      </c>
      <c r="E3011">
        <v>212.88</v>
      </c>
      <c r="F3011">
        <v>215.33</v>
      </c>
      <c r="G3011">
        <v>18260876092</v>
      </c>
      <c r="H3011">
        <v>23850828459</v>
      </c>
      <c r="I3011">
        <v>2020</v>
      </c>
      <c r="J3011">
        <v>5</v>
      </c>
      <c r="K3011">
        <v>2</v>
      </c>
    </row>
    <row r="3012" spans="1:11" x14ac:dyDescent="0.3">
      <c r="A3012" t="s">
        <v>16</v>
      </c>
      <c r="B3012" s="1">
        <v>43952</v>
      </c>
      <c r="C3012">
        <v>207.9</v>
      </c>
      <c r="D3012">
        <v>217.63</v>
      </c>
      <c r="E3012">
        <v>207.78</v>
      </c>
      <c r="F3012">
        <v>214.22</v>
      </c>
      <c r="G3012">
        <v>20816320834</v>
      </c>
      <c r="H3012">
        <v>23725367639</v>
      </c>
      <c r="I3012">
        <v>2020</v>
      </c>
      <c r="J3012">
        <v>5</v>
      </c>
      <c r="K3012">
        <v>1</v>
      </c>
    </row>
    <row r="3013" spans="1:11" x14ac:dyDescent="0.3">
      <c r="A3013" t="s">
        <v>16</v>
      </c>
      <c r="B3013" s="1">
        <v>43951</v>
      </c>
      <c r="C3013">
        <v>216.91</v>
      </c>
      <c r="D3013">
        <v>227.53</v>
      </c>
      <c r="E3013">
        <v>206.44</v>
      </c>
      <c r="F3013">
        <v>207.6</v>
      </c>
      <c r="G3013">
        <v>28089191904</v>
      </c>
      <c r="H3013">
        <v>22989647065</v>
      </c>
      <c r="I3013">
        <v>2020</v>
      </c>
      <c r="J3013">
        <v>4</v>
      </c>
      <c r="K3013">
        <v>30</v>
      </c>
    </row>
    <row r="3014" spans="1:11" x14ac:dyDescent="0.3">
      <c r="A3014" t="s">
        <v>16</v>
      </c>
      <c r="B3014" s="1">
        <v>43950</v>
      </c>
      <c r="C3014">
        <v>198.47</v>
      </c>
      <c r="D3014">
        <v>218.45</v>
      </c>
      <c r="E3014">
        <v>198.12</v>
      </c>
      <c r="F3014">
        <v>216.97</v>
      </c>
      <c r="G3014">
        <v>26397548759</v>
      </c>
      <c r="H3014">
        <v>24023887081</v>
      </c>
      <c r="I3014">
        <v>2020</v>
      </c>
      <c r="J3014">
        <v>4</v>
      </c>
      <c r="K3014">
        <v>29</v>
      </c>
    </row>
    <row r="3015" spans="1:11" x14ac:dyDescent="0.3">
      <c r="A3015" t="s">
        <v>16</v>
      </c>
      <c r="B3015" s="1">
        <v>43949</v>
      </c>
      <c r="C3015">
        <v>197.27</v>
      </c>
      <c r="D3015">
        <v>198.79</v>
      </c>
      <c r="E3015">
        <v>194.85</v>
      </c>
      <c r="F3015">
        <v>198.42</v>
      </c>
      <c r="G3015">
        <v>18217507467</v>
      </c>
      <c r="H3015">
        <v>21966890357</v>
      </c>
      <c r="I3015">
        <v>2020</v>
      </c>
      <c r="J3015">
        <v>4</v>
      </c>
      <c r="K3015">
        <v>28</v>
      </c>
    </row>
    <row r="3016" spans="1:11" x14ac:dyDescent="0.3">
      <c r="A3016" t="s">
        <v>16</v>
      </c>
      <c r="B3016" s="1">
        <v>43948</v>
      </c>
      <c r="C3016">
        <v>197.48</v>
      </c>
      <c r="D3016">
        <v>199.55</v>
      </c>
      <c r="E3016">
        <v>193.45</v>
      </c>
      <c r="F3016">
        <v>197.22</v>
      </c>
      <c r="G3016">
        <v>18670194595</v>
      </c>
      <c r="H3016">
        <v>21832392036</v>
      </c>
      <c r="I3016">
        <v>2020</v>
      </c>
      <c r="J3016">
        <v>4</v>
      </c>
      <c r="K3016">
        <v>27</v>
      </c>
    </row>
    <row r="3017" spans="1:11" x14ac:dyDescent="0.3">
      <c r="A3017" t="s">
        <v>16</v>
      </c>
      <c r="B3017" s="1">
        <v>43947</v>
      </c>
      <c r="C3017">
        <v>195.41</v>
      </c>
      <c r="D3017">
        <v>199.34</v>
      </c>
      <c r="E3017">
        <v>194.77</v>
      </c>
      <c r="F3017">
        <v>197.32</v>
      </c>
      <c r="G3017">
        <v>18335367012</v>
      </c>
      <c r="H3017">
        <v>21839976557</v>
      </c>
      <c r="I3017">
        <v>2020</v>
      </c>
      <c r="J3017">
        <v>4</v>
      </c>
      <c r="K3017">
        <v>26</v>
      </c>
    </row>
    <row r="3018" spans="1:11" x14ac:dyDescent="0.3">
      <c r="A3018" t="s">
        <v>16</v>
      </c>
      <c r="B3018" s="1">
        <v>43946</v>
      </c>
      <c r="C3018">
        <v>189.21</v>
      </c>
      <c r="D3018">
        <v>196.79</v>
      </c>
      <c r="E3018">
        <v>188.46</v>
      </c>
      <c r="F3018">
        <v>195.52</v>
      </c>
      <c r="G3018">
        <v>18260969748</v>
      </c>
      <c r="H3018">
        <v>21637838417</v>
      </c>
      <c r="I3018">
        <v>2020</v>
      </c>
      <c r="J3018">
        <v>4</v>
      </c>
      <c r="K3018">
        <v>25</v>
      </c>
    </row>
    <row r="3019" spans="1:11" x14ac:dyDescent="0.3">
      <c r="A3019" t="s">
        <v>16</v>
      </c>
      <c r="B3019" s="1">
        <v>43945</v>
      </c>
      <c r="C3019">
        <v>185.22</v>
      </c>
      <c r="D3019">
        <v>190.21</v>
      </c>
      <c r="E3019">
        <v>185.22</v>
      </c>
      <c r="F3019">
        <v>189.24</v>
      </c>
      <c r="G3019">
        <v>16788555028</v>
      </c>
      <c r="H3019">
        <v>20940434737</v>
      </c>
      <c r="I3019">
        <v>2020</v>
      </c>
      <c r="J3019">
        <v>4</v>
      </c>
      <c r="K3019">
        <v>24</v>
      </c>
    </row>
    <row r="3020" spans="1:11" x14ac:dyDescent="0.3">
      <c r="A3020" t="s">
        <v>16</v>
      </c>
      <c r="B3020" s="1">
        <v>43944</v>
      </c>
      <c r="C3020">
        <v>182.62</v>
      </c>
      <c r="D3020">
        <v>189.09</v>
      </c>
      <c r="E3020">
        <v>180.34</v>
      </c>
      <c r="F3020">
        <v>185.03</v>
      </c>
      <c r="G3020">
        <v>21275740032</v>
      </c>
      <c r="H3020">
        <v>20472236139</v>
      </c>
      <c r="I3020">
        <v>2020</v>
      </c>
      <c r="J3020">
        <v>4</v>
      </c>
      <c r="K3020">
        <v>23</v>
      </c>
    </row>
    <row r="3021" spans="1:11" x14ac:dyDescent="0.3">
      <c r="A3021" t="s">
        <v>16</v>
      </c>
      <c r="B3021" s="1">
        <v>43943</v>
      </c>
      <c r="C3021">
        <v>172.67</v>
      </c>
      <c r="D3021">
        <v>183.75</v>
      </c>
      <c r="E3021">
        <v>171.83</v>
      </c>
      <c r="F3021">
        <v>182.6</v>
      </c>
      <c r="G3021">
        <v>17994666395</v>
      </c>
      <c r="H3021">
        <v>20200984352</v>
      </c>
      <c r="I3021">
        <v>2020</v>
      </c>
      <c r="J3021">
        <v>4</v>
      </c>
      <c r="K3021">
        <v>22</v>
      </c>
    </row>
    <row r="3022" spans="1:11" x14ac:dyDescent="0.3">
      <c r="A3022" t="s">
        <v>16</v>
      </c>
      <c r="B3022" s="1">
        <v>43942</v>
      </c>
      <c r="C3022">
        <v>172.02</v>
      </c>
      <c r="D3022">
        <v>175.18</v>
      </c>
      <c r="E3022">
        <v>170.55</v>
      </c>
      <c r="F3022">
        <v>172.74</v>
      </c>
      <c r="G3022">
        <v>16458767984</v>
      </c>
      <c r="H3022">
        <v>19107591182</v>
      </c>
      <c r="I3022">
        <v>2020</v>
      </c>
      <c r="J3022">
        <v>4</v>
      </c>
      <c r="K3022">
        <v>21</v>
      </c>
    </row>
    <row r="3023" spans="1:11" x14ac:dyDescent="0.3">
      <c r="A3023" t="s">
        <v>16</v>
      </c>
      <c r="B3023" s="1">
        <v>43941</v>
      </c>
      <c r="C3023">
        <v>181.48</v>
      </c>
      <c r="D3023">
        <v>186.08</v>
      </c>
      <c r="E3023">
        <v>170.32</v>
      </c>
      <c r="F3023">
        <v>172.3</v>
      </c>
      <c r="G3023">
        <v>21266681335</v>
      </c>
      <c r="H3023">
        <v>19056520718</v>
      </c>
      <c r="I3023">
        <v>2020</v>
      </c>
      <c r="J3023">
        <v>4</v>
      </c>
      <c r="K3023">
        <v>20</v>
      </c>
    </row>
    <row r="3024" spans="1:11" x14ac:dyDescent="0.3">
      <c r="A3024" t="s">
        <v>16</v>
      </c>
      <c r="B3024" s="1">
        <v>43940</v>
      </c>
      <c r="C3024">
        <v>186.86</v>
      </c>
      <c r="D3024">
        <v>188.1</v>
      </c>
      <c r="E3024">
        <v>180.12</v>
      </c>
      <c r="F3024">
        <v>181.61</v>
      </c>
      <c r="G3024">
        <v>19146038381</v>
      </c>
      <c r="H3024">
        <v>20084614446</v>
      </c>
      <c r="I3024">
        <v>2020</v>
      </c>
      <c r="J3024">
        <v>4</v>
      </c>
      <c r="K3024">
        <v>19</v>
      </c>
    </row>
    <row r="3025" spans="1:11" x14ac:dyDescent="0.3">
      <c r="A3025" t="s">
        <v>16</v>
      </c>
      <c r="B3025" s="1">
        <v>43939</v>
      </c>
      <c r="C3025">
        <v>171.62</v>
      </c>
      <c r="D3025">
        <v>187.94</v>
      </c>
      <c r="E3025">
        <v>171.62</v>
      </c>
      <c r="F3025">
        <v>186.91</v>
      </c>
      <c r="G3025">
        <v>20160323443</v>
      </c>
      <c r="H3025">
        <v>20668075857</v>
      </c>
      <c r="I3025">
        <v>2020</v>
      </c>
      <c r="J3025">
        <v>4</v>
      </c>
      <c r="K3025">
        <v>18</v>
      </c>
    </row>
    <row r="3026" spans="1:11" x14ac:dyDescent="0.3">
      <c r="A3026" t="s">
        <v>16</v>
      </c>
      <c r="B3026" s="1">
        <v>43938</v>
      </c>
      <c r="C3026">
        <v>172.28</v>
      </c>
      <c r="D3026">
        <v>174.28</v>
      </c>
      <c r="E3026">
        <v>169.75</v>
      </c>
      <c r="F3026">
        <v>171.64</v>
      </c>
      <c r="G3026">
        <v>16714684266</v>
      </c>
      <c r="H3026">
        <v>18976660194</v>
      </c>
      <c r="I3026">
        <v>2020</v>
      </c>
      <c r="J3026">
        <v>4</v>
      </c>
      <c r="K3026">
        <v>17</v>
      </c>
    </row>
    <row r="3027" spans="1:11" x14ac:dyDescent="0.3">
      <c r="A3027" t="s">
        <v>16</v>
      </c>
      <c r="B3027" s="1">
        <v>43937</v>
      </c>
      <c r="C3027">
        <v>153.19999999999999</v>
      </c>
      <c r="D3027">
        <v>173.16</v>
      </c>
      <c r="E3027">
        <v>150.36000000000001</v>
      </c>
      <c r="F3027">
        <v>172.16</v>
      </c>
      <c r="G3027">
        <v>22910469236</v>
      </c>
      <c r="H3027">
        <v>19031693317</v>
      </c>
      <c r="I3027">
        <v>2020</v>
      </c>
      <c r="J3027">
        <v>4</v>
      </c>
      <c r="K3027">
        <v>16</v>
      </c>
    </row>
    <row r="3028" spans="1:11" x14ac:dyDescent="0.3">
      <c r="A3028" t="s">
        <v>16</v>
      </c>
      <c r="B3028" s="1">
        <v>43936</v>
      </c>
      <c r="C3028">
        <v>157.57</v>
      </c>
      <c r="D3028">
        <v>160.71</v>
      </c>
      <c r="E3028">
        <v>152.80000000000001</v>
      </c>
      <c r="F3028">
        <v>153.29</v>
      </c>
      <c r="G3028">
        <v>14171753737</v>
      </c>
      <c r="H3028">
        <v>16943501886</v>
      </c>
      <c r="I3028">
        <v>2020</v>
      </c>
      <c r="J3028">
        <v>4</v>
      </c>
      <c r="K3028">
        <v>15</v>
      </c>
    </row>
    <row r="3029" spans="1:11" x14ac:dyDescent="0.3">
      <c r="A3029" t="s">
        <v>16</v>
      </c>
      <c r="B3029" s="1">
        <v>43935</v>
      </c>
      <c r="C3029">
        <v>156.36000000000001</v>
      </c>
      <c r="D3029">
        <v>160.94</v>
      </c>
      <c r="E3029">
        <v>155.87</v>
      </c>
      <c r="F3029">
        <v>157.6</v>
      </c>
      <c r="G3029">
        <v>14723156630</v>
      </c>
      <c r="H3029">
        <v>17417697024</v>
      </c>
      <c r="I3029">
        <v>2020</v>
      </c>
      <c r="J3029">
        <v>4</v>
      </c>
      <c r="K3029">
        <v>14</v>
      </c>
    </row>
    <row r="3030" spans="1:11" x14ac:dyDescent="0.3">
      <c r="A3030" t="s">
        <v>16</v>
      </c>
      <c r="B3030" s="1">
        <v>43934</v>
      </c>
      <c r="C3030">
        <v>160.72</v>
      </c>
      <c r="D3030">
        <v>160.75</v>
      </c>
      <c r="E3030">
        <v>151.61000000000001</v>
      </c>
      <c r="F3030">
        <v>156.28</v>
      </c>
      <c r="G3030">
        <v>16465282133</v>
      </c>
      <c r="H3030">
        <v>17270031992</v>
      </c>
      <c r="I3030">
        <v>2020</v>
      </c>
      <c r="J3030">
        <v>4</v>
      </c>
      <c r="K3030">
        <v>13</v>
      </c>
    </row>
    <row r="3031" spans="1:11" x14ac:dyDescent="0.3">
      <c r="A3031" t="s">
        <v>16</v>
      </c>
      <c r="B3031" s="1">
        <v>43933</v>
      </c>
      <c r="C3031">
        <v>158.22999999999999</v>
      </c>
      <c r="D3031">
        <v>164.52</v>
      </c>
      <c r="E3031">
        <v>156.32</v>
      </c>
      <c r="F3031">
        <v>161.13999999999999</v>
      </c>
      <c r="G3031">
        <v>15123721386</v>
      </c>
      <c r="H3031">
        <v>17805206568</v>
      </c>
      <c r="I3031">
        <v>2020</v>
      </c>
      <c r="J3031">
        <v>4</v>
      </c>
      <c r="K3031">
        <v>12</v>
      </c>
    </row>
    <row r="3032" spans="1:11" x14ac:dyDescent="0.3">
      <c r="A3032" t="s">
        <v>16</v>
      </c>
      <c r="B3032" s="1">
        <v>43932</v>
      </c>
      <c r="C3032">
        <v>158.54</v>
      </c>
      <c r="D3032">
        <v>161.16999999999999</v>
      </c>
      <c r="E3032">
        <v>155.30000000000001</v>
      </c>
      <c r="F3032">
        <v>158.22</v>
      </c>
      <c r="G3032">
        <v>13555089447</v>
      </c>
      <c r="H3032">
        <v>17479687023</v>
      </c>
      <c r="I3032">
        <v>2020</v>
      </c>
      <c r="J3032">
        <v>4</v>
      </c>
      <c r="K3032">
        <v>11</v>
      </c>
    </row>
    <row r="3033" spans="1:11" x14ac:dyDescent="0.3">
      <c r="A3033" t="s">
        <v>16</v>
      </c>
      <c r="B3033" s="1">
        <v>43931</v>
      </c>
      <c r="C3033">
        <v>170.83</v>
      </c>
      <c r="D3033">
        <v>170.95</v>
      </c>
      <c r="E3033">
        <v>154.91</v>
      </c>
      <c r="F3033">
        <v>158.41</v>
      </c>
      <c r="G3033">
        <v>17980944616</v>
      </c>
      <c r="H3033">
        <v>17499250378</v>
      </c>
      <c r="I3033">
        <v>2020</v>
      </c>
      <c r="J3033">
        <v>4</v>
      </c>
      <c r="K3033">
        <v>10</v>
      </c>
    </row>
    <row r="3034" spans="1:11" x14ac:dyDescent="0.3">
      <c r="A3034" t="s">
        <v>16</v>
      </c>
      <c r="B3034" s="1">
        <v>43930</v>
      </c>
      <c r="C3034">
        <v>172.76</v>
      </c>
      <c r="D3034">
        <v>172.9</v>
      </c>
      <c r="E3034">
        <v>167.99</v>
      </c>
      <c r="F3034">
        <v>170.81</v>
      </c>
      <c r="G3034">
        <v>14901696210</v>
      </c>
      <c r="H3034">
        <v>18866106818</v>
      </c>
      <c r="I3034">
        <v>2020</v>
      </c>
      <c r="J3034">
        <v>4</v>
      </c>
      <c r="K3034">
        <v>9</v>
      </c>
    </row>
    <row r="3035" spans="1:11" x14ac:dyDescent="0.3">
      <c r="A3035" t="s">
        <v>16</v>
      </c>
      <c r="B3035" s="1">
        <v>43929</v>
      </c>
      <c r="C3035">
        <v>165.24</v>
      </c>
      <c r="D3035">
        <v>173.21</v>
      </c>
      <c r="E3035">
        <v>164.49</v>
      </c>
      <c r="F3035">
        <v>172.64</v>
      </c>
      <c r="G3035">
        <v>17063110836</v>
      </c>
      <c r="H3035">
        <v>19066388908</v>
      </c>
      <c r="I3035">
        <v>2020</v>
      </c>
      <c r="J3035">
        <v>4</v>
      </c>
      <c r="K3035">
        <v>8</v>
      </c>
    </row>
    <row r="3036" spans="1:11" x14ac:dyDescent="0.3">
      <c r="A3036" t="s">
        <v>16</v>
      </c>
      <c r="B3036" s="1">
        <v>43928</v>
      </c>
      <c r="C3036">
        <v>169.15</v>
      </c>
      <c r="D3036">
        <v>175.2</v>
      </c>
      <c r="E3036">
        <v>164.2</v>
      </c>
      <c r="F3036">
        <v>165.1</v>
      </c>
      <c r="G3036">
        <v>21659346091</v>
      </c>
      <c r="H3036">
        <v>18231455422</v>
      </c>
      <c r="I3036">
        <v>2020</v>
      </c>
      <c r="J3036">
        <v>4</v>
      </c>
      <c r="K3036">
        <v>7</v>
      </c>
    </row>
    <row r="3037" spans="1:11" x14ac:dyDescent="0.3">
      <c r="A3037" t="s">
        <v>16</v>
      </c>
      <c r="B3037" s="1">
        <v>43927</v>
      </c>
      <c r="C3037">
        <v>143.61000000000001</v>
      </c>
      <c r="D3037">
        <v>169.27</v>
      </c>
      <c r="E3037">
        <v>143.54</v>
      </c>
      <c r="F3037">
        <v>169.14</v>
      </c>
      <c r="G3037">
        <v>21636382525</v>
      </c>
      <c r="H3037">
        <v>18674571701</v>
      </c>
      <c r="I3037">
        <v>2020</v>
      </c>
      <c r="J3037">
        <v>4</v>
      </c>
      <c r="K3037">
        <v>6</v>
      </c>
    </row>
    <row r="3038" spans="1:11" x14ac:dyDescent="0.3">
      <c r="A3038" t="s">
        <v>16</v>
      </c>
      <c r="B3038" s="1">
        <v>43926</v>
      </c>
      <c r="C3038">
        <v>145.26</v>
      </c>
      <c r="D3038">
        <v>146.13</v>
      </c>
      <c r="E3038">
        <v>142.1</v>
      </c>
      <c r="F3038">
        <v>143.55000000000001</v>
      </c>
      <c r="G3038">
        <v>11280993591</v>
      </c>
      <c r="H3038">
        <v>15847283514</v>
      </c>
      <c r="I3038">
        <v>2020</v>
      </c>
      <c r="J3038">
        <v>4</v>
      </c>
      <c r="K3038">
        <v>5</v>
      </c>
    </row>
    <row r="3039" spans="1:11" x14ac:dyDescent="0.3">
      <c r="A3039" t="s">
        <v>16</v>
      </c>
      <c r="B3039" s="1">
        <v>43925</v>
      </c>
      <c r="C3039">
        <v>142.22</v>
      </c>
      <c r="D3039">
        <v>145.38</v>
      </c>
      <c r="E3039">
        <v>140.12</v>
      </c>
      <c r="F3039">
        <v>145.22</v>
      </c>
      <c r="G3039">
        <v>11946658257</v>
      </c>
      <c r="H3039">
        <v>16029973618</v>
      </c>
      <c r="I3039">
        <v>2020</v>
      </c>
      <c r="J3039">
        <v>4</v>
      </c>
      <c r="K3039">
        <v>4</v>
      </c>
    </row>
    <row r="3040" spans="1:11" x14ac:dyDescent="0.3">
      <c r="A3040" t="s">
        <v>16</v>
      </c>
      <c r="B3040" s="1">
        <v>43924</v>
      </c>
      <c r="C3040">
        <v>142.11000000000001</v>
      </c>
      <c r="D3040">
        <v>146.9</v>
      </c>
      <c r="E3040">
        <v>139.62</v>
      </c>
      <c r="F3040">
        <v>142.09</v>
      </c>
      <c r="G3040">
        <v>13184603402</v>
      </c>
      <c r="H3040">
        <v>15682757538</v>
      </c>
      <c r="I3040">
        <v>2020</v>
      </c>
      <c r="J3040">
        <v>4</v>
      </c>
      <c r="K3040">
        <v>3</v>
      </c>
    </row>
    <row r="3041" spans="1:11" x14ac:dyDescent="0.3">
      <c r="A3041" t="s">
        <v>16</v>
      </c>
      <c r="B3041" s="1">
        <v>43923</v>
      </c>
      <c r="C3041">
        <v>135.72999999999999</v>
      </c>
      <c r="D3041">
        <v>146.79</v>
      </c>
      <c r="E3041">
        <v>135.72999999999999</v>
      </c>
      <c r="F3041">
        <v>142.03</v>
      </c>
      <c r="G3041">
        <v>15322861686</v>
      </c>
      <c r="H3041">
        <v>15673960169</v>
      </c>
      <c r="I3041">
        <v>2020</v>
      </c>
      <c r="J3041">
        <v>4</v>
      </c>
      <c r="K3041">
        <v>2</v>
      </c>
    </row>
    <row r="3042" spans="1:11" x14ac:dyDescent="0.3">
      <c r="A3042" t="s">
        <v>16</v>
      </c>
      <c r="B3042" s="1">
        <v>43922</v>
      </c>
      <c r="C3042">
        <v>133.61000000000001</v>
      </c>
      <c r="D3042">
        <v>135.63</v>
      </c>
      <c r="E3042">
        <v>129.72999999999999</v>
      </c>
      <c r="F3042">
        <v>135.63</v>
      </c>
      <c r="G3042">
        <v>12456564435</v>
      </c>
      <c r="H3042">
        <v>14966424710</v>
      </c>
      <c r="I3042">
        <v>2020</v>
      </c>
      <c r="J3042">
        <v>4</v>
      </c>
      <c r="K3042">
        <v>1</v>
      </c>
    </row>
    <row r="3043" spans="1:11" x14ac:dyDescent="0.3">
      <c r="A3043" t="s">
        <v>16</v>
      </c>
      <c r="B3043" s="1">
        <v>43921</v>
      </c>
      <c r="C3043">
        <v>132.82</v>
      </c>
      <c r="D3043">
        <v>134.27000000000001</v>
      </c>
      <c r="E3043">
        <v>131.65</v>
      </c>
      <c r="F3043">
        <v>133.59</v>
      </c>
      <c r="G3043">
        <v>11065246317</v>
      </c>
      <c r="H3043">
        <v>14739376438</v>
      </c>
      <c r="I3043">
        <v>2020</v>
      </c>
      <c r="J3043">
        <v>3</v>
      </c>
      <c r="K3043">
        <v>31</v>
      </c>
    </row>
    <row r="3044" spans="1:11" x14ac:dyDescent="0.3">
      <c r="A3044" t="s">
        <v>16</v>
      </c>
      <c r="B3044" s="1">
        <v>43920</v>
      </c>
      <c r="C3044">
        <v>125.58</v>
      </c>
      <c r="D3044">
        <v>133.91</v>
      </c>
      <c r="E3044">
        <v>125.29</v>
      </c>
      <c r="F3044">
        <v>132.9</v>
      </c>
      <c r="G3044">
        <v>11841123306</v>
      </c>
      <c r="H3044">
        <v>14661550831</v>
      </c>
      <c r="I3044">
        <v>2020</v>
      </c>
      <c r="J3044">
        <v>3</v>
      </c>
      <c r="K3044">
        <v>30</v>
      </c>
    </row>
    <row r="3045" spans="1:11" x14ac:dyDescent="0.3">
      <c r="A3045" t="s">
        <v>16</v>
      </c>
      <c r="B3045" s="1">
        <v>43919</v>
      </c>
      <c r="C3045">
        <v>131.02000000000001</v>
      </c>
      <c r="D3045">
        <v>131.16999999999999</v>
      </c>
      <c r="E3045">
        <v>125.45</v>
      </c>
      <c r="F3045">
        <v>125.58</v>
      </c>
      <c r="G3045">
        <v>9938133669</v>
      </c>
      <c r="H3045">
        <v>13852241607</v>
      </c>
      <c r="I3045">
        <v>2020</v>
      </c>
      <c r="J3045">
        <v>3</v>
      </c>
      <c r="K3045">
        <v>29</v>
      </c>
    </row>
    <row r="3046" spans="1:11" x14ac:dyDescent="0.3">
      <c r="A3046" t="s">
        <v>16</v>
      </c>
      <c r="B3046" s="1">
        <v>43918</v>
      </c>
      <c r="C3046">
        <v>134.03</v>
      </c>
      <c r="D3046">
        <v>134.03</v>
      </c>
      <c r="E3046">
        <v>126.96</v>
      </c>
      <c r="F3046">
        <v>130.99</v>
      </c>
      <c r="G3046">
        <v>12162403960</v>
      </c>
      <c r="H3046">
        <v>14446379743</v>
      </c>
      <c r="I3046">
        <v>2020</v>
      </c>
      <c r="J3046">
        <v>3</v>
      </c>
      <c r="K3046">
        <v>28</v>
      </c>
    </row>
    <row r="3047" spans="1:11" x14ac:dyDescent="0.3">
      <c r="A3047" t="s">
        <v>16</v>
      </c>
      <c r="B3047" s="1">
        <v>43917</v>
      </c>
      <c r="C3047">
        <v>138.37</v>
      </c>
      <c r="D3047">
        <v>139.9</v>
      </c>
      <c r="E3047">
        <v>133.94</v>
      </c>
      <c r="F3047">
        <v>133.94</v>
      </c>
      <c r="G3047">
        <v>11396286629</v>
      </c>
      <c r="H3047">
        <v>14770071750</v>
      </c>
      <c r="I3047">
        <v>2020</v>
      </c>
      <c r="J3047">
        <v>3</v>
      </c>
      <c r="K3047">
        <v>27</v>
      </c>
    </row>
    <row r="3048" spans="1:11" x14ac:dyDescent="0.3">
      <c r="A3048" t="s">
        <v>16</v>
      </c>
      <c r="B3048" s="1">
        <v>43916</v>
      </c>
      <c r="C3048">
        <v>136.19</v>
      </c>
      <c r="D3048">
        <v>138.83000000000001</v>
      </c>
      <c r="E3048">
        <v>134.88999999999999</v>
      </c>
      <c r="F3048">
        <v>138.36000000000001</v>
      </c>
      <c r="G3048">
        <v>11367261176</v>
      </c>
      <c r="H3048">
        <v>15255985586</v>
      </c>
      <c r="I3048">
        <v>2020</v>
      </c>
      <c r="J3048">
        <v>3</v>
      </c>
      <c r="K3048">
        <v>26</v>
      </c>
    </row>
    <row r="3049" spans="1:11" x14ac:dyDescent="0.3">
      <c r="A3049" t="s">
        <v>16</v>
      </c>
      <c r="B3049" s="1">
        <v>43915</v>
      </c>
      <c r="C3049">
        <v>138.91</v>
      </c>
      <c r="D3049">
        <v>141.4</v>
      </c>
      <c r="E3049">
        <v>134.30000000000001</v>
      </c>
      <c r="F3049">
        <v>136.19999999999999</v>
      </c>
      <c r="G3049">
        <v>13433092920</v>
      </c>
      <c r="H3049">
        <v>15015344150</v>
      </c>
      <c r="I3049">
        <v>2020</v>
      </c>
      <c r="J3049">
        <v>3</v>
      </c>
      <c r="K3049">
        <v>25</v>
      </c>
    </row>
    <row r="3050" spans="1:11" x14ac:dyDescent="0.3">
      <c r="A3050" t="s">
        <v>16</v>
      </c>
      <c r="B3050" s="1">
        <v>43914</v>
      </c>
      <c r="C3050">
        <v>135.19</v>
      </c>
      <c r="D3050">
        <v>141.94999999999999</v>
      </c>
      <c r="E3050">
        <v>133.16999999999999</v>
      </c>
      <c r="F3050">
        <v>138.76</v>
      </c>
      <c r="G3050">
        <v>14609068673</v>
      </c>
      <c r="H3050">
        <v>15296295171</v>
      </c>
      <c r="I3050">
        <v>2020</v>
      </c>
      <c r="J3050">
        <v>3</v>
      </c>
      <c r="K3050">
        <v>24</v>
      </c>
    </row>
    <row r="3051" spans="1:11" x14ac:dyDescent="0.3">
      <c r="A3051" t="s">
        <v>16</v>
      </c>
      <c r="B3051" s="1">
        <v>43913</v>
      </c>
      <c r="C3051">
        <v>123.37</v>
      </c>
      <c r="D3051">
        <v>134.91</v>
      </c>
      <c r="E3051">
        <v>121.87</v>
      </c>
      <c r="F3051">
        <v>134.91</v>
      </c>
      <c r="G3051">
        <v>14149877968</v>
      </c>
      <c r="H3051">
        <v>14870079035</v>
      </c>
      <c r="I3051">
        <v>2020</v>
      </c>
      <c r="J3051">
        <v>3</v>
      </c>
      <c r="K3051">
        <v>23</v>
      </c>
    </row>
    <row r="3052" spans="1:11" x14ac:dyDescent="0.3">
      <c r="A3052" t="s">
        <v>16</v>
      </c>
      <c r="B3052" s="1">
        <v>43912</v>
      </c>
      <c r="C3052">
        <v>132.85</v>
      </c>
      <c r="D3052">
        <v>136.15</v>
      </c>
      <c r="E3052">
        <v>122.91</v>
      </c>
      <c r="F3052">
        <v>123.32</v>
      </c>
      <c r="G3052">
        <v>12497707224</v>
      </c>
      <c r="H3052">
        <v>13590860527</v>
      </c>
      <c r="I3052">
        <v>2020</v>
      </c>
      <c r="J3052">
        <v>3</v>
      </c>
      <c r="K3052">
        <v>22</v>
      </c>
    </row>
    <row r="3053" spans="1:11" x14ac:dyDescent="0.3">
      <c r="A3053" t="s">
        <v>16</v>
      </c>
      <c r="B3053" s="1">
        <v>43911</v>
      </c>
      <c r="C3053">
        <v>133.1</v>
      </c>
      <c r="D3053">
        <v>135.97</v>
      </c>
      <c r="E3053">
        <v>127.16</v>
      </c>
      <c r="F3053">
        <v>132.82</v>
      </c>
      <c r="G3053">
        <v>13684083308</v>
      </c>
      <c r="H3053">
        <v>14635764102</v>
      </c>
      <c r="I3053">
        <v>2020</v>
      </c>
      <c r="J3053">
        <v>3</v>
      </c>
      <c r="K3053">
        <v>21</v>
      </c>
    </row>
    <row r="3054" spans="1:11" x14ac:dyDescent="0.3">
      <c r="A3054" t="s">
        <v>16</v>
      </c>
      <c r="B3054" s="1">
        <v>43910</v>
      </c>
      <c r="C3054">
        <v>136.65</v>
      </c>
      <c r="D3054">
        <v>150.85</v>
      </c>
      <c r="E3054">
        <v>122.61</v>
      </c>
      <c r="F3054">
        <v>132.74</v>
      </c>
      <c r="G3054">
        <v>18960388062</v>
      </c>
      <c r="H3054">
        <v>14624949757</v>
      </c>
      <c r="I3054">
        <v>2020</v>
      </c>
      <c r="J3054">
        <v>3</v>
      </c>
      <c r="K3054">
        <v>20</v>
      </c>
    </row>
    <row r="3055" spans="1:11" x14ac:dyDescent="0.3">
      <c r="A3055" t="s">
        <v>16</v>
      </c>
      <c r="B3055" s="1">
        <v>43909</v>
      </c>
      <c r="C3055">
        <v>114.84</v>
      </c>
      <c r="D3055">
        <v>140.53</v>
      </c>
      <c r="E3055">
        <v>114.73</v>
      </c>
      <c r="F3055">
        <v>136.59</v>
      </c>
      <c r="G3055">
        <v>16396753275</v>
      </c>
      <c r="H3055">
        <v>15048018840</v>
      </c>
      <c r="I3055">
        <v>2020</v>
      </c>
      <c r="J3055">
        <v>3</v>
      </c>
      <c r="K3055">
        <v>19</v>
      </c>
    </row>
    <row r="3056" spans="1:11" x14ac:dyDescent="0.3">
      <c r="A3056" t="s">
        <v>16</v>
      </c>
      <c r="B3056" s="1">
        <v>43908</v>
      </c>
      <c r="C3056">
        <v>113.86</v>
      </c>
      <c r="D3056">
        <v>116.02</v>
      </c>
      <c r="E3056">
        <v>111.74</v>
      </c>
      <c r="F3056">
        <v>114.84</v>
      </c>
      <c r="G3056">
        <v>11617854009</v>
      </c>
      <c r="H3056">
        <v>12650160818</v>
      </c>
      <c r="I3056">
        <v>2020</v>
      </c>
      <c r="J3056">
        <v>3</v>
      </c>
      <c r="K3056">
        <v>18</v>
      </c>
    </row>
    <row r="3057" spans="1:11" x14ac:dyDescent="0.3">
      <c r="A3057" t="s">
        <v>16</v>
      </c>
      <c r="B3057" s="1">
        <v>43907</v>
      </c>
      <c r="C3057">
        <v>110.41</v>
      </c>
      <c r="D3057">
        <v>118.99</v>
      </c>
      <c r="E3057">
        <v>110.41</v>
      </c>
      <c r="F3057">
        <v>113.94</v>
      </c>
      <c r="G3057">
        <v>12087490572</v>
      </c>
      <c r="H3057">
        <v>12549513954</v>
      </c>
      <c r="I3057">
        <v>2020</v>
      </c>
      <c r="J3057">
        <v>3</v>
      </c>
      <c r="K3057">
        <v>17</v>
      </c>
    </row>
    <row r="3058" spans="1:11" x14ac:dyDescent="0.3">
      <c r="A3058" t="s">
        <v>16</v>
      </c>
      <c r="B3058" s="1">
        <v>43906</v>
      </c>
      <c r="C3058">
        <v>125</v>
      </c>
      <c r="D3058">
        <v>125</v>
      </c>
      <c r="E3058">
        <v>105.17</v>
      </c>
      <c r="F3058">
        <v>110.61</v>
      </c>
      <c r="G3058">
        <v>15984904590</v>
      </c>
      <c r="H3058">
        <v>12180483053</v>
      </c>
      <c r="I3058">
        <v>2020</v>
      </c>
      <c r="J3058">
        <v>3</v>
      </c>
      <c r="K3058">
        <v>16</v>
      </c>
    </row>
    <row r="3059" spans="1:11" x14ac:dyDescent="0.3">
      <c r="A3059" t="s">
        <v>16</v>
      </c>
      <c r="B3059" s="1">
        <v>43905</v>
      </c>
      <c r="C3059">
        <v>123.25</v>
      </c>
      <c r="D3059">
        <v>132.24</v>
      </c>
      <c r="E3059">
        <v>121.85</v>
      </c>
      <c r="F3059">
        <v>125.21</v>
      </c>
      <c r="G3059">
        <v>12719251813</v>
      </c>
      <c r="H3059">
        <v>13787534423</v>
      </c>
      <c r="I3059">
        <v>2020</v>
      </c>
      <c r="J3059">
        <v>3</v>
      </c>
      <c r="K3059">
        <v>15</v>
      </c>
    </row>
    <row r="3060" spans="1:11" x14ac:dyDescent="0.3">
      <c r="A3060" t="s">
        <v>16</v>
      </c>
      <c r="B3060" s="1">
        <v>43904</v>
      </c>
      <c r="C3060">
        <v>133.58000000000001</v>
      </c>
      <c r="D3060">
        <v>134.47999999999999</v>
      </c>
      <c r="E3060">
        <v>122.41</v>
      </c>
      <c r="F3060">
        <v>123.31</v>
      </c>
      <c r="G3060">
        <v>12740784545</v>
      </c>
      <c r="H3060">
        <v>13575727275</v>
      </c>
      <c r="I3060">
        <v>2020</v>
      </c>
      <c r="J3060">
        <v>3</v>
      </c>
      <c r="K3060">
        <v>14</v>
      </c>
    </row>
    <row r="3061" spans="1:11" x14ac:dyDescent="0.3">
      <c r="A3061" t="s">
        <v>16</v>
      </c>
      <c r="B3061" s="1">
        <v>43903</v>
      </c>
      <c r="C3061">
        <v>112.69</v>
      </c>
      <c r="D3061">
        <v>137.43</v>
      </c>
      <c r="E3061">
        <v>95.18</v>
      </c>
      <c r="F3061">
        <v>133.19999999999999</v>
      </c>
      <c r="G3061">
        <v>27864623061</v>
      </c>
      <c r="H3061">
        <v>14663417618</v>
      </c>
      <c r="I3061">
        <v>2020</v>
      </c>
      <c r="J3061">
        <v>3</v>
      </c>
      <c r="K3061">
        <v>13</v>
      </c>
    </row>
    <row r="3062" spans="1:11" x14ac:dyDescent="0.3">
      <c r="A3062" t="s">
        <v>16</v>
      </c>
      <c r="B3062" s="1">
        <v>43902</v>
      </c>
      <c r="C3062">
        <v>194.74</v>
      </c>
      <c r="D3062">
        <v>195.15</v>
      </c>
      <c r="E3062">
        <v>111.21</v>
      </c>
      <c r="F3062">
        <v>112.35</v>
      </c>
      <c r="G3062">
        <v>22134741655</v>
      </c>
      <c r="H3062">
        <v>12366138225</v>
      </c>
      <c r="I3062">
        <v>2020</v>
      </c>
      <c r="J3062">
        <v>3</v>
      </c>
      <c r="K3062">
        <v>12</v>
      </c>
    </row>
    <row r="3063" spans="1:11" x14ac:dyDescent="0.3">
      <c r="A3063" t="s">
        <v>16</v>
      </c>
      <c r="B3063" s="1">
        <v>43901</v>
      </c>
      <c r="C3063">
        <v>200.77</v>
      </c>
      <c r="D3063">
        <v>202.95</v>
      </c>
      <c r="E3063">
        <v>184.36</v>
      </c>
      <c r="F3063">
        <v>194.87</v>
      </c>
      <c r="G3063">
        <v>16984790291</v>
      </c>
      <c r="H3063">
        <v>21446678546</v>
      </c>
      <c r="I3063">
        <v>2020</v>
      </c>
      <c r="J3063">
        <v>3</v>
      </c>
      <c r="K3063">
        <v>11</v>
      </c>
    </row>
    <row r="3064" spans="1:11" x14ac:dyDescent="0.3">
      <c r="A3064" t="s">
        <v>16</v>
      </c>
      <c r="B3064" s="1">
        <v>43900</v>
      </c>
      <c r="C3064">
        <v>202.86</v>
      </c>
      <c r="D3064">
        <v>205.71</v>
      </c>
      <c r="E3064">
        <v>198.06</v>
      </c>
      <c r="F3064">
        <v>200.77</v>
      </c>
      <c r="G3064">
        <v>18344930072</v>
      </c>
      <c r="H3064">
        <v>22093126953</v>
      </c>
      <c r="I3064">
        <v>2020</v>
      </c>
      <c r="J3064">
        <v>3</v>
      </c>
      <c r="K3064">
        <v>10</v>
      </c>
    </row>
    <row r="3065" spans="1:11" x14ac:dyDescent="0.3">
      <c r="A3065" t="s">
        <v>16</v>
      </c>
      <c r="B3065" s="1">
        <v>43899</v>
      </c>
      <c r="C3065">
        <v>201.32</v>
      </c>
      <c r="D3065">
        <v>207.45</v>
      </c>
      <c r="E3065">
        <v>192.27</v>
      </c>
      <c r="F3065">
        <v>201.99</v>
      </c>
      <c r="G3065">
        <v>23645428606</v>
      </c>
      <c r="H3065">
        <v>22224520906</v>
      </c>
      <c r="I3065">
        <v>2020</v>
      </c>
      <c r="J3065">
        <v>3</v>
      </c>
      <c r="K3065">
        <v>9</v>
      </c>
    </row>
    <row r="3066" spans="1:11" x14ac:dyDescent="0.3">
      <c r="A3066" t="s">
        <v>16</v>
      </c>
      <c r="B3066" s="1">
        <v>43898</v>
      </c>
      <c r="C3066">
        <v>237.78</v>
      </c>
      <c r="D3066">
        <v>237.78</v>
      </c>
      <c r="E3066">
        <v>200.6</v>
      </c>
      <c r="F3066">
        <v>200.69</v>
      </c>
      <c r="G3066">
        <v>21381823651</v>
      </c>
      <c r="H3066">
        <v>22079071207</v>
      </c>
      <c r="I3066">
        <v>2020</v>
      </c>
      <c r="J3066">
        <v>3</v>
      </c>
      <c r="K3066">
        <v>8</v>
      </c>
    </row>
    <row r="3067" spans="1:11" x14ac:dyDescent="0.3">
      <c r="A3067" t="s">
        <v>16</v>
      </c>
      <c r="B3067" s="1">
        <v>43897</v>
      </c>
      <c r="C3067">
        <v>243.75</v>
      </c>
      <c r="D3067">
        <v>249.98</v>
      </c>
      <c r="E3067">
        <v>237.55</v>
      </c>
      <c r="F3067">
        <v>237.85</v>
      </c>
      <c r="G3067">
        <v>19431652027</v>
      </c>
      <c r="H3067">
        <v>26164459704</v>
      </c>
      <c r="I3067">
        <v>2020</v>
      </c>
      <c r="J3067">
        <v>3</v>
      </c>
      <c r="K3067">
        <v>7</v>
      </c>
    </row>
    <row r="3068" spans="1:11" x14ac:dyDescent="0.3">
      <c r="A3068" t="s">
        <v>16</v>
      </c>
      <c r="B3068" s="1">
        <v>43896</v>
      </c>
      <c r="C3068">
        <v>229.17</v>
      </c>
      <c r="D3068">
        <v>243.55</v>
      </c>
      <c r="E3068">
        <v>228.74</v>
      </c>
      <c r="F3068">
        <v>243.53</v>
      </c>
      <c r="G3068">
        <v>19374772256</v>
      </c>
      <c r="H3068">
        <v>26785082139</v>
      </c>
      <c r="I3068">
        <v>2020</v>
      </c>
      <c r="J3068">
        <v>3</v>
      </c>
      <c r="K3068">
        <v>6</v>
      </c>
    </row>
    <row r="3069" spans="1:11" x14ac:dyDescent="0.3">
      <c r="A3069" t="s">
        <v>16</v>
      </c>
      <c r="B3069" s="1">
        <v>43895</v>
      </c>
      <c r="C3069">
        <v>224.64</v>
      </c>
      <c r="D3069">
        <v>234.36</v>
      </c>
      <c r="E3069">
        <v>224.64</v>
      </c>
      <c r="F3069">
        <v>229.27</v>
      </c>
      <c r="G3069">
        <v>18201291785</v>
      </c>
      <c r="H3069">
        <v>25213804821</v>
      </c>
      <c r="I3069">
        <v>2020</v>
      </c>
      <c r="J3069">
        <v>3</v>
      </c>
      <c r="K3069">
        <v>5</v>
      </c>
    </row>
    <row r="3070" spans="1:11" x14ac:dyDescent="0.3">
      <c r="A3070" t="s">
        <v>16</v>
      </c>
      <c r="B3070" s="1">
        <v>43894</v>
      </c>
      <c r="C3070">
        <v>224.57</v>
      </c>
      <c r="D3070">
        <v>228.04</v>
      </c>
      <c r="E3070">
        <v>222.09</v>
      </c>
      <c r="F3070">
        <v>224.52</v>
      </c>
      <c r="G3070">
        <v>16567075208</v>
      </c>
      <c r="H3070">
        <v>24688386921</v>
      </c>
      <c r="I3070">
        <v>2020</v>
      </c>
      <c r="J3070">
        <v>3</v>
      </c>
      <c r="K3070">
        <v>4</v>
      </c>
    </row>
    <row r="3071" spans="1:11" x14ac:dyDescent="0.3">
      <c r="A3071" t="s">
        <v>16</v>
      </c>
      <c r="B3071" s="1">
        <v>43893</v>
      </c>
      <c r="C3071">
        <v>230.52</v>
      </c>
      <c r="D3071">
        <v>232.33</v>
      </c>
      <c r="E3071">
        <v>221.73</v>
      </c>
      <c r="F3071">
        <v>224.48</v>
      </c>
      <c r="G3071">
        <v>19853178572</v>
      </c>
      <c r="H3071">
        <v>24681090483</v>
      </c>
      <c r="I3071">
        <v>2020</v>
      </c>
      <c r="J3071">
        <v>3</v>
      </c>
      <c r="K3071">
        <v>3</v>
      </c>
    </row>
    <row r="3072" spans="1:11" x14ac:dyDescent="0.3">
      <c r="A3072" t="s">
        <v>16</v>
      </c>
      <c r="B3072" s="1">
        <v>43892</v>
      </c>
      <c r="C3072">
        <v>218.71</v>
      </c>
      <c r="D3072">
        <v>232.81</v>
      </c>
      <c r="E3072">
        <v>217.28</v>
      </c>
      <c r="F3072">
        <v>230.57</v>
      </c>
      <c r="G3072">
        <v>20305587789</v>
      </c>
      <c r="H3072">
        <v>25347534007</v>
      </c>
      <c r="I3072">
        <v>2020</v>
      </c>
      <c r="J3072">
        <v>3</v>
      </c>
      <c r="K3072">
        <v>2</v>
      </c>
    </row>
    <row r="3073" spans="1:11" x14ac:dyDescent="0.3">
      <c r="A3073" t="s">
        <v>16</v>
      </c>
      <c r="B3073" s="1">
        <v>43891</v>
      </c>
      <c r="C3073">
        <v>219.75</v>
      </c>
      <c r="D3073">
        <v>226.68</v>
      </c>
      <c r="E3073">
        <v>214.13</v>
      </c>
      <c r="F3073">
        <v>218.97</v>
      </c>
      <c r="G3073">
        <v>18179807469</v>
      </c>
      <c r="H3073">
        <v>24069393932</v>
      </c>
      <c r="I3073">
        <v>2020</v>
      </c>
      <c r="J3073">
        <v>3</v>
      </c>
      <c r="K3073">
        <v>1</v>
      </c>
    </row>
    <row r="3074" spans="1:11" x14ac:dyDescent="0.3">
      <c r="A3074" t="s">
        <v>16</v>
      </c>
      <c r="B3074" s="1">
        <v>43890</v>
      </c>
      <c r="C3074">
        <v>226.83</v>
      </c>
      <c r="D3074">
        <v>232.26</v>
      </c>
      <c r="E3074">
        <v>219.85</v>
      </c>
      <c r="F3074">
        <v>219.85</v>
      </c>
      <c r="G3074">
        <v>18181296376</v>
      </c>
      <c r="H3074">
        <v>24162913195</v>
      </c>
      <c r="I3074">
        <v>2020</v>
      </c>
      <c r="J3074">
        <v>2</v>
      </c>
      <c r="K3074">
        <v>29</v>
      </c>
    </row>
    <row r="3075" spans="1:11" x14ac:dyDescent="0.3">
      <c r="A3075" t="s">
        <v>16</v>
      </c>
      <c r="B3075" s="1">
        <v>43889</v>
      </c>
      <c r="C3075">
        <v>226.99</v>
      </c>
      <c r="D3075">
        <v>234.21</v>
      </c>
      <c r="E3075">
        <v>216.35</v>
      </c>
      <c r="F3075">
        <v>226.76</v>
      </c>
      <c r="G3075">
        <v>22563530559</v>
      </c>
      <c r="H3075">
        <v>24919509265</v>
      </c>
      <c r="I3075">
        <v>2020</v>
      </c>
      <c r="J3075">
        <v>2</v>
      </c>
      <c r="K3075">
        <v>28</v>
      </c>
    </row>
    <row r="3076" spans="1:11" x14ac:dyDescent="0.3">
      <c r="A3076" t="s">
        <v>16</v>
      </c>
      <c r="B3076" s="1">
        <v>43888</v>
      </c>
      <c r="C3076">
        <v>225.69</v>
      </c>
      <c r="D3076">
        <v>237.23</v>
      </c>
      <c r="E3076">
        <v>212.66</v>
      </c>
      <c r="F3076">
        <v>226.75</v>
      </c>
      <c r="G3076">
        <v>25645522790</v>
      </c>
      <c r="H3076">
        <v>24915636231</v>
      </c>
      <c r="I3076">
        <v>2020</v>
      </c>
      <c r="J3076">
        <v>2</v>
      </c>
      <c r="K3076">
        <v>27</v>
      </c>
    </row>
    <row r="3077" spans="1:11" x14ac:dyDescent="0.3">
      <c r="A3077" t="s">
        <v>16</v>
      </c>
      <c r="B3077" s="1">
        <v>43887</v>
      </c>
      <c r="C3077">
        <v>247.74</v>
      </c>
      <c r="D3077">
        <v>249.65</v>
      </c>
      <c r="E3077">
        <v>221.27</v>
      </c>
      <c r="F3077">
        <v>225.68</v>
      </c>
      <c r="G3077">
        <v>26235617201</v>
      </c>
      <c r="H3077">
        <v>24794645345</v>
      </c>
      <c r="I3077">
        <v>2020</v>
      </c>
      <c r="J3077">
        <v>2</v>
      </c>
      <c r="K3077">
        <v>26</v>
      </c>
    </row>
    <row r="3078" spans="1:11" x14ac:dyDescent="0.3">
      <c r="A3078" t="s">
        <v>16</v>
      </c>
      <c r="B3078" s="1">
        <v>43886</v>
      </c>
      <c r="C3078">
        <v>265.27999999999997</v>
      </c>
      <c r="D3078">
        <v>265.43</v>
      </c>
      <c r="E3078">
        <v>246.86</v>
      </c>
      <c r="F3078">
        <v>247.82</v>
      </c>
      <c r="G3078">
        <v>21878882134</v>
      </c>
      <c r="H3078">
        <v>27223398195</v>
      </c>
      <c r="I3078">
        <v>2020</v>
      </c>
      <c r="J3078">
        <v>2</v>
      </c>
      <c r="K3078">
        <v>25</v>
      </c>
    </row>
    <row r="3079" spans="1:11" x14ac:dyDescent="0.3">
      <c r="A3079" t="s">
        <v>16</v>
      </c>
      <c r="B3079" s="1">
        <v>43885</v>
      </c>
      <c r="C3079">
        <v>273.70999999999998</v>
      </c>
      <c r="D3079">
        <v>275.54000000000002</v>
      </c>
      <c r="E3079">
        <v>259.63</v>
      </c>
      <c r="F3079">
        <v>265.22000000000003</v>
      </c>
      <c r="G3079">
        <v>22400845640</v>
      </c>
      <c r="H3079">
        <v>29131114037</v>
      </c>
      <c r="I3079">
        <v>2020</v>
      </c>
      <c r="J3079">
        <v>2</v>
      </c>
      <c r="K3079">
        <v>24</v>
      </c>
    </row>
    <row r="3080" spans="1:11" x14ac:dyDescent="0.3">
      <c r="A3080" t="s">
        <v>16</v>
      </c>
      <c r="B3080" s="1">
        <v>43884</v>
      </c>
      <c r="C3080">
        <v>262.27999999999997</v>
      </c>
      <c r="D3080">
        <v>273.75</v>
      </c>
      <c r="E3080">
        <v>261.95999999999998</v>
      </c>
      <c r="F3080">
        <v>273.75</v>
      </c>
      <c r="G3080">
        <v>19585998814</v>
      </c>
      <c r="H3080">
        <v>30065188433</v>
      </c>
      <c r="I3080">
        <v>2020</v>
      </c>
      <c r="J3080">
        <v>2</v>
      </c>
      <c r="K3080">
        <v>23</v>
      </c>
    </row>
    <row r="3081" spans="1:11" x14ac:dyDescent="0.3">
      <c r="A3081" t="s">
        <v>16</v>
      </c>
      <c r="B3081" s="1">
        <v>43883</v>
      </c>
      <c r="C3081">
        <v>265.55</v>
      </c>
      <c r="D3081">
        <v>266.39</v>
      </c>
      <c r="E3081">
        <v>258.91000000000003</v>
      </c>
      <c r="F3081">
        <v>262.33</v>
      </c>
      <c r="G3081">
        <v>16906032862</v>
      </c>
      <c r="H3081">
        <v>28807130266</v>
      </c>
      <c r="I3081">
        <v>2020</v>
      </c>
      <c r="J3081">
        <v>2</v>
      </c>
      <c r="K3081">
        <v>22</v>
      </c>
    </row>
    <row r="3082" spans="1:11" x14ac:dyDescent="0.3">
      <c r="A3082" t="s">
        <v>16</v>
      </c>
      <c r="B3082" s="1">
        <v>43882</v>
      </c>
      <c r="C3082">
        <v>257.89</v>
      </c>
      <c r="D3082">
        <v>267</v>
      </c>
      <c r="E3082">
        <v>255.69</v>
      </c>
      <c r="F3082">
        <v>265.60000000000002</v>
      </c>
      <c r="G3082">
        <v>20867593292</v>
      </c>
      <c r="H3082">
        <v>29162464509</v>
      </c>
      <c r="I3082">
        <v>2020</v>
      </c>
      <c r="J3082">
        <v>2</v>
      </c>
      <c r="K3082">
        <v>21</v>
      </c>
    </row>
    <row r="3083" spans="1:11" x14ac:dyDescent="0.3">
      <c r="A3083" t="s">
        <v>16</v>
      </c>
      <c r="B3083" s="1">
        <v>43881</v>
      </c>
      <c r="C3083">
        <v>259.82</v>
      </c>
      <c r="D3083">
        <v>263.7</v>
      </c>
      <c r="E3083">
        <v>250.95</v>
      </c>
      <c r="F3083">
        <v>257.95</v>
      </c>
      <c r="G3083">
        <v>23229828870</v>
      </c>
      <c r="H3083">
        <v>28318879771</v>
      </c>
      <c r="I3083">
        <v>2020</v>
      </c>
      <c r="J3083">
        <v>2</v>
      </c>
      <c r="K3083">
        <v>20</v>
      </c>
    </row>
    <row r="3084" spans="1:11" x14ac:dyDescent="0.3">
      <c r="A3084" t="s">
        <v>16</v>
      </c>
      <c r="B3084" s="1">
        <v>43880</v>
      </c>
      <c r="C3084">
        <v>282.04000000000002</v>
      </c>
      <c r="D3084">
        <v>283.54000000000002</v>
      </c>
      <c r="E3084">
        <v>259.76</v>
      </c>
      <c r="F3084">
        <v>259.76</v>
      </c>
      <c r="G3084">
        <v>22679414413</v>
      </c>
      <c r="H3084">
        <v>28514562065</v>
      </c>
      <c r="I3084">
        <v>2020</v>
      </c>
      <c r="J3084">
        <v>2</v>
      </c>
      <c r="K3084">
        <v>19</v>
      </c>
    </row>
    <row r="3085" spans="1:11" x14ac:dyDescent="0.3">
      <c r="A3085" t="s">
        <v>16</v>
      </c>
      <c r="B3085" s="1">
        <v>43879</v>
      </c>
      <c r="C3085">
        <v>266.51</v>
      </c>
      <c r="D3085">
        <v>283.2</v>
      </c>
      <c r="E3085">
        <v>261.45999999999998</v>
      </c>
      <c r="F3085">
        <v>281.94</v>
      </c>
      <c r="G3085">
        <v>26511477187</v>
      </c>
      <c r="H3085">
        <v>30945457816</v>
      </c>
      <c r="I3085">
        <v>2020</v>
      </c>
      <c r="J3085">
        <v>2</v>
      </c>
      <c r="K3085">
        <v>18</v>
      </c>
    </row>
    <row r="3086" spans="1:11" x14ac:dyDescent="0.3">
      <c r="A3086" t="s">
        <v>16</v>
      </c>
      <c r="B3086" s="1">
        <v>43878</v>
      </c>
      <c r="C3086">
        <v>259.89</v>
      </c>
      <c r="D3086">
        <v>266.87</v>
      </c>
      <c r="E3086">
        <v>244.34</v>
      </c>
      <c r="F3086">
        <v>266.36</v>
      </c>
      <c r="G3086">
        <v>26024080089</v>
      </c>
      <c r="H3086">
        <v>29231690264</v>
      </c>
      <c r="I3086">
        <v>2020</v>
      </c>
      <c r="J3086">
        <v>2</v>
      </c>
      <c r="K3086">
        <v>17</v>
      </c>
    </row>
    <row r="3087" spans="1:11" x14ac:dyDescent="0.3">
      <c r="A3087" t="s">
        <v>16</v>
      </c>
      <c r="B3087" s="1">
        <v>43877</v>
      </c>
      <c r="C3087">
        <v>264.89999999999998</v>
      </c>
      <c r="D3087">
        <v>272.88</v>
      </c>
      <c r="E3087">
        <v>242.48</v>
      </c>
      <c r="F3087">
        <v>259.89</v>
      </c>
      <c r="G3087">
        <v>25152366643</v>
      </c>
      <c r="H3087">
        <v>28518254585</v>
      </c>
      <c r="I3087">
        <v>2020</v>
      </c>
      <c r="J3087">
        <v>2</v>
      </c>
      <c r="K3087">
        <v>16</v>
      </c>
    </row>
    <row r="3088" spans="1:11" x14ac:dyDescent="0.3">
      <c r="A3088" t="s">
        <v>16</v>
      </c>
      <c r="B3088" s="1">
        <v>43876</v>
      </c>
      <c r="C3088">
        <v>284.56</v>
      </c>
      <c r="D3088">
        <v>287.12</v>
      </c>
      <c r="E3088">
        <v>264.27999999999997</v>
      </c>
      <c r="F3088">
        <v>264.73</v>
      </c>
      <c r="G3088">
        <v>23682452994</v>
      </c>
      <c r="H3088">
        <v>29045044403</v>
      </c>
      <c r="I3088">
        <v>2020</v>
      </c>
      <c r="J3088">
        <v>2</v>
      </c>
      <c r="K3088">
        <v>15</v>
      </c>
    </row>
    <row r="3089" spans="1:11" x14ac:dyDescent="0.3">
      <c r="A3089" t="s">
        <v>16</v>
      </c>
      <c r="B3089" s="1">
        <v>43875</v>
      </c>
      <c r="C3089">
        <v>268.02</v>
      </c>
      <c r="D3089">
        <v>285.06</v>
      </c>
      <c r="E3089">
        <v>262.76</v>
      </c>
      <c r="F3089">
        <v>284.22000000000003</v>
      </c>
      <c r="G3089">
        <v>23558253463</v>
      </c>
      <c r="H3089">
        <v>31179427623</v>
      </c>
      <c r="I3089">
        <v>2020</v>
      </c>
      <c r="J3089">
        <v>2</v>
      </c>
      <c r="K3089">
        <v>14</v>
      </c>
    </row>
    <row r="3090" spans="1:11" x14ac:dyDescent="0.3">
      <c r="A3090" t="s">
        <v>16</v>
      </c>
      <c r="B3090" s="1">
        <v>43874</v>
      </c>
      <c r="C3090">
        <v>265.05</v>
      </c>
      <c r="D3090">
        <v>273.74</v>
      </c>
      <c r="E3090">
        <v>258.92</v>
      </c>
      <c r="F3090">
        <v>268.10000000000002</v>
      </c>
      <c r="G3090">
        <v>25801317504</v>
      </c>
      <c r="H3090">
        <v>29407537084</v>
      </c>
      <c r="I3090">
        <v>2020</v>
      </c>
      <c r="J3090">
        <v>2</v>
      </c>
      <c r="K3090">
        <v>13</v>
      </c>
    </row>
    <row r="3091" spans="1:11" x14ac:dyDescent="0.3">
      <c r="A3091" t="s">
        <v>16</v>
      </c>
      <c r="B3091" s="1">
        <v>43873</v>
      </c>
      <c r="C3091">
        <v>235.9</v>
      </c>
      <c r="D3091">
        <v>272.39999999999998</v>
      </c>
      <c r="E3091">
        <v>235.9</v>
      </c>
      <c r="F3091">
        <v>265.41000000000003</v>
      </c>
      <c r="G3091">
        <v>24545049386</v>
      </c>
      <c r="H3091">
        <v>29108513969</v>
      </c>
      <c r="I3091">
        <v>2020</v>
      </c>
      <c r="J3091">
        <v>2</v>
      </c>
      <c r="K3091">
        <v>12</v>
      </c>
    </row>
    <row r="3092" spans="1:11" x14ac:dyDescent="0.3">
      <c r="A3092" t="s">
        <v>16</v>
      </c>
      <c r="B3092" s="1">
        <v>43872</v>
      </c>
      <c r="C3092">
        <v>223.38</v>
      </c>
      <c r="D3092">
        <v>236.55</v>
      </c>
      <c r="E3092">
        <v>218.62</v>
      </c>
      <c r="F3092">
        <v>235.85</v>
      </c>
      <c r="G3092">
        <v>16964695963</v>
      </c>
      <c r="H3092">
        <v>25863852653</v>
      </c>
      <c r="I3092">
        <v>2020</v>
      </c>
      <c r="J3092">
        <v>2</v>
      </c>
      <c r="K3092">
        <v>11</v>
      </c>
    </row>
    <row r="3093" spans="1:11" x14ac:dyDescent="0.3">
      <c r="A3093" t="s">
        <v>16</v>
      </c>
      <c r="B3093" s="1">
        <v>43871</v>
      </c>
      <c r="C3093">
        <v>228.55</v>
      </c>
      <c r="D3093">
        <v>229.18</v>
      </c>
      <c r="E3093">
        <v>218.08</v>
      </c>
      <c r="F3093">
        <v>223.52</v>
      </c>
      <c r="G3093">
        <v>16210008511</v>
      </c>
      <c r="H3093">
        <v>24508831903</v>
      </c>
      <c r="I3093">
        <v>2020</v>
      </c>
      <c r="J3093">
        <v>2</v>
      </c>
      <c r="K3093">
        <v>10</v>
      </c>
    </row>
    <row r="3094" spans="1:11" x14ac:dyDescent="0.3">
      <c r="A3094" t="s">
        <v>16</v>
      </c>
      <c r="B3094" s="1">
        <v>43870</v>
      </c>
      <c r="C3094">
        <v>222.98</v>
      </c>
      <c r="D3094">
        <v>229.86</v>
      </c>
      <c r="E3094">
        <v>222.98</v>
      </c>
      <c r="F3094">
        <v>228.58</v>
      </c>
      <c r="G3094">
        <v>15031356241</v>
      </c>
      <c r="H3094">
        <v>25060056859</v>
      </c>
      <c r="I3094">
        <v>2020</v>
      </c>
      <c r="J3094">
        <v>2</v>
      </c>
      <c r="K3094">
        <v>9</v>
      </c>
    </row>
    <row r="3095" spans="1:11" x14ac:dyDescent="0.3">
      <c r="A3095" t="s">
        <v>16</v>
      </c>
      <c r="B3095" s="1">
        <v>43869</v>
      </c>
      <c r="C3095">
        <v>222.51</v>
      </c>
      <c r="D3095">
        <v>226.59</v>
      </c>
      <c r="E3095">
        <v>215.39</v>
      </c>
      <c r="F3095">
        <v>223.15</v>
      </c>
      <c r="G3095">
        <v>16741203125</v>
      </c>
      <c r="H3095">
        <v>24461492839</v>
      </c>
      <c r="I3095">
        <v>2020</v>
      </c>
      <c r="J3095">
        <v>2</v>
      </c>
      <c r="K3095">
        <v>8</v>
      </c>
    </row>
    <row r="3096" spans="1:11" x14ac:dyDescent="0.3">
      <c r="A3096" t="s">
        <v>16</v>
      </c>
      <c r="B3096" s="1">
        <v>43868</v>
      </c>
      <c r="C3096">
        <v>212.32</v>
      </c>
      <c r="D3096">
        <v>223.14</v>
      </c>
      <c r="E3096">
        <v>212.3</v>
      </c>
      <c r="F3096">
        <v>222.73</v>
      </c>
      <c r="G3096">
        <v>16673443564</v>
      </c>
      <c r="H3096">
        <v>24412375482</v>
      </c>
      <c r="I3096">
        <v>2020</v>
      </c>
      <c r="J3096">
        <v>2</v>
      </c>
      <c r="K3096">
        <v>7</v>
      </c>
    </row>
    <row r="3097" spans="1:11" x14ac:dyDescent="0.3">
      <c r="A3097" t="s">
        <v>16</v>
      </c>
      <c r="B3097" s="1">
        <v>43867</v>
      </c>
      <c r="C3097">
        <v>204.13</v>
      </c>
      <c r="D3097">
        <v>214.6</v>
      </c>
      <c r="E3097">
        <v>201.9</v>
      </c>
      <c r="F3097">
        <v>212.34</v>
      </c>
      <c r="G3097">
        <v>16425589683</v>
      </c>
      <c r="H3097">
        <v>23270983772</v>
      </c>
      <c r="I3097">
        <v>2020</v>
      </c>
      <c r="J3097">
        <v>2</v>
      </c>
      <c r="K3097">
        <v>6</v>
      </c>
    </row>
    <row r="3098" spans="1:11" x14ac:dyDescent="0.3">
      <c r="A3098" t="s">
        <v>16</v>
      </c>
      <c r="B3098" s="1">
        <v>43866</v>
      </c>
      <c r="C3098">
        <v>189.3</v>
      </c>
      <c r="D3098">
        <v>206.8</v>
      </c>
      <c r="E3098">
        <v>188.75</v>
      </c>
      <c r="F3098">
        <v>204.23</v>
      </c>
      <c r="G3098">
        <v>14865434435</v>
      </c>
      <c r="H3098">
        <v>22379510312</v>
      </c>
      <c r="I3098">
        <v>2020</v>
      </c>
      <c r="J3098">
        <v>2</v>
      </c>
      <c r="K3098">
        <v>5</v>
      </c>
    </row>
    <row r="3099" spans="1:11" x14ac:dyDescent="0.3">
      <c r="A3099" t="s">
        <v>16</v>
      </c>
      <c r="B3099" s="1">
        <v>43865</v>
      </c>
      <c r="C3099">
        <v>189.86</v>
      </c>
      <c r="D3099">
        <v>191.11</v>
      </c>
      <c r="E3099">
        <v>185.4</v>
      </c>
      <c r="F3099">
        <v>189.25</v>
      </c>
      <c r="G3099">
        <v>11714191695</v>
      </c>
      <c r="H3099">
        <v>20735478720</v>
      </c>
      <c r="I3099">
        <v>2020</v>
      </c>
      <c r="J3099">
        <v>2</v>
      </c>
      <c r="K3099">
        <v>4</v>
      </c>
    </row>
    <row r="3100" spans="1:11" x14ac:dyDescent="0.3">
      <c r="A3100" t="s">
        <v>16</v>
      </c>
      <c r="B3100" s="1">
        <v>43864</v>
      </c>
      <c r="C3100">
        <v>188.61</v>
      </c>
      <c r="D3100">
        <v>193.44</v>
      </c>
      <c r="E3100">
        <v>188.01</v>
      </c>
      <c r="F3100">
        <v>189.87</v>
      </c>
      <c r="G3100">
        <v>12392875241</v>
      </c>
      <c r="H3100">
        <v>20800183238</v>
      </c>
      <c r="I3100">
        <v>2020</v>
      </c>
      <c r="J3100">
        <v>2</v>
      </c>
      <c r="K3100">
        <v>3</v>
      </c>
    </row>
    <row r="3101" spans="1:11" x14ac:dyDescent="0.3">
      <c r="A3101" t="s">
        <v>16</v>
      </c>
      <c r="B3101" s="1">
        <v>43863</v>
      </c>
      <c r="C3101">
        <v>183.53</v>
      </c>
      <c r="D3101">
        <v>193.08</v>
      </c>
      <c r="E3101">
        <v>180.17</v>
      </c>
      <c r="F3101">
        <v>188.62</v>
      </c>
      <c r="G3101">
        <v>14054425389</v>
      </c>
      <c r="H3101">
        <v>20660936267</v>
      </c>
      <c r="I3101">
        <v>2020</v>
      </c>
      <c r="J3101">
        <v>2</v>
      </c>
      <c r="K3101">
        <v>2</v>
      </c>
    </row>
    <row r="3102" spans="1:11" x14ac:dyDescent="0.3">
      <c r="A3102" t="s">
        <v>16</v>
      </c>
      <c r="B3102" s="1">
        <v>43862</v>
      </c>
      <c r="C3102">
        <v>180.11</v>
      </c>
      <c r="D3102">
        <v>183.85</v>
      </c>
      <c r="E3102">
        <v>179.75</v>
      </c>
      <c r="F3102">
        <v>183.67</v>
      </c>
      <c r="G3102">
        <v>11569697182</v>
      </c>
      <c r="H3102">
        <v>20116913728</v>
      </c>
      <c r="I3102">
        <v>2020</v>
      </c>
      <c r="J3102">
        <v>2</v>
      </c>
      <c r="K3102">
        <v>1</v>
      </c>
    </row>
    <row r="3103" spans="1:11" x14ac:dyDescent="0.3">
      <c r="A3103" t="s">
        <v>16</v>
      </c>
      <c r="B3103" s="1">
        <v>43861</v>
      </c>
      <c r="C3103">
        <v>184.74</v>
      </c>
      <c r="D3103">
        <v>185.41</v>
      </c>
      <c r="E3103">
        <v>176.3</v>
      </c>
      <c r="F3103">
        <v>180.16</v>
      </c>
      <c r="G3103">
        <v>11728616394</v>
      </c>
      <c r="H3103">
        <v>19729633078</v>
      </c>
      <c r="I3103">
        <v>2020</v>
      </c>
      <c r="J3103">
        <v>1</v>
      </c>
      <c r="K3103">
        <v>31</v>
      </c>
    </row>
    <row r="3104" spans="1:11" x14ac:dyDescent="0.3">
      <c r="A3104" t="s">
        <v>16</v>
      </c>
      <c r="B3104" s="1">
        <v>43860</v>
      </c>
      <c r="C3104">
        <v>174.92</v>
      </c>
      <c r="D3104">
        <v>186.26</v>
      </c>
      <c r="E3104">
        <v>172.37</v>
      </c>
      <c r="F3104">
        <v>184.69</v>
      </c>
      <c r="G3104">
        <v>12604789338</v>
      </c>
      <c r="H3104">
        <v>20223232964</v>
      </c>
      <c r="I3104">
        <v>2020</v>
      </c>
      <c r="J3104">
        <v>1</v>
      </c>
      <c r="K3104">
        <v>30</v>
      </c>
    </row>
    <row r="3105" spans="1:11" x14ac:dyDescent="0.3">
      <c r="A3105" t="s">
        <v>16</v>
      </c>
      <c r="B3105" s="1">
        <v>43859</v>
      </c>
      <c r="C3105">
        <v>176.35</v>
      </c>
      <c r="D3105">
        <v>178.84</v>
      </c>
      <c r="E3105">
        <v>175.05</v>
      </c>
      <c r="F3105">
        <v>175.05</v>
      </c>
      <c r="G3105">
        <v>10725267311</v>
      </c>
      <c r="H3105">
        <v>19165292202</v>
      </c>
      <c r="I3105">
        <v>2020</v>
      </c>
      <c r="J3105">
        <v>1</v>
      </c>
      <c r="K3105">
        <v>29</v>
      </c>
    </row>
    <row r="3106" spans="1:11" x14ac:dyDescent="0.3">
      <c r="A3106" t="s">
        <v>16</v>
      </c>
      <c r="B3106" s="1">
        <v>43858</v>
      </c>
      <c r="C3106">
        <v>170.88</v>
      </c>
      <c r="D3106">
        <v>176.37</v>
      </c>
      <c r="E3106">
        <v>170.74</v>
      </c>
      <c r="F3106">
        <v>176.37</v>
      </c>
      <c r="G3106">
        <v>11772875064</v>
      </c>
      <c r="H3106">
        <v>19307396128</v>
      </c>
      <c r="I3106">
        <v>2020</v>
      </c>
      <c r="J3106">
        <v>1</v>
      </c>
      <c r="K3106">
        <v>28</v>
      </c>
    </row>
    <row r="3107" spans="1:11" x14ac:dyDescent="0.3">
      <c r="A3107" t="s">
        <v>16</v>
      </c>
      <c r="B3107" s="1">
        <v>43857</v>
      </c>
      <c r="C3107">
        <v>168.01</v>
      </c>
      <c r="D3107">
        <v>172.92</v>
      </c>
      <c r="E3107">
        <v>166.9</v>
      </c>
      <c r="F3107">
        <v>170.93</v>
      </c>
      <c r="G3107">
        <v>11004476145</v>
      </c>
      <c r="H3107">
        <v>18709615891</v>
      </c>
      <c r="I3107">
        <v>2020</v>
      </c>
      <c r="J3107">
        <v>1</v>
      </c>
      <c r="K3107">
        <v>27</v>
      </c>
    </row>
    <row r="3108" spans="1:11" x14ac:dyDescent="0.3">
      <c r="A3108" t="s">
        <v>16</v>
      </c>
      <c r="B3108" s="1">
        <v>43856</v>
      </c>
      <c r="C3108">
        <v>161.18</v>
      </c>
      <c r="D3108">
        <v>168.22</v>
      </c>
      <c r="E3108">
        <v>160.28</v>
      </c>
      <c r="F3108">
        <v>168.08</v>
      </c>
      <c r="G3108">
        <v>9261861590</v>
      </c>
      <c r="H3108">
        <v>18394952135</v>
      </c>
      <c r="I3108">
        <v>2020</v>
      </c>
      <c r="J3108">
        <v>1</v>
      </c>
      <c r="K3108">
        <v>26</v>
      </c>
    </row>
    <row r="3109" spans="1:11" x14ac:dyDescent="0.3">
      <c r="A3109" t="s">
        <v>16</v>
      </c>
      <c r="B3109" s="1">
        <v>43855</v>
      </c>
      <c r="C3109">
        <v>163.07</v>
      </c>
      <c r="D3109">
        <v>163.22999999999999</v>
      </c>
      <c r="E3109">
        <v>158.63</v>
      </c>
      <c r="F3109">
        <v>161.28</v>
      </c>
      <c r="G3109">
        <v>8256956802</v>
      </c>
      <c r="H3109">
        <v>17649296256</v>
      </c>
      <c r="I3109">
        <v>2020</v>
      </c>
      <c r="J3109">
        <v>1</v>
      </c>
      <c r="K3109">
        <v>25</v>
      </c>
    </row>
    <row r="3110" spans="1:11" x14ac:dyDescent="0.3">
      <c r="A3110" t="s">
        <v>16</v>
      </c>
      <c r="B3110" s="1">
        <v>43854</v>
      </c>
      <c r="C3110">
        <v>162.9</v>
      </c>
      <c r="D3110">
        <v>164.31</v>
      </c>
      <c r="E3110">
        <v>156.75</v>
      </c>
      <c r="F3110">
        <v>163.05000000000001</v>
      </c>
      <c r="G3110">
        <v>10657671162</v>
      </c>
      <c r="H3110">
        <v>17840465424</v>
      </c>
      <c r="I3110">
        <v>2020</v>
      </c>
      <c r="J3110">
        <v>1</v>
      </c>
      <c r="K3110">
        <v>24</v>
      </c>
    </row>
    <row r="3111" spans="1:11" x14ac:dyDescent="0.3">
      <c r="A3111" t="s">
        <v>16</v>
      </c>
      <c r="B3111" s="1">
        <v>43853</v>
      </c>
      <c r="C3111">
        <v>168.3</v>
      </c>
      <c r="D3111">
        <v>168.31</v>
      </c>
      <c r="E3111">
        <v>160.30000000000001</v>
      </c>
      <c r="F3111">
        <v>162.93</v>
      </c>
      <c r="G3111">
        <v>10396868698</v>
      </c>
      <c r="H3111">
        <v>17824835899</v>
      </c>
      <c r="I3111">
        <v>2020</v>
      </c>
      <c r="J3111">
        <v>1</v>
      </c>
      <c r="K3111">
        <v>23</v>
      </c>
    </row>
    <row r="3112" spans="1:11" x14ac:dyDescent="0.3">
      <c r="A3112" t="s">
        <v>16</v>
      </c>
      <c r="B3112" s="1">
        <v>43852</v>
      </c>
      <c r="C3112">
        <v>169.61</v>
      </c>
      <c r="D3112">
        <v>171.01</v>
      </c>
      <c r="E3112">
        <v>166.77</v>
      </c>
      <c r="F3112">
        <v>168.29</v>
      </c>
      <c r="G3112">
        <v>9209827928</v>
      </c>
      <c r="H3112">
        <v>18409534609</v>
      </c>
      <c r="I3112">
        <v>2020</v>
      </c>
      <c r="J3112">
        <v>1</v>
      </c>
      <c r="K3112">
        <v>22</v>
      </c>
    </row>
    <row r="3113" spans="1:11" x14ac:dyDescent="0.3">
      <c r="A3113" t="s">
        <v>16</v>
      </c>
      <c r="B3113" s="1">
        <v>43851</v>
      </c>
      <c r="C3113">
        <v>167.06</v>
      </c>
      <c r="D3113">
        <v>169.91</v>
      </c>
      <c r="E3113">
        <v>165.82</v>
      </c>
      <c r="F3113">
        <v>169.7</v>
      </c>
      <c r="G3113">
        <v>9789369362</v>
      </c>
      <c r="H3113">
        <v>18560711557</v>
      </c>
      <c r="I3113">
        <v>2020</v>
      </c>
      <c r="J3113">
        <v>1</v>
      </c>
      <c r="K3113">
        <v>21</v>
      </c>
    </row>
    <row r="3114" spans="1:11" x14ac:dyDescent="0.3">
      <c r="A3114" t="s">
        <v>16</v>
      </c>
      <c r="B3114" s="1">
        <v>43850</v>
      </c>
      <c r="C3114">
        <v>166.9</v>
      </c>
      <c r="D3114">
        <v>169.11</v>
      </c>
      <c r="E3114">
        <v>162.33000000000001</v>
      </c>
      <c r="F3114">
        <v>167.12</v>
      </c>
      <c r="G3114">
        <v>11144529787</v>
      </c>
      <c r="H3114">
        <v>18276600992</v>
      </c>
      <c r="I3114">
        <v>2020</v>
      </c>
      <c r="J3114">
        <v>1</v>
      </c>
      <c r="K3114">
        <v>20</v>
      </c>
    </row>
    <row r="3115" spans="1:11" x14ac:dyDescent="0.3">
      <c r="A3115" t="s">
        <v>16</v>
      </c>
      <c r="B3115" s="1">
        <v>43849</v>
      </c>
      <c r="C3115">
        <v>175.47</v>
      </c>
      <c r="D3115">
        <v>177.25</v>
      </c>
      <c r="E3115">
        <v>163.68</v>
      </c>
      <c r="F3115">
        <v>166.97</v>
      </c>
      <c r="G3115">
        <v>13713374132</v>
      </c>
      <c r="H3115">
        <v>18257853532</v>
      </c>
      <c r="I3115">
        <v>2020</v>
      </c>
      <c r="J3115">
        <v>1</v>
      </c>
      <c r="K3115">
        <v>19</v>
      </c>
    </row>
    <row r="3116" spans="1:11" x14ac:dyDescent="0.3">
      <c r="A3116" t="s">
        <v>16</v>
      </c>
      <c r="B3116" s="1">
        <v>43848</v>
      </c>
      <c r="C3116">
        <v>170.75</v>
      </c>
      <c r="D3116">
        <v>178.53</v>
      </c>
      <c r="E3116">
        <v>166.79</v>
      </c>
      <c r="F3116">
        <v>175.37</v>
      </c>
      <c r="G3116">
        <v>14929342256</v>
      </c>
      <c r="H3116">
        <v>19173512823</v>
      </c>
      <c r="I3116">
        <v>2020</v>
      </c>
      <c r="J3116">
        <v>1</v>
      </c>
      <c r="K3116">
        <v>18</v>
      </c>
    </row>
    <row r="3117" spans="1:11" x14ac:dyDescent="0.3">
      <c r="A3117" t="s">
        <v>16</v>
      </c>
      <c r="B3117" s="1">
        <v>43847</v>
      </c>
      <c r="C3117">
        <v>164.49</v>
      </c>
      <c r="D3117">
        <v>173.07</v>
      </c>
      <c r="E3117">
        <v>162.78</v>
      </c>
      <c r="F3117">
        <v>170.78</v>
      </c>
      <c r="G3117">
        <v>14997091826</v>
      </c>
      <c r="H3117">
        <v>18669811576</v>
      </c>
      <c r="I3117">
        <v>2020</v>
      </c>
      <c r="J3117">
        <v>1</v>
      </c>
      <c r="K3117">
        <v>17</v>
      </c>
    </row>
    <row r="3118" spans="1:11" x14ac:dyDescent="0.3">
      <c r="A3118" t="s">
        <v>16</v>
      </c>
      <c r="B3118" s="1">
        <v>43846</v>
      </c>
      <c r="C3118">
        <v>166.33</v>
      </c>
      <c r="D3118">
        <v>167.06</v>
      </c>
      <c r="E3118">
        <v>159.71</v>
      </c>
      <c r="F3118">
        <v>164.39</v>
      </c>
      <c r="G3118">
        <v>13735193018</v>
      </c>
      <c r="H3118">
        <v>17969103321</v>
      </c>
      <c r="I3118">
        <v>2020</v>
      </c>
      <c r="J3118">
        <v>1</v>
      </c>
      <c r="K3118">
        <v>16</v>
      </c>
    </row>
    <row r="3119" spans="1:11" x14ac:dyDescent="0.3">
      <c r="A3119" t="s">
        <v>16</v>
      </c>
      <c r="B3119" s="1">
        <v>43845</v>
      </c>
      <c r="C3119">
        <v>165.73</v>
      </c>
      <c r="D3119">
        <v>170.43</v>
      </c>
      <c r="E3119">
        <v>161.11000000000001</v>
      </c>
      <c r="F3119">
        <v>166.23</v>
      </c>
      <c r="G3119">
        <v>15173694057</v>
      </c>
      <c r="H3119">
        <v>18167930411</v>
      </c>
      <c r="I3119">
        <v>2020</v>
      </c>
      <c r="J3119">
        <v>1</v>
      </c>
      <c r="K3119">
        <v>15</v>
      </c>
    </row>
    <row r="3120" spans="1:11" x14ac:dyDescent="0.3">
      <c r="A3120" t="s">
        <v>16</v>
      </c>
      <c r="B3120" s="1">
        <v>43844</v>
      </c>
      <c r="C3120">
        <v>144.25</v>
      </c>
      <c r="D3120">
        <v>167.68</v>
      </c>
      <c r="E3120">
        <v>144.06</v>
      </c>
      <c r="F3120">
        <v>165.96</v>
      </c>
      <c r="G3120">
        <v>16712318373</v>
      </c>
      <c r="H3120">
        <v>18135588271</v>
      </c>
      <c r="I3120">
        <v>2020</v>
      </c>
      <c r="J3120">
        <v>1</v>
      </c>
      <c r="K3120">
        <v>14</v>
      </c>
    </row>
    <row r="3121" spans="1:11" x14ac:dyDescent="0.3">
      <c r="A3121" t="s">
        <v>16</v>
      </c>
      <c r="B3121" s="1">
        <v>43843</v>
      </c>
      <c r="C3121">
        <v>146.22</v>
      </c>
      <c r="D3121">
        <v>146.79</v>
      </c>
      <c r="E3121">
        <v>142.91</v>
      </c>
      <c r="F3121">
        <v>144.22999999999999</v>
      </c>
      <c r="G3121">
        <v>8378529470</v>
      </c>
      <c r="H3121">
        <v>15759102081</v>
      </c>
      <c r="I3121">
        <v>2020</v>
      </c>
      <c r="J3121">
        <v>1</v>
      </c>
      <c r="K3121">
        <v>13</v>
      </c>
    </row>
    <row r="3122" spans="1:11" x14ac:dyDescent="0.3">
      <c r="A3122" t="s">
        <v>16</v>
      </c>
      <c r="B3122" s="1">
        <v>43842</v>
      </c>
      <c r="C3122">
        <v>143.03</v>
      </c>
      <c r="D3122">
        <v>146.15</v>
      </c>
      <c r="E3122">
        <v>142.71</v>
      </c>
      <c r="F3122">
        <v>145.87</v>
      </c>
      <c r="G3122">
        <v>8528167453</v>
      </c>
      <c r="H3122">
        <v>15937115426</v>
      </c>
      <c r="I3122">
        <v>2020</v>
      </c>
      <c r="J3122">
        <v>1</v>
      </c>
      <c r="K3122">
        <v>12</v>
      </c>
    </row>
    <row r="3123" spans="1:11" x14ac:dyDescent="0.3">
      <c r="A3123" t="s">
        <v>16</v>
      </c>
      <c r="B3123" s="1">
        <v>43841</v>
      </c>
      <c r="C3123">
        <v>143.41</v>
      </c>
      <c r="D3123">
        <v>146.47999999999999</v>
      </c>
      <c r="E3123">
        <v>142.21</v>
      </c>
      <c r="F3123">
        <v>142.93</v>
      </c>
      <c r="G3123">
        <v>9332208590</v>
      </c>
      <c r="H3123">
        <v>15613213640</v>
      </c>
      <c r="I3123">
        <v>2020</v>
      </c>
      <c r="J3123">
        <v>1</v>
      </c>
      <c r="K3123">
        <v>11</v>
      </c>
    </row>
    <row r="3124" spans="1:11" x14ac:dyDescent="0.3">
      <c r="A3124" t="s">
        <v>16</v>
      </c>
      <c r="B3124" s="1">
        <v>43840</v>
      </c>
      <c r="C3124">
        <v>138.97</v>
      </c>
      <c r="D3124">
        <v>144.16999999999999</v>
      </c>
      <c r="E3124">
        <v>135.52000000000001</v>
      </c>
      <c r="F3124">
        <v>143.96</v>
      </c>
      <c r="G3124">
        <v>9084816203</v>
      </c>
      <c r="H3124">
        <v>15724494553</v>
      </c>
      <c r="I3124">
        <v>2020</v>
      </c>
      <c r="J3124">
        <v>1</v>
      </c>
      <c r="K3124">
        <v>10</v>
      </c>
    </row>
    <row r="3125" spans="1:11" x14ac:dyDescent="0.3">
      <c r="A3125" t="s">
        <v>16</v>
      </c>
      <c r="B3125" s="1">
        <v>43839</v>
      </c>
      <c r="C3125">
        <v>141.16</v>
      </c>
      <c r="D3125">
        <v>141.38999999999999</v>
      </c>
      <c r="E3125">
        <v>136.24</v>
      </c>
      <c r="F3125">
        <v>138.97999999999999</v>
      </c>
      <c r="G3125">
        <v>7697325348</v>
      </c>
      <c r="H3125">
        <v>15178151517</v>
      </c>
      <c r="I3125">
        <v>2020</v>
      </c>
      <c r="J3125">
        <v>1</v>
      </c>
      <c r="K3125">
        <v>9</v>
      </c>
    </row>
    <row r="3126" spans="1:11" x14ac:dyDescent="0.3">
      <c r="A3126" t="s">
        <v>16</v>
      </c>
      <c r="B3126" s="1">
        <v>43838</v>
      </c>
      <c r="C3126">
        <v>143.49</v>
      </c>
      <c r="D3126">
        <v>146.83000000000001</v>
      </c>
      <c r="E3126">
        <v>138.27000000000001</v>
      </c>
      <c r="F3126">
        <v>141.26</v>
      </c>
      <c r="G3126">
        <v>9387194957</v>
      </c>
      <c r="H3126">
        <v>15425115411</v>
      </c>
      <c r="I3126">
        <v>2020</v>
      </c>
      <c r="J3126">
        <v>1</v>
      </c>
      <c r="K3126">
        <v>8</v>
      </c>
    </row>
    <row r="3127" spans="1:11" x14ac:dyDescent="0.3">
      <c r="A3127" t="s">
        <v>16</v>
      </c>
      <c r="B3127" s="1">
        <v>43837</v>
      </c>
      <c r="C3127">
        <v>144.31</v>
      </c>
      <c r="D3127">
        <v>145</v>
      </c>
      <c r="E3127">
        <v>140.49</v>
      </c>
      <c r="F3127">
        <v>143.54</v>
      </c>
      <c r="G3127">
        <v>9257954672</v>
      </c>
      <c r="H3127">
        <v>15672773110</v>
      </c>
      <c r="I3127">
        <v>2020</v>
      </c>
      <c r="J3127">
        <v>1</v>
      </c>
      <c r="K3127">
        <v>7</v>
      </c>
    </row>
    <row r="3128" spans="1:11" x14ac:dyDescent="0.3">
      <c r="A3128" t="s">
        <v>16</v>
      </c>
      <c r="B3128" s="1">
        <v>43836</v>
      </c>
      <c r="C3128">
        <v>136.31</v>
      </c>
      <c r="D3128">
        <v>144.33000000000001</v>
      </c>
      <c r="E3128">
        <v>136.08000000000001</v>
      </c>
      <c r="F3128">
        <v>144.30000000000001</v>
      </c>
      <c r="G3128">
        <v>9093747121</v>
      </c>
      <c r="H3128">
        <v>15753803340</v>
      </c>
      <c r="I3128">
        <v>2020</v>
      </c>
      <c r="J3128">
        <v>1</v>
      </c>
      <c r="K3128">
        <v>6</v>
      </c>
    </row>
    <row r="3129" spans="1:11" x14ac:dyDescent="0.3">
      <c r="A3129" t="s">
        <v>16</v>
      </c>
      <c r="B3129" s="1">
        <v>43835</v>
      </c>
      <c r="C3129">
        <v>135.07</v>
      </c>
      <c r="D3129">
        <v>139.41</v>
      </c>
      <c r="E3129">
        <v>135.05000000000001</v>
      </c>
      <c r="F3129">
        <v>136.28</v>
      </c>
      <c r="G3129">
        <v>7526675353</v>
      </c>
      <c r="H3129">
        <v>14875569430</v>
      </c>
      <c r="I3129">
        <v>2020</v>
      </c>
      <c r="J3129">
        <v>1</v>
      </c>
      <c r="K3129">
        <v>5</v>
      </c>
    </row>
    <row r="3130" spans="1:11" x14ac:dyDescent="0.3">
      <c r="A3130" t="s">
        <v>16</v>
      </c>
      <c r="B3130" s="1">
        <v>43834</v>
      </c>
      <c r="C3130">
        <v>134.16999999999999</v>
      </c>
      <c r="D3130">
        <v>136.05000000000001</v>
      </c>
      <c r="E3130">
        <v>133.04</v>
      </c>
      <c r="F3130">
        <v>135.07</v>
      </c>
      <c r="G3130">
        <v>7430904515</v>
      </c>
      <c r="H3130">
        <v>14741946278</v>
      </c>
      <c r="I3130">
        <v>2020</v>
      </c>
      <c r="J3130">
        <v>1</v>
      </c>
      <c r="K3130">
        <v>4</v>
      </c>
    </row>
    <row r="3131" spans="1:11" x14ac:dyDescent="0.3">
      <c r="A3131" t="s">
        <v>16</v>
      </c>
      <c r="B3131" s="1">
        <v>43833</v>
      </c>
      <c r="C3131">
        <v>127.41</v>
      </c>
      <c r="D3131">
        <v>134.55000000000001</v>
      </c>
      <c r="E3131">
        <v>126.49</v>
      </c>
      <c r="F3131">
        <v>134.16999999999999</v>
      </c>
      <c r="G3131">
        <v>10476845358</v>
      </c>
      <c r="H3131">
        <v>14642130120</v>
      </c>
      <c r="I3131">
        <v>2020</v>
      </c>
      <c r="J3131">
        <v>1</v>
      </c>
      <c r="K3131">
        <v>3</v>
      </c>
    </row>
    <row r="3132" spans="1:11" x14ac:dyDescent="0.3">
      <c r="A3132" t="s">
        <v>16</v>
      </c>
      <c r="B3132" s="1">
        <v>43832</v>
      </c>
      <c r="C3132">
        <v>130.82</v>
      </c>
      <c r="D3132">
        <v>130.82</v>
      </c>
      <c r="E3132">
        <v>126.95</v>
      </c>
      <c r="F3132">
        <v>127.41</v>
      </c>
      <c r="G3132">
        <v>8032709256</v>
      </c>
      <c r="H3132">
        <v>13902505466</v>
      </c>
      <c r="I3132">
        <v>2020</v>
      </c>
      <c r="J3132">
        <v>1</v>
      </c>
      <c r="K3132">
        <v>2</v>
      </c>
    </row>
    <row r="3133" spans="1:11" x14ac:dyDescent="0.3">
      <c r="A3133" t="s">
        <v>16</v>
      </c>
      <c r="B3133" s="1">
        <v>43831</v>
      </c>
      <c r="C3133">
        <v>129.63</v>
      </c>
      <c r="D3133">
        <v>132.84</v>
      </c>
      <c r="E3133">
        <v>129.19999999999999</v>
      </c>
      <c r="F3133">
        <v>130.80000000000001</v>
      </c>
      <c r="G3133">
        <v>7935230330</v>
      </c>
      <c r="H3133">
        <v>14271059633</v>
      </c>
      <c r="I3133">
        <v>2020</v>
      </c>
      <c r="J3133">
        <v>1</v>
      </c>
      <c r="K3133">
        <v>1</v>
      </c>
    </row>
    <row r="3134" spans="1:11" x14ac:dyDescent="0.3">
      <c r="A3134" t="s">
        <v>16</v>
      </c>
      <c r="B3134" s="1">
        <v>43830</v>
      </c>
      <c r="C3134">
        <v>132.61000000000001</v>
      </c>
      <c r="D3134">
        <v>133.72999999999999</v>
      </c>
      <c r="E3134">
        <v>128.80000000000001</v>
      </c>
      <c r="F3134">
        <v>129.61000000000001</v>
      </c>
      <c r="G3134">
        <v>8936866397</v>
      </c>
      <c r="H3134">
        <v>14139765786</v>
      </c>
      <c r="I3134">
        <v>2019</v>
      </c>
      <c r="J3134">
        <v>12</v>
      </c>
      <c r="K3134">
        <v>31</v>
      </c>
    </row>
    <row r="3135" spans="1:11" x14ac:dyDescent="0.3">
      <c r="A3135" t="s">
        <v>16</v>
      </c>
      <c r="B3135" s="1">
        <v>43829</v>
      </c>
      <c r="C3135">
        <v>134.80000000000001</v>
      </c>
      <c r="D3135">
        <v>136.76</v>
      </c>
      <c r="E3135">
        <v>131.55000000000001</v>
      </c>
      <c r="F3135">
        <v>132.63</v>
      </c>
      <c r="G3135">
        <v>9796951716</v>
      </c>
      <c r="H3135">
        <v>14468140712</v>
      </c>
      <c r="I3135">
        <v>2019</v>
      </c>
      <c r="J3135">
        <v>12</v>
      </c>
      <c r="K3135">
        <v>30</v>
      </c>
    </row>
    <row r="3136" spans="1:11" x14ac:dyDescent="0.3">
      <c r="A3136" t="s">
        <v>16</v>
      </c>
      <c r="B3136" s="1">
        <v>43828</v>
      </c>
      <c r="C3136">
        <v>128.27000000000001</v>
      </c>
      <c r="D3136">
        <v>136.81</v>
      </c>
      <c r="E3136">
        <v>128</v>
      </c>
      <c r="F3136">
        <v>134.76</v>
      </c>
      <c r="G3136">
        <v>9708776786</v>
      </c>
      <c r="H3136">
        <v>14698483422</v>
      </c>
      <c r="I3136">
        <v>2019</v>
      </c>
      <c r="J3136">
        <v>12</v>
      </c>
      <c r="K3136">
        <v>29</v>
      </c>
    </row>
    <row r="3137" spans="1:11" x14ac:dyDescent="0.3">
      <c r="A3137" t="s">
        <v>16</v>
      </c>
      <c r="B3137" s="1">
        <v>43827</v>
      </c>
      <c r="C3137">
        <v>127.21</v>
      </c>
      <c r="D3137">
        <v>130.26</v>
      </c>
      <c r="E3137">
        <v>126.9</v>
      </c>
      <c r="F3137">
        <v>128.32</v>
      </c>
      <c r="G3137">
        <v>8069298610</v>
      </c>
      <c r="H3137">
        <v>13995233088</v>
      </c>
      <c r="I3137">
        <v>2019</v>
      </c>
      <c r="J3137">
        <v>12</v>
      </c>
      <c r="K3137">
        <v>28</v>
      </c>
    </row>
    <row r="3138" spans="1:11" x14ac:dyDescent="0.3">
      <c r="A3138" t="s">
        <v>16</v>
      </c>
      <c r="B3138" s="1">
        <v>43826</v>
      </c>
      <c r="C3138">
        <v>126.37</v>
      </c>
      <c r="D3138">
        <v>128.1</v>
      </c>
      <c r="E3138">
        <v>124.82</v>
      </c>
      <c r="F3138">
        <v>127.21</v>
      </c>
      <c r="G3138">
        <v>8299390176</v>
      </c>
      <c r="H3138">
        <v>13873046817</v>
      </c>
      <c r="I3138">
        <v>2019</v>
      </c>
      <c r="J3138">
        <v>12</v>
      </c>
      <c r="K3138">
        <v>27</v>
      </c>
    </row>
    <row r="3139" spans="1:11" x14ac:dyDescent="0.3">
      <c r="A3139" t="s">
        <v>16</v>
      </c>
      <c r="B3139" s="1">
        <v>43825</v>
      </c>
      <c r="C3139">
        <v>126.49</v>
      </c>
      <c r="D3139">
        <v>130.9</v>
      </c>
      <c r="E3139">
        <v>125.41</v>
      </c>
      <c r="F3139">
        <v>126.36</v>
      </c>
      <c r="G3139">
        <v>8600871980</v>
      </c>
      <c r="H3139">
        <v>13778664460</v>
      </c>
      <c r="I3139">
        <v>2019</v>
      </c>
      <c r="J3139">
        <v>12</v>
      </c>
      <c r="K3139">
        <v>26</v>
      </c>
    </row>
    <row r="3140" spans="1:11" x14ac:dyDescent="0.3">
      <c r="A3140" t="s">
        <v>16</v>
      </c>
      <c r="B3140" s="1">
        <v>43824</v>
      </c>
      <c r="C3140">
        <v>129.07</v>
      </c>
      <c r="D3140">
        <v>129.07</v>
      </c>
      <c r="E3140">
        <v>124.89</v>
      </c>
      <c r="F3140">
        <v>126.45</v>
      </c>
      <c r="G3140">
        <v>8418019054</v>
      </c>
      <c r="H3140">
        <v>13787538200</v>
      </c>
      <c r="I3140">
        <v>2019</v>
      </c>
      <c r="J3140">
        <v>12</v>
      </c>
      <c r="K3140">
        <v>25</v>
      </c>
    </row>
    <row r="3141" spans="1:11" x14ac:dyDescent="0.3">
      <c r="A3141" t="s">
        <v>16</v>
      </c>
      <c r="B3141" s="1">
        <v>43823</v>
      </c>
      <c r="C3141">
        <v>128.63</v>
      </c>
      <c r="D3141">
        <v>131.66999999999999</v>
      </c>
      <c r="E3141">
        <v>127.31</v>
      </c>
      <c r="F3141">
        <v>129.06</v>
      </c>
      <c r="G3141">
        <v>7961819689</v>
      </c>
      <c r="H3141">
        <v>14070696528</v>
      </c>
      <c r="I3141">
        <v>2019</v>
      </c>
      <c r="J3141">
        <v>12</v>
      </c>
      <c r="K3141">
        <v>24</v>
      </c>
    </row>
    <row r="3142" spans="1:11" x14ac:dyDescent="0.3">
      <c r="A3142" t="s">
        <v>16</v>
      </c>
      <c r="B3142" s="1">
        <v>43822</v>
      </c>
      <c r="C3142">
        <v>132.31</v>
      </c>
      <c r="D3142">
        <v>134.72999999999999</v>
      </c>
      <c r="E3142">
        <v>127.42</v>
      </c>
      <c r="F3142">
        <v>128.61000000000001</v>
      </c>
      <c r="G3142">
        <v>9622497693</v>
      </c>
      <c r="H3142">
        <v>14020312860</v>
      </c>
      <c r="I3142">
        <v>2019</v>
      </c>
      <c r="J3142">
        <v>12</v>
      </c>
      <c r="K3142">
        <v>23</v>
      </c>
    </row>
    <row r="3143" spans="1:11" x14ac:dyDescent="0.3">
      <c r="A3143" t="s">
        <v>16</v>
      </c>
      <c r="B3143" s="1">
        <v>43821</v>
      </c>
      <c r="C3143">
        <v>128.1</v>
      </c>
      <c r="D3143">
        <v>133.16</v>
      </c>
      <c r="E3143">
        <v>127.93</v>
      </c>
      <c r="F3143">
        <v>132.37</v>
      </c>
      <c r="G3143">
        <v>9121058481</v>
      </c>
      <c r="H3143">
        <v>14428651183</v>
      </c>
      <c r="I3143">
        <v>2019</v>
      </c>
      <c r="J3143">
        <v>12</v>
      </c>
      <c r="K3143">
        <v>22</v>
      </c>
    </row>
    <row r="3144" spans="1:11" x14ac:dyDescent="0.3">
      <c r="A3144" t="s">
        <v>16</v>
      </c>
      <c r="B3144" s="1">
        <v>43820</v>
      </c>
      <c r="C3144">
        <v>129.1</v>
      </c>
      <c r="D3144">
        <v>129.15</v>
      </c>
      <c r="E3144">
        <v>127.61</v>
      </c>
      <c r="F3144">
        <v>128.13</v>
      </c>
      <c r="G3144">
        <v>7449064703</v>
      </c>
      <c r="H3144">
        <v>13964992761</v>
      </c>
      <c r="I3144">
        <v>2019</v>
      </c>
      <c r="J3144">
        <v>12</v>
      </c>
      <c r="K3144">
        <v>21</v>
      </c>
    </row>
    <row r="3145" spans="1:11" x14ac:dyDescent="0.3">
      <c r="A3145" t="s">
        <v>16</v>
      </c>
      <c r="B3145" s="1">
        <v>43819</v>
      </c>
      <c r="C3145">
        <v>129.38</v>
      </c>
      <c r="D3145">
        <v>129.76</v>
      </c>
      <c r="E3145">
        <v>126.99</v>
      </c>
      <c r="F3145">
        <v>129.07</v>
      </c>
      <c r="G3145">
        <v>8173594150</v>
      </c>
      <c r="H3145">
        <v>14065549620</v>
      </c>
      <c r="I3145">
        <v>2019</v>
      </c>
      <c r="J3145">
        <v>12</v>
      </c>
      <c r="K3145">
        <v>20</v>
      </c>
    </row>
    <row r="3146" spans="1:11" x14ac:dyDescent="0.3">
      <c r="A3146" t="s">
        <v>16</v>
      </c>
      <c r="B3146" s="1">
        <v>43818</v>
      </c>
      <c r="C3146">
        <v>133.05000000000001</v>
      </c>
      <c r="D3146">
        <v>134.19</v>
      </c>
      <c r="E3146">
        <v>125.97</v>
      </c>
      <c r="F3146">
        <v>129.32</v>
      </c>
      <c r="G3146">
        <v>9564699140</v>
      </c>
      <c r="H3146">
        <v>14092012421</v>
      </c>
      <c r="I3146">
        <v>2019</v>
      </c>
      <c r="J3146">
        <v>12</v>
      </c>
      <c r="K3146">
        <v>19</v>
      </c>
    </row>
    <row r="3147" spans="1:11" x14ac:dyDescent="0.3">
      <c r="A3147" t="s">
        <v>16</v>
      </c>
      <c r="B3147" s="1">
        <v>43817</v>
      </c>
      <c r="C3147">
        <v>122.66</v>
      </c>
      <c r="D3147">
        <v>133.38999999999999</v>
      </c>
      <c r="E3147">
        <v>119.78</v>
      </c>
      <c r="F3147">
        <v>133.09</v>
      </c>
      <c r="G3147">
        <v>11864518321</v>
      </c>
      <c r="H3147">
        <v>14501554620</v>
      </c>
      <c r="I3147">
        <v>2019</v>
      </c>
      <c r="J3147">
        <v>12</v>
      </c>
      <c r="K3147">
        <v>18</v>
      </c>
    </row>
    <row r="3148" spans="1:11" x14ac:dyDescent="0.3">
      <c r="A3148" t="s">
        <v>16</v>
      </c>
      <c r="B3148" s="1">
        <v>43816</v>
      </c>
      <c r="C3148">
        <v>133.65</v>
      </c>
      <c r="D3148">
        <v>134.01</v>
      </c>
      <c r="E3148">
        <v>121.4</v>
      </c>
      <c r="F3148">
        <v>122.6</v>
      </c>
      <c r="G3148">
        <v>9057166141</v>
      </c>
      <c r="H3148">
        <v>13357486656</v>
      </c>
      <c r="I3148">
        <v>2019</v>
      </c>
      <c r="J3148">
        <v>12</v>
      </c>
      <c r="K3148">
        <v>17</v>
      </c>
    </row>
    <row r="3149" spans="1:11" x14ac:dyDescent="0.3">
      <c r="A3149" t="s">
        <v>16</v>
      </c>
      <c r="B3149" s="1">
        <v>43815</v>
      </c>
      <c r="C3149">
        <v>143.13999999999999</v>
      </c>
      <c r="D3149">
        <v>143.22</v>
      </c>
      <c r="E3149">
        <v>132.46</v>
      </c>
      <c r="F3149">
        <v>133.61000000000001</v>
      </c>
      <c r="G3149">
        <v>8992282119</v>
      </c>
      <c r="H3149">
        <v>14555616655</v>
      </c>
      <c r="I3149">
        <v>2019</v>
      </c>
      <c r="J3149">
        <v>12</v>
      </c>
      <c r="K3149">
        <v>16</v>
      </c>
    </row>
    <row r="3150" spans="1:11" x14ac:dyDescent="0.3">
      <c r="A3150" t="s">
        <v>16</v>
      </c>
      <c r="B3150" s="1">
        <v>43814</v>
      </c>
      <c r="C3150">
        <v>142.86000000000001</v>
      </c>
      <c r="D3150">
        <v>143.93</v>
      </c>
      <c r="E3150">
        <v>139.43</v>
      </c>
      <c r="F3150">
        <v>143.11000000000001</v>
      </c>
      <c r="G3150">
        <v>7235153411</v>
      </c>
      <c r="H3150">
        <v>15589117504</v>
      </c>
      <c r="I3150">
        <v>2019</v>
      </c>
      <c r="J3150">
        <v>12</v>
      </c>
      <c r="K3150">
        <v>15</v>
      </c>
    </row>
    <row r="3151" spans="1:11" x14ac:dyDescent="0.3">
      <c r="A3151" t="s">
        <v>16</v>
      </c>
      <c r="B3151" s="1">
        <v>43813</v>
      </c>
      <c r="C3151">
        <v>144.94999999999999</v>
      </c>
      <c r="D3151">
        <v>145.53</v>
      </c>
      <c r="E3151">
        <v>142.43</v>
      </c>
      <c r="F3151">
        <v>142.87</v>
      </c>
      <c r="G3151">
        <v>7048066973</v>
      </c>
      <c r="H3151">
        <v>15560820323</v>
      </c>
      <c r="I3151">
        <v>2019</v>
      </c>
      <c r="J3151">
        <v>12</v>
      </c>
      <c r="K3151">
        <v>14</v>
      </c>
    </row>
    <row r="3152" spans="1:11" x14ac:dyDescent="0.3">
      <c r="A3152" t="s">
        <v>16</v>
      </c>
      <c r="B3152" s="1">
        <v>43812</v>
      </c>
      <c r="C3152">
        <v>145.66</v>
      </c>
      <c r="D3152">
        <v>145.86000000000001</v>
      </c>
      <c r="E3152">
        <v>143.75</v>
      </c>
      <c r="F3152">
        <v>144.94</v>
      </c>
      <c r="G3152">
        <v>7264810247</v>
      </c>
      <c r="H3152">
        <v>15785338920</v>
      </c>
      <c r="I3152">
        <v>2019</v>
      </c>
      <c r="J3152">
        <v>12</v>
      </c>
      <c r="K3152">
        <v>13</v>
      </c>
    </row>
    <row r="3153" spans="1:11" x14ac:dyDescent="0.3">
      <c r="A3153" t="s">
        <v>16</v>
      </c>
      <c r="B3153" s="1">
        <v>43811</v>
      </c>
      <c r="C3153">
        <v>143.62</v>
      </c>
      <c r="D3153">
        <v>145.75</v>
      </c>
      <c r="E3153">
        <v>141.44</v>
      </c>
      <c r="F3153">
        <v>145.6</v>
      </c>
      <c r="G3153">
        <v>7890383413</v>
      </c>
      <c r="H3153">
        <v>15855473988</v>
      </c>
      <c r="I3153">
        <v>2019</v>
      </c>
      <c r="J3153">
        <v>12</v>
      </c>
      <c r="K3153">
        <v>12</v>
      </c>
    </row>
    <row r="3154" spans="1:11" x14ac:dyDescent="0.3">
      <c r="A3154" t="s">
        <v>16</v>
      </c>
      <c r="B3154" s="1">
        <v>43810</v>
      </c>
      <c r="C3154">
        <v>146.32</v>
      </c>
      <c r="D3154">
        <v>147.13999999999999</v>
      </c>
      <c r="E3154">
        <v>143.05000000000001</v>
      </c>
      <c r="F3154">
        <v>143.61000000000001</v>
      </c>
      <c r="G3154">
        <v>7037180049</v>
      </c>
      <c r="H3154">
        <v>15636405555</v>
      </c>
      <c r="I3154">
        <v>2019</v>
      </c>
      <c r="J3154">
        <v>12</v>
      </c>
      <c r="K3154">
        <v>11</v>
      </c>
    </row>
    <row r="3155" spans="1:11" x14ac:dyDescent="0.3">
      <c r="A3155" t="s">
        <v>16</v>
      </c>
      <c r="B3155" s="1">
        <v>43809</v>
      </c>
      <c r="C3155">
        <v>148.18</v>
      </c>
      <c r="D3155">
        <v>148.56</v>
      </c>
      <c r="E3155">
        <v>144.91</v>
      </c>
      <c r="F3155">
        <v>146.27000000000001</v>
      </c>
      <c r="G3155">
        <v>6859512025</v>
      </c>
      <c r="H3155">
        <v>15924221614</v>
      </c>
      <c r="I3155">
        <v>2019</v>
      </c>
      <c r="J3155">
        <v>12</v>
      </c>
      <c r="K3155">
        <v>10</v>
      </c>
    </row>
    <row r="3156" spans="1:11" x14ac:dyDescent="0.3">
      <c r="A3156" t="s">
        <v>16</v>
      </c>
      <c r="B3156" s="1">
        <v>43808</v>
      </c>
      <c r="C3156">
        <v>151.22</v>
      </c>
      <c r="D3156">
        <v>151.91</v>
      </c>
      <c r="E3156">
        <v>147.62</v>
      </c>
      <c r="F3156">
        <v>148.22999999999999</v>
      </c>
      <c r="G3156">
        <v>6744206747</v>
      </c>
      <c r="H3156">
        <v>16135631420</v>
      </c>
      <c r="I3156">
        <v>2019</v>
      </c>
      <c r="J3156">
        <v>12</v>
      </c>
      <c r="K3156">
        <v>9</v>
      </c>
    </row>
    <row r="3157" spans="1:11" x14ac:dyDescent="0.3">
      <c r="A3157" t="s">
        <v>16</v>
      </c>
      <c r="B3157" s="1">
        <v>43807</v>
      </c>
      <c r="C3157">
        <v>148.74</v>
      </c>
      <c r="D3157">
        <v>152.38999999999999</v>
      </c>
      <c r="E3157">
        <v>148.31</v>
      </c>
      <c r="F3157">
        <v>151.26</v>
      </c>
      <c r="G3157">
        <v>6441727252</v>
      </c>
      <c r="H3157">
        <v>16464729150</v>
      </c>
      <c r="I3157">
        <v>2019</v>
      </c>
      <c r="J3157">
        <v>12</v>
      </c>
      <c r="K3157">
        <v>8</v>
      </c>
    </row>
    <row r="3158" spans="1:11" x14ac:dyDescent="0.3">
      <c r="A3158" t="s">
        <v>16</v>
      </c>
      <c r="B3158" s="1">
        <v>43806</v>
      </c>
      <c r="C3158">
        <v>149.19999999999999</v>
      </c>
      <c r="D3158">
        <v>149.80000000000001</v>
      </c>
      <c r="E3158">
        <v>148.37</v>
      </c>
      <c r="F3158">
        <v>148.77000000000001</v>
      </c>
      <c r="G3158">
        <v>5911233284</v>
      </c>
      <c r="H3158">
        <v>16191247024</v>
      </c>
      <c r="I3158">
        <v>2019</v>
      </c>
      <c r="J3158">
        <v>12</v>
      </c>
      <c r="K3158">
        <v>7</v>
      </c>
    </row>
    <row r="3159" spans="1:11" x14ac:dyDescent="0.3">
      <c r="A3159" t="s">
        <v>16</v>
      </c>
      <c r="B3159" s="1">
        <v>43805</v>
      </c>
      <c r="C3159">
        <v>149.4</v>
      </c>
      <c r="D3159">
        <v>149.66999999999999</v>
      </c>
      <c r="E3159">
        <v>147.61000000000001</v>
      </c>
      <c r="F3159">
        <v>149.19</v>
      </c>
      <c r="G3159">
        <v>6458766441</v>
      </c>
      <c r="H3159">
        <v>16235876301</v>
      </c>
      <c r="I3159">
        <v>2019</v>
      </c>
      <c r="J3159">
        <v>12</v>
      </c>
      <c r="K3159">
        <v>6</v>
      </c>
    </row>
    <row r="3160" spans="1:11" x14ac:dyDescent="0.3">
      <c r="A3160" t="s">
        <v>16</v>
      </c>
      <c r="B3160" s="1">
        <v>43804</v>
      </c>
      <c r="C3160">
        <v>146.69</v>
      </c>
      <c r="D3160">
        <v>153.16</v>
      </c>
      <c r="E3160">
        <v>145.46</v>
      </c>
      <c r="F3160">
        <v>149.25</v>
      </c>
      <c r="G3160">
        <v>6745910228</v>
      </c>
      <c r="H3160">
        <v>16240052430</v>
      </c>
      <c r="I3160">
        <v>2019</v>
      </c>
      <c r="J3160">
        <v>12</v>
      </c>
      <c r="K3160">
        <v>5</v>
      </c>
    </row>
    <row r="3161" spans="1:11" x14ac:dyDescent="0.3">
      <c r="A3161" t="s">
        <v>16</v>
      </c>
      <c r="B3161" s="1">
        <v>43803</v>
      </c>
      <c r="C3161">
        <v>147.91999999999999</v>
      </c>
      <c r="D3161">
        <v>150.68</v>
      </c>
      <c r="E3161">
        <v>145</v>
      </c>
      <c r="F3161">
        <v>146.75</v>
      </c>
      <c r="G3161">
        <v>7865937094</v>
      </c>
      <c r="H3161">
        <v>15966157442</v>
      </c>
      <c r="I3161">
        <v>2019</v>
      </c>
      <c r="J3161">
        <v>12</v>
      </c>
      <c r="K3161">
        <v>4</v>
      </c>
    </row>
    <row r="3162" spans="1:11" x14ac:dyDescent="0.3">
      <c r="A3162" t="s">
        <v>16</v>
      </c>
      <c r="B3162" s="1">
        <v>43802</v>
      </c>
      <c r="C3162">
        <v>149.06</v>
      </c>
      <c r="D3162">
        <v>150.31</v>
      </c>
      <c r="E3162">
        <v>146</v>
      </c>
      <c r="F3162">
        <v>147.96</v>
      </c>
      <c r="G3162">
        <v>6204379850</v>
      </c>
      <c r="H3162">
        <v>16095928402</v>
      </c>
      <c r="I3162">
        <v>2019</v>
      </c>
      <c r="J3162">
        <v>12</v>
      </c>
      <c r="K3162">
        <v>3</v>
      </c>
    </row>
    <row r="3163" spans="1:11" x14ac:dyDescent="0.3">
      <c r="A3163" t="s">
        <v>16</v>
      </c>
      <c r="B3163" s="1">
        <v>43801</v>
      </c>
      <c r="C3163">
        <v>151.18</v>
      </c>
      <c r="D3163">
        <v>152.12</v>
      </c>
      <c r="E3163">
        <v>147.61000000000001</v>
      </c>
      <c r="F3163">
        <v>149.06</v>
      </c>
      <c r="G3163">
        <v>6670561362</v>
      </c>
      <c r="H3163">
        <v>16214125032</v>
      </c>
      <c r="I3163">
        <v>2019</v>
      </c>
      <c r="J3163">
        <v>12</v>
      </c>
      <c r="K3163">
        <v>2</v>
      </c>
    </row>
    <row r="3164" spans="1:11" x14ac:dyDescent="0.3">
      <c r="A3164" t="s">
        <v>16</v>
      </c>
      <c r="B3164" s="1">
        <v>43800</v>
      </c>
      <c r="C3164">
        <v>152.49</v>
      </c>
      <c r="D3164">
        <v>152.49</v>
      </c>
      <c r="E3164">
        <v>147.07</v>
      </c>
      <c r="F3164">
        <v>151.19</v>
      </c>
      <c r="G3164">
        <v>7102780298</v>
      </c>
      <c r="H3164">
        <v>16443650814</v>
      </c>
      <c r="I3164">
        <v>2019</v>
      </c>
      <c r="J3164">
        <v>12</v>
      </c>
      <c r="K3164">
        <v>1</v>
      </c>
    </row>
    <row r="3165" spans="1:11" x14ac:dyDescent="0.3">
      <c r="A3165" t="s">
        <v>16</v>
      </c>
      <c r="B3165" s="1">
        <v>43799</v>
      </c>
      <c r="C3165">
        <v>155.29</v>
      </c>
      <c r="D3165">
        <v>156.69</v>
      </c>
      <c r="E3165">
        <v>151.22999999999999</v>
      </c>
      <c r="F3165">
        <v>152.54</v>
      </c>
      <c r="G3165">
        <v>6565950868</v>
      </c>
      <c r="H3165">
        <v>16589132426</v>
      </c>
      <c r="I3165">
        <v>2019</v>
      </c>
      <c r="J3165">
        <v>11</v>
      </c>
      <c r="K3165">
        <v>30</v>
      </c>
    </row>
    <row r="3166" spans="1:11" x14ac:dyDescent="0.3">
      <c r="A3166" t="s">
        <v>16</v>
      </c>
      <c r="B3166" s="1">
        <v>43798</v>
      </c>
      <c r="C3166">
        <v>151.77000000000001</v>
      </c>
      <c r="D3166">
        <v>156.85</v>
      </c>
      <c r="E3166">
        <v>151.46</v>
      </c>
      <c r="F3166">
        <v>155.30000000000001</v>
      </c>
      <c r="G3166">
        <v>7503898278</v>
      </c>
      <c r="H3166">
        <v>16887922522</v>
      </c>
      <c r="I3166">
        <v>2019</v>
      </c>
      <c r="J3166">
        <v>11</v>
      </c>
      <c r="K3166">
        <v>29</v>
      </c>
    </row>
    <row r="3167" spans="1:11" x14ac:dyDescent="0.3">
      <c r="A3167" t="s">
        <v>16</v>
      </c>
      <c r="B3167" s="1">
        <v>43797</v>
      </c>
      <c r="C3167">
        <v>153.07</v>
      </c>
      <c r="D3167">
        <v>156.61000000000001</v>
      </c>
      <c r="E3167">
        <v>151.09</v>
      </c>
      <c r="F3167">
        <v>151.72</v>
      </c>
      <c r="G3167">
        <v>7346531960</v>
      </c>
      <c r="H3167">
        <v>16496129470</v>
      </c>
      <c r="I3167">
        <v>2019</v>
      </c>
      <c r="J3167">
        <v>11</v>
      </c>
      <c r="K3167">
        <v>28</v>
      </c>
    </row>
    <row r="3168" spans="1:11" x14ac:dyDescent="0.3">
      <c r="A3168" t="s">
        <v>16</v>
      </c>
      <c r="B3168" s="1">
        <v>43796</v>
      </c>
      <c r="C3168">
        <v>148.4</v>
      </c>
      <c r="D3168">
        <v>154.88999999999999</v>
      </c>
      <c r="E3168">
        <v>143.53</v>
      </c>
      <c r="F3168">
        <v>153.01</v>
      </c>
      <c r="G3168">
        <v>8778095308</v>
      </c>
      <c r="H3168">
        <v>16634910472</v>
      </c>
      <c r="I3168">
        <v>2019</v>
      </c>
      <c r="J3168">
        <v>11</v>
      </c>
      <c r="K3168">
        <v>27</v>
      </c>
    </row>
    <row r="3169" spans="1:11" x14ac:dyDescent="0.3">
      <c r="A3169" t="s">
        <v>16</v>
      </c>
      <c r="B3169" s="1">
        <v>43795</v>
      </c>
      <c r="C3169">
        <v>146.4</v>
      </c>
      <c r="D3169">
        <v>150</v>
      </c>
      <c r="E3169">
        <v>145.22</v>
      </c>
      <c r="F3169">
        <v>148.97</v>
      </c>
      <c r="G3169">
        <v>7648516297</v>
      </c>
      <c r="H3169">
        <v>16193326033</v>
      </c>
      <c r="I3169">
        <v>2019</v>
      </c>
      <c r="J3169">
        <v>11</v>
      </c>
      <c r="K3169">
        <v>26</v>
      </c>
    </row>
    <row r="3170" spans="1:11" x14ac:dyDescent="0.3">
      <c r="A3170" t="s">
        <v>16</v>
      </c>
      <c r="B3170" s="1">
        <v>43794</v>
      </c>
      <c r="C3170">
        <v>142.69999999999999</v>
      </c>
      <c r="D3170">
        <v>150.21</v>
      </c>
      <c r="E3170">
        <v>133.80000000000001</v>
      </c>
      <c r="F3170">
        <v>146.47999999999999</v>
      </c>
      <c r="G3170">
        <v>10962753356</v>
      </c>
      <c r="H3170">
        <v>15921080564</v>
      </c>
      <c r="I3170">
        <v>2019</v>
      </c>
      <c r="J3170">
        <v>11</v>
      </c>
      <c r="K3170">
        <v>25</v>
      </c>
    </row>
    <row r="3171" spans="1:11" x14ac:dyDescent="0.3">
      <c r="A3171" t="s">
        <v>16</v>
      </c>
      <c r="B3171" s="1">
        <v>43793</v>
      </c>
      <c r="C3171">
        <v>153.43</v>
      </c>
      <c r="D3171">
        <v>153.97</v>
      </c>
      <c r="E3171">
        <v>142.83000000000001</v>
      </c>
      <c r="F3171">
        <v>142.83000000000001</v>
      </c>
      <c r="G3171">
        <v>7782769098</v>
      </c>
      <c r="H3171">
        <v>15523459920</v>
      </c>
      <c r="I3171">
        <v>2019</v>
      </c>
      <c r="J3171">
        <v>11</v>
      </c>
      <c r="K3171">
        <v>24</v>
      </c>
    </row>
    <row r="3172" spans="1:11" x14ac:dyDescent="0.3">
      <c r="A3172" t="s">
        <v>16</v>
      </c>
      <c r="B3172" s="1">
        <v>43792</v>
      </c>
      <c r="C3172">
        <v>150.21</v>
      </c>
      <c r="D3172">
        <v>154.1</v>
      </c>
      <c r="E3172">
        <v>147.6</v>
      </c>
      <c r="F3172">
        <v>153.41999999999999</v>
      </c>
      <c r="G3172">
        <v>8289198330</v>
      </c>
      <c r="H3172">
        <v>16671705910</v>
      </c>
      <c r="I3172">
        <v>2019</v>
      </c>
      <c r="J3172">
        <v>11</v>
      </c>
      <c r="K3172">
        <v>23</v>
      </c>
    </row>
    <row r="3173" spans="1:11" x14ac:dyDescent="0.3">
      <c r="A3173" t="s">
        <v>16</v>
      </c>
      <c r="B3173" s="1">
        <v>43791</v>
      </c>
      <c r="C3173">
        <v>161.51</v>
      </c>
      <c r="D3173">
        <v>163.03</v>
      </c>
      <c r="E3173">
        <v>142.34</v>
      </c>
      <c r="F3173">
        <v>150.27000000000001</v>
      </c>
      <c r="G3173">
        <v>12020749863</v>
      </c>
      <c r="H3173">
        <v>16327536038</v>
      </c>
      <c r="I3173">
        <v>2019</v>
      </c>
      <c r="J3173">
        <v>11</v>
      </c>
      <c r="K3173">
        <v>22</v>
      </c>
    </row>
    <row r="3174" spans="1:11" x14ac:dyDescent="0.3">
      <c r="A3174" t="s">
        <v>16</v>
      </c>
      <c r="B3174" s="1">
        <v>43790</v>
      </c>
      <c r="C3174">
        <v>175.67</v>
      </c>
      <c r="D3174">
        <v>176.21</v>
      </c>
      <c r="E3174">
        <v>159.37</v>
      </c>
      <c r="F3174">
        <v>161.46</v>
      </c>
      <c r="G3174">
        <v>8546371325</v>
      </c>
      <c r="H3174">
        <v>17541867626</v>
      </c>
      <c r="I3174">
        <v>2019</v>
      </c>
      <c r="J3174">
        <v>11</v>
      </c>
      <c r="K3174">
        <v>21</v>
      </c>
    </row>
    <row r="3175" spans="1:11" x14ac:dyDescent="0.3">
      <c r="A3175" t="s">
        <v>16</v>
      </c>
      <c r="B3175" s="1">
        <v>43789</v>
      </c>
      <c r="C3175">
        <v>177.42</v>
      </c>
      <c r="D3175">
        <v>178.99</v>
      </c>
      <c r="E3175">
        <v>175.29</v>
      </c>
      <c r="F3175">
        <v>175.7</v>
      </c>
      <c r="G3175">
        <v>7205785149</v>
      </c>
      <c r="H3175">
        <v>19086228092</v>
      </c>
      <c r="I3175">
        <v>2019</v>
      </c>
      <c r="J3175">
        <v>11</v>
      </c>
      <c r="K3175">
        <v>20</v>
      </c>
    </row>
    <row r="3176" spans="1:11" x14ac:dyDescent="0.3">
      <c r="A3176" t="s">
        <v>16</v>
      </c>
      <c r="B3176" s="1">
        <v>43788</v>
      </c>
      <c r="C3176">
        <v>180.5</v>
      </c>
      <c r="D3176">
        <v>182.53</v>
      </c>
      <c r="E3176">
        <v>175.2</v>
      </c>
      <c r="F3176">
        <v>177.46</v>
      </c>
      <c r="G3176">
        <v>7536699743</v>
      </c>
      <c r="H3176">
        <v>19274876583</v>
      </c>
      <c r="I3176">
        <v>2019</v>
      </c>
      <c r="J3176">
        <v>11</v>
      </c>
      <c r="K3176">
        <v>19</v>
      </c>
    </row>
    <row r="3177" spans="1:11" x14ac:dyDescent="0.3">
      <c r="A3177" t="s">
        <v>16</v>
      </c>
      <c r="B3177" s="1">
        <v>43787</v>
      </c>
      <c r="C3177">
        <v>185.04</v>
      </c>
      <c r="D3177">
        <v>186.93</v>
      </c>
      <c r="E3177">
        <v>179.18</v>
      </c>
      <c r="F3177">
        <v>180.56</v>
      </c>
      <c r="G3177">
        <v>7787662111</v>
      </c>
      <c r="H3177">
        <v>19609782345</v>
      </c>
      <c r="I3177">
        <v>2019</v>
      </c>
      <c r="J3177">
        <v>11</v>
      </c>
      <c r="K3177">
        <v>18</v>
      </c>
    </row>
    <row r="3178" spans="1:11" x14ac:dyDescent="0.3">
      <c r="A3178" t="s">
        <v>16</v>
      </c>
      <c r="B3178" s="1">
        <v>43786</v>
      </c>
      <c r="C3178">
        <v>183.35</v>
      </c>
      <c r="D3178">
        <v>188.19</v>
      </c>
      <c r="E3178">
        <v>182.34</v>
      </c>
      <c r="F3178">
        <v>185.12</v>
      </c>
      <c r="G3178">
        <v>7364325471</v>
      </c>
      <c r="H3178">
        <v>20102654601</v>
      </c>
      <c r="I3178">
        <v>2019</v>
      </c>
      <c r="J3178">
        <v>11</v>
      </c>
      <c r="K3178">
        <v>17</v>
      </c>
    </row>
    <row r="3179" spans="1:11" x14ac:dyDescent="0.3">
      <c r="A3179" t="s">
        <v>16</v>
      </c>
      <c r="B3179" s="1">
        <v>43785</v>
      </c>
      <c r="C3179">
        <v>180.5</v>
      </c>
      <c r="D3179">
        <v>184.16</v>
      </c>
      <c r="E3179">
        <v>179.99</v>
      </c>
      <c r="F3179">
        <v>183.35</v>
      </c>
      <c r="G3179">
        <v>6789888120</v>
      </c>
      <c r="H3179">
        <v>19908020821</v>
      </c>
      <c r="I3179">
        <v>2019</v>
      </c>
      <c r="J3179">
        <v>11</v>
      </c>
      <c r="K3179">
        <v>16</v>
      </c>
    </row>
    <row r="3180" spans="1:11" x14ac:dyDescent="0.3">
      <c r="A3180" t="s">
        <v>16</v>
      </c>
      <c r="B3180" s="1">
        <v>43784</v>
      </c>
      <c r="C3180">
        <v>186.06</v>
      </c>
      <c r="D3180">
        <v>186.25</v>
      </c>
      <c r="E3180">
        <v>179.38</v>
      </c>
      <c r="F3180">
        <v>180.52</v>
      </c>
      <c r="G3180">
        <v>8815678477</v>
      </c>
      <c r="H3180">
        <v>19598770324</v>
      </c>
      <c r="I3180">
        <v>2019</v>
      </c>
      <c r="J3180">
        <v>11</v>
      </c>
      <c r="K3180">
        <v>15</v>
      </c>
    </row>
    <row r="3181" spans="1:11" x14ac:dyDescent="0.3">
      <c r="A3181" t="s">
        <v>16</v>
      </c>
      <c r="B3181" s="1">
        <v>43783</v>
      </c>
      <c r="C3181">
        <v>188.27</v>
      </c>
      <c r="D3181">
        <v>188.63</v>
      </c>
      <c r="E3181">
        <v>184.99</v>
      </c>
      <c r="F3181">
        <v>186</v>
      </c>
      <c r="G3181">
        <v>7872664470</v>
      </c>
      <c r="H3181">
        <v>20191206220</v>
      </c>
      <c r="I3181">
        <v>2019</v>
      </c>
      <c r="J3181">
        <v>11</v>
      </c>
      <c r="K3181">
        <v>14</v>
      </c>
    </row>
    <row r="3182" spans="1:11" x14ac:dyDescent="0.3">
      <c r="A3182" t="s">
        <v>16</v>
      </c>
      <c r="B3182" s="1">
        <v>43782</v>
      </c>
      <c r="C3182">
        <v>186.94</v>
      </c>
      <c r="D3182">
        <v>189.33</v>
      </c>
      <c r="E3182">
        <v>185.94</v>
      </c>
      <c r="F3182">
        <v>188.26</v>
      </c>
      <c r="G3182">
        <v>7343173596</v>
      </c>
      <c r="H3182">
        <v>20434064781</v>
      </c>
      <c r="I3182">
        <v>2019</v>
      </c>
      <c r="J3182">
        <v>11</v>
      </c>
      <c r="K3182">
        <v>13</v>
      </c>
    </row>
    <row r="3183" spans="1:11" x14ac:dyDescent="0.3">
      <c r="A3183" t="s">
        <v>16</v>
      </c>
      <c r="B3183" s="1">
        <v>43781</v>
      </c>
      <c r="C3183">
        <v>185.56</v>
      </c>
      <c r="D3183">
        <v>187.95</v>
      </c>
      <c r="E3183">
        <v>184.19</v>
      </c>
      <c r="F3183">
        <v>186.84</v>
      </c>
      <c r="G3183">
        <v>7792186666</v>
      </c>
      <c r="H3183">
        <v>20278071676</v>
      </c>
      <c r="I3183">
        <v>2019</v>
      </c>
      <c r="J3183">
        <v>11</v>
      </c>
      <c r="K3183">
        <v>12</v>
      </c>
    </row>
    <row r="3184" spans="1:11" x14ac:dyDescent="0.3">
      <c r="A3184" t="s">
        <v>16</v>
      </c>
      <c r="B3184" s="1">
        <v>43780</v>
      </c>
      <c r="C3184">
        <v>189.5</v>
      </c>
      <c r="D3184">
        <v>190.34</v>
      </c>
      <c r="E3184">
        <v>185.09</v>
      </c>
      <c r="F3184">
        <v>185.49</v>
      </c>
      <c r="G3184">
        <v>7877424106</v>
      </c>
      <c r="H3184">
        <v>20128792760</v>
      </c>
      <c r="I3184">
        <v>2019</v>
      </c>
      <c r="J3184">
        <v>11</v>
      </c>
      <c r="K3184">
        <v>11</v>
      </c>
    </row>
    <row r="3185" spans="1:11" x14ac:dyDescent="0.3">
      <c r="A3185" t="s">
        <v>16</v>
      </c>
      <c r="B3185" s="1">
        <v>43779</v>
      </c>
      <c r="C3185">
        <v>184.94</v>
      </c>
      <c r="D3185">
        <v>190.92</v>
      </c>
      <c r="E3185">
        <v>184.69</v>
      </c>
      <c r="F3185">
        <v>189.48</v>
      </c>
      <c r="G3185">
        <v>8752784211</v>
      </c>
      <c r="H3185">
        <v>20559121065</v>
      </c>
      <c r="I3185">
        <v>2019</v>
      </c>
      <c r="J3185">
        <v>11</v>
      </c>
      <c r="K3185">
        <v>10</v>
      </c>
    </row>
    <row r="3186" spans="1:11" x14ac:dyDescent="0.3">
      <c r="A3186" t="s">
        <v>16</v>
      </c>
      <c r="B3186" s="1">
        <v>43778</v>
      </c>
      <c r="C3186">
        <v>184.31</v>
      </c>
      <c r="D3186">
        <v>185.84</v>
      </c>
      <c r="E3186">
        <v>183.9</v>
      </c>
      <c r="F3186">
        <v>185.03</v>
      </c>
      <c r="G3186">
        <v>7277418704</v>
      </c>
      <c r="H3186">
        <v>20074095541</v>
      </c>
      <c r="I3186">
        <v>2019</v>
      </c>
      <c r="J3186">
        <v>11</v>
      </c>
      <c r="K3186">
        <v>9</v>
      </c>
    </row>
    <row r="3187" spans="1:11" x14ac:dyDescent="0.3">
      <c r="A3187" t="s">
        <v>16</v>
      </c>
      <c r="B3187" s="1">
        <v>43777</v>
      </c>
      <c r="C3187">
        <v>187.92</v>
      </c>
      <c r="D3187">
        <v>188.82</v>
      </c>
      <c r="E3187">
        <v>182.54</v>
      </c>
      <c r="F3187">
        <v>184.21</v>
      </c>
      <c r="G3187">
        <v>9176780911</v>
      </c>
      <c r="H3187">
        <v>19983058356</v>
      </c>
      <c r="I3187">
        <v>2019</v>
      </c>
      <c r="J3187">
        <v>11</v>
      </c>
      <c r="K3187">
        <v>8</v>
      </c>
    </row>
    <row r="3188" spans="1:11" x14ac:dyDescent="0.3">
      <c r="A3188" t="s">
        <v>16</v>
      </c>
      <c r="B3188" s="1">
        <v>43776</v>
      </c>
      <c r="C3188">
        <v>191.5</v>
      </c>
      <c r="D3188">
        <v>191.86</v>
      </c>
      <c r="E3188">
        <v>186.57</v>
      </c>
      <c r="F3188">
        <v>187.98</v>
      </c>
      <c r="G3188">
        <v>9081247799</v>
      </c>
      <c r="H3188">
        <v>20389037934</v>
      </c>
      <c r="I3188">
        <v>2019</v>
      </c>
      <c r="J3188">
        <v>11</v>
      </c>
      <c r="K3188">
        <v>7</v>
      </c>
    </row>
    <row r="3189" spans="1:11" x14ac:dyDescent="0.3">
      <c r="A3189" t="s">
        <v>16</v>
      </c>
      <c r="B3189" s="1">
        <v>43775</v>
      </c>
      <c r="C3189">
        <v>189.11</v>
      </c>
      <c r="D3189">
        <v>193.55</v>
      </c>
      <c r="E3189">
        <v>188.67</v>
      </c>
      <c r="F3189">
        <v>191.59</v>
      </c>
      <c r="G3189">
        <v>10156458684</v>
      </c>
      <c r="H3189">
        <v>20778894603</v>
      </c>
      <c r="I3189">
        <v>2019</v>
      </c>
      <c r="J3189">
        <v>11</v>
      </c>
      <c r="K3189">
        <v>6</v>
      </c>
    </row>
    <row r="3190" spans="1:11" x14ac:dyDescent="0.3">
      <c r="A3190" t="s">
        <v>16</v>
      </c>
      <c r="B3190" s="1">
        <v>43774</v>
      </c>
      <c r="C3190">
        <v>186.31</v>
      </c>
      <c r="D3190">
        <v>191.26</v>
      </c>
      <c r="E3190">
        <v>184.33</v>
      </c>
      <c r="F3190">
        <v>189.3</v>
      </c>
      <c r="G3190">
        <v>10024177342</v>
      </c>
      <c r="H3190">
        <v>20528094420</v>
      </c>
      <c r="I3190">
        <v>2019</v>
      </c>
      <c r="J3190">
        <v>11</v>
      </c>
      <c r="K3190">
        <v>5</v>
      </c>
    </row>
    <row r="3191" spans="1:11" x14ac:dyDescent="0.3">
      <c r="A3191" t="s">
        <v>16</v>
      </c>
      <c r="B3191" s="1">
        <v>43773</v>
      </c>
      <c r="C3191">
        <v>182.32</v>
      </c>
      <c r="D3191">
        <v>188.02</v>
      </c>
      <c r="E3191">
        <v>181.82</v>
      </c>
      <c r="F3191">
        <v>186.36</v>
      </c>
      <c r="G3191">
        <v>10551917945</v>
      </c>
      <c r="H3191">
        <v>20205859402</v>
      </c>
      <c r="I3191">
        <v>2019</v>
      </c>
      <c r="J3191">
        <v>11</v>
      </c>
      <c r="K3191">
        <v>4</v>
      </c>
    </row>
    <row r="3192" spans="1:11" x14ac:dyDescent="0.3">
      <c r="A3192" t="s">
        <v>16</v>
      </c>
      <c r="B3192" s="1">
        <v>43772</v>
      </c>
      <c r="C3192">
        <v>183.99</v>
      </c>
      <c r="D3192">
        <v>185.02</v>
      </c>
      <c r="E3192">
        <v>179.82</v>
      </c>
      <c r="F3192">
        <v>182.43</v>
      </c>
      <c r="G3192">
        <v>8760247744</v>
      </c>
      <c r="H3192">
        <v>19777347724</v>
      </c>
      <c r="I3192">
        <v>2019</v>
      </c>
      <c r="J3192">
        <v>11</v>
      </c>
      <c r="K3192">
        <v>3</v>
      </c>
    </row>
    <row r="3193" spans="1:11" x14ac:dyDescent="0.3">
      <c r="A3193" t="s">
        <v>16</v>
      </c>
      <c r="B3193" s="1">
        <v>43771</v>
      </c>
      <c r="C3193">
        <v>184.02</v>
      </c>
      <c r="D3193">
        <v>185.71</v>
      </c>
      <c r="E3193">
        <v>182.8</v>
      </c>
      <c r="F3193">
        <v>183.93</v>
      </c>
      <c r="G3193">
        <v>8087991830</v>
      </c>
      <c r="H3193">
        <v>19937622287</v>
      </c>
      <c r="I3193">
        <v>2019</v>
      </c>
      <c r="J3193">
        <v>11</v>
      </c>
      <c r="K3193">
        <v>2</v>
      </c>
    </row>
    <row r="3194" spans="1:11" x14ac:dyDescent="0.3">
      <c r="A3194" t="s">
        <v>16</v>
      </c>
      <c r="B3194" s="1">
        <v>43770</v>
      </c>
      <c r="C3194">
        <v>183.8</v>
      </c>
      <c r="D3194">
        <v>185.06</v>
      </c>
      <c r="E3194">
        <v>181.09</v>
      </c>
      <c r="F3194">
        <v>183.97</v>
      </c>
      <c r="G3194">
        <v>9145611130</v>
      </c>
      <c r="H3194">
        <v>19940014311</v>
      </c>
      <c r="I3194">
        <v>2019</v>
      </c>
      <c r="J3194">
        <v>11</v>
      </c>
      <c r="K3194">
        <v>1</v>
      </c>
    </row>
    <row r="3195" spans="1:11" x14ac:dyDescent="0.3">
      <c r="A3195" t="s">
        <v>16</v>
      </c>
      <c r="B3195" s="1">
        <v>43769</v>
      </c>
      <c r="C3195">
        <v>184.8</v>
      </c>
      <c r="D3195">
        <v>188.75</v>
      </c>
      <c r="E3195">
        <v>180.07</v>
      </c>
      <c r="F3195">
        <v>183.97</v>
      </c>
      <c r="G3195">
        <v>9607939606</v>
      </c>
      <c r="H3195">
        <v>19937256794</v>
      </c>
      <c r="I3195">
        <v>2019</v>
      </c>
      <c r="J3195">
        <v>10</v>
      </c>
      <c r="K3195">
        <v>31</v>
      </c>
    </row>
    <row r="3196" spans="1:11" x14ac:dyDescent="0.3">
      <c r="A3196" t="s">
        <v>16</v>
      </c>
      <c r="B3196" s="1">
        <v>43768</v>
      </c>
      <c r="C3196">
        <v>190.34</v>
      </c>
      <c r="D3196">
        <v>191.11</v>
      </c>
      <c r="E3196">
        <v>181.55</v>
      </c>
      <c r="F3196">
        <v>184.69</v>
      </c>
      <c r="G3196">
        <v>10484902804</v>
      </c>
      <c r="H3196">
        <v>20013431227</v>
      </c>
      <c r="I3196">
        <v>2019</v>
      </c>
      <c r="J3196">
        <v>10</v>
      </c>
      <c r="K3196">
        <v>30</v>
      </c>
    </row>
    <row r="3197" spans="1:11" x14ac:dyDescent="0.3">
      <c r="A3197" t="s">
        <v>16</v>
      </c>
      <c r="B3197" s="1">
        <v>43767</v>
      </c>
      <c r="C3197">
        <v>182.67</v>
      </c>
      <c r="D3197">
        <v>191.85</v>
      </c>
      <c r="E3197">
        <v>182.36</v>
      </c>
      <c r="F3197">
        <v>190.34</v>
      </c>
      <c r="G3197">
        <v>10622761958</v>
      </c>
      <c r="H3197">
        <v>20623205054</v>
      </c>
      <c r="I3197">
        <v>2019</v>
      </c>
      <c r="J3197">
        <v>10</v>
      </c>
      <c r="K3197">
        <v>29</v>
      </c>
    </row>
    <row r="3198" spans="1:11" x14ac:dyDescent="0.3">
      <c r="A3198" t="s">
        <v>16</v>
      </c>
      <c r="B3198" s="1">
        <v>43766</v>
      </c>
      <c r="C3198">
        <v>184.4</v>
      </c>
      <c r="D3198">
        <v>187.88</v>
      </c>
      <c r="E3198">
        <v>180.25</v>
      </c>
      <c r="F3198">
        <v>182.66</v>
      </c>
      <c r="G3198">
        <v>10406734124</v>
      </c>
      <c r="H3198">
        <v>19788729316</v>
      </c>
      <c r="I3198">
        <v>2019</v>
      </c>
      <c r="J3198">
        <v>10</v>
      </c>
      <c r="K3198">
        <v>28</v>
      </c>
    </row>
    <row r="3199" spans="1:11" x14ac:dyDescent="0.3">
      <c r="A3199" t="s">
        <v>16</v>
      </c>
      <c r="B3199" s="1">
        <v>43765</v>
      </c>
      <c r="C3199">
        <v>179.93</v>
      </c>
      <c r="D3199">
        <v>188.16</v>
      </c>
      <c r="E3199">
        <v>177.68</v>
      </c>
      <c r="F3199">
        <v>184.24</v>
      </c>
      <c r="G3199">
        <v>10815941952</v>
      </c>
      <c r="H3199">
        <v>19957408085</v>
      </c>
      <c r="I3199">
        <v>2019</v>
      </c>
      <c r="J3199">
        <v>10</v>
      </c>
      <c r="K3199">
        <v>27</v>
      </c>
    </row>
    <row r="3200" spans="1:11" x14ac:dyDescent="0.3">
      <c r="A3200" t="s">
        <v>16</v>
      </c>
      <c r="B3200" s="1">
        <v>43764</v>
      </c>
      <c r="C3200">
        <v>181.67</v>
      </c>
      <c r="D3200">
        <v>195.94</v>
      </c>
      <c r="E3200">
        <v>176.13</v>
      </c>
      <c r="F3200">
        <v>179.84</v>
      </c>
      <c r="G3200">
        <v>13831784986</v>
      </c>
      <c r="H3200">
        <v>19477741705</v>
      </c>
      <c r="I3200">
        <v>2019</v>
      </c>
      <c r="J3200">
        <v>10</v>
      </c>
      <c r="K3200">
        <v>26</v>
      </c>
    </row>
    <row r="3201" spans="1:11" x14ac:dyDescent="0.3">
      <c r="A3201" t="s">
        <v>16</v>
      </c>
      <c r="B3201" s="1">
        <v>43763</v>
      </c>
      <c r="C3201">
        <v>162.19</v>
      </c>
      <c r="D3201">
        <v>183</v>
      </c>
      <c r="E3201">
        <v>161.97</v>
      </c>
      <c r="F3201">
        <v>181.52</v>
      </c>
      <c r="G3201">
        <v>10358594018</v>
      </c>
      <c r="H3201">
        <v>19658140299</v>
      </c>
      <c r="I3201">
        <v>2019</v>
      </c>
      <c r="J3201">
        <v>10</v>
      </c>
      <c r="K3201">
        <v>25</v>
      </c>
    </row>
    <row r="3202" spans="1:11" x14ac:dyDescent="0.3">
      <c r="A3202" t="s">
        <v>16</v>
      </c>
      <c r="B3202" s="1">
        <v>43762</v>
      </c>
      <c r="C3202">
        <v>162.51</v>
      </c>
      <c r="D3202">
        <v>164.15</v>
      </c>
      <c r="E3202">
        <v>160.88999999999999</v>
      </c>
      <c r="F3202">
        <v>162.16999999999999</v>
      </c>
      <c r="G3202">
        <v>7300917537</v>
      </c>
      <c r="H3202">
        <v>17560021218</v>
      </c>
      <c r="I3202">
        <v>2019</v>
      </c>
      <c r="J3202">
        <v>10</v>
      </c>
      <c r="K3202">
        <v>24</v>
      </c>
    </row>
    <row r="3203" spans="1:11" x14ac:dyDescent="0.3">
      <c r="A3203" t="s">
        <v>16</v>
      </c>
      <c r="B3203" s="1">
        <v>43761</v>
      </c>
      <c r="C3203">
        <v>172.26</v>
      </c>
      <c r="D3203">
        <v>172.42</v>
      </c>
      <c r="E3203">
        <v>157.46</v>
      </c>
      <c r="F3203">
        <v>162.4</v>
      </c>
      <c r="G3203">
        <v>9624925919</v>
      </c>
      <c r="H3203">
        <v>17583244177</v>
      </c>
      <c r="I3203">
        <v>2019</v>
      </c>
      <c r="J3203">
        <v>10</v>
      </c>
      <c r="K3203">
        <v>23</v>
      </c>
    </row>
    <row r="3204" spans="1:11" x14ac:dyDescent="0.3">
      <c r="A3204" t="s">
        <v>16</v>
      </c>
      <c r="B3204" s="1">
        <v>43760</v>
      </c>
      <c r="C3204">
        <v>174.91</v>
      </c>
      <c r="D3204">
        <v>175.65</v>
      </c>
      <c r="E3204">
        <v>172.27</v>
      </c>
      <c r="F3204">
        <v>172.3</v>
      </c>
      <c r="G3204">
        <v>6990951966</v>
      </c>
      <c r="H3204">
        <v>18652588580</v>
      </c>
      <c r="I3204">
        <v>2019</v>
      </c>
      <c r="J3204">
        <v>10</v>
      </c>
      <c r="K3204">
        <v>22</v>
      </c>
    </row>
    <row r="3205" spans="1:11" x14ac:dyDescent="0.3">
      <c r="A3205" t="s">
        <v>16</v>
      </c>
      <c r="B3205" s="1">
        <v>43759</v>
      </c>
      <c r="C3205">
        <v>175.52</v>
      </c>
      <c r="D3205">
        <v>177.74</v>
      </c>
      <c r="E3205">
        <v>173.29</v>
      </c>
      <c r="F3205">
        <v>174.92</v>
      </c>
      <c r="G3205">
        <v>6815820627</v>
      </c>
      <c r="H3205">
        <v>18933882640</v>
      </c>
      <c r="I3205">
        <v>2019</v>
      </c>
      <c r="J3205">
        <v>10</v>
      </c>
      <c r="K3205">
        <v>21</v>
      </c>
    </row>
    <row r="3206" spans="1:11" x14ac:dyDescent="0.3">
      <c r="A3206" t="s">
        <v>16</v>
      </c>
      <c r="B3206" s="1">
        <v>43758</v>
      </c>
      <c r="C3206">
        <v>172.97</v>
      </c>
      <c r="D3206">
        <v>176.72</v>
      </c>
      <c r="E3206">
        <v>171.21</v>
      </c>
      <c r="F3206">
        <v>175.53</v>
      </c>
      <c r="G3206">
        <v>6801091120</v>
      </c>
      <c r="H3206">
        <v>18997957789</v>
      </c>
      <c r="I3206">
        <v>2019</v>
      </c>
      <c r="J3206">
        <v>10</v>
      </c>
      <c r="K3206">
        <v>20</v>
      </c>
    </row>
    <row r="3207" spans="1:11" x14ac:dyDescent="0.3">
      <c r="A3207" t="s">
        <v>16</v>
      </c>
      <c r="B3207" s="1">
        <v>43757</v>
      </c>
      <c r="C3207">
        <v>173.65</v>
      </c>
      <c r="D3207">
        <v>175.61</v>
      </c>
      <c r="E3207">
        <v>172.22</v>
      </c>
      <c r="F3207">
        <v>172.91</v>
      </c>
      <c r="G3207">
        <v>6551453871</v>
      </c>
      <c r="H3207">
        <v>18711940303</v>
      </c>
      <c r="I3207">
        <v>2019</v>
      </c>
      <c r="J3207">
        <v>10</v>
      </c>
      <c r="K3207">
        <v>19</v>
      </c>
    </row>
    <row r="3208" spans="1:11" x14ac:dyDescent="0.3">
      <c r="A3208" t="s">
        <v>16</v>
      </c>
      <c r="B3208" s="1">
        <v>43756</v>
      </c>
      <c r="C3208">
        <v>177.99</v>
      </c>
      <c r="D3208">
        <v>178.18</v>
      </c>
      <c r="E3208">
        <v>171.01</v>
      </c>
      <c r="F3208">
        <v>173.62</v>
      </c>
      <c r="G3208">
        <v>7566257807</v>
      </c>
      <c r="H3208">
        <v>18786275035</v>
      </c>
      <c r="I3208">
        <v>2019</v>
      </c>
      <c r="J3208">
        <v>10</v>
      </c>
      <c r="K3208">
        <v>18</v>
      </c>
    </row>
    <row r="3209" spans="1:11" x14ac:dyDescent="0.3">
      <c r="A3209" t="s">
        <v>16</v>
      </c>
      <c r="B3209" s="1">
        <v>43755</v>
      </c>
      <c r="C3209">
        <v>175.91</v>
      </c>
      <c r="D3209">
        <v>178.9</v>
      </c>
      <c r="E3209">
        <v>174.57</v>
      </c>
      <c r="F3209">
        <v>178.03</v>
      </c>
      <c r="G3209">
        <v>6737237423</v>
      </c>
      <c r="H3209">
        <v>19260755682</v>
      </c>
      <c r="I3209">
        <v>2019</v>
      </c>
      <c r="J3209">
        <v>10</v>
      </c>
      <c r="K3209">
        <v>17</v>
      </c>
    </row>
    <row r="3210" spans="1:11" x14ac:dyDescent="0.3">
      <c r="A3210" t="s">
        <v>16</v>
      </c>
      <c r="B3210" s="1">
        <v>43754</v>
      </c>
      <c r="C3210">
        <v>181.34</v>
      </c>
      <c r="D3210">
        <v>181.67</v>
      </c>
      <c r="E3210">
        <v>174.06</v>
      </c>
      <c r="F3210">
        <v>176.01</v>
      </c>
      <c r="G3210">
        <v>7691244590</v>
      </c>
      <c r="H3210">
        <v>19040429002</v>
      </c>
      <c r="I3210">
        <v>2019</v>
      </c>
      <c r="J3210">
        <v>10</v>
      </c>
      <c r="K3210">
        <v>16</v>
      </c>
    </row>
    <row r="3211" spans="1:11" x14ac:dyDescent="0.3">
      <c r="A3211" t="s">
        <v>16</v>
      </c>
      <c r="B3211" s="1">
        <v>43753</v>
      </c>
      <c r="C3211">
        <v>186.98</v>
      </c>
      <c r="D3211">
        <v>187.76</v>
      </c>
      <c r="E3211">
        <v>179.46</v>
      </c>
      <c r="F3211">
        <v>181.41</v>
      </c>
      <c r="G3211">
        <v>7731456579</v>
      </c>
      <c r="H3211">
        <v>19621350993</v>
      </c>
      <c r="I3211">
        <v>2019</v>
      </c>
      <c r="J3211">
        <v>10</v>
      </c>
      <c r="K3211">
        <v>15</v>
      </c>
    </row>
    <row r="3212" spans="1:11" x14ac:dyDescent="0.3">
      <c r="A3212" t="s">
        <v>16</v>
      </c>
      <c r="B3212" s="1">
        <v>43752</v>
      </c>
      <c r="C3212">
        <v>182.03</v>
      </c>
      <c r="D3212">
        <v>187.3</v>
      </c>
      <c r="E3212">
        <v>181.66</v>
      </c>
      <c r="F3212">
        <v>186.96</v>
      </c>
      <c r="G3212">
        <v>7276520699</v>
      </c>
      <c r="H3212">
        <v>20219637357</v>
      </c>
      <c r="I3212">
        <v>2019</v>
      </c>
      <c r="J3212">
        <v>10</v>
      </c>
      <c r="K3212">
        <v>14</v>
      </c>
    </row>
    <row r="3213" spans="1:11" x14ac:dyDescent="0.3">
      <c r="A3213" t="s">
        <v>16</v>
      </c>
      <c r="B3213" s="1">
        <v>43751</v>
      </c>
      <c r="C3213">
        <v>180.86</v>
      </c>
      <c r="D3213">
        <v>185.08</v>
      </c>
      <c r="E3213">
        <v>180.32</v>
      </c>
      <c r="F3213">
        <v>182.08</v>
      </c>
      <c r="G3213">
        <v>6733182273</v>
      </c>
      <c r="H3213">
        <v>19688808994</v>
      </c>
      <c r="I3213">
        <v>2019</v>
      </c>
      <c r="J3213">
        <v>10</v>
      </c>
      <c r="K3213">
        <v>13</v>
      </c>
    </row>
    <row r="3214" spans="1:11" x14ac:dyDescent="0.3">
      <c r="A3214" t="s">
        <v>16</v>
      </c>
      <c r="B3214" s="1">
        <v>43750</v>
      </c>
      <c r="C3214">
        <v>182.53</v>
      </c>
      <c r="D3214">
        <v>186.3</v>
      </c>
      <c r="E3214">
        <v>179.98</v>
      </c>
      <c r="F3214">
        <v>180.83</v>
      </c>
      <c r="G3214">
        <v>7494328840</v>
      </c>
      <c r="H3214">
        <v>19551368532</v>
      </c>
      <c r="I3214">
        <v>2019</v>
      </c>
      <c r="J3214">
        <v>10</v>
      </c>
      <c r="K3214">
        <v>12</v>
      </c>
    </row>
    <row r="3215" spans="1:11" x14ac:dyDescent="0.3">
      <c r="A3215" t="s">
        <v>16</v>
      </c>
      <c r="B3215" s="1">
        <v>43749</v>
      </c>
      <c r="C3215">
        <v>191.8</v>
      </c>
      <c r="D3215">
        <v>195.32</v>
      </c>
      <c r="E3215">
        <v>181.66</v>
      </c>
      <c r="F3215">
        <v>182.57</v>
      </c>
      <c r="G3215">
        <v>9128522970</v>
      </c>
      <c r="H3215">
        <v>19737401838</v>
      </c>
      <c r="I3215">
        <v>2019</v>
      </c>
      <c r="J3215">
        <v>10</v>
      </c>
      <c r="K3215">
        <v>11</v>
      </c>
    </row>
    <row r="3216" spans="1:11" x14ac:dyDescent="0.3">
      <c r="A3216" t="s">
        <v>16</v>
      </c>
      <c r="B3216" s="1">
        <v>43748</v>
      </c>
      <c r="C3216">
        <v>193.19</v>
      </c>
      <c r="D3216">
        <v>193.9</v>
      </c>
      <c r="E3216">
        <v>188.31</v>
      </c>
      <c r="F3216">
        <v>191.66</v>
      </c>
      <c r="G3216">
        <v>8375913276</v>
      </c>
      <c r="H3216">
        <v>20717535747</v>
      </c>
      <c r="I3216">
        <v>2019</v>
      </c>
      <c r="J3216">
        <v>10</v>
      </c>
      <c r="K3216">
        <v>10</v>
      </c>
    </row>
    <row r="3217" spans="1:11" x14ac:dyDescent="0.3">
      <c r="A3217" t="s">
        <v>16</v>
      </c>
      <c r="B3217" s="1">
        <v>43747</v>
      </c>
      <c r="C3217">
        <v>182.04</v>
      </c>
      <c r="D3217">
        <v>194.3</v>
      </c>
      <c r="E3217">
        <v>180.67</v>
      </c>
      <c r="F3217">
        <v>193.29</v>
      </c>
      <c r="G3217">
        <v>9088122101</v>
      </c>
      <c r="H3217">
        <v>20891536595</v>
      </c>
      <c r="I3217">
        <v>2019</v>
      </c>
      <c r="J3217">
        <v>10</v>
      </c>
      <c r="K3217">
        <v>9</v>
      </c>
    </row>
    <row r="3218" spans="1:11" x14ac:dyDescent="0.3">
      <c r="A3218" t="s">
        <v>16</v>
      </c>
      <c r="B3218" s="1">
        <v>43746</v>
      </c>
      <c r="C3218">
        <v>181.11</v>
      </c>
      <c r="D3218">
        <v>184.36</v>
      </c>
      <c r="E3218">
        <v>179.13</v>
      </c>
      <c r="F3218">
        <v>182.02</v>
      </c>
      <c r="G3218">
        <v>7466282780</v>
      </c>
      <c r="H3218">
        <v>19670825764</v>
      </c>
      <c r="I3218">
        <v>2019</v>
      </c>
      <c r="J3218">
        <v>10</v>
      </c>
      <c r="K3218">
        <v>8</v>
      </c>
    </row>
    <row r="3219" spans="1:11" x14ac:dyDescent="0.3">
      <c r="A3219" t="s">
        <v>16</v>
      </c>
      <c r="B3219" s="1">
        <v>43745</v>
      </c>
      <c r="C3219">
        <v>172.94</v>
      </c>
      <c r="D3219">
        <v>182.36</v>
      </c>
      <c r="E3219">
        <v>171.53</v>
      </c>
      <c r="F3219">
        <v>181.19</v>
      </c>
      <c r="G3219">
        <v>7844316834</v>
      </c>
      <c r="H3219">
        <v>19578142143</v>
      </c>
      <c r="I3219">
        <v>2019</v>
      </c>
      <c r="J3219">
        <v>10</v>
      </c>
      <c r="K3219">
        <v>7</v>
      </c>
    </row>
    <row r="3220" spans="1:11" x14ac:dyDescent="0.3">
      <c r="A3220" t="s">
        <v>16</v>
      </c>
      <c r="B3220" s="1">
        <v>43744</v>
      </c>
      <c r="C3220">
        <v>176.36</v>
      </c>
      <c r="D3220">
        <v>177.36</v>
      </c>
      <c r="E3220">
        <v>171.3</v>
      </c>
      <c r="F3220">
        <v>173.06</v>
      </c>
      <c r="G3220">
        <v>5852890674</v>
      </c>
      <c r="H3220">
        <v>18697637484</v>
      </c>
      <c r="I3220">
        <v>2019</v>
      </c>
      <c r="J3220">
        <v>10</v>
      </c>
      <c r="K3220">
        <v>6</v>
      </c>
    </row>
    <row r="3221" spans="1:11" x14ac:dyDescent="0.3">
      <c r="A3221" t="s">
        <v>16</v>
      </c>
      <c r="B3221" s="1">
        <v>43743</v>
      </c>
      <c r="C3221">
        <v>176.95</v>
      </c>
      <c r="D3221">
        <v>177.71</v>
      </c>
      <c r="E3221">
        <v>173.07</v>
      </c>
      <c r="F3221">
        <v>176.35</v>
      </c>
      <c r="G3221">
        <v>5837211771</v>
      </c>
      <c r="H3221">
        <v>19050956367</v>
      </c>
      <c r="I3221">
        <v>2019</v>
      </c>
      <c r="J3221">
        <v>10</v>
      </c>
      <c r="K3221">
        <v>5</v>
      </c>
    </row>
    <row r="3222" spans="1:11" x14ac:dyDescent="0.3">
      <c r="A3222" t="s">
        <v>16</v>
      </c>
      <c r="B3222" s="1">
        <v>43742</v>
      </c>
      <c r="C3222">
        <v>175.24</v>
      </c>
      <c r="D3222">
        <v>178.55</v>
      </c>
      <c r="E3222">
        <v>173.56</v>
      </c>
      <c r="F3222">
        <v>176.99</v>
      </c>
      <c r="G3222">
        <v>6248928449</v>
      </c>
      <c r="H3222">
        <v>19116991692</v>
      </c>
      <c r="I3222">
        <v>2019</v>
      </c>
      <c r="J3222">
        <v>10</v>
      </c>
      <c r="K3222">
        <v>4</v>
      </c>
    </row>
    <row r="3223" spans="1:11" x14ac:dyDescent="0.3">
      <c r="A3223" t="s">
        <v>16</v>
      </c>
      <c r="B3223" s="1">
        <v>43741</v>
      </c>
      <c r="C3223">
        <v>180.7</v>
      </c>
      <c r="D3223">
        <v>180.8</v>
      </c>
      <c r="E3223">
        <v>172.6</v>
      </c>
      <c r="F3223">
        <v>175.2</v>
      </c>
      <c r="G3223">
        <v>6381403725</v>
      </c>
      <c r="H3223">
        <v>18921747814</v>
      </c>
      <c r="I3223">
        <v>2019</v>
      </c>
      <c r="J3223">
        <v>10</v>
      </c>
      <c r="K3223">
        <v>3</v>
      </c>
    </row>
    <row r="3224" spans="1:11" x14ac:dyDescent="0.3">
      <c r="A3224" t="s">
        <v>16</v>
      </c>
      <c r="B3224" s="1">
        <v>43740</v>
      </c>
      <c r="C3224">
        <v>177.22</v>
      </c>
      <c r="D3224">
        <v>180.83</v>
      </c>
      <c r="E3224">
        <v>175.33</v>
      </c>
      <c r="F3224">
        <v>180.71</v>
      </c>
      <c r="G3224">
        <v>6335595250</v>
      </c>
      <c r="H3224">
        <v>19514521236</v>
      </c>
      <c r="I3224">
        <v>2019</v>
      </c>
      <c r="J3224">
        <v>10</v>
      </c>
      <c r="K3224">
        <v>2</v>
      </c>
    </row>
    <row r="3225" spans="1:11" x14ac:dyDescent="0.3">
      <c r="A3225" t="s">
        <v>16</v>
      </c>
      <c r="B3225" s="1">
        <v>43739</v>
      </c>
      <c r="C3225">
        <v>180.21</v>
      </c>
      <c r="D3225">
        <v>185.05</v>
      </c>
      <c r="E3225">
        <v>175.81</v>
      </c>
      <c r="F3225">
        <v>177.34</v>
      </c>
      <c r="G3225">
        <v>7676276225</v>
      </c>
      <c r="H3225">
        <v>19148222892</v>
      </c>
      <c r="I3225">
        <v>2019</v>
      </c>
      <c r="J3225">
        <v>10</v>
      </c>
      <c r="K3225">
        <v>1</v>
      </c>
    </row>
    <row r="3226" spans="1:11" x14ac:dyDescent="0.3">
      <c r="A3226" t="s">
        <v>16</v>
      </c>
      <c r="B3226" s="1">
        <v>43738</v>
      </c>
      <c r="C3226">
        <v>170.46</v>
      </c>
      <c r="D3226">
        <v>179.87</v>
      </c>
      <c r="E3226">
        <v>167.04</v>
      </c>
      <c r="F3226">
        <v>179.87</v>
      </c>
      <c r="G3226">
        <v>7552915148</v>
      </c>
      <c r="H3226">
        <v>19419149343</v>
      </c>
      <c r="I3226">
        <v>2019</v>
      </c>
      <c r="J3226">
        <v>9</v>
      </c>
      <c r="K3226">
        <v>30</v>
      </c>
    </row>
    <row r="3227" spans="1:11" x14ac:dyDescent="0.3">
      <c r="A3227" t="s">
        <v>16</v>
      </c>
      <c r="B3227" s="1">
        <v>43737</v>
      </c>
      <c r="C3227">
        <v>174.61</v>
      </c>
      <c r="D3227">
        <v>175.21</v>
      </c>
      <c r="E3227">
        <v>167</v>
      </c>
      <c r="F3227">
        <v>170.5</v>
      </c>
      <c r="G3227">
        <v>6497088199</v>
      </c>
      <c r="H3227">
        <v>18405401315</v>
      </c>
      <c r="I3227">
        <v>2019</v>
      </c>
      <c r="J3227">
        <v>9</v>
      </c>
      <c r="K3227">
        <v>29</v>
      </c>
    </row>
    <row r="3228" spans="1:11" x14ac:dyDescent="0.3">
      <c r="A3228" t="s">
        <v>16</v>
      </c>
      <c r="B3228" s="1">
        <v>43736</v>
      </c>
      <c r="C3228">
        <v>174.68</v>
      </c>
      <c r="D3228">
        <v>175.78</v>
      </c>
      <c r="E3228">
        <v>170.77</v>
      </c>
      <c r="F3228">
        <v>174.57</v>
      </c>
      <c r="G3228">
        <v>6895423445</v>
      </c>
      <c r="H3228">
        <v>18842313324</v>
      </c>
      <c r="I3228">
        <v>2019</v>
      </c>
      <c r="J3228">
        <v>9</v>
      </c>
      <c r="K3228">
        <v>28</v>
      </c>
    </row>
    <row r="3229" spans="1:11" x14ac:dyDescent="0.3">
      <c r="A3229" t="s">
        <v>16</v>
      </c>
      <c r="B3229" s="1">
        <v>43735</v>
      </c>
      <c r="C3229">
        <v>166.65</v>
      </c>
      <c r="D3229">
        <v>175.61</v>
      </c>
      <c r="E3229">
        <v>163.21</v>
      </c>
      <c r="F3229">
        <v>174.71</v>
      </c>
      <c r="G3229">
        <v>7909313625</v>
      </c>
      <c r="H3229">
        <v>18854855889</v>
      </c>
      <c r="I3229">
        <v>2019</v>
      </c>
      <c r="J3229">
        <v>9</v>
      </c>
      <c r="K3229">
        <v>27</v>
      </c>
    </row>
    <row r="3230" spans="1:11" x14ac:dyDescent="0.3">
      <c r="A3230" t="s">
        <v>16</v>
      </c>
      <c r="B3230" s="1">
        <v>43734</v>
      </c>
      <c r="C3230">
        <v>170.76</v>
      </c>
      <c r="D3230">
        <v>171.69</v>
      </c>
      <c r="E3230">
        <v>157.13</v>
      </c>
      <c r="F3230">
        <v>166.73</v>
      </c>
      <c r="G3230">
        <v>7848286154</v>
      </c>
      <c r="H3230">
        <v>17991000062</v>
      </c>
      <c r="I3230">
        <v>2019</v>
      </c>
      <c r="J3230">
        <v>9</v>
      </c>
      <c r="K3230">
        <v>26</v>
      </c>
    </row>
    <row r="3231" spans="1:11" x14ac:dyDescent="0.3">
      <c r="A3231" t="s">
        <v>16</v>
      </c>
      <c r="B3231" s="1">
        <v>43733</v>
      </c>
      <c r="C3231">
        <v>168.13</v>
      </c>
      <c r="D3231">
        <v>174.72</v>
      </c>
      <c r="E3231">
        <v>164.91</v>
      </c>
      <c r="F3231">
        <v>170.89</v>
      </c>
      <c r="G3231">
        <v>9766632018</v>
      </c>
      <c r="H3231">
        <v>18438188568</v>
      </c>
      <c r="I3231">
        <v>2019</v>
      </c>
      <c r="J3231">
        <v>9</v>
      </c>
      <c r="K3231">
        <v>25</v>
      </c>
    </row>
    <row r="3232" spans="1:11" x14ac:dyDescent="0.3">
      <c r="A3232" t="s">
        <v>16</v>
      </c>
      <c r="B3232" s="1">
        <v>43732</v>
      </c>
      <c r="C3232">
        <v>201.84</v>
      </c>
      <c r="D3232">
        <v>203.5</v>
      </c>
      <c r="E3232">
        <v>162.72999999999999</v>
      </c>
      <c r="F3232">
        <v>168.11</v>
      </c>
      <c r="G3232">
        <v>11757739233</v>
      </c>
      <c r="H3232">
        <v>18135747380</v>
      </c>
      <c r="I3232">
        <v>2019</v>
      </c>
      <c r="J3232">
        <v>9</v>
      </c>
      <c r="K3232">
        <v>24</v>
      </c>
    </row>
    <row r="3233" spans="1:11" x14ac:dyDescent="0.3">
      <c r="A3233" t="s">
        <v>16</v>
      </c>
      <c r="B3233" s="1">
        <v>43731</v>
      </c>
      <c r="C3233">
        <v>211.71</v>
      </c>
      <c r="D3233">
        <v>211.84</v>
      </c>
      <c r="E3233">
        <v>201.89</v>
      </c>
      <c r="F3233">
        <v>201.92</v>
      </c>
      <c r="G3233">
        <v>7494673136</v>
      </c>
      <c r="H3233">
        <v>21780534855</v>
      </c>
      <c r="I3233">
        <v>2019</v>
      </c>
      <c r="J3233">
        <v>9</v>
      </c>
      <c r="K3233">
        <v>23</v>
      </c>
    </row>
    <row r="3234" spans="1:11" x14ac:dyDescent="0.3">
      <c r="A3234" t="s">
        <v>16</v>
      </c>
      <c r="B3234" s="1">
        <v>43730</v>
      </c>
      <c r="C3234">
        <v>215.49</v>
      </c>
      <c r="D3234">
        <v>216.09</v>
      </c>
      <c r="E3234">
        <v>207.64</v>
      </c>
      <c r="F3234">
        <v>211.55</v>
      </c>
      <c r="G3234">
        <v>7812854576</v>
      </c>
      <c r="H3234">
        <v>22815755536</v>
      </c>
      <c r="I3234">
        <v>2019</v>
      </c>
      <c r="J3234">
        <v>9</v>
      </c>
      <c r="K3234">
        <v>22</v>
      </c>
    </row>
    <row r="3235" spans="1:11" x14ac:dyDescent="0.3">
      <c r="A3235" t="s">
        <v>16</v>
      </c>
      <c r="B3235" s="1">
        <v>43729</v>
      </c>
      <c r="C3235">
        <v>217.9</v>
      </c>
      <c r="D3235">
        <v>220.96</v>
      </c>
      <c r="E3235">
        <v>215</v>
      </c>
      <c r="F3235">
        <v>215.52</v>
      </c>
      <c r="G3235">
        <v>7743309778</v>
      </c>
      <c r="H3235">
        <v>23241121351</v>
      </c>
      <c r="I3235">
        <v>2019</v>
      </c>
      <c r="J3235">
        <v>9</v>
      </c>
      <c r="K3235">
        <v>21</v>
      </c>
    </row>
    <row r="3236" spans="1:11" x14ac:dyDescent="0.3">
      <c r="A3236" t="s">
        <v>16</v>
      </c>
      <c r="B3236" s="1">
        <v>43728</v>
      </c>
      <c r="C3236">
        <v>221.07</v>
      </c>
      <c r="D3236">
        <v>221.6</v>
      </c>
      <c r="E3236">
        <v>215.16</v>
      </c>
      <c r="F3236">
        <v>218.05</v>
      </c>
      <c r="G3236">
        <v>8027974273</v>
      </c>
      <c r="H3236">
        <v>23511410671</v>
      </c>
      <c r="I3236">
        <v>2019</v>
      </c>
      <c r="J3236">
        <v>9</v>
      </c>
      <c r="K3236">
        <v>20</v>
      </c>
    </row>
    <row r="3237" spans="1:11" x14ac:dyDescent="0.3">
      <c r="A3237" t="s">
        <v>16</v>
      </c>
      <c r="B3237" s="1">
        <v>43727</v>
      </c>
      <c r="C3237">
        <v>211.25</v>
      </c>
      <c r="D3237">
        <v>222.87</v>
      </c>
      <c r="E3237">
        <v>204.69</v>
      </c>
      <c r="F3237">
        <v>221.28</v>
      </c>
      <c r="G3237">
        <v>10620070913</v>
      </c>
      <c r="H3237">
        <v>23856751722</v>
      </c>
      <c r="I3237">
        <v>2019</v>
      </c>
      <c r="J3237">
        <v>9</v>
      </c>
      <c r="K3237">
        <v>19</v>
      </c>
    </row>
    <row r="3238" spans="1:11" x14ac:dyDescent="0.3">
      <c r="A3238" t="s">
        <v>16</v>
      </c>
      <c r="B3238" s="1">
        <v>43726</v>
      </c>
      <c r="C3238">
        <v>208.05</v>
      </c>
      <c r="D3238">
        <v>216.71</v>
      </c>
      <c r="E3238">
        <v>208.05</v>
      </c>
      <c r="F3238">
        <v>211.39</v>
      </c>
      <c r="G3238">
        <v>9194634557</v>
      </c>
      <c r="H3238">
        <v>22787891774</v>
      </c>
      <c r="I3238">
        <v>2019</v>
      </c>
      <c r="J3238">
        <v>9</v>
      </c>
      <c r="K3238">
        <v>18</v>
      </c>
    </row>
    <row r="3239" spans="1:11" x14ac:dyDescent="0.3">
      <c r="A3239" t="s">
        <v>16</v>
      </c>
      <c r="B3239" s="1">
        <v>43725</v>
      </c>
      <c r="C3239">
        <v>197.11</v>
      </c>
      <c r="D3239">
        <v>213.73</v>
      </c>
      <c r="E3239">
        <v>196.72</v>
      </c>
      <c r="F3239">
        <v>208.61</v>
      </c>
      <c r="G3239">
        <v>10232590812</v>
      </c>
      <c r="H3239">
        <v>22484889435</v>
      </c>
      <c r="I3239">
        <v>2019</v>
      </c>
      <c r="J3239">
        <v>9</v>
      </c>
      <c r="K3239">
        <v>17</v>
      </c>
    </row>
    <row r="3240" spans="1:11" x14ac:dyDescent="0.3">
      <c r="A3240" t="s">
        <v>16</v>
      </c>
      <c r="B3240" s="1">
        <v>43724</v>
      </c>
      <c r="C3240">
        <v>189.69</v>
      </c>
      <c r="D3240">
        <v>198.2</v>
      </c>
      <c r="E3240">
        <v>189.69</v>
      </c>
      <c r="F3240">
        <v>197.11</v>
      </c>
      <c r="G3240">
        <v>8242029488</v>
      </c>
      <c r="H3240">
        <v>21243167877</v>
      </c>
      <c r="I3240">
        <v>2019</v>
      </c>
      <c r="J3240">
        <v>9</v>
      </c>
      <c r="K3240">
        <v>16</v>
      </c>
    </row>
    <row r="3241" spans="1:11" x14ac:dyDescent="0.3">
      <c r="A3241" t="s">
        <v>16</v>
      </c>
      <c r="B3241" s="1">
        <v>43723</v>
      </c>
      <c r="C3241">
        <v>188.07</v>
      </c>
      <c r="D3241">
        <v>190.4</v>
      </c>
      <c r="E3241">
        <v>186.45</v>
      </c>
      <c r="F3241">
        <v>189.79</v>
      </c>
      <c r="G3241">
        <v>6222874780</v>
      </c>
      <c r="H3241">
        <v>20451239362</v>
      </c>
      <c r="I3241">
        <v>2019</v>
      </c>
      <c r="J3241">
        <v>9</v>
      </c>
      <c r="K3241">
        <v>15</v>
      </c>
    </row>
    <row r="3242" spans="1:11" x14ac:dyDescent="0.3">
      <c r="A3242" t="s">
        <v>16</v>
      </c>
      <c r="B3242" s="1">
        <v>43722</v>
      </c>
      <c r="C3242">
        <v>181.32</v>
      </c>
      <c r="D3242">
        <v>188.45</v>
      </c>
      <c r="E3242">
        <v>180.37</v>
      </c>
      <c r="F3242">
        <v>188.11</v>
      </c>
      <c r="G3242">
        <v>6500686511</v>
      </c>
      <c r="H3242">
        <v>20267272633</v>
      </c>
      <c r="I3242">
        <v>2019</v>
      </c>
      <c r="J3242">
        <v>9</v>
      </c>
      <c r="K3242">
        <v>14</v>
      </c>
    </row>
    <row r="3243" spans="1:11" x14ac:dyDescent="0.3">
      <c r="A3243" t="s">
        <v>16</v>
      </c>
      <c r="B3243" s="1">
        <v>43721</v>
      </c>
      <c r="C3243">
        <v>180.98</v>
      </c>
      <c r="D3243">
        <v>181.5</v>
      </c>
      <c r="E3243">
        <v>178.58</v>
      </c>
      <c r="F3243">
        <v>181.11</v>
      </c>
      <c r="G3243">
        <v>5955041237</v>
      </c>
      <c r="H3243">
        <v>19511050764</v>
      </c>
      <c r="I3243">
        <v>2019</v>
      </c>
      <c r="J3243">
        <v>9</v>
      </c>
      <c r="K3243">
        <v>13</v>
      </c>
    </row>
    <row r="3244" spans="1:11" x14ac:dyDescent="0.3">
      <c r="A3244" t="s">
        <v>16</v>
      </c>
      <c r="B3244" s="1">
        <v>43720</v>
      </c>
      <c r="C3244">
        <v>178.8</v>
      </c>
      <c r="D3244">
        <v>182</v>
      </c>
      <c r="E3244">
        <v>177.85</v>
      </c>
      <c r="F3244">
        <v>181.02</v>
      </c>
      <c r="G3244">
        <v>5838605477</v>
      </c>
      <c r="H3244">
        <v>19498542852</v>
      </c>
      <c r="I3244">
        <v>2019</v>
      </c>
      <c r="J3244">
        <v>9</v>
      </c>
      <c r="K3244">
        <v>12</v>
      </c>
    </row>
    <row r="3245" spans="1:11" x14ac:dyDescent="0.3">
      <c r="A3245" t="s">
        <v>16</v>
      </c>
      <c r="B3245" s="1">
        <v>43719</v>
      </c>
      <c r="C3245">
        <v>179.84</v>
      </c>
      <c r="D3245">
        <v>181.76</v>
      </c>
      <c r="E3245">
        <v>176.5</v>
      </c>
      <c r="F3245">
        <v>178.73</v>
      </c>
      <c r="G3245">
        <v>7157139035</v>
      </c>
      <c r="H3245">
        <v>19249367782</v>
      </c>
      <c r="I3245">
        <v>2019</v>
      </c>
      <c r="J3245">
        <v>9</v>
      </c>
      <c r="K3245">
        <v>11</v>
      </c>
    </row>
    <row r="3246" spans="1:11" x14ac:dyDescent="0.3">
      <c r="A3246" t="s">
        <v>16</v>
      </c>
      <c r="B3246" s="1">
        <v>43718</v>
      </c>
      <c r="C3246">
        <v>181.21</v>
      </c>
      <c r="D3246">
        <v>184.06</v>
      </c>
      <c r="E3246">
        <v>178.12</v>
      </c>
      <c r="F3246">
        <v>179.79</v>
      </c>
      <c r="G3246">
        <v>6291476772</v>
      </c>
      <c r="H3246">
        <v>19361276593</v>
      </c>
      <c r="I3246">
        <v>2019</v>
      </c>
      <c r="J3246">
        <v>9</v>
      </c>
      <c r="K3246">
        <v>10</v>
      </c>
    </row>
    <row r="3247" spans="1:11" x14ac:dyDescent="0.3">
      <c r="A3247" t="s">
        <v>16</v>
      </c>
      <c r="B3247" s="1">
        <v>43717</v>
      </c>
      <c r="C3247">
        <v>181.36</v>
      </c>
      <c r="D3247">
        <v>184.15</v>
      </c>
      <c r="E3247">
        <v>177.42</v>
      </c>
      <c r="F3247">
        <v>181.15</v>
      </c>
      <c r="G3247">
        <v>7232938985</v>
      </c>
      <c r="H3247">
        <v>19505534124</v>
      </c>
      <c r="I3247">
        <v>2019</v>
      </c>
      <c r="J3247">
        <v>9</v>
      </c>
      <c r="K3247">
        <v>9</v>
      </c>
    </row>
    <row r="3248" spans="1:11" x14ac:dyDescent="0.3">
      <c r="A3248" t="s">
        <v>16</v>
      </c>
      <c r="B3248" s="1">
        <v>43716</v>
      </c>
      <c r="C3248">
        <v>178.28</v>
      </c>
      <c r="D3248">
        <v>182.98</v>
      </c>
      <c r="E3248">
        <v>178.14</v>
      </c>
      <c r="F3248">
        <v>181.36</v>
      </c>
      <c r="G3248">
        <v>6472677266</v>
      </c>
      <c r="H3248">
        <v>19525276831</v>
      </c>
      <c r="I3248">
        <v>2019</v>
      </c>
      <c r="J3248">
        <v>9</v>
      </c>
      <c r="K3248">
        <v>8</v>
      </c>
    </row>
    <row r="3249" spans="1:11" x14ac:dyDescent="0.3">
      <c r="A3249" t="s">
        <v>16</v>
      </c>
      <c r="B3249" s="1">
        <v>43715</v>
      </c>
      <c r="C3249">
        <v>169.96</v>
      </c>
      <c r="D3249">
        <v>180.85</v>
      </c>
      <c r="E3249">
        <v>169.44</v>
      </c>
      <c r="F3249">
        <v>178.26</v>
      </c>
      <c r="G3249">
        <v>6791531342</v>
      </c>
      <c r="H3249">
        <v>19189873689</v>
      </c>
      <c r="I3249">
        <v>2019</v>
      </c>
      <c r="J3249">
        <v>9</v>
      </c>
      <c r="K3249">
        <v>7</v>
      </c>
    </row>
    <row r="3250" spans="1:11" x14ac:dyDescent="0.3">
      <c r="A3250" t="s">
        <v>16</v>
      </c>
      <c r="B3250" s="1">
        <v>43714</v>
      </c>
      <c r="C3250">
        <v>174.17</v>
      </c>
      <c r="D3250">
        <v>177.72</v>
      </c>
      <c r="E3250">
        <v>168.34</v>
      </c>
      <c r="F3250">
        <v>169.96</v>
      </c>
      <c r="G3250">
        <v>6797611878</v>
      </c>
      <c r="H3250">
        <v>18293376881</v>
      </c>
      <c r="I3250">
        <v>2019</v>
      </c>
      <c r="J3250">
        <v>9</v>
      </c>
      <c r="K3250">
        <v>6</v>
      </c>
    </row>
    <row r="3251" spans="1:11" x14ac:dyDescent="0.3">
      <c r="A3251" t="s">
        <v>16</v>
      </c>
      <c r="B3251" s="1">
        <v>43713</v>
      </c>
      <c r="C3251">
        <v>175.97</v>
      </c>
      <c r="D3251">
        <v>176.16</v>
      </c>
      <c r="E3251">
        <v>171.75</v>
      </c>
      <c r="F3251">
        <v>174.22</v>
      </c>
      <c r="G3251">
        <v>5589476516</v>
      </c>
      <c r="H3251">
        <v>18749645579</v>
      </c>
      <c r="I3251">
        <v>2019</v>
      </c>
      <c r="J3251">
        <v>9</v>
      </c>
      <c r="K3251">
        <v>5</v>
      </c>
    </row>
    <row r="3252" spans="1:11" x14ac:dyDescent="0.3">
      <c r="A3252" t="s">
        <v>16</v>
      </c>
      <c r="B3252" s="1">
        <v>43712</v>
      </c>
      <c r="C3252">
        <v>179.49</v>
      </c>
      <c r="D3252">
        <v>180.14</v>
      </c>
      <c r="E3252">
        <v>175.33</v>
      </c>
      <c r="F3252">
        <v>175.99</v>
      </c>
      <c r="G3252">
        <v>5938120494</v>
      </c>
      <c r="H3252">
        <v>18938360723</v>
      </c>
      <c r="I3252">
        <v>2019</v>
      </c>
      <c r="J3252">
        <v>9</v>
      </c>
      <c r="K3252">
        <v>4</v>
      </c>
    </row>
    <row r="3253" spans="1:11" x14ac:dyDescent="0.3">
      <c r="A3253" t="s">
        <v>16</v>
      </c>
      <c r="B3253" s="1">
        <v>43711</v>
      </c>
      <c r="C3253">
        <v>178.36</v>
      </c>
      <c r="D3253">
        <v>182.35</v>
      </c>
      <c r="E3253">
        <v>175.97</v>
      </c>
      <c r="F3253">
        <v>179.5</v>
      </c>
      <c r="G3253">
        <v>6962728938</v>
      </c>
      <c r="H3253">
        <v>19313265198</v>
      </c>
      <c r="I3253">
        <v>2019</v>
      </c>
      <c r="J3253">
        <v>9</v>
      </c>
      <c r="K3253">
        <v>3</v>
      </c>
    </row>
    <row r="3254" spans="1:11" x14ac:dyDescent="0.3">
      <c r="A3254" t="s">
        <v>16</v>
      </c>
      <c r="B3254" s="1">
        <v>43710</v>
      </c>
      <c r="C3254">
        <v>171.7</v>
      </c>
      <c r="D3254">
        <v>180.15</v>
      </c>
      <c r="E3254">
        <v>170.45</v>
      </c>
      <c r="F3254">
        <v>178.35</v>
      </c>
      <c r="G3254">
        <v>6503447137</v>
      </c>
      <c r="H3254">
        <v>19186913439</v>
      </c>
      <c r="I3254">
        <v>2019</v>
      </c>
      <c r="J3254">
        <v>9</v>
      </c>
      <c r="K3254">
        <v>2</v>
      </c>
    </row>
    <row r="3255" spans="1:11" x14ac:dyDescent="0.3">
      <c r="A3255" t="s">
        <v>16</v>
      </c>
      <c r="B3255" s="1">
        <v>43709</v>
      </c>
      <c r="C3255">
        <v>172.46</v>
      </c>
      <c r="D3255">
        <v>173.7</v>
      </c>
      <c r="E3255">
        <v>169.53</v>
      </c>
      <c r="F3255">
        <v>171.63</v>
      </c>
      <c r="G3255">
        <v>5554799576</v>
      </c>
      <c r="H3255">
        <v>18461846968</v>
      </c>
      <c r="I3255">
        <v>2019</v>
      </c>
      <c r="J3255">
        <v>9</v>
      </c>
      <c r="K3255">
        <v>1</v>
      </c>
    </row>
    <row r="3256" spans="1:11" x14ac:dyDescent="0.3">
      <c r="A3256" t="s">
        <v>16</v>
      </c>
      <c r="B3256" s="1">
        <v>43708</v>
      </c>
      <c r="C3256">
        <v>168.89</v>
      </c>
      <c r="D3256">
        <v>174.32</v>
      </c>
      <c r="E3256">
        <v>167.8</v>
      </c>
      <c r="F3256">
        <v>172.47</v>
      </c>
      <c r="G3256">
        <v>5830212249</v>
      </c>
      <c r="H3256">
        <v>18549906272</v>
      </c>
      <c r="I3256">
        <v>2019</v>
      </c>
      <c r="J3256">
        <v>8</v>
      </c>
      <c r="K3256">
        <v>31</v>
      </c>
    </row>
    <row r="3257" spans="1:11" x14ac:dyDescent="0.3">
      <c r="A3257" t="s">
        <v>16</v>
      </c>
      <c r="B3257" s="1">
        <v>43707</v>
      </c>
      <c r="C3257">
        <v>169.49</v>
      </c>
      <c r="D3257">
        <v>170.77</v>
      </c>
      <c r="E3257">
        <v>167.07</v>
      </c>
      <c r="F3257">
        <v>168.83</v>
      </c>
      <c r="G3257">
        <v>5776520220</v>
      </c>
      <c r="H3257">
        <v>18156660601</v>
      </c>
      <c r="I3257">
        <v>2019</v>
      </c>
      <c r="J3257">
        <v>8</v>
      </c>
      <c r="K3257">
        <v>30</v>
      </c>
    </row>
    <row r="3258" spans="1:11" x14ac:dyDescent="0.3">
      <c r="A3258" t="s">
        <v>16</v>
      </c>
      <c r="B3258" s="1">
        <v>43706</v>
      </c>
      <c r="C3258">
        <v>173.96</v>
      </c>
      <c r="D3258">
        <v>174</v>
      </c>
      <c r="E3258">
        <v>167.17</v>
      </c>
      <c r="F3258">
        <v>169.52</v>
      </c>
      <c r="G3258">
        <v>7129569083</v>
      </c>
      <c r="H3258">
        <v>18227677831</v>
      </c>
      <c r="I3258">
        <v>2019</v>
      </c>
      <c r="J3258">
        <v>8</v>
      </c>
      <c r="K3258">
        <v>29</v>
      </c>
    </row>
    <row r="3259" spans="1:11" x14ac:dyDescent="0.3">
      <c r="A3259" t="s">
        <v>16</v>
      </c>
      <c r="B3259" s="1">
        <v>43705</v>
      </c>
      <c r="C3259">
        <v>187.5</v>
      </c>
      <c r="D3259">
        <v>187.93</v>
      </c>
      <c r="E3259">
        <v>172.19</v>
      </c>
      <c r="F3259">
        <v>173.89</v>
      </c>
      <c r="G3259">
        <v>6696604087</v>
      </c>
      <c r="H3259">
        <v>18695530287</v>
      </c>
      <c r="I3259">
        <v>2019</v>
      </c>
      <c r="J3259">
        <v>8</v>
      </c>
      <c r="K3259">
        <v>28</v>
      </c>
    </row>
    <row r="3260" spans="1:11" x14ac:dyDescent="0.3">
      <c r="A3260" t="s">
        <v>16</v>
      </c>
      <c r="B3260" s="1">
        <v>43704</v>
      </c>
      <c r="C3260">
        <v>188.95</v>
      </c>
      <c r="D3260">
        <v>188.96</v>
      </c>
      <c r="E3260">
        <v>185.47</v>
      </c>
      <c r="F3260">
        <v>187.52</v>
      </c>
      <c r="G3260">
        <v>6042327402</v>
      </c>
      <c r="H3260">
        <v>20158029984</v>
      </c>
      <c r="I3260">
        <v>2019</v>
      </c>
      <c r="J3260">
        <v>8</v>
      </c>
      <c r="K3260">
        <v>27</v>
      </c>
    </row>
    <row r="3261" spans="1:11" x14ac:dyDescent="0.3">
      <c r="A3261" t="s">
        <v>16</v>
      </c>
      <c r="B3261" s="1">
        <v>43703</v>
      </c>
      <c r="C3261">
        <v>186.74</v>
      </c>
      <c r="D3261">
        <v>193.44</v>
      </c>
      <c r="E3261">
        <v>186.74</v>
      </c>
      <c r="F3261">
        <v>188.93</v>
      </c>
      <c r="G3261">
        <v>7207986636</v>
      </c>
      <c r="H3261">
        <v>20307338403</v>
      </c>
      <c r="I3261">
        <v>2019</v>
      </c>
      <c r="J3261">
        <v>8</v>
      </c>
      <c r="K3261">
        <v>26</v>
      </c>
    </row>
    <row r="3262" spans="1:11" x14ac:dyDescent="0.3">
      <c r="A3262" t="s">
        <v>16</v>
      </c>
      <c r="B3262" s="1">
        <v>43702</v>
      </c>
      <c r="C3262">
        <v>191.23</v>
      </c>
      <c r="D3262">
        <v>192.16</v>
      </c>
      <c r="E3262">
        <v>184.96</v>
      </c>
      <c r="F3262">
        <v>186.84</v>
      </c>
      <c r="G3262">
        <v>5826017143</v>
      </c>
      <c r="H3262">
        <v>20080495261</v>
      </c>
      <c r="I3262">
        <v>2019</v>
      </c>
      <c r="J3262">
        <v>8</v>
      </c>
      <c r="K3262">
        <v>25</v>
      </c>
    </row>
    <row r="3263" spans="1:11" x14ac:dyDescent="0.3">
      <c r="A3263" t="s">
        <v>16</v>
      </c>
      <c r="B3263" s="1">
        <v>43701</v>
      </c>
      <c r="C3263">
        <v>194.67</v>
      </c>
      <c r="D3263">
        <v>194.78</v>
      </c>
      <c r="E3263">
        <v>187.63</v>
      </c>
      <c r="F3263">
        <v>191.29</v>
      </c>
      <c r="G3263">
        <v>6249737982</v>
      </c>
      <c r="H3263">
        <v>20555802874</v>
      </c>
      <c r="I3263">
        <v>2019</v>
      </c>
      <c r="J3263">
        <v>8</v>
      </c>
      <c r="K3263">
        <v>24</v>
      </c>
    </row>
    <row r="3264" spans="1:11" x14ac:dyDescent="0.3">
      <c r="A3264" t="s">
        <v>16</v>
      </c>
      <c r="B3264" s="1">
        <v>43700</v>
      </c>
      <c r="C3264">
        <v>191.11</v>
      </c>
      <c r="D3264">
        <v>195.91</v>
      </c>
      <c r="E3264">
        <v>189.56</v>
      </c>
      <c r="F3264">
        <v>194.71</v>
      </c>
      <c r="G3264">
        <v>6658162377</v>
      </c>
      <c r="H3264">
        <v>20920364879</v>
      </c>
      <c r="I3264">
        <v>2019</v>
      </c>
      <c r="J3264">
        <v>8</v>
      </c>
      <c r="K3264">
        <v>23</v>
      </c>
    </row>
    <row r="3265" spans="1:11" x14ac:dyDescent="0.3">
      <c r="A3265" t="s">
        <v>16</v>
      </c>
      <c r="B3265" s="1">
        <v>43699</v>
      </c>
      <c r="C3265">
        <v>186.94</v>
      </c>
      <c r="D3265">
        <v>194.42</v>
      </c>
      <c r="E3265">
        <v>183.38</v>
      </c>
      <c r="F3265">
        <v>191.33</v>
      </c>
      <c r="G3265">
        <v>7569043874</v>
      </c>
      <c r="H3265">
        <v>20555295233</v>
      </c>
      <c r="I3265">
        <v>2019</v>
      </c>
      <c r="J3265">
        <v>8</v>
      </c>
      <c r="K3265">
        <v>22</v>
      </c>
    </row>
    <row r="3266" spans="1:11" x14ac:dyDescent="0.3">
      <c r="A3266" t="s">
        <v>16</v>
      </c>
      <c r="B3266" s="1">
        <v>43698</v>
      </c>
      <c r="C3266">
        <v>196.62</v>
      </c>
      <c r="D3266">
        <v>197.03</v>
      </c>
      <c r="E3266">
        <v>182.69</v>
      </c>
      <c r="F3266">
        <v>186.89</v>
      </c>
      <c r="G3266">
        <v>7775772700</v>
      </c>
      <c r="H3266">
        <v>20075644245</v>
      </c>
      <c r="I3266">
        <v>2019</v>
      </c>
      <c r="J3266">
        <v>8</v>
      </c>
      <c r="K3266">
        <v>21</v>
      </c>
    </row>
    <row r="3267" spans="1:11" x14ac:dyDescent="0.3">
      <c r="A3267" t="s">
        <v>16</v>
      </c>
      <c r="B3267" s="1">
        <v>43697</v>
      </c>
      <c r="C3267">
        <v>202.81</v>
      </c>
      <c r="D3267">
        <v>203.02</v>
      </c>
      <c r="E3267">
        <v>195.62</v>
      </c>
      <c r="F3267">
        <v>196.57</v>
      </c>
      <c r="G3267">
        <v>6408417610</v>
      </c>
      <c r="H3267">
        <v>21112106339</v>
      </c>
      <c r="I3267">
        <v>2019</v>
      </c>
      <c r="J3267">
        <v>8</v>
      </c>
      <c r="K3267">
        <v>20</v>
      </c>
    </row>
    <row r="3268" spans="1:11" x14ac:dyDescent="0.3">
      <c r="A3268" t="s">
        <v>16</v>
      </c>
      <c r="B3268" s="1">
        <v>43696</v>
      </c>
      <c r="C3268">
        <v>194.56</v>
      </c>
      <c r="D3268">
        <v>203.56</v>
      </c>
      <c r="E3268">
        <v>193.11</v>
      </c>
      <c r="F3268">
        <v>203.09</v>
      </c>
      <c r="G3268">
        <v>6145148692</v>
      </c>
      <c r="H3268">
        <v>21810324618</v>
      </c>
      <c r="I3268">
        <v>2019</v>
      </c>
      <c r="J3268">
        <v>8</v>
      </c>
      <c r="K3268">
        <v>19</v>
      </c>
    </row>
    <row r="3269" spans="1:11" x14ac:dyDescent="0.3">
      <c r="A3269" t="s">
        <v>16</v>
      </c>
      <c r="B3269" s="1">
        <v>43695</v>
      </c>
      <c r="C3269">
        <v>185.84</v>
      </c>
      <c r="D3269">
        <v>197.52</v>
      </c>
      <c r="E3269">
        <v>183.69</v>
      </c>
      <c r="F3269">
        <v>194.49</v>
      </c>
      <c r="G3269">
        <v>5969012024</v>
      </c>
      <c r="H3269">
        <v>20884307088</v>
      </c>
      <c r="I3269">
        <v>2019</v>
      </c>
      <c r="J3269">
        <v>8</v>
      </c>
      <c r="K3269">
        <v>18</v>
      </c>
    </row>
    <row r="3270" spans="1:11" x14ac:dyDescent="0.3">
      <c r="A3270" t="s">
        <v>16</v>
      </c>
      <c r="B3270" s="1">
        <v>43694</v>
      </c>
      <c r="C3270">
        <v>185.53</v>
      </c>
      <c r="D3270">
        <v>186.7</v>
      </c>
      <c r="E3270">
        <v>182.59</v>
      </c>
      <c r="F3270">
        <v>185.69</v>
      </c>
      <c r="G3270">
        <v>5512696513</v>
      </c>
      <c r="H3270">
        <v>19936235953</v>
      </c>
      <c r="I3270">
        <v>2019</v>
      </c>
      <c r="J3270">
        <v>8</v>
      </c>
      <c r="K3270">
        <v>17</v>
      </c>
    </row>
    <row r="3271" spans="1:11" x14ac:dyDescent="0.3">
      <c r="A3271" t="s">
        <v>16</v>
      </c>
      <c r="B3271" s="1">
        <v>43693</v>
      </c>
      <c r="C3271">
        <v>188.64</v>
      </c>
      <c r="D3271">
        <v>188.91</v>
      </c>
      <c r="E3271">
        <v>180.38</v>
      </c>
      <c r="F3271">
        <v>185.44</v>
      </c>
      <c r="G3271">
        <v>7133915837</v>
      </c>
      <c r="H3271">
        <v>19907120204</v>
      </c>
      <c r="I3271">
        <v>2019</v>
      </c>
      <c r="J3271">
        <v>8</v>
      </c>
      <c r="K3271">
        <v>16</v>
      </c>
    </row>
    <row r="3272" spans="1:11" x14ac:dyDescent="0.3">
      <c r="A3272" t="s">
        <v>16</v>
      </c>
      <c r="B3272" s="1">
        <v>43692</v>
      </c>
      <c r="C3272">
        <v>186.68</v>
      </c>
      <c r="D3272">
        <v>189.46</v>
      </c>
      <c r="E3272">
        <v>178.14</v>
      </c>
      <c r="F3272">
        <v>188.5</v>
      </c>
      <c r="G3272">
        <v>8197244441</v>
      </c>
      <c r="H3272">
        <v>20233249251</v>
      </c>
      <c r="I3272">
        <v>2019</v>
      </c>
      <c r="J3272">
        <v>8</v>
      </c>
      <c r="K3272">
        <v>15</v>
      </c>
    </row>
    <row r="3273" spans="1:11" x14ac:dyDescent="0.3">
      <c r="A3273" t="s">
        <v>16</v>
      </c>
      <c r="B3273" s="1">
        <v>43691</v>
      </c>
      <c r="C3273">
        <v>208.6</v>
      </c>
      <c r="D3273">
        <v>209.07</v>
      </c>
      <c r="E3273">
        <v>186.33</v>
      </c>
      <c r="F3273">
        <v>186.61</v>
      </c>
      <c r="G3273">
        <v>7444456154</v>
      </c>
      <c r="H3273">
        <v>20027397541</v>
      </c>
      <c r="I3273">
        <v>2019</v>
      </c>
      <c r="J3273">
        <v>8</v>
      </c>
      <c r="K3273">
        <v>14</v>
      </c>
    </row>
    <row r="3274" spans="1:11" x14ac:dyDescent="0.3">
      <c r="A3274" t="s">
        <v>16</v>
      </c>
      <c r="B3274" s="1">
        <v>43690</v>
      </c>
      <c r="C3274">
        <v>211.34</v>
      </c>
      <c r="D3274">
        <v>211.38</v>
      </c>
      <c r="E3274">
        <v>205.42</v>
      </c>
      <c r="F3274">
        <v>208.71</v>
      </c>
      <c r="G3274">
        <v>5946313205</v>
      </c>
      <c r="H3274">
        <v>22396531009</v>
      </c>
      <c r="I3274">
        <v>2019</v>
      </c>
      <c r="J3274">
        <v>8</v>
      </c>
      <c r="K3274">
        <v>13</v>
      </c>
    </row>
    <row r="3275" spans="1:11" x14ac:dyDescent="0.3">
      <c r="A3275" t="s">
        <v>16</v>
      </c>
      <c r="B3275" s="1">
        <v>43689</v>
      </c>
      <c r="C3275">
        <v>216.06</v>
      </c>
      <c r="D3275">
        <v>216.14</v>
      </c>
      <c r="E3275">
        <v>210.95</v>
      </c>
      <c r="F3275">
        <v>211.29</v>
      </c>
      <c r="G3275">
        <v>5674315559</v>
      </c>
      <c r="H3275">
        <v>22670420643</v>
      </c>
      <c r="I3275">
        <v>2019</v>
      </c>
      <c r="J3275">
        <v>8</v>
      </c>
      <c r="K3275">
        <v>12</v>
      </c>
    </row>
    <row r="3276" spans="1:11" x14ac:dyDescent="0.3">
      <c r="A3276" t="s">
        <v>16</v>
      </c>
      <c r="B3276" s="1">
        <v>43688</v>
      </c>
      <c r="C3276">
        <v>206.73</v>
      </c>
      <c r="D3276">
        <v>216.6</v>
      </c>
      <c r="E3276">
        <v>206.51</v>
      </c>
      <c r="F3276">
        <v>216.09</v>
      </c>
      <c r="G3276">
        <v>6440605605</v>
      </c>
      <c r="H3276">
        <v>23183002869</v>
      </c>
      <c r="I3276">
        <v>2019</v>
      </c>
      <c r="J3276">
        <v>8</v>
      </c>
      <c r="K3276">
        <v>11</v>
      </c>
    </row>
    <row r="3277" spans="1:11" x14ac:dyDescent="0.3">
      <c r="A3277" t="s">
        <v>16</v>
      </c>
      <c r="B3277" s="1">
        <v>43687</v>
      </c>
      <c r="C3277">
        <v>210.53</v>
      </c>
      <c r="D3277">
        <v>213.73</v>
      </c>
      <c r="E3277">
        <v>203.79</v>
      </c>
      <c r="F3277">
        <v>206.73</v>
      </c>
      <c r="G3277">
        <v>6584748527</v>
      </c>
      <c r="H3277">
        <v>22176113561</v>
      </c>
      <c r="I3277">
        <v>2019</v>
      </c>
      <c r="J3277">
        <v>8</v>
      </c>
      <c r="K3277">
        <v>10</v>
      </c>
    </row>
    <row r="3278" spans="1:11" x14ac:dyDescent="0.3">
      <c r="A3278" t="s">
        <v>16</v>
      </c>
      <c r="B3278" s="1">
        <v>43686</v>
      </c>
      <c r="C3278">
        <v>220.91</v>
      </c>
      <c r="D3278">
        <v>221.36</v>
      </c>
      <c r="E3278">
        <v>208.25</v>
      </c>
      <c r="F3278">
        <v>210.49</v>
      </c>
      <c r="G3278">
        <v>6964818795</v>
      </c>
      <c r="H3278">
        <v>22576055651</v>
      </c>
      <c r="I3278">
        <v>2019</v>
      </c>
      <c r="J3278">
        <v>8</v>
      </c>
      <c r="K3278">
        <v>9</v>
      </c>
    </row>
    <row r="3279" spans="1:11" x14ac:dyDescent="0.3">
      <c r="A3279" t="s">
        <v>16</v>
      </c>
      <c r="B3279" s="1">
        <v>43685</v>
      </c>
      <c r="C3279">
        <v>226.52</v>
      </c>
      <c r="D3279">
        <v>226.77</v>
      </c>
      <c r="E3279">
        <v>216.52</v>
      </c>
      <c r="F3279">
        <v>220.94</v>
      </c>
      <c r="G3279">
        <v>6713525644</v>
      </c>
      <c r="H3279">
        <v>23694202562</v>
      </c>
      <c r="I3279">
        <v>2019</v>
      </c>
      <c r="J3279">
        <v>8</v>
      </c>
      <c r="K3279">
        <v>8</v>
      </c>
    </row>
    <row r="3280" spans="1:11" x14ac:dyDescent="0.3">
      <c r="A3280" t="s">
        <v>16</v>
      </c>
      <c r="B3280" s="1">
        <v>43684</v>
      </c>
      <c r="C3280">
        <v>225.93</v>
      </c>
      <c r="D3280">
        <v>229.66</v>
      </c>
      <c r="E3280">
        <v>222.78</v>
      </c>
      <c r="F3280">
        <v>226.39</v>
      </c>
      <c r="G3280">
        <v>7020342210</v>
      </c>
      <c r="H3280">
        <v>24275514217</v>
      </c>
      <c r="I3280">
        <v>2019</v>
      </c>
      <c r="J3280">
        <v>8</v>
      </c>
      <c r="K3280">
        <v>7</v>
      </c>
    </row>
    <row r="3281" spans="1:11" x14ac:dyDescent="0.3">
      <c r="A3281" t="s">
        <v>16</v>
      </c>
      <c r="B3281" s="1">
        <v>43683</v>
      </c>
      <c r="C3281">
        <v>234.25</v>
      </c>
      <c r="D3281">
        <v>239.12</v>
      </c>
      <c r="E3281">
        <v>223.55</v>
      </c>
      <c r="F3281">
        <v>226.02</v>
      </c>
      <c r="G3281">
        <v>7647742672</v>
      </c>
      <c r="H3281">
        <v>24232708406</v>
      </c>
      <c r="I3281">
        <v>2019</v>
      </c>
      <c r="J3281">
        <v>8</v>
      </c>
      <c r="K3281">
        <v>6</v>
      </c>
    </row>
    <row r="3282" spans="1:11" x14ac:dyDescent="0.3">
      <c r="A3282" t="s">
        <v>16</v>
      </c>
      <c r="B3282" s="1">
        <v>43682</v>
      </c>
      <c r="C3282">
        <v>222.65</v>
      </c>
      <c r="D3282">
        <v>235.64</v>
      </c>
      <c r="E3282">
        <v>222.6</v>
      </c>
      <c r="F3282">
        <v>234.22</v>
      </c>
      <c r="G3282">
        <v>7765060287</v>
      </c>
      <c r="H3282">
        <v>25108076876</v>
      </c>
      <c r="I3282">
        <v>2019</v>
      </c>
      <c r="J3282">
        <v>8</v>
      </c>
      <c r="K3282">
        <v>5</v>
      </c>
    </row>
    <row r="3283" spans="1:11" x14ac:dyDescent="0.3">
      <c r="A3283" t="s">
        <v>16</v>
      </c>
      <c r="B3283" s="1">
        <v>43681</v>
      </c>
      <c r="C3283">
        <v>222.58</v>
      </c>
      <c r="D3283">
        <v>224.23</v>
      </c>
      <c r="E3283">
        <v>218.49</v>
      </c>
      <c r="F3283">
        <v>222.67</v>
      </c>
      <c r="G3283">
        <v>5238542572</v>
      </c>
      <c r="H3283">
        <v>23867371249</v>
      </c>
      <c r="I3283">
        <v>2019</v>
      </c>
      <c r="J3283">
        <v>8</v>
      </c>
      <c r="K3283">
        <v>4</v>
      </c>
    </row>
    <row r="3284" spans="1:11" x14ac:dyDescent="0.3">
      <c r="A3284" t="s">
        <v>16</v>
      </c>
      <c r="B3284" s="1">
        <v>43680</v>
      </c>
      <c r="C3284">
        <v>217.9</v>
      </c>
      <c r="D3284">
        <v>224.62</v>
      </c>
      <c r="E3284">
        <v>217.33</v>
      </c>
      <c r="F3284">
        <v>222.49</v>
      </c>
      <c r="G3284">
        <v>5697798687</v>
      </c>
      <c r="H3284">
        <v>23845116864</v>
      </c>
      <c r="I3284">
        <v>2019</v>
      </c>
      <c r="J3284">
        <v>8</v>
      </c>
      <c r="K3284">
        <v>3</v>
      </c>
    </row>
    <row r="3285" spans="1:11" x14ac:dyDescent="0.3">
      <c r="A3285" t="s">
        <v>16</v>
      </c>
      <c r="B3285" s="1">
        <v>43679</v>
      </c>
      <c r="C3285">
        <v>217.88</v>
      </c>
      <c r="D3285">
        <v>222.18</v>
      </c>
      <c r="E3285">
        <v>215.98</v>
      </c>
      <c r="F3285">
        <v>217.87</v>
      </c>
      <c r="G3285">
        <v>6159440229</v>
      </c>
      <c r="H3285">
        <v>23347127327</v>
      </c>
      <c r="I3285">
        <v>2019</v>
      </c>
      <c r="J3285">
        <v>8</v>
      </c>
      <c r="K3285">
        <v>2</v>
      </c>
    </row>
    <row r="3286" spans="1:11" x14ac:dyDescent="0.3">
      <c r="A3286" t="s">
        <v>16</v>
      </c>
      <c r="B3286" s="1">
        <v>43678</v>
      </c>
      <c r="C3286">
        <v>218.55</v>
      </c>
      <c r="D3286">
        <v>218.81</v>
      </c>
      <c r="E3286">
        <v>212.91</v>
      </c>
      <c r="F3286">
        <v>217.81</v>
      </c>
      <c r="G3286">
        <v>5965442642</v>
      </c>
      <c r="H3286">
        <v>23337361749</v>
      </c>
      <c r="I3286">
        <v>2019</v>
      </c>
      <c r="J3286">
        <v>8</v>
      </c>
      <c r="K3286">
        <v>1</v>
      </c>
    </row>
    <row r="3287" spans="1:11" x14ac:dyDescent="0.3">
      <c r="A3287" t="s">
        <v>16</v>
      </c>
      <c r="B3287" s="1">
        <v>43677</v>
      </c>
      <c r="C3287">
        <v>210.49</v>
      </c>
      <c r="D3287">
        <v>218.65</v>
      </c>
      <c r="E3287">
        <v>210.44</v>
      </c>
      <c r="F3287">
        <v>218.65</v>
      </c>
      <c r="G3287">
        <v>6003828340</v>
      </c>
      <c r="H3287">
        <v>23425015630</v>
      </c>
      <c r="I3287">
        <v>2019</v>
      </c>
      <c r="J3287">
        <v>7</v>
      </c>
      <c r="K3287">
        <v>31</v>
      </c>
    </row>
    <row r="3288" spans="1:11" x14ac:dyDescent="0.3">
      <c r="A3288" t="s">
        <v>16</v>
      </c>
      <c r="B3288" s="1">
        <v>43676</v>
      </c>
      <c r="C3288">
        <v>211.34</v>
      </c>
      <c r="D3288">
        <v>213.61</v>
      </c>
      <c r="E3288">
        <v>206.87</v>
      </c>
      <c r="F3288">
        <v>210.52</v>
      </c>
      <c r="G3288">
        <v>5489918859</v>
      </c>
      <c r="H3288">
        <v>22551013736</v>
      </c>
      <c r="I3288">
        <v>2019</v>
      </c>
      <c r="J3288">
        <v>7</v>
      </c>
      <c r="K3288">
        <v>30</v>
      </c>
    </row>
    <row r="3289" spans="1:11" x14ac:dyDescent="0.3">
      <c r="A3289" t="s">
        <v>16</v>
      </c>
      <c r="B3289" s="1">
        <v>43675</v>
      </c>
      <c r="C3289">
        <v>211.12</v>
      </c>
      <c r="D3289">
        <v>213.93</v>
      </c>
      <c r="E3289">
        <v>208.76</v>
      </c>
      <c r="F3289">
        <v>211.27</v>
      </c>
      <c r="G3289">
        <v>5485190664</v>
      </c>
      <c r="H3289">
        <v>22627969069</v>
      </c>
      <c r="I3289">
        <v>2019</v>
      </c>
      <c r="J3289">
        <v>7</v>
      </c>
      <c r="K3289">
        <v>29</v>
      </c>
    </row>
    <row r="3290" spans="1:11" x14ac:dyDescent="0.3">
      <c r="A3290" t="s">
        <v>16</v>
      </c>
      <c r="B3290" s="1">
        <v>43674</v>
      </c>
      <c r="C3290">
        <v>207.41</v>
      </c>
      <c r="D3290">
        <v>212.04</v>
      </c>
      <c r="E3290">
        <v>202.25</v>
      </c>
      <c r="F3290">
        <v>211.19</v>
      </c>
      <c r="G3290">
        <v>5504887934</v>
      </c>
      <c r="H3290">
        <v>22616386468</v>
      </c>
      <c r="I3290">
        <v>2019</v>
      </c>
      <c r="J3290">
        <v>7</v>
      </c>
      <c r="K3290">
        <v>28</v>
      </c>
    </row>
    <row r="3291" spans="1:11" x14ac:dyDescent="0.3">
      <c r="A3291" t="s">
        <v>16</v>
      </c>
      <c r="B3291" s="1">
        <v>43673</v>
      </c>
      <c r="C3291">
        <v>219.62</v>
      </c>
      <c r="D3291">
        <v>223.52</v>
      </c>
      <c r="E3291">
        <v>204.9</v>
      </c>
      <c r="F3291">
        <v>207.41</v>
      </c>
      <c r="G3291">
        <v>6257703908</v>
      </c>
      <c r="H3291">
        <v>22208955063</v>
      </c>
      <c r="I3291">
        <v>2019</v>
      </c>
      <c r="J3291">
        <v>7</v>
      </c>
      <c r="K3291">
        <v>27</v>
      </c>
    </row>
    <row r="3292" spans="1:11" x14ac:dyDescent="0.3">
      <c r="A3292" t="s">
        <v>16</v>
      </c>
      <c r="B3292" s="1">
        <v>43672</v>
      </c>
      <c r="C3292">
        <v>219.63</v>
      </c>
      <c r="D3292">
        <v>220.24</v>
      </c>
      <c r="E3292">
        <v>214.13</v>
      </c>
      <c r="F3292">
        <v>219.63</v>
      </c>
      <c r="G3292">
        <v>5729852178</v>
      </c>
      <c r="H3292">
        <v>23514586698</v>
      </c>
      <c r="I3292">
        <v>2019</v>
      </c>
      <c r="J3292">
        <v>7</v>
      </c>
      <c r="K3292">
        <v>26</v>
      </c>
    </row>
    <row r="3293" spans="1:11" x14ac:dyDescent="0.3">
      <c r="A3293" t="s">
        <v>16</v>
      </c>
      <c r="B3293" s="1">
        <v>43671</v>
      </c>
      <c r="C3293">
        <v>216.97</v>
      </c>
      <c r="D3293">
        <v>224.25</v>
      </c>
      <c r="E3293">
        <v>216.14</v>
      </c>
      <c r="F3293">
        <v>219.62</v>
      </c>
      <c r="G3293">
        <v>6731281160</v>
      </c>
      <c r="H3293">
        <v>23510336984</v>
      </c>
      <c r="I3293">
        <v>2019</v>
      </c>
      <c r="J3293">
        <v>7</v>
      </c>
      <c r="K3293">
        <v>25</v>
      </c>
    </row>
    <row r="3294" spans="1:11" x14ac:dyDescent="0.3">
      <c r="A3294" t="s">
        <v>16</v>
      </c>
      <c r="B3294" s="1">
        <v>43670</v>
      </c>
      <c r="C3294">
        <v>212.55</v>
      </c>
      <c r="D3294">
        <v>217.54</v>
      </c>
      <c r="E3294">
        <v>203.89</v>
      </c>
      <c r="F3294">
        <v>217.05</v>
      </c>
      <c r="G3294">
        <v>7168982843</v>
      </c>
      <c r="H3294">
        <v>23232101232</v>
      </c>
      <c r="I3294">
        <v>2019</v>
      </c>
      <c r="J3294">
        <v>7</v>
      </c>
      <c r="K3294">
        <v>24</v>
      </c>
    </row>
    <row r="3295" spans="1:11" x14ac:dyDescent="0.3">
      <c r="A3295" t="s">
        <v>16</v>
      </c>
      <c r="B3295" s="1">
        <v>43669</v>
      </c>
      <c r="C3295">
        <v>217.57</v>
      </c>
      <c r="D3295">
        <v>218.52</v>
      </c>
      <c r="E3295">
        <v>209.64</v>
      </c>
      <c r="F3295">
        <v>212.73</v>
      </c>
      <c r="G3295">
        <v>6976091534</v>
      </c>
      <c r="H3295">
        <v>22767023810</v>
      </c>
      <c r="I3295">
        <v>2019</v>
      </c>
      <c r="J3295">
        <v>7</v>
      </c>
      <c r="K3295">
        <v>23</v>
      </c>
    </row>
    <row r="3296" spans="1:11" x14ac:dyDescent="0.3">
      <c r="A3296" t="s">
        <v>16</v>
      </c>
      <c r="B3296" s="1">
        <v>43668</v>
      </c>
      <c r="C3296">
        <v>225.7</v>
      </c>
      <c r="D3296">
        <v>226.86</v>
      </c>
      <c r="E3296">
        <v>213.45</v>
      </c>
      <c r="F3296">
        <v>217.56</v>
      </c>
      <c r="G3296">
        <v>6338843919</v>
      </c>
      <c r="H3296">
        <v>23281138563</v>
      </c>
      <c r="I3296">
        <v>2019</v>
      </c>
      <c r="J3296">
        <v>7</v>
      </c>
      <c r="K3296">
        <v>22</v>
      </c>
    </row>
    <row r="3297" spans="1:11" x14ac:dyDescent="0.3">
      <c r="A3297" t="s">
        <v>16</v>
      </c>
      <c r="B3297" s="1">
        <v>43667</v>
      </c>
      <c r="C3297">
        <v>229.17</v>
      </c>
      <c r="D3297">
        <v>229.86</v>
      </c>
      <c r="E3297">
        <v>219.03</v>
      </c>
      <c r="F3297">
        <v>225.63</v>
      </c>
      <c r="G3297">
        <v>6685082868</v>
      </c>
      <c r="H3297">
        <v>24141704293</v>
      </c>
      <c r="I3297">
        <v>2019</v>
      </c>
      <c r="J3297">
        <v>7</v>
      </c>
      <c r="K3297">
        <v>21</v>
      </c>
    </row>
    <row r="3298" spans="1:11" x14ac:dyDescent="0.3">
      <c r="A3298" t="s">
        <v>16</v>
      </c>
      <c r="B3298" s="1">
        <v>43666</v>
      </c>
      <c r="C3298">
        <v>221.41</v>
      </c>
      <c r="D3298">
        <v>234.2</v>
      </c>
      <c r="E3298">
        <v>221.19</v>
      </c>
      <c r="F3298">
        <v>229.12</v>
      </c>
      <c r="G3298">
        <v>7976245988</v>
      </c>
      <c r="H3298">
        <v>24511869214</v>
      </c>
      <c r="I3298">
        <v>2019</v>
      </c>
      <c r="J3298">
        <v>7</v>
      </c>
      <c r="K3298">
        <v>20</v>
      </c>
    </row>
    <row r="3299" spans="1:11" x14ac:dyDescent="0.3">
      <c r="A3299" t="s">
        <v>16</v>
      </c>
      <c r="B3299" s="1">
        <v>43665</v>
      </c>
      <c r="C3299">
        <v>226.66</v>
      </c>
      <c r="D3299">
        <v>226.94</v>
      </c>
      <c r="E3299">
        <v>215.84</v>
      </c>
      <c r="F3299">
        <v>221.33</v>
      </c>
      <c r="G3299">
        <v>7606433131</v>
      </c>
      <c r="H3299">
        <v>23675884534</v>
      </c>
      <c r="I3299">
        <v>2019</v>
      </c>
      <c r="J3299">
        <v>7</v>
      </c>
      <c r="K3299">
        <v>19</v>
      </c>
    </row>
    <row r="3300" spans="1:11" x14ac:dyDescent="0.3">
      <c r="A3300" t="s">
        <v>16</v>
      </c>
      <c r="B3300" s="1">
        <v>43664</v>
      </c>
      <c r="C3300">
        <v>211.44</v>
      </c>
      <c r="D3300">
        <v>229.24</v>
      </c>
      <c r="E3300">
        <v>208.04</v>
      </c>
      <c r="F3300">
        <v>226.57</v>
      </c>
      <c r="G3300">
        <v>9327816059</v>
      </c>
      <c r="H3300">
        <v>24232572603</v>
      </c>
      <c r="I3300">
        <v>2019</v>
      </c>
      <c r="J3300">
        <v>7</v>
      </c>
      <c r="K3300">
        <v>18</v>
      </c>
    </row>
    <row r="3301" spans="1:11" x14ac:dyDescent="0.3">
      <c r="A3301" t="s">
        <v>16</v>
      </c>
      <c r="B3301" s="1">
        <v>43663</v>
      </c>
      <c r="C3301">
        <v>199.07</v>
      </c>
      <c r="D3301">
        <v>217.98</v>
      </c>
      <c r="E3301">
        <v>193.99</v>
      </c>
      <c r="F3301">
        <v>211.48</v>
      </c>
      <c r="G3301">
        <v>9387747640</v>
      </c>
      <c r="H3301">
        <v>22616651114</v>
      </c>
      <c r="I3301">
        <v>2019</v>
      </c>
      <c r="J3301">
        <v>7</v>
      </c>
      <c r="K3301">
        <v>17</v>
      </c>
    </row>
    <row r="3302" spans="1:11" x14ac:dyDescent="0.3">
      <c r="A3302" t="s">
        <v>16</v>
      </c>
      <c r="B3302" s="1">
        <v>43662</v>
      </c>
      <c r="C3302">
        <v>229.75</v>
      </c>
      <c r="D3302">
        <v>234.51</v>
      </c>
      <c r="E3302">
        <v>197.38</v>
      </c>
      <c r="F3302">
        <v>199.19</v>
      </c>
      <c r="G3302">
        <v>9036620494</v>
      </c>
      <c r="H3302">
        <v>21298941499</v>
      </c>
      <c r="I3302">
        <v>2019</v>
      </c>
      <c r="J3302">
        <v>7</v>
      </c>
      <c r="K3302">
        <v>16</v>
      </c>
    </row>
    <row r="3303" spans="1:11" x14ac:dyDescent="0.3">
      <c r="A3303" t="s">
        <v>16</v>
      </c>
      <c r="B3303" s="1">
        <v>43661</v>
      </c>
      <c r="C3303">
        <v>227.97</v>
      </c>
      <c r="D3303">
        <v>235.03</v>
      </c>
      <c r="E3303">
        <v>210.39</v>
      </c>
      <c r="F3303">
        <v>229.78</v>
      </c>
      <c r="G3303">
        <v>9723674244</v>
      </c>
      <c r="H3303">
        <v>24566488597</v>
      </c>
      <c r="I3303">
        <v>2019</v>
      </c>
      <c r="J3303">
        <v>7</v>
      </c>
      <c r="K3303">
        <v>15</v>
      </c>
    </row>
    <row r="3304" spans="1:11" x14ac:dyDescent="0.3">
      <c r="A3304" t="s">
        <v>16</v>
      </c>
      <c r="B3304" s="1">
        <v>43660</v>
      </c>
      <c r="C3304">
        <v>269.27999999999997</v>
      </c>
      <c r="D3304">
        <v>269.64</v>
      </c>
      <c r="E3304">
        <v>227.27</v>
      </c>
      <c r="F3304">
        <v>227.58</v>
      </c>
      <c r="G3304">
        <v>8578339386</v>
      </c>
      <c r="H3304">
        <v>24328422207</v>
      </c>
      <c r="I3304">
        <v>2019</v>
      </c>
      <c r="J3304">
        <v>7</v>
      </c>
      <c r="K3304">
        <v>14</v>
      </c>
    </row>
    <row r="3305" spans="1:11" x14ac:dyDescent="0.3">
      <c r="A3305" t="s">
        <v>16</v>
      </c>
      <c r="B3305" s="1">
        <v>43659</v>
      </c>
      <c r="C3305">
        <v>276.29000000000002</v>
      </c>
      <c r="D3305">
        <v>276.69</v>
      </c>
      <c r="E3305">
        <v>263.07</v>
      </c>
      <c r="F3305">
        <v>269.45999999999998</v>
      </c>
      <c r="G3305">
        <v>6716829429</v>
      </c>
      <c r="H3305">
        <v>28801816023</v>
      </c>
      <c r="I3305">
        <v>2019</v>
      </c>
      <c r="J3305">
        <v>7</v>
      </c>
      <c r="K3305">
        <v>13</v>
      </c>
    </row>
    <row r="3306" spans="1:11" x14ac:dyDescent="0.3">
      <c r="A3306" t="s">
        <v>16</v>
      </c>
      <c r="B3306" s="1">
        <v>43658</v>
      </c>
      <c r="C3306">
        <v>268.69</v>
      </c>
      <c r="D3306">
        <v>278.86</v>
      </c>
      <c r="E3306">
        <v>268</v>
      </c>
      <c r="F3306">
        <v>276.27999999999997</v>
      </c>
      <c r="G3306">
        <v>8148936015</v>
      </c>
      <c r="H3306">
        <v>29526802979</v>
      </c>
      <c r="I3306">
        <v>2019</v>
      </c>
      <c r="J3306">
        <v>7</v>
      </c>
      <c r="K3306">
        <v>12</v>
      </c>
    </row>
    <row r="3307" spans="1:11" x14ac:dyDescent="0.3">
      <c r="A3307" t="s">
        <v>16</v>
      </c>
      <c r="B3307" s="1">
        <v>43657</v>
      </c>
      <c r="C3307">
        <v>289.95</v>
      </c>
      <c r="D3307">
        <v>290.02</v>
      </c>
      <c r="E3307">
        <v>266.08999999999997</v>
      </c>
      <c r="F3307">
        <v>268.7</v>
      </c>
      <c r="G3307">
        <v>10216287022</v>
      </c>
      <c r="H3307">
        <v>28713849048</v>
      </c>
      <c r="I3307">
        <v>2019</v>
      </c>
      <c r="J3307">
        <v>7</v>
      </c>
      <c r="K3307">
        <v>11</v>
      </c>
    </row>
    <row r="3308" spans="1:11" x14ac:dyDescent="0.3">
      <c r="A3308" t="s">
        <v>16</v>
      </c>
      <c r="B3308" s="1">
        <v>43656</v>
      </c>
      <c r="C3308">
        <v>308.85000000000002</v>
      </c>
      <c r="D3308">
        <v>313.07</v>
      </c>
      <c r="E3308">
        <v>285.57</v>
      </c>
      <c r="F3308">
        <v>290</v>
      </c>
      <c r="G3308">
        <v>11679985167</v>
      </c>
      <c r="H3308">
        <v>30985827113</v>
      </c>
      <c r="I3308">
        <v>2019</v>
      </c>
      <c r="J3308">
        <v>7</v>
      </c>
      <c r="K3308">
        <v>10</v>
      </c>
    </row>
    <row r="3309" spans="1:11" x14ac:dyDescent="0.3">
      <c r="A3309" t="s">
        <v>16</v>
      </c>
      <c r="B3309" s="1">
        <v>43655</v>
      </c>
      <c r="C3309">
        <v>313.33</v>
      </c>
      <c r="D3309">
        <v>318.22000000000003</v>
      </c>
      <c r="E3309">
        <v>305.29000000000002</v>
      </c>
      <c r="F3309">
        <v>308.88</v>
      </c>
      <c r="G3309">
        <v>10055159803</v>
      </c>
      <c r="H3309">
        <v>32998749928</v>
      </c>
      <c r="I3309">
        <v>2019</v>
      </c>
      <c r="J3309">
        <v>7</v>
      </c>
      <c r="K3309">
        <v>9</v>
      </c>
    </row>
    <row r="3310" spans="1:11" x14ac:dyDescent="0.3">
      <c r="A3310" t="s">
        <v>16</v>
      </c>
      <c r="B3310" s="1">
        <v>43654</v>
      </c>
      <c r="C3310">
        <v>305.73</v>
      </c>
      <c r="D3310">
        <v>314.27</v>
      </c>
      <c r="E3310">
        <v>303.5</v>
      </c>
      <c r="F3310">
        <v>313.25</v>
      </c>
      <c r="G3310">
        <v>9078905628</v>
      </c>
      <c r="H3310">
        <v>33461369498</v>
      </c>
      <c r="I3310">
        <v>2019</v>
      </c>
      <c r="J3310">
        <v>7</v>
      </c>
      <c r="K3310">
        <v>8</v>
      </c>
    </row>
    <row r="3311" spans="1:11" x14ac:dyDescent="0.3">
      <c r="A3311" t="s">
        <v>16</v>
      </c>
      <c r="B3311" s="1">
        <v>43653</v>
      </c>
      <c r="C3311">
        <v>287.60000000000002</v>
      </c>
      <c r="D3311">
        <v>310.14</v>
      </c>
      <c r="E3311">
        <v>286.11</v>
      </c>
      <c r="F3311">
        <v>305.7</v>
      </c>
      <c r="G3311">
        <v>8119724981</v>
      </c>
      <c r="H3311">
        <v>32650611906</v>
      </c>
      <c r="I3311">
        <v>2019</v>
      </c>
      <c r="J3311">
        <v>7</v>
      </c>
      <c r="K3311">
        <v>7</v>
      </c>
    </row>
    <row r="3312" spans="1:11" x14ac:dyDescent="0.3">
      <c r="A3312" t="s">
        <v>16</v>
      </c>
      <c r="B3312" s="1">
        <v>43652</v>
      </c>
      <c r="C3312">
        <v>287.89</v>
      </c>
      <c r="D3312">
        <v>295.99</v>
      </c>
      <c r="E3312">
        <v>286.67</v>
      </c>
      <c r="F3312">
        <v>287.55</v>
      </c>
      <c r="G3312">
        <v>7674615025</v>
      </c>
      <c r="H3312">
        <v>30707785756</v>
      </c>
      <c r="I3312">
        <v>2019</v>
      </c>
      <c r="J3312">
        <v>7</v>
      </c>
      <c r="K3312">
        <v>6</v>
      </c>
    </row>
    <row r="3313" spans="1:11" x14ac:dyDescent="0.3">
      <c r="A3313" t="s">
        <v>16</v>
      </c>
      <c r="B3313" s="1">
        <v>43651</v>
      </c>
      <c r="C3313">
        <v>284.38</v>
      </c>
      <c r="D3313">
        <v>293.92</v>
      </c>
      <c r="E3313">
        <v>282.69</v>
      </c>
      <c r="F3313">
        <v>288</v>
      </c>
      <c r="G3313">
        <v>8723493015</v>
      </c>
      <c r="H3313">
        <v>30751916427</v>
      </c>
      <c r="I3313">
        <v>2019</v>
      </c>
      <c r="J3313">
        <v>7</v>
      </c>
      <c r="K3313">
        <v>5</v>
      </c>
    </row>
    <row r="3314" spans="1:11" x14ac:dyDescent="0.3">
      <c r="A3314" t="s">
        <v>16</v>
      </c>
      <c r="B3314" s="1">
        <v>43650</v>
      </c>
      <c r="C3314">
        <v>303.02999999999997</v>
      </c>
      <c r="D3314">
        <v>303.95999999999998</v>
      </c>
      <c r="E3314">
        <v>282.77</v>
      </c>
      <c r="F3314">
        <v>284.52</v>
      </c>
      <c r="G3314">
        <v>8403513106</v>
      </c>
      <c r="H3314">
        <v>30377082394</v>
      </c>
      <c r="I3314">
        <v>2019</v>
      </c>
      <c r="J3314">
        <v>7</v>
      </c>
      <c r="K3314">
        <v>4</v>
      </c>
    </row>
    <row r="3315" spans="1:11" x14ac:dyDescent="0.3">
      <c r="A3315" t="s">
        <v>16</v>
      </c>
      <c r="B3315" s="1">
        <v>43649</v>
      </c>
      <c r="C3315">
        <v>291.76</v>
      </c>
      <c r="D3315">
        <v>303.33999999999997</v>
      </c>
      <c r="E3315">
        <v>291.39999999999998</v>
      </c>
      <c r="F3315">
        <v>303.10000000000002</v>
      </c>
      <c r="G3315">
        <v>9926711979</v>
      </c>
      <c r="H3315">
        <v>32356299765</v>
      </c>
      <c r="I3315">
        <v>2019</v>
      </c>
      <c r="J3315">
        <v>7</v>
      </c>
      <c r="K3315">
        <v>3</v>
      </c>
    </row>
    <row r="3316" spans="1:11" x14ac:dyDescent="0.3">
      <c r="A3316" t="s">
        <v>16</v>
      </c>
      <c r="B3316" s="1">
        <v>43648</v>
      </c>
      <c r="C3316">
        <v>293.54000000000002</v>
      </c>
      <c r="D3316">
        <v>295.66000000000003</v>
      </c>
      <c r="E3316">
        <v>272.60000000000002</v>
      </c>
      <c r="F3316">
        <v>291.60000000000002</v>
      </c>
      <c r="G3316">
        <v>10618413952</v>
      </c>
      <c r="H3316">
        <v>31124332021</v>
      </c>
      <c r="I3316">
        <v>2019</v>
      </c>
      <c r="J3316">
        <v>7</v>
      </c>
      <c r="K3316">
        <v>2</v>
      </c>
    </row>
    <row r="3317" spans="1:11" x14ac:dyDescent="0.3">
      <c r="A3317" t="s">
        <v>16</v>
      </c>
      <c r="B3317" s="1">
        <v>43647</v>
      </c>
      <c r="C3317">
        <v>290.27</v>
      </c>
      <c r="D3317">
        <v>301.02999999999997</v>
      </c>
      <c r="E3317">
        <v>280.02</v>
      </c>
      <c r="F3317">
        <v>293.64</v>
      </c>
      <c r="G3317">
        <v>10292223948</v>
      </c>
      <c r="H3317">
        <v>31338571563</v>
      </c>
      <c r="I3317">
        <v>2019</v>
      </c>
      <c r="J3317">
        <v>7</v>
      </c>
      <c r="K3317">
        <v>1</v>
      </c>
    </row>
    <row r="3318" spans="1:11" x14ac:dyDescent="0.3">
      <c r="A3318" t="s">
        <v>16</v>
      </c>
      <c r="B3318" s="1">
        <v>43646</v>
      </c>
      <c r="C3318">
        <v>319.58</v>
      </c>
      <c r="D3318">
        <v>322.79000000000002</v>
      </c>
      <c r="E3318">
        <v>290.7</v>
      </c>
      <c r="F3318">
        <v>290.7</v>
      </c>
      <c r="G3318">
        <v>10303111000</v>
      </c>
      <c r="H3318">
        <v>31020295932</v>
      </c>
      <c r="I3318">
        <v>2019</v>
      </c>
      <c r="J3318">
        <v>6</v>
      </c>
      <c r="K3318">
        <v>30</v>
      </c>
    </row>
    <row r="3319" spans="1:11" x14ac:dyDescent="0.3">
      <c r="A3319" t="s">
        <v>16</v>
      </c>
      <c r="B3319" s="1">
        <v>43645</v>
      </c>
      <c r="C3319">
        <v>311.27999999999997</v>
      </c>
      <c r="D3319">
        <v>322.04000000000002</v>
      </c>
      <c r="E3319">
        <v>294.75</v>
      </c>
      <c r="F3319">
        <v>320.06</v>
      </c>
      <c r="G3319">
        <v>10929374565</v>
      </c>
      <c r="H3319">
        <v>34149263832</v>
      </c>
      <c r="I3319">
        <v>2019</v>
      </c>
      <c r="J3319">
        <v>6</v>
      </c>
      <c r="K3319">
        <v>29</v>
      </c>
    </row>
    <row r="3320" spans="1:11" x14ac:dyDescent="0.3">
      <c r="A3320" t="s">
        <v>16</v>
      </c>
      <c r="B3320" s="1">
        <v>43644</v>
      </c>
      <c r="C3320">
        <v>294.14</v>
      </c>
      <c r="D3320">
        <v>313.02999999999997</v>
      </c>
      <c r="E3320">
        <v>292.94</v>
      </c>
      <c r="F3320">
        <v>311.23</v>
      </c>
      <c r="G3320">
        <v>11514656820</v>
      </c>
      <c r="H3320">
        <v>33202586960</v>
      </c>
      <c r="I3320">
        <v>2019</v>
      </c>
      <c r="J3320">
        <v>6</v>
      </c>
      <c r="K3320">
        <v>28</v>
      </c>
    </row>
    <row r="3321" spans="1:11" x14ac:dyDescent="0.3">
      <c r="A3321" t="s">
        <v>16</v>
      </c>
      <c r="B3321" s="1">
        <v>43643</v>
      </c>
      <c r="C3321">
        <v>336.96</v>
      </c>
      <c r="D3321">
        <v>343.43</v>
      </c>
      <c r="E3321">
        <v>278.57</v>
      </c>
      <c r="F3321">
        <v>294.27</v>
      </c>
      <c r="G3321">
        <v>14038092503</v>
      </c>
      <c r="H3321">
        <v>31389390615</v>
      </c>
      <c r="I3321">
        <v>2019</v>
      </c>
      <c r="J3321">
        <v>6</v>
      </c>
      <c r="K3321">
        <v>27</v>
      </c>
    </row>
    <row r="3322" spans="1:11" x14ac:dyDescent="0.3">
      <c r="A3322" t="s">
        <v>16</v>
      </c>
      <c r="B3322" s="1">
        <v>43642</v>
      </c>
      <c r="C3322">
        <v>317.99</v>
      </c>
      <c r="D3322">
        <v>361.4</v>
      </c>
      <c r="E3322">
        <v>315.95</v>
      </c>
      <c r="F3322">
        <v>336.75</v>
      </c>
      <c r="G3322">
        <v>16437084081</v>
      </c>
      <c r="H3322">
        <v>35916727561</v>
      </c>
      <c r="I3322">
        <v>2019</v>
      </c>
      <c r="J3322">
        <v>6</v>
      </c>
      <c r="K3322">
        <v>26</v>
      </c>
    </row>
    <row r="3323" spans="1:11" x14ac:dyDescent="0.3">
      <c r="A3323" t="s">
        <v>16</v>
      </c>
      <c r="B3323" s="1">
        <v>43641</v>
      </c>
      <c r="C3323">
        <v>310.68</v>
      </c>
      <c r="D3323">
        <v>318.13</v>
      </c>
      <c r="E3323">
        <v>307.64</v>
      </c>
      <c r="F3323">
        <v>318.13</v>
      </c>
      <c r="G3323">
        <v>9641764965</v>
      </c>
      <c r="H3323">
        <v>33925713000</v>
      </c>
      <c r="I3323">
        <v>2019</v>
      </c>
      <c r="J3323">
        <v>6</v>
      </c>
      <c r="K3323">
        <v>25</v>
      </c>
    </row>
    <row r="3324" spans="1:11" x14ac:dyDescent="0.3">
      <c r="A3324" t="s">
        <v>16</v>
      </c>
      <c r="B3324" s="1">
        <v>43640</v>
      </c>
      <c r="C3324">
        <v>307.72000000000003</v>
      </c>
      <c r="D3324">
        <v>312.33</v>
      </c>
      <c r="E3324">
        <v>299.56</v>
      </c>
      <c r="F3324">
        <v>310.42</v>
      </c>
      <c r="G3324">
        <v>8205712062</v>
      </c>
      <c r="H3324">
        <v>33100160024</v>
      </c>
      <c r="I3324">
        <v>2019</v>
      </c>
      <c r="J3324">
        <v>6</v>
      </c>
      <c r="K3324">
        <v>24</v>
      </c>
    </row>
    <row r="3325" spans="1:11" x14ac:dyDescent="0.3">
      <c r="A3325" t="s">
        <v>16</v>
      </c>
      <c r="B3325" s="1">
        <v>43639</v>
      </c>
      <c r="C3325">
        <v>309.42</v>
      </c>
      <c r="D3325">
        <v>318.57</v>
      </c>
      <c r="E3325">
        <v>305.76</v>
      </c>
      <c r="F3325">
        <v>307.83</v>
      </c>
      <c r="G3325">
        <v>8161062380</v>
      </c>
      <c r="H3325">
        <v>32819043043</v>
      </c>
      <c r="I3325">
        <v>2019</v>
      </c>
      <c r="J3325">
        <v>6</v>
      </c>
      <c r="K3325">
        <v>23</v>
      </c>
    </row>
    <row r="3326" spans="1:11" x14ac:dyDescent="0.3">
      <c r="A3326" t="s">
        <v>16</v>
      </c>
      <c r="B3326" s="1">
        <v>43638</v>
      </c>
      <c r="C3326">
        <v>295.12</v>
      </c>
      <c r="D3326">
        <v>315.19</v>
      </c>
      <c r="E3326">
        <v>294.73</v>
      </c>
      <c r="F3326">
        <v>309.38</v>
      </c>
      <c r="G3326">
        <v>10613731255</v>
      </c>
      <c r="H3326">
        <v>32980338717</v>
      </c>
      <c r="I3326">
        <v>2019</v>
      </c>
      <c r="J3326">
        <v>6</v>
      </c>
      <c r="K3326">
        <v>22</v>
      </c>
    </row>
    <row r="3327" spans="1:11" x14ac:dyDescent="0.3">
      <c r="A3327" t="s">
        <v>16</v>
      </c>
      <c r="B3327" s="1">
        <v>43637</v>
      </c>
      <c r="C3327">
        <v>271.74</v>
      </c>
      <c r="D3327">
        <v>295.3</v>
      </c>
      <c r="E3327">
        <v>271.74</v>
      </c>
      <c r="F3327">
        <v>294.91000000000003</v>
      </c>
      <c r="G3327">
        <v>9331694140</v>
      </c>
      <c r="H3327">
        <v>31433771859</v>
      </c>
      <c r="I3327">
        <v>2019</v>
      </c>
      <c r="J3327">
        <v>6</v>
      </c>
      <c r="K3327">
        <v>21</v>
      </c>
    </row>
    <row r="3328" spans="1:11" x14ac:dyDescent="0.3">
      <c r="A3328" t="s">
        <v>16</v>
      </c>
      <c r="B3328" s="1">
        <v>43636</v>
      </c>
      <c r="C3328">
        <v>269.41000000000003</v>
      </c>
      <c r="D3328">
        <v>274.07</v>
      </c>
      <c r="E3328">
        <v>265.5</v>
      </c>
      <c r="F3328">
        <v>271.7</v>
      </c>
      <c r="G3328">
        <v>6408981097</v>
      </c>
      <c r="H3328">
        <v>28955655290</v>
      </c>
      <c r="I3328">
        <v>2019</v>
      </c>
      <c r="J3328">
        <v>6</v>
      </c>
      <c r="K3328">
        <v>20</v>
      </c>
    </row>
    <row r="3329" spans="1:11" x14ac:dyDescent="0.3">
      <c r="A3329" t="s">
        <v>16</v>
      </c>
      <c r="B3329" s="1">
        <v>43635</v>
      </c>
      <c r="C3329">
        <v>265.06</v>
      </c>
      <c r="D3329">
        <v>270.33</v>
      </c>
      <c r="E3329">
        <v>264.75</v>
      </c>
      <c r="F3329">
        <v>269.43</v>
      </c>
      <c r="G3329">
        <v>5516510947</v>
      </c>
      <c r="H3329">
        <v>28710780975</v>
      </c>
      <c r="I3329">
        <v>2019</v>
      </c>
      <c r="J3329">
        <v>6</v>
      </c>
      <c r="K3329">
        <v>19</v>
      </c>
    </row>
    <row r="3330" spans="1:11" x14ac:dyDescent="0.3">
      <c r="A3330" t="s">
        <v>16</v>
      </c>
      <c r="B3330" s="1">
        <v>43634</v>
      </c>
      <c r="C3330">
        <v>274.32</v>
      </c>
      <c r="D3330">
        <v>274.32</v>
      </c>
      <c r="E3330">
        <v>263.14</v>
      </c>
      <c r="F3330">
        <v>265.05</v>
      </c>
      <c r="G3330">
        <v>6205242504</v>
      </c>
      <c r="H3330">
        <v>28240458529</v>
      </c>
      <c r="I3330">
        <v>2019</v>
      </c>
      <c r="J3330">
        <v>6</v>
      </c>
      <c r="K3330">
        <v>18</v>
      </c>
    </row>
    <row r="3331" spans="1:11" x14ac:dyDescent="0.3">
      <c r="A3331" t="s">
        <v>16</v>
      </c>
      <c r="B3331" s="1">
        <v>43633</v>
      </c>
      <c r="C3331">
        <v>269.08999999999997</v>
      </c>
      <c r="D3331">
        <v>275.44</v>
      </c>
      <c r="E3331">
        <v>268.35000000000002</v>
      </c>
      <c r="F3331">
        <v>274.35000000000002</v>
      </c>
      <c r="G3331">
        <v>6009795781</v>
      </c>
      <c r="H3331">
        <v>29227567867</v>
      </c>
      <c r="I3331">
        <v>2019</v>
      </c>
      <c r="J3331">
        <v>6</v>
      </c>
      <c r="K3331">
        <v>17</v>
      </c>
    </row>
    <row r="3332" spans="1:11" x14ac:dyDescent="0.3">
      <c r="A3332" t="s">
        <v>16</v>
      </c>
      <c r="B3332" s="1">
        <v>43632</v>
      </c>
      <c r="C3332">
        <v>268.89999999999998</v>
      </c>
      <c r="D3332">
        <v>278.14</v>
      </c>
      <c r="E3332">
        <v>265.54000000000002</v>
      </c>
      <c r="F3332">
        <v>269.22000000000003</v>
      </c>
      <c r="G3332">
        <v>9676746453</v>
      </c>
      <c r="H3332">
        <v>28677606760</v>
      </c>
      <c r="I3332">
        <v>2019</v>
      </c>
      <c r="J3332">
        <v>6</v>
      </c>
      <c r="K3332">
        <v>16</v>
      </c>
    </row>
    <row r="3333" spans="1:11" x14ac:dyDescent="0.3">
      <c r="A3333" t="s">
        <v>16</v>
      </c>
      <c r="B3333" s="1">
        <v>43631</v>
      </c>
      <c r="C3333">
        <v>263.93</v>
      </c>
      <c r="D3333">
        <v>271.51</v>
      </c>
      <c r="E3333">
        <v>262.12</v>
      </c>
      <c r="F3333">
        <v>269.02</v>
      </c>
      <c r="G3333">
        <v>8126853944</v>
      </c>
      <c r="H3333">
        <v>28652203067</v>
      </c>
      <c r="I3333">
        <v>2019</v>
      </c>
      <c r="J3333">
        <v>6</v>
      </c>
      <c r="K3333">
        <v>15</v>
      </c>
    </row>
    <row r="3334" spans="1:11" x14ac:dyDescent="0.3">
      <c r="A3334" t="s">
        <v>16</v>
      </c>
      <c r="B3334" s="1">
        <v>43630</v>
      </c>
      <c r="C3334">
        <v>256.18</v>
      </c>
      <c r="D3334">
        <v>265.37</v>
      </c>
      <c r="E3334">
        <v>254.15</v>
      </c>
      <c r="F3334">
        <v>264.08999999999997</v>
      </c>
      <c r="G3334">
        <v>8676891267</v>
      </c>
      <c r="H3334">
        <v>28123338884</v>
      </c>
      <c r="I3334">
        <v>2019</v>
      </c>
      <c r="J3334">
        <v>6</v>
      </c>
      <c r="K3334">
        <v>14</v>
      </c>
    </row>
    <row r="3335" spans="1:11" x14ac:dyDescent="0.3">
      <c r="A3335" t="s">
        <v>16</v>
      </c>
      <c r="B3335" s="1">
        <v>43629</v>
      </c>
      <c r="C3335">
        <v>260.91000000000003</v>
      </c>
      <c r="D3335">
        <v>262.16000000000003</v>
      </c>
      <c r="E3335">
        <v>255.6</v>
      </c>
      <c r="F3335">
        <v>256.17</v>
      </c>
      <c r="G3335">
        <v>8442077836</v>
      </c>
      <c r="H3335">
        <v>27276572627</v>
      </c>
      <c r="I3335">
        <v>2019</v>
      </c>
      <c r="J3335">
        <v>6</v>
      </c>
      <c r="K3335">
        <v>13</v>
      </c>
    </row>
    <row r="3336" spans="1:11" x14ac:dyDescent="0.3">
      <c r="A3336" t="s">
        <v>16</v>
      </c>
      <c r="B3336" s="1">
        <v>43628</v>
      </c>
      <c r="C3336">
        <v>245.93</v>
      </c>
      <c r="D3336">
        <v>261.02</v>
      </c>
      <c r="E3336">
        <v>244.49</v>
      </c>
      <c r="F3336">
        <v>260.89999999999998</v>
      </c>
      <c r="G3336">
        <v>8645598618</v>
      </c>
      <c r="H3336">
        <v>27777154177</v>
      </c>
      <c r="I3336">
        <v>2019</v>
      </c>
      <c r="J3336">
        <v>6</v>
      </c>
      <c r="K3336">
        <v>12</v>
      </c>
    </row>
    <row r="3337" spans="1:11" x14ac:dyDescent="0.3">
      <c r="A3337" t="s">
        <v>16</v>
      </c>
      <c r="B3337" s="1">
        <v>43627</v>
      </c>
      <c r="C3337">
        <v>247.86</v>
      </c>
      <c r="D3337">
        <v>248.66</v>
      </c>
      <c r="E3337">
        <v>239.83</v>
      </c>
      <c r="F3337">
        <v>245.78</v>
      </c>
      <c r="G3337">
        <v>7382269700</v>
      </c>
      <c r="H3337">
        <v>26163906569</v>
      </c>
      <c r="I3337">
        <v>2019</v>
      </c>
      <c r="J3337">
        <v>6</v>
      </c>
      <c r="K3337">
        <v>11</v>
      </c>
    </row>
    <row r="3338" spans="1:11" x14ac:dyDescent="0.3">
      <c r="A3338" t="s">
        <v>16</v>
      </c>
      <c r="B3338" s="1">
        <v>43626</v>
      </c>
      <c r="C3338">
        <v>232.83</v>
      </c>
      <c r="D3338">
        <v>247.66</v>
      </c>
      <c r="E3338">
        <v>229.34</v>
      </c>
      <c r="F3338">
        <v>247.52</v>
      </c>
      <c r="G3338">
        <v>8141159848</v>
      </c>
      <c r="H3338">
        <v>26345596475</v>
      </c>
      <c r="I3338">
        <v>2019</v>
      </c>
      <c r="J3338">
        <v>6</v>
      </c>
      <c r="K3338">
        <v>10</v>
      </c>
    </row>
    <row r="3339" spans="1:11" x14ac:dyDescent="0.3">
      <c r="A3339" t="s">
        <v>16</v>
      </c>
      <c r="B3339" s="1">
        <v>43625</v>
      </c>
      <c r="C3339">
        <v>245.54</v>
      </c>
      <c r="D3339">
        <v>245.97</v>
      </c>
      <c r="E3339">
        <v>229.26</v>
      </c>
      <c r="F3339">
        <v>233.09</v>
      </c>
      <c r="G3339">
        <v>7566421456</v>
      </c>
      <c r="H3339">
        <v>24806123509</v>
      </c>
      <c r="I3339">
        <v>2019</v>
      </c>
      <c r="J3339">
        <v>6</v>
      </c>
      <c r="K3339">
        <v>9</v>
      </c>
    </row>
    <row r="3340" spans="1:11" x14ac:dyDescent="0.3">
      <c r="A3340" t="s">
        <v>16</v>
      </c>
      <c r="B3340" s="1">
        <v>43624</v>
      </c>
      <c r="C3340">
        <v>251.25</v>
      </c>
      <c r="D3340">
        <v>252.38</v>
      </c>
      <c r="E3340">
        <v>243.23</v>
      </c>
      <c r="F3340">
        <v>245.74</v>
      </c>
      <c r="G3340">
        <v>7225996863</v>
      </c>
      <c r="H3340">
        <v>26149221979</v>
      </c>
      <c r="I3340">
        <v>2019</v>
      </c>
      <c r="J3340">
        <v>6</v>
      </c>
      <c r="K3340">
        <v>8</v>
      </c>
    </row>
    <row r="3341" spans="1:11" x14ac:dyDescent="0.3">
      <c r="A3341" t="s">
        <v>16</v>
      </c>
      <c r="B3341" s="1">
        <v>43623</v>
      </c>
      <c r="C3341">
        <v>249.34</v>
      </c>
      <c r="D3341">
        <v>254.35</v>
      </c>
      <c r="E3341">
        <v>246.6</v>
      </c>
      <c r="F3341">
        <v>250.93</v>
      </c>
      <c r="G3341">
        <v>8379534528</v>
      </c>
      <c r="H3341">
        <v>26698353830</v>
      </c>
      <c r="I3341">
        <v>2019</v>
      </c>
      <c r="J3341">
        <v>6</v>
      </c>
      <c r="K3341">
        <v>7</v>
      </c>
    </row>
    <row r="3342" spans="1:11" x14ac:dyDescent="0.3">
      <c r="A3342" t="s">
        <v>16</v>
      </c>
      <c r="B3342" s="1">
        <v>43622</v>
      </c>
      <c r="C3342">
        <v>246.93</v>
      </c>
      <c r="D3342">
        <v>249.94</v>
      </c>
      <c r="E3342">
        <v>238.5</v>
      </c>
      <c r="F3342">
        <v>249.47</v>
      </c>
      <c r="G3342">
        <v>8265146806</v>
      </c>
      <c r="H3342">
        <v>26540057659</v>
      </c>
      <c r="I3342">
        <v>2019</v>
      </c>
      <c r="J3342">
        <v>6</v>
      </c>
      <c r="K3342">
        <v>6</v>
      </c>
    </row>
    <row r="3343" spans="1:11" x14ac:dyDescent="0.3">
      <c r="A3343" t="s">
        <v>16</v>
      </c>
      <c r="B3343" s="1">
        <v>43621</v>
      </c>
      <c r="C3343">
        <v>241.5</v>
      </c>
      <c r="D3343">
        <v>248.14</v>
      </c>
      <c r="E3343">
        <v>239.98</v>
      </c>
      <c r="F3343">
        <v>247.05</v>
      </c>
      <c r="G3343">
        <v>8548917062</v>
      </c>
      <c r="H3343">
        <v>26278874480</v>
      </c>
      <c r="I3343">
        <v>2019</v>
      </c>
      <c r="J3343">
        <v>6</v>
      </c>
      <c r="K3343">
        <v>5</v>
      </c>
    </row>
    <row r="3344" spans="1:11" x14ac:dyDescent="0.3">
      <c r="A3344" t="s">
        <v>16</v>
      </c>
      <c r="B3344" s="1">
        <v>43620</v>
      </c>
      <c r="C3344">
        <v>252.51</v>
      </c>
      <c r="D3344">
        <v>252.51</v>
      </c>
      <c r="E3344">
        <v>236.13</v>
      </c>
      <c r="F3344">
        <v>241.34</v>
      </c>
      <c r="G3344">
        <v>10132549747</v>
      </c>
      <c r="H3344">
        <v>25667971281</v>
      </c>
      <c r="I3344">
        <v>2019</v>
      </c>
      <c r="J3344">
        <v>6</v>
      </c>
      <c r="K3344">
        <v>4</v>
      </c>
    </row>
    <row r="3345" spans="1:11" x14ac:dyDescent="0.3">
      <c r="A3345" t="s">
        <v>16</v>
      </c>
      <c r="B3345" s="1">
        <v>43619</v>
      </c>
      <c r="C3345">
        <v>270.08999999999997</v>
      </c>
      <c r="D3345">
        <v>270.33</v>
      </c>
      <c r="E3345">
        <v>251.26</v>
      </c>
      <c r="F3345">
        <v>252.61</v>
      </c>
      <c r="G3345">
        <v>9375712917</v>
      </c>
      <c r="H3345">
        <v>26863086906</v>
      </c>
      <c r="I3345">
        <v>2019</v>
      </c>
      <c r="J3345">
        <v>6</v>
      </c>
      <c r="K3345">
        <v>3</v>
      </c>
    </row>
    <row r="3346" spans="1:11" x14ac:dyDescent="0.3">
      <c r="A3346" t="s">
        <v>16</v>
      </c>
      <c r="B3346" s="1">
        <v>43618</v>
      </c>
      <c r="C3346">
        <v>265.51</v>
      </c>
      <c r="D3346">
        <v>272.81</v>
      </c>
      <c r="E3346">
        <v>265.04000000000002</v>
      </c>
      <c r="F3346">
        <v>270.23</v>
      </c>
      <c r="G3346">
        <v>8744111713</v>
      </c>
      <c r="H3346">
        <v>28732949885</v>
      </c>
      <c r="I3346">
        <v>2019</v>
      </c>
      <c r="J3346">
        <v>6</v>
      </c>
      <c r="K3346">
        <v>2</v>
      </c>
    </row>
    <row r="3347" spans="1:11" x14ac:dyDescent="0.3">
      <c r="A3347" t="s">
        <v>16</v>
      </c>
      <c r="B3347" s="1">
        <v>43617</v>
      </c>
      <c r="C3347">
        <v>268.43</v>
      </c>
      <c r="D3347">
        <v>273.56</v>
      </c>
      <c r="E3347">
        <v>263.52</v>
      </c>
      <c r="F3347">
        <v>265.39</v>
      </c>
      <c r="G3347">
        <v>9942869852</v>
      </c>
      <c r="H3347">
        <v>28215330784</v>
      </c>
      <c r="I3347">
        <v>2019</v>
      </c>
      <c r="J3347">
        <v>6</v>
      </c>
      <c r="K3347">
        <v>1</v>
      </c>
    </row>
    <row r="3348" spans="1:11" x14ac:dyDescent="0.3">
      <c r="A3348" t="s">
        <v>16</v>
      </c>
      <c r="B3348" s="1">
        <v>43616</v>
      </c>
      <c r="C3348">
        <v>256.02</v>
      </c>
      <c r="D3348">
        <v>268.66000000000003</v>
      </c>
      <c r="E3348">
        <v>249.11</v>
      </c>
      <c r="F3348">
        <v>268.11</v>
      </c>
      <c r="G3348">
        <v>11255023515</v>
      </c>
      <c r="H3348">
        <v>28501098831</v>
      </c>
      <c r="I3348">
        <v>2019</v>
      </c>
      <c r="J3348">
        <v>5</v>
      </c>
      <c r="K3348">
        <v>31</v>
      </c>
    </row>
    <row r="3349" spans="1:11" x14ac:dyDescent="0.3">
      <c r="A3349" t="s">
        <v>16</v>
      </c>
      <c r="B3349" s="1">
        <v>43615</v>
      </c>
      <c r="C3349">
        <v>269.55</v>
      </c>
      <c r="D3349">
        <v>287.2</v>
      </c>
      <c r="E3349">
        <v>247.35</v>
      </c>
      <c r="F3349">
        <v>255.86</v>
      </c>
      <c r="G3349">
        <v>13604268584</v>
      </c>
      <c r="H3349">
        <v>27194892741</v>
      </c>
      <c r="I3349">
        <v>2019</v>
      </c>
      <c r="J3349">
        <v>5</v>
      </c>
      <c r="K3349">
        <v>30</v>
      </c>
    </row>
    <row r="3350" spans="1:11" x14ac:dyDescent="0.3">
      <c r="A3350" t="s">
        <v>16</v>
      </c>
      <c r="B3350" s="1">
        <v>43614</v>
      </c>
      <c r="C3350">
        <v>271.77999999999997</v>
      </c>
      <c r="D3350">
        <v>273.76</v>
      </c>
      <c r="E3350">
        <v>263.08999999999997</v>
      </c>
      <c r="F3350">
        <v>269.45999999999998</v>
      </c>
      <c r="G3350">
        <v>9819132174</v>
      </c>
      <c r="H3350">
        <v>28636457373</v>
      </c>
      <c r="I3350">
        <v>2019</v>
      </c>
      <c r="J3350">
        <v>5</v>
      </c>
      <c r="K3350">
        <v>29</v>
      </c>
    </row>
    <row r="3351" spans="1:11" x14ac:dyDescent="0.3">
      <c r="A3351" t="s">
        <v>16</v>
      </c>
      <c r="B3351" s="1">
        <v>43613</v>
      </c>
      <c r="C3351">
        <v>272.58999999999997</v>
      </c>
      <c r="D3351">
        <v>274.32</v>
      </c>
      <c r="E3351">
        <v>267.51</v>
      </c>
      <c r="F3351">
        <v>271.77</v>
      </c>
      <c r="G3351">
        <v>10362846898</v>
      </c>
      <c r="H3351">
        <v>28878512607</v>
      </c>
      <c r="I3351">
        <v>2019</v>
      </c>
      <c r="J3351">
        <v>5</v>
      </c>
      <c r="K3351">
        <v>28</v>
      </c>
    </row>
    <row r="3352" spans="1:11" x14ac:dyDescent="0.3">
      <c r="A3352" t="s">
        <v>16</v>
      </c>
      <c r="B3352" s="1">
        <v>43612</v>
      </c>
      <c r="C3352">
        <v>267.14</v>
      </c>
      <c r="D3352">
        <v>278.51</v>
      </c>
      <c r="E3352">
        <v>265.44</v>
      </c>
      <c r="F3352">
        <v>272.86</v>
      </c>
      <c r="G3352">
        <v>12074664736</v>
      </c>
      <c r="H3352">
        <v>28991071396</v>
      </c>
      <c r="I3352">
        <v>2019</v>
      </c>
      <c r="J3352">
        <v>5</v>
      </c>
      <c r="K3352">
        <v>27</v>
      </c>
    </row>
    <row r="3353" spans="1:11" x14ac:dyDescent="0.3">
      <c r="A3353" t="s">
        <v>16</v>
      </c>
      <c r="B3353" s="1">
        <v>43611</v>
      </c>
      <c r="C3353">
        <v>251.72</v>
      </c>
      <c r="D3353">
        <v>269.17</v>
      </c>
      <c r="E3353">
        <v>247.25</v>
      </c>
      <c r="F3353">
        <v>267.07</v>
      </c>
      <c r="G3353">
        <v>9664267731</v>
      </c>
      <c r="H3353">
        <v>28371943145</v>
      </c>
      <c r="I3353">
        <v>2019</v>
      </c>
      <c r="J3353">
        <v>5</v>
      </c>
      <c r="K3353">
        <v>26</v>
      </c>
    </row>
    <row r="3354" spans="1:11" x14ac:dyDescent="0.3">
      <c r="A3354" t="s">
        <v>16</v>
      </c>
      <c r="B3354" s="1">
        <v>43610</v>
      </c>
      <c r="C3354">
        <v>249.69</v>
      </c>
      <c r="D3354">
        <v>257.36</v>
      </c>
      <c r="E3354">
        <v>249.09</v>
      </c>
      <c r="F3354">
        <v>251.76</v>
      </c>
      <c r="G3354">
        <v>8924985385</v>
      </c>
      <c r="H3354">
        <v>26742086786</v>
      </c>
      <c r="I3354">
        <v>2019</v>
      </c>
      <c r="J3354">
        <v>5</v>
      </c>
      <c r="K3354">
        <v>25</v>
      </c>
    </row>
    <row r="3355" spans="1:11" x14ac:dyDescent="0.3">
      <c r="A3355" t="s">
        <v>16</v>
      </c>
      <c r="B3355" s="1">
        <v>43609</v>
      </c>
      <c r="C3355">
        <v>245.99</v>
      </c>
      <c r="D3355">
        <v>255.26</v>
      </c>
      <c r="E3355">
        <v>243.24</v>
      </c>
      <c r="F3355">
        <v>249.48</v>
      </c>
      <c r="G3355">
        <v>9929433206</v>
      </c>
      <c r="H3355">
        <v>26497014858</v>
      </c>
      <c r="I3355">
        <v>2019</v>
      </c>
      <c r="J3355">
        <v>5</v>
      </c>
      <c r="K3355">
        <v>24</v>
      </c>
    </row>
    <row r="3356" spans="1:11" x14ac:dyDescent="0.3">
      <c r="A3356" t="s">
        <v>16</v>
      </c>
      <c r="B3356" s="1">
        <v>43608</v>
      </c>
      <c r="C3356">
        <v>244.67</v>
      </c>
      <c r="D3356">
        <v>247.62</v>
      </c>
      <c r="E3356">
        <v>233.79</v>
      </c>
      <c r="F3356">
        <v>245.97</v>
      </c>
      <c r="G3356">
        <v>10671663487</v>
      </c>
      <c r="H3356">
        <v>26119891327</v>
      </c>
      <c r="I3356">
        <v>2019</v>
      </c>
      <c r="J3356">
        <v>5</v>
      </c>
      <c r="K3356">
        <v>23</v>
      </c>
    </row>
    <row r="3357" spans="1:11" x14ac:dyDescent="0.3">
      <c r="A3357" t="s">
        <v>16</v>
      </c>
      <c r="B3357" s="1">
        <v>43607</v>
      </c>
      <c r="C3357">
        <v>255</v>
      </c>
      <c r="D3357">
        <v>258.8</v>
      </c>
      <c r="E3357">
        <v>242.73</v>
      </c>
      <c r="F3357">
        <v>244.7</v>
      </c>
      <c r="G3357">
        <v>9818257463</v>
      </c>
      <c r="H3357">
        <v>25982060192</v>
      </c>
      <c r="I3357">
        <v>2019</v>
      </c>
      <c r="J3357">
        <v>5</v>
      </c>
      <c r="K3357">
        <v>22</v>
      </c>
    </row>
    <row r="3358" spans="1:11" x14ac:dyDescent="0.3">
      <c r="A3358" t="s">
        <v>16</v>
      </c>
      <c r="B3358" s="1">
        <v>43606</v>
      </c>
      <c r="C3358">
        <v>251.65</v>
      </c>
      <c r="D3358">
        <v>262.11</v>
      </c>
      <c r="E3358">
        <v>248.2</v>
      </c>
      <c r="F3358">
        <v>255.22</v>
      </c>
      <c r="G3358">
        <v>11545049593</v>
      </c>
      <c r="H3358">
        <v>27095257004</v>
      </c>
      <c r="I3358">
        <v>2019</v>
      </c>
      <c r="J3358">
        <v>5</v>
      </c>
      <c r="K3358">
        <v>21</v>
      </c>
    </row>
    <row r="3359" spans="1:11" x14ac:dyDescent="0.3">
      <c r="A3359" t="s">
        <v>16</v>
      </c>
      <c r="B3359" s="1">
        <v>43605</v>
      </c>
      <c r="C3359">
        <v>261.27</v>
      </c>
      <c r="D3359">
        <v>261.55</v>
      </c>
      <c r="E3359">
        <v>241.8</v>
      </c>
      <c r="F3359">
        <v>251.86</v>
      </c>
      <c r="G3359">
        <v>10834541285</v>
      </c>
      <c r="H3359">
        <v>26736046292</v>
      </c>
      <c r="I3359">
        <v>2019</v>
      </c>
      <c r="J3359">
        <v>5</v>
      </c>
      <c r="K3359">
        <v>20</v>
      </c>
    </row>
    <row r="3360" spans="1:11" x14ac:dyDescent="0.3">
      <c r="A3360" t="s">
        <v>16</v>
      </c>
      <c r="B3360" s="1">
        <v>43604</v>
      </c>
      <c r="C3360">
        <v>234.45</v>
      </c>
      <c r="D3360">
        <v>263.74</v>
      </c>
      <c r="E3360">
        <v>233.76</v>
      </c>
      <c r="F3360">
        <v>261.29000000000002</v>
      </c>
      <c r="G3360">
        <v>12049250894</v>
      </c>
      <c r="H3360">
        <v>27733299057</v>
      </c>
      <c r="I3360">
        <v>2019</v>
      </c>
      <c r="J3360">
        <v>5</v>
      </c>
      <c r="K3360">
        <v>19</v>
      </c>
    </row>
    <row r="3361" spans="1:11" x14ac:dyDescent="0.3">
      <c r="A3361" t="s">
        <v>16</v>
      </c>
      <c r="B3361" s="1">
        <v>43603</v>
      </c>
      <c r="C3361">
        <v>243.91</v>
      </c>
      <c r="D3361">
        <v>246.36</v>
      </c>
      <c r="E3361">
        <v>233.1</v>
      </c>
      <c r="F3361">
        <v>234.6</v>
      </c>
      <c r="G3361">
        <v>10933142646</v>
      </c>
      <c r="H3361">
        <v>24896520187</v>
      </c>
      <c r="I3361">
        <v>2019</v>
      </c>
      <c r="J3361">
        <v>5</v>
      </c>
      <c r="K3361">
        <v>18</v>
      </c>
    </row>
    <row r="3362" spans="1:11" x14ac:dyDescent="0.3">
      <c r="A3362" t="s">
        <v>16</v>
      </c>
      <c r="B3362" s="1">
        <v>43602</v>
      </c>
      <c r="C3362">
        <v>263.85000000000002</v>
      </c>
      <c r="D3362">
        <v>266.98</v>
      </c>
      <c r="E3362">
        <v>227.77</v>
      </c>
      <c r="F3362">
        <v>243.76</v>
      </c>
      <c r="G3362">
        <v>16037551694</v>
      </c>
      <c r="H3362">
        <v>25866318005</v>
      </c>
      <c r="I3362">
        <v>2019</v>
      </c>
      <c r="J3362">
        <v>5</v>
      </c>
      <c r="K3362">
        <v>17</v>
      </c>
    </row>
    <row r="3363" spans="1:11" x14ac:dyDescent="0.3">
      <c r="A3363" t="s">
        <v>16</v>
      </c>
      <c r="B3363" s="1">
        <v>43601</v>
      </c>
      <c r="C3363">
        <v>246.94</v>
      </c>
      <c r="D3363">
        <v>275.39</v>
      </c>
      <c r="E3363">
        <v>245.8</v>
      </c>
      <c r="F3363">
        <v>264.01</v>
      </c>
      <c r="G3363">
        <v>18661465873</v>
      </c>
      <c r="H3363">
        <v>28010958253</v>
      </c>
      <c r="I3363">
        <v>2019</v>
      </c>
      <c r="J3363">
        <v>5</v>
      </c>
      <c r="K3363">
        <v>16</v>
      </c>
    </row>
    <row r="3364" spans="1:11" x14ac:dyDescent="0.3">
      <c r="A3364" t="s">
        <v>16</v>
      </c>
      <c r="B3364" s="1">
        <v>43600</v>
      </c>
      <c r="C3364">
        <v>217.01</v>
      </c>
      <c r="D3364">
        <v>247.45</v>
      </c>
      <c r="E3364">
        <v>216.82</v>
      </c>
      <c r="F3364">
        <v>247.15</v>
      </c>
      <c r="G3364">
        <v>13460006534</v>
      </c>
      <c r="H3364">
        <v>26219111162</v>
      </c>
      <c r="I3364">
        <v>2019</v>
      </c>
      <c r="J3364">
        <v>5</v>
      </c>
      <c r="K3364">
        <v>15</v>
      </c>
    </row>
    <row r="3365" spans="1:11" x14ac:dyDescent="0.3">
      <c r="A3365" t="s">
        <v>16</v>
      </c>
      <c r="B3365" s="1">
        <v>43599</v>
      </c>
      <c r="C3365">
        <v>196.74</v>
      </c>
      <c r="D3365">
        <v>217.87</v>
      </c>
      <c r="E3365">
        <v>196.05</v>
      </c>
      <c r="F3365">
        <v>217.15</v>
      </c>
      <c r="G3365">
        <v>12751049755</v>
      </c>
      <c r="H3365">
        <v>23033114137</v>
      </c>
      <c r="I3365">
        <v>2019</v>
      </c>
      <c r="J3365">
        <v>5</v>
      </c>
      <c r="K3365">
        <v>14</v>
      </c>
    </row>
    <row r="3366" spans="1:11" x14ac:dyDescent="0.3">
      <c r="A3366" t="s">
        <v>16</v>
      </c>
      <c r="B3366" s="1">
        <v>43598</v>
      </c>
      <c r="C3366">
        <v>187.42</v>
      </c>
      <c r="D3366">
        <v>205.1</v>
      </c>
      <c r="E3366">
        <v>185.31</v>
      </c>
      <c r="F3366">
        <v>196.85</v>
      </c>
      <c r="G3366">
        <v>10367149039</v>
      </c>
      <c r="H3366">
        <v>20876934045</v>
      </c>
      <c r="I3366">
        <v>2019</v>
      </c>
      <c r="J3366">
        <v>5</v>
      </c>
      <c r="K3366">
        <v>13</v>
      </c>
    </row>
    <row r="3367" spans="1:11" x14ac:dyDescent="0.3">
      <c r="A3367" t="s">
        <v>16</v>
      </c>
      <c r="B3367" s="1">
        <v>43597</v>
      </c>
      <c r="C3367">
        <v>194.16</v>
      </c>
      <c r="D3367">
        <v>201.88</v>
      </c>
      <c r="E3367">
        <v>183.65</v>
      </c>
      <c r="F3367">
        <v>187.33</v>
      </c>
      <c r="G3367">
        <v>10326050090</v>
      </c>
      <c r="H3367">
        <v>19864635091</v>
      </c>
      <c r="I3367">
        <v>2019</v>
      </c>
      <c r="J3367">
        <v>5</v>
      </c>
      <c r="K3367">
        <v>12</v>
      </c>
    </row>
    <row r="3368" spans="1:11" x14ac:dyDescent="0.3">
      <c r="A3368" t="s">
        <v>16</v>
      </c>
      <c r="B3368" s="1">
        <v>43596</v>
      </c>
      <c r="C3368">
        <v>173.14</v>
      </c>
      <c r="D3368">
        <v>203.47</v>
      </c>
      <c r="E3368">
        <v>173.14</v>
      </c>
      <c r="F3368">
        <v>194.3</v>
      </c>
      <c r="G3368">
        <v>12578331654</v>
      </c>
      <c r="H3368">
        <v>20602050120</v>
      </c>
      <c r="I3368">
        <v>2019</v>
      </c>
      <c r="J3368">
        <v>5</v>
      </c>
      <c r="K3368">
        <v>11</v>
      </c>
    </row>
    <row r="3369" spans="1:11" x14ac:dyDescent="0.3">
      <c r="A3369" t="s">
        <v>16</v>
      </c>
      <c r="B3369" s="1">
        <v>43595</v>
      </c>
      <c r="C3369">
        <v>170.31</v>
      </c>
      <c r="D3369">
        <v>175.89</v>
      </c>
      <c r="E3369">
        <v>168.99</v>
      </c>
      <c r="F3369">
        <v>173.14</v>
      </c>
      <c r="G3369">
        <v>8036919053</v>
      </c>
      <c r="H3369">
        <v>18355936406</v>
      </c>
      <c r="I3369">
        <v>2019</v>
      </c>
      <c r="J3369">
        <v>5</v>
      </c>
      <c r="K3369">
        <v>10</v>
      </c>
    </row>
    <row r="3370" spans="1:11" x14ac:dyDescent="0.3">
      <c r="A3370" t="s">
        <v>16</v>
      </c>
      <c r="B3370" s="1">
        <v>43594</v>
      </c>
      <c r="C3370">
        <v>170.95</v>
      </c>
      <c r="D3370">
        <v>172.88</v>
      </c>
      <c r="E3370">
        <v>167.25</v>
      </c>
      <c r="F3370">
        <v>170.29</v>
      </c>
      <c r="G3370">
        <v>6546914198</v>
      </c>
      <c r="H3370">
        <v>18051087500</v>
      </c>
      <c r="I3370">
        <v>2019</v>
      </c>
      <c r="J3370">
        <v>5</v>
      </c>
      <c r="K3370">
        <v>9</v>
      </c>
    </row>
    <row r="3371" spans="1:11" x14ac:dyDescent="0.3">
      <c r="A3371" t="s">
        <v>16</v>
      </c>
      <c r="B3371" s="1">
        <v>43593</v>
      </c>
      <c r="C3371">
        <v>169.9</v>
      </c>
      <c r="D3371">
        <v>172.18</v>
      </c>
      <c r="E3371">
        <v>166.41</v>
      </c>
      <c r="F3371">
        <v>170.95</v>
      </c>
      <c r="G3371">
        <v>6416569598</v>
      </c>
      <c r="H3371">
        <v>18118602844</v>
      </c>
      <c r="I3371">
        <v>2019</v>
      </c>
      <c r="J3371">
        <v>5</v>
      </c>
      <c r="K3371">
        <v>8</v>
      </c>
    </row>
    <row r="3372" spans="1:11" x14ac:dyDescent="0.3">
      <c r="A3372" t="s">
        <v>16</v>
      </c>
      <c r="B3372" s="1">
        <v>43592</v>
      </c>
      <c r="C3372">
        <v>172.43</v>
      </c>
      <c r="D3372">
        <v>180.39</v>
      </c>
      <c r="E3372">
        <v>169.69</v>
      </c>
      <c r="F3372">
        <v>169.8</v>
      </c>
      <c r="G3372">
        <v>8411140170</v>
      </c>
      <c r="H3372">
        <v>17994460619</v>
      </c>
      <c r="I3372">
        <v>2019</v>
      </c>
      <c r="J3372">
        <v>5</v>
      </c>
      <c r="K3372">
        <v>7</v>
      </c>
    </row>
    <row r="3373" spans="1:11" x14ac:dyDescent="0.3">
      <c r="A3373" t="s">
        <v>16</v>
      </c>
      <c r="B3373" s="1">
        <v>43591</v>
      </c>
      <c r="C3373">
        <v>163.34</v>
      </c>
      <c r="D3373">
        <v>175.76</v>
      </c>
      <c r="E3373">
        <v>159.99</v>
      </c>
      <c r="F3373">
        <v>172.65</v>
      </c>
      <c r="G3373">
        <v>7540096853</v>
      </c>
      <c r="H3373">
        <v>18294624766</v>
      </c>
      <c r="I3373">
        <v>2019</v>
      </c>
      <c r="J3373">
        <v>5</v>
      </c>
      <c r="K3373">
        <v>6</v>
      </c>
    </row>
    <row r="3374" spans="1:11" x14ac:dyDescent="0.3">
      <c r="A3374" t="s">
        <v>16</v>
      </c>
      <c r="B3374" s="1">
        <v>43590</v>
      </c>
      <c r="C3374">
        <v>164.02</v>
      </c>
      <c r="D3374">
        <v>165.4</v>
      </c>
      <c r="E3374">
        <v>159.69999999999999</v>
      </c>
      <c r="F3374">
        <v>163.44999999999999</v>
      </c>
      <c r="G3374">
        <v>5938415562</v>
      </c>
      <c r="H3374">
        <v>17317292591</v>
      </c>
      <c r="I3374">
        <v>2019</v>
      </c>
      <c r="J3374">
        <v>5</v>
      </c>
      <c r="K3374">
        <v>5</v>
      </c>
    </row>
    <row r="3375" spans="1:11" x14ac:dyDescent="0.3">
      <c r="A3375" t="s">
        <v>16</v>
      </c>
      <c r="B3375" s="1">
        <v>43589</v>
      </c>
      <c r="C3375">
        <v>167.89</v>
      </c>
      <c r="D3375">
        <v>170.65</v>
      </c>
      <c r="E3375">
        <v>161.79</v>
      </c>
      <c r="F3375">
        <v>164.03</v>
      </c>
      <c r="G3375">
        <v>6658100049</v>
      </c>
      <c r="H3375">
        <v>17376070198</v>
      </c>
      <c r="I3375">
        <v>2019</v>
      </c>
      <c r="J3375">
        <v>5</v>
      </c>
      <c r="K3375">
        <v>4</v>
      </c>
    </row>
    <row r="3376" spans="1:11" x14ac:dyDescent="0.3">
      <c r="A3376" t="s">
        <v>16</v>
      </c>
      <c r="B3376" s="1">
        <v>43588</v>
      </c>
      <c r="C3376">
        <v>162.08000000000001</v>
      </c>
      <c r="D3376">
        <v>170.07</v>
      </c>
      <c r="E3376">
        <v>161.08000000000001</v>
      </c>
      <c r="F3376">
        <v>167.95</v>
      </c>
      <c r="G3376">
        <v>7299410672</v>
      </c>
      <c r="H3376">
        <v>17789626262</v>
      </c>
      <c r="I3376">
        <v>2019</v>
      </c>
      <c r="J3376">
        <v>5</v>
      </c>
      <c r="K3376">
        <v>3</v>
      </c>
    </row>
    <row r="3377" spans="1:11" x14ac:dyDescent="0.3">
      <c r="A3377" t="s">
        <v>16</v>
      </c>
      <c r="B3377" s="1">
        <v>43587</v>
      </c>
      <c r="C3377">
        <v>160.85</v>
      </c>
      <c r="D3377">
        <v>162.94</v>
      </c>
      <c r="E3377">
        <v>160.06</v>
      </c>
      <c r="F3377">
        <v>162.12</v>
      </c>
      <c r="G3377">
        <v>6044171062</v>
      </c>
      <c r="H3377">
        <v>17169962760</v>
      </c>
      <c r="I3377">
        <v>2019</v>
      </c>
      <c r="J3377">
        <v>5</v>
      </c>
      <c r="K3377">
        <v>2</v>
      </c>
    </row>
    <row r="3378" spans="1:11" x14ac:dyDescent="0.3">
      <c r="A3378" t="s">
        <v>16</v>
      </c>
      <c r="B3378" s="1">
        <v>43586</v>
      </c>
      <c r="C3378">
        <v>162.19</v>
      </c>
      <c r="D3378">
        <v>164.06</v>
      </c>
      <c r="E3378">
        <v>159.66</v>
      </c>
      <c r="F3378">
        <v>160.82</v>
      </c>
      <c r="G3378">
        <v>5789172433</v>
      </c>
      <c r="H3378">
        <v>17029616915</v>
      </c>
      <c r="I3378">
        <v>2019</v>
      </c>
      <c r="J3378">
        <v>5</v>
      </c>
      <c r="K3378">
        <v>1</v>
      </c>
    </row>
    <row r="3379" spans="1:11" x14ac:dyDescent="0.3">
      <c r="A3379" t="s">
        <v>16</v>
      </c>
      <c r="B3379" s="1">
        <v>43585</v>
      </c>
      <c r="C3379">
        <v>155.16999999999999</v>
      </c>
      <c r="D3379">
        <v>162.43</v>
      </c>
      <c r="E3379">
        <v>155.16999999999999</v>
      </c>
      <c r="F3379">
        <v>162.16999999999999</v>
      </c>
      <c r="G3379">
        <v>6275803460</v>
      </c>
      <c r="H3379">
        <v>17170110493</v>
      </c>
      <c r="I3379">
        <v>2019</v>
      </c>
      <c r="J3379">
        <v>4</v>
      </c>
      <c r="K3379">
        <v>30</v>
      </c>
    </row>
    <row r="3380" spans="1:11" x14ac:dyDescent="0.3">
      <c r="A3380" t="s">
        <v>16</v>
      </c>
      <c r="B3380" s="1">
        <v>43584</v>
      </c>
      <c r="C3380">
        <v>157.29</v>
      </c>
      <c r="D3380">
        <v>158.33000000000001</v>
      </c>
      <c r="E3380">
        <v>153.19</v>
      </c>
      <c r="F3380">
        <v>155.19999999999999</v>
      </c>
      <c r="G3380">
        <v>6053776253</v>
      </c>
      <c r="H3380">
        <v>16430642271</v>
      </c>
      <c r="I3380">
        <v>2019</v>
      </c>
      <c r="J3380">
        <v>4</v>
      </c>
      <c r="K3380">
        <v>29</v>
      </c>
    </row>
    <row r="3381" spans="1:11" x14ac:dyDescent="0.3">
      <c r="A3381" t="s">
        <v>16</v>
      </c>
      <c r="B3381" s="1">
        <v>43583</v>
      </c>
      <c r="C3381">
        <v>158.5</v>
      </c>
      <c r="D3381">
        <v>159.57</v>
      </c>
      <c r="E3381">
        <v>157.13</v>
      </c>
      <c r="F3381">
        <v>157.30000000000001</v>
      </c>
      <c r="G3381">
        <v>5379894433</v>
      </c>
      <c r="H3381">
        <v>16650076837</v>
      </c>
      <c r="I3381">
        <v>2019</v>
      </c>
      <c r="J3381">
        <v>4</v>
      </c>
      <c r="K3381">
        <v>28</v>
      </c>
    </row>
    <row r="3382" spans="1:11" x14ac:dyDescent="0.3">
      <c r="A3382" t="s">
        <v>16</v>
      </c>
      <c r="B3382" s="1">
        <v>43582</v>
      </c>
      <c r="C3382">
        <v>156.27000000000001</v>
      </c>
      <c r="D3382">
        <v>160.59</v>
      </c>
      <c r="E3382">
        <v>155.62</v>
      </c>
      <c r="F3382">
        <v>158.43</v>
      </c>
      <c r="G3382">
        <v>5863109118</v>
      </c>
      <c r="H3382">
        <v>16768575998</v>
      </c>
      <c r="I3382">
        <v>2019</v>
      </c>
      <c r="J3382">
        <v>4</v>
      </c>
      <c r="K3382">
        <v>27</v>
      </c>
    </row>
    <row r="3383" spans="1:11" x14ac:dyDescent="0.3">
      <c r="A3383" t="s">
        <v>16</v>
      </c>
      <c r="B3383" s="1">
        <v>43581</v>
      </c>
      <c r="C3383">
        <v>154.58000000000001</v>
      </c>
      <c r="D3383">
        <v>158.03</v>
      </c>
      <c r="E3383">
        <v>152.09</v>
      </c>
      <c r="F3383">
        <v>156.35</v>
      </c>
      <c r="G3383">
        <v>7505283355</v>
      </c>
      <c r="H3383">
        <v>16545462357</v>
      </c>
      <c r="I3383">
        <v>2019</v>
      </c>
      <c r="J3383">
        <v>4</v>
      </c>
      <c r="K3383">
        <v>26</v>
      </c>
    </row>
    <row r="3384" spans="1:11" x14ac:dyDescent="0.3">
      <c r="A3384" t="s">
        <v>16</v>
      </c>
      <c r="B3384" s="1">
        <v>43580</v>
      </c>
      <c r="C3384">
        <v>165.91</v>
      </c>
      <c r="D3384">
        <v>166.51</v>
      </c>
      <c r="E3384">
        <v>153.85</v>
      </c>
      <c r="F3384">
        <v>154.46</v>
      </c>
      <c r="G3384">
        <v>6820332362</v>
      </c>
      <c r="H3384">
        <v>16343573973</v>
      </c>
      <c r="I3384">
        <v>2019</v>
      </c>
      <c r="J3384">
        <v>4</v>
      </c>
      <c r="K3384">
        <v>25</v>
      </c>
    </row>
    <row r="3385" spans="1:11" x14ac:dyDescent="0.3">
      <c r="A3385" t="s">
        <v>16</v>
      </c>
      <c r="B3385" s="1">
        <v>43579</v>
      </c>
      <c r="C3385">
        <v>171.35</v>
      </c>
      <c r="D3385">
        <v>171.57</v>
      </c>
      <c r="E3385">
        <v>161.97999999999999</v>
      </c>
      <c r="F3385">
        <v>165.83</v>
      </c>
      <c r="G3385">
        <v>7351304156</v>
      </c>
      <c r="H3385">
        <v>17544029659</v>
      </c>
      <c r="I3385">
        <v>2019</v>
      </c>
      <c r="J3385">
        <v>4</v>
      </c>
      <c r="K3385">
        <v>24</v>
      </c>
    </row>
    <row r="3386" spans="1:11" x14ac:dyDescent="0.3">
      <c r="A3386" t="s">
        <v>16</v>
      </c>
      <c r="B3386" s="1">
        <v>43578</v>
      </c>
      <c r="C3386">
        <v>172.01</v>
      </c>
      <c r="D3386">
        <v>176.85</v>
      </c>
      <c r="E3386">
        <v>170.9</v>
      </c>
      <c r="F3386">
        <v>171.45</v>
      </c>
      <c r="G3386">
        <v>7097827092</v>
      </c>
      <c r="H3386">
        <v>18136462572</v>
      </c>
      <c r="I3386">
        <v>2019</v>
      </c>
      <c r="J3386">
        <v>4</v>
      </c>
      <c r="K3386">
        <v>23</v>
      </c>
    </row>
    <row r="3387" spans="1:11" x14ac:dyDescent="0.3">
      <c r="A3387" t="s">
        <v>16</v>
      </c>
      <c r="B3387" s="1">
        <v>43577</v>
      </c>
      <c r="C3387">
        <v>170.02</v>
      </c>
      <c r="D3387">
        <v>173.07</v>
      </c>
      <c r="E3387">
        <v>168.73</v>
      </c>
      <c r="F3387">
        <v>171.87</v>
      </c>
      <c r="G3387">
        <v>6094878077</v>
      </c>
      <c r="H3387">
        <v>18179292263</v>
      </c>
      <c r="I3387">
        <v>2019</v>
      </c>
      <c r="J3387">
        <v>4</v>
      </c>
      <c r="K3387">
        <v>22</v>
      </c>
    </row>
    <row r="3388" spans="1:11" x14ac:dyDescent="0.3">
      <c r="A3388" t="s">
        <v>16</v>
      </c>
      <c r="B3388" s="1">
        <v>43576</v>
      </c>
      <c r="C3388">
        <v>173.72</v>
      </c>
      <c r="D3388">
        <v>174.42</v>
      </c>
      <c r="E3388">
        <v>167.43</v>
      </c>
      <c r="F3388">
        <v>170.05</v>
      </c>
      <c r="G3388">
        <v>6005571688</v>
      </c>
      <c r="H3388">
        <v>17983602095</v>
      </c>
      <c r="I3388">
        <v>2019</v>
      </c>
      <c r="J3388">
        <v>4</v>
      </c>
      <c r="K3388">
        <v>21</v>
      </c>
    </row>
    <row r="3389" spans="1:11" x14ac:dyDescent="0.3">
      <c r="A3389" t="s">
        <v>16</v>
      </c>
      <c r="B3389" s="1">
        <v>43575</v>
      </c>
      <c r="C3389">
        <v>173.72</v>
      </c>
      <c r="D3389">
        <v>176.71</v>
      </c>
      <c r="E3389">
        <v>171.79</v>
      </c>
      <c r="F3389">
        <v>173.75</v>
      </c>
      <c r="G3389">
        <v>6142567812</v>
      </c>
      <c r="H3389">
        <v>18373023202</v>
      </c>
      <c r="I3389">
        <v>2019</v>
      </c>
      <c r="J3389">
        <v>4</v>
      </c>
      <c r="K3389">
        <v>20</v>
      </c>
    </row>
    <row r="3390" spans="1:11" x14ac:dyDescent="0.3">
      <c r="A3390" t="s">
        <v>16</v>
      </c>
      <c r="B3390" s="1">
        <v>43574</v>
      </c>
      <c r="C3390">
        <v>173.79</v>
      </c>
      <c r="D3390">
        <v>173.98</v>
      </c>
      <c r="E3390">
        <v>170.62</v>
      </c>
      <c r="F3390">
        <v>173.71</v>
      </c>
      <c r="G3390">
        <v>6541053061</v>
      </c>
      <c r="H3390">
        <v>18366130180</v>
      </c>
      <c r="I3390">
        <v>2019</v>
      </c>
      <c r="J3390">
        <v>4</v>
      </c>
      <c r="K3390">
        <v>19</v>
      </c>
    </row>
    <row r="3391" spans="1:11" x14ac:dyDescent="0.3">
      <c r="A3391" t="s">
        <v>16</v>
      </c>
      <c r="B3391" s="1">
        <v>43573</v>
      </c>
      <c r="C3391">
        <v>166.91</v>
      </c>
      <c r="D3391">
        <v>175.37</v>
      </c>
      <c r="E3391">
        <v>166.67</v>
      </c>
      <c r="F3391">
        <v>173.81</v>
      </c>
      <c r="G3391">
        <v>6971581464</v>
      </c>
      <c r="H3391">
        <v>18374913022</v>
      </c>
      <c r="I3391">
        <v>2019</v>
      </c>
      <c r="J3391">
        <v>4</v>
      </c>
      <c r="K3391">
        <v>18</v>
      </c>
    </row>
    <row r="3392" spans="1:11" x14ac:dyDescent="0.3">
      <c r="A3392" t="s">
        <v>16</v>
      </c>
      <c r="B3392" s="1">
        <v>43572</v>
      </c>
      <c r="C3392">
        <v>167.55</v>
      </c>
      <c r="D3392">
        <v>168.94</v>
      </c>
      <c r="E3392">
        <v>165.5</v>
      </c>
      <c r="F3392">
        <v>166.95</v>
      </c>
      <c r="G3392">
        <v>5596102715</v>
      </c>
      <c r="H3392">
        <v>17647086048</v>
      </c>
      <c r="I3392">
        <v>2019</v>
      </c>
      <c r="J3392">
        <v>4</v>
      </c>
      <c r="K3392">
        <v>17</v>
      </c>
    </row>
    <row r="3393" spans="1:11" x14ac:dyDescent="0.3">
      <c r="A3393" t="s">
        <v>16</v>
      </c>
      <c r="B3393" s="1">
        <v>43571</v>
      </c>
      <c r="C3393">
        <v>161.53</v>
      </c>
      <c r="D3393">
        <v>167.67</v>
      </c>
      <c r="E3393">
        <v>160.88999999999999</v>
      </c>
      <c r="F3393">
        <v>167.62</v>
      </c>
      <c r="G3393">
        <v>5180105341</v>
      </c>
      <c r="H3393">
        <v>17715913572</v>
      </c>
      <c r="I3393">
        <v>2019</v>
      </c>
      <c r="J3393">
        <v>4</v>
      </c>
      <c r="K3393">
        <v>16</v>
      </c>
    </row>
    <row r="3394" spans="1:11" x14ac:dyDescent="0.3">
      <c r="A3394" t="s">
        <v>16</v>
      </c>
      <c r="B3394" s="1">
        <v>43570</v>
      </c>
      <c r="C3394">
        <v>167.9</v>
      </c>
      <c r="D3394">
        <v>168.82</v>
      </c>
      <c r="E3394">
        <v>159.56</v>
      </c>
      <c r="F3394">
        <v>161.57</v>
      </c>
      <c r="G3394">
        <v>5672311824</v>
      </c>
      <c r="H3394">
        <v>17074367783</v>
      </c>
      <c r="I3394">
        <v>2019</v>
      </c>
      <c r="J3394">
        <v>4</v>
      </c>
      <c r="K3394">
        <v>15</v>
      </c>
    </row>
    <row r="3395" spans="1:11" x14ac:dyDescent="0.3">
      <c r="A3395" t="s">
        <v>16</v>
      </c>
      <c r="B3395" s="1">
        <v>43569</v>
      </c>
      <c r="C3395">
        <v>164.48</v>
      </c>
      <c r="D3395">
        <v>168.59</v>
      </c>
      <c r="E3395">
        <v>162.78</v>
      </c>
      <c r="F3395">
        <v>167.84</v>
      </c>
      <c r="G3395">
        <v>4846298303</v>
      </c>
      <c r="H3395">
        <v>17734050269</v>
      </c>
      <c r="I3395">
        <v>2019</v>
      </c>
      <c r="J3395">
        <v>4</v>
      </c>
      <c r="K3395">
        <v>14</v>
      </c>
    </row>
    <row r="3396" spans="1:11" x14ac:dyDescent="0.3">
      <c r="A3396" t="s">
        <v>16</v>
      </c>
      <c r="B3396" s="1">
        <v>43568</v>
      </c>
      <c r="C3396">
        <v>164.62</v>
      </c>
      <c r="D3396">
        <v>166.36</v>
      </c>
      <c r="E3396">
        <v>163.01</v>
      </c>
      <c r="F3396">
        <v>164.51</v>
      </c>
      <c r="G3396">
        <v>4959301561</v>
      </c>
      <c r="H3396">
        <v>17380468169</v>
      </c>
      <c r="I3396">
        <v>2019</v>
      </c>
      <c r="J3396">
        <v>4</v>
      </c>
      <c r="K3396">
        <v>13</v>
      </c>
    </row>
    <row r="3397" spans="1:11" x14ac:dyDescent="0.3">
      <c r="A3397" t="s">
        <v>16</v>
      </c>
      <c r="B3397" s="1">
        <v>43567</v>
      </c>
      <c r="C3397">
        <v>165.34</v>
      </c>
      <c r="D3397">
        <v>166.13</v>
      </c>
      <c r="E3397">
        <v>161.03</v>
      </c>
      <c r="F3397">
        <v>164.74</v>
      </c>
      <c r="G3397">
        <v>6237185309</v>
      </c>
      <c r="H3397">
        <v>17401765647</v>
      </c>
      <c r="I3397">
        <v>2019</v>
      </c>
      <c r="J3397">
        <v>4</v>
      </c>
      <c r="K3397">
        <v>12</v>
      </c>
    </row>
    <row r="3398" spans="1:11" x14ac:dyDescent="0.3">
      <c r="A3398" t="s">
        <v>16</v>
      </c>
      <c r="B3398" s="1">
        <v>43566</v>
      </c>
      <c r="C3398">
        <v>177.34</v>
      </c>
      <c r="D3398">
        <v>177.49</v>
      </c>
      <c r="E3398">
        <v>162.32</v>
      </c>
      <c r="F3398">
        <v>165.5</v>
      </c>
      <c r="G3398">
        <v>7859383417</v>
      </c>
      <c r="H3398">
        <v>17479876008</v>
      </c>
      <c r="I3398">
        <v>2019</v>
      </c>
      <c r="J3398">
        <v>4</v>
      </c>
      <c r="K3398">
        <v>11</v>
      </c>
    </row>
    <row r="3399" spans="1:11" x14ac:dyDescent="0.3">
      <c r="A3399" t="s">
        <v>16</v>
      </c>
      <c r="B3399" s="1">
        <v>43565</v>
      </c>
      <c r="C3399">
        <v>176.07</v>
      </c>
      <c r="D3399">
        <v>183.13</v>
      </c>
      <c r="E3399">
        <v>175.23</v>
      </c>
      <c r="F3399">
        <v>177.34</v>
      </c>
      <c r="G3399">
        <v>7856924879</v>
      </c>
      <c r="H3399">
        <v>18728058767</v>
      </c>
      <c r="I3399">
        <v>2019</v>
      </c>
      <c r="J3399">
        <v>4</v>
      </c>
      <c r="K3399">
        <v>10</v>
      </c>
    </row>
    <row r="3400" spans="1:11" x14ac:dyDescent="0.3">
      <c r="A3400" t="s">
        <v>16</v>
      </c>
      <c r="B3400" s="1">
        <v>43564</v>
      </c>
      <c r="C3400">
        <v>180.22</v>
      </c>
      <c r="D3400">
        <v>180.25</v>
      </c>
      <c r="E3400">
        <v>175.09</v>
      </c>
      <c r="F3400">
        <v>176.11</v>
      </c>
      <c r="G3400">
        <v>7632529578</v>
      </c>
      <c r="H3400">
        <v>18596496042</v>
      </c>
      <c r="I3400">
        <v>2019</v>
      </c>
      <c r="J3400">
        <v>4</v>
      </c>
      <c r="K3400">
        <v>9</v>
      </c>
    </row>
    <row r="3401" spans="1:11" x14ac:dyDescent="0.3">
      <c r="A3401" t="s">
        <v>16</v>
      </c>
      <c r="B3401" s="1">
        <v>43563</v>
      </c>
      <c r="C3401">
        <v>174.45</v>
      </c>
      <c r="D3401">
        <v>184.38</v>
      </c>
      <c r="E3401">
        <v>174.16</v>
      </c>
      <c r="F3401">
        <v>180.26</v>
      </c>
      <c r="G3401">
        <v>9304964610</v>
      </c>
      <c r="H3401">
        <v>19031640376</v>
      </c>
      <c r="I3401">
        <v>2019</v>
      </c>
      <c r="J3401">
        <v>4</v>
      </c>
      <c r="K3401">
        <v>8</v>
      </c>
    </row>
    <row r="3402" spans="1:11" x14ac:dyDescent="0.3">
      <c r="A3402" t="s">
        <v>16</v>
      </c>
      <c r="B3402" s="1">
        <v>43562</v>
      </c>
      <c r="C3402">
        <v>165.98</v>
      </c>
      <c r="D3402">
        <v>175.21</v>
      </c>
      <c r="E3402">
        <v>164.93</v>
      </c>
      <c r="F3402">
        <v>174.53</v>
      </c>
      <c r="G3402">
        <v>7596176020</v>
      </c>
      <c r="H3402">
        <v>18424576820</v>
      </c>
      <c r="I3402">
        <v>2019</v>
      </c>
      <c r="J3402">
        <v>4</v>
      </c>
      <c r="K3402">
        <v>7</v>
      </c>
    </row>
    <row r="3403" spans="1:11" x14ac:dyDescent="0.3">
      <c r="A3403" t="s">
        <v>16</v>
      </c>
      <c r="B3403" s="1">
        <v>43561</v>
      </c>
      <c r="C3403">
        <v>165.51</v>
      </c>
      <c r="D3403">
        <v>172.52</v>
      </c>
      <c r="E3403">
        <v>161.80000000000001</v>
      </c>
      <c r="F3403">
        <v>165.95</v>
      </c>
      <c r="G3403">
        <v>7167016221</v>
      </c>
      <c r="H3403">
        <v>17516082778</v>
      </c>
      <c r="I3403">
        <v>2019</v>
      </c>
      <c r="J3403">
        <v>4</v>
      </c>
      <c r="K3403">
        <v>6</v>
      </c>
    </row>
    <row r="3404" spans="1:11" x14ac:dyDescent="0.3">
      <c r="A3404" t="s">
        <v>16</v>
      </c>
      <c r="B3404" s="1">
        <v>43560</v>
      </c>
      <c r="C3404">
        <v>158.02000000000001</v>
      </c>
      <c r="D3404">
        <v>167.22</v>
      </c>
      <c r="E3404">
        <v>157.44</v>
      </c>
      <c r="F3404">
        <v>165.51</v>
      </c>
      <c r="G3404">
        <v>7531316908</v>
      </c>
      <c r="H3404">
        <v>17468192986</v>
      </c>
      <c r="I3404">
        <v>2019</v>
      </c>
      <c r="J3404">
        <v>4</v>
      </c>
      <c r="K3404">
        <v>5</v>
      </c>
    </row>
    <row r="3405" spans="1:11" x14ac:dyDescent="0.3">
      <c r="A3405" t="s">
        <v>16</v>
      </c>
      <c r="B3405" s="1">
        <v>43559</v>
      </c>
      <c r="C3405">
        <v>161.43</v>
      </c>
      <c r="D3405">
        <v>164.93</v>
      </c>
      <c r="E3405">
        <v>155.24</v>
      </c>
      <c r="F3405">
        <v>158.05000000000001</v>
      </c>
      <c r="G3405">
        <v>7953123529</v>
      </c>
      <c r="H3405">
        <v>16678477300</v>
      </c>
      <c r="I3405">
        <v>2019</v>
      </c>
      <c r="J3405">
        <v>4</v>
      </c>
      <c r="K3405">
        <v>4</v>
      </c>
    </row>
    <row r="3406" spans="1:11" x14ac:dyDescent="0.3">
      <c r="A3406" t="s">
        <v>16</v>
      </c>
      <c r="B3406" s="1">
        <v>43558</v>
      </c>
      <c r="C3406">
        <v>164.01</v>
      </c>
      <c r="D3406">
        <v>178.32</v>
      </c>
      <c r="E3406">
        <v>157.32</v>
      </c>
      <c r="F3406">
        <v>161.46</v>
      </c>
      <c r="G3406">
        <v>10622456246</v>
      </c>
      <c r="H3406">
        <v>17035703564</v>
      </c>
      <c r="I3406">
        <v>2019</v>
      </c>
      <c r="J3406">
        <v>4</v>
      </c>
      <c r="K3406">
        <v>3</v>
      </c>
    </row>
    <row r="3407" spans="1:11" x14ac:dyDescent="0.3">
      <c r="A3407" t="s">
        <v>16</v>
      </c>
      <c r="B3407" s="1">
        <v>43557</v>
      </c>
      <c r="C3407">
        <v>141.84</v>
      </c>
      <c r="D3407">
        <v>165.23</v>
      </c>
      <c r="E3407">
        <v>141.63999999999999</v>
      </c>
      <c r="F3407">
        <v>163.96</v>
      </c>
      <c r="G3407">
        <v>9826645698</v>
      </c>
      <c r="H3407">
        <v>17297572365</v>
      </c>
      <c r="I3407">
        <v>2019</v>
      </c>
      <c r="J3407">
        <v>4</v>
      </c>
      <c r="K3407">
        <v>2</v>
      </c>
    </row>
    <row r="3408" spans="1:11" x14ac:dyDescent="0.3">
      <c r="A3408" t="s">
        <v>16</v>
      </c>
      <c r="B3408" s="1">
        <v>43556</v>
      </c>
      <c r="C3408">
        <v>141.47</v>
      </c>
      <c r="D3408">
        <v>142.72999999999999</v>
      </c>
      <c r="E3408">
        <v>140.74</v>
      </c>
      <c r="F3408">
        <v>141.83000000000001</v>
      </c>
      <c r="G3408">
        <v>4611999536</v>
      </c>
      <c r="H3408">
        <v>14960828861</v>
      </c>
      <c r="I3408">
        <v>2019</v>
      </c>
      <c r="J3408">
        <v>4</v>
      </c>
      <c r="K3408">
        <v>1</v>
      </c>
    </row>
    <row r="3409" spans="1:11" x14ac:dyDescent="0.3">
      <c r="A3409" t="s">
        <v>16</v>
      </c>
      <c r="B3409" s="1">
        <v>43555</v>
      </c>
      <c r="C3409">
        <v>142.13999999999999</v>
      </c>
      <c r="D3409">
        <v>142.19</v>
      </c>
      <c r="E3409">
        <v>140.69999999999999</v>
      </c>
      <c r="F3409">
        <v>141.51</v>
      </c>
      <c r="G3409">
        <v>4249050197</v>
      </c>
      <c r="H3409">
        <v>14925533137</v>
      </c>
      <c r="I3409">
        <v>2019</v>
      </c>
      <c r="J3409">
        <v>3</v>
      </c>
      <c r="K3409">
        <v>31</v>
      </c>
    </row>
    <row r="3410" spans="1:11" x14ac:dyDescent="0.3">
      <c r="A3410" t="s">
        <v>16</v>
      </c>
      <c r="B3410" s="1">
        <v>43554</v>
      </c>
      <c r="C3410">
        <v>142.36000000000001</v>
      </c>
      <c r="D3410">
        <v>149.61000000000001</v>
      </c>
      <c r="E3410">
        <v>141.03</v>
      </c>
      <c r="F3410">
        <v>142.09</v>
      </c>
      <c r="G3410">
        <v>5144662127</v>
      </c>
      <c r="H3410">
        <v>14984615423</v>
      </c>
      <c r="I3410">
        <v>2019</v>
      </c>
      <c r="J3410">
        <v>3</v>
      </c>
      <c r="K3410">
        <v>30</v>
      </c>
    </row>
    <row r="3411" spans="1:11" x14ac:dyDescent="0.3">
      <c r="A3411" t="s">
        <v>16</v>
      </c>
      <c r="B3411" s="1">
        <v>43553</v>
      </c>
      <c r="C3411">
        <v>139.34</v>
      </c>
      <c r="D3411">
        <v>142.55000000000001</v>
      </c>
      <c r="E3411">
        <v>138.05000000000001</v>
      </c>
      <c r="F3411">
        <v>142.5</v>
      </c>
      <c r="G3411">
        <v>5125602702</v>
      </c>
      <c r="H3411">
        <v>15025361637</v>
      </c>
      <c r="I3411">
        <v>2019</v>
      </c>
      <c r="J3411">
        <v>3</v>
      </c>
      <c r="K3411">
        <v>29</v>
      </c>
    </row>
    <row r="3412" spans="1:11" x14ac:dyDescent="0.3">
      <c r="A3412" t="s">
        <v>16</v>
      </c>
      <c r="B3412" s="1">
        <v>43552</v>
      </c>
      <c r="C3412">
        <v>141.01</v>
      </c>
      <c r="D3412">
        <v>141.01</v>
      </c>
      <c r="E3412">
        <v>138.43</v>
      </c>
      <c r="F3412">
        <v>139.41999999999999</v>
      </c>
      <c r="G3412">
        <v>4163212475</v>
      </c>
      <c r="H3412">
        <v>14698609599</v>
      </c>
      <c r="I3412">
        <v>2019</v>
      </c>
      <c r="J3412">
        <v>3</v>
      </c>
      <c r="K3412">
        <v>28</v>
      </c>
    </row>
    <row r="3413" spans="1:11" x14ac:dyDescent="0.3">
      <c r="A3413" t="s">
        <v>16</v>
      </c>
      <c r="B3413" s="1">
        <v>43551</v>
      </c>
      <c r="C3413">
        <v>135.44999999999999</v>
      </c>
      <c r="D3413">
        <v>141.08000000000001</v>
      </c>
      <c r="E3413">
        <v>135.34</v>
      </c>
      <c r="F3413">
        <v>140.99</v>
      </c>
      <c r="G3413">
        <v>5228240093</v>
      </c>
      <c r="H3413">
        <v>14862394451</v>
      </c>
      <c r="I3413">
        <v>2019</v>
      </c>
      <c r="J3413">
        <v>3</v>
      </c>
      <c r="K3413">
        <v>27</v>
      </c>
    </row>
    <row r="3414" spans="1:11" x14ac:dyDescent="0.3">
      <c r="A3414" t="s">
        <v>16</v>
      </c>
      <c r="B3414" s="1">
        <v>43550</v>
      </c>
      <c r="C3414">
        <v>135.05000000000001</v>
      </c>
      <c r="D3414">
        <v>135.46</v>
      </c>
      <c r="E3414">
        <v>133.76</v>
      </c>
      <c r="F3414">
        <v>135.46</v>
      </c>
      <c r="G3414">
        <v>4499271679</v>
      </c>
      <c r="H3414">
        <v>14277816266</v>
      </c>
      <c r="I3414">
        <v>2019</v>
      </c>
      <c r="J3414">
        <v>3</v>
      </c>
      <c r="K3414">
        <v>26</v>
      </c>
    </row>
    <row r="3415" spans="1:11" x14ac:dyDescent="0.3">
      <c r="A3415" t="s">
        <v>16</v>
      </c>
      <c r="B3415" s="1">
        <v>43549</v>
      </c>
      <c r="C3415">
        <v>137.08000000000001</v>
      </c>
      <c r="D3415">
        <v>137.69999999999999</v>
      </c>
      <c r="E3415">
        <v>133.49</v>
      </c>
      <c r="F3415">
        <v>135.03</v>
      </c>
      <c r="G3415">
        <v>4480516753</v>
      </c>
      <c r="H3415">
        <v>14230733149</v>
      </c>
      <c r="I3415">
        <v>2019</v>
      </c>
      <c r="J3415">
        <v>3</v>
      </c>
      <c r="K3415">
        <v>25</v>
      </c>
    </row>
    <row r="3416" spans="1:11" x14ac:dyDescent="0.3">
      <c r="A3416" t="s">
        <v>16</v>
      </c>
      <c r="B3416" s="1">
        <v>43548</v>
      </c>
      <c r="C3416">
        <v>138.32</v>
      </c>
      <c r="D3416">
        <v>138.38</v>
      </c>
      <c r="E3416">
        <v>136.31</v>
      </c>
      <c r="F3416">
        <v>136.99</v>
      </c>
      <c r="G3416">
        <v>4266845458</v>
      </c>
      <c r="H3416">
        <v>14434995337</v>
      </c>
      <c r="I3416">
        <v>2019</v>
      </c>
      <c r="J3416">
        <v>3</v>
      </c>
      <c r="K3416">
        <v>24</v>
      </c>
    </row>
    <row r="3417" spans="1:11" x14ac:dyDescent="0.3">
      <c r="A3417" t="s">
        <v>16</v>
      </c>
      <c r="B3417" s="1">
        <v>43547</v>
      </c>
      <c r="C3417">
        <v>137.04</v>
      </c>
      <c r="D3417">
        <v>139.38999999999999</v>
      </c>
      <c r="E3417">
        <v>136.91</v>
      </c>
      <c r="F3417">
        <v>138.24</v>
      </c>
      <c r="G3417">
        <v>4436568613</v>
      </c>
      <c r="H3417">
        <v>14565143357</v>
      </c>
      <c r="I3417">
        <v>2019</v>
      </c>
      <c r="J3417">
        <v>3</v>
      </c>
      <c r="K3417">
        <v>23</v>
      </c>
    </row>
    <row r="3418" spans="1:11" x14ac:dyDescent="0.3">
      <c r="A3418" t="s">
        <v>16</v>
      </c>
      <c r="B3418" s="1">
        <v>43546</v>
      </c>
      <c r="C3418">
        <v>136.56</v>
      </c>
      <c r="D3418">
        <v>138.79</v>
      </c>
      <c r="E3418">
        <v>136.22999999999999</v>
      </c>
      <c r="F3418">
        <v>137.18</v>
      </c>
      <c r="G3418">
        <v>4490899266</v>
      </c>
      <c r="H3418">
        <v>14451740115</v>
      </c>
      <c r="I3418">
        <v>2019</v>
      </c>
      <c r="J3418">
        <v>3</v>
      </c>
      <c r="K3418">
        <v>22</v>
      </c>
    </row>
    <row r="3419" spans="1:11" x14ac:dyDescent="0.3">
      <c r="A3419" t="s">
        <v>16</v>
      </c>
      <c r="B3419" s="1">
        <v>43545</v>
      </c>
      <c r="C3419">
        <v>140.47999999999999</v>
      </c>
      <c r="D3419">
        <v>141</v>
      </c>
      <c r="E3419">
        <v>135.86000000000001</v>
      </c>
      <c r="F3419">
        <v>136.63999999999999</v>
      </c>
      <c r="G3419">
        <v>5087247796</v>
      </c>
      <c r="H3419">
        <v>14392427839</v>
      </c>
      <c r="I3419">
        <v>2019</v>
      </c>
      <c r="J3419">
        <v>3</v>
      </c>
      <c r="K3419">
        <v>21</v>
      </c>
    </row>
    <row r="3420" spans="1:11" x14ac:dyDescent="0.3">
      <c r="A3420" t="s">
        <v>16</v>
      </c>
      <c r="B3420" s="1">
        <v>43544</v>
      </c>
      <c r="C3420">
        <v>140.47999999999999</v>
      </c>
      <c r="D3420">
        <v>140.94999999999999</v>
      </c>
      <c r="E3420">
        <v>138.31</v>
      </c>
      <c r="F3420">
        <v>140.69</v>
      </c>
      <c r="G3420">
        <v>4664134462</v>
      </c>
      <c r="H3420">
        <v>14817151375</v>
      </c>
      <c r="I3420">
        <v>2019</v>
      </c>
      <c r="J3420">
        <v>3</v>
      </c>
      <c r="K3420">
        <v>20</v>
      </c>
    </row>
    <row r="3421" spans="1:11" x14ac:dyDescent="0.3">
      <c r="A3421" t="s">
        <v>16</v>
      </c>
      <c r="B3421" s="1">
        <v>43543</v>
      </c>
      <c r="C3421">
        <v>139.25</v>
      </c>
      <c r="D3421">
        <v>140.99</v>
      </c>
      <c r="E3421">
        <v>139.13999999999999</v>
      </c>
      <c r="F3421">
        <v>140.52000000000001</v>
      </c>
      <c r="G3421">
        <v>4251488129</v>
      </c>
      <c r="H3421">
        <v>14797612389</v>
      </c>
      <c r="I3421">
        <v>2019</v>
      </c>
      <c r="J3421">
        <v>3</v>
      </c>
      <c r="K3421">
        <v>19</v>
      </c>
    </row>
    <row r="3422" spans="1:11" x14ac:dyDescent="0.3">
      <c r="A3422" t="s">
        <v>16</v>
      </c>
      <c r="B3422" s="1">
        <v>43542</v>
      </c>
      <c r="C3422">
        <v>140.1</v>
      </c>
      <c r="D3422">
        <v>142.27000000000001</v>
      </c>
      <c r="E3422">
        <v>138.84</v>
      </c>
      <c r="F3422">
        <v>139.37</v>
      </c>
      <c r="G3422">
        <v>4551739879</v>
      </c>
      <c r="H3422">
        <v>14675181094</v>
      </c>
      <c r="I3422">
        <v>2019</v>
      </c>
      <c r="J3422">
        <v>3</v>
      </c>
      <c r="K3422">
        <v>18</v>
      </c>
    </row>
    <row r="3423" spans="1:11" x14ac:dyDescent="0.3">
      <c r="A3423" t="s">
        <v>16</v>
      </c>
      <c r="B3423" s="1">
        <v>43541</v>
      </c>
      <c r="C3423">
        <v>142.24</v>
      </c>
      <c r="D3423">
        <v>142.37</v>
      </c>
      <c r="E3423">
        <v>139.32</v>
      </c>
      <c r="F3423">
        <v>140</v>
      </c>
      <c r="G3423">
        <v>3827157729</v>
      </c>
      <c r="H3423">
        <v>14739201597</v>
      </c>
      <c r="I3423">
        <v>2019</v>
      </c>
      <c r="J3423">
        <v>3</v>
      </c>
      <c r="K3423">
        <v>17</v>
      </c>
    </row>
    <row r="3424" spans="1:11" x14ac:dyDescent="0.3">
      <c r="A3424" t="s">
        <v>16</v>
      </c>
      <c r="B3424" s="1">
        <v>43540</v>
      </c>
      <c r="C3424">
        <v>137.91</v>
      </c>
      <c r="D3424">
        <v>144.56</v>
      </c>
      <c r="E3424">
        <v>137.91</v>
      </c>
      <c r="F3424">
        <v>142.4</v>
      </c>
      <c r="G3424">
        <v>4839003569</v>
      </c>
      <c r="H3424">
        <v>14989691491</v>
      </c>
      <c r="I3424">
        <v>2019</v>
      </c>
      <c r="J3424">
        <v>3</v>
      </c>
      <c r="K3424">
        <v>16</v>
      </c>
    </row>
    <row r="3425" spans="1:11" x14ac:dyDescent="0.3">
      <c r="A3425" t="s">
        <v>16</v>
      </c>
      <c r="B3425" s="1">
        <v>43539</v>
      </c>
      <c r="C3425">
        <v>133.57</v>
      </c>
      <c r="D3425">
        <v>138.4</v>
      </c>
      <c r="E3425">
        <v>133.57</v>
      </c>
      <c r="F3425">
        <v>137.69</v>
      </c>
      <c r="G3425">
        <v>4506861856</v>
      </c>
      <c r="H3425">
        <v>14492364551</v>
      </c>
      <c r="I3425">
        <v>2019</v>
      </c>
      <c r="J3425">
        <v>3</v>
      </c>
      <c r="K3425">
        <v>15</v>
      </c>
    </row>
    <row r="3426" spans="1:11" x14ac:dyDescent="0.3">
      <c r="A3426" t="s">
        <v>16</v>
      </c>
      <c r="B3426" s="1">
        <v>43538</v>
      </c>
      <c r="C3426">
        <v>133.19999999999999</v>
      </c>
      <c r="D3426">
        <v>135.18</v>
      </c>
      <c r="E3426">
        <v>132.75</v>
      </c>
      <c r="F3426">
        <v>133.71</v>
      </c>
      <c r="G3426">
        <v>4476532147</v>
      </c>
      <c r="H3426">
        <v>14071628064</v>
      </c>
      <c r="I3426">
        <v>2019</v>
      </c>
      <c r="J3426">
        <v>3</v>
      </c>
      <c r="K3426">
        <v>14</v>
      </c>
    </row>
    <row r="3427" spans="1:11" x14ac:dyDescent="0.3">
      <c r="A3427" t="s">
        <v>16</v>
      </c>
      <c r="B3427" s="1">
        <v>43537</v>
      </c>
      <c r="C3427">
        <v>134.61000000000001</v>
      </c>
      <c r="D3427">
        <v>134.61000000000001</v>
      </c>
      <c r="E3427">
        <v>132.72</v>
      </c>
      <c r="F3427">
        <v>133.26</v>
      </c>
      <c r="G3427">
        <v>4265162099</v>
      </c>
      <c r="H3427">
        <v>14022610219</v>
      </c>
      <c r="I3427">
        <v>2019</v>
      </c>
      <c r="J3427">
        <v>3</v>
      </c>
      <c r="K3427">
        <v>13</v>
      </c>
    </row>
    <row r="3428" spans="1:11" x14ac:dyDescent="0.3">
      <c r="A3428" t="s">
        <v>16</v>
      </c>
      <c r="B3428" s="1">
        <v>43536</v>
      </c>
      <c r="C3428">
        <v>134.01</v>
      </c>
      <c r="D3428">
        <v>135.27000000000001</v>
      </c>
      <c r="E3428">
        <v>130.94</v>
      </c>
      <c r="F3428">
        <v>134.44</v>
      </c>
      <c r="G3428">
        <v>4709988000</v>
      </c>
      <c r="H3428">
        <v>14144929392</v>
      </c>
      <c r="I3428">
        <v>2019</v>
      </c>
      <c r="J3428">
        <v>3</v>
      </c>
      <c r="K3428">
        <v>12</v>
      </c>
    </row>
    <row r="3429" spans="1:11" x14ac:dyDescent="0.3">
      <c r="A3429" t="s">
        <v>16</v>
      </c>
      <c r="B3429" s="1">
        <v>43535</v>
      </c>
      <c r="C3429">
        <v>136.85</v>
      </c>
      <c r="D3429">
        <v>137.35</v>
      </c>
      <c r="E3429">
        <v>133.1</v>
      </c>
      <c r="F3429">
        <v>133.83000000000001</v>
      </c>
      <c r="G3429">
        <v>4689807419</v>
      </c>
      <c r="H3429">
        <v>14079044648</v>
      </c>
      <c r="I3429">
        <v>2019</v>
      </c>
      <c r="J3429">
        <v>3</v>
      </c>
      <c r="K3429">
        <v>11</v>
      </c>
    </row>
    <row r="3430" spans="1:11" x14ac:dyDescent="0.3">
      <c r="A3430" t="s">
        <v>16</v>
      </c>
      <c r="B3430" s="1">
        <v>43534</v>
      </c>
      <c r="C3430">
        <v>138.18</v>
      </c>
      <c r="D3430">
        <v>138.27000000000001</v>
      </c>
      <c r="E3430">
        <v>135.69</v>
      </c>
      <c r="F3430">
        <v>136.76</v>
      </c>
      <c r="G3430">
        <v>4578438499</v>
      </c>
      <c r="H3430">
        <v>14384860876</v>
      </c>
      <c r="I3430">
        <v>2019</v>
      </c>
      <c r="J3430">
        <v>3</v>
      </c>
      <c r="K3430">
        <v>10</v>
      </c>
    </row>
    <row r="3431" spans="1:11" x14ac:dyDescent="0.3">
      <c r="A3431" t="s">
        <v>16</v>
      </c>
      <c r="B3431" s="1">
        <v>43533</v>
      </c>
      <c r="C3431">
        <v>134.88999999999999</v>
      </c>
      <c r="D3431">
        <v>139.12</v>
      </c>
      <c r="E3431">
        <v>134.68</v>
      </c>
      <c r="F3431">
        <v>137.97</v>
      </c>
      <c r="G3431">
        <v>5011918715</v>
      </c>
      <c r="H3431">
        <v>14509873018</v>
      </c>
      <c r="I3431">
        <v>2019</v>
      </c>
      <c r="J3431">
        <v>3</v>
      </c>
      <c r="K3431">
        <v>9</v>
      </c>
    </row>
    <row r="3432" spans="1:11" x14ac:dyDescent="0.3">
      <c r="A3432" t="s">
        <v>16</v>
      </c>
      <c r="B3432" s="1">
        <v>43532</v>
      </c>
      <c r="C3432">
        <v>138.31</v>
      </c>
      <c r="D3432">
        <v>139.5</v>
      </c>
      <c r="E3432">
        <v>133.56</v>
      </c>
      <c r="F3432">
        <v>135.13</v>
      </c>
      <c r="G3432">
        <v>4678816794</v>
      </c>
      <c r="H3432">
        <v>14209542041</v>
      </c>
      <c r="I3432">
        <v>2019</v>
      </c>
      <c r="J3432">
        <v>3</v>
      </c>
      <c r="K3432">
        <v>8</v>
      </c>
    </row>
    <row r="3433" spans="1:11" x14ac:dyDescent="0.3">
      <c r="A3433" t="s">
        <v>16</v>
      </c>
      <c r="B3433" s="1">
        <v>43531</v>
      </c>
      <c r="C3433">
        <v>138.94</v>
      </c>
      <c r="D3433">
        <v>140.86000000000001</v>
      </c>
      <c r="E3433">
        <v>137.27000000000001</v>
      </c>
      <c r="F3433">
        <v>138.03</v>
      </c>
      <c r="G3433">
        <v>4339206292</v>
      </c>
      <c r="H3433">
        <v>14513398954</v>
      </c>
      <c r="I3433">
        <v>2019</v>
      </c>
      <c r="J3433">
        <v>3</v>
      </c>
      <c r="K3433">
        <v>7</v>
      </c>
    </row>
    <row r="3434" spans="1:11" x14ac:dyDescent="0.3">
      <c r="A3434" t="s">
        <v>16</v>
      </c>
      <c r="B3434" s="1">
        <v>43530</v>
      </c>
      <c r="C3434">
        <v>137.96</v>
      </c>
      <c r="D3434">
        <v>139.97</v>
      </c>
      <c r="E3434">
        <v>136.15</v>
      </c>
      <c r="F3434">
        <v>138.79</v>
      </c>
      <c r="G3434">
        <v>4589054219</v>
      </c>
      <c r="H3434">
        <v>14590867639</v>
      </c>
      <c r="I3434">
        <v>2019</v>
      </c>
      <c r="J3434">
        <v>3</v>
      </c>
      <c r="K3434">
        <v>6</v>
      </c>
    </row>
    <row r="3435" spans="1:11" x14ac:dyDescent="0.3">
      <c r="A3435" t="s">
        <v>16</v>
      </c>
      <c r="B3435" s="1">
        <v>43529</v>
      </c>
      <c r="C3435">
        <v>127.79</v>
      </c>
      <c r="D3435">
        <v>138.22999999999999</v>
      </c>
      <c r="E3435">
        <v>126.74</v>
      </c>
      <c r="F3435">
        <v>137.82</v>
      </c>
      <c r="G3435">
        <v>4764849990</v>
      </c>
      <c r="H3435">
        <v>14492117352</v>
      </c>
      <c r="I3435">
        <v>2019</v>
      </c>
      <c r="J3435">
        <v>3</v>
      </c>
      <c r="K3435">
        <v>5</v>
      </c>
    </row>
    <row r="3436" spans="1:11" x14ac:dyDescent="0.3">
      <c r="A3436" t="s">
        <v>16</v>
      </c>
      <c r="B3436" s="1">
        <v>43528</v>
      </c>
      <c r="C3436">
        <v>132.16</v>
      </c>
      <c r="D3436">
        <v>132.72999999999999</v>
      </c>
      <c r="E3436">
        <v>125.4</v>
      </c>
      <c r="F3436">
        <v>127.77</v>
      </c>
      <c r="G3436">
        <v>4008171341</v>
      </c>
      <c r="H3436">
        <v>13432896659</v>
      </c>
      <c r="I3436">
        <v>2019</v>
      </c>
      <c r="J3436">
        <v>3</v>
      </c>
      <c r="K3436">
        <v>4</v>
      </c>
    </row>
    <row r="3437" spans="1:11" x14ac:dyDescent="0.3">
      <c r="A3437" t="s">
        <v>16</v>
      </c>
      <c r="B3437" s="1">
        <v>43527</v>
      </c>
      <c r="C3437">
        <v>134.79</v>
      </c>
      <c r="D3437">
        <v>135.85</v>
      </c>
      <c r="E3437">
        <v>131.33000000000001</v>
      </c>
      <c r="F3437">
        <v>132.25</v>
      </c>
      <c r="G3437">
        <v>3454374053</v>
      </c>
      <c r="H3437">
        <v>13900679027</v>
      </c>
      <c r="I3437">
        <v>2019</v>
      </c>
      <c r="J3437">
        <v>3</v>
      </c>
      <c r="K3437">
        <v>3</v>
      </c>
    </row>
    <row r="3438" spans="1:11" x14ac:dyDescent="0.3">
      <c r="A3438" t="s">
        <v>16</v>
      </c>
      <c r="B3438" s="1">
        <v>43526</v>
      </c>
      <c r="C3438">
        <v>136.35</v>
      </c>
      <c r="D3438">
        <v>137.18</v>
      </c>
      <c r="E3438">
        <v>132.44</v>
      </c>
      <c r="F3438">
        <v>134.21</v>
      </c>
      <c r="G3438">
        <v>3747176425</v>
      </c>
      <c r="H3438">
        <v>14103698392</v>
      </c>
      <c r="I3438">
        <v>2019</v>
      </c>
      <c r="J3438">
        <v>3</v>
      </c>
      <c r="K3438">
        <v>2</v>
      </c>
    </row>
    <row r="3439" spans="1:11" x14ac:dyDescent="0.3">
      <c r="A3439" t="s">
        <v>16</v>
      </c>
      <c r="B3439" s="1">
        <v>43525</v>
      </c>
      <c r="C3439">
        <v>136.84</v>
      </c>
      <c r="D3439">
        <v>139</v>
      </c>
      <c r="E3439">
        <v>136.43</v>
      </c>
      <c r="F3439">
        <v>136.44</v>
      </c>
      <c r="G3439">
        <v>3756124824</v>
      </c>
      <c r="H3439">
        <v>14335957425</v>
      </c>
      <c r="I3439">
        <v>2019</v>
      </c>
      <c r="J3439">
        <v>3</v>
      </c>
      <c r="K3439">
        <v>1</v>
      </c>
    </row>
    <row r="3440" spans="1:11" x14ac:dyDescent="0.3">
      <c r="A3440" t="s">
        <v>16</v>
      </c>
      <c r="B3440" s="1">
        <v>43524</v>
      </c>
      <c r="C3440">
        <v>136.28</v>
      </c>
      <c r="D3440">
        <v>138.85</v>
      </c>
      <c r="E3440">
        <v>135.66</v>
      </c>
      <c r="F3440">
        <v>136.75</v>
      </c>
      <c r="G3440">
        <v>4535438953</v>
      </c>
      <c r="H3440">
        <v>14365118213</v>
      </c>
      <c r="I3440">
        <v>2019</v>
      </c>
      <c r="J3440">
        <v>2</v>
      </c>
      <c r="K3440">
        <v>28</v>
      </c>
    </row>
    <row r="3441" spans="1:11" x14ac:dyDescent="0.3">
      <c r="A3441" t="s">
        <v>16</v>
      </c>
      <c r="B3441" s="1">
        <v>43523</v>
      </c>
      <c r="C3441">
        <v>138.03</v>
      </c>
      <c r="D3441">
        <v>141.34</v>
      </c>
      <c r="E3441">
        <v>131.6</v>
      </c>
      <c r="F3441">
        <v>136.13</v>
      </c>
      <c r="G3441">
        <v>4469776860</v>
      </c>
      <c r="H3441">
        <v>14298070644</v>
      </c>
      <c r="I3441">
        <v>2019</v>
      </c>
      <c r="J3441">
        <v>2</v>
      </c>
      <c r="K3441">
        <v>27</v>
      </c>
    </row>
    <row r="3442" spans="1:11" x14ac:dyDescent="0.3">
      <c r="A3442" t="s">
        <v>16</v>
      </c>
      <c r="B3442" s="1">
        <v>43522</v>
      </c>
      <c r="C3442">
        <v>139.65</v>
      </c>
      <c r="D3442">
        <v>139.97999999999999</v>
      </c>
      <c r="E3442">
        <v>136.58000000000001</v>
      </c>
      <c r="F3442">
        <v>138.09</v>
      </c>
      <c r="G3442">
        <v>3791292839</v>
      </c>
      <c r="H3442">
        <v>14502464167</v>
      </c>
      <c r="I3442">
        <v>2019</v>
      </c>
      <c r="J3442">
        <v>2</v>
      </c>
      <c r="K3442">
        <v>26</v>
      </c>
    </row>
    <row r="3443" spans="1:11" x14ac:dyDescent="0.3">
      <c r="A3443" t="s">
        <v>16</v>
      </c>
      <c r="B3443" s="1">
        <v>43521</v>
      </c>
      <c r="C3443">
        <v>135.5</v>
      </c>
      <c r="D3443">
        <v>142.53</v>
      </c>
      <c r="E3443">
        <v>135.47999999999999</v>
      </c>
      <c r="F3443">
        <v>139.82</v>
      </c>
      <c r="G3443">
        <v>4914392068</v>
      </c>
      <c r="H3443">
        <v>14682597926</v>
      </c>
      <c r="I3443">
        <v>2019</v>
      </c>
      <c r="J3443">
        <v>2</v>
      </c>
      <c r="K3443">
        <v>25</v>
      </c>
    </row>
    <row r="3444" spans="1:11" x14ac:dyDescent="0.3">
      <c r="A3444" t="s">
        <v>16</v>
      </c>
      <c r="B3444" s="1">
        <v>43520</v>
      </c>
      <c r="C3444">
        <v>158.9</v>
      </c>
      <c r="D3444">
        <v>165.55</v>
      </c>
      <c r="E3444">
        <v>135.85</v>
      </c>
      <c r="F3444">
        <v>135.85</v>
      </c>
      <c r="G3444">
        <v>5957715043</v>
      </c>
      <c r="H3444">
        <v>14263873721</v>
      </c>
      <c r="I3444">
        <v>2019</v>
      </c>
      <c r="J3444">
        <v>2</v>
      </c>
      <c r="K3444">
        <v>24</v>
      </c>
    </row>
    <row r="3445" spans="1:11" x14ac:dyDescent="0.3">
      <c r="A3445" t="s">
        <v>16</v>
      </c>
      <c r="B3445" s="1">
        <v>43519</v>
      </c>
      <c r="C3445">
        <v>148.68</v>
      </c>
      <c r="D3445">
        <v>159.13</v>
      </c>
      <c r="E3445">
        <v>147.33000000000001</v>
      </c>
      <c r="F3445">
        <v>158.80000000000001</v>
      </c>
      <c r="G3445">
        <v>4519468458</v>
      </c>
      <c r="H3445">
        <v>16670632412</v>
      </c>
      <c r="I3445">
        <v>2019</v>
      </c>
      <c r="J3445">
        <v>2</v>
      </c>
      <c r="K3445">
        <v>23</v>
      </c>
    </row>
    <row r="3446" spans="1:11" x14ac:dyDescent="0.3">
      <c r="A3446" t="s">
        <v>16</v>
      </c>
      <c r="B3446" s="1">
        <v>43518</v>
      </c>
      <c r="C3446">
        <v>146.07</v>
      </c>
      <c r="D3446">
        <v>149.27000000000001</v>
      </c>
      <c r="E3446">
        <v>145.21</v>
      </c>
      <c r="F3446">
        <v>149.09</v>
      </c>
      <c r="G3446">
        <v>3731099284</v>
      </c>
      <c r="H3446">
        <v>15649961167</v>
      </c>
      <c r="I3446">
        <v>2019</v>
      </c>
      <c r="J3446">
        <v>2</v>
      </c>
      <c r="K3446">
        <v>22</v>
      </c>
    </row>
    <row r="3447" spans="1:11" x14ac:dyDescent="0.3">
      <c r="A3447" t="s">
        <v>16</v>
      </c>
      <c r="B3447" s="1">
        <v>43517</v>
      </c>
      <c r="C3447">
        <v>149.35</v>
      </c>
      <c r="D3447">
        <v>149.35</v>
      </c>
      <c r="E3447">
        <v>144.56</v>
      </c>
      <c r="F3447">
        <v>146.13</v>
      </c>
      <c r="G3447">
        <v>3995766856</v>
      </c>
      <c r="H3447">
        <v>15337145738</v>
      </c>
      <c r="I3447">
        <v>2019</v>
      </c>
      <c r="J3447">
        <v>2</v>
      </c>
      <c r="K3447">
        <v>21</v>
      </c>
    </row>
    <row r="3448" spans="1:11" x14ac:dyDescent="0.3">
      <c r="A3448" t="s">
        <v>16</v>
      </c>
      <c r="B3448" s="1">
        <v>43516</v>
      </c>
      <c r="C3448">
        <v>145.16999999999999</v>
      </c>
      <c r="D3448">
        <v>149.55000000000001</v>
      </c>
      <c r="E3448">
        <v>142.5</v>
      </c>
      <c r="F3448">
        <v>149.55000000000001</v>
      </c>
      <c r="G3448">
        <v>4500094965</v>
      </c>
      <c r="H3448">
        <v>15694462393</v>
      </c>
      <c r="I3448">
        <v>2019</v>
      </c>
      <c r="J3448">
        <v>2</v>
      </c>
      <c r="K3448">
        <v>20</v>
      </c>
    </row>
    <row r="3449" spans="1:11" x14ac:dyDescent="0.3">
      <c r="A3449" t="s">
        <v>16</v>
      </c>
      <c r="B3449" s="1">
        <v>43515</v>
      </c>
      <c r="C3449">
        <v>146.4</v>
      </c>
      <c r="D3449">
        <v>149.93</v>
      </c>
      <c r="E3449">
        <v>145.13</v>
      </c>
      <c r="F3449">
        <v>145.35</v>
      </c>
      <c r="G3449">
        <v>5310842625</v>
      </c>
      <c r="H3449">
        <v>15250901019</v>
      </c>
      <c r="I3449">
        <v>2019</v>
      </c>
      <c r="J3449">
        <v>2</v>
      </c>
      <c r="K3449">
        <v>19</v>
      </c>
    </row>
    <row r="3450" spans="1:11" x14ac:dyDescent="0.3">
      <c r="A3450" t="s">
        <v>16</v>
      </c>
      <c r="B3450" s="1">
        <v>43514</v>
      </c>
      <c r="C3450">
        <v>133.03</v>
      </c>
      <c r="D3450">
        <v>147.69</v>
      </c>
      <c r="E3450">
        <v>133</v>
      </c>
      <c r="F3450">
        <v>146.1</v>
      </c>
      <c r="G3450">
        <v>5387525773</v>
      </c>
      <c r="H3450">
        <v>15327852479</v>
      </c>
      <c r="I3450">
        <v>2019</v>
      </c>
      <c r="J3450">
        <v>2</v>
      </c>
      <c r="K3450">
        <v>18</v>
      </c>
    </row>
    <row r="3451" spans="1:11" x14ac:dyDescent="0.3">
      <c r="A3451" t="s">
        <v>16</v>
      </c>
      <c r="B3451" s="1">
        <v>43513</v>
      </c>
      <c r="C3451">
        <v>123.18</v>
      </c>
      <c r="D3451">
        <v>134.46</v>
      </c>
      <c r="E3451">
        <v>123.09</v>
      </c>
      <c r="F3451">
        <v>133.6</v>
      </c>
      <c r="G3451">
        <v>4236081130</v>
      </c>
      <c r="H3451">
        <v>14014695490</v>
      </c>
      <c r="I3451">
        <v>2019</v>
      </c>
      <c r="J3451">
        <v>2</v>
      </c>
      <c r="K3451">
        <v>17</v>
      </c>
    </row>
    <row r="3452" spans="1:11" x14ac:dyDescent="0.3">
      <c r="A3452" t="s">
        <v>16</v>
      </c>
      <c r="B3452" s="1">
        <v>43512</v>
      </c>
      <c r="C3452">
        <v>122.4</v>
      </c>
      <c r="D3452">
        <v>124.13</v>
      </c>
      <c r="E3452">
        <v>122.3</v>
      </c>
      <c r="F3452">
        <v>123.26</v>
      </c>
      <c r="G3452">
        <v>2905833287</v>
      </c>
      <c r="H3452">
        <v>12928550184</v>
      </c>
      <c r="I3452">
        <v>2019</v>
      </c>
      <c r="J3452">
        <v>2</v>
      </c>
      <c r="K3452">
        <v>16</v>
      </c>
    </row>
    <row r="3453" spans="1:11" x14ac:dyDescent="0.3">
      <c r="A3453" t="s">
        <v>16</v>
      </c>
      <c r="B3453" s="1">
        <v>43511</v>
      </c>
      <c r="C3453">
        <v>121.45</v>
      </c>
      <c r="D3453">
        <v>123.66</v>
      </c>
      <c r="E3453">
        <v>121.37</v>
      </c>
      <c r="F3453">
        <v>122.1</v>
      </c>
      <c r="G3453">
        <v>3021741615</v>
      </c>
      <c r="H3453">
        <v>12805280766</v>
      </c>
      <c r="I3453">
        <v>2019</v>
      </c>
      <c r="J3453">
        <v>2</v>
      </c>
      <c r="K3453">
        <v>15</v>
      </c>
    </row>
    <row r="3454" spans="1:11" x14ac:dyDescent="0.3">
      <c r="A3454" t="s">
        <v>16</v>
      </c>
      <c r="B3454" s="1">
        <v>43510</v>
      </c>
      <c r="C3454">
        <v>122.42</v>
      </c>
      <c r="D3454">
        <v>124.45</v>
      </c>
      <c r="E3454">
        <v>121.33</v>
      </c>
      <c r="F3454">
        <v>121.39</v>
      </c>
      <c r="G3454">
        <v>3331701628</v>
      </c>
      <c r="H3454">
        <v>12729213675</v>
      </c>
      <c r="I3454">
        <v>2019</v>
      </c>
      <c r="J3454">
        <v>2</v>
      </c>
      <c r="K3454">
        <v>14</v>
      </c>
    </row>
    <row r="3455" spans="1:11" x14ac:dyDescent="0.3">
      <c r="A3455" t="s">
        <v>16</v>
      </c>
      <c r="B3455" s="1">
        <v>43509</v>
      </c>
      <c r="C3455">
        <v>122.54</v>
      </c>
      <c r="D3455">
        <v>125.55</v>
      </c>
      <c r="E3455">
        <v>121.61</v>
      </c>
      <c r="F3455">
        <v>122.55</v>
      </c>
      <c r="G3455">
        <v>3386585799</v>
      </c>
      <c r="H3455">
        <v>12849605819</v>
      </c>
      <c r="I3455">
        <v>2019</v>
      </c>
      <c r="J3455">
        <v>2</v>
      </c>
      <c r="K3455">
        <v>13</v>
      </c>
    </row>
    <row r="3456" spans="1:11" x14ac:dyDescent="0.3">
      <c r="A3456" t="s">
        <v>16</v>
      </c>
      <c r="B3456" s="1">
        <v>43508</v>
      </c>
      <c r="C3456">
        <v>121.18</v>
      </c>
      <c r="D3456">
        <v>123.47</v>
      </c>
      <c r="E3456">
        <v>119.6</v>
      </c>
      <c r="F3456">
        <v>122.57</v>
      </c>
      <c r="G3456">
        <v>3149576429</v>
      </c>
      <c r="H3456">
        <v>12849965121</v>
      </c>
      <c r="I3456">
        <v>2019</v>
      </c>
      <c r="J3456">
        <v>2</v>
      </c>
      <c r="K3456">
        <v>12</v>
      </c>
    </row>
    <row r="3457" spans="1:11" x14ac:dyDescent="0.3">
      <c r="A3457" t="s">
        <v>16</v>
      </c>
      <c r="B3457" s="1">
        <v>43507</v>
      </c>
      <c r="C3457">
        <v>124.87</v>
      </c>
      <c r="D3457">
        <v>124.87</v>
      </c>
      <c r="E3457">
        <v>120.31</v>
      </c>
      <c r="F3457">
        <v>121.3</v>
      </c>
      <c r="G3457">
        <v>3222473887</v>
      </c>
      <c r="H3457">
        <v>12714795026</v>
      </c>
      <c r="I3457">
        <v>2019</v>
      </c>
      <c r="J3457">
        <v>2</v>
      </c>
      <c r="K3457">
        <v>11</v>
      </c>
    </row>
    <row r="3458" spans="1:11" x14ac:dyDescent="0.3">
      <c r="A3458" t="s">
        <v>16</v>
      </c>
      <c r="B3458" s="1">
        <v>43506</v>
      </c>
      <c r="C3458">
        <v>119.41</v>
      </c>
      <c r="D3458">
        <v>124.85</v>
      </c>
      <c r="E3458">
        <v>117.11</v>
      </c>
      <c r="F3458">
        <v>124.81</v>
      </c>
      <c r="G3458">
        <v>3148766590</v>
      </c>
      <c r="H3458">
        <v>13080881910</v>
      </c>
      <c r="I3458">
        <v>2019</v>
      </c>
      <c r="J3458">
        <v>2</v>
      </c>
      <c r="K3458">
        <v>10</v>
      </c>
    </row>
    <row r="3459" spans="1:11" x14ac:dyDescent="0.3">
      <c r="A3459" t="s">
        <v>16</v>
      </c>
      <c r="B3459" s="1">
        <v>43505</v>
      </c>
      <c r="C3459">
        <v>119.21</v>
      </c>
      <c r="D3459">
        <v>120.69</v>
      </c>
      <c r="E3459">
        <v>118</v>
      </c>
      <c r="F3459">
        <v>119.43</v>
      </c>
      <c r="G3459">
        <v>2884650400</v>
      </c>
      <c r="H3459">
        <v>12515870173</v>
      </c>
      <c r="I3459">
        <v>2019</v>
      </c>
      <c r="J3459">
        <v>2</v>
      </c>
      <c r="K3459">
        <v>9</v>
      </c>
    </row>
    <row r="3460" spans="1:11" x14ac:dyDescent="0.3">
      <c r="A3460" t="s">
        <v>16</v>
      </c>
      <c r="B3460" s="1">
        <v>43504</v>
      </c>
      <c r="C3460">
        <v>104.65</v>
      </c>
      <c r="D3460">
        <v>119.81</v>
      </c>
      <c r="E3460">
        <v>104.19</v>
      </c>
      <c r="F3460">
        <v>119.27</v>
      </c>
      <c r="G3460">
        <v>3656841347</v>
      </c>
      <c r="H3460">
        <v>12496945336</v>
      </c>
      <c r="I3460">
        <v>2019</v>
      </c>
      <c r="J3460">
        <v>2</v>
      </c>
      <c r="K3460">
        <v>8</v>
      </c>
    </row>
    <row r="3461" spans="1:11" x14ac:dyDescent="0.3">
      <c r="A3461" t="s">
        <v>16</v>
      </c>
      <c r="B3461" s="1">
        <v>43503</v>
      </c>
      <c r="C3461">
        <v>104.84</v>
      </c>
      <c r="D3461">
        <v>106.06</v>
      </c>
      <c r="E3461">
        <v>104.41</v>
      </c>
      <c r="F3461">
        <v>104.54</v>
      </c>
      <c r="G3461">
        <v>2326764622</v>
      </c>
      <c r="H3461">
        <v>10951652648</v>
      </c>
      <c r="I3461">
        <v>2019</v>
      </c>
      <c r="J3461">
        <v>2</v>
      </c>
      <c r="K3461">
        <v>7</v>
      </c>
    </row>
    <row r="3462" spans="1:11" x14ac:dyDescent="0.3">
      <c r="A3462" t="s">
        <v>16</v>
      </c>
      <c r="B3462" s="1">
        <v>43502</v>
      </c>
      <c r="C3462">
        <v>107.57</v>
      </c>
      <c r="D3462">
        <v>107.57</v>
      </c>
      <c r="E3462">
        <v>102.93</v>
      </c>
      <c r="F3462">
        <v>104.92</v>
      </c>
      <c r="G3462">
        <v>2593048199</v>
      </c>
      <c r="H3462">
        <v>10990266833</v>
      </c>
      <c r="I3462">
        <v>2019</v>
      </c>
      <c r="J3462">
        <v>2</v>
      </c>
      <c r="K3462">
        <v>6</v>
      </c>
    </row>
    <row r="3463" spans="1:11" x14ac:dyDescent="0.3">
      <c r="A3463" t="s">
        <v>16</v>
      </c>
      <c r="B3463" s="1">
        <v>43501</v>
      </c>
      <c r="C3463">
        <v>107.63</v>
      </c>
      <c r="D3463">
        <v>108.13</v>
      </c>
      <c r="E3463">
        <v>106.91</v>
      </c>
      <c r="F3463">
        <v>107.44</v>
      </c>
      <c r="G3463">
        <v>2515863999</v>
      </c>
      <c r="H3463">
        <v>11253035388</v>
      </c>
      <c r="I3463">
        <v>2019</v>
      </c>
      <c r="J3463">
        <v>2</v>
      </c>
      <c r="K3463">
        <v>5</v>
      </c>
    </row>
    <row r="3464" spans="1:11" x14ac:dyDescent="0.3">
      <c r="A3464" t="s">
        <v>16</v>
      </c>
      <c r="B3464" s="1">
        <v>43500</v>
      </c>
      <c r="C3464">
        <v>107.63</v>
      </c>
      <c r="D3464">
        <v>108.7</v>
      </c>
      <c r="E3464">
        <v>107.07</v>
      </c>
      <c r="F3464">
        <v>107.82</v>
      </c>
      <c r="G3464">
        <v>2491888675</v>
      </c>
      <c r="H3464">
        <v>11290969364</v>
      </c>
      <c r="I3464">
        <v>2019</v>
      </c>
      <c r="J3464">
        <v>2</v>
      </c>
      <c r="K3464">
        <v>4</v>
      </c>
    </row>
    <row r="3465" spans="1:11" x14ac:dyDescent="0.3">
      <c r="A3465" t="s">
        <v>16</v>
      </c>
      <c r="B3465" s="1">
        <v>43499</v>
      </c>
      <c r="C3465">
        <v>110.49</v>
      </c>
      <c r="D3465">
        <v>110.83</v>
      </c>
      <c r="E3465">
        <v>106.56</v>
      </c>
      <c r="F3465">
        <v>107.49</v>
      </c>
      <c r="G3465">
        <v>2519334757</v>
      </c>
      <c r="H3465">
        <v>11254870706</v>
      </c>
      <c r="I3465">
        <v>2019</v>
      </c>
      <c r="J3465">
        <v>2</v>
      </c>
      <c r="K3465">
        <v>3</v>
      </c>
    </row>
    <row r="3466" spans="1:11" x14ac:dyDescent="0.3">
      <c r="A3466" t="s">
        <v>16</v>
      </c>
      <c r="B3466" s="1">
        <v>43498</v>
      </c>
      <c r="C3466">
        <v>107.47</v>
      </c>
      <c r="D3466">
        <v>110.65</v>
      </c>
      <c r="E3466">
        <v>106.76</v>
      </c>
      <c r="F3466">
        <v>110.43</v>
      </c>
      <c r="G3466">
        <v>2385157838</v>
      </c>
      <c r="H3466">
        <v>11560765573</v>
      </c>
      <c r="I3466">
        <v>2019</v>
      </c>
      <c r="J3466">
        <v>2</v>
      </c>
      <c r="K3466">
        <v>2</v>
      </c>
    </row>
    <row r="3467" spans="1:11" x14ac:dyDescent="0.3">
      <c r="A3467" t="s">
        <v>16</v>
      </c>
      <c r="B3467" s="1">
        <v>43497</v>
      </c>
      <c r="C3467">
        <v>107.15</v>
      </c>
      <c r="D3467">
        <v>108.64</v>
      </c>
      <c r="E3467">
        <v>105.05</v>
      </c>
      <c r="F3467">
        <v>107.61</v>
      </c>
      <c r="G3467">
        <v>2541271519</v>
      </c>
      <c r="H3467">
        <v>11263815610</v>
      </c>
      <c r="I3467">
        <v>2019</v>
      </c>
      <c r="J3467">
        <v>2</v>
      </c>
      <c r="K3467">
        <v>1</v>
      </c>
    </row>
    <row r="3468" spans="1:11" x14ac:dyDescent="0.3">
      <c r="A3468" t="s">
        <v>16</v>
      </c>
      <c r="B3468" s="1">
        <v>43496</v>
      </c>
      <c r="C3468">
        <v>108.9</v>
      </c>
      <c r="D3468">
        <v>110.46</v>
      </c>
      <c r="E3468">
        <v>106.53</v>
      </c>
      <c r="F3468">
        <v>107.06</v>
      </c>
      <c r="G3468">
        <v>2828796031</v>
      </c>
      <c r="H3468">
        <v>11204735502</v>
      </c>
      <c r="I3468">
        <v>2019</v>
      </c>
      <c r="J3468">
        <v>1</v>
      </c>
      <c r="K3468">
        <v>31</v>
      </c>
    </row>
    <row r="3469" spans="1:11" x14ac:dyDescent="0.3">
      <c r="A3469" t="s">
        <v>16</v>
      </c>
      <c r="B3469" s="1">
        <v>43495</v>
      </c>
      <c r="C3469">
        <v>105.41</v>
      </c>
      <c r="D3469">
        <v>109.45</v>
      </c>
      <c r="E3469">
        <v>104.84</v>
      </c>
      <c r="F3469">
        <v>108.91</v>
      </c>
      <c r="G3469">
        <v>2874370355</v>
      </c>
      <c r="H3469">
        <v>11396282341</v>
      </c>
      <c r="I3469">
        <v>2019</v>
      </c>
      <c r="J3469">
        <v>1</v>
      </c>
      <c r="K3469">
        <v>30</v>
      </c>
    </row>
    <row r="3470" spans="1:11" x14ac:dyDescent="0.3">
      <c r="A3470" t="s">
        <v>16</v>
      </c>
      <c r="B3470" s="1">
        <v>43494</v>
      </c>
      <c r="C3470">
        <v>106.72</v>
      </c>
      <c r="D3470">
        <v>107.17</v>
      </c>
      <c r="E3470">
        <v>104</v>
      </c>
      <c r="F3470">
        <v>105.6</v>
      </c>
      <c r="G3470">
        <v>2900418606</v>
      </c>
      <c r="H3470">
        <v>11048347342</v>
      </c>
      <c r="I3470">
        <v>2019</v>
      </c>
      <c r="J3470">
        <v>1</v>
      </c>
      <c r="K3470">
        <v>29</v>
      </c>
    </row>
    <row r="3471" spans="1:11" x14ac:dyDescent="0.3">
      <c r="A3471" t="s">
        <v>16</v>
      </c>
      <c r="B3471" s="1">
        <v>43493</v>
      </c>
      <c r="C3471">
        <v>113.29</v>
      </c>
      <c r="D3471">
        <v>113.69</v>
      </c>
      <c r="E3471">
        <v>103.34</v>
      </c>
      <c r="F3471">
        <v>106.59</v>
      </c>
      <c r="G3471">
        <v>3366895505</v>
      </c>
      <c r="H3471">
        <v>11150461958</v>
      </c>
      <c r="I3471">
        <v>2019</v>
      </c>
      <c r="J3471">
        <v>1</v>
      </c>
      <c r="K3471">
        <v>28</v>
      </c>
    </row>
    <row r="3472" spans="1:11" x14ac:dyDescent="0.3">
      <c r="A3472" t="s">
        <v>16</v>
      </c>
      <c r="B3472" s="1">
        <v>43492</v>
      </c>
      <c r="C3472">
        <v>116.51</v>
      </c>
      <c r="D3472">
        <v>116.69</v>
      </c>
      <c r="E3472">
        <v>113.41</v>
      </c>
      <c r="F3472">
        <v>113.41</v>
      </c>
      <c r="G3472">
        <v>2775888287</v>
      </c>
      <c r="H3472">
        <v>11861671822</v>
      </c>
      <c r="I3472">
        <v>2019</v>
      </c>
      <c r="J3472">
        <v>1</v>
      </c>
      <c r="K3472">
        <v>27</v>
      </c>
    </row>
    <row r="3473" spans="1:11" x14ac:dyDescent="0.3">
      <c r="A3473" t="s">
        <v>16</v>
      </c>
      <c r="B3473" s="1">
        <v>43491</v>
      </c>
      <c r="C3473">
        <v>116.37</v>
      </c>
      <c r="D3473">
        <v>118.08</v>
      </c>
      <c r="E3473">
        <v>115.98</v>
      </c>
      <c r="F3473">
        <v>116.49</v>
      </c>
      <c r="G3473">
        <v>2412181169</v>
      </c>
      <c r="H3473">
        <v>12182338148</v>
      </c>
      <c r="I3473">
        <v>2019</v>
      </c>
      <c r="J3473">
        <v>1</v>
      </c>
      <c r="K3473">
        <v>26</v>
      </c>
    </row>
    <row r="3474" spans="1:11" x14ac:dyDescent="0.3">
      <c r="A3474" t="s">
        <v>16</v>
      </c>
      <c r="B3474" s="1">
        <v>43490</v>
      </c>
      <c r="C3474">
        <v>117.59</v>
      </c>
      <c r="D3474">
        <v>117.8</v>
      </c>
      <c r="E3474">
        <v>115.83</v>
      </c>
      <c r="F3474">
        <v>116.38</v>
      </c>
      <c r="G3474">
        <v>2606881898</v>
      </c>
      <c r="H3474">
        <v>12168932300</v>
      </c>
      <c r="I3474">
        <v>2019</v>
      </c>
      <c r="J3474">
        <v>1</v>
      </c>
      <c r="K3474">
        <v>25</v>
      </c>
    </row>
    <row r="3475" spans="1:11" x14ac:dyDescent="0.3">
      <c r="A3475" t="s">
        <v>16</v>
      </c>
      <c r="B3475" s="1">
        <v>43489</v>
      </c>
      <c r="C3475">
        <v>117.46</v>
      </c>
      <c r="D3475">
        <v>118.03</v>
      </c>
      <c r="E3475">
        <v>116.01</v>
      </c>
      <c r="F3475">
        <v>117.36</v>
      </c>
      <c r="G3475">
        <v>2520843420</v>
      </c>
      <c r="H3475">
        <v>12269992351</v>
      </c>
      <c r="I3475">
        <v>2019</v>
      </c>
      <c r="J3475">
        <v>1</v>
      </c>
      <c r="K3475">
        <v>24</v>
      </c>
    </row>
    <row r="3476" spans="1:11" x14ac:dyDescent="0.3">
      <c r="A3476" t="s">
        <v>16</v>
      </c>
      <c r="B3476" s="1">
        <v>43488</v>
      </c>
      <c r="C3476">
        <v>118.71</v>
      </c>
      <c r="D3476">
        <v>119.42</v>
      </c>
      <c r="E3476">
        <v>116.38</v>
      </c>
      <c r="F3476">
        <v>117.45</v>
      </c>
      <c r="G3476">
        <v>2556952198</v>
      </c>
      <c r="H3476">
        <v>12277481872</v>
      </c>
      <c r="I3476">
        <v>2019</v>
      </c>
      <c r="J3476">
        <v>1</v>
      </c>
      <c r="K3476">
        <v>23</v>
      </c>
    </row>
    <row r="3477" spans="1:11" x14ac:dyDescent="0.3">
      <c r="A3477" t="s">
        <v>16</v>
      </c>
      <c r="B3477" s="1">
        <v>43487</v>
      </c>
      <c r="C3477">
        <v>117.11</v>
      </c>
      <c r="D3477">
        <v>119.66</v>
      </c>
      <c r="E3477">
        <v>114.68</v>
      </c>
      <c r="F3477">
        <v>118.75</v>
      </c>
      <c r="G3477">
        <v>2552507405</v>
      </c>
      <c r="H3477">
        <v>12410972241</v>
      </c>
      <c r="I3477">
        <v>2019</v>
      </c>
      <c r="J3477">
        <v>1</v>
      </c>
      <c r="K3477">
        <v>22</v>
      </c>
    </row>
    <row r="3478" spans="1:11" x14ac:dyDescent="0.3">
      <c r="A3478" t="s">
        <v>16</v>
      </c>
      <c r="B3478" s="1">
        <v>43486</v>
      </c>
      <c r="C3478">
        <v>119.64</v>
      </c>
      <c r="D3478">
        <v>119.72</v>
      </c>
      <c r="E3478">
        <v>116.16</v>
      </c>
      <c r="F3478">
        <v>117.16</v>
      </c>
      <c r="G3478">
        <v>2421720343</v>
      </c>
      <c r="H3478">
        <v>12242940197</v>
      </c>
      <c r="I3478">
        <v>2019</v>
      </c>
      <c r="J3478">
        <v>1</v>
      </c>
      <c r="K3478">
        <v>21</v>
      </c>
    </row>
    <row r="3479" spans="1:11" x14ac:dyDescent="0.3">
      <c r="A3479" t="s">
        <v>16</v>
      </c>
      <c r="B3479" s="1">
        <v>43485</v>
      </c>
      <c r="C3479">
        <v>124.63</v>
      </c>
      <c r="D3479">
        <v>125.07</v>
      </c>
      <c r="E3479">
        <v>118.7</v>
      </c>
      <c r="F3479">
        <v>119.47</v>
      </c>
      <c r="G3479">
        <v>2964108269</v>
      </c>
      <c r="H3479">
        <v>12483136112</v>
      </c>
      <c r="I3479">
        <v>2019</v>
      </c>
      <c r="J3479">
        <v>1</v>
      </c>
      <c r="K3479">
        <v>20</v>
      </c>
    </row>
    <row r="3480" spans="1:11" x14ac:dyDescent="0.3">
      <c r="A3480" t="s">
        <v>16</v>
      </c>
      <c r="B3480" s="1">
        <v>43484</v>
      </c>
      <c r="C3480">
        <v>121.61</v>
      </c>
      <c r="D3480">
        <v>125.9</v>
      </c>
      <c r="E3480">
        <v>121.16</v>
      </c>
      <c r="F3480">
        <v>124.52</v>
      </c>
      <c r="G3480">
        <v>3048261797</v>
      </c>
      <c r="H3480">
        <v>13007954846</v>
      </c>
      <c r="I3480">
        <v>2019</v>
      </c>
      <c r="J3480">
        <v>1</v>
      </c>
      <c r="K3480">
        <v>19</v>
      </c>
    </row>
    <row r="3481" spans="1:11" x14ac:dyDescent="0.3">
      <c r="A3481" t="s">
        <v>16</v>
      </c>
      <c r="B3481" s="1">
        <v>43483</v>
      </c>
      <c r="C3481">
        <v>123.65</v>
      </c>
      <c r="D3481">
        <v>123.84</v>
      </c>
      <c r="E3481">
        <v>120.24</v>
      </c>
      <c r="F3481">
        <v>121.01</v>
      </c>
      <c r="G3481">
        <v>2305389800</v>
      </c>
      <c r="H3481">
        <v>12639234713</v>
      </c>
      <c r="I3481">
        <v>2019</v>
      </c>
      <c r="J3481">
        <v>1</v>
      </c>
      <c r="K3481">
        <v>18</v>
      </c>
    </row>
    <row r="3482" spans="1:11" x14ac:dyDescent="0.3">
      <c r="A3482" t="s">
        <v>16</v>
      </c>
      <c r="B3482" s="1">
        <v>43482</v>
      </c>
      <c r="C3482">
        <v>123.57</v>
      </c>
      <c r="D3482">
        <v>124.27</v>
      </c>
      <c r="E3482">
        <v>120.82</v>
      </c>
      <c r="F3482">
        <v>123.74</v>
      </c>
      <c r="G3482">
        <v>2594091285</v>
      </c>
      <c r="H3482">
        <v>12922347330</v>
      </c>
      <c r="I3482">
        <v>2019</v>
      </c>
      <c r="J3482">
        <v>1</v>
      </c>
      <c r="K3482">
        <v>17</v>
      </c>
    </row>
    <row r="3483" spans="1:11" x14ac:dyDescent="0.3">
      <c r="A3483" t="s">
        <v>16</v>
      </c>
      <c r="B3483" s="1">
        <v>43481</v>
      </c>
      <c r="C3483">
        <v>121.81</v>
      </c>
      <c r="D3483">
        <v>127.12</v>
      </c>
      <c r="E3483">
        <v>121.44</v>
      </c>
      <c r="F3483">
        <v>123.55</v>
      </c>
      <c r="G3483">
        <v>2746469340</v>
      </c>
      <c r="H3483">
        <v>12899812275</v>
      </c>
      <c r="I3483">
        <v>2019</v>
      </c>
      <c r="J3483">
        <v>1</v>
      </c>
      <c r="K3483">
        <v>16</v>
      </c>
    </row>
    <row r="3484" spans="1:11" x14ac:dyDescent="0.3">
      <c r="A3484" t="s">
        <v>16</v>
      </c>
      <c r="B3484" s="1">
        <v>43480</v>
      </c>
      <c r="C3484">
        <v>129.16999999999999</v>
      </c>
      <c r="D3484">
        <v>130.74</v>
      </c>
      <c r="E3484">
        <v>120.31</v>
      </c>
      <c r="F3484">
        <v>122.03</v>
      </c>
      <c r="G3484">
        <v>2735449164</v>
      </c>
      <c r="H3484">
        <v>12739543688</v>
      </c>
      <c r="I3484">
        <v>2019</v>
      </c>
      <c r="J3484">
        <v>1</v>
      </c>
      <c r="K3484">
        <v>15</v>
      </c>
    </row>
    <row r="3485" spans="1:11" x14ac:dyDescent="0.3">
      <c r="A3485" t="s">
        <v>16</v>
      </c>
      <c r="B3485" s="1">
        <v>43479</v>
      </c>
      <c r="C3485">
        <v>116.98</v>
      </c>
      <c r="D3485">
        <v>130.86000000000001</v>
      </c>
      <c r="E3485">
        <v>116.97</v>
      </c>
      <c r="F3485">
        <v>129.07</v>
      </c>
      <c r="G3485">
        <v>2798085735</v>
      </c>
      <c r="H3485">
        <v>13471754802</v>
      </c>
      <c r="I3485">
        <v>2019</v>
      </c>
      <c r="J3485">
        <v>1</v>
      </c>
      <c r="K3485">
        <v>14</v>
      </c>
    </row>
    <row r="3486" spans="1:11" x14ac:dyDescent="0.3">
      <c r="A3486" t="s">
        <v>16</v>
      </c>
      <c r="B3486" s="1">
        <v>43478</v>
      </c>
      <c r="C3486">
        <v>125.91</v>
      </c>
      <c r="D3486">
        <v>126.27</v>
      </c>
      <c r="E3486">
        <v>116.09</v>
      </c>
      <c r="F3486">
        <v>116.9</v>
      </c>
      <c r="G3486">
        <v>2268263944</v>
      </c>
      <c r="H3486">
        <v>12199288487</v>
      </c>
      <c r="I3486">
        <v>2019</v>
      </c>
      <c r="J3486">
        <v>1</v>
      </c>
      <c r="K3486">
        <v>13</v>
      </c>
    </row>
    <row r="3487" spans="1:11" x14ac:dyDescent="0.3">
      <c r="A3487" t="s">
        <v>16</v>
      </c>
      <c r="B3487" s="1">
        <v>43477</v>
      </c>
      <c r="C3487">
        <v>127.53</v>
      </c>
      <c r="D3487">
        <v>128.66999999999999</v>
      </c>
      <c r="E3487">
        <v>125.45</v>
      </c>
      <c r="F3487">
        <v>125.97</v>
      </c>
      <c r="G3487">
        <v>2212109224</v>
      </c>
      <c r="H3487">
        <v>13143426379</v>
      </c>
      <c r="I3487">
        <v>2019</v>
      </c>
      <c r="J3487">
        <v>1</v>
      </c>
      <c r="K3487">
        <v>12</v>
      </c>
    </row>
    <row r="3488" spans="1:11" x14ac:dyDescent="0.3">
      <c r="A3488" t="s">
        <v>16</v>
      </c>
      <c r="B3488" s="1">
        <v>43476</v>
      </c>
      <c r="C3488">
        <v>127.81</v>
      </c>
      <c r="D3488">
        <v>130.16999999999999</v>
      </c>
      <c r="E3488">
        <v>125.24</v>
      </c>
      <c r="F3488">
        <v>127.55</v>
      </c>
      <c r="G3488">
        <v>2667585234</v>
      </c>
      <c r="H3488">
        <v>13306214134</v>
      </c>
      <c r="I3488">
        <v>2019</v>
      </c>
      <c r="J3488">
        <v>1</v>
      </c>
      <c r="K3488">
        <v>11</v>
      </c>
    </row>
    <row r="3489" spans="1:11" x14ac:dyDescent="0.3">
      <c r="A3489" t="s">
        <v>16</v>
      </c>
      <c r="B3489" s="1">
        <v>43475</v>
      </c>
      <c r="C3489">
        <v>150.84</v>
      </c>
      <c r="D3489">
        <v>152.15</v>
      </c>
      <c r="E3489">
        <v>126.53</v>
      </c>
      <c r="F3489">
        <v>128.63</v>
      </c>
      <c r="G3489">
        <v>3397734456</v>
      </c>
      <c r="H3489">
        <v>13416263931</v>
      </c>
      <c r="I3489">
        <v>2019</v>
      </c>
      <c r="J3489">
        <v>1</v>
      </c>
      <c r="K3489">
        <v>10</v>
      </c>
    </row>
    <row r="3490" spans="1:11" x14ac:dyDescent="0.3">
      <c r="A3490" t="s">
        <v>16</v>
      </c>
      <c r="B3490" s="1">
        <v>43474</v>
      </c>
      <c r="C3490">
        <v>150.55000000000001</v>
      </c>
      <c r="D3490">
        <v>153.62</v>
      </c>
      <c r="E3490">
        <v>150.29</v>
      </c>
      <c r="F3490">
        <v>150.80000000000001</v>
      </c>
      <c r="G3490">
        <v>2369241197</v>
      </c>
      <c r="H3490">
        <v>15726845711</v>
      </c>
      <c r="I3490">
        <v>2019</v>
      </c>
      <c r="J3490">
        <v>1</v>
      </c>
      <c r="K3490">
        <v>9</v>
      </c>
    </row>
    <row r="3491" spans="1:11" x14ac:dyDescent="0.3">
      <c r="A3491" t="s">
        <v>16</v>
      </c>
      <c r="B3491" s="1">
        <v>43473</v>
      </c>
      <c r="C3491">
        <v>151.97</v>
      </c>
      <c r="D3491">
        <v>153.63</v>
      </c>
      <c r="E3491">
        <v>148.66999999999999</v>
      </c>
      <c r="F3491">
        <v>150.36000000000001</v>
      </c>
      <c r="G3491">
        <v>2459808140</v>
      </c>
      <c r="H3491">
        <v>15677889902</v>
      </c>
      <c r="I3491">
        <v>2019</v>
      </c>
      <c r="J3491">
        <v>1</v>
      </c>
      <c r="K3491">
        <v>8</v>
      </c>
    </row>
    <row r="3492" spans="1:11" x14ac:dyDescent="0.3">
      <c r="A3492" t="s">
        <v>16</v>
      </c>
      <c r="B3492" s="1">
        <v>43472</v>
      </c>
      <c r="C3492">
        <v>157.81</v>
      </c>
      <c r="D3492">
        <v>158.44999999999999</v>
      </c>
      <c r="E3492">
        <v>151.15</v>
      </c>
      <c r="F3492">
        <v>151.69999999999999</v>
      </c>
      <c r="G3492">
        <v>2712108388</v>
      </c>
      <c r="H3492">
        <v>15814868678</v>
      </c>
      <c r="I3492">
        <v>2019</v>
      </c>
      <c r="J3492">
        <v>1</v>
      </c>
      <c r="K3492">
        <v>7</v>
      </c>
    </row>
    <row r="3493" spans="1:11" x14ac:dyDescent="0.3">
      <c r="A3493" t="s">
        <v>16</v>
      </c>
      <c r="B3493" s="1">
        <v>43471</v>
      </c>
      <c r="C3493">
        <v>155.80000000000001</v>
      </c>
      <c r="D3493">
        <v>159.37</v>
      </c>
      <c r="E3493">
        <v>152.09</v>
      </c>
      <c r="F3493">
        <v>157.75</v>
      </c>
      <c r="G3493">
        <v>3231294371</v>
      </c>
      <c r="H3493">
        <v>16442429109</v>
      </c>
      <c r="I3493">
        <v>2019</v>
      </c>
      <c r="J3493">
        <v>1</v>
      </c>
      <c r="K3493">
        <v>6</v>
      </c>
    </row>
    <row r="3494" spans="1:11" x14ac:dyDescent="0.3">
      <c r="A3494" t="s">
        <v>16</v>
      </c>
      <c r="B3494" s="1">
        <v>43470</v>
      </c>
      <c r="C3494">
        <v>154.34</v>
      </c>
      <c r="D3494">
        <v>160.82</v>
      </c>
      <c r="E3494">
        <v>154.34</v>
      </c>
      <c r="F3494">
        <v>155.63999999999999</v>
      </c>
      <c r="G3494">
        <v>3338211928</v>
      </c>
      <c r="H3494">
        <v>16219974745</v>
      </c>
      <c r="I3494">
        <v>2019</v>
      </c>
      <c r="J3494">
        <v>1</v>
      </c>
      <c r="K3494">
        <v>5</v>
      </c>
    </row>
    <row r="3495" spans="1:11" x14ac:dyDescent="0.3">
      <c r="A3495" t="s">
        <v>16</v>
      </c>
      <c r="B3495" s="1">
        <v>43469</v>
      </c>
      <c r="C3495">
        <v>148.91</v>
      </c>
      <c r="D3495">
        <v>156.88</v>
      </c>
      <c r="E3495">
        <v>147.91</v>
      </c>
      <c r="F3495">
        <v>154.58000000000001</v>
      </c>
      <c r="G3495">
        <v>3126192535</v>
      </c>
      <c r="H3495">
        <v>16107068093</v>
      </c>
      <c r="I3495">
        <v>2019</v>
      </c>
      <c r="J3495">
        <v>1</v>
      </c>
      <c r="K3495">
        <v>4</v>
      </c>
    </row>
    <row r="3496" spans="1:11" x14ac:dyDescent="0.3">
      <c r="A3496" t="s">
        <v>16</v>
      </c>
      <c r="B3496" s="1">
        <v>43468</v>
      </c>
      <c r="C3496">
        <v>155.19999999999999</v>
      </c>
      <c r="D3496">
        <v>155.86000000000001</v>
      </c>
      <c r="E3496">
        <v>147.19999999999999</v>
      </c>
      <c r="F3496">
        <v>149.13999999999999</v>
      </c>
      <c r="G3496">
        <v>2676164880</v>
      </c>
      <c r="H3496">
        <v>15536849936</v>
      </c>
      <c r="I3496">
        <v>2019</v>
      </c>
      <c r="J3496">
        <v>1</v>
      </c>
      <c r="K3496">
        <v>3</v>
      </c>
    </row>
    <row r="3497" spans="1:11" x14ac:dyDescent="0.3">
      <c r="A3497" t="s">
        <v>16</v>
      </c>
      <c r="B3497" s="1">
        <v>43467</v>
      </c>
      <c r="C3497">
        <v>141.52000000000001</v>
      </c>
      <c r="D3497">
        <v>156.93</v>
      </c>
      <c r="E3497">
        <v>140.65</v>
      </c>
      <c r="F3497">
        <v>155.05000000000001</v>
      </c>
      <c r="G3497">
        <v>3328240369</v>
      </c>
      <c r="H3497">
        <v>16150049902</v>
      </c>
      <c r="I3497">
        <v>2019</v>
      </c>
      <c r="J3497">
        <v>1</v>
      </c>
      <c r="K3497">
        <v>2</v>
      </c>
    </row>
    <row r="3498" spans="1:11" x14ac:dyDescent="0.3">
      <c r="A3498" t="s">
        <v>16</v>
      </c>
      <c r="B3498" s="1">
        <v>43466</v>
      </c>
      <c r="C3498">
        <v>133.41999999999999</v>
      </c>
      <c r="D3498">
        <v>141.4</v>
      </c>
      <c r="E3498">
        <v>132.65</v>
      </c>
      <c r="F3498">
        <v>140.82</v>
      </c>
      <c r="G3498">
        <v>2258709868</v>
      </c>
      <c r="H3498">
        <v>14665318370</v>
      </c>
      <c r="I3498">
        <v>2019</v>
      </c>
      <c r="J3498">
        <v>1</v>
      </c>
      <c r="K3498">
        <v>1</v>
      </c>
    </row>
    <row r="3499" spans="1:11" x14ac:dyDescent="0.3">
      <c r="A3499" t="s">
        <v>16</v>
      </c>
      <c r="B3499" s="1">
        <v>43465</v>
      </c>
      <c r="C3499">
        <v>140.03</v>
      </c>
      <c r="D3499">
        <v>140.18</v>
      </c>
      <c r="E3499">
        <v>132.52000000000001</v>
      </c>
      <c r="F3499">
        <v>133.37</v>
      </c>
      <c r="G3499">
        <v>2358360234</v>
      </c>
      <c r="H3499">
        <v>13886837730</v>
      </c>
      <c r="I3499">
        <v>2018</v>
      </c>
      <c r="J3499">
        <v>12</v>
      </c>
      <c r="K3499">
        <v>31</v>
      </c>
    </row>
    <row r="3500" spans="1:11" x14ac:dyDescent="0.3">
      <c r="A3500" t="s">
        <v>16</v>
      </c>
      <c r="B3500" s="1">
        <v>43464</v>
      </c>
      <c r="C3500">
        <v>137.63</v>
      </c>
      <c r="D3500">
        <v>140.69</v>
      </c>
      <c r="E3500">
        <v>133.97999999999999</v>
      </c>
      <c r="F3500">
        <v>139.86000000000001</v>
      </c>
      <c r="G3500">
        <v>2660086834</v>
      </c>
      <c r="H3500">
        <v>14560066114</v>
      </c>
      <c r="I3500">
        <v>2018</v>
      </c>
      <c r="J3500">
        <v>12</v>
      </c>
      <c r="K3500">
        <v>30</v>
      </c>
    </row>
    <row r="3501" spans="1:11" x14ac:dyDescent="0.3">
      <c r="A3501" t="s">
        <v>16</v>
      </c>
      <c r="B3501" s="1">
        <v>43463</v>
      </c>
      <c r="C3501">
        <v>138.47</v>
      </c>
      <c r="D3501">
        <v>147.03</v>
      </c>
      <c r="E3501">
        <v>134.57</v>
      </c>
      <c r="F3501">
        <v>138.02000000000001</v>
      </c>
      <c r="G3501">
        <v>3169029972</v>
      </c>
      <c r="H3501">
        <v>14365797196</v>
      </c>
      <c r="I3501">
        <v>2018</v>
      </c>
      <c r="J3501">
        <v>12</v>
      </c>
      <c r="K3501">
        <v>29</v>
      </c>
    </row>
    <row r="3502" spans="1:11" x14ac:dyDescent="0.3">
      <c r="A3502" t="s">
        <v>16</v>
      </c>
      <c r="B3502" s="1">
        <v>43462</v>
      </c>
      <c r="C3502">
        <v>116.9</v>
      </c>
      <c r="D3502">
        <v>137.65</v>
      </c>
      <c r="E3502">
        <v>115.69</v>
      </c>
      <c r="F3502">
        <v>137.65</v>
      </c>
      <c r="G3502">
        <v>3130201009</v>
      </c>
      <c r="H3502">
        <v>14324511544</v>
      </c>
      <c r="I3502">
        <v>2018</v>
      </c>
      <c r="J3502">
        <v>12</v>
      </c>
      <c r="K3502">
        <v>28</v>
      </c>
    </row>
    <row r="3503" spans="1:11" x14ac:dyDescent="0.3">
      <c r="A3503" t="s">
        <v>16</v>
      </c>
      <c r="B3503" s="1">
        <v>43461</v>
      </c>
      <c r="C3503">
        <v>131.91999999999999</v>
      </c>
      <c r="D3503">
        <v>132.68</v>
      </c>
      <c r="E3503">
        <v>115.65</v>
      </c>
      <c r="F3503">
        <v>116.58</v>
      </c>
      <c r="G3503">
        <v>2612804378</v>
      </c>
      <c r="H3503">
        <v>12129493222</v>
      </c>
      <c r="I3503">
        <v>2018</v>
      </c>
      <c r="J3503">
        <v>12</v>
      </c>
      <c r="K3503">
        <v>27</v>
      </c>
    </row>
    <row r="3504" spans="1:11" x14ac:dyDescent="0.3">
      <c r="A3504" t="s">
        <v>16</v>
      </c>
      <c r="B3504" s="1">
        <v>43460</v>
      </c>
      <c r="C3504">
        <v>129.88999999999999</v>
      </c>
      <c r="D3504">
        <v>136.68</v>
      </c>
      <c r="E3504">
        <v>126.29</v>
      </c>
      <c r="F3504">
        <v>131.87</v>
      </c>
      <c r="G3504">
        <v>2720469126</v>
      </c>
      <c r="H3504">
        <v>13717858346</v>
      </c>
      <c r="I3504">
        <v>2018</v>
      </c>
      <c r="J3504">
        <v>12</v>
      </c>
      <c r="K3504">
        <v>26</v>
      </c>
    </row>
    <row r="3505" spans="1:11" x14ac:dyDescent="0.3">
      <c r="A3505" t="s">
        <v>16</v>
      </c>
      <c r="B3505" s="1">
        <v>43459</v>
      </c>
      <c r="C3505">
        <v>141</v>
      </c>
      <c r="D3505">
        <v>141</v>
      </c>
      <c r="E3505">
        <v>125.11</v>
      </c>
      <c r="F3505">
        <v>129.84</v>
      </c>
      <c r="G3505">
        <v>3298280609</v>
      </c>
      <c r="H3505">
        <v>13505089290</v>
      </c>
      <c r="I3505">
        <v>2018</v>
      </c>
      <c r="J3505">
        <v>12</v>
      </c>
      <c r="K3505">
        <v>25</v>
      </c>
    </row>
    <row r="3506" spans="1:11" x14ac:dyDescent="0.3">
      <c r="A3506" t="s">
        <v>16</v>
      </c>
      <c r="B3506" s="1">
        <v>43458</v>
      </c>
      <c r="C3506">
        <v>130.63999999999999</v>
      </c>
      <c r="D3506">
        <v>157.66999999999999</v>
      </c>
      <c r="E3506">
        <v>130.63999999999999</v>
      </c>
      <c r="F3506">
        <v>140.24</v>
      </c>
      <c r="G3506">
        <v>4370343387</v>
      </c>
      <c r="H3506">
        <v>14583457939</v>
      </c>
      <c r="I3506">
        <v>2018</v>
      </c>
      <c r="J3506">
        <v>12</v>
      </c>
      <c r="K3506">
        <v>24</v>
      </c>
    </row>
    <row r="3507" spans="1:11" x14ac:dyDescent="0.3">
      <c r="A3507" t="s">
        <v>16</v>
      </c>
      <c r="B3507" s="1">
        <v>43457</v>
      </c>
      <c r="C3507">
        <v>117.27</v>
      </c>
      <c r="D3507">
        <v>133.08000000000001</v>
      </c>
      <c r="E3507">
        <v>117.27</v>
      </c>
      <c r="F3507">
        <v>130.77000000000001</v>
      </c>
      <c r="G3507">
        <v>3579715061</v>
      </c>
      <c r="H3507">
        <v>13595887732</v>
      </c>
      <c r="I3507">
        <v>2018</v>
      </c>
      <c r="J3507">
        <v>12</v>
      </c>
      <c r="K3507">
        <v>23</v>
      </c>
    </row>
    <row r="3508" spans="1:11" x14ac:dyDescent="0.3">
      <c r="A3508" t="s">
        <v>16</v>
      </c>
      <c r="B3508" s="1">
        <v>43456</v>
      </c>
      <c r="C3508">
        <v>109.46</v>
      </c>
      <c r="D3508">
        <v>116.76</v>
      </c>
      <c r="E3508">
        <v>107.5</v>
      </c>
      <c r="F3508">
        <v>116.76</v>
      </c>
      <c r="G3508">
        <v>2338772939</v>
      </c>
      <c r="H3508">
        <v>12137481655</v>
      </c>
      <c r="I3508">
        <v>2018</v>
      </c>
      <c r="J3508">
        <v>12</v>
      </c>
      <c r="K3508">
        <v>22</v>
      </c>
    </row>
    <row r="3509" spans="1:11" x14ac:dyDescent="0.3">
      <c r="A3509" t="s">
        <v>16</v>
      </c>
      <c r="B3509" s="1">
        <v>43455</v>
      </c>
      <c r="C3509">
        <v>115.84</v>
      </c>
      <c r="D3509">
        <v>119.09</v>
      </c>
      <c r="E3509">
        <v>107.58</v>
      </c>
      <c r="F3509">
        <v>109.5</v>
      </c>
      <c r="G3509">
        <v>2632539990</v>
      </c>
      <c r="H3509">
        <v>11380357569</v>
      </c>
      <c r="I3509">
        <v>2018</v>
      </c>
      <c r="J3509">
        <v>12</v>
      </c>
      <c r="K3509">
        <v>21</v>
      </c>
    </row>
    <row r="3510" spans="1:11" x14ac:dyDescent="0.3">
      <c r="A3510" t="s">
        <v>16</v>
      </c>
      <c r="B3510" s="1">
        <v>43454</v>
      </c>
      <c r="C3510">
        <v>101.09</v>
      </c>
      <c r="D3510">
        <v>117.17</v>
      </c>
      <c r="E3510">
        <v>100.64</v>
      </c>
      <c r="F3510">
        <v>116.22</v>
      </c>
      <c r="G3510">
        <v>3063842618</v>
      </c>
      <c r="H3510">
        <v>12076674310</v>
      </c>
      <c r="I3510">
        <v>2018</v>
      </c>
      <c r="J3510">
        <v>12</v>
      </c>
      <c r="K3510">
        <v>20</v>
      </c>
    </row>
    <row r="3511" spans="1:11" x14ac:dyDescent="0.3">
      <c r="A3511" t="s">
        <v>16</v>
      </c>
      <c r="B3511" s="1">
        <v>43453</v>
      </c>
      <c r="C3511">
        <v>101.68</v>
      </c>
      <c r="D3511">
        <v>108.55</v>
      </c>
      <c r="E3511">
        <v>100.69</v>
      </c>
      <c r="F3511">
        <v>101.27</v>
      </c>
      <c r="G3511">
        <v>2456482115</v>
      </c>
      <c r="H3511">
        <v>10521416481</v>
      </c>
      <c r="I3511">
        <v>2018</v>
      </c>
      <c r="J3511">
        <v>12</v>
      </c>
      <c r="K3511">
        <v>19</v>
      </c>
    </row>
    <row r="3512" spans="1:11" x14ac:dyDescent="0.3">
      <c r="A3512" t="s">
        <v>16</v>
      </c>
      <c r="B3512" s="1">
        <v>43452</v>
      </c>
      <c r="C3512">
        <v>95.11</v>
      </c>
      <c r="D3512">
        <v>101.32</v>
      </c>
      <c r="E3512">
        <v>92.97</v>
      </c>
      <c r="F3512">
        <v>101.11</v>
      </c>
      <c r="G3512">
        <v>2277514076</v>
      </c>
      <c r="H3512">
        <v>10503295749</v>
      </c>
      <c r="I3512">
        <v>2018</v>
      </c>
      <c r="J3512">
        <v>12</v>
      </c>
      <c r="K3512">
        <v>18</v>
      </c>
    </row>
    <row r="3513" spans="1:11" x14ac:dyDescent="0.3">
      <c r="A3513" t="s">
        <v>16</v>
      </c>
      <c r="B3513" s="1">
        <v>43451</v>
      </c>
      <c r="C3513">
        <v>85.38</v>
      </c>
      <c r="D3513">
        <v>96.81</v>
      </c>
      <c r="E3513">
        <v>85.38</v>
      </c>
      <c r="F3513">
        <v>95.13</v>
      </c>
      <c r="G3513">
        <v>2101453024</v>
      </c>
      <c r="H3513">
        <v>9880456239</v>
      </c>
      <c r="I3513">
        <v>2018</v>
      </c>
      <c r="J3513">
        <v>12</v>
      </c>
      <c r="K3513">
        <v>17</v>
      </c>
    </row>
    <row r="3514" spans="1:11" x14ac:dyDescent="0.3">
      <c r="A3514" t="s">
        <v>16</v>
      </c>
      <c r="B3514" s="1">
        <v>43450</v>
      </c>
      <c r="C3514">
        <v>84.47</v>
      </c>
      <c r="D3514">
        <v>87.57</v>
      </c>
      <c r="E3514">
        <v>84.47</v>
      </c>
      <c r="F3514">
        <v>85.26</v>
      </c>
      <c r="G3514">
        <v>1565817037</v>
      </c>
      <c r="H3514">
        <v>8853567311</v>
      </c>
      <c r="I3514">
        <v>2018</v>
      </c>
      <c r="J3514">
        <v>12</v>
      </c>
      <c r="K3514">
        <v>16</v>
      </c>
    </row>
    <row r="3515" spans="1:11" x14ac:dyDescent="0.3">
      <c r="A3515" t="s">
        <v>16</v>
      </c>
      <c r="B3515" s="1">
        <v>43449</v>
      </c>
      <c r="C3515">
        <v>84.28</v>
      </c>
      <c r="D3515">
        <v>85.34</v>
      </c>
      <c r="E3515">
        <v>82.83</v>
      </c>
      <c r="F3515">
        <v>84.44</v>
      </c>
      <c r="G3515">
        <v>1496176898</v>
      </c>
      <c r="H3515">
        <v>8766638124</v>
      </c>
      <c r="I3515">
        <v>2018</v>
      </c>
      <c r="J3515">
        <v>12</v>
      </c>
      <c r="K3515">
        <v>15</v>
      </c>
    </row>
    <row r="3516" spans="1:11" x14ac:dyDescent="0.3">
      <c r="A3516" t="s">
        <v>16</v>
      </c>
      <c r="B3516" s="1">
        <v>43448</v>
      </c>
      <c r="C3516">
        <v>86.63</v>
      </c>
      <c r="D3516">
        <v>87.14</v>
      </c>
      <c r="E3516">
        <v>83.23</v>
      </c>
      <c r="F3516">
        <v>84.31</v>
      </c>
      <c r="G3516">
        <v>1651491877</v>
      </c>
      <c r="H3516">
        <v>8751209554</v>
      </c>
      <c r="I3516">
        <v>2018</v>
      </c>
      <c r="J3516">
        <v>12</v>
      </c>
      <c r="K3516">
        <v>14</v>
      </c>
    </row>
    <row r="3517" spans="1:11" x14ac:dyDescent="0.3">
      <c r="A3517" t="s">
        <v>16</v>
      </c>
      <c r="B3517" s="1">
        <v>43447</v>
      </c>
      <c r="C3517">
        <v>90.66</v>
      </c>
      <c r="D3517">
        <v>91.11</v>
      </c>
      <c r="E3517">
        <v>85.52</v>
      </c>
      <c r="F3517">
        <v>86.54</v>
      </c>
      <c r="G3517">
        <v>1754475622</v>
      </c>
      <c r="H3517">
        <v>8981108543</v>
      </c>
      <c r="I3517">
        <v>2018</v>
      </c>
      <c r="J3517">
        <v>12</v>
      </c>
      <c r="K3517">
        <v>13</v>
      </c>
    </row>
    <row r="3518" spans="1:11" x14ac:dyDescent="0.3">
      <c r="A3518" t="s">
        <v>16</v>
      </c>
      <c r="B3518" s="1">
        <v>43446</v>
      </c>
      <c r="C3518">
        <v>88.61</v>
      </c>
      <c r="D3518">
        <v>92.24</v>
      </c>
      <c r="E3518">
        <v>88.26</v>
      </c>
      <c r="F3518">
        <v>90.59</v>
      </c>
      <c r="G3518">
        <v>1533050103</v>
      </c>
      <c r="H3518">
        <v>9400044026</v>
      </c>
      <c r="I3518">
        <v>2018</v>
      </c>
      <c r="J3518">
        <v>12</v>
      </c>
      <c r="K3518">
        <v>12</v>
      </c>
    </row>
    <row r="3519" spans="1:11" x14ac:dyDescent="0.3">
      <c r="A3519" t="s">
        <v>16</v>
      </c>
      <c r="B3519" s="1">
        <v>43445</v>
      </c>
      <c r="C3519">
        <v>91.58</v>
      </c>
      <c r="D3519">
        <v>92.78</v>
      </c>
      <c r="E3519">
        <v>87.69</v>
      </c>
      <c r="F3519">
        <v>88.95</v>
      </c>
      <c r="G3519">
        <v>1707497898</v>
      </c>
      <c r="H3519">
        <v>9227301064</v>
      </c>
      <c r="I3519">
        <v>2018</v>
      </c>
      <c r="J3519">
        <v>12</v>
      </c>
      <c r="K3519">
        <v>11</v>
      </c>
    </row>
    <row r="3520" spans="1:11" x14ac:dyDescent="0.3">
      <c r="A3520" t="s">
        <v>16</v>
      </c>
      <c r="B3520" s="1">
        <v>43444</v>
      </c>
      <c r="C3520">
        <v>94.99</v>
      </c>
      <c r="D3520">
        <v>96.26</v>
      </c>
      <c r="E3520">
        <v>90.65</v>
      </c>
      <c r="F3520">
        <v>91.69</v>
      </c>
      <c r="G3520">
        <v>1756437577</v>
      </c>
      <c r="H3520">
        <v>9509816315</v>
      </c>
      <c r="I3520">
        <v>2018</v>
      </c>
      <c r="J3520">
        <v>12</v>
      </c>
      <c r="K3520">
        <v>10</v>
      </c>
    </row>
    <row r="3521" spans="1:11" x14ac:dyDescent="0.3">
      <c r="A3521" t="s">
        <v>16</v>
      </c>
      <c r="B3521" s="1">
        <v>43443</v>
      </c>
      <c r="C3521">
        <v>92.04</v>
      </c>
      <c r="D3521">
        <v>98.9</v>
      </c>
      <c r="E3521">
        <v>91.03</v>
      </c>
      <c r="F3521">
        <v>95.14</v>
      </c>
      <c r="G3521">
        <v>1875567180</v>
      </c>
      <c r="H3521">
        <v>9866414732</v>
      </c>
      <c r="I3521">
        <v>2018</v>
      </c>
      <c r="J3521">
        <v>12</v>
      </c>
      <c r="K3521">
        <v>9</v>
      </c>
    </row>
    <row r="3522" spans="1:11" x14ac:dyDescent="0.3">
      <c r="A3522" t="s">
        <v>16</v>
      </c>
      <c r="B3522" s="1">
        <v>43442</v>
      </c>
      <c r="C3522">
        <v>93.41</v>
      </c>
      <c r="D3522">
        <v>97.06</v>
      </c>
      <c r="E3522">
        <v>86.83</v>
      </c>
      <c r="F3522">
        <v>92.16</v>
      </c>
      <c r="G3522">
        <v>1855759401</v>
      </c>
      <c r="H3522">
        <v>9555327946</v>
      </c>
      <c r="I3522">
        <v>2018</v>
      </c>
      <c r="J3522">
        <v>12</v>
      </c>
      <c r="K3522">
        <v>8</v>
      </c>
    </row>
    <row r="3523" spans="1:11" x14ac:dyDescent="0.3">
      <c r="A3523" t="s">
        <v>16</v>
      </c>
      <c r="B3523" s="1">
        <v>43441</v>
      </c>
      <c r="C3523">
        <v>91.65</v>
      </c>
      <c r="D3523">
        <v>96.09</v>
      </c>
      <c r="E3523">
        <v>83.47</v>
      </c>
      <c r="F3523">
        <v>93.29</v>
      </c>
      <c r="G3523">
        <v>2554304530</v>
      </c>
      <c r="H3523">
        <v>9671177427</v>
      </c>
      <c r="I3523">
        <v>2018</v>
      </c>
      <c r="J3523">
        <v>12</v>
      </c>
      <c r="K3523">
        <v>7</v>
      </c>
    </row>
    <row r="3524" spans="1:11" x14ac:dyDescent="0.3">
      <c r="A3524" t="s">
        <v>16</v>
      </c>
      <c r="B3524" s="1">
        <v>43440</v>
      </c>
      <c r="C3524">
        <v>102.45</v>
      </c>
      <c r="D3524">
        <v>104.1</v>
      </c>
      <c r="E3524">
        <v>91.76</v>
      </c>
      <c r="F3524">
        <v>91.76</v>
      </c>
      <c r="G3524">
        <v>2310716932</v>
      </c>
      <c r="H3524">
        <v>9510417097</v>
      </c>
      <c r="I3524">
        <v>2018</v>
      </c>
      <c r="J3524">
        <v>12</v>
      </c>
      <c r="K3524">
        <v>6</v>
      </c>
    </row>
    <row r="3525" spans="1:11" x14ac:dyDescent="0.3">
      <c r="A3525" t="s">
        <v>16</v>
      </c>
      <c r="B3525" s="1">
        <v>43439</v>
      </c>
      <c r="C3525">
        <v>110.34</v>
      </c>
      <c r="D3525">
        <v>110.6</v>
      </c>
      <c r="E3525">
        <v>102.48</v>
      </c>
      <c r="F3525">
        <v>102.48</v>
      </c>
      <c r="G3525">
        <v>1990157607</v>
      </c>
      <c r="H3525">
        <v>10618884099</v>
      </c>
      <c r="I3525">
        <v>2018</v>
      </c>
      <c r="J3525">
        <v>12</v>
      </c>
      <c r="K3525">
        <v>5</v>
      </c>
    </row>
    <row r="3526" spans="1:11" x14ac:dyDescent="0.3">
      <c r="A3526" t="s">
        <v>16</v>
      </c>
      <c r="B3526" s="1">
        <v>43438</v>
      </c>
      <c r="C3526">
        <v>108.8</v>
      </c>
      <c r="D3526">
        <v>113.14</v>
      </c>
      <c r="E3526">
        <v>107.4</v>
      </c>
      <c r="F3526">
        <v>110.21</v>
      </c>
      <c r="G3526">
        <v>1748116495</v>
      </c>
      <c r="H3526">
        <v>11418617063</v>
      </c>
      <c r="I3526">
        <v>2018</v>
      </c>
      <c r="J3526">
        <v>12</v>
      </c>
      <c r="K3526">
        <v>4</v>
      </c>
    </row>
    <row r="3527" spans="1:11" x14ac:dyDescent="0.3">
      <c r="A3527" t="s">
        <v>16</v>
      </c>
      <c r="B3527" s="1">
        <v>43437</v>
      </c>
      <c r="C3527">
        <v>116.38</v>
      </c>
      <c r="D3527">
        <v>116.62</v>
      </c>
      <c r="E3527">
        <v>107.42</v>
      </c>
      <c r="F3527">
        <v>108.93</v>
      </c>
      <c r="G3527">
        <v>1772756193</v>
      </c>
      <c r="H3527">
        <v>11282911404</v>
      </c>
      <c r="I3527">
        <v>2018</v>
      </c>
      <c r="J3527">
        <v>12</v>
      </c>
      <c r="K3527">
        <v>3</v>
      </c>
    </row>
    <row r="3528" spans="1:11" x14ac:dyDescent="0.3">
      <c r="A3528" t="s">
        <v>16</v>
      </c>
      <c r="B3528" s="1">
        <v>43436</v>
      </c>
      <c r="C3528">
        <v>118.27</v>
      </c>
      <c r="D3528">
        <v>120.56</v>
      </c>
      <c r="E3528">
        <v>116.09</v>
      </c>
      <c r="F3528">
        <v>116.39</v>
      </c>
      <c r="G3528">
        <v>1856199149</v>
      </c>
      <c r="H3528">
        <v>12053770487</v>
      </c>
      <c r="I3528">
        <v>2018</v>
      </c>
      <c r="J3528">
        <v>12</v>
      </c>
      <c r="K3528">
        <v>2</v>
      </c>
    </row>
    <row r="3529" spans="1:11" x14ac:dyDescent="0.3">
      <c r="A3529" t="s">
        <v>16</v>
      </c>
      <c r="B3529" s="1">
        <v>43435</v>
      </c>
      <c r="C3529">
        <v>113.4</v>
      </c>
      <c r="D3529">
        <v>120.84</v>
      </c>
      <c r="E3529">
        <v>111.62</v>
      </c>
      <c r="F3529">
        <v>118.64</v>
      </c>
      <c r="G3529">
        <v>2131475768</v>
      </c>
      <c r="H3529">
        <v>12284117522</v>
      </c>
      <c r="I3529">
        <v>2018</v>
      </c>
      <c r="J3529">
        <v>12</v>
      </c>
      <c r="K3529">
        <v>1</v>
      </c>
    </row>
    <row r="3530" spans="1:11" x14ac:dyDescent="0.3">
      <c r="A3530" t="s">
        <v>16</v>
      </c>
      <c r="B3530" s="1">
        <v>43434</v>
      </c>
      <c r="C3530">
        <v>117.73</v>
      </c>
      <c r="D3530">
        <v>119.42</v>
      </c>
      <c r="E3530">
        <v>111.74</v>
      </c>
      <c r="F3530">
        <v>113.17</v>
      </c>
      <c r="G3530">
        <v>2020748396</v>
      </c>
      <c r="H3530">
        <v>11716096076</v>
      </c>
      <c r="I3530">
        <v>2018</v>
      </c>
      <c r="J3530">
        <v>11</v>
      </c>
      <c r="K3530">
        <v>30</v>
      </c>
    </row>
    <row r="3531" spans="1:11" x14ac:dyDescent="0.3">
      <c r="A3531" t="s">
        <v>16</v>
      </c>
      <c r="B3531" s="1">
        <v>43433</v>
      </c>
      <c r="C3531">
        <v>122.72</v>
      </c>
      <c r="D3531">
        <v>123.23</v>
      </c>
      <c r="E3531">
        <v>115.3</v>
      </c>
      <c r="F3531">
        <v>117.54</v>
      </c>
      <c r="G3531">
        <v>2196099151</v>
      </c>
      <c r="H3531">
        <v>12166285642</v>
      </c>
      <c r="I3531">
        <v>2018</v>
      </c>
      <c r="J3531">
        <v>11</v>
      </c>
      <c r="K3531">
        <v>29</v>
      </c>
    </row>
    <row r="3532" spans="1:11" x14ac:dyDescent="0.3">
      <c r="A3532" t="s">
        <v>16</v>
      </c>
      <c r="B3532" s="1">
        <v>43432</v>
      </c>
      <c r="C3532">
        <v>110.2</v>
      </c>
      <c r="D3532">
        <v>126.05</v>
      </c>
      <c r="E3532">
        <v>110.2</v>
      </c>
      <c r="F3532">
        <v>122.44</v>
      </c>
      <c r="G3532">
        <v>2673470000</v>
      </c>
      <c r="H3532">
        <v>12670491119</v>
      </c>
      <c r="I3532">
        <v>2018</v>
      </c>
      <c r="J3532">
        <v>11</v>
      </c>
      <c r="K3532">
        <v>28</v>
      </c>
    </row>
    <row r="3533" spans="1:11" x14ac:dyDescent="0.3">
      <c r="A3533" t="s">
        <v>16</v>
      </c>
      <c r="B3533" s="1">
        <v>43431</v>
      </c>
      <c r="C3533">
        <v>107.91</v>
      </c>
      <c r="D3533">
        <v>111.84</v>
      </c>
      <c r="E3533">
        <v>102.45</v>
      </c>
      <c r="F3533">
        <v>110.01</v>
      </c>
      <c r="G3533">
        <v>2320010000</v>
      </c>
      <c r="H3533">
        <v>11382216773</v>
      </c>
      <c r="I3533">
        <v>2018</v>
      </c>
      <c r="J3533">
        <v>11</v>
      </c>
      <c r="K3533">
        <v>27</v>
      </c>
    </row>
    <row r="3534" spans="1:11" x14ac:dyDescent="0.3">
      <c r="A3534" t="s">
        <v>16</v>
      </c>
      <c r="B3534" s="1">
        <v>43430</v>
      </c>
      <c r="C3534">
        <v>116.34</v>
      </c>
      <c r="D3534">
        <v>118.2</v>
      </c>
      <c r="E3534">
        <v>104.89</v>
      </c>
      <c r="F3534">
        <v>108.34</v>
      </c>
      <c r="G3534">
        <v>2139490000</v>
      </c>
      <c r="H3534">
        <v>11206775318</v>
      </c>
      <c r="I3534">
        <v>2018</v>
      </c>
      <c r="J3534">
        <v>11</v>
      </c>
      <c r="K3534">
        <v>26</v>
      </c>
    </row>
    <row r="3535" spans="1:11" x14ac:dyDescent="0.3">
      <c r="A3535" t="s">
        <v>16</v>
      </c>
      <c r="B3535" s="1">
        <v>43429</v>
      </c>
      <c r="C3535">
        <v>113.13</v>
      </c>
      <c r="D3535">
        <v>118.88</v>
      </c>
      <c r="E3535">
        <v>101.77</v>
      </c>
      <c r="F3535">
        <v>116.45</v>
      </c>
      <c r="G3535">
        <v>2466750000</v>
      </c>
      <c r="H3535">
        <v>12043900588</v>
      </c>
      <c r="I3535">
        <v>2018</v>
      </c>
      <c r="J3535">
        <v>11</v>
      </c>
      <c r="K3535">
        <v>25</v>
      </c>
    </row>
    <row r="3536" spans="1:11" x14ac:dyDescent="0.3">
      <c r="A3536" t="s">
        <v>16</v>
      </c>
      <c r="B3536" s="1">
        <v>43428</v>
      </c>
      <c r="C3536">
        <v>123.3</v>
      </c>
      <c r="D3536">
        <v>126.79</v>
      </c>
      <c r="E3536">
        <v>110.83</v>
      </c>
      <c r="F3536">
        <v>113.49</v>
      </c>
      <c r="G3536">
        <v>1800960000</v>
      </c>
      <c r="H3536">
        <v>11735901799</v>
      </c>
      <c r="I3536">
        <v>2018</v>
      </c>
      <c r="J3536">
        <v>11</v>
      </c>
      <c r="K3536">
        <v>24</v>
      </c>
    </row>
    <row r="3537" spans="1:11" x14ac:dyDescent="0.3">
      <c r="A3537" t="s">
        <v>16</v>
      </c>
      <c r="B3537" s="1">
        <v>43427</v>
      </c>
      <c r="C3537">
        <v>126.42</v>
      </c>
      <c r="D3537">
        <v>127.03</v>
      </c>
      <c r="E3537">
        <v>119.56</v>
      </c>
      <c r="F3537">
        <v>123.3</v>
      </c>
      <c r="G3537">
        <v>1998010000</v>
      </c>
      <c r="H3537">
        <v>12747016419</v>
      </c>
      <c r="I3537">
        <v>2018</v>
      </c>
      <c r="J3537">
        <v>11</v>
      </c>
      <c r="K3537">
        <v>23</v>
      </c>
    </row>
    <row r="3538" spans="1:11" x14ac:dyDescent="0.3">
      <c r="A3538" t="s">
        <v>16</v>
      </c>
      <c r="B3538" s="1">
        <v>43426</v>
      </c>
      <c r="C3538">
        <v>136.81</v>
      </c>
      <c r="D3538">
        <v>137.74</v>
      </c>
      <c r="E3538">
        <v>126.71</v>
      </c>
      <c r="F3538">
        <v>126.71</v>
      </c>
      <c r="G3538">
        <v>1792150000</v>
      </c>
      <c r="H3538">
        <v>13097009562</v>
      </c>
      <c r="I3538">
        <v>2018</v>
      </c>
      <c r="J3538">
        <v>11</v>
      </c>
      <c r="K3538">
        <v>22</v>
      </c>
    </row>
    <row r="3539" spans="1:11" x14ac:dyDescent="0.3">
      <c r="A3539" t="s">
        <v>16</v>
      </c>
      <c r="B3539" s="1">
        <v>43425</v>
      </c>
      <c r="C3539">
        <v>131.13999999999999</v>
      </c>
      <c r="D3539">
        <v>138.88999999999999</v>
      </c>
      <c r="E3539">
        <v>125.76</v>
      </c>
      <c r="F3539">
        <v>136.69999999999999</v>
      </c>
      <c r="G3539">
        <v>2685930000</v>
      </c>
      <c r="H3539">
        <v>14127420909</v>
      </c>
      <c r="I3539">
        <v>2018</v>
      </c>
      <c r="J3539">
        <v>11</v>
      </c>
      <c r="K3539">
        <v>21</v>
      </c>
    </row>
    <row r="3540" spans="1:11" x14ac:dyDescent="0.3">
      <c r="A3540" t="s">
        <v>16</v>
      </c>
      <c r="B3540" s="1">
        <v>43424</v>
      </c>
      <c r="C3540">
        <v>148.81</v>
      </c>
      <c r="D3540">
        <v>151.25</v>
      </c>
      <c r="E3540">
        <v>126.36</v>
      </c>
      <c r="F3540">
        <v>130.34</v>
      </c>
      <c r="G3540">
        <v>3134410000</v>
      </c>
      <c r="H3540">
        <v>13467303239</v>
      </c>
      <c r="I3540">
        <v>2018</v>
      </c>
      <c r="J3540">
        <v>11</v>
      </c>
      <c r="K3540">
        <v>20</v>
      </c>
    </row>
    <row r="3541" spans="1:11" x14ac:dyDescent="0.3">
      <c r="A3541" t="s">
        <v>16</v>
      </c>
      <c r="B3541" s="1">
        <v>43423</v>
      </c>
      <c r="C3541">
        <v>177.18</v>
      </c>
      <c r="D3541">
        <v>177.18</v>
      </c>
      <c r="E3541">
        <v>147.85</v>
      </c>
      <c r="F3541">
        <v>149.18</v>
      </c>
      <c r="G3541">
        <v>2745160000</v>
      </c>
      <c r="H3541">
        <v>15410551811</v>
      </c>
      <c r="I3541">
        <v>2018</v>
      </c>
      <c r="J3541">
        <v>11</v>
      </c>
      <c r="K3541">
        <v>19</v>
      </c>
    </row>
    <row r="3542" spans="1:11" x14ac:dyDescent="0.3">
      <c r="A3542" t="s">
        <v>16</v>
      </c>
      <c r="B3542" s="1">
        <v>43422</v>
      </c>
      <c r="C3542">
        <v>174.18</v>
      </c>
      <c r="D3542">
        <v>179.15</v>
      </c>
      <c r="E3542">
        <v>174.18</v>
      </c>
      <c r="F3542">
        <v>177.07</v>
      </c>
      <c r="G3542">
        <v>1810920000</v>
      </c>
      <c r="H3542">
        <v>18288411984</v>
      </c>
      <c r="I3542">
        <v>2018</v>
      </c>
      <c r="J3542">
        <v>11</v>
      </c>
      <c r="K3542">
        <v>18</v>
      </c>
    </row>
    <row r="3543" spans="1:11" x14ac:dyDescent="0.3">
      <c r="A3543" t="s">
        <v>16</v>
      </c>
      <c r="B3543" s="1">
        <v>43421</v>
      </c>
      <c r="C3543">
        <v>175.36</v>
      </c>
      <c r="D3543">
        <v>175.85</v>
      </c>
      <c r="E3543">
        <v>172.87</v>
      </c>
      <c r="F3543">
        <v>174</v>
      </c>
      <c r="G3543">
        <v>1832800000</v>
      </c>
      <c r="H3543">
        <v>17968221715</v>
      </c>
      <c r="I3543">
        <v>2018</v>
      </c>
      <c r="J3543">
        <v>11</v>
      </c>
      <c r="K3543">
        <v>17</v>
      </c>
    </row>
    <row r="3544" spans="1:11" x14ac:dyDescent="0.3">
      <c r="A3544" t="s">
        <v>16</v>
      </c>
      <c r="B3544" s="1">
        <v>43420</v>
      </c>
      <c r="C3544">
        <v>180.87</v>
      </c>
      <c r="D3544">
        <v>181.35</v>
      </c>
      <c r="E3544">
        <v>173.13</v>
      </c>
      <c r="F3544">
        <v>175.18</v>
      </c>
      <c r="G3544">
        <v>2015330000</v>
      </c>
      <c r="H3544">
        <v>18086156169</v>
      </c>
      <c r="I3544">
        <v>2018</v>
      </c>
      <c r="J3544">
        <v>11</v>
      </c>
      <c r="K3544">
        <v>16</v>
      </c>
    </row>
    <row r="3545" spans="1:11" x14ac:dyDescent="0.3">
      <c r="A3545" t="s">
        <v>16</v>
      </c>
      <c r="B3545" s="1">
        <v>43419</v>
      </c>
      <c r="C3545">
        <v>181.9</v>
      </c>
      <c r="D3545">
        <v>184.25</v>
      </c>
      <c r="E3545">
        <v>170.19</v>
      </c>
      <c r="F3545">
        <v>180.81</v>
      </c>
      <c r="G3545">
        <v>2638410000</v>
      </c>
      <c r="H3545">
        <v>18663659629</v>
      </c>
      <c r="I3545">
        <v>2018</v>
      </c>
      <c r="J3545">
        <v>11</v>
      </c>
      <c r="K3545">
        <v>15</v>
      </c>
    </row>
    <row r="3546" spans="1:11" x14ac:dyDescent="0.3">
      <c r="A3546" t="s">
        <v>16</v>
      </c>
      <c r="B3546" s="1">
        <v>43418</v>
      </c>
      <c r="C3546">
        <v>206.53</v>
      </c>
      <c r="D3546">
        <v>207.05</v>
      </c>
      <c r="E3546">
        <v>174.08</v>
      </c>
      <c r="F3546">
        <v>181.4</v>
      </c>
      <c r="G3546">
        <v>2595330000</v>
      </c>
      <c r="H3546">
        <v>18721032761</v>
      </c>
      <c r="I3546">
        <v>2018</v>
      </c>
      <c r="J3546">
        <v>11</v>
      </c>
      <c r="K3546">
        <v>14</v>
      </c>
    </row>
    <row r="3547" spans="1:11" x14ac:dyDescent="0.3">
      <c r="A3547" t="s">
        <v>16</v>
      </c>
      <c r="B3547" s="1">
        <v>43417</v>
      </c>
      <c r="C3547">
        <v>210.15</v>
      </c>
      <c r="D3547">
        <v>210.52</v>
      </c>
      <c r="E3547">
        <v>206.14</v>
      </c>
      <c r="F3547">
        <v>206.83</v>
      </c>
      <c r="G3547">
        <v>1610260000</v>
      </c>
      <c r="H3547">
        <v>21341261802</v>
      </c>
      <c r="I3547">
        <v>2018</v>
      </c>
      <c r="J3547">
        <v>11</v>
      </c>
      <c r="K3547">
        <v>13</v>
      </c>
    </row>
    <row r="3548" spans="1:11" x14ac:dyDescent="0.3">
      <c r="A3548" t="s">
        <v>16</v>
      </c>
      <c r="B3548" s="1">
        <v>43416</v>
      </c>
      <c r="C3548">
        <v>211.51</v>
      </c>
      <c r="D3548">
        <v>212.62</v>
      </c>
      <c r="E3548">
        <v>208.92</v>
      </c>
      <c r="F3548">
        <v>210.42</v>
      </c>
      <c r="G3548">
        <v>1452380000</v>
      </c>
      <c r="H3548">
        <v>21707637540</v>
      </c>
      <c r="I3548">
        <v>2018</v>
      </c>
      <c r="J3548">
        <v>11</v>
      </c>
      <c r="K3548">
        <v>12</v>
      </c>
    </row>
    <row r="3549" spans="1:11" x14ac:dyDescent="0.3">
      <c r="A3549" t="s">
        <v>16</v>
      </c>
      <c r="B3549" s="1">
        <v>43415</v>
      </c>
      <c r="C3549">
        <v>212.48</v>
      </c>
      <c r="D3549">
        <v>213</v>
      </c>
      <c r="E3549">
        <v>208.87</v>
      </c>
      <c r="F3549">
        <v>211.34</v>
      </c>
      <c r="G3549">
        <v>1501600000</v>
      </c>
      <c r="H3549">
        <v>21798464881</v>
      </c>
      <c r="I3549">
        <v>2018</v>
      </c>
      <c r="J3549">
        <v>11</v>
      </c>
      <c r="K3549">
        <v>11</v>
      </c>
    </row>
    <row r="3550" spans="1:11" x14ac:dyDescent="0.3">
      <c r="A3550" t="s">
        <v>16</v>
      </c>
      <c r="B3550" s="1">
        <v>43414</v>
      </c>
      <c r="C3550">
        <v>209.98</v>
      </c>
      <c r="D3550">
        <v>213.86</v>
      </c>
      <c r="E3550">
        <v>209.81</v>
      </c>
      <c r="F3550">
        <v>212.53</v>
      </c>
      <c r="G3550">
        <v>1377760000</v>
      </c>
      <c r="H3550">
        <v>21917195708</v>
      </c>
      <c r="I3550">
        <v>2018</v>
      </c>
      <c r="J3550">
        <v>11</v>
      </c>
      <c r="K3550">
        <v>10</v>
      </c>
    </row>
    <row r="3551" spans="1:11" x14ac:dyDescent="0.3">
      <c r="A3551" t="s">
        <v>16</v>
      </c>
      <c r="B3551" s="1">
        <v>43413</v>
      </c>
      <c r="C3551">
        <v>211.99</v>
      </c>
      <c r="D3551">
        <v>213.32</v>
      </c>
      <c r="E3551">
        <v>209.52</v>
      </c>
      <c r="F3551">
        <v>210.07</v>
      </c>
      <c r="G3551">
        <v>1554750000</v>
      </c>
      <c r="H3551">
        <v>21659329261</v>
      </c>
      <c r="I3551">
        <v>2018</v>
      </c>
      <c r="J3551">
        <v>11</v>
      </c>
      <c r="K3551">
        <v>9</v>
      </c>
    </row>
    <row r="3552" spans="1:11" x14ac:dyDescent="0.3">
      <c r="A3552" t="s">
        <v>16</v>
      </c>
      <c r="B3552" s="1">
        <v>43412</v>
      </c>
      <c r="C3552">
        <v>217.33</v>
      </c>
      <c r="D3552">
        <v>218.34</v>
      </c>
      <c r="E3552">
        <v>212.2</v>
      </c>
      <c r="F3552">
        <v>212.23</v>
      </c>
      <c r="G3552">
        <v>1769080000</v>
      </c>
      <c r="H3552">
        <v>21877424057</v>
      </c>
      <c r="I3552">
        <v>2018</v>
      </c>
      <c r="J3552">
        <v>11</v>
      </c>
      <c r="K3552">
        <v>8</v>
      </c>
    </row>
    <row r="3553" spans="1:11" x14ac:dyDescent="0.3">
      <c r="A3553" t="s">
        <v>16</v>
      </c>
      <c r="B3553" s="1">
        <v>43411</v>
      </c>
      <c r="C3553">
        <v>218.9</v>
      </c>
      <c r="D3553">
        <v>221.65</v>
      </c>
      <c r="E3553">
        <v>216.8</v>
      </c>
      <c r="F3553">
        <v>217.18</v>
      </c>
      <c r="G3553">
        <v>1927830000</v>
      </c>
      <c r="H3553">
        <v>22383497662</v>
      </c>
      <c r="I3553">
        <v>2018</v>
      </c>
      <c r="J3553">
        <v>11</v>
      </c>
      <c r="K3553">
        <v>7</v>
      </c>
    </row>
    <row r="3554" spans="1:11" x14ac:dyDescent="0.3">
      <c r="A3554" t="s">
        <v>16</v>
      </c>
      <c r="B3554" s="1">
        <v>43410</v>
      </c>
      <c r="C3554">
        <v>209.47</v>
      </c>
      <c r="D3554">
        <v>218.45</v>
      </c>
      <c r="E3554">
        <v>207.89</v>
      </c>
      <c r="F3554">
        <v>218.45</v>
      </c>
      <c r="G3554">
        <v>1856940000</v>
      </c>
      <c r="H3554">
        <v>22445690692</v>
      </c>
      <c r="I3554">
        <v>2018</v>
      </c>
      <c r="J3554">
        <v>11</v>
      </c>
      <c r="K3554">
        <v>6</v>
      </c>
    </row>
    <row r="3555" spans="1:11" x14ac:dyDescent="0.3">
      <c r="A3555" t="s">
        <v>16</v>
      </c>
      <c r="B3555" s="1">
        <v>43409</v>
      </c>
      <c r="C3555">
        <v>207.1</v>
      </c>
      <c r="D3555">
        <v>210.82</v>
      </c>
      <c r="E3555">
        <v>206.57</v>
      </c>
      <c r="F3555">
        <v>209.09</v>
      </c>
      <c r="G3555">
        <v>1613510000</v>
      </c>
      <c r="H3555">
        <v>21540996877</v>
      </c>
      <c r="I3555">
        <v>2018</v>
      </c>
      <c r="J3555">
        <v>11</v>
      </c>
      <c r="K3555">
        <v>5</v>
      </c>
    </row>
    <row r="3556" spans="1:11" x14ac:dyDescent="0.3">
      <c r="A3556" t="s">
        <v>16</v>
      </c>
      <c r="B3556" s="1">
        <v>43408</v>
      </c>
      <c r="C3556">
        <v>200.16</v>
      </c>
      <c r="D3556">
        <v>211.27</v>
      </c>
      <c r="E3556">
        <v>198.99</v>
      </c>
      <c r="F3556">
        <v>207.49</v>
      </c>
      <c r="G3556">
        <v>1749300000</v>
      </c>
      <c r="H3556">
        <v>21371416840</v>
      </c>
      <c r="I3556">
        <v>2018</v>
      </c>
      <c r="J3556">
        <v>11</v>
      </c>
      <c r="K3556">
        <v>4</v>
      </c>
    </row>
    <row r="3557" spans="1:11" x14ac:dyDescent="0.3">
      <c r="A3557" t="s">
        <v>16</v>
      </c>
      <c r="B3557" s="1">
        <v>43407</v>
      </c>
      <c r="C3557">
        <v>200.74</v>
      </c>
      <c r="D3557">
        <v>200.74</v>
      </c>
      <c r="E3557">
        <v>199.53</v>
      </c>
      <c r="F3557">
        <v>200.19</v>
      </c>
      <c r="G3557">
        <v>1307150000</v>
      </c>
      <c r="H3557">
        <v>20615439151</v>
      </c>
      <c r="I3557">
        <v>2018</v>
      </c>
      <c r="J3557">
        <v>11</v>
      </c>
      <c r="K3557">
        <v>3</v>
      </c>
    </row>
    <row r="3558" spans="1:11" x14ac:dyDescent="0.3">
      <c r="A3558" t="s">
        <v>16</v>
      </c>
      <c r="B3558" s="1">
        <v>43406</v>
      </c>
      <c r="C3558">
        <v>198.98</v>
      </c>
      <c r="D3558">
        <v>201.27</v>
      </c>
      <c r="E3558">
        <v>198.76</v>
      </c>
      <c r="F3558">
        <v>200.64</v>
      </c>
      <c r="G3558">
        <v>1451870000</v>
      </c>
      <c r="H3558">
        <v>20657629735</v>
      </c>
      <c r="I3558">
        <v>2018</v>
      </c>
      <c r="J3558">
        <v>11</v>
      </c>
      <c r="K3558">
        <v>2</v>
      </c>
    </row>
    <row r="3559" spans="1:11" x14ac:dyDescent="0.3">
      <c r="A3559" t="s">
        <v>16</v>
      </c>
      <c r="B3559" s="1">
        <v>43405</v>
      </c>
      <c r="C3559">
        <v>197.54</v>
      </c>
      <c r="D3559">
        <v>203.75</v>
      </c>
      <c r="E3559">
        <v>197.33</v>
      </c>
      <c r="F3559">
        <v>198.87</v>
      </c>
      <c r="G3559">
        <v>1336700000</v>
      </c>
      <c r="H3559">
        <v>20472105764</v>
      </c>
      <c r="I3559">
        <v>2018</v>
      </c>
      <c r="J3559">
        <v>11</v>
      </c>
      <c r="K3559">
        <v>1</v>
      </c>
    </row>
    <row r="3560" spans="1:11" x14ac:dyDescent="0.3">
      <c r="A3560" t="s">
        <v>16</v>
      </c>
      <c r="B3560" s="1">
        <v>43404</v>
      </c>
      <c r="C3560">
        <v>197.65</v>
      </c>
      <c r="D3560">
        <v>198.34</v>
      </c>
      <c r="E3560">
        <v>196.53</v>
      </c>
      <c r="F3560">
        <v>197.38</v>
      </c>
      <c r="G3560">
        <v>1442380000</v>
      </c>
      <c r="H3560">
        <v>20314628127</v>
      </c>
      <c r="I3560">
        <v>2018</v>
      </c>
      <c r="J3560">
        <v>10</v>
      </c>
      <c r="K3560">
        <v>31</v>
      </c>
    </row>
    <row r="3561" spans="1:11" x14ac:dyDescent="0.3">
      <c r="A3561" t="s">
        <v>16</v>
      </c>
      <c r="B3561" s="1">
        <v>43403</v>
      </c>
      <c r="C3561">
        <v>197.2</v>
      </c>
      <c r="D3561">
        <v>198.12</v>
      </c>
      <c r="E3561">
        <v>196.35</v>
      </c>
      <c r="F3561">
        <v>197.56</v>
      </c>
      <c r="G3561">
        <v>1363500000</v>
      </c>
      <c r="H3561">
        <v>20328580026</v>
      </c>
      <c r="I3561">
        <v>2018</v>
      </c>
      <c r="J3561">
        <v>10</v>
      </c>
      <c r="K3561">
        <v>30</v>
      </c>
    </row>
    <row r="3562" spans="1:11" x14ac:dyDescent="0.3">
      <c r="A3562" t="s">
        <v>16</v>
      </c>
      <c r="B3562" s="1">
        <v>43402</v>
      </c>
      <c r="C3562">
        <v>205.17</v>
      </c>
      <c r="D3562">
        <v>205.6</v>
      </c>
      <c r="E3562">
        <v>195.73</v>
      </c>
      <c r="F3562">
        <v>197.25</v>
      </c>
      <c r="G3562">
        <v>1517230000</v>
      </c>
      <c r="H3562">
        <v>20292811278</v>
      </c>
      <c r="I3562">
        <v>2018</v>
      </c>
      <c r="J3562">
        <v>10</v>
      </c>
      <c r="K3562">
        <v>29</v>
      </c>
    </row>
    <row r="3563" spans="1:11" x14ac:dyDescent="0.3">
      <c r="A3563" t="s">
        <v>16</v>
      </c>
      <c r="B3563" s="1">
        <v>43401</v>
      </c>
      <c r="C3563">
        <v>204.51</v>
      </c>
      <c r="D3563">
        <v>205.92</v>
      </c>
      <c r="E3563">
        <v>203.52</v>
      </c>
      <c r="F3563">
        <v>205.37</v>
      </c>
      <c r="G3563">
        <v>1139140000</v>
      </c>
      <c r="H3563">
        <v>21123907349</v>
      </c>
      <c r="I3563">
        <v>2018</v>
      </c>
      <c r="J3563">
        <v>10</v>
      </c>
      <c r="K3563">
        <v>28</v>
      </c>
    </row>
    <row r="3564" spans="1:11" x14ac:dyDescent="0.3">
      <c r="A3564" t="s">
        <v>16</v>
      </c>
      <c r="B3564" s="1">
        <v>43400</v>
      </c>
      <c r="C3564">
        <v>203.36</v>
      </c>
      <c r="D3564">
        <v>206.08</v>
      </c>
      <c r="E3564">
        <v>203.13</v>
      </c>
      <c r="F3564">
        <v>204.21</v>
      </c>
      <c r="G3564">
        <v>1084810000</v>
      </c>
      <c r="H3564">
        <v>21000852987</v>
      </c>
      <c r="I3564">
        <v>2018</v>
      </c>
      <c r="J3564">
        <v>10</v>
      </c>
      <c r="K3564">
        <v>27</v>
      </c>
    </row>
    <row r="3565" spans="1:11" x14ac:dyDescent="0.3">
      <c r="A3565" t="s">
        <v>16</v>
      </c>
      <c r="B3565" s="1">
        <v>43399</v>
      </c>
      <c r="C3565">
        <v>202.34</v>
      </c>
      <c r="D3565">
        <v>204.78</v>
      </c>
      <c r="E3565">
        <v>201.55</v>
      </c>
      <c r="F3565">
        <v>203.33</v>
      </c>
      <c r="G3565">
        <v>1161310000</v>
      </c>
      <c r="H3565">
        <v>20906130835</v>
      </c>
      <c r="I3565">
        <v>2018</v>
      </c>
      <c r="J3565">
        <v>10</v>
      </c>
      <c r="K3565">
        <v>26</v>
      </c>
    </row>
    <row r="3566" spans="1:11" x14ac:dyDescent="0.3">
      <c r="A3566" t="s">
        <v>16</v>
      </c>
      <c r="B3566" s="1">
        <v>43398</v>
      </c>
      <c r="C3566">
        <v>203.87</v>
      </c>
      <c r="D3566">
        <v>204.13</v>
      </c>
      <c r="E3566">
        <v>201.82</v>
      </c>
      <c r="F3566">
        <v>202.72</v>
      </c>
      <c r="G3566">
        <v>1102900000</v>
      </c>
      <c r="H3566">
        <v>20839259066</v>
      </c>
      <c r="I3566">
        <v>2018</v>
      </c>
      <c r="J3566">
        <v>10</v>
      </c>
      <c r="K3566">
        <v>25</v>
      </c>
    </row>
    <row r="3567" spans="1:11" x14ac:dyDescent="0.3">
      <c r="A3567" t="s">
        <v>16</v>
      </c>
      <c r="B3567" s="1">
        <v>43397</v>
      </c>
      <c r="C3567">
        <v>204.13</v>
      </c>
      <c r="D3567">
        <v>205.58</v>
      </c>
      <c r="E3567">
        <v>203.35</v>
      </c>
      <c r="F3567">
        <v>203.85</v>
      </c>
      <c r="G3567">
        <v>1102220000</v>
      </c>
      <c r="H3567">
        <v>20951603018</v>
      </c>
      <c r="I3567">
        <v>2018</v>
      </c>
      <c r="J3567">
        <v>10</v>
      </c>
      <c r="K3567">
        <v>24</v>
      </c>
    </row>
    <row r="3568" spans="1:11" x14ac:dyDescent="0.3">
      <c r="A3568" t="s">
        <v>16</v>
      </c>
      <c r="B3568" s="1">
        <v>43396</v>
      </c>
      <c r="C3568">
        <v>204.02</v>
      </c>
      <c r="D3568">
        <v>205.15</v>
      </c>
      <c r="E3568">
        <v>201.91</v>
      </c>
      <c r="F3568">
        <v>204.34</v>
      </c>
      <c r="G3568">
        <v>1237490000</v>
      </c>
      <c r="H3568">
        <v>20997181867</v>
      </c>
      <c r="I3568">
        <v>2018</v>
      </c>
      <c r="J3568">
        <v>10</v>
      </c>
      <c r="K3568">
        <v>23</v>
      </c>
    </row>
    <row r="3569" spans="1:11" x14ac:dyDescent="0.3">
      <c r="A3569" t="s">
        <v>16</v>
      </c>
      <c r="B3569" s="1">
        <v>43395</v>
      </c>
      <c r="C3569">
        <v>205.17</v>
      </c>
      <c r="D3569">
        <v>206.93</v>
      </c>
      <c r="E3569">
        <v>203.38</v>
      </c>
      <c r="F3569">
        <v>204.04</v>
      </c>
      <c r="G3569">
        <v>1328980000</v>
      </c>
      <c r="H3569">
        <v>20962977292</v>
      </c>
      <c r="I3569">
        <v>2018</v>
      </c>
      <c r="J3569">
        <v>10</v>
      </c>
      <c r="K3569">
        <v>22</v>
      </c>
    </row>
    <row r="3570" spans="1:11" x14ac:dyDescent="0.3">
      <c r="A3570" t="s">
        <v>16</v>
      </c>
      <c r="B3570" s="1">
        <v>43394</v>
      </c>
      <c r="C3570">
        <v>205.39</v>
      </c>
      <c r="D3570">
        <v>208.16</v>
      </c>
      <c r="E3570">
        <v>204.62</v>
      </c>
      <c r="F3570">
        <v>205.14</v>
      </c>
      <c r="G3570">
        <v>1190300000</v>
      </c>
      <c r="H3570">
        <v>21071630786</v>
      </c>
      <c r="I3570">
        <v>2018</v>
      </c>
      <c r="J3570">
        <v>10</v>
      </c>
      <c r="K3570">
        <v>21</v>
      </c>
    </row>
    <row r="3571" spans="1:11" x14ac:dyDescent="0.3">
      <c r="A3571" t="s">
        <v>16</v>
      </c>
      <c r="B3571" s="1">
        <v>43393</v>
      </c>
      <c r="C3571">
        <v>203.52</v>
      </c>
      <c r="D3571">
        <v>206.22</v>
      </c>
      <c r="E3571">
        <v>203.09</v>
      </c>
      <c r="F3571">
        <v>205.43</v>
      </c>
      <c r="G3571">
        <v>1238780000</v>
      </c>
      <c r="H3571">
        <v>21097037289</v>
      </c>
      <c r="I3571">
        <v>2018</v>
      </c>
      <c r="J3571">
        <v>10</v>
      </c>
      <c r="K3571">
        <v>20</v>
      </c>
    </row>
    <row r="3572" spans="1:11" x14ac:dyDescent="0.3">
      <c r="A3572" t="s">
        <v>16</v>
      </c>
      <c r="B3572" s="1">
        <v>43392</v>
      </c>
      <c r="C3572">
        <v>203.26</v>
      </c>
      <c r="D3572">
        <v>204.66</v>
      </c>
      <c r="E3572">
        <v>201.84</v>
      </c>
      <c r="F3572">
        <v>203.73</v>
      </c>
      <c r="G3572">
        <v>1264480000</v>
      </c>
      <c r="H3572">
        <v>20917973393</v>
      </c>
      <c r="I3572">
        <v>2018</v>
      </c>
      <c r="J3572">
        <v>10</v>
      </c>
      <c r="K3572">
        <v>19</v>
      </c>
    </row>
    <row r="3573" spans="1:11" x14ac:dyDescent="0.3">
      <c r="A3573" t="s">
        <v>16</v>
      </c>
      <c r="B3573" s="1">
        <v>43391</v>
      </c>
      <c r="C3573">
        <v>207.4</v>
      </c>
      <c r="D3573">
        <v>208.47</v>
      </c>
      <c r="E3573">
        <v>201.74</v>
      </c>
      <c r="F3573">
        <v>203.35</v>
      </c>
      <c r="G3573">
        <v>1365860000</v>
      </c>
      <c r="H3573">
        <v>20875341345</v>
      </c>
      <c r="I3573">
        <v>2018</v>
      </c>
      <c r="J3573">
        <v>10</v>
      </c>
      <c r="K3573">
        <v>18</v>
      </c>
    </row>
    <row r="3574" spans="1:11" x14ac:dyDescent="0.3">
      <c r="A3574" t="s">
        <v>16</v>
      </c>
      <c r="B3574" s="1">
        <v>43390</v>
      </c>
      <c r="C3574">
        <v>210.22</v>
      </c>
      <c r="D3574">
        <v>211.13</v>
      </c>
      <c r="E3574">
        <v>205.93</v>
      </c>
      <c r="F3574">
        <v>207.08</v>
      </c>
      <c r="G3574">
        <v>1444130000</v>
      </c>
      <c r="H3574">
        <v>21254117736</v>
      </c>
      <c r="I3574">
        <v>2018</v>
      </c>
      <c r="J3574">
        <v>10</v>
      </c>
      <c r="K3574">
        <v>17</v>
      </c>
    </row>
    <row r="3575" spans="1:11" x14ac:dyDescent="0.3">
      <c r="A3575" t="s">
        <v>16</v>
      </c>
      <c r="B3575" s="1">
        <v>43389</v>
      </c>
      <c r="C3575">
        <v>209.63</v>
      </c>
      <c r="D3575">
        <v>212.17</v>
      </c>
      <c r="E3575">
        <v>207.98</v>
      </c>
      <c r="F3575">
        <v>210.12</v>
      </c>
      <c r="G3575">
        <v>1532280000</v>
      </c>
      <c r="H3575">
        <v>21561538445</v>
      </c>
      <c r="I3575">
        <v>2018</v>
      </c>
      <c r="J3575">
        <v>10</v>
      </c>
      <c r="K3575">
        <v>16</v>
      </c>
    </row>
    <row r="3576" spans="1:11" x14ac:dyDescent="0.3">
      <c r="A3576" t="s">
        <v>16</v>
      </c>
      <c r="B3576" s="1">
        <v>43388</v>
      </c>
      <c r="C3576">
        <v>195.27</v>
      </c>
      <c r="D3576">
        <v>222.12</v>
      </c>
      <c r="E3576">
        <v>194.16</v>
      </c>
      <c r="F3576">
        <v>209.7</v>
      </c>
      <c r="G3576">
        <v>2865830000</v>
      </c>
      <c r="H3576">
        <v>21514574462</v>
      </c>
      <c r="I3576">
        <v>2018</v>
      </c>
      <c r="J3576">
        <v>10</v>
      </c>
      <c r="K3576">
        <v>15</v>
      </c>
    </row>
    <row r="3577" spans="1:11" x14ac:dyDescent="0.3">
      <c r="A3577" t="s">
        <v>16</v>
      </c>
      <c r="B3577" s="1">
        <v>43387</v>
      </c>
      <c r="C3577">
        <v>199.69</v>
      </c>
      <c r="D3577">
        <v>201.83</v>
      </c>
      <c r="E3577">
        <v>195.24</v>
      </c>
      <c r="F3577">
        <v>195.72</v>
      </c>
      <c r="G3577">
        <v>1169260000</v>
      </c>
      <c r="H3577">
        <v>20075397007</v>
      </c>
      <c r="I3577">
        <v>2018</v>
      </c>
      <c r="J3577">
        <v>10</v>
      </c>
      <c r="K3577">
        <v>14</v>
      </c>
    </row>
    <row r="3578" spans="1:11" x14ac:dyDescent="0.3">
      <c r="A3578" t="s">
        <v>16</v>
      </c>
      <c r="B3578" s="1">
        <v>43386</v>
      </c>
      <c r="C3578">
        <v>196.36</v>
      </c>
      <c r="D3578">
        <v>201.28</v>
      </c>
      <c r="E3578">
        <v>196.36</v>
      </c>
      <c r="F3578">
        <v>199.84</v>
      </c>
      <c r="G3578">
        <v>1167610000</v>
      </c>
      <c r="H3578">
        <v>20494529773</v>
      </c>
      <c r="I3578">
        <v>2018</v>
      </c>
      <c r="J3578">
        <v>10</v>
      </c>
      <c r="K3578">
        <v>13</v>
      </c>
    </row>
    <row r="3579" spans="1:11" x14ac:dyDescent="0.3">
      <c r="A3579" t="s">
        <v>16</v>
      </c>
      <c r="B3579" s="1">
        <v>43385</v>
      </c>
      <c r="C3579">
        <v>188.71</v>
      </c>
      <c r="D3579">
        <v>199.4</v>
      </c>
      <c r="E3579">
        <v>188.71</v>
      </c>
      <c r="F3579">
        <v>196.73</v>
      </c>
      <c r="G3579">
        <v>1487900000</v>
      </c>
      <c r="H3579">
        <v>20171157774</v>
      </c>
      <c r="I3579">
        <v>2018</v>
      </c>
      <c r="J3579">
        <v>10</v>
      </c>
      <c r="K3579">
        <v>12</v>
      </c>
    </row>
    <row r="3580" spans="1:11" x14ac:dyDescent="0.3">
      <c r="A3580" t="s">
        <v>16</v>
      </c>
      <c r="B3580" s="1">
        <v>43384</v>
      </c>
      <c r="C3580">
        <v>225.61</v>
      </c>
      <c r="D3580">
        <v>225.61</v>
      </c>
      <c r="E3580">
        <v>189.28</v>
      </c>
      <c r="F3580">
        <v>189.5</v>
      </c>
      <c r="G3580">
        <v>2167620000</v>
      </c>
      <c r="H3580">
        <v>19426181717</v>
      </c>
      <c r="I3580">
        <v>2018</v>
      </c>
      <c r="J3580">
        <v>10</v>
      </c>
      <c r="K3580">
        <v>11</v>
      </c>
    </row>
    <row r="3581" spans="1:11" x14ac:dyDescent="0.3">
      <c r="A3581" t="s">
        <v>16</v>
      </c>
      <c r="B3581" s="1">
        <v>43383</v>
      </c>
      <c r="C3581">
        <v>227.62</v>
      </c>
      <c r="D3581">
        <v>227.71</v>
      </c>
      <c r="E3581">
        <v>224.5</v>
      </c>
      <c r="F3581">
        <v>225.77</v>
      </c>
      <c r="G3581">
        <v>1384040000</v>
      </c>
      <c r="H3581">
        <v>23139713070</v>
      </c>
      <c r="I3581">
        <v>2018</v>
      </c>
      <c r="J3581">
        <v>10</v>
      </c>
      <c r="K3581">
        <v>10</v>
      </c>
    </row>
    <row r="3582" spans="1:11" x14ac:dyDescent="0.3">
      <c r="A3582" t="s">
        <v>16</v>
      </c>
      <c r="B3582" s="1">
        <v>43382</v>
      </c>
      <c r="C3582">
        <v>229.71</v>
      </c>
      <c r="D3582">
        <v>230.16</v>
      </c>
      <c r="E3582">
        <v>226.4</v>
      </c>
      <c r="F3582">
        <v>227.98</v>
      </c>
      <c r="G3582">
        <v>1405130000</v>
      </c>
      <c r="H3582">
        <v>23361891401</v>
      </c>
      <c r="I3582">
        <v>2018</v>
      </c>
      <c r="J3582">
        <v>10</v>
      </c>
      <c r="K3582">
        <v>9</v>
      </c>
    </row>
    <row r="3583" spans="1:11" x14ac:dyDescent="0.3">
      <c r="A3583" t="s">
        <v>16</v>
      </c>
      <c r="B3583" s="1">
        <v>43381</v>
      </c>
      <c r="C3583">
        <v>226.51</v>
      </c>
      <c r="D3583">
        <v>230.77</v>
      </c>
      <c r="E3583">
        <v>224.56</v>
      </c>
      <c r="F3583">
        <v>229.26</v>
      </c>
      <c r="G3583">
        <v>1470740000</v>
      </c>
      <c r="H3583">
        <v>23487673000</v>
      </c>
      <c r="I3583">
        <v>2018</v>
      </c>
      <c r="J3583">
        <v>10</v>
      </c>
      <c r="K3583">
        <v>8</v>
      </c>
    </row>
    <row r="3584" spans="1:11" x14ac:dyDescent="0.3">
      <c r="A3584" t="s">
        <v>16</v>
      </c>
      <c r="B3584" s="1">
        <v>43380</v>
      </c>
      <c r="C3584">
        <v>225.44</v>
      </c>
      <c r="D3584">
        <v>226.37</v>
      </c>
      <c r="E3584">
        <v>223</v>
      </c>
      <c r="F3584">
        <v>226.12</v>
      </c>
      <c r="G3584">
        <v>1470480000</v>
      </c>
      <c r="H3584">
        <v>23161767973</v>
      </c>
      <c r="I3584">
        <v>2018</v>
      </c>
      <c r="J3584">
        <v>10</v>
      </c>
      <c r="K3584">
        <v>7</v>
      </c>
    </row>
    <row r="3585" spans="1:11" x14ac:dyDescent="0.3">
      <c r="A3585" t="s">
        <v>16</v>
      </c>
      <c r="B3585" s="1">
        <v>43379</v>
      </c>
      <c r="C3585">
        <v>227.55</v>
      </c>
      <c r="D3585">
        <v>227.93</v>
      </c>
      <c r="E3585">
        <v>224.25</v>
      </c>
      <c r="F3585">
        <v>225.12</v>
      </c>
      <c r="G3585">
        <v>1505070000</v>
      </c>
      <c r="H3585">
        <v>23054817089</v>
      </c>
      <c r="I3585">
        <v>2018</v>
      </c>
      <c r="J3585">
        <v>10</v>
      </c>
      <c r="K3585">
        <v>6</v>
      </c>
    </row>
    <row r="3586" spans="1:11" x14ac:dyDescent="0.3">
      <c r="A3586" t="s">
        <v>16</v>
      </c>
      <c r="B3586" s="1">
        <v>43378</v>
      </c>
      <c r="C3586">
        <v>222.27</v>
      </c>
      <c r="D3586">
        <v>228.32</v>
      </c>
      <c r="E3586">
        <v>220.96</v>
      </c>
      <c r="F3586">
        <v>227.6</v>
      </c>
      <c r="G3586">
        <v>1547330000</v>
      </c>
      <c r="H3586">
        <v>23304234601</v>
      </c>
      <c r="I3586">
        <v>2018</v>
      </c>
      <c r="J3586">
        <v>10</v>
      </c>
      <c r="K3586">
        <v>5</v>
      </c>
    </row>
    <row r="3587" spans="1:11" x14ac:dyDescent="0.3">
      <c r="A3587" t="s">
        <v>16</v>
      </c>
      <c r="B3587" s="1">
        <v>43377</v>
      </c>
      <c r="C3587">
        <v>220.45</v>
      </c>
      <c r="D3587">
        <v>226.15</v>
      </c>
      <c r="E3587">
        <v>220.09</v>
      </c>
      <c r="F3587">
        <v>222.22</v>
      </c>
      <c r="G3587">
        <v>1479500000</v>
      </c>
      <c r="H3587">
        <v>22748580859</v>
      </c>
      <c r="I3587">
        <v>2018</v>
      </c>
      <c r="J3587">
        <v>10</v>
      </c>
      <c r="K3587">
        <v>4</v>
      </c>
    </row>
    <row r="3588" spans="1:11" x14ac:dyDescent="0.3">
      <c r="A3588" t="s">
        <v>16</v>
      </c>
      <c r="B3588" s="1">
        <v>43376</v>
      </c>
      <c r="C3588">
        <v>226.41</v>
      </c>
      <c r="D3588">
        <v>226.46</v>
      </c>
      <c r="E3588">
        <v>213.97</v>
      </c>
      <c r="F3588">
        <v>220.49</v>
      </c>
      <c r="G3588">
        <v>1683930000</v>
      </c>
      <c r="H3588">
        <v>22567089086</v>
      </c>
      <c r="I3588">
        <v>2018</v>
      </c>
      <c r="J3588">
        <v>10</v>
      </c>
      <c r="K3588">
        <v>3</v>
      </c>
    </row>
    <row r="3589" spans="1:11" x14ac:dyDescent="0.3">
      <c r="A3589" t="s">
        <v>16</v>
      </c>
      <c r="B3589" s="1">
        <v>43375</v>
      </c>
      <c r="C3589">
        <v>231.1</v>
      </c>
      <c r="D3589">
        <v>231.17</v>
      </c>
      <c r="E3589">
        <v>225.84</v>
      </c>
      <c r="F3589">
        <v>227.18</v>
      </c>
      <c r="G3589">
        <v>1542080000</v>
      </c>
      <c r="H3589">
        <v>23247403474</v>
      </c>
      <c r="I3589">
        <v>2018</v>
      </c>
      <c r="J3589">
        <v>10</v>
      </c>
      <c r="K3589">
        <v>2</v>
      </c>
    </row>
    <row r="3590" spans="1:11" x14ac:dyDescent="0.3">
      <c r="A3590" t="s">
        <v>16</v>
      </c>
      <c r="B3590" s="1">
        <v>43374</v>
      </c>
      <c r="C3590">
        <v>233.22</v>
      </c>
      <c r="D3590">
        <v>234.15</v>
      </c>
      <c r="E3590">
        <v>226.95</v>
      </c>
      <c r="F3590">
        <v>230.77</v>
      </c>
      <c r="G3590">
        <v>1597500000</v>
      </c>
      <c r="H3590">
        <v>23609728018</v>
      </c>
      <c r="I3590">
        <v>2018</v>
      </c>
      <c r="J3590">
        <v>10</v>
      </c>
      <c r="K3590">
        <v>1</v>
      </c>
    </row>
    <row r="3591" spans="1:11" x14ac:dyDescent="0.3">
      <c r="A3591" t="s">
        <v>16</v>
      </c>
      <c r="B3591" s="1">
        <v>43373</v>
      </c>
      <c r="C3591">
        <v>231.33</v>
      </c>
      <c r="D3591">
        <v>236.99</v>
      </c>
      <c r="E3591">
        <v>228.45</v>
      </c>
      <c r="F3591">
        <v>232.85</v>
      </c>
      <c r="G3591">
        <v>1765560000</v>
      </c>
      <c r="H3591">
        <v>23817805502</v>
      </c>
      <c r="I3591">
        <v>2018</v>
      </c>
      <c r="J3591">
        <v>9</v>
      </c>
      <c r="K3591">
        <v>30</v>
      </c>
    </row>
    <row r="3592" spans="1:11" x14ac:dyDescent="0.3">
      <c r="A3592" t="s">
        <v>16</v>
      </c>
      <c r="B3592" s="1">
        <v>43372</v>
      </c>
      <c r="C3592">
        <v>221.71</v>
      </c>
      <c r="D3592">
        <v>234.01</v>
      </c>
      <c r="E3592">
        <v>216.08</v>
      </c>
      <c r="F3592">
        <v>231.64</v>
      </c>
      <c r="G3592">
        <v>2208720000</v>
      </c>
      <c r="H3592">
        <v>23688983896</v>
      </c>
      <c r="I3592">
        <v>2018</v>
      </c>
      <c r="J3592">
        <v>9</v>
      </c>
      <c r="K3592">
        <v>29</v>
      </c>
    </row>
    <row r="3593" spans="1:11" x14ac:dyDescent="0.3">
      <c r="A3593" t="s">
        <v>16</v>
      </c>
      <c r="B3593" s="1">
        <v>43371</v>
      </c>
      <c r="C3593">
        <v>229.04</v>
      </c>
      <c r="D3593">
        <v>231.75</v>
      </c>
      <c r="E3593">
        <v>218.67</v>
      </c>
      <c r="F3593">
        <v>222.4</v>
      </c>
      <c r="G3593">
        <v>2018120000</v>
      </c>
      <c r="H3593">
        <v>22740233568</v>
      </c>
      <c r="I3593">
        <v>2018</v>
      </c>
      <c r="J3593">
        <v>9</v>
      </c>
      <c r="K3593">
        <v>28</v>
      </c>
    </row>
    <row r="3594" spans="1:11" x14ac:dyDescent="0.3">
      <c r="A3594" t="s">
        <v>16</v>
      </c>
      <c r="B3594" s="1">
        <v>43370</v>
      </c>
      <c r="C3594">
        <v>215.44</v>
      </c>
      <c r="D3594">
        <v>230.61</v>
      </c>
      <c r="E3594">
        <v>212.65</v>
      </c>
      <c r="F3594">
        <v>228.49</v>
      </c>
      <c r="G3594">
        <v>2030320000</v>
      </c>
      <c r="H3594">
        <v>23358464739</v>
      </c>
      <c r="I3594">
        <v>2018</v>
      </c>
      <c r="J3594">
        <v>9</v>
      </c>
      <c r="K3594">
        <v>27</v>
      </c>
    </row>
    <row r="3595" spans="1:11" x14ac:dyDescent="0.3">
      <c r="A3595" t="s">
        <v>16</v>
      </c>
      <c r="B3595" s="1">
        <v>43369</v>
      </c>
      <c r="C3595">
        <v>218.65</v>
      </c>
      <c r="D3595">
        <v>221.44</v>
      </c>
      <c r="E3595">
        <v>209.11</v>
      </c>
      <c r="F3595">
        <v>215.85</v>
      </c>
      <c r="G3595">
        <v>1756100000</v>
      </c>
      <c r="H3595">
        <v>22061164303</v>
      </c>
      <c r="I3595">
        <v>2018</v>
      </c>
      <c r="J3595">
        <v>9</v>
      </c>
      <c r="K3595">
        <v>26</v>
      </c>
    </row>
    <row r="3596" spans="1:11" x14ac:dyDescent="0.3">
      <c r="A3596" t="s">
        <v>16</v>
      </c>
      <c r="B3596" s="1">
        <v>43368</v>
      </c>
      <c r="C3596">
        <v>228.33</v>
      </c>
      <c r="D3596">
        <v>228.33</v>
      </c>
      <c r="E3596">
        <v>206.49</v>
      </c>
      <c r="F3596">
        <v>218.51</v>
      </c>
      <c r="G3596">
        <v>2120360000</v>
      </c>
      <c r="H3596">
        <v>22328327983</v>
      </c>
      <c r="I3596">
        <v>2018</v>
      </c>
      <c r="J3596">
        <v>9</v>
      </c>
      <c r="K3596">
        <v>25</v>
      </c>
    </row>
    <row r="3597" spans="1:11" x14ac:dyDescent="0.3">
      <c r="A3597" t="s">
        <v>16</v>
      </c>
      <c r="B3597" s="1">
        <v>43367</v>
      </c>
      <c r="C3597">
        <v>244.84</v>
      </c>
      <c r="D3597">
        <v>245.11</v>
      </c>
      <c r="E3597">
        <v>227.49</v>
      </c>
      <c r="F3597">
        <v>228.73</v>
      </c>
      <c r="G3597">
        <v>1748740000</v>
      </c>
      <c r="H3597">
        <v>23368514475</v>
      </c>
      <c r="I3597">
        <v>2018</v>
      </c>
      <c r="J3597">
        <v>9</v>
      </c>
      <c r="K3597">
        <v>24</v>
      </c>
    </row>
    <row r="3598" spans="1:11" x14ac:dyDescent="0.3">
      <c r="A3598" t="s">
        <v>16</v>
      </c>
      <c r="B3598" s="1">
        <v>43366</v>
      </c>
      <c r="C3598">
        <v>240.99</v>
      </c>
      <c r="D3598">
        <v>247.46</v>
      </c>
      <c r="E3598">
        <v>237.86</v>
      </c>
      <c r="F3598">
        <v>244.33</v>
      </c>
      <c r="G3598">
        <v>1693470000</v>
      </c>
      <c r="H3598">
        <v>24957339670</v>
      </c>
      <c r="I3598">
        <v>2018</v>
      </c>
      <c r="J3598">
        <v>9</v>
      </c>
      <c r="K3598">
        <v>23</v>
      </c>
    </row>
    <row r="3599" spans="1:11" x14ac:dyDescent="0.3">
      <c r="A3599" t="s">
        <v>16</v>
      </c>
      <c r="B3599" s="1">
        <v>43365</v>
      </c>
      <c r="C3599">
        <v>247.34</v>
      </c>
      <c r="D3599">
        <v>251.2</v>
      </c>
      <c r="E3599">
        <v>233.81</v>
      </c>
      <c r="F3599">
        <v>240.48</v>
      </c>
      <c r="G3599">
        <v>1921820000</v>
      </c>
      <c r="H3599">
        <v>24559189741</v>
      </c>
      <c r="I3599">
        <v>2018</v>
      </c>
      <c r="J3599">
        <v>9</v>
      </c>
      <c r="K3599">
        <v>22</v>
      </c>
    </row>
    <row r="3600" spans="1:11" x14ac:dyDescent="0.3">
      <c r="A3600" t="s">
        <v>16</v>
      </c>
      <c r="B3600" s="1">
        <v>43364</v>
      </c>
      <c r="C3600">
        <v>225.25</v>
      </c>
      <c r="D3600">
        <v>248.39</v>
      </c>
      <c r="E3600">
        <v>221.57</v>
      </c>
      <c r="F3600">
        <v>246.58</v>
      </c>
      <c r="G3600">
        <v>2836200000</v>
      </c>
      <c r="H3600">
        <v>25177561991</v>
      </c>
      <c r="I3600">
        <v>2018</v>
      </c>
      <c r="J3600">
        <v>9</v>
      </c>
      <c r="K3600">
        <v>21</v>
      </c>
    </row>
    <row r="3601" spans="1:11" x14ac:dyDescent="0.3">
      <c r="A3601" t="s">
        <v>16</v>
      </c>
      <c r="B3601" s="1">
        <v>43363</v>
      </c>
      <c r="C3601">
        <v>210.29</v>
      </c>
      <c r="D3601">
        <v>224.82</v>
      </c>
      <c r="E3601">
        <v>207.79</v>
      </c>
      <c r="F3601">
        <v>224.59</v>
      </c>
      <c r="G3601">
        <v>1782070000</v>
      </c>
      <c r="H3601">
        <v>22927300808</v>
      </c>
      <c r="I3601">
        <v>2018</v>
      </c>
      <c r="J3601">
        <v>9</v>
      </c>
      <c r="K3601">
        <v>20</v>
      </c>
    </row>
    <row r="3602" spans="1:11" x14ac:dyDescent="0.3">
      <c r="A3602" t="s">
        <v>16</v>
      </c>
      <c r="B3602" s="1">
        <v>43362</v>
      </c>
      <c r="C3602">
        <v>209.47</v>
      </c>
      <c r="D3602">
        <v>213.87</v>
      </c>
      <c r="E3602">
        <v>201.66</v>
      </c>
      <c r="F3602">
        <v>209.97</v>
      </c>
      <c r="G3602">
        <v>1733330000</v>
      </c>
      <c r="H3602">
        <v>21430323331</v>
      </c>
      <c r="I3602">
        <v>2018</v>
      </c>
      <c r="J3602">
        <v>9</v>
      </c>
      <c r="K3602">
        <v>19</v>
      </c>
    </row>
    <row r="3603" spans="1:11" x14ac:dyDescent="0.3">
      <c r="A3603" t="s">
        <v>16</v>
      </c>
      <c r="B3603" s="1">
        <v>43361</v>
      </c>
      <c r="C3603">
        <v>197.1</v>
      </c>
      <c r="D3603">
        <v>213.36</v>
      </c>
      <c r="E3603">
        <v>195.93</v>
      </c>
      <c r="F3603">
        <v>209.98</v>
      </c>
      <c r="G3603">
        <v>1800640000</v>
      </c>
      <c r="H3603">
        <v>21426628309</v>
      </c>
      <c r="I3603">
        <v>2018</v>
      </c>
      <c r="J3603">
        <v>9</v>
      </c>
      <c r="K3603">
        <v>18</v>
      </c>
    </row>
    <row r="3604" spans="1:11" x14ac:dyDescent="0.3">
      <c r="A3604" t="s">
        <v>16</v>
      </c>
      <c r="B3604" s="1">
        <v>43360</v>
      </c>
      <c r="C3604">
        <v>221.58</v>
      </c>
      <c r="D3604">
        <v>224.26</v>
      </c>
      <c r="E3604">
        <v>195.31</v>
      </c>
      <c r="F3604">
        <v>197.88</v>
      </c>
      <c r="G3604">
        <v>2019910000</v>
      </c>
      <c r="H3604">
        <v>20187902505</v>
      </c>
      <c r="I3604">
        <v>2018</v>
      </c>
      <c r="J3604">
        <v>9</v>
      </c>
      <c r="K3604">
        <v>17</v>
      </c>
    </row>
    <row r="3605" spans="1:11" x14ac:dyDescent="0.3">
      <c r="A3605" t="s">
        <v>16</v>
      </c>
      <c r="B3605" s="1">
        <v>43359</v>
      </c>
      <c r="C3605">
        <v>222.8</v>
      </c>
      <c r="D3605">
        <v>222.8</v>
      </c>
      <c r="E3605">
        <v>211.12</v>
      </c>
      <c r="F3605">
        <v>220.59</v>
      </c>
      <c r="G3605">
        <v>1502260000</v>
      </c>
      <c r="H3605">
        <v>22500748646</v>
      </c>
      <c r="I3605">
        <v>2018</v>
      </c>
      <c r="J3605">
        <v>9</v>
      </c>
      <c r="K3605">
        <v>16</v>
      </c>
    </row>
    <row r="3606" spans="1:11" x14ac:dyDescent="0.3">
      <c r="A3606" t="s">
        <v>16</v>
      </c>
      <c r="B3606" s="1">
        <v>43358</v>
      </c>
      <c r="C3606">
        <v>209.81</v>
      </c>
      <c r="D3606">
        <v>226.6</v>
      </c>
      <c r="E3606">
        <v>209.61</v>
      </c>
      <c r="F3606">
        <v>223.07</v>
      </c>
      <c r="G3606">
        <v>1670490000</v>
      </c>
      <c r="H3606">
        <v>22749647321</v>
      </c>
      <c r="I3606">
        <v>2018</v>
      </c>
      <c r="J3606">
        <v>9</v>
      </c>
      <c r="K3606">
        <v>15</v>
      </c>
    </row>
    <row r="3607" spans="1:11" x14ac:dyDescent="0.3">
      <c r="A3607" t="s">
        <v>16</v>
      </c>
      <c r="B3607" s="1">
        <v>43357</v>
      </c>
      <c r="C3607">
        <v>212.67</v>
      </c>
      <c r="D3607">
        <v>222.79</v>
      </c>
      <c r="E3607">
        <v>204.87</v>
      </c>
      <c r="F3607">
        <v>211.75</v>
      </c>
      <c r="G3607">
        <v>2232190000</v>
      </c>
      <c r="H3607">
        <v>21590366996</v>
      </c>
      <c r="I3607">
        <v>2018</v>
      </c>
      <c r="J3607">
        <v>9</v>
      </c>
      <c r="K3607">
        <v>14</v>
      </c>
    </row>
    <row r="3608" spans="1:11" x14ac:dyDescent="0.3">
      <c r="A3608" t="s">
        <v>16</v>
      </c>
      <c r="B3608" s="1">
        <v>43356</v>
      </c>
      <c r="C3608">
        <v>183.68</v>
      </c>
      <c r="D3608">
        <v>214</v>
      </c>
      <c r="E3608">
        <v>183.68</v>
      </c>
      <c r="F3608">
        <v>211.35</v>
      </c>
      <c r="G3608">
        <v>2330720000</v>
      </c>
      <c r="H3608">
        <v>21545775837</v>
      </c>
      <c r="I3608">
        <v>2018</v>
      </c>
      <c r="J3608">
        <v>9</v>
      </c>
      <c r="K3608">
        <v>13</v>
      </c>
    </row>
    <row r="3609" spans="1:11" x14ac:dyDescent="0.3">
      <c r="A3609" t="s">
        <v>16</v>
      </c>
      <c r="B3609" s="1">
        <v>43355</v>
      </c>
      <c r="C3609">
        <v>185.42</v>
      </c>
      <c r="D3609">
        <v>185.59</v>
      </c>
      <c r="E3609">
        <v>170.26</v>
      </c>
      <c r="F3609">
        <v>183.33</v>
      </c>
      <c r="G3609">
        <v>1874850000</v>
      </c>
      <c r="H3609">
        <v>18685319378</v>
      </c>
      <c r="I3609">
        <v>2018</v>
      </c>
      <c r="J3609">
        <v>9</v>
      </c>
      <c r="K3609">
        <v>12</v>
      </c>
    </row>
    <row r="3610" spans="1:11" x14ac:dyDescent="0.3">
      <c r="A3610" t="s">
        <v>16</v>
      </c>
      <c r="B3610" s="1">
        <v>43354</v>
      </c>
      <c r="C3610">
        <v>198.18</v>
      </c>
      <c r="D3610">
        <v>198.51</v>
      </c>
      <c r="E3610">
        <v>180.6</v>
      </c>
      <c r="F3610">
        <v>185.07</v>
      </c>
      <c r="G3610">
        <v>1568900000</v>
      </c>
      <c r="H3610">
        <v>18858381966</v>
      </c>
      <c r="I3610">
        <v>2018</v>
      </c>
      <c r="J3610">
        <v>9</v>
      </c>
      <c r="K3610">
        <v>11</v>
      </c>
    </row>
    <row r="3611" spans="1:11" x14ac:dyDescent="0.3">
      <c r="A3611" t="s">
        <v>16</v>
      </c>
      <c r="B3611" s="1">
        <v>43353</v>
      </c>
      <c r="C3611">
        <v>197.85</v>
      </c>
      <c r="D3611">
        <v>201.88</v>
      </c>
      <c r="E3611">
        <v>189.58</v>
      </c>
      <c r="F3611">
        <v>197.08</v>
      </c>
      <c r="G3611">
        <v>1502960000</v>
      </c>
      <c r="H3611">
        <v>20078523984</v>
      </c>
      <c r="I3611">
        <v>2018</v>
      </c>
      <c r="J3611">
        <v>9</v>
      </c>
      <c r="K3611">
        <v>10</v>
      </c>
    </row>
    <row r="3612" spans="1:11" x14ac:dyDescent="0.3">
      <c r="A3612" t="s">
        <v>16</v>
      </c>
      <c r="B3612" s="1">
        <v>43352</v>
      </c>
      <c r="C3612">
        <v>198.39</v>
      </c>
      <c r="D3612">
        <v>207.67</v>
      </c>
      <c r="E3612">
        <v>188.31</v>
      </c>
      <c r="F3612">
        <v>196.92</v>
      </c>
      <c r="G3612">
        <v>1585980000</v>
      </c>
      <c r="H3612">
        <v>20058708800</v>
      </c>
      <c r="I3612">
        <v>2018</v>
      </c>
      <c r="J3612">
        <v>9</v>
      </c>
      <c r="K3612">
        <v>9</v>
      </c>
    </row>
    <row r="3613" spans="1:11" x14ac:dyDescent="0.3">
      <c r="A3613" t="s">
        <v>16</v>
      </c>
      <c r="B3613" s="1">
        <v>43351</v>
      </c>
      <c r="C3613">
        <v>217.91</v>
      </c>
      <c r="D3613">
        <v>220.37</v>
      </c>
      <c r="E3613">
        <v>193.26</v>
      </c>
      <c r="F3613">
        <v>197.95</v>
      </c>
      <c r="G3613">
        <v>1517200000</v>
      </c>
      <c r="H3613">
        <v>20159309964</v>
      </c>
      <c r="I3613">
        <v>2018</v>
      </c>
      <c r="J3613">
        <v>9</v>
      </c>
      <c r="K3613">
        <v>8</v>
      </c>
    </row>
    <row r="3614" spans="1:11" x14ac:dyDescent="0.3">
      <c r="A3614" t="s">
        <v>16</v>
      </c>
      <c r="B3614" s="1">
        <v>43350</v>
      </c>
      <c r="C3614">
        <v>229.54</v>
      </c>
      <c r="D3614">
        <v>233.9</v>
      </c>
      <c r="E3614">
        <v>217.08</v>
      </c>
      <c r="F3614">
        <v>217.2</v>
      </c>
      <c r="G3614">
        <v>1678260000</v>
      </c>
      <c r="H3614">
        <v>22115522904</v>
      </c>
      <c r="I3614">
        <v>2018</v>
      </c>
      <c r="J3614">
        <v>9</v>
      </c>
      <c r="K3614">
        <v>7</v>
      </c>
    </row>
    <row r="3615" spans="1:11" x14ac:dyDescent="0.3">
      <c r="A3615" t="s">
        <v>16</v>
      </c>
      <c r="B3615" s="1">
        <v>43349</v>
      </c>
      <c r="C3615">
        <v>231.65</v>
      </c>
      <c r="D3615">
        <v>231.76</v>
      </c>
      <c r="E3615">
        <v>218.12</v>
      </c>
      <c r="F3615">
        <v>230.22</v>
      </c>
      <c r="G3615">
        <v>2097310000</v>
      </c>
      <c r="H3615">
        <v>23435751842</v>
      </c>
      <c r="I3615">
        <v>2018</v>
      </c>
      <c r="J3615">
        <v>9</v>
      </c>
      <c r="K3615">
        <v>6</v>
      </c>
    </row>
    <row r="3616" spans="1:11" x14ac:dyDescent="0.3">
      <c r="A3616" t="s">
        <v>16</v>
      </c>
      <c r="B3616" s="1">
        <v>43348</v>
      </c>
      <c r="C3616">
        <v>286.05</v>
      </c>
      <c r="D3616">
        <v>288.16000000000003</v>
      </c>
      <c r="E3616">
        <v>232.33</v>
      </c>
      <c r="F3616">
        <v>232.33</v>
      </c>
      <c r="G3616">
        <v>2390390000</v>
      </c>
      <c r="H3616">
        <v>23646371777</v>
      </c>
      <c r="I3616">
        <v>2018</v>
      </c>
      <c r="J3616">
        <v>9</v>
      </c>
      <c r="K3616">
        <v>5</v>
      </c>
    </row>
    <row r="3617" spans="1:11" x14ac:dyDescent="0.3">
      <c r="A3617" t="s">
        <v>16</v>
      </c>
      <c r="B3617" s="1">
        <v>43347</v>
      </c>
      <c r="C3617">
        <v>289.3</v>
      </c>
      <c r="D3617">
        <v>291.58</v>
      </c>
      <c r="E3617">
        <v>284.26</v>
      </c>
      <c r="F3617">
        <v>285.72000000000003</v>
      </c>
      <c r="G3617">
        <v>1554870000</v>
      </c>
      <c r="H3617">
        <v>29074743101</v>
      </c>
      <c r="I3617">
        <v>2018</v>
      </c>
      <c r="J3617">
        <v>9</v>
      </c>
      <c r="K3617">
        <v>4</v>
      </c>
    </row>
    <row r="3618" spans="1:11" x14ac:dyDescent="0.3">
      <c r="A3618" t="s">
        <v>16</v>
      </c>
      <c r="B3618" s="1">
        <v>43346</v>
      </c>
      <c r="C3618">
        <v>295.18</v>
      </c>
      <c r="D3618">
        <v>295.58999999999997</v>
      </c>
      <c r="E3618">
        <v>287.43</v>
      </c>
      <c r="F3618">
        <v>289.26</v>
      </c>
      <c r="G3618">
        <v>1394490000</v>
      </c>
      <c r="H3618">
        <v>29428616901</v>
      </c>
      <c r="I3618">
        <v>2018</v>
      </c>
      <c r="J3618">
        <v>9</v>
      </c>
      <c r="K3618">
        <v>3</v>
      </c>
    </row>
    <row r="3619" spans="1:11" x14ac:dyDescent="0.3">
      <c r="A3619" t="s">
        <v>16</v>
      </c>
      <c r="B3619" s="1">
        <v>43345</v>
      </c>
      <c r="C3619">
        <v>295.45</v>
      </c>
      <c r="D3619">
        <v>298.69</v>
      </c>
      <c r="E3619">
        <v>290.93</v>
      </c>
      <c r="F3619">
        <v>294.37</v>
      </c>
      <c r="G3619">
        <v>1321050000</v>
      </c>
      <c r="H3619">
        <v>29942718225</v>
      </c>
      <c r="I3619">
        <v>2018</v>
      </c>
      <c r="J3619">
        <v>9</v>
      </c>
      <c r="K3619">
        <v>2</v>
      </c>
    </row>
    <row r="3620" spans="1:11" x14ac:dyDescent="0.3">
      <c r="A3620" t="s">
        <v>16</v>
      </c>
      <c r="B3620" s="1">
        <v>43344</v>
      </c>
      <c r="C3620">
        <v>283.5</v>
      </c>
      <c r="D3620">
        <v>301.14</v>
      </c>
      <c r="E3620">
        <v>283.5</v>
      </c>
      <c r="F3620">
        <v>295.33999999999997</v>
      </c>
      <c r="G3620">
        <v>1546630000</v>
      </c>
      <c r="H3620">
        <v>30035327410</v>
      </c>
      <c r="I3620">
        <v>2018</v>
      </c>
      <c r="J3620">
        <v>9</v>
      </c>
      <c r="K3620">
        <v>1</v>
      </c>
    </row>
    <row r="3621" spans="1:11" x14ac:dyDescent="0.3">
      <c r="A3621" t="s">
        <v>16</v>
      </c>
      <c r="B3621" s="1">
        <v>43343</v>
      </c>
      <c r="C3621">
        <v>284.12</v>
      </c>
      <c r="D3621">
        <v>284.55</v>
      </c>
      <c r="E3621">
        <v>278.51</v>
      </c>
      <c r="F3621">
        <v>283</v>
      </c>
      <c r="G3621">
        <v>1411910000</v>
      </c>
      <c r="H3621">
        <v>28774922508</v>
      </c>
      <c r="I3621">
        <v>2018</v>
      </c>
      <c r="J3621">
        <v>8</v>
      </c>
      <c r="K3621">
        <v>31</v>
      </c>
    </row>
    <row r="3622" spans="1:11" x14ac:dyDescent="0.3">
      <c r="A3622" t="s">
        <v>16</v>
      </c>
      <c r="B3622" s="1">
        <v>43342</v>
      </c>
      <c r="C3622">
        <v>289.75</v>
      </c>
      <c r="D3622">
        <v>291.24</v>
      </c>
      <c r="E3622">
        <v>275.20999999999998</v>
      </c>
      <c r="F3622">
        <v>284.11</v>
      </c>
      <c r="G3622">
        <v>1513100000</v>
      </c>
      <c r="H3622">
        <v>28881058148</v>
      </c>
      <c r="I3622">
        <v>2018</v>
      </c>
      <c r="J3622">
        <v>8</v>
      </c>
      <c r="K3622">
        <v>30</v>
      </c>
    </row>
    <row r="3623" spans="1:11" x14ac:dyDescent="0.3">
      <c r="A3623" t="s">
        <v>16</v>
      </c>
      <c r="B3623" s="1">
        <v>43341</v>
      </c>
      <c r="C3623">
        <v>296.16000000000003</v>
      </c>
      <c r="D3623">
        <v>297.07</v>
      </c>
      <c r="E3623">
        <v>287.29000000000002</v>
      </c>
      <c r="F3623">
        <v>289.31</v>
      </c>
      <c r="G3623">
        <v>1474460000</v>
      </c>
      <c r="H3623">
        <v>29404459725</v>
      </c>
      <c r="I3623">
        <v>2018</v>
      </c>
      <c r="J3623">
        <v>8</v>
      </c>
      <c r="K3623">
        <v>29</v>
      </c>
    </row>
    <row r="3624" spans="1:11" x14ac:dyDescent="0.3">
      <c r="A3624" t="s">
        <v>16</v>
      </c>
      <c r="B3624" s="1">
        <v>43340</v>
      </c>
      <c r="C3624">
        <v>286.64999999999998</v>
      </c>
      <c r="D3624">
        <v>297.39999999999998</v>
      </c>
      <c r="E3624">
        <v>283.57</v>
      </c>
      <c r="F3624">
        <v>296.5</v>
      </c>
      <c r="G3624">
        <v>1513350000</v>
      </c>
      <c r="H3624">
        <v>30128902937</v>
      </c>
      <c r="I3624">
        <v>2018</v>
      </c>
      <c r="J3624">
        <v>8</v>
      </c>
      <c r="K3624">
        <v>28</v>
      </c>
    </row>
    <row r="3625" spans="1:11" x14ac:dyDescent="0.3">
      <c r="A3625" t="s">
        <v>16</v>
      </c>
      <c r="B3625" s="1">
        <v>43339</v>
      </c>
      <c r="C3625">
        <v>275.35000000000002</v>
      </c>
      <c r="D3625">
        <v>285.60000000000002</v>
      </c>
      <c r="E3625">
        <v>273.64999999999998</v>
      </c>
      <c r="F3625">
        <v>285.60000000000002</v>
      </c>
      <c r="G3625">
        <v>1406790000</v>
      </c>
      <c r="H3625">
        <v>29015874948</v>
      </c>
      <c r="I3625">
        <v>2018</v>
      </c>
      <c r="J3625">
        <v>8</v>
      </c>
      <c r="K3625">
        <v>27</v>
      </c>
    </row>
    <row r="3626" spans="1:11" x14ac:dyDescent="0.3">
      <c r="A3626" t="s">
        <v>16</v>
      </c>
      <c r="B3626" s="1">
        <v>43338</v>
      </c>
      <c r="C3626">
        <v>279.52999999999997</v>
      </c>
      <c r="D3626">
        <v>279.52999999999997</v>
      </c>
      <c r="E3626">
        <v>272.44</v>
      </c>
      <c r="F3626">
        <v>275.2</v>
      </c>
      <c r="G3626">
        <v>1206650000</v>
      </c>
      <c r="H3626">
        <v>27953028997</v>
      </c>
      <c r="I3626">
        <v>2018</v>
      </c>
      <c r="J3626">
        <v>8</v>
      </c>
      <c r="K3626">
        <v>26</v>
      </c>
    </row>
    <row r="3627" spans="1:11" x14ac:dyDescent="0.3">
      <c r="A3627" t="s">
        <v>16</v>
      </c>
      <c r="B3627" s="1">
        <v>43337</v>
      </c>
      <c r="C3627">
        <v>283.27999999999997</v>
      </c>
      <c r="D3627">
        <v>283.52</v>
      </c>
      <c r="E3627">
        <v>278.47000000000003</v>
      </c>
      <c r="F3627">
        <v>279.64999999999998</v>
      </c>
      <c r="G3627">
        <v>1208360000</v>
      </c>
      <c r="H3627">
        <v>28399212923</v>
      </c>
      <c r="I3627">
        <v>2018</v>
      </c>
      <c r="J3627">
        <v>8</v>
      </c>
      <c r="K3627">
        <v>25</v>
      </c>
    </row>
    <row r="3628" spans="1:11" x14ac:dyDescent="0.3">
      <c r="A3628" t="s">
        <v>16</v>
      </c>
      <c r="B3628" s="1">
        <v>43336</v>
      </c>
      <c r="C3628">
        <v>278.11</v>
      </c>
      <c r="D3628">
        <v>283.3</v>
      </c>
      <c r="E3628">
        <v>273.86</v>
      </c>
      <c r="F3628">
        <v>282.97000000000003</v>
      </c>
      <c r="G3628">
        <v>1450170000</v>
      </c>
      <c r="H3628">
        <v>28730705349</v>
      </c>
      <c r="I3628">
        <v>2018</v>
      </c>
      <c r="J3628">
        <v>8</v>
      </c>
      <c r="K3628">
        <v>24</v>
      </c>
    </row>
    <row r="3629" spans="1:11" x14ac:dyDescent="0.3">
      <c r="A3629" t="s">
        <v>16</v>
      </c>
      <c r="B3629" s="1">
        <v>43335</v>
      </c>
      <c r="C3629">
        <v>271.75</v>
      </c>
      <c r="D3629">
        <v>279.55</v>
      </c>
      <c r="E3629">
        <v>271.08999999999997</v>
      </c>
      <c r="F3629">
        <v>277.10000000000002</v>
      </c>
      <c r="G3629">
        <v>1271160000</v>
      </c>
      <c r="H3629">
        <v>28129662664</v>
      </c>
      <c r="I3629">
        <v>2018</v>
      </c>
      <c r="J3629">
        <v>8</v>
      </c>
      <c r="K3629">
        <v>23</v>
      </c>
    </row>
    <row r="3630" spans="1:11" x14ac:dyDescent="0.3">
      <c r="A3630" t="s">
        <v>16</v>
      </c>
      <c r="B3630" s="1">
        <v>43334</v>
      </c>
      <c r="C3630">
        <v>281.97000000000003</v>
      </c>
      <c r="D3630">
        <v>297.49</v>
      </c>
      <c r="E3630">
        <v>265</v>
      </c>
      <c r="F3630">
        <v>271.33999999999997</v>
      </c>
      <c r="G3630">
        <v>1507660000</v>
      </c>
      <c r="H3630">
        <v>27539119679</v>
      </c>
      <c r="I3630">
        <v>2018</v>
      </c>
      <c r="J3630">
        <v>8</v>
      </c>
      <c r="K3630">
        <v>22</v>
      </c>
    </row>
    <row r="3631" spans="1:11" x14ac:dyDescent="0.3">
      <c r="A3631" t="s">
        <v>16</v>
      </c>
      <c r="B3631" s="1">
        <v>43333</v>
      </c>
      <c r="C3631">
        <v>273.33</v>
      </c>
      <c r="D3631">
        <v>285.97000000000003</v>
      </c>
      <c r="E3631">
        <v>273.33</v>
      </c>
      <c r="F3631">
        <v>281.94</v>
      </c>
      <c r="G3631">
        <v>1164120000</v>
      </c>
      <c r="H3631">
        <v>28609531323</v>
      </c>
      <c r="I3631">
        <v>2018</v>
      </c>
      <c r="J3631">
        <v>8</v>
      </c>
      <c r="K3631">
        <v>21</v>
      </c>
    </row>
    <row r="3632" spans="1:11" x14ac:dyDescent="0.3">
      <c r="A3632" t="s">
        <v>16</v>
      </c>
      <c r="B3632" s="1">
        <v>43332</v>
      </c>
      <c r="C3632">
        <v>301.38</v>
      </c>
      <c r="D3632">
        <v>304.37</v>
      </c>
      <c r="E3632">
        <v>273.51</v>
      </c>
      <c r="F3632">
        <v>274.32</v>
      </c>
      <c r="G3632">
        <v>1413790000</v>
      </c>
      <c r="H3632">
        <v>27829775231</v>
      </c>
      <c r="I3632">
        <v>2018</v>
      </c>
      <c r="J3632">
        <v>8</v>
      </c>
      <c r="K3632">
        <v>20</v>
      </c>
    </row>
    <row r="3633" spans="1:11" x14ac:dyDescent="0.3">
      <c r="A3633" t="s">
        <v>16</v>
      </c>
      <c r="B3633" s="1">
        <v>43331</v>
      </c>
      <c r="C3633">
        <v>295.67</v>
      </c>
      <c r="D3633">
        <v>307.10000000000002</v>
      </c>
      <c r="E3633">
        <v>291.33</v>
      </c>
      <c r="F3633">
        <v>300.83</v>
      </c>
      <c r="G3633">
        <v>1447910000</v>
      </c>
      <c r="H3633">
        <v>30514025774</v>
      </c>
      <c r="I3633">
        <v>2018</v>
      </c>
      <c r="J3633">
        <v>8</v>
      </c>
      <c r="K3633">
        <v>19</v>
      </c>
    </row>
    <row r="3634" spans="1:11" x14ac:dyDescent="0.3">
      <c r="A3634" t="s">
        <v>16</v>
      </c>
      <c r="B3634" s="1">
        <v>43330</v>
      </c>
      <c r="C3634">
        <v>316.79000000000002</v>
      </c>
      <c r="D3634">
        <v>320.45</v>
      </c>
      <c r="E3634">
        <v>286.55</v>
      </c>
      <c r="F3634">
        <v>295.81</v>
      </c>
      <c r="G3634">
        <v>1764020000</v>
      </c>
      <c r="H3634">
        <v>29998584852</v>
      </c>
      <c r="I3634">
        <v>2018</v>
      </c>
      <c r="J3634">
        <v>8</v>
      </c>
      <c r="K3634">
        <v>18</v>
      </c>
    </row>
    <row r="3635" spans="1:11" x14ac:dyDescent="0.3">
      <c r="A3635" t="s">
        <v>16</v>
      </c>
      <c r="B3635" s="1">
        <v>43329</v>
      </c>
      <c r="C3635">
        <v>287.68</v>
      </c>
      <c r="D3635">
        <v>316.17</v>
      </c>
      <c r="E3635">
        <v>287.35000000000002</v>
      </c>
      <c r="F3635">
        <v>315.73</v>
      </c>
      <c r="G3635">
        <v>1995460000</v>
      </c>
      <c r="H3635">
        <v>32011921283</v>
      </c>
      <c r="I3635">
        <v>2018</v>
      </c>
      <c r="J3635">
        <v>8</v>
      </c>
      <c r="K3635">
        <v>17</v>
      </c>
    </row>
    <row r="3636" spans="1:11" x14ac:dyDescent="0.3">
      <c r="A3636" t="s">
        <v>16</v>
      </c>
      <c r="B3636" s="1">
        <v>43328</v>
      </c>
      <c r="C3636">
        <v>282.74</v>
      </c>
      <c r="D3636">
        <v>298.48</v>
      </c>
      <c r="E3636">
        <v>280.93</v>
      </c>
      <c r="F3636">
        <v>288.05</v>
      </c>
      <c r="G3636">
        <v>1552970000</v>
      </c>
      <c r="H3636">
        <v>29199228646</v>
      </c>
      <c r="I3636">
        <v>2018</v>
      </c>
      <c r="J3636">
        <v>8</v>
      </c>
      <c r="K3636">
        <v>16</v>
      </c>
    </row>
    <row r="3637" spans="1:11" x14ac:dyDescent="0.3">
      <c r="A3637" t="s">
        <v>16</v>
      </c>
      <c r="B3637" s="1">
        <v>43327</v>
      </c>
      <c r="C3637">
        <v>280.39</v>
      </c>
      <c r="D3637">
        <v>303.58999999999997</v>
      </c>
      <c r="E3637">
        <v>280.12</v>
      </c>
      <c r="F3637">
        <v>282.36</v>
      </c>
      <c r="G3637">
        <v>1878150000</v>
      </c>
      <c r="H3637">
        <v>28617473116</v>
      </c>
      <c r="I3637">
        <v>2018</v>
      </c>
      <c r="J3637">
        <v>8</v>
      </c>
      <c r="K3637">
        <v>15</v>
      </c>
    </row>
    <row r="3638" spans="1:11" x14ac:dyDescent="0.3">
      <c r="A3638" t="s">
        <v>16</v>
      </c>
      <c r="B3638" s="1">
        <v>43326</v>
      </c>
      <c r="C3638">
        <v>286.37</v>
      </c>
      <c r="D3638">
        <v>286.37</v>
      </c>
      <c r="E3638">
        <v>254.65</v>
      </c>
      <c r="F3638">
        <v>278.93</v>
      </c>
      <c r="G3638">
        <v>2137850000</v>
      </c>
      <c r="H3638">
        <v>28263969132</v>
      </c>
      <c r="I3638">
        <v>2018</v>
      </c>
      <c r="J3638">
        <v>8</v>
      </c>
      <c r="K3638">
        <v>14</v>
      </c>
    </row>
    <row r="3639" spans="1:11" x14ac:dyDescent="0.3">
      <c r="A3639" t="s">
        <v>16</v>
      </c>
      <c r="B3639" s="1">
        <v>43325</v>
      </c>
      <c r="C3639">
        <v>320.20999999999998</v>
      </c>
      <c r="D3639">
        <v>323.55</v>
      </c>
      <c r="E3639">
        <v>284.93</v>
      </c>
      <c r="F3639">
        <v>286.5</v>
      </c>
      <c r="G3639">
        <v>1751190000</v>
      </c>
      <c r="H3639">
        <v>29024490503</v>
      </c>
      <c r="I3639">
        <v>2018</v>
      </c>
      <c r="J3639">
        <v>8</v>
      </c>
      <c r="K3639">
        <v>13</v>
      </c>
    </row>
    <row r="3640" spans="1:11" x14ac:dyDescent="0.3">
      <c r="A3640" t="s">
        <v>16</v>
      </c>
      <c r="B3640" s="1">
        <v>43324</v>
      </c>
      <c r="C3640">
        <v>320.82</v>
      </c>
      <c r="D3640">
        <v>328.59</v>
      </c>
      <c r="E3640">
        <v>318.60000000000002</v>
      </c>
      <c r="F3640">
        <v>319.57</v>
      </c>
      <c r="G3640">
        <v>1625420000</v>
      </c>
      <c r="H3640">
        <v>32368768332</v>
      </c>
      <c r="I3640">
        <v>2018</v>
      </c>
      <c r="J3640">
        <v>8</v>
      </c>
      <c r="K3640">
        <v>12</v>
      </c>
    </row>
    <row r="3641" spans="1:11" x14ac:dyDescent="0.3">
      <c r="A3641" t="s">
        <v>16</v>
      </c>
      <c r="B3641" s="1">
        <v>43323</v>
      </c>
      <c r="C3641">
        <v>334.26</v>
      </c>
      <c r="D3641">
        <v>334.26</v>
      </c>
      <c r="E3641">
        <v>308.49</v>
      </c>
      <c r="F3641">
        <v>322.11</v>
      </c>
      <c r="G3641">
        <v>1790370000</v>
      </c>
      <c r="H3641">
        <v>32619681420</v>
      </c>
      <c r="I3641">
        <v>2018</v>
      </c>
      <c r="J3641">
        <v>8</v>
      </c>
      <c r="K3641">
        <v>11</v>
      </c>
    </row>
    <row r="3642" spans="1:11" x14ac:dyDescent="0.3">
      <c r="A3642" t="s">
        <v>16</v>
      </c>
      <c r="B3642" s="1">
        <v>43322</v>
      </c>
      <c r="C3642">
        <v>365.78</v>
      </c>
      <c r="D3642">
        <v>367.05</v>
      </c>
      <c r="E3642">
        <v>329.59</v>
      </c>
      <c r="F3642">
        <v>334.18</v>
      </c>
      <c r="G3642">
        <v>1699400000</v>
      </c>
      <c r="H3642">
        <v>33834485092</v>
      </c>
      <c r="I3642">
        <v>2018</v>
      </c>
      <c r="J3642">
        <v>8</v>
      </c>
      <c r="K3642">
        <v>10</v>
      </c>
    </row>
    <row r="3643" spans="1:11" x14ac:dyDescent="0.3">
      <c r="A3643" t="s">
        <v>16</v>
      </c>
      <c r="B3643" s="1">
        <v>43321</v>
      </c>
      <c r="C3643">
        <v>356.97</v>
      </c>
      <c r="D3643">
        <v>370.95</v>
      </c>
      <c r="E3643">
        <v>353.61</v>
      </c>
      <c r="F3643">
        <v>365.59</v>
      </c>
      <c r="G3643">
        <v>1616610000</v>
      </c>
      <c r="H3643">
        <v>37007391031</v>
      </c>
      <c r="I3643">
        <v>2018</v>
      </c>
      <c r="J3643">
        <v>8</v>
      </c>
      <c r="K3643">
        <v>9</v>
      </c>
    </row>
    <row r="3644" spans="1:11" x14ac:dyDescent="0.3">
      <c r="A3644" t="s">
        <v>16</v>
      </c>
      <c r="B3644" s="1">
        <v>43320</v>
      </c>
      <c r="C3644">
        <v>379.89</v>
      </c>
      <c r="D3644">
        <v>380.67</v>
      </c>
      <c r="E3644">
        <v>353.73</v>
      </c>
      <c r="F3644">
        <v>356.61</v>
      </c>
      <c r="G3644">
        <v>2016080000</v>
      </c>
      <c r="H3644">
        <v>36091566801</v>
      </c>
      <c r="I3644">
        <v>2018</v>
      </c>
      <c r="J3644">
        <v>8</v>
      </c>
      <c r="K3644">
        <v>8</v>
      </c>
    </row>
    <row r="3645" spans="1:11" x14ac:dyDescent="0.3">
      <c r="A3645" t="s">
        <v>16</v>
      </c>
      <c r="B3645" s="1">
        <v>43319</v>
      </c>
      <c r="C3645">
        <v>406.8</v>
      </c>
      <c r="D3645">
        <v>411.41</v>
      </c>
      <c r="E3645">
        <v>376.08</v>
      </c>
      <c r="F3645">
        <v>380.22</v>
      </c>
      <c r="G3645">
        <v>1828350000</v>
      </c>
      <c r="H3645">
        <v>38472420233</v>
      </c>
      <c r="I3645">
        <v>2018</v>
      </c>
      <c r="J3645">
        <v>8</v>
      </c>
      <c r="K3645">
        <v>7</v>
      </c>
    </row>
    <row r="3646" spans="1:11" x14ac:dyDescent="0.3">
      <c r="A3646" t="s">
        <v>16</v>
      </c>
      <c r="B3646" s="1">
        <v>43318</v>
      </c>
      <c r="C3646">
        <v>410.57</v>
      </c>
      <c r="D3646">
        <v>414.54</v>
      </c>
      <c r="E3646">
        <v>403.32</v>
      </c>
      <c r="F3646">
        <v>406.66</v>
      </c>
      <c r="G3646">
        <v>1384880000</v>
      </c>
      <c r="H3646">
        <v>41139790462</v>
      </c>
      <c r="I3646">
        <v>2018</v>
      </c>
      <c r="J3646">
        <v>8</v>
      </c>
      <c r="K3646">
        <v>6</v>
      </c>
    </row>
    <row r="3647" spans="1:11" x14ac:dyDescent="0.3">
      <c r="A3647" t="s">
        <v>16</v>
      </c>
      <c r="B3647" s="1">
        <v>43317</v>
      </c>
      <c r="C3647">
        <v>407.35</v>
      </c>
      <c r="D3647">
        <v>413.72</v>
      </c>
      <c r="E3647">
        <v>402.43</v>
      </c>
      <c r="F3647">
        <v>410.52</v>
      </c>
      <c r="G3647">
        <v>1396820000</v>
      </c>
      <c r="H3647">
        <v>41521715110</v>
      </c>
      <c r="I3647">
        <v>2018</v>
      </c>
      <c r="J3647">
        <v>8</v>
      </c>
      <c r="K3647">
        <v>5</v>
      </c>
    </row>
    <row r="3648" spans="1:11" x14ac:dyDescent="0.3">
      <c r="A3648" t="s">
        <v>16</v>
      </c>
      <c r="B3648" s="1">
        <v>43316</v>
      </c>
      <c r="C3648">
        <v>418.24</v>
      </c>
      <c r="D3648">
        <v>420.19</v>
      </c>
      <c r="E3648">
        <v>403.78</v>
      </c>
      <c r="F3648">
        <v>407.25</v>
      </c>
      <c r="G3648">
        <v>1466540000</v>
      </c>
      <c r="H3648">
        <v>41183215694</v>
      </c>
      <c r="I3648">
        <v>2018</v>
      </c>
      <c r="J3648">
        <v>8</v>
      </c>
      <c r="K3648">
        <v>4</v>
      </c>
    </row>
    <row r="3649" spans="1:11" x14ac:dyDescent="0.3">
      <c r="A3649" t="s">
        <v>16</v>
      </c>
      <c r="B3649" s="1">
        <v>43315</v>
      </c>
      <c r="C3649">
        <v>412.57</v>
      </c>
      <c r="D3649">
        <v>420.55</v>
      </c>
      <c r="E3649">
        <v>399.91</v>
      </c>
      <c r="F3649">
        <v>418.26</v>
      </c>
      <c r="G3649">
        <v>1722340000</v>
      </c>
      <c r="H3649">
        <v>42287977978</v>
      </c>
      <c r="I3649">
        <v>2018</v>
      </c>
      <c r="J3649">
        <v>8</v>
      </c>
      <c r="K3649">
        <v>3</v>
      </c>
    </row>
    <row r="3650" spans="1:11" x14ac:dyDescent="0.3">
      <c r="A3650" t="s">
        <v>16</v>
      </c>
      <c r="B3650" s="1">
        <v>43314</v>
      </c>
      <c r="C3650">
        <v>420.81</v>
      </c>
      <c r="D3650">
        <v>425.03</v>
      </c>
      <c r="E3650">
        <v>410.31</v>
      </c>
      <c r="F3650">
        <v>412.62</v>
      </c>
      <c r="G3650">
        <v>1569300000</v>
      </c>
      <c r="H3650">
        <v>41709183608</v>
      </c>
      <c r="I3650">
        <v>2018</v>
      </c>
      <c r="J3650">
        <v>8</v>
      </c>
      <c r="K3650">
        <v>2</v>
      </c>
    </row>
    <row r="3651" spans="1:11" x14ac:dyDescent="0.3">
      <c r="A3651" t="s">
        <v>16</v>
      </c>
      <c r="B3651" s="1">
        <v>43313</v>
      </c>
      <c r="C3651">
        <v>433.87</v>
      </c>
      <c r="D3651">
        <v>435.46</v>
      </c>
      <c r="E3651">
        <v>410.46</v>
      </c>
      <c r="F3651">
        <v>420.75</v>
      </c>
      <c r="G3651">
        <v>1888060000</v>
      </c>
      <c r="H3651">
        <v>42521937218</v>
      </c>
      <c r="I3651">
        <v>2018</v>
      </c>
      <c r="J3651">
        <v>8</v>
      </c>
      <c r="K3651">
        <v>1</v>
      </c>
    </row>
    <row r="3652" spans="1:11" x14ac:dyDescent="0.3">
      <c r="A3652" t="s">
        <v>16</v>
      </c>
      <c r="B3652" s="1">
        <v>43312</v>
      </c>
      <c r="C3652">
        <v>457.25</v>
      </c>
      <c r="D3652">
        <v>457.25</v>
      </c>
      <c r="E3652">
        <v>430.44</v>
      </c>
      <c r="F3652">
        <v>433.87</v>
      </c>
      <c r="G3652">
        <v>1820680000</v>
      </c>
      <c r="H3652">
        <v>43839034237</v>
      </c>
      <c r="I3652">
        <v>2018</v>
      </c>
      <c r="J3652">
        <v>7</v>
      </c>
      <c r="K3652">
        <v>31</v>
      </c>
    </row>
    <row r="3653" spans="1:11" x14ac:dyDescent="0.3">
      <c r="A3653" t="s">
        <v>16</v>
      </c>
      <c r="B3653" s="1">
        <v>43311</v>
      </c>
      <c r="C3653">
        <v>466.83</v>
      </c>
      <c r="D3653">
        <v>467.95</v>
      </c>
      <c r="E3653">
        <v>448.64</v>
      </c>
      <c r="F3653">
        <v>457.08</v>
      </c>
      <c r="G3653">
        <v>2141590000</v>
      </c>
      <c r="H3653">
        <v>46175217427</v>
      </c>
      <c r="I3653">
        <v>2018</v>
      </c>
      <c r="J3653">
        <v>7</v>
      </c>
      <c r="K3653">
        <v>30</v>
      </c>
    </row>
    <row r="3654" spans="1:11" x14ac:dyDescent="0.3">
      <c r="A3654" t="s">
        <v>16</v>
      </c>
      <c r="B3654" s="1">
        <v>43310</v>
      </c>
      <c r="C3654">
        <v>466.92</v>
      </c>
      <c r="D3654">
        <v>470.36</v>
      </c>
      <c r="E3654">
        <v>462.71</v>
      </c>
      <c r="F3654">
        <v>466.67</v>
      </c>
      <c r="G3654">
        <v>1631910016</v>
      </c>
      <c r="H3654">
        <v>47133881666</v>
      </c>
      <c r="I3654">
        <v>2018</v>
      </c>
      <c r="J3654">
        <v>7</v>
      </c>
      <c r="K3654">
        <v>29</v>
      </c>
    </row>
    <row r="3655" spans="1:11" x14ac:dyDescent="0.3">
      <c r="A3655" t="s">
        <v>16</v>
      </c>
      <c r="B3655" s="1">
        <v>43309</v>
      </c>
      <c r="C3655">
        <v>469.68</v>
      </c>
      <c r="D3655">
        <v>471.59</v>
      </c>
      <c r="E3655">
        <v>462.99</v>
      </c>
      <c r="F3655">
        <v>466.9</v>
      </c>
      <c r="G3655">
        <v>1531890048</v>
      </c>
      <c r="H3655">
        <v>47147853886</v>
      </c>
      <c r="I3655">
        <v>2018</v>
      </c>
      <c r="J3655">
        <v>7</v>
      </c>
      <c r="K3655">
        <v>28</v>
      </c>
    </row>
    <row r="3656" spans="1:11" x14ac:dyDescent="0.3">
      <c r="A3656" t="s">
        <v>16</v>
      </c>
      <c r="B3656" s="1">
        <v>43308</v>
      </c>
      <c r="C3656">
        <v>464.01</v>
      </c>
      <c r="D3656">
        <v>473.22</v>
      </c>
      <c r="E3656">
        <v>458.29</v>
      </c>
      <c r="F3656">
        <v>469.67</v>
      </c>
      <c r="G3656">
        <v>1734259968</v>
      </c>
      <c r="H3656">
        <v>47417755376</v>
      </c>
      <c r="I3656">
        <v>2018</v>
      </c>
      <c r="J3656">
        <v>7</v>
      </c>
      <c r="K3656">
        <v>27</v>
      </c>
    </row>
    <row r="3657" spans="1:11" x14ac:dyDescent="0.3">
      <c r="A3657" t="s">
        <v>16</v>
      </c>
      <c r="B3657" s="1">
        <v>43307</v>
      </c>
      <c r="C3657">
        <v>472.33</v>
      </c>
      <c r="D3657">
        <v>483.7</v>
      </c>
      <c r="E3657">
        <v>461.42</v>
      </c>
      <c r="F3657">
        <v>464.04</v>
      </c>
      <c r="G3657">
        <v>1621560064</v>
      </c>
      <c r="H3657">
        <v>46839932193</v>
      </c>
      <c r="I3657">
        <v>2018</v>
      </c>
      <c r="J3657">
        <v>7</v>
      </c>
      <c r="K3657">
        <v>26</v>
      </c>
    </row>
    <row r="3658" spans="1:11" x14ac:dyDescent="0.3">
      <c r="A3658" t="s">
        <v>16</v>
      </c>
      <c r="B3658" s="1">
        <v>43306</v>
      </c>
      <c r="C3658">
        <v>479.91</v>
      </c>
      <c r="D3658">
        <v>482.87</v>
      </c>
      <c r="E3658">
        <v>466.47</v>
      </c>
      <c r="F3658">
        <v>472.49</v>
      </c>
      <c r="G3658">
        <v>1930780032</v>
      </c>
      <c r="H3658">
        <v>47683830874</v>
      </c>
      <c r="I3658">
        <v>2018</v>
      </c>
      <c r="J3658">
        <v>7</v>
      </c>
      <c r="K3658">
        <v>25</v>
      </c>
    </row>
    <row r="3659" spans="1:11" x14ac:dyDescent="0.3">
      <c r="A3659" t="s">
        <v>16</v>
      </c>
      <c r="B3659" s="1">
        <v>43305</v>
      </c>
      <c r="C3659">
        <v>451.14</v>
      </c>
      <c r="D3659">
        <v>481.14</v>
      </c>
      <c r="E3659">
        <v>450.57</v>
      </c>
      <c r="F3659">
        <v>479.37</v>
      </c>
      <c r="G3659">
        <v>2287520000</v>
      </c>
      <c r="H3659">
        <v>48368209917</v>
      </c>
      <c r="I3659">
        <v>2018</v>
      </c>
      <c r="J3659">
        <v>7</v>
      </c>
      <c r="K3659">
        <v>24</v>
      </c>
    </row>
    <row r="3660" spans="1:11" x14ac:dyDescent="0.3">
      <c r="A3660" t="s">
        <v>16</v>
      </c>
      <c r="B3660" s="1">
        <v>43304</v>
      </c>
      <c r="C3660">
        <v>459.44</v>
      </c>
      <c r="D3660">
        <v>469.77</v>
      </c>
      <c r="E3660">
        <v>449.73</v>
      </c>
      <c r="F3660">
        <v>450.85</v>
      </c>
      <c r="G3660">
        <v>1596999936</v>
      </c>
      <c r="H3660">
        <v>45481301491</v>
      </c>
      <c r="I3660">
        <v>2018</v>
      </c>
      <c r="J3660">
        <v>7</v>
      </c>
      <c r="K3660">
        <v>23</v>
      </c>
    </row>
    <row r="3661" spans="1:11" x14ac:dyDescent="0.3">
      <c r="A3661" t="s">
        <v>16</v>
      </c>
      <c r="B3661" s="1">
        <v>43303</v>
      </c>
      <c r="C3661">
        <v>462.44</v>
      </c>
      <c r="D3661">
        <v>470.9</v>
      </c>
      <c r="E3661">
        <v>458.12</v>
      </c>
      <c r="F3661">
        <v>459.66</v>
      </c>
      <c r="G3661">
        <v>1338589952</v>
      </c>
      <c r="H3661">
        <v>46360029757</v>
      </c>
      <c r="I3661">
        <v>2018</v>
      </c>
      <c r="J3661">
        <v>7</v>
      </c>
      <c r="K3661">
        <v>22</v>
      </c>
    </row>
    <row r="3662" spans="1:11" x14ac:dyDescent="0.3">
      <c r="A3662" t="s">
        <v>16</v>
      </c>
      <c r="B3662" s="1">
        <v>43302</v>
      </c>
      <c r="C3662">
        <v>450.68</v>
      </c>
      <c r="D3662">
        <v>468.08</v>
      </c>
      <c r="E3662">
        <v>445.78</v>
      </c>
      <c r="F3662">
        <v>462.44</v>
      </c>
      <c r="G3662">
        <v>1504310016</v>
      </c>
      <c r="H3662">
        <v>46630720739</v>
      </c>
      <c r="I3662">
        <v>2018</v>
      </c>
      <c r="J3662">
        <v>7</v>
      </c>
      <c r="K3662">
        <v>21</v>
      </c>
    </row>
    <row r="3663" spans="1:11" x14ac:dyDescent="0.3">
      <c r="A3663" t="s">
        <v>16</v>
      </c>
      <c r="B3663" s="1">
        <v>43301</v>
      </c>
      <c r="C3663">
        <v>469.31</v>
      </c>
      <c r="D3663">
        <v>469.31</v>
      </c>
      <c r="E3663">
        <v>443.69</v>
      </c>
      <c r="F3663">
        <v>450.7</v>
      </c>
      <c r="G3663">
        <v>1821350016</v>
      </c>
      <c r="H3663">
        <v>45437819522</v>
      </c>
      <c r="I3663">
        <v>2018</v>
      </c>
      <c r="J3663">
        <v>7</v>
      </c>
      <c r="K3663">
        <v>20</v>
      </c>
    </row>
    <row r="3664" spans="1:11" x14ac:dyDescent="0.3">
      <c r="A3664" t="s">
        <v>16</v>
      </c>
      <c r="B3664" s="1">
        <v>43300</v>
      </c>
      <c r="C3664">
        <v>480.63</v>
      </c>
      <c r="D3664">
        <v>483.24</v>
      </c>
      <c r="E3664">
        <v>465.14</v>
      </c>
      <c r="F3664">
        <v>469.62</v>
      </c>
      <c r="G3664">
        <v>2068739968</v>
      </c>
      <c r="H3664">
        <v>47335899963</v>
      </c>
      <c r="I3664">
        <v>2018</v>
      </c>
      <c r="J3664">
        <v>7</v>
      </c>
      <c r="K3664">
        <v>19</v>
      </c>
    </row>
    <row r="3665" spans="1:11" x14ac:dyDescent="0.3">
      <c r="A3665" t="s">
        <v>16</v>
      </c>
      <c r="B3665" s="1">
        <v>43299</v>
      </c>
      <c r="C3665">
        <v>500.84</v>
      </c>
      <c r="D3665">
        <v>513.42999999999995</v>
      </c>
      <c r="E3665">
        <v>474.36</v>
      </c>
      <c r="F3665">
        <v>480.51</v>
      </c>
      <c r="G3665">
        <v>2371559936</v>
      </c>
      <c r="H3665">
        <v>48424155624</v>
      </c>
      <c r="I3665">
        <v>2018</v>
      </c>
      <c r="J3665">
        <v>7</v>
      </c>
      <c r="K3665">
        <v>18</v>
      </c>
    </row>
    <row r="3666" spans="1:11" x14ac:dyDescent="0.3">
      <c r="A3666" t="s">
        <v>16</v>
      </c>
      <c r="B3666" s="1">
        <v>43298</v>
      </c>
      <c r="C3666">
        <v>480.08</v>
      </c>
      <c r="D3666">
        <v>508.78</v>
      </c>
      <c r="E3666">
        <v>468.92</v>
      </c>
      <c r="F3666">
        <v>501</v>
      </c>
      <c r="G3666">
        <v>2288100096</v>
      </c>
      <c r="H3666">
        <v>50478766285</v>
      </c>
      <c r="I3666">
        <v>2018</v>
      </c>
      <c r="J3666">
        <v>7</v>
      </c>
      <c r="K3666">
        <v>17</v>
      </c>
    </row>
    <row r="3667" spans="1:11" x14ac:dyDescent="0.3">
      <c r="A3667" t="s">
        <v>16</v>
      </c>
      <c r="B3667" s="1">
        <v>43297</v>
      </c>
      <c r="C3667">
        <v>450.42</v>
      </c>
      <c r="D3667">
        <v>480.66</v>
      </c>
      <c r="E3667">
        <v>446.8</v>
      </c>
      <c r="F3667">
        <v>480.66</v>
      </c>
      <c r="G3667">
        <v>1858680064</v>
      </c>
      <c r="H3667">
        <v>48419026521</v>
      </c>
      <c r="I3667">
        <v>2018</v>
      </c>
      <c r="J3667">
        <v>7</v>
      </c>
      <c r="K3667">
        <v>16</v>
      </c>
    </row>
    <row r="3668" spans="1:11" x14ac:dyDescent="0.3">
      <c r="A3668" t="s">
        <v>16</v>
      </c>
      <c r="B3668" s="1">
        <v>43296</v>
      </c>
      <c r="C3668">
        <v>435.88</v>
      </c>
      <c r="D3668">
        <v>454</v>
      </c>
      <c r="E3668">
        <v>433.92</v>
      </c>
      <c r="F3668">
        <v>449.85</v>
      </c>
      <c r="G3668">
        <v>1350160000</v>
      </c>
      <c r="H3668">
        <v>45306414380</v>
      </c>
      <c r="I3668">
        <v>2018</v>
      </c>
      <c r="J3668">
        <v>7</v>
      </c>
      <c r="K3668">
        <v>15</v>
      </c>
    </row>
    <row r="3669" spans="1:11" x14ac:dyDescent="0.3">
      <c r="A3669" t="s">
        <v>16</v>
      </c>
      <c r="B3669" s="1">
        <v>43295</v>
      </c>
      <c r="C3669">
        <v>434.51</v>
      </c>
      <c r="D3669">
        <v>439.43</v>
      </c>
      <c r="E3669">
        <v>431.47</v>
      </c>
      <c r="F3669">
        <v>436.09</v>
      </c>
      <c r="G3669">
        <v>1235820032</v>
      </c>
      <c r="H3669">
        <v>43911193561</v>
      </c>
      <c r="I3669">
        <v>2018</v>
      </c>
      <c r="J3669">
        <v>7</v>
      </c>
      <c r="K3669">
        <v>14</v>
      </c>
    </row>
    <row r="3670" spans="1:11" x14ac:dyDescent="0.3">
      <c r="A3670" t="s">
        <v>16</v>
      </c>
      <c r="B3670" s="1">
        <v>43294</v>
      </c>
      <c r="C3670">
        <v>430.74</v>
      </c>
      <c r="D3670">
        <v>442.36</v>
      </c>
      <c r="E3670">
        <v>430.74</v>
      </c>
      <c r="F3670">
        <v>434.03</v>
      </c>
      <c r="G3670">
        <v>1489670016</v>
      </c>
      <c r="H3670">
        <v>43694988769</v>
      </c>
      <c r="I3670">
        <v>2018</v>
      </c>
      <c r="J3670">
        <v>7</v>
      </c>
      <c r="K3670">
        <v>13</v>
      </c>
    </row>
    <row r="3671" spans="1:11" x14ac:dyDescent="0.3">
      <c r="A3671" t="s">
        <v>16</v>
      </c>
      <c r="B3671" s="1">
        <v>43293</v>
      </c>
      <c r="C3671">
        <v>446.5</v>
      </c>
      <c r="D3671">
        <v>446.5</v>
      </c>
      <c r="E3671">
        <v>422.81</v>
      </c>
      <c r="F3671">
        <v>430.07</v>
      </c>
      <c r="G3671">
        <v>1495440000</v>
      </c>
      <c r="H3671">
        <v>43288294177</v>
      </c>
      <c r="I3671">
        <v>2018</v>
      </c>
      <c r="J3671">
        <v>7</v>
      </c>
      <c r="K3671">
        <v>12</v>
      </c>
    </row>
    <row r="3672" spans="1:11" x14ac:dyDescent="0.3">
      <c r="A3672" t="s">
        <v>16</v>
      </c>
      <c r="B3672" s="1">
        <v>43292</v>
      </c>
      <c r="C3672">
        <v>434.52</v>
      </c>
      <c r="D3672">
        <v>447.32</v>
      </c>
      <c r="E3672">
        <v>429.51</v>
      </c>
      <c r="F3672">
        <v>446.52</v>
      </c>
      <c r="G3672">
        <v>1422470016</v>
      </c>
      <c r="H3672">
        <v>44934271235</v>
      </c>
      <c r="I3672">
        <v>2018</v>
      </c>
      <c r="J3672">
        <v>7</v>
      </c>
      <c r="K3672">
        <v>11</v>
      </c>
    </row>
    <row r="3673" spans="1:11" x14ac:dyDescent="0.3">
      <c r="A3673" t="s">
        <v>16</v>
      </c>
      <c r="B3673" s="1">
        <v>43291</v>
      </c>
      <c r="C3673">
        <v>476.16</v>
      </c>
      <c r="D3673">
        <v>478.32</v>
      </c>
      <c r="E3673">
        <v>433.96</v>
      </c>
      <c r="F3673">
        <v>434.42</v>
      </c>
      <c r="G3673">
        <v>1789069952</v>
      </c>
      <c r="H3673">
        <v>43708241775</v>
      </c>
      <c r="I3673">
        <v>2018</v>
      </c>
      <c r="J3673">
        <v>7</v>
      </c>
      <c r="K3673">
        <v>10</v>
      </c>
    </row>
    <row r="3674" spans="1:11" x14ac:dyDescent="0.3">
      <c r="A3674" t="s">
        <v>16</v>
      </c>
      <c r="B3674" s="1">
        <v>43290</v>
      </c>
      <c r="C3674">
        <v>488.88</v>
      </c>
      <c r="D3674">
        <v>490.85</v>
      </c>
      <c r="E3674">
        <v>475.17</v>
      </c>
      <c r="F3674">
        <v>476.68</v>
      </c>
      <c r="G3674">
        <v>1533799936</v>
      </c>
      <c r="H3674">
        <v>47950212027</v>
      </c>
      <c r="I3674">
        <v>2018</v>
      </c>
      <c r="J3674">
        <v>7</v>
      </c>
      <c r="K3674">
        <v>9</v>
      </c>
    </row>
    <row r="3675" spans="1:11" x14ac:dyDescent="0.3">
      <c r="A3675" t="s">
        <v>16</v>
      </c>
      <c r="B3675" s="1">
        <v>43289</v>
      </c>
      <c r="C3675">
        <v>492.07</v>
      </c>
      <c r="D3675">
        <v>503.2</v>
      </c>
      <c r="E3675">
        <v>488.42</v>
      </c>
      <c r="F3675">
        <v>489.12</v>
      </c>
      <c r="G3675">
        <v>1344560000</v>
      </c>
      <c r="H3675">
        <v>49191161178</v>
      </c>
      <c r="I3675">
        <v>2018</v>
      </c>
      <c r="J3675">
        <v>7</v>
      </c>
      <c r="K3675">
        <v>8</v>
      </c>
    </row>
    <row r="3676" spans="1:11" x14ac:dyDescent="0.3">
      <c r="A3676" t="s">
        <v>16</v>
      </c>
      <c r="B3676" s="1">
        <v>43288</v>
      </c>
      <c r="C3676">
        <v>474.06</v>
      </c>
      <c r="D3676">
        <v>491.66</v>
      </c>
      <c r="E3676">
        <v>466.84</v>
      </c>
      <c r="F3676">
        <v>491.66</v>
      </c>
      <c r="G3676">
        <v>1358360064</v>
      </c>
      <c r="H3676">
        <v>49436674025</v>
      </c>
      <c r="I3676">
        <v>2018</v>
      </c>
      <c r="J3676">
        <v>7</v>
      </c>
      <c r="K3676">
        <v>7</v>
      </c>
    </row>
    <row r="3677" spans="1:11" x14ac:dyDescent="0.3">
      <c r="A3677" t="s">
        <v>16</v>
      </c>
      <c r="B3677" s="1">
        <v>43287</v>
      </c>
      <c r="C3677">
        <v>474.36</v>
      </c>
      <c r="D3677">
        <v>479.65</v>
      </c>
      <c r="E3677">
        <v>457.61</v>
      </c>
      <c r="F3677">
        <v>474.01</v>
      </c>
      <c r="G3677">
        <v>1627609984</v>
      </c>
      <c r="H3677">
        <v>47652424064</v>
      </c>
      <c r="I3677">
        <v>2018</v>
      </c>
      <c r="J3677">
        <v>7</v>
      </c>
      <c r="K3677">
        <v>6</v>
      </c>
    </row>
    <row r="3678" spans="1:11" x14ac:dyDescent="0.3">
      <c r="A3678" t="s">
        <v>16</v>
      </c>
      <c r="B3678" s="1">
        <v>43286</v>
      </c>
      <c r="C3678">
        <v>467.29</v>
      </c>
      <c r="D3678">
        <v>483.23</v>
      </c>
      <c r="E3678">
        <v>464.63</v>
      </c>
      <c r="F3678">
        <v>474.41</v>
      </c>
      <c r="G3678">
        <v>1828610048</v>
      </c>
      <c r="H3678">
        <v>47682968020</v>
      </c>
      <c r="I3678">
        <v>2018</v>
      </c>
      <c r="J3678">
        <v>7</v>
      </c>
      <c r="K3678">
        <v>5</v>
      </c>
    </row>
    <row r="3679" spans="1:11" x14ac:dyDescent="0.3">
      <c r="A3679" t="s">
        <v>16</v>
      </c>
      <c r="B3679" s="1">
        <v>43285</v>
      </c>
      <c r="C3679">
        <v>464.15</v>
      </c>
      <c r="D3679">
        <v>481.44</v>
      </c>
      <c r="E3679">
        <v>455.18</v>
      </c>
      <c r="F3679">
        <v>467.32</v>
      </c>
      <c r="G3679">
        <v>1549769984</v>
      </c>
      <c r="H3679">
        <v>46960391871</v>
      </c>
      <c r="I3679">
        <v>2018</v>
      </c>
      <c r="J3679">
        <v>7</v>
      </c>
      <c r="K3679">
        <v>4</v>
      </c>
    </row>
    <row r="3680" spans="1:11" x14ac:dyDescent="0.3">
      <c r="A3680" t="s">
        <v>16</v>
      </c>
      <c r="B3680" s="1">
        <v>43284</v>
      </c>
      <c r="C3680">
        <v>475.39</v>
      </c>
      <c r="D3680">
        <v>483.85</v>
      </c>
      <c r="E3680">
        <v>462.58</v>
      </c>
      <c r="F3680">
        <v>464.2</v>
      </c>
      <c r="G3680">
        <v>1683939968</v>
      </c>
      <c r="H3680">
        <v>46637067239</v>
      </c>
      <c r="I3680">
        <v>2018</v>
      </c>
      <c r="J3680">
        <v>7</v>
      </c>
      <c r="K3680">
        <v>3</v>
      </c>
    </row>
    <row r="3681" spans="1:11" x14ac:dyDescent="0.3">
      <c r="A3681" t="s">
        <v>16</v>
      </c>
      <c r="B3681" s="1">
        <v>43283</v>
      </c>
      <c r="C3681">
        <v>453.82</v>
      </c>
      <c r="D3681">
        <v>479.13</v>
      </c>
      <c r="E3681">
        <v>447.11</v>
      </c>
      <c r="F3681">
        <v>475.35</v>
      </c>
      <c r="G3681">
        <v>1625789952</v>
      </c>
      <c r="H3681">
        <v>47747743959</v>
      </c>
      <c r="I3681">
        <v>2018</v>
      </c>
      <c r="J3681">
        <v>7</v>
      </c>
      <c r="K3681">
        <v>2</v>
      </c>
    </row>
    <row r="3682" spans="1:11" x14ac:dyDescent="0.3">
      <c r="A3682" t="s">
        <v>16</v>
      </c>
      <c r="B3682" s="1">
        <v>43282</v>
      </c>
      <c r="C3682">
        <v>455.24</v>
      </c>
      <c r="D3682">
        <v>457.14</v>
      </c>
      <c r="E3682">
        <v>446.39</v>
      </c>
      <c r="F3682">
        <v>453.92</v>
      </c>
      <c r="G3682">
        <v>1511730048</v>
      </c>
      <c r="H3682">
        <v>45585861718</v>
      </c>
      <c r="I3682">
        <v>2018</v>
      </c>
      <c r="J3682">
        <v>7</v>
      </c>
      <c r="K3682">
        <v>1</v>
      </c>
    </row>
    <row r="3683" spans="1:11" x14ac:dyDescent="0.3">
      <c r="A3683" t="s">
        <v>16</v>
      </c>
      <c r="B3683" s="1">
        <v>43281</v>
      </c>
      <c r="C3683">
        <v>436.21</v>
      </c>
      <c r="D3683">
        <v>458.8</v>
      </c>
      <c r="E3683">
        <v>436.21</v>
      </c>
      <c r="F3683">
        <v>455.18</v>
      </c>
      <c r="G3683">
        <v>1475939968</v>
      </c>
      <c r="H3683">
        <v>45703302056</v>
      </c>
      <c r="I3683">
        <v>2018</v>
      </c>
      <c r="J3683">
        <v>6</v>
      </c>
      <c r="K3683">
        <v>30</v>
      </c>
    </row>
    <row r="3684" spans="1:11" x14ac:dyDescent="0.3">
      <c r="A3684" t="s">
        <v>16</v>
      </c>
      <c r="B3684" s="1">
        <v>43280</v>
      </c>
      <c r="C3684">
        <v>422.59</v>
      </c>
      <c r="D3684">
        <v>441.79</v>
      </c>
      <c r="E3684">
        <v>407.95</v>
      </c>
      <c r="F3684">
        <v>436.01</v>
      </c>
      <c r="G3684">
        <v>1564499968</v>
      </c>
      <c r="H3684">
        <v>43769409548</v>
      </c>
      <c r="I3684">
        <v>2018</v>
      </c>
      <c r="J3684">
        <v>6</v>
      </c>
      <c r="K3684">
        <v>29</v>
      </c>
    </row>
    <row r="3685" spans="1:11" x14ac:dyDescent="0.3">
      <c r="A3685" t="s">
        <v>16</v>
      </c>
      <c r="B3685" s="1">
        <v>43279</v>
      </c>
      <c r="C3685">
        <v>442.29</v>
      </c>
      <c r="D3685">
        <v>443.62</v>
      </c>
      <c r="E3685">
        <v>419.68</v>
      </c>
      <c r="F3685">
        <v>422.36</v>
      </c>
      <c r="G3685">
        <v>1360790016</v>
      </c>
      <c r="H3685">
        <v>42391125054</v>
      </c>
      <c r="I3685">
        <v>2018</v>
      </c>
      <c r="J3685">
        <v>6</v>
      </c>
      <c r="K3685">
        <v>28</v>
      </c>
    </row>
    <row r="3686" spans="1:11" x14ac:dyDescent="0.3">
      <c r="A3686" t="s">
        <v>16</v>
      </c>
      <c r="B3686" s="1">
        <v>43278</v>
      </c>
      <c r="C3686">
        <v>432.24</v>
      </c>
      <c r="D3686">
        <v>444.24</v>
      </c>
      <c r="E3686">
        <v>424.84</v>
      </c>
      <c r="F3686">
        <v>442.36</v>
      </c>
      <c r="G3686">
        <v>1368940032</v>
      </c>
      <c r="H3686">
        <v>44389430889</v>
      </c>
      <c r="I3686">
        <v>2018</v>
      </c>
      <c r="J3686">
        <v>6</v>
      </c>
      <c r="K3686">
        <v>27</v>
      </c>
    </row>
    <row r="3687" spans="1:11" x14ac:dyDescent="0.3">
      <c r="A3687" t="s">
        <v>16</v>
      </c>
      <c r="B3687" s="1">
        <v>43277</v>
      </c>
      <c r="C3687">
        <v>460.73</v>
      </c>
      <c r="D3687">
        <v>461.21</v>
      </c>
      <c r="E3687">
        <v>432.77</v>
      </c>
      <c r="F3687">
        <v>432.77</v>
      </c>
      <c r="G3687">
        <v>1356560000</v>
      </c>
      <c r="H3687">
        <v>43417898248</v>
      </c>
      <c r="I3687">
        <v>2018</v>
      </c>
      <c r="J3687">
        <v>6</v>
      </c>
      <c r="K3687">
        <v>26</v>
      </c>
    </row>
    <row r="3688" spans="1:11" x14ac:dyDescent="0.3">
      <c r="A3688" t="s">
        <v>16</v>
      </c>
      <c r="B3688" s="1">
        <v>43276</v>
      </c>
      <c r="C3688">
        <v>455.94</v>
      </c>
      <c r="D3688">
        <v>470.34</v>
      </c>
      <c r="E3688">
        <v>448.9</v>
      </c>
      <c r="F3688">
        <v>460.31</v>
      </c>
      <c r="G3688">
        <v>4007950080</v>
      </c>
      <c r="H3688">
        <v>46171165114</v>
      </c>
      <c r="I3688">
        <v>2018</v>
      </c>
      <c r="J3688">
        <v>6</v>
      </c>
      <c r="K3688">
        <v>25</v>
      </c>
    </row>
    <row r="3689" spans="1:11" x14ac:dyDescent="0.3">
      <c r="A3689" t="s">
        <v>16</v>
      </c>
      <c r="B3689" s="1">
        <v>43275</v>
      </c>
      <c r="C3689">
        <v>474.77</v>
      </c>
      <c r="D3689">
        <v>475.36</v>
      </c>
      <c r="E3689">
        <v>426.47</v>
      </c>
      <c r="F3689">
        <v>457.67</v>
      </c>
      <c r="G3689">
        <v>2490579968</v>
      </c>
      <c r="H3689">
        <v>45897156207</v>
      </c>
      <c r="I3689">
        <v>2018</v>
      </c>
      <c r="J3689">
        <v>6</v>
      </c>
      <c r="K3689">
        <v>24</v>
      </c>
    </row>
    <row r="3690" spans="1:11" x14ac:dyDescent="0.3">
      <c r="A3690" t="s">
        <v>16</v>
      </c>
      <c r="B3690" s="1">
        <v>43274</v>
      </c>
      <c r="C3690">
        <v>466.27</v>
      </c>
      <c r="D3690">
        <v>479.13</v>
      </c>
      <c r="E3690">
        <v>462.39</v>
      </c>
      <c r="F3690">
        <v>474.52</v>
      </c>
      <c r="G3690">
        <v>1651379968</v>
      </c>
      <c r="H3690">
        <v>47577076102</v>
      </c>
      <c r="I3690">
        <v>2018</v>
      </c>
      <c r="J3690">
        <v>6</v>
      </c>
      <c r="K3690">
        <v>23</v>
      </c>
    </row>
    <row r="3691" spans="1:11" x14ac:dyDescent="0.3">
      <c r="A3691" t="s">
        <v>16</v>
      </c>
      <c r="B3691" s="1">
        <v>43273</v>
      </c>
      <c r="C3691">
        <v>527.19000000000005</v>
      </c>
      <c r="D3691">
        <v>527.19000000000005</v>
      </c>
      <c r="E3691">
        <v>456.88</v>
      </c>
      <c r="F3691">
        <v>465.82</v>
      </c>
      <c r="G3691">
        <v>2226030080</v>
      </c>
      <c r="H3691">
        <v>46694859628</v>
      </c>
      <c r="I3691">
        <v>2018</v>
      </c>
      <c r="J3691">
        <v>6</v>
      </c>
      <c r="K3691">
        <v>22</v>
      </c>
    </row>
    <row r="3692" spans="1:11" x14ac:dyDescent="0.3">
      <c r="A3692" t="s">
        <v>16</v>
      </c>
      <c r="B3692" s="1">
        <v>43272</v>
      </c>
      <c r="C3692">
        <v>536.45000000000005</v>
      </c>
      <c r="D3692">
        <v>543.72</v>
      </c>
      <c r="E3692">
        <v>524.26</v>
      </c>
      <c r="F3692">
        <v>527.37</v>
      </c>
      <c r="G3692">
        <v>1462070016</v>
      </c>
      <c r="H3692">
        <v>52853921455</v>
      </c>
      <c r="I3692">
        <v>2018</v>
      </c>
      <c r="J3692">
        <v>6</v>
      </c>
      <c r="K3692">
        <v>21</v>
      </c>
    </row>
    <row r="3693" spans="1:11" x14ac:dyDescent="0.3">
      <c r="A3693" t="s">
        <v>16</v>
      </c>
      <c r="B3693" s="1">
        <v>43271</v>
      </c>
      <c r="C3693">
        <v>538.51</v>
      </c>
      <c r="D3693">
        <v>541.02</v>
      </c>
      <c r="E3693">
        <v>519.37</v>
      </c>
      <c r="F3693">
        <v>536.27</v>
      </c>
      <c r="G3693">
        <v>1596290048</v>
      </c>
      <c r="H3693">
        <v>53735032875</v>
      </c>
      <c r="I3693">
        <v>2018</v>
      </c>
      <c r="J3693">
        <v>6</v>
      </c>
      <c r="K3693">
        <v>20</v>
      </c>
    </row>
    <row r="3694" spans="1:11" x14ac:dyDescent="0.3">
      <c r="A3694" t="s">
        <v>16</v>
      </c>
      <c r="B3694" s="1">
        <v>43270</v>
      </c>
      <c r="C3694">
        <v>519.02</v>
      </c>
      <c r="D3694">
        <v>542.35</v>
      </c>
      <c r="E3694">
        <v>516.30999999999995</v>
      </c>
      <c r="F3694">
        <v>537.96</v>
      </c>
      <c r="G3694">
        <v>1726569984</v>
      </c>
      <c r="H3694">
        <v>53893191559</v>
      </c>
      <c r="I3694">
        <v>2018</v>
      </c>
      <c r="J3694">
        <v>6</v>
      </c>
      <c r="K3694">
        <v>19</v>
      </c>
    </row>
    <row r="3695" spans="1:11" x14ac:dyDescent="0.3">
      <c r="A3695" t="s">
        <v>16</v>
      </c>
      <c r="B3695" s="1">
        <v>43269</v>
      </c>
      <c r="C3695">
        <v>499.38</v>
      </c>
      <c r="D3695">
        <v>521.79999999999995</v>
      </c>
      <c r="E3695">
        <v>494.07</v>
      </c>
      <c r="F3695">
        <v>518.89</v>
      </c>
      <c r="G3695">
        <v>1513869952</v>
      </c>
      <c r="H3695">
        <v>51972519171</v>
      </c>
      <c r="I3695">
        <v>2018</v>
      </c>
      <c r="J3695">
        <v>6</v>
      </c>
      <c r="K3695">
        <v>18</v>
      </c>
    </row>
    <row r="3696" spans="1:11" x14ac:dyDescent="0.3">
      <c r="A3696" t="s">
        <v>16</v>
      </c>
      <c r="B3696" s="1">
        <v>43268</v>
      </c>
      <c r="C3696">
        <v>499.46</v>
      </c>
      <c r="D3696">
        <v>507.64</v>
      </c>
      <c r="E3696">
        <v>498.65</v>
      </c>
      <c r="F3696">
        <v>500.45</v>
      </c>
      <c r="G3696">
        <v>1264870016</v>
      </c>
      <c r="H3696">
        <v>50114921288</v>
      </c>
      <c r="I3696">
        <v>2018</v>
      </c>
      <c r="J3696">
        <v>6</v>
      </c>
      <c r="K3696">
        <v>17</v>
      </c>
    </row>
    <row r="3697" spans="1:11" x14ac:dyDescent="0.3">
      <c r="A3697" t="s">
        <v>16</v>
      </c>
      <c r="B3697" s="1">
        <v>43267</v>
      </c>
      <c r="C3697">
        <v>490.41</v>
      </c>
      <c r="D3697">
        <v>503.22</v>
      </c>
      <c r="E3697">
        <v>488.85</v>
      </c>
      <c r="F3697">
        <v>499.64</v>
      </c>
      <c r="G3697">
        <v>1314109952</v>
      </c>
      <c r="H3697">
        <v>50024018701</v>
      </c>
      <c r="I3697">
        <v>2018</v>
      </c>
      <c r="J3697">
        <v>6</v>
      </c>
      <c r="K3697">
        <v>16</v>
      </c>
    </row>
    <row r="3698" spans="1:11" x14ac:dyDescent="0.3">
      <c r="A3698" t="s">
        <v>16</v>
      </c>
      <c r="B3698" s="1">
        <v>43266</v>
      </c>
      <c r="C3698">
        <v>520.48</v>
      </c>
      <c r="D3698">
        <v>521.29999999999995</v>
      </c>
      <c r="E3698">
        <v>487.47</v>
      </c>
      <c r="F3698">
        <v>491</v>
      </c>
      <c r="G3698">
        <v>1808269952</v>
      </c>
      <c r="H3698">
        <v>49149084090</v>
      </c>
      <c r="I3698">
        <v>2018</v>
      </c>
      <c r="J3698">
        <v>6</v>
      </c>
      <c r="K3698">
        <v>15</v>
      </c>
    </row>
    <row r="3699" spans="1:11" x14ac:dyDescent="0.3">
      <c r="A3699" t="s">
        <v>16</v>
      </c>
      <c r="B3699" s="1">
        <v>43265</v>
      </c>
      <c r="C3699">
        <v>478.38</v>
      </c>
      <c r="D3699">
        <v>523.54</v>
      </c>
      <c r="E3699">
        <v>467.47</v>
      </c>
      <c r="F3699">
        <v>519.74</v>
      </c>
      <c r="G3699">
        <v>2458650112</v>
      </c>
      <c r="H3699">
        <v>52015066663</v>
      </c>
      <c r="I3699">
        <v>2018</v>
      </c>
      <c r="J3699">
        <v>6</v>
      </c>
      <c r="K3699">
        <v>14</v>
      </c>
    </row>
    <row r="3700" spans="1:11" x14ac:dyDescent="0.3">
      <c r="A3700" t="s">
        <v>16</v>
      </c>
      <c r="B3700" s="1">
        <v>43264</v>
      </c>
      <c r="C3700">
        <v>498.02</v>
      </c>
      <c r="D3700">
        <v>501.9</v>
      </c>
      <c r="E3700">
        <v>459</v>
      </c>
      <c r="F3700">
        <v>477.49</v>
      </c>
      <c r="G3700">
        <v>2080130048</v>
      </c>
      <c r="H3700">
        <v>47777150787</v>
      </c>
      <c r="I3700">
        <v>2018</v>
      </c>
      <c r="J3700">
        <v>6</v>
      </c>
      <c r="K3700">
        <v>13</v>
      </c>
    </row>
    <row r="3701" spans="1:11" x14ac:dyDescent="0.3">
      <c r="A3701" t="s">
        <v>16</v>
      </c>
      <c r="B3701" s="1">
        <v>43263</v>
      </c>
      <c r="C3701">
        <v>532.71</v>
      </c>
      <c r="D3701">
        <v>538.96</v>
      </c>
      <c r="E3701">
        <v>491.23</v>
      </c>
      <c r="F3701">
        <v>496.84</v>
      </c>
      <c r="G3701">
        <v>1932760064</v>
      </c>
      <c r="H3701">
        <v>49702985162</v>
      </c>
      <c r="I3701">
        <v>2018</v>
      </c>
      <c r="J3701">
        <v>6</v>
      </c>
      <c r="K3701">
        <v>12</v>
      </c>
    </row>
    <row r="3702" spans="1:11" x14ac:dyDescent="0.3">
      <c r="A3702" t="s">
        <v>16</v>
      </c>
      <c r="B3702" s="1">
        <v>43262</v>
      </c>
      <c r="C3702">
        <v>524.86</v>
      </c>
      <c r="D3702">
        <v>536.86</v>
      </c>
      <c r="E3702">
        <v>515.27</v>
      </c>
      <c r="F3702">
        <v>533.28</v>
      </c>
      <c r="G3702">
        <v>1982119936</v>
      </c>
      <c r="H3702">
        <v>53337466294</v>
      </c>
      <c r="I3702">
        <v>2018</v>
      </c>
      <c r="J3702">
        <v>6</v>
      </c>
      <c r="K3702">
        <v>11</v>
      </c>
    </row>
    <row r="3703" spans="1:11" x14ac:dyDescent="0.3">
      <c r="A3703" t="s">
        <v>16</v>
      </c>
      <c r="B3703" s="1">
        <v>43261</v>
      </c>
      <c r="C3703">
        <v>594.34</v>
      </c>
      <c r="D3703">
        <v>594.34</v>
      </c>
      <c r="E3703">
        <v>511.89</v>
      </c>
      <c r="F3703">
        <v>526.48</v>
      </c>
      <c r="G3703">
        <v>2234880000</v>
      </c>
      <c r="H3703">
        <v>52645885461</v>
      </c>
      <c r="I3703">
        <v>2018</v>
      </c>
      <c r="J3703">
        <v>6</v>
      </c>
      <c r="K3703">
        <v>10</v>
      </c>
    </row>
    <row r="3704" spans="1:11" x14ac:dyDescent="0.3">
      <c r="A3704" t="s">
        <v>16</v>
      </c>
      <c r="B3704" s="1">
        <v>43260</v>
      </c>
      <c r="C3704">
        <v>600.91</v>
      </c>
      <c r="D3704">
        <v>608.58000000000004</v>
      </c>
      <c r="E3704">
        <v>597.55999999999995</v>
      </c>
      <c r="F3704">
        <v>597.55999999999995</v>
      </c>
      <c r="G3704">
        <v>1519309952</v>
      </c>
      <c r="H3704">
        <v>59741701633</v>
      </c>
      <c r="I3704">
        <v>2018</v>
      </c>
      <c r="J3704">
        <v>6</v>
      </c>
      <c r="K3704">
        <v>9</v>
      </c>
    </row>
    <row r="3705" spans="1:11" x14ac:dyDescent="0.3">
      <c r="A3705" t="s">
        <v>16</v>
      </c>
      <c r="B3705" s="1">
        <v>43259</v>
      </c>
      <c r="C3705">
        <v>605.44000000000005</v>
      </c>
      <c r="D3705">
        <v>608.80999999999995</v>
      </c>
      <c r="E3705">
        <v>595.59</v>
      </c>
      <c r="F3705">
        <v>601.08000000000004</v>
      </c>
      <c r="G3705">
        <v>1637779968</v>
      </c>
      <c r="H3705">
        <v>60080608858</v>
      </c>
      <c r="I3705">
        <v>2018</v>
      </c>
      <c r="J3705">
        <v>6</v>
      </c>
      <c r="K3705">
        <v>8</v>
      </c>
    </row>
    <row r="3706" spans="1:11" x14ac:dyDescent="0.3">
      <c r="A3706" t="s">
        <v>16</v>
      </c>
      <c r="B3706" s="1">
        <v>43258</v>
      </c>
      <c r="C3706">
        <v>607.69000000000005</v>
      </c>
      <c r="D3706">
        <v>616.14</v>
      </c>
      <c r="E3706">
        <v>601.69000000000005</v>
      </c>
      <c r="F3706">
        <v>605.19000000000005</v>
      </c>
      <c r="G3706">
        <v>1880140032</v>
      </c>
      <c r="H3706">
        <v>60478879395</v>
      </c>
      <c r="I3706">
        <v>2018</v>
      </c>
      <c r="J3706">
        <v>6</v>
      </c>
      <c r="K3706">
        <v>7</v>
      </c>
    </row>
    <row r="3707" spans="1:11" x14ac:dyDescent="0.3">
      <c r="A3707" t="s">
        <v>16</v>
      </c>
      <c r="B3707" s="1">
        <v>43257</v>
      </c>
      <c r="C3707">
        <v>610.26</v>
      </c>
      <c r="D3707">
        <v>611.64</v>
      </c>
      <c r="E3707">
        <v>596.4</v>
      </c>
      <c r="F3707">
        <v>607.12</v>
      </c>
      <c r="G3707">
        <v>1756530048</v>
      </c>
      <c r="H3707">
        <v>60659842641</v>
      </c>
      <c r="I3707">
        <v>2018</v>
      </c>
      <c r="J3707">
        <v>6</v>
      </c>
      <c r="K3707">
        <v>6</v>
      </c>
    </row>
    <row r="3708" spans="1:11" x14ac:dyDescent="0.3">
      <c r="A3708" t="s">
        <v>16</v>
      </c>
      <c r="B3708" s="1">
        <v>43256</v>
      </c>
      <c r="C3708">
        <v>593.41</v>
      </c>
      <c r="D3708">
        <v>611.33000000000004</v>
      </c>
      <c r="E3708">
        <v>580.98</v>
      </c>
      <c r="F3708">
        <v>609.29999999999995</v>
      </c>
      <c r="G3708">
        <v>1844269952</v>
      </c>
      <c r="H3708">
        <v>60864980395</v>
      </c>
      <c r="I3708">
        <v>2018</v>
      </c>
      <c r="J3708">
        <v>6</v>
      </c>
      <c r="K3708">
        <v>5</v>
      </c>
    </row>
    <row r="3709" spans="1:11" x14ac:dyDescent="0.3">
      <c r="A3709" t="s">
        <v>16</v>
      </c>
      <c r="B3709" s="1">
        <v>43255</v>
      </c>
      <c r="C3709">
        <v>619.44000000000005</v>
      </c>
      <c r="D3709">
        <v>623.42999999999995</v>
      </c>
      <c r="E3709">
        <v>583.75</v>
      </c>
      <c r="F3709">
        <v>592.98</v>
      </c>
      <c r="G3709">
        <v>1903430016</v>
      </c>
      <c r="H3709">
        <v>59222873880</v>
      </c>
      <c r="I3709">
        <v>2018</v>
      </c>
      <c r="J3709">
        <v>6</v>
      </c>
      <c r="K3709">
        <v>4</v>
      </c>
    </row>
    <row r="3710" spans="1:11" x14ac:dyDescent="0.3">
      <c r="A3710" t="s">
        <v>16</v>
      </c>
      <c r="B3710" s="1">
        <v>43254</v>
      </c>
      <c r="C3710">
        <v>591.26</v>
      </c>
      <c r="D3710">
        <v>624.51</v>
      </c>
      <c r="E3710">
        <v>591.26</v>
      </c>
      <c r="F3710">
        <v>618.33000000000004</v>
      </c>
      <c r="G3710">
        <v>1832550016</v>
      </c>
      <c r="H3710">
        <v>61740821846</v>
      </c>
      <c r="I3710">
        <v>2018</v>
      </c>
      <c r="J3710">
        <v>6</v>
      </c>
      <c r="K3710">
        <v>3</v>
      </c>
    </row>
    <row r="3711" spans="1:11" x14ac:dyDescent="0.3">
      <c r="A3711" t="s">
        <v>16</v>
      </c>
      <c r="B3711" s="1">
        <v>43253</v>
      </c>
      <c r="C3711">
        <v>580.42999999999995</v>
      </c>
      <c r="D3711">
        <v>597.08000000000004</v>
      </c>
      <c r="E3711">
        <v>577.32000000000005</v>
      </c>
      <c r="F3711">
        <v>591.80999999999995</v>
      </c>
      <c r="G3711">
        <v>1880390016</v>
      </c>
      <c r="H3711">
        <v>59080880117</v>
      </c>
      <c r="I3711">
        <v>2018</v>
      </c>
      <c r="J3711">
        <v>6</v>
      </c>
      <c r="K3711">
        <v>2</v>
      </c>
    </row>
    <row r="3712" spans="1:11" x14ac:dyDescent="0.3">
      <c r="A3712" t="s">
        <v>16</v>
      </c>
      <c r="B3712" s="1">
        <v>43252</v>
      </c>
      <c r="C3712">
        <v>578.66999999999996</v>
      </c>
      <c r="D3712">
        <v>589.09</v>
      </c>
      <c r="E3712">
        <v>567.66</v>
      </c>
      <c r="F3712">
        <v>580.04</v>
      </c>
      <c r="G3712">
        <v>1945890048</v>
      </c>
      <c r="H3712">
        <v>57894350583</v>
      </c>
      <c r="I3712">
        <v>2018</v>
      </c>
      <c r="J3712">
        <v>6</v>
      </c>
      <c r="K3712">
        <v>1</v>
      </c>
    </row>
    <row r="3713" spans="1:11" x14ac:dyDescent="0.3">
      <c r="A3713" t="s">
        <v>16</v>
      </c>
      <c r="B3713" s="1">
        <v>43251</v>
      </c>
      <c r="C3713">
        <v>558.5</v>
      </c>
      <c r="D3713">
        <v>585.54</v>
      </c>
      <c r="E3713">
        <v>557.07000000000005</v>
      </c>
      <c r="F3713">
        <v>577.65</v>
      </c>
      <c r="G3713">
        <v>1985040000</v>
      </c>
      <c r="H3713">
        <v>57643138807</v>
      </c>
      <c r="I3713">
        <v>2018</v>
      </c>
      <c r="J3713">
        <v>5</v>
      </c>
      <c r="K3713">
        <v>31</v>
      </c>
    </row>
    <row r="3714" spans="1:11" x14ac:dyDescent="0.3">
      <c r="A3714" t="s">
        <v>16</v>
      </c>
      <c r="B3714" s="1">
        <v>43250</v>
      </c>
      <c r="C3714">
        <v>566.83000000000004</v>
      </c>
      <c r="D3714">
        <v>583.14</v>
      </c>
      <c r="E3714">
        <v>545.42999999999995</v>
      </c>
      <c r="F3714">
        <v>559.59</v>
      </c>
      <c r="G3714">
        <v>2053970048</v>
      </c>
      <c r="H3714">
        <v>55829809817</v>
      </c>
      <c r="I3714">
        <v>2018</v>
      </c>
      <c r="J3714">
        <v>5</v>
      </c>
      <c r="K3714">
        <v>30</v>
      </c>
    </row>
    <row r="3715" spans="1:11" x14ac:dyDescent="0.3">
      <c r="A3715" t="s">
        <v>16</v>
      </c>
      <c r="B3715" s="1">
        <v>43249</v>
      </c>
      <c r="C3715">
        <v>516.15</v>
      </c>
      <c r="D3715">
        <v>572.26</v>
      </c>
      <c r="E3715">
        <v>516.15</v>
      </c>
      <c r="F3715">
        <v>565.39</v>
      </c>
      <c r="G3715">
        <v>2330820096</v>
      </c>
      <c r="H3715">
        <v>56396587656</v>
      </c>
      <c r="I3715">
        <v>2018</v>
      </c>
      <c r="J3715">
        <v>5</v>
      </c>
      <c r="K3715">
        <v>29</v>
      </c>
    </row>
    <row r="3716" spans="1:11" x14ac:dyDescent="0.3">
      <c r="A3716" t="s">
        <v>16</v>
      </c>
      <c r="B3716" s="1">
        <v>43248</v>
      </c>
      <c r="C3716">
        <v>573.04</v>
      </c>
      <c r="D3716">
        <v>576.04999999999995</v>
      </c>
      <c r="E3716">
        <v>512.54999999999995</v>
      </c>
      <c r="F3716">
        <v>516.04</v>
      </c>
      <c r="G3716">
        <v>2356900096</v>
      </c>
      <c r="H3716">
        <v>51463146627</v>
      </c>
      <c r="I3716">
        <v>2018</v>
      </c>
      <c r="J3716">
        <v>5</v>
      </c>
      <c r="K3716">
        <v>28</v>
      </c>
    </row>
    <row r="3717" spans="1:11" x14ac:dyDescent="0.3">
      <c r="A3717" t="s">
        <v>16</v>
      </c>
      <c r="B3717" s="1">
        <v>43247</v>
      </c>
      <c r="C3717">
        <v>588.52</v>
      </c>
      <c r="D3717">
        <v>590.33000000000004</v>
      </c>
      <c r="E3717">
        <v>562.87</v>
      </c>
      <c r="F3717">
        <v>572.66999999999996</v>
      </c>
      <c r="G3717">
        <v>1788790016</v>
      </c>
      <c r="H3717">
        <v>57099072056</v>
      </c>
      <c r="I3717">
        <v>2018</v>
      </c>
      <c r="J3717">
        <v>5</v>
      </c>
      <c r="K3717">
        <v>27</v>
      </c>
    </row>
    <row r="3718" spans="1:11" x14ac:dyDescent="0.3">
      <c r="A3718" t="s">
        <v>16</v>
      </c>
      <c r="B3718" s="1">
        <v>43246</v>
      </c>
      <c r="C3718">
        <v>587.42999999999995</v>
      </c>
      <c r="D3718">
        <v>606.16999999999996</v>
      </c>
      <c r="E3718">
        <v>583.51</v>
      </c>
      <c r="F3718">
        <v>587.28</v>
      </c>
      <c r="G3718">
        <v>1694300032</v>
      </c>
      <c r="H3718">
        <v>58544016481</v>
      </c>
      <c r="I3718">
        <v>2018</v>
      </c>
      <c r="J3718">
        <v>5</v>
      </c>
      <c r="K3718">
        <v>26</v>
      </c>
    </row>
    <row r="3719" spans="1:11" x14ac:dyDescent="0.3">
      <c r="A3719" t="s">
        <v>16</v>
      </c>
      <c r="B3719" s="1">
        <v>43245</v>
      </c>
      <c r="C3719">
        <v>602.14</v>
      </c>
      <c r="D3719">
        <v>617.19000000000005</v>
      </c>
      <c r="E3719">
        <v>575.62</v>
      </c>
      <c r="F3719">
        <v>586.73</v>
      </c>
      <c r="G3719">
        <v>2110919936</v>
      </c>
      <c r="H3719">
        <v>58477440268</v>
      </c>
      <c r="I3719">
        <v>2018</v>
      </c>
      <c r="J3719">
        <v>5</v>
      </c>
      <c r="K3719">
        <v>25</v>
      </c>
    </row>
    <row r="3720" spans="1:11" x14ac:dyDescent="0.3">
      <c r="A3720" t="s">
        <v>16</v>
      </c>
      <c r="B3720" s="1">
        <v>43244</v>
      </c>
      <c r="C3720">
        <v>584.54</v>
      </c>
      <c r="D3720">
        <v>610.82000000000005</v>
      </c>
      <c r="E3720">
        <v>557.21</v>
      </c>
      <c r="F3720">
        <v>601.76</v>
      </c>
      <c r="G3720">
        <v>2791099904</v>
      </c>
      <c r="H3720">
        <v>59962094302</v>
      </c>
      <c r="I3720">
        <v>2018</v>
      </c>
      <c r="J3720">
        <v>5</v>
      </c>
      <c r="K3720">
        <v>24</v>
      </c>
    </row>
    <row r="3721" spans="1:11" x14ac:dyDescent="0.3">
      <c r="A3721" t="s">
        <v>16</v>
      </c>
      <c r="B3721" s="1">
        <v>43243</v>
      </c>
      <c r="C3721">
        <v>646.66999999999996</v>
      </c>
      <c r="D3721">
        <v>651.64</v>
      </c>
      <c r="E3721">
        <v>572.95000000000005</v>
      </c>
      <c r="F3721">
        <v>583.59</v>
      </c>
      <c r="G3721">
        <v>2995429888</v>
      </c>
      <c r="H3721">
        <v>58139666822</v>
      </c>
      <c r="I3721">
        <v>2018</v>
      </c>
      <c r="J3721">
        <v>5</v>
      </c>
      <c r="K3721">
        <v>23</v>
      </c>
    </row>
    <row r="3722" spans="1:11" x14ac:dyDescent="0.3">
      <c r="A3722" t="s">
        <v>16</v>
      </c>
      <c r="B3722" s="1">
        <v>43242</v>
      </c>
      <c r="C3722">
        <v>700.18</v>
      </c>
      <c r="D3722">
        <v>700.98</v>
      </c>
      <c r="E3722">
        <v>644.03</v>
      </c>
      <c r="F3722">
        <v>647.74</v>
      </c>
      <c r="G3722">
        <v>2230469888</v>
      </c>
      <c r="H3722">
        <v>64517663406</v>
      </c>
      <c r="I3722">
        <v>2018</v>
      </c>
      <c r="J3722">
        <v>5</v>
      </c>
      <c r="K3722">
        <v>22</v>
      </c>
    </row>
    <row r="3723" spans="1:11" x14ac:dyDescent="0.3">
      <c r="A3723" t="s">
        <v>16</v>
      </c>
      <c r="B3723" s="1">
        <v>43241</v>
      </c>
      <c r="C3723">
        <v>717.19</v>
      </c>
      <c r="D3723">
        <v>719.28</v>
      </c>
      <c r="E3723">
        <v>692.49</v>
      </c>
      <c r="F3723">
        <v>699.22</v>
      </c>
      <c r="G3723">
        <v>2005170048</v>
      </c>
      <c r="H3723">
        <v>69631032596</v>
      </c>
      <c r="I3723">
        <v>2018</v>
      </c>
      <c r="J3723">
        <v>5</v>
      </c>
      <c r="K3723">
        <v>21</v>
      </c>
    </row>
    <row r="3724" spans="1:11" x14ac:dyDescent="0.3">
      <c r="A3724" t="s">
        <v>16</v>
      </c>
      <c r="B3724" s="1">
        <v>43240</v>
      </c>
      <c r="C3724">
        <v>697.92</v>
      </c>
      <c r="D3724">
        <v>723.75</v>
      </c>
      <c r="E3724">
        <v>692.67</v>
      </c>
      <c r="F3724">
        <v>715.37</v>
      </c>
      <c r="G3724">
        <v>2156910080</v>
      </c>
      <c r="H3724">
        <v>71224213260</v>
      </c>
      <c r="I3724">
        <v>2018</v>
      </c>
      <c r="J3724">
        <v>5</v>
      </c>
      <c r="K3724">
        <v>20</v>
      </c>
    </row>
    <row r="3725" spans="1:11" x14ac:dyDescent="0.3">
      <c r="A3725" t="s">
        <v>16</v>
      </c>
      <c r="B3725" s="1">
        <v>43239</v>
      </c>
      <c r="C3725">
        <v>695.07</v>
      </c>
      <c r="D3725">
        <v>715.58</v>
      </c>
      <c r="E3725">
        <v>686.79</v>
      </c>
      <c r="F3725">
        <v>696.53</v>
      </c>
      <c r="G3725">
        <v>2021549952</v>
      </c>
      <c r="H3725">
        <v>69334147807</v>
      </c>
      <c r="I3725">
        <v>2018</v>
      </c>
      <c r="J3725">
        <v>5</v>
      </c>
      <c r="K3725">
        <v>19</v>
      </c>
    </row>
    <row r="3726" spans="1:11" x14ac:dyDescent="0.3">
      <c r="A3726" t="s">
        <v>16</v>
      </c>
      <c r="B3726" s="1">
        <v>43238</v>
      </c>
      <c r="C3726">
        <v>672.1</v>
      </c>
      <c r="D3726">
        <v>695.03</v>
      </c>
      <c r="E3726">
        <v>663.81</v>
      </c>
      <c r="F3726">
        <v>694.37</v>
      </c>
      <c r="G3726">
        <v>2305740032</v>
      </c>
      <c r="H3726">
        <v>69104455849</v>
      </c>
      <c r="I3726">
        <v>2018</v>
      </c>
      <c r="J3726">
        <v>5</v>
      </c>
      <c r="K3726">
        <v>18</v>
      </c>
    </row>
    <row r="3727" spans="1:11" x14ac:dyDescent="0.3">
      <c r="A3727" t="s">
        <v>16</v>
      </c>
      <c r="B3727" s="1">
        <v>43237</v>
      </c>
      <c r="C3727">
        <v>708.72</v>
      </c>
      <c r="D3727">
        <v>718.83</v>
      </c>
      <c r="E3727">
        <v>668.83</v>
      </c>
      <c r="F3727">
        <v>672.66</v>
      </c>
      <c r="G3727">
        <v>2350619904</v>
      </c>
      <c r="H3727">
        <v>66929938612</v>
      </c>
      <c r="I3727">
        <v>2018</v>
      </c>
      <c r="J3727">
        <v>5</v>
      </c>
      <c r="K3727">
        <v>17</v>
      </c>
    </row>
    <row r="3728" spans="1:11" x14ac:dyDescent="0.3">
      <c r="A3728" t="s">
        <v>16</v>
      </c>
      <c r="B3728" s="1">
        <v>43236</v>
      </c>
      <c r="C3728">
        <v>708.09</v>
      </c>
      <c r="D3728">
        <v>710.2</v>
      </c>
      <c r="E3728">
        <v>682.54</v>
      </c>
      <c r="F3728">
        <v>707.05</v>
      </c>
      <c r="G3728">
        <v>2476130048</v>
      </c>
      <c r="H3728">
        <v>70337446111</v>
      </c>
      <c r="I3728">
        <v>2018</v>
      </c>
      <c r="J3728">
        <v>5</v>
      </c>
      <c r="K3728">
        <v>16</v>
      </c>
    </row>
    <row r="3729" spans="1:11" x14ac:dyDescent="0.3">
      <c r="A3729" t="s">
        <v>16</v>
      </c>
      <c r="B3729" s="1">
        <v>43235</v>
      </c>
      <c r="C3729">
        <v>731.14</v>
      </c>
      <c r="D3729">
        <v>739.05</v>
      </c>
      <c r="E3729">
        <v>700.99</v>
      </c>
      <c r="F3729">
        <v>708.87</v>
      </c>
      <c r="G3729">
        <v>2523069952</v>
      </c>
      <c r="H3729">
        <v>70504110201</v>
      </c>
      <c r="I3729">
        <v>2018</v>
      </c>
      <c r="J3729">
        <v>5</v>
      </c>
      <c r="K3729">
        <v>15</v>
      </c>
    </row>
    <row r="3730" spans="1:11" x14ac:dyDescent="0.3">
      <c r="A3730" t="s">
        <v>16</v>
      </c>
      <c r="B3730" s="1">
        <v>43234</v>
      </c>
      <c r="C3730">
        <v>732.73</v>
      </c>
      <c r="D3730">
        <v>742.17</v>
      </c>
      <c r="E3730">
        <v>695.79</v>
      </c>
      <c r="F3730">
        <v>730.55</v>
      </c>
      <c r="G3730">
        <v>3005110016</v>
      </c>
      <c r="H3730">
        <v>72645181706</v>
      </c>
      <c r="I3730">
        <v>2018</v>
      </c>
      <c r="J3730">
        <v>5</v>
      </c>
      <c r="K3730">
        <v>14</v>
      </c>
    </row>
    <row r="3731" spans="1:11" x14ac:dyDescent="0.3">
      <c r="A3731" t="s">
        <v>16</v>
      </c>
      <c r="B3731" s="1">
        <v>43233</v>
      </c>
      <c r="C3731">
        <v>687.17</v>
      </c>
      <c r="D3731">
        <v>741.31</v>
      </c>
      <c r="E3731">
        <v>675.32</v>
      </c>
      <c r="F3731">
        <v>733.5</v>
      </c>
      <c r="G3731">
        <v>2362500096</v>
      </c>
      <c r="H3731">
        <v>72923278119</v>
      </c>
      <c r="I3731">
        <v>2018</v>
      </c>
      <c r="J3731">
        <v>5</v>
      </c>
      <c r="K3731">
        <v>13</v>
      </c>
    </row>
    <row r="3732" spans="1:11" x14ac:dyDescent="0.3">
      <c r="A3732" t="s">
        <v>16</v>
      </c>
      <c r="B3732" s="1">
        <v>43232</v>
      </c>
      <c r="C3732">
        <v>679.88</v>
      </c>
      <c r="D3732">
        <v>691.41</v>
      </c>
      <c r="E3732">
        <v>644.07000000000005</v>
      </c>
      <c r="F3732">
        <v>686.05</v>
      </c>
      <c r="G3732">
        <v>2668480000</v>
      </c>
      <c r="H3732">
        <v>68192028458</v>
      </c>
      <c r="I3732">
        <v>2018</v>
      </c>
      <c r="J3732">
        <v>5</v>
      </c>
      <c r="K3732">
        <v>12</v>
      </c>
    </row>
    <row r="3733" spans="1:11" x14ac:dyDescent="0.3">
      <c r="A3733" t="s">
        <v>16</v>
      </c>
      <c r="B3733" s="1">
        <v>43231</v>
      </c>
      <c r="C3733">
        <v>727.01</v>
      </c>
      <c r="D3733">
        <v>736.98</v>
      </c>
      <c r="E3733">
        <v>669.83</v>
      </c>
      <c r="F3733">
        <v>679.59</v>
      </c>
      <c r="G3733">
        <v>3290080000</v>
      </c>
      <c r="H3733">
        <v>67535702572</v>
      </c>
      <c r="I3733">
        <v>2018</v>
      </c>
      <c r="J3733">
        <v>5</v>
      </c>
      <c r="K3733">
        <v>11</v>
      </c>
    </row>
    <row r="3734" spans="1:11" x14ac:dyDescent="0.3">
      <c r="A3734" t="s">
        <v>16</v>
      </c>
      <c r="B3734" s="1">
        <v>43230</v>
      </c>
      <c r="C3734">
        <v>752.58</v>
      </c>
      <c r="D3734">
        <v>766.75</v>
      </c>
      <c r="E3734">
        <v>726.66</v>
      </c>
      <c r="F3734">
        <v>727.28</v>
      </c>
      <c r="G3734">
        <v>2748950016</v>
      </c>
      <c r="H3734">
        <v>72260117775</v>
      </c>
      <c r="I3734">
        <v>2018</v>
      </c>
      <c r="J3734">
        <v>5</v>
      </c>
      <c r="K3734">
        <v>10</v>
      </c>
    </row>
    <row r="3735" spans="1:11" x14ac:dyDescent="0.3">
      <c r="A3735" t="s">
        <v>16</v>
      </c>
      <c r="B3735" s="1">
        <v>43229</v>
      </c>
      <c r="C3735">
        <v>752.9</v>
      </c>
      <c r="D3735">
        <v>759.53</v>
      </c>
      <c r="E3735">
        <v>718.47</v>
      </c>
      <c r="F3735">
        <v>752.28</v>
      </c>
      <c r="G3735">
        <v>2877870080</v>
      </c>
      <c r="H3735">
        <v>74728439730</v>
      </c>
      <c r="I3735">
        <v>2018</v>
      </c>
      <c r="J3735">
        <v>5</v>
      </c>
      <c r="K3735">
        <v>9</v>
      </c>
    </row>
    <row r="3736" spans="1:11" x14ac:dyDescent="0.3">
      <c r="A3736" t="s">
        <v>16</v>
      </c>
      <c r="B3736" s="1">
        <v>43228</v>
      </c>
      <c r="C3736">
        <v>755.01</v>
      </c>
      <c r="D3736">
        <v>774.25</v>
      </c>
      <c r="E3736">
        <v>728.13</v>
      </c>
      <c r="F3736">
        <v>752.86</v>
      </c>
      <c r="G3736">
        <v>2920489984</v>
      </c>
      <c r="H3736">
        <v>74770813968</v>
      </c>
      <c r="I3736">
        <v>2018</v>
      </c>
      <c r="J3736">
        <v>5</v>
      </c>
      <c r="K3736">
        <v>8</v>
      </c>
    </row>
    <row r="3737" spans="1:11" x14ac:dyDescent="0.3">
      <c r="A3737" t="s">
        <v>16</v>
      </c>
      <c r="B3737" s="1">
        <v>43227</v>
      </c>
      <c r="C3737">
        <v>793.34</v>
      </c>
      <c r="D3737">
        <v>795.76</v>
      </c>
      <c r="E3737">
        <v>710.18</v>
      </c>
      <c r="F3737">
        <v>753.72</v>
      </c>
      <c r="G3737">
        <v>4316120064</v>
      </c>
      <c r="H3737">
        <v>74841655792</v>
      </c>
      <c r="I3737">
        <v>2018</v>
      </c>
      <c r="J3737">
        <v>5</v>
      </c>
      <c r="K3737">
        <v>7</v>
      </c>
    </row>
    <row r="3738" spans="1:11" x14ac:dyDescent="0.3">
      <c r="A3738" t="s">
        <v>16</v>
      </c>
      <c r="B3738" s="1">
        <v>43226</v>
      </c>
      <c r="C3738">
        <v>816.09</v>
      </c>
      <c r="D3738">
        <v>835.06</v>
      </c>
      <c r="E3738">
        <v>764.88</v>
      </c>
      <c r="F3738">
        <v>792.31</v>
      </c>
      <c r="G3738">
        <v>3105570048</v>
      </c>
      <c r="H3738">
        <v>78656662788</v>
      </c>
      <c r="I3738">
        <v>2018</v>
      </c>
      <c r="J3738">
        <v>5</v>
      </c>
      <c r="K3738">
        <v>6</v>
      </c>
    </row>
    <row r="3739" spans="1:11" x14ac:dyDescent="0.3">
      <c r="A3739" t="s">
        <v>16</v>
      </c>
      <c r="B3739" s="1">
        <v>43225</v>
      </c>
      <c r="C3739">
        <v>784.58</v>
      </c>
      <c r="D3739">
        <v>827.46</v>
      </c>
      <c r="E3739">
        <v>784.24</v>
      </c>
      <c r="F3739">
        <v>816.12</v>
      </c>
      <c r="G3739">
        <v>3035040000</v>
      </c>
      <c r="H3739">
        <v>81003446783</v>
      </c>
      <c r="I3739">
        <v>2018</v>
      </c>
      <c r="J3739">
        <v>5</v>
      </c>
      <c r="K3739">
        <v>5</v>
      </c>
    </row>
    <row r="3740" spans="1:11" x14ac:dyDescent="0.3">
      <c r="A3740" t="s">
        <v>16</v>
      </c>
      <c r="B3740" s="1">
        <v>43224</v>
      </c>
      <c r="C3740">
        <v>776.78</v>
      </c>
      <c r="D3740">
        <v>803.75</v>
      </c>
      <c r="E3740">
        <v>762.63</v>
      </c>
      <c r="F3740">
        <v>785.62</v>
      </c>
      <c r="G3740">
        <v>3533410048</v>
      </c>
      <c r="H3740">
        <v>77960306236</v>
      </c>
      <c r="I3740">
        <v>2018</v>
      </c>
      <c r="J3740">
        <v>5</v>
      </c>
      <c r="K3740">
        <v>4</v>
      </c>
    </row>
    <row r="3741" spans="1:11" x14ac:dyDescent="0.3">
      <c r="A3741" t="s">
        <v>16</v>
      </c>
      <c r="B3741" s="1">
        <v>43223</v>
      </c>
      <c r="C3741">
        <v>686.59</v>
      </c>
      <c r="D3741">
        <v>784.34</v>
      </c>
      <c r="E3741">
        <v>686.59</v>
      </c>
      <c r="F3741">
        <v>779.54</v>
      </c>
      <c r="G3741">
        <v>4210939904</v>
      </c>
      <c r="H3741">
        <v>77340839220</v>
      </c>
      <c r="I3741">
        <v>2018</v>
      </c>
      <c r="J3741">
        <v>5</v>
      </c>
      <c r="K3741">
        <v>3</v>
      </c>
    </row>
    <row r="3742" spans="1:11" x14ac:dyDescent="0.3">
      <c r="A3742" t="s">
        <v>16</v>
      </c>
      <c r="B3742" s="1">
        <v>43222</v>
      </c>
      <c r="C3742">
        <v>674.08</v>
      </c>
      <c r="D3742">
        <v>688.84</v>
      </c>
      <c r="E3742">
        <v>667.42</v>
      </c>
      <c r="F3742">
        <v>687.15</v>
      </c>
      <c r="G3742">
        <v>2822269952</v>
      </c>
      <c r="H3742">
        <v>68159979253</v>
      </c>
      <c r="I3742">
        <v>2018</v>
      </c>
      <c r="J3742">
        <v>5</v>
      </c>
      <c r="K3742">
        <v>2</v>
      </c>
    </row>
    <row r="3743" spans="1:11" x14ac:dyDescent="0.3">
      <c r="A3743" t="s">
        <v>16</v>
      </c>
      <c r="B3743" s="1">
        <v>43221</v>
      </c>
      <c r="C3743">
        <v>670.46</v>
      </c>
      <c r="D3743">
        <v>674.4</v>
      </c>
      <c r="E3743">
        <v>637.54</v>
      </c>
      <c r="F3743">
        <v>673.61</v>
      </c>
      <c r="G3743">
        <v>2678960128</v>
      </c>
      <c r="H3743">
        <v>66803233984</v>
      </c>
      <c r="I3743">
        <v>2018</v>
      </c>
      <c r="J3743">
        <v>5</v>
      </c>
      <c r="K3743">
        <v>1</v>
      </c>
    </row>
    <row r="3744" spans="1:11" x14ac:dyDescent="0.3">
      <c r="A3744" t="s">
        <v>16</v>
      </c>
      <c r="B3744" s="1">
        <v>43220</v>
      </c>
      <c r="C3744">
        <v>689.76</v>
      </c>
      <c r="D3744">
        <v>694.44</v>
      </c>
      <c r="E3744">
        <v>666.12</v>
      </c>
      <c r="F3744">
        <v>669.92</v>
      </c>
      <c r="G3744">
        <v>2853100032</v>
      </c>
      <c r="H3744">
        <v>66423712256</v>
      </c>
      <c r="I3744">
        <v>2018</v>
      </c>
      <c r="J3744">
        <v>4</v>
      </c>
      <c r="K3744">
        <v>30</v>
      </c>
    </row>
    <row r="3745" spans="1:11" x14ac:dyDescent="0.3">
      <c r="A3745" t="s">
        <v>16</v>
      </c>
      <c r="B3745" s="1">
        <v>43219</v>
      </c>
      <c r="C3745">
        <v>683.91</v>
      </c>
      <c r="D3745">
        <v>697.76</v>
      </c>
      <c r="E3745">
        <v>670.51</v>
      </c>
      <c r="F3745">
        <v>688.88</v>
      </c>
      <c r="G3745">
        <v>2740559872</v>
      </c>
      <c r="H3745">
        <v>68289153706</v>
      </c>
      <c r="I3745">
        <v>2018</v>
      </c>
      <c r="J3745">
        <v>4</v>
      </c>
      <c r="K3745">
        <v>29</v>
      </c>
    </row>
    <row r="3746" spans="1:11" x14ac:dyDescent="0.3">
      <c r="A3746" t="s">
        <v>16</v>
      </c>
      <c r="B3746" s="1">
        <v>43218</v>
      </c>
      <c r="C3746">
        <v>644.65</v>
      </c>
      <c r="D3746">
        <v>691.44</v>
      </c>
      <c r="E3746">
        <v>644.65</v>
      </c>
      <c r="F3746">
        <v>683.68</v>
      </c>
      <c r="G3746">
        <v>2496659968</v>
      </c>
      <c r="H3746">
        <v>67759208004</v>
      </c>
      <c r="I3746">
        <v>2018</v>
      </c>
      <c r="J3746">
        <v>4</v>
      </c>
      <c r="K3746">
        <v>28</v>
      </c>
    </row>
    <row r="3747" spans="1:11" x14ac:dyDescent="0.3">
      <c r="A3747" t="s">
        <v>16</v>
      </c>
      <c r="B3747" s="1">
        <v>43217</v>
      </c>
      <c r="C3747">
        <v>662.11</v>
      </c>
      <c r="D3747">
        <v>684.87</v>
      </c>
      <c r="E3747">
        <v>647.03</v>
      </c>
      <c r="F3747">
        <v>647.03</v>
      </c>
      <c r="G3747">
        <v>2598129920</v>
      </c>
      <c r="H3747">
        <v>64114105428</v>
      </c>
      <c r="I3747">
        <v>2018</v>
      </c>
      <c r="J3747">
        <v>4</v>
      </c>
      <c r="K3747">
        <v>27</v>
      </c>
    </row>
    <row r="3748" spans="1:11" x14ac:dyDescent="0.3">
      <c r="A3748" t="s">
        <v>16</v>
      </c>
      <c r="B3748" s="1">
        <v>43216</v>
      </c>
      <c r="C3748">
        <v>618.08000000000004</v>
      </c>
      <c r="D3748">
        <v>663.18</v>
      </c>
      <c r="E3748">
        <v>604.01</v>
      </c>
      <c r="F3748">
        <v>662.81</v>
      </c>
      <c r="G3748">
        <v>2984009984</v>
      </c>
      <c r="H3748">
        <v>65663946135</v>
      </c>
      <c r="I3748">
        <v>2018</v>
      </c>
      <c r="J3748">
        <v>4</v>
      </c>
      <c r="K3748">
        <v>26</v>
      </c>
    </row>
    <row r="3749" spans="1:11" x14ac:dyDescent="0.3">
      <c r="A3749" t="s">
        <v>16</v>
      </c>
      <c r="B3749" s="1">
        <v>43215</v>
      </c>
      <c r="C3749">
        <v>707.06</v>
      </c>
      <c r="D3749">
        <v>707.06</v>
      </c>
      <c r="E3749">
        <v>600.21</v>
      </c>
      <c r="F3749">
        <v>615.41999999999996</v>
      </c>
      <c r="G3749">
        <v>4216140032</v>
      </c>
      <c r="H3749">
        <v>60955966711</v>
      </c>
      <c r="I3749">
        <v>2018</v>
      </c>
      <c r="J3749">
        <v>4</v>
      </c>
      <c r="K3749">
        <v>25</v>
      </c>
    </row>
    <row r="3750" spans="1:11" x14ac:dyDescent="0.3">
      <c r="A3750" t="s">
        <v>16</v>
      </c>
      <c r="B3750" s="1">
        <v>43214</v>
      </c>
      <c r="C3750">
        <v>643.4</v>
      </c>
      <c r="D3750">
        <v>708.88</v>
      </c>
      <c r="E3750">
        <v>643.4</v>
      </c>
      <c r="F3750">
        <v>708.16</v>
      </c>
      <c r="G3750">
        <v>3581860096</v>
      </c>
      <c r="H3750">
        <v>70127342534</v>
      </c>
      <c r="I3750">
        <v>2018</v>
      </c>
      <c r="J3750">
        <v>4</v>
      </c>
      <c r="K3750">
        <v>24</v>
      </c>
    </row>
    <row r="3751" spans="1:11" x14ac:dyDescent="0.3">
      <c r="A3751" t="s">
        <v>16</v>
      </c>
      <c r="B3751" s="1">
        <v>43213</v>
      </c>
      <c r="C3751">
        <v>621.20000000000005</v>
      </c>
      <c r="D3751">
        <v>646.70000000000005</v>
      </c>
      <c r="E3751">
        <v>621.03</v>
      </c>
      <c r="F3751">
        <v>642.54999999999995</v>
      </c>
      <c r="G3751">
        <v>2386830080</v>
      </c>
      <c r="H3751">
        <v>63617020167</v>
      </c>
      <c r="I3751">
        <v>2018</v>
      </c>
      <c r="J3751">
        <v>4</v>
      </c>
      <c r="K3751">
        <v>23</v>
      </c>
    </row>
    <row r="3752" spans="1:11" x14ac:dyDescent="0.3">
      <c r="A3752" t="s">
        <v>16</v>
      </c>
      <c r="B3752" s="1">
        <v>43212</v>
      </c>
      <c r="C3752">
        <v>606.12</v>
      </c>
      <c r="D3752">
        <v>640.77</v>
      </c>
      <c r="E3752">
        <v>593.87</v>
      </c>
      <c r="F3752">
        <v>621.86</v>
      </c>
      <c r="G3752">
        <v>2426269952</v>
      </c>
      <c r="H3752">
        <v>61556034015</v>
      </c>
      <c r="I3752">
        <v>2018</v>
      </c>
      <c r="J3752">
        <v>4</v>
      </c>
      <c r="K3752">
        <v>22</v>
      </c>
    </row>
    <row r="3753" spans="1:11" x14ac:dyDescent="0.3">
      <c r="A3753" t="s">
        <v>16</v>
      </c>
      <c r="B3753" s="1">
        <v>43211</v>
      </c>
      <c r="C3753">
        <v>616</v>
      </c>
      <c r="D3753">
        <v>621.89</v>
      </c>
      <c r="E3753">
        <v>578.54999999999995</v>
      </c>
      <c r="F3753">
        <v>605.4</v>
      </c>
      <c r="G3753">
        <v>2612460032</v>
      </c>
      <c r="H3753">
        <v>59913832194</v>
      </c>
      <c r="I3753">
        <v>2018</v>
      </c>
      <c r="J3753">
        <v>4</v>
      </c>
      <c r="K3753">
        <v>21</v>
      </c>
    </row>
    <row r="3754" spans="1:11" x14ac:dyDescent="0.3">
      <c r="A3754" t="s">
        <v>16</v>
      </c>
      <c r="B3754" s="1">
        <v>43210</v>
      </c>
      <c r="C3754">
        <v>567.99</v>
      </c>
      <c r="D3754">
        <v>618.72</v>
      </c>
      <c r="E3754">
        <v>560.28</v>
      </c>
      <c r="F3754">
        <v>615.72</v>
      </c>
      <c r="G3754">
        <v>2849469952</v>
      </c>
      <c r="H3754">
        <v>60922818296</v>
      </c>
      <c r="I3754">
        <v>2018</v>
      </c>
      <c r="J3754">
        <v>4</v>
      </c>
      <c r="K3754">
        <v>20</v>
      </c>
    </row>
    <row r="3755" spans="1:11" x14ac:dyDescent="0.3">
      <c r="A3755" t="s">
        <v>16</v>
      </c>
      <c r="B3755" s="1">
        <v>43209</v>
      </c>
      <c r="C3755">
        <v>524.04</v>
      </c>
      <c r="D3755">
        <v>567.89</v>
      </c>
      <c r="E3755">
        <v>523.26</v>
      </c>
      <c r="F3755">
        <v>567.89</v>
      </c>
      <c r="G3755">
        <v>2256869888</v>
      </c>
      <c r="H3755">
        <v>56178772001</v>
      </c>
      <c r="I3755">
        <v>2018</v>
      </c>
      <c r="J3755">
        <v>4</v>
      </c>
      <c r="K3755">
        <v>19</v>
      </c>
    </row>
    <row r="3756" spans="1:11" x14ac:dyDescent="0.3">
      <c r="A3756" t="s">
        <v>16</v>
      </c>
      <c r="B3756" s="1">
        <v>43208</v>
      </c>
      <c r="C3756">
        <v>503.31</v>
      </c>
      <c r="D3756">
        <v>525.09</v>
      </c>
      <c r="E3756">
        <v>503.05</v>
      </c>
      <c r="F3756">
        <v>524.79</v>
      </c>
      <c r="G3756">
        <v>1762940032</v>
      </c>
      <c r="H3756">
        <v>51904227886</v>
      </c>
      <c r="I3756">
        <v>2018</v>
      </c>
      <c r="J3756">
        <v>4</v>
      </c>
      <c r="K3756">
        <v>18</v>
      </c>
    </row>
    <row r="3757" spans="1:11" x14ac:dyDescent="0.3">
      <c r="A3757" t="s">
        <v>16</v>
      </c>
      <c r="B3757" s="1">
        <v>43207</v>
      </c>
      <c r="C3757">
        <v>511.14</v>
      </c>
      <c r="D3757">
        <v>518.03</v>
      </c>
      <c r="E3757">
        <v>502.56</v>
      </c>
      <c r="F3757">
        <v>502.89</v>
      </c>
      <c r="G3757">
        <v>1760359936</v>
      </c>
      <c r="H3757">
        <v>49728519115</v>
      </c>
      <c r="I3757">
        <v>2018</v>
      </c>
      <c r="J3757">
        <v>4</v>
      </c>
      <c r="K3757">
        <v>17</v>
      </c>
    </row>
    <row r="3758" spans="1:11" x14ac:dyDescent="0.3">
      <c r="A3758" t="s">
        <v>16</v>
      </c>
      <c r="B3758" s="1">
        <v>43206</v>
      </c>
      <c r="C3758">
        <v>532.07000000000005</v>
      </c>
      <c r="D3758">
        <v>534.20000000000005</v>
      </c>
      <c r="E3758">
        <v>500.25</v>
      </c>
      <c r="F3758">
        <v>511.15</v>
      </c>
      <c r="G3758">
        <v>1758979968</v>
      </c>
      <c r="H3758">
        <v>50534185799</v>
      </c>
      <c r="I3758">
        <v>2018</v>
      </c>
      <c r="J3758">
        <v>4</v>
      </c>
      <c r="K3758">
        <v>16</v>
      </c>
    </row>
    <row r="3759" spans="1:11" x14ac:dyDescent="0.3">
      <c r="A3759" t="s">
        <v>16</v>
      </c>
      <c r="B3759" s="1">
        <v>43205</v>
      </c>
      <c r="C3759">
        <v>502.88</v>
      </c>
      <c r="D3759">
        <v>531.70000000000005</v>
      </c>
      <c r="E3759">
        <v>502.88</v>
      </c>
      <c r="F3759">
        <v>531.70000000000005</v>
      </c>
      <c r="G3759">
        <v>1726089984</v>
      </c>
      <c r="H3759">
        <v>52555419462</v>
      </c>
      <c r="I3759">
        <v>2018</v>
      </c>
      <c r="J3759">
        <v>4</v>
      </c>
      <c r="K3759">
        <v>15</v>
      </c>
    </row>
    <row r="3760" spans="1:11" x14ac:dyDescent="0.3">
      <c r="A3760" t="s">
        <v>16</v>
      </c>
      <c r="B3760" s="1">
        <v>43204</v>
      </c>
      <c r="C3760">
        <v>492.58</v>
      </c>
      <c r="D3760">
        <v>512.02</v>
      </c>
      <c r="E3760">
        <v>488.28</v>
      </c>
      <c r="F3760">
        <v>501.48</v>
      </c>
      <c r="G3760">
        <v>1519079936</v>
      </c>
      <c r="H3760">
        <v>49557725333</v>
      </c>
      <c r="I3760">
        <v>2018</v>
      </c>
      <c r="J3760">
        <v>4</v>
      </c>
      <c r="K3760">
        <v>14</v>
      </c>
    </row>
    <row r="3761" spans="1:11" x14ac:dyDescent="0.3">
      <c r="A3761" t="s">
        <v>16</v>
      </c>
      <c r="B3761" s="1">
        <v>43203</v>
      </c>
      <c r="C3761">
        <v>493.16</v>
      </c>
      <c r="D3761">
        <v>526.47</v>
      </c>
      <c r="E3761">
        <v>482.66</v>
      </c>
      <c r="F3761">
        <v>492.73</v>
      </c>
      <c r="G3761">
        <v>2419249920</v>
      </c>
      <c r="H3761">
        <v>48683660481</v>
      </c>
      <c r="I3761">
        <v>2018</v>
      </c>
      <c r="J3761">
        <v>4</v>
      </c>
      <c r="K3761">
        <v>13</v>
      </c>
    </row>
    <row r="3762" spans="1:11" x14ac:dyDescent="0.3">
      <c r="A3762" t="s">
        <v>16</v>
      </c>
      <c r="B3762" s="1">
        <v>43202</v>
      </c>
      <c r="C3762">
        <v>430.16</v>
      </c>
      <c r="D3762">
        <v>493.06</v>
      </c>
      <c r="E3762">
        <v>417.41</v>
      </c>
      <c r="F3762">
        <v>492.94</v>
      </c>
      <c r="G3762">
        <v>2519360000</v>
      </c>
      <c r="H3762">
        <v>48693844481</v>
      </c>
      <c r="I3762">
        <v>2018</v>
      </c>
      <c r="J3762">
        <v>4</v>
      </c>
      <c r="K3762">
        <v>12</v>
      </c>
    </row>
    <row r="3763" spans="1:11" x14ac:dyDescent="0.3">
      <c r="A3763" t="s">
        <v>16</v>
      </c>
      <c r="B3763" s="1">
        <v>43201</v>
      </c>
      <c r="C3763">
        <v>415.02</v>
      </c>
      <c r="D3763">
        <v>430.54</v>
      </c>
      <c r="E3763">
        <v>412.47</v>
      </c>
      <c r="F3763">
        <v>430.54</v>
      </c>
      <c r="G3763">
        <v>1439040000</v>
      </c>
      <c r="H3763">
        <v>42521044920</v>
      </c>
      <c r="I3763">
        <v>2018</v>
      </c>
      <c r="J3763">
        <v>4</v>
      </c>
      <c r="K3763">
        <v>11</v>
      </c>
    </row>
    <row r="3764" spans="1:11" x14ac:dyDescent="0.3">
      <c r="A3764" t="s">
        <v>16</v>
      </c>
      <c r="B3764" s="1">
        <v>43200</v>
      </c>
      <c r="C3764">
        <v>399.41</v>
      </c>
      <c r="D3764">
        <v>415.89</v>
      </c>
      <c r="E3764">
        <v>393.88</v>
      </c>
      <c r="F3764">
        <v>414.24</v>
      </c>
      <c r="G3764">
        <v>1196000000</v>
      </c>
      <c r="H3764">
        <v>40903130396</v>
      </c>
      <c r="I3764">
        <v>2018</v>
      </c>
      <c r="J3764">
        <v>4</v>
      </c>
      <c r="K3764">
        <v>10</v>
      </c>
    </row>
    <row r="3765" spans="1:11" x14ac:dyDescent="0.3">
      <c r="A3765" t="s">
        <v>16</v>
      </c>
      <c r="B3765" s="1">
        <v>43199</v>
      </c>
      <c r="C3765">
        <v>400.86</v>
      </c>
      <c r="D3765">
        <v>429.25</v>
      </c>
      <c r="E3765">
        <v>390.61</v>
      </c>
      <c r="F3765">
        <v>398.53</v>
      </c>
      <c r="G3765">
        <v>1478390016</v>
      </c>
      <c r="H3765">
        <v>39343018191</v>
      </c>
      <c r="I3765">
        <v>2018</v>
      </c>
      <c r="J3765">
        <v>4</v>
      </c>
      <c r="K3765">
        <v>9</v>
      </c>
    </row>
    <row r="3766" spans="1:11" x14ac:dyDescent="0.3">
      <c r="A3766" t="s">
        <v>16</v>
      </c>
      <c r="B3766" s="1">
        <v>43198</v>
      </c>
      <c r="C3766">
        <v>385.74</v>
      </c>
      <c r="D3766">
        <v>402.59</v>
      </c>
      <c r="E3766">
        <v>385.6</v>
      </c>
      <c r="F3766">
        <v>400.51</v>
      </c>
      <c r="G3766">
        <v>948488000</v>
      </c>
      <c r="H3766">
        <v>39530560784</v>
      </c>
      <c r="I3766">
        <v>2018</v>
      </c>
      <c r="J3766">
        <v>4</v>
      </c>
      <c r="K3766">
        <v>8</v>
      </c>
    </row>
    <row r="3767" spans="1:11" x14ac:dyDescent="0.3">
      <c r="A3767" t="s">
        <v>16</v>
      </c>
      <c r="B3767" s="1">
        <v>43197</v>
      </c>
      <c r="C3767">
        <v>370.38</v>
      </c>
      <c r="D3767">
        <v>393.06</v>
      </c>
      <c r="E3767">
        <v>369.94</v>
      </c>
      <c r="F3767">
        <v>385.31</v>
      </c>
      <c r="G3767">
        <v>951475008</v>
      </c>
      <c r="H3767">
        <v>38023057371</v>
      </c>
      <c r="I3767">
        <v>2018</v>
      </c>
      <c r="J3767">
        <v>4</v>
      </c>
      <c r="K3767">
        <v>7</v>
      </c>
    </row>
    <row r="3768" spans="1:11" x14ac:dyDescent="0.3">
      <c r="A3768" t="s">
        <v>16</v>
      </c>
      <c r="B3768" s="1">
        <v>43196</v>
      </c>
      <c r="C3768">
        <v>382.73</v>
      </c>
      <c r="D3768">
        <v>385.2</v>
      </c>
      <c r="E3768">
        <v>366.91</v>
      </c>
      <c r="F3768">
        <v>370.29</v>
      </c>
      <c r="G3768">
        <v>967105984</v>
      </c>
      <c r="H3768">
        <v>36532478896</v>
      </c>
      <c r="I3768">
        <v>2018</v>
      </c>
      <c r="J3768">
        <v>4</v>
      </c>
      <c r="K3768">
        <v>6</v>
      </c>
    </row>
    <row r="3769" spans="1:11" x14ac:dyDescent="0.3">
      <c r="A3769" t="s">
        <v>16</v>
      </c>
      <c r="B3769" s="1">
        <v>43195</v>
      </c>
      <c r="C3769">
        <v>379.95</v>
      </c>
      <c r="D3769">
        <v>387.72</v>
      </c>
      <c r="E3769">
        <v>369.82</v>
      </c>
      <c r="F3769">
        <v>383.23</v>
      </c>
      <c r="G3769">
        <v>1210680064</v>
      </c>
      <c r="H3769">
        <v>37802008408</v>
      </c>
      <c r="I3769">
        <v>2018</v>
      </c>
      <c r="J3769">
        <v>4</v>
      </c>
      <c r="K3769">
        <v>5</v>
      </c>
    </row>
    <row r="3770" spans="1:11" x14ac:dyDescent="0.3">
      <c r="A3770" t="s">
        <v>16</v>
      </c>
      <c r="B3770" s="1">
        <v>43194</v>
      </c>
      <c r="C3770">
        <v>416.48</v>
      </c>
      <c r="D3770">
        <v>417.47</v>
      </c>
      <c r="E3770">
        <v>375.31</v>
      </c>
      <c r="F3770">
        <v>380.54</v>
      </c>
      <c r="G3770">
        <v>1287730048</v>
      </c>
      <c r="H3770">
        <v>37528933631</v>
      </c>
      <c r="I3770">
        <v>2018</v>
      </c>
      <c r="J3770">
        <v>4</v>
      </c>
      <c r="K3770">
        <v>4</v>
      </c>
    </row>
    <row r="3771" spans="1:11" x14ac:dyDescent="0.3">
      <c r="A3771" t="s">
        <v>16</v>
      </c>
      <c r="B3771" s="1">
        <v>43193</v>
      </c>
      <c r="C3771">
        <v>387.31</v>
      </c>
      <c r="D3771">
        <v>418.97</v>
      </c>
      <c r="E3771">
        <v>383.53</v>
      </c>
      <c r="F3771">
        <v>416.89</v>
      </c>
      <c r="G3771">
        <v>1363399936</v>
      </c>
      <c r="H3771">
        <v>41105280498</v>
      </c>
      <c r="I3771">
        <v>2018</v>
      </c>
      <c r="J3771">
        <v>4</v>
      </c>
      <c r="K3771">
        <v>3</v>
      </c>
    </row>
    <row r="3772" spans="1:11" x14ac:dyDescent="0.3">
      <c r="A3772" t="s">
        <v>16</v>
      </c>
      <c r="B3772" s="1">
        <v>43192</v>
      </c>
      <c r="C3772">
        <v>379.7</v>
      </c>
      <c r="D3772">
        <v>395.17</v>
      </c>
      <c r="E3772">
        <v>377.59</v>
      </c>
      <c r="F3772">
        <v>386.42</v>
      </c>
      <c r="G3772">
        <v>1102259968</v>
      </c>
      <c r="H3772">
        <v>38093277842</v>
      </c>
      <c r="I3772">
        <v>2018</v>
      </c>
      <c r="J3772">
        <v>4</v>
      </c>
      <c r="K3772">
        <v>2</v>
      </c>
    </row>
    <row r="3773" spans="1:11" x14ac:dyDescent="0.3">
      <c r="A3773" t="s">
        <v>16</v>
      </c>
      <c r="B3773" s="1">
        <v>43191</v>
      </c>
      <c r="C3773">
        <v>397.25</v>
      </c>
      <c r="D3773">
        <v>400.53</v>
      </c>
      <c r="E3773">
        <v>363.8</v>
      </c>
      <c r="F3773">
        <v>379.61</v>
      </c>
      <c r="G3773">
        <v>1256930048</v>
      </c>
      <c r="H3773">
        <v>37413407420</v>
      </c>
      <c r="I3773">
        <v>2018</v>
      </c>
      <c r="J3773">
        <v>4</v>
      </c>
      <c r="K3773">
        <v>1</v>
      </c>
    </row>
    <row r="3774" spans="1:11" x14ac:dyDescent="0.3">
      <c r="A3774" t="s">
        <v>16</v>
      </c>
      <c r="B3774" s="1">
        <v>43190</v>
      </c>
      <c r="C3774">
        <v>395</v>
      </c>
      <c r="D3774">
        <v>418.47</v>
      </c>
      <c r="E3774">
        <v>392.95</v>
      </c>
      <c r="F3774">
        <v>396.46</v>
      </c>
      <c r="G3774">
        <v>1323920000</v>
      </c>
      <c r="H3774">
        <v>39066085342</v>
      </c>
      <c r="I3774">
        <v>2018</v>
      </c>
      <c r="J3774">
        <v>3</v>
      </c>
      <c r="K3774">
        <v>31</v>
      </c>
    </row>
    <row r="3775" spans="1:11" x14ac:dyDescent="0.3">
      <c r="A3775" t="s">
        <v>16</v>
      </c>
      <c r="B3775" s="1">
        <v>43189</v>
      </c>
      <c r="C3775">
        <v>385.9</v>
      </c>
      <c r="D3775">
        <v>409.93</v>
      </c>
      <c r="E3775">
        <v>368.63</v>
      </c>
      <c r="F3775">
        <v>394.64</v>
      </c>
      <c r="G3775">
        <v>1878130048</v>
      </c>
      <c r="H3775">
        <v>38879465944</v>
      </c>
      <c r="I3775">
        <v>2018</v>
      </c>
      <c r="J3775">
        <v>3</v>
      </c>
      <c r="K3775">
        <v>30</v>
      </c>
    </row>
    <row r="3776" spans="1:11" x14ac:dyDescent="0.3">
      <c r="A3776" t="s">
        <v>16</v>
      </c>
      <c r="B3776" s="1">
        <v>43188</v>
      </c>
      <c r="C3776">
        <v>448.08</v>
      </c>
      <c r="D3776">
        <v>450.81</v>
      </c>
      <c r="E3776">
        <v>385.81</v>
      </c>
      <c r="F3776">
        <v>385.97</v>
      </c>
      <c r="G3776">
        <v>1970230016</v>
      </c>
      <c r="H3776">
        <v>38016727209</v>
      </c>
      <c r="I3776">
        <v>2018</v>
      </c>
      <c r="J3776">
        <v>3</v>
      </c>
      <c r="K3776">
        <v>29</v>
      </c>
    </row>
    <row r="3777" spans="1:11" x14ac:dyDescent="0.3">
      <c r="A3777" t="s">
        <v>16</v>
      </c>
      <c r="B3777" s="1">
        <v>43187</v>
      </c>
      <c r="C3777">
        <v>450.29</v>
      </c>
      <c r="D3777">
        <v>466.21</v>
      </c>
      <c r="E3777">
        <v>444.86</v>
      </c>
      <c r="F3777">
        <v>446.28</v>
      </c>
      <c r="G3777">
        <v>1514179968</v>
      </c>
      <c r="H3777">
        <v>43948072321</v>
      </c>
      <c r="I3777">
        <v>2018</v>
      </c>
      <c r="J3777">
        <v>3</v>
      </c>
      <c r="K3777">
        <v>28</v>
      </c>
    </row>
    <row r="3778" spans="1:11" x14ac:dyDescent="0.3">
      <c r="A3778" t="s">
        <v>16</v>
      </c>
      <c r="B3778" s="1">
        <v>43186</v>
      </c>
      <c r="C3778">
        <v>489.59</v>
      </c>
      <c r="D3778">
        <v>491.46</v>
      </c>
      <c r="E3778">
        <v>449.97</v>
      </c>
      <c r="F3778">
        <v>450.12</v>
      </c>
      <c r="G3778">
        <v>1617939968</v>
      </c>
      <c r="H3778">
        <v>44316774118</v>
      </c>
      <c r="I3778">
        <v>2018</v>
      </c>
      <c r="J3778">
        <v>3</v>
      </c>
      <c r="K3778">
        <v>27</v>
      </c>
    </row>
    <row r="3779" spans="1:11" x14ac:dyDescent="0.3">
      <c r="A3779" t="s">
        <v>16</v>
      </c>
      <c r="B3779" s="1">
        <v>43185</v>
      </c>
      <c r="C3779">
        <v>524.29</v>
      </c>
      <c r="D3779">
        <v>526.38</v>
      </c>
      <c r="E3779">
        <v>470.44</v>
      </c>
      <c r="F3779">
        <v>489.95</v>
      </c>
      <c r="G3779">
        <v>1638880000</v>
      </c>
      <c r="H3779">
        <v>48228842327</v>
      </c>
      <c r="I3779">
        <v>2018</v>
      </c>
      <c r="J3779">
        <v>3</v>
      </c>
      <c r="K3779">
        <v>26</v>
      </c>
    </row>
    <row r="3780" spans="1:11" x14ac:dyDescent="0.3">
      <c r="A3780" t="s">
        <v>16</v>
      </c>
      <c r="B3780" s="1">
        <v>43184</v>
      </c>
      <c r="C3780">
        <v>522.70000000000005</v>
      </c>
      <c r="D3780">
        <v>535.82000000000005</v>
      </c>
      <c r="E3780">
        <v>515.66</v>
      </c>
      <c r="F3780">
        <v>524.29</v>
      </c>
      <c r="G3780">
        <v>1151170048</v>
      </c>
      <c r="H3780">
        <v>51598047955</v>
      </c>
      <c r="I3780">
        <v>2018</v>
      </c>
      <c r="J3780">
        <v>3</v>
      </c>
      <c r="K3780">
        <v>25</v>
      </c>
    </row>
    <row r="3781" spans="1:11" x14ac:dyDescent="0.3">
      <c r="A3781" t="s">
        <v>16</v>
      </c>
      <c r="B3781" s="1">
        <v>43183</v>
      </c>
      <c r="C3781">
        <v>542.57000000000005</v>
      </c>
      <c r="D3781">
        <v>545.38</v>
      </c>
      <c r="E3781">
        <v>526.08000000000004</v>
      </c>
      <c r="F3781">
        <v>526.44000000000005</v>
      </c>
      <c r="G3781">
        <v>1300009984</v>
      </c>
      <c r="H3781">
        <v>51799123912</v>
      </c>
      <c r="I3781">
        <v>2018</v>
      </c>
      <c r="J3781">
        <v>3</v>
      </c>
      <c r="K3781">
        <v>24</v>
      </c>
    </row>
    <row r="3782" spans="1:11" x14ac:dyDescent="0.3">
      <c r="A3782" t="s">
        <v>16</v>
      </c>
      <c r="B3782" s="1">
        <v>43182</v>
      </c>
      <c r="C3782">
        <v>539.86</v>
      </c>
      <c r="D3782">
        <v>540.49</v>
      </c>
      <c r="E3782">
        <v>512.13</v>
      </c>
      <c r="F3782">
        <v>539.62</v>
      </c>
      <c r="G3782">
        <v>1596349952</v>
      </c>
      <c r="H3782">
        <v>53084905906</v>
      </c>
      <c r="I3782">
        <v>2018</v>
      </c>
      <c r="J3782">
        <v>3</v>
      </c>
      <c r="K3782">
        <v>23</v>
      </c>
    </row>
    <row r="3783" spans="1:11" x14ac:dyDescent="0.3">
      <c r="A3783" t="s">
        <v>16</v>
      </c>
      <c r="B3783" s="1">
        <v>43181</v>
      </c>
      <c r="C3783">
        <v>562.1</v>
      </c>
      <c r="D3783">
        <v>577.57000000000005</v>
      </c>
      <c r="E3783">
        <v>523.09</v>
      </c>
      <c r="F3783">
        <v>539.70000000000005</v>
      </c>
      <c r="G3783">
        <v>1523459968</v>
      </c>
      <c r="H3783">
        <v>53082150649</v>
      </c>
      <c r="I3783">
        <v>2018</v>
      </c>
      <c r="J3783">
        <v>3</v>
      </c>
      <c r="K3783">
        <v>22</v>
      </c>
    </row>
    <row r="3784" spans="1:11" x14ac:dyDescent="0.3">
      <c r="A3784" t="s">
        <v>16</v>
      </c>
      <c r="B3784" s="1">
        <v>43180</v>
      </c>
      <c r="C3784">
        <v>559.1</v>
      </c>
      <c r="D3784">
        <v>589.61</v>
      </c>
      <c r="E3784">
        <v>550.57000000000005</v>
      </c>
      <c r="F3784">
        <v>561.73</v>
      </c>
      <c r="G3784">
        <v>1781270016</v>
      </c>
      <c r="H3784">
        <v>55237391316</v>
      </c>
      <c r="I3784">
        <v>2018</v>
      </c>
      <c r="J3784">
        <v>3</v>
      </c>
      <c r="K3784">
        <v>21</v>
      </c>
    </row>
    <row r="3785" spans="1:11" x14ac:dyDescent="0.3">
      <c r="A3785" t="s">
        <v>16</v>
      </c>
      <c r="B3785" s="1">
        <v>43179</v>
      </c>
      <c r="C3785">
        <v>556.72</v>
      </c>
      <c r="D3785">
        <v>567.09</v>
      </c>
      <c r="E3785">
        <v>521.20000000000005</v>
      </c>
      <c r="F3785">
        <v>557.16999999999996</v>
      </c>
      <c r="G3785">
        <v>1833680000</v>
      </c>
      <c r="H3785">
        <v>54777982164</v>
      </c>
      <c r="I3785">
        <v>2018</v>
      </c>
      <c r="J3785">
        <v>3</v>
      </c>
      <c r="K3785">
        <v>20</v>
      </c>
    </row>
    <row r="3786" spans="1:11" x14ac:dyDescent="0.3">
      <c r="A3786" t="s">
        <v>16</v>
      </c>
      <c r="B3786" s="1">
        <v>43178</v>
      </c>
      <c r="C3786">
        <v>546.63</v>
      </c>
      <c r="D3786">
        <v>558.1</v>
      </c>
      <c r="E3786">
        <v>519.12</v>
      </c>
      <c r="F3786">
        <v>556.73</v>
      </c>
      <c r="G3786">
        <v>2046790016</v>
      </c>
      <c r="H3786">
        <v>54722473140</v>
      </c>
      <c r="I3786">
        <v>2018</v>
      </c>
      <c r="J3786">
        <v>3</v>
      </c>
      <c r="K3786">
        <v>19</v>
      </c>
    </row>
    <row r="3787" spans="1:11" x14ac:dyDescent="0.3">
      <c r="A3787" t="s">
        <v>16</v>
      </c>
      <c r="B3787" s="1">
        <v>43177</v>
      </c>
      <c r="C3787">
        <v>551.64</v>
      </c>
      <c r="D3787">
        <v>551.64</v>
      </c>
      <c r="E3787">
        <v>460.09</v>
      </c>
      <c r="F3787">
        <v>538.64</v>
      </c>
      <c r="G3787">
        <v>2685499904</v>
      </c>
      <c r="H3787">
        <v>52934184182</v>
      </c>
      <c r="I3787">
        <v>2018</v>
      </c>
      <c r="J3787">
        <v>3</v>
      </c>
      <c r="K3787">
        <v>18</v>
      </c>
    </row>
    <row r="3788" spans="1:11" x14ac:dyDescent="0.3">
      <c r="A3788" t="s">
        <v>16</v>
      </c>
      <c r="B3788" s="1">
        <v>43176</v>
      </c>
      <c r="C3788">
        <v>601.67999999999995</v>
      </c>
      <c r="D3788">
        <v>609.15</v>
      </c>
      <c r="E3788">
        <v>549.1</v>
      </c>
      <c r="F3788">
        <v>552.78</v>
      </c>
      <c r="G3788">
        <v>1267810048</v>
      </c>
      <c r="H3788">
        <v>54312035489</v>
      </c>
      <c r="I3788">
        <v>2018</v>
      </c>
      <c r="J3788">
        <v>3</v>
      </c>
      <c r="K3788">
        <v>17</v>
      </c>
    </row>
    <row r="3789" spans="1:11" x14ac:dyDescent="0.3">
      <c r="A3789" t="s">
        <v>16</v>
      </c>
      <c r="B3789" s="1">
        <v>43175</v>
      </c>
      <c r="C3789">
        <v>611.78</v>
      </c>
      <c r="D3789">
        <v>623.16999999999996</v>
      </c>
      <c r="E3789">
        <v>587.86</v>
      </c>
      <c r="F3789">
        <v>601.66999999999996</v>
      </c>
      <c r="G3789">
        <v>1417350016</v>
      </c>
      <c r="H3789">
        <v>59103031871</v>
      </c>
      <c r="I3789">
        <v>2018</v>
      </c>
      <c r="J3789">
        <v>3</v>
      </c>
      <c r="K3789">
        <v>16</v>
      </c>
    </row>
    <row r="3790" spans="1:11" x14ac:dyDescent="0.3">
      <c r="A3790" t="s">
        <v>16</v>
      </c>
      <c r="B3790" s="1">
        <v>43174</v>
      </c>
      <c r="C3790">
        <v>614.84</v>
      </c>
      <c r="D3790">
        <v>620.62</v>
      </c>
      <c r="E3790">
        <v>579.51</v>
      </c>
      <c r="F3790">
        <v>611.29999999999995</v>
      </c>
      <c r="G3790">
        <v>1770460032</v>
      </c>
      <c r="H3790">
        <v>60037233577</v>
      </c>
      <c r="I3790">
        <v>2018</v>
      </c>
      <c r="J3790">
        <v>3</v>
      </c>
      <c r="K3790">
        <v>15</v>
      </c>
    </row>
    <row r="3791" spans="1:11" x14ac:dyDescent="0.3">
      <c r="A3791" t="s">
        <v>16</v>
      </c>
      <c r="B3791" s="1">
        <v>43173</v>
      </c>
      <c r="C3791">
        <v>691.22</v>
      </c>
      <c r="D3791">
        <v>702.78</v>
      </c>
      <c r="E3791">
        <v>594.1</v>
      </c>
      <c r="F3791">
        <v>614.29</v>
      </c>
      <c r="G3791">
        <v>1810560000</v>
      </c>
      <c r="H3791">
        <v>60318025226</v>
      </c>
      <c r="I3791">
        <v>2018</v>
      </c>
      <c r="J3791">
        <v>3</v>
      </c>
      <c r="K3791">
        <v>14</v>
      </c>
    </row>
    <row r="3792" spans="1:11" x14ac:dyDescent="0.3">
      <c r="A3792" t="s">
        <v>16</v>
      </c>
      <c r="B3792" s="1">
        <v>43172</v>
      </c>
      <c r="C3792">
        <v>698.15</v>
      </c>
      <c r="D3792">
        <v>713.73</v>
      </c>
      <c r="E3792">
        <v>682.35</v>
      </c>
      <c r="F3792">
        <v>690.83</v>
      </c>
      <c r="G3792">
        <v>1425959936</v>
      </c>
      <c r="H3792">
        <v>67819092121</v>
      </c>
      <c r="I3792">
        <v>2018</v>
      </c>
      <c r="J3792">
        <v>3</v>
      </c>
      <c r="K3792">
        <v>13</v>
      </c>
    </row>
    <row r="3793" spans="1:11" x14ac:dyDescent="0.3">
      <c r="A3793" t="s">
        <v>16</v>
      </c>
      <c r="B3793" s="1">
        <v>43171</v>
      </c>
      <c r="C3793">
        <v>724.41</v>
      </c>
      <c r="D3793">
        <v>742.51</v>
      </c>
      <c r="E3793">
        <v>683.27</v>
      </c>
      <c r="F3793">
        <v>699.83</v>
      </c>
      <c r="G3793">
        <v>1764999936</v>
      </c>
      <c r="H3793">
        <v>68688764839</v>
      </c>
      <c r="I3793">
        <v>2018</v>
      </c>
      <c r="J3793">
        <v>3</v>
      </c>
      <c r="K3793">
        <v>12</v>
      </c>
    </row>
    <row r="3794" spans="1:11" x14ac:dyDescent="0.3">
      <c r="A3794" t="s">
        <v>16</v>
      </c>
      <c r="B3794" s="1">
        <v>43170</v>
      </c>
      <c r="C3794">
        <v>685.31</v>
      </c>
      <c r="D3794">
        <v>735.83</v>
      </c>
      <c r="E3794">
        <v>668.12</v>
      </c>
      <c r="F3794">
        <v>723.34</v>
      </c>
      <c r="G3794">
        <v>1562680064</v>
      </c>
      <c r="H3794">
        <v>70981343639</v>
      </c>
      <c r="I3794">
        <v>2018</v>
      </c>
      <c r="J3794">
        <v>3</v>
      </c>
      <c r="K3794">
        <v>11</v>
      </c>
    </row>
    <row r="3795" spans="1:11" x14ac:dyDescent="0.3">
      <c r="A3795" t="s">
        <v>16</v>
      </c>
      <c r="B3795" s="1">
        <v>43169</v>
      </c>
      <c r="C3795">
        <v>730.16</v>
      </c>
      <c r="D3795">
        <v>748.03</v>
      </c>
      <c r="E3795">
        <v>682.7</v>
      </c>
      <c r="F3795">
        <v>686.89</v>
      </c>
      <c r="G3795">
        <v>1532960000</v>
      </c>
      <c r="H3795">
        <v>67390487259</v>
      </c>
      <c r="I3795">
        <v>2018</v>
      </c>
      <c r="J3795">
        <v>3</v>
      </c>
      <c r="K3795">
        <v>10</v>
      </c>
    </row>
    <row r="3796" spans="1:11" x14ac:dyDescent="0.3">
      <c r="A3796" t="s">
        <v>16</v>
      </c>
      <c r="B3796" s="1">
        <v>43168</v>
      </c>
      <c r="C3796">
        <v>702.2</v>
      </c>
      <c r="D3796">
        <v>729.16</v>
      </c>
      <c r="E3796">
        <v>648.11</v>
      </c>
      <c r="F3796">
        <v>728.92</v>
      </c>
      <c r="G3796">
        <v>2233019904</v>
      </c>
      <c r="H3796">
        <v>71498733754</v>
      </c>
      <c r="I3796">
        <v>2018</v>
      </c>
      <c r="J3796">
        <v>3</v>
      </c>
      <c r="K3796">
        <v>9</v>
      </c>
    </row>
    <row r="3797" spans="1:11" x14ac:dyDescent="0.3">
      <c r="A3797" t="s">
        <v>16</v>
      </c>
      <c r="B3797" s="1">
        <v>43167</v>
      </c>
      <c r="C3797">
        <v>752.57</v>
      </c>
      <c r="D3797">
        <v>773.77</v>
      </c>
      <c r="E3797">
        <v>696.17</v>
      </c>
      <c r="F3797">
        <v>704.6</v>
      </c>
      <c r="G3797">
        <v>1891640064</v>
      </c>
      <c r="H3797">
        <v>69098851661</v>
      </c>
      <c r="I3797">
        <v>2018</v>
      </c>
      <c r="J3797">
        <v>3</v>
      </c>
      <c r="K3797">
        <v>8</v>
      </c>
    </row>
    <row r="3798" spans="1:11" x14ac:dyDescent="0.3">
      <c r="A3798" t="s">
        <v>16</v>
      </c>
      <c r="B3798" s="1">
        <v>43166</v>
      </c>
      <c r="C3798">
        <v>816.27</v>
      </c>
      <c r="D3798">
        <v>825.61</v>
      </c>
      <c r="E3798">
        <v>726.55</v>
      </c>
      <c r="F3798">
        <v>752.83</v>
      </c>
      <c r="G3798">
        <v>2175419904</v>
      </c>
      <c r="H3798">
        <v>73813918307</v>
      </c>
      <c r="I3798">
        <v>2018</v>
      </c>
      <c r="J3798">
        <v>3</v>
      </c>
      <c r="K3798">
        <v>7</v>
      </c>
    </row>
    <row r="3799" spans="1:11" x14ac:dyDescent="0.3">
      <c r="A3799" t="s">
        <v>16</v>
      </c>
      <c r="B3799" s="1">
        <v>43165</v>
      </c>
      <c r="C3799">
        <v>853.82</v>
      </c>
      <c r="D3799">
        <v>853.82</v>
      </c>
      <c r="E3799">
        <v>809.93</v>
      </c>
      <c r="F3799">
        <v>816.95</v>
      </c>
      <c r="G3799">
        <v>1943069952</v>
      </c>
      <c r="H3799">
        <v>80083929891</v>
      </c>
      <c r="I3799">
        <v>2018</v>
      </c>
      <c r="J3799">
        <v>3</v>
      </c>
      <c r="K3799">
        <v>6</v>
      </c>
    </row>
    <row r="3800" spans="1:11" x14ac:dyDescent="0.3">
      <c r="A3800" t="s">
        <v>16</v>
      </c>
      <c r="B3800" s="1">
        <v>43164</v>
      </c>
      <c r="C3800">
        <v>866.85</v>
      </c>
      <c r="D3800">
        <v>869.92</v>
      </c>
      <c r="E3800">
        <v>853.52</v>
      </c>
      <c r="F3800">
        <v>853.68</v>
      </c>
      <c r="G3800">
        <v>1898489984</v>
      </c>
      <c r="H3800">
        <v>83667342992</v>
      </c>
      <c r="I3800">
        <v>2018</v>
      </c>
      <c r="J3800">
        <v>3</v>
      </c>
      <c r="K3800">
        <v>5</v>
      </c>
    </row>
    <row r="3801" spans="1:11" x14ac:dyDescent="0.3">
      <c r="A3801" t="s">
        <v>16</v>
      </c>
      <c r="B3801" s="1">
        <v>43163</v>
      </c>
      <c r="C3801">
        <v>856.19</v>
      </c>
      <c r="D3801">
        <v>867.95</v>
      </c>
      <c r="E3801">
        <v>840.28</v>
      </c>
      <c r="F3801">
        <v>866.68</v>
      </c>
      <c r="G3801">
        <v>1697939968</v>
      </c>
      <c r="H3801">
        <v>84923240778</v>
      </c>
      <c r="I3801">
        <v>2018</v>
      </c>
      <c r="J3801">
        <v>3</v>
      </c>
      <c r="K3801">
        <v>4</v>
      </c>
    </row>
    <row r="3802" spans="1:11" x14ac:dyDescent="0.3">
      <c r="A3802" t="s">
        <v>16</v>
      </c>
      <c r="B3802" s="1">
        <v>43162</v>
      </c>
      <c r="C3802">
        <v>856.71</v>
      </c>
      <c r="D3802">
        <v>868.45</v>
      </c>
      <c r="E3802">
        <v>855.21</v>
      </c>
      <c r="F3802">
        <v>857.22</v>
      </c>
      <c r="G3802">
        <v>1699369984</v>
      </c>
      <c r="H3802">
        <v>83979651073</v>
      </c>
      <c r="I3802">
        <v>2018</v>
      </c>
      <c r="J3802">
        <v>3</v>
      </c>
      <c r="K3802">
        <v>3</v>
      </c>
    </row>
    <row r="3803" spans="1:11" x14ac:dyDescent="0.3">
      <c r="A3803" t="s">
        <v>16</v>
      </c>
      <c r="B3803" s="1">
        <v>43161</v>
      </c>
      <c r="C3803">
        <v>871.76</v>
      </c>
      <c r="D3803">
        <v>876.38</v>
      </c>
      <c r="E3803">
        <v>852.42</v>
      </c>
      <c r="F3803">
        <v>856.85</v>
      </c>
      <c r="G3803">
        <v>1894419968</v>
      </c>
      <c r="H3803">
        <v>83925690001</v>
      </c>
      <c r="I3803">
        <v>2018</v>
      </c>
      <c r="J3803">
        <v>3</v>
      </c>
      <c r="K3803">
        <v>2</v>
      </c>
    </row>
    <row r="3804" spans="1:11" x14ac:dyDescent="0.3">
      <c r="A3804" t="s">
        <v>16</v>
      </c>
      <c r="B3804" s="1">
        <v>43160</v>
      </c>
      <c r="C3804">
        <v>856.01</v>
      </c>
      <c r="D3804">
        <v>880.3</v>
      </c>
      <c r="E3804">
        <v>851.92</v>
      </c>
      <c r="F3804">
        <v>872.2</v>
      </c>
      <c r="G3804">
        <v>1868519936</v>
      </c>
      <c r="H3804">
        <v>85410827047</v>
      </c>
      <c r="I3804">
        <v>2018</v>
      </c>
      <c r="J3804">
        <v>3</v>
      </c>
      <c r="K3804">
        <v>1</v>
      </c>
    </row>
    <row r="3805" spans="1:11" x14ac:dyDescent="0.3">
      <c r="A3805" t="s">
        <v>16</v>
      </c>
      <c r="B3805" s="1">
        <v>43159</v>
      </c>
      <c r="C3805">
        <v>877.93</v>
      </c>
      <c r="D3805">
        <v>890.11</v>
      </c>
      <c r="E3805">
        <v>855.12</v>
      </c>
      <c r="F3805">
        <v>855.2</v>
      </c>
      <c r="G3805">
        <v>1963980032</v>
      </c>
      <c r="H3805">
        <v>83728564149</v>
      </c>
      <c r="I3805">
        <v>2018</v>
      </c>
      <c r="J3805">
        <v>2</v>
      </c>
      <c r="K3805">
        <v>28</v>
      </c>
    </row>
    <row r="3806" spans="1:11" x14ac:dyDescent="0.3">
      <c r="A3806" t="s">
        <v>16</v>
      </c>
      <c r="B3806" s="1">
        <v>43158</v>
      </c>
      <c r="C3806">
        <v>870.36</v>
      </c>
      <c r="D3806">
        <v>896.26</v>
      </c>
      <c r="E3806">
        <v>867.1</v>
      </c>
      <c r="F3806">
        <v>878.27</v>
      </c>
      <c r="G3806">
        <v>2053980032</v>
      </c>
      <c r="H3806">
        <v>85968788108</v>
      </c>
      <c r="I3806">
        <v>2018</v>
      </c>
      <c r="J3806">
        <v>2</v>
      </c>
      <c r="K3806">
        <v>27</v>
      </c>
    </row>
    <row r="3807" spans="1:11" x14ac:dyDescent="0.3">
      <c r="A3807" t="s">
        <v>16</v>
      </c>
      <c r="B3807" s="1">
        <v>43157</v>
      </c>
      <c r="C3807">
        <v>845.28</v>
      </c>
      <c r="D3807">
        <v>880.39</v>
      </c>
      <c r="E3807">
        <v>842.32</v>
      </c>
      <c r="F3807">
        <v>869.32</v>
      </c>
      <c r="G3807">
        <v>2044480000</v>
      </c>
      <c r="H3807">
        <v>85074973200</v>
      </c>
      <c r="I3807">
        <v>2018</v>
      </c>
      <c r="J3807">
        <v>2</v>
      </c>
      <c r="K3807">
        <v>26</v>
      </c>
    </row>
    <row r="3808" spans="1:11" x14ac:dyDescent="0.3">
      <c r="A3808" t="s">
        <v>16</v>
      </c>
      <c r="B3808" s="1">
        <v>43156</v>
      </c>
      <c r="C3808">
        <v>839.46</v>
      </c>
      <c r="D3808">
        <v>853.15</v>
      </c>
      <c r="E3808">
        <v>822.38</v>
      </c>
      <c r="F3808">
        <v>844.81</v>
      </c>
      <c r="G3808">
        <v>1646960000</v>
      </c>
      <c r="H3808">
        <v>82659602549</v>
      </c>
      <c r="I3808">
        <v>2018</v>
      </c>
      <c r="J3808">
        <v>2</v>
      </c>
      <c r="K3808">
        <v>25</v>
      </c>
    </row>
    <row r="3809" spans="1:11" x14ac:dyDescent="0.3">
      <c r="A3809" t="s">
        <v>16</v>
      </c>
      <c r="B3809" s="1">
        <v>43155</v>
      </c>
      <c r="C3809">
        <v>861.59</v>
      </c>
      <c r="D3809">
        <v>879.53</v>
      </c>
      <c r="E3809">
        <v>818.55</v>
      </c>
      <c r="F3809">
        <v>840.52</v>
      </c>
      <c r="G3809">
        <v>1926579968</v>
      </c>
      <c r="H3809">
        <v>82222377928</v>
      </c>
      <c r="I3809">
        <v>2018</v>
      </c>
      <c r="J3809">
        <v>2</v>
      </c>
      <c r="K3809">
        <v>24</v>
      </c>
    </row>
    <row r="3810" spans="1:11" x14ac:dyDescent="0.3">
      <c r="A3810" t="s">
        <v>16</v>
      </c>
      <c r="B3810" s="1">
        <v>43154</v>
      </c>
      <c r="C3810">
        <v>811.59</v>
      </c>
      <c r="D3810">
        <v>886.32</v>
      </c>
      <c r="E3810">
        <v>794.79</v>
      </c>
      <c r="F3810">
        <v>864.19</v>
      </c>
      <c r="G3810">
        <v>2334820096</v>
      </c>
      <c r="H3810">
        <v>84520567485</v>
      </c>
      <c r="I3810">
        <v>2018</v>
      </c>
      <c r="J3810">
        <v>2</v>
      </c>
      <c r="K3810">
        <v>23</v>
      </c>
    </row>
    <row r="3811" spans="1:11" x14ac:dyDescent="0.3">
      <c r="A3811" t="s">
        <v>16</v>
      </c>
      <c r="B3811" s="1">
        <v>43153</v>
      </c>
      <c r="C3811">
        <v>849.26</v>
      </c>
      <c r="D3811">
        <v>875.93</v>
      </c>
      <c r="E3811">
        <v>802.67</v>
      </c>
      <c r="F3811">
        <v>812.84</v>
      </c>
      <c r="G3811">
        <v>2150370048</v>
      </c>
      <c r="H3811">
        <v>79482140044</v>
      </c>
      <c r="I3811">
        <v>2018</v>
      </c>
      <c r="J3811">
        <v>2</v>
      </c>
      <c r="K3811">
        <v>22</v>
      </c>
    </row>
    <row r="3812" spans="1:11" x14ac:dyDescent="0.3">
      <c r="A3812" t="s">
        <v>16</v>
      </c>
      <c r="B3812" s="1">
        <v>43152</v>
      </c>
      <c r="C3812">
        <v>894.14</v>
      </c>
      <c r="D3812">
        <v>912.38</v>
      </c>
      <c r="E3812">
        <v>830.56</v>
      </c>
      <c r="F3812">
        <v>849.97</v>
      </c>
      <c r="G3812">
        <v>2531729920</v>
      </c>
      <c r="H3812">
        <v>83095081059</v>
      </c>
      <c r="I3812">
        <v>2018</v>
      </c>
      <c r="J3812">
        <v>2</v>
      </c>
      <c r="K3812">
        <v>21</v>
      </c>
    </row>
    <row r="3813" spans="1:11" x14ac:dyDescent="0.3">
      <c r="A3813" t="s">
        <v>16</v>
      </c>
      <c r="B3813" s="1">
        <v>43151</v>
      </c>
      <c r="C3813">
        <v>943.57</v>
      </c>
      <c r="D3813">
        <v>965.27</v>
      </c>
      <c r="E3813">
        <v>892.95</v>
      </c>
      <c r="F3813">
        <v>895.37</v>
      </c>
      <c r="G3813">
        <v>2545260032</v>
      </c>
      <c r="H3813">
        <v>87514997546</v>
      </c>
      <c r="I3813">
        <v>2018</v>
      </c>
      <c r="J3813">
        <v>2</v>
      </c>
      <c r="K3813">
        <v>20</v>
      </c>
    </row>
    <row r="3814" spans="1:11" x14ac:dyDescent="0.3">
      <c r="A3814" t="s">
        <v>16</v>
      </c>
      <c r="B3814" s="1">
        <v>43150</v>
      </c>
      <c r="C3814">
        <v>921.67</v>
      </c>
      <c r="D3814">
        <v>957.78</v>
      </c>
      <c r="E3814">
        <v>921.55</v>
      </c>
      <c r="F3814">
        <v>943.86</v>
      </c>
      <c r="G3814">
        <v>2169019904</v>
      </c>
      <c r="H3814">
        <v>92235641556</v>
      </c>
      <c r="I3814">
        <v>2018</v>
      </c>
      <c r="J3814">
        <v>2</v>
      </c>
      <c r="K3814">
        <v>19</v>
      </c>
    </row>
    <row r="3815" spans="1:11" x14ac:dyDescent="0.3">
      <c r="A3815" t="s">
        <v>16</v>
      </c>
      <c r="B3815" s="1">
        <v>43149</v>
      </c>
      <c r="C3815">
        <v>973.35</v>
      </c>
      <c r="D3815">
        <v>982.93</v>
      </c>
      <c r="E3815">
        <v>915.45</v>
      </c>
      <c r="F3815">
        <v>923.92</v>
      </c>
      <c r="G3815">
        <v>2567290112</v>
      </c>
      <c r="H3815">
        <v>90267805476</v>
      </c>
      <c r="I3815">
        <v>2018</v>
      </c>
      <c r="J3815">
        <v>2</v>
      </c>
      <c r="K3815">
        <v>18</v>
      </c>
    </row>
    <row r="3816" spans="1:11" x14ac:dyDescent="0.3">
      <c r="A3816" t="s">
        <v>16</v>
      </c>
      <c r="B3816" s="1">
        <v>43148</v>
      </c>
      <c r="C3816">
        <v>944.75</v>
      </c>
      <c r="D3816">
        <v>976.59</v>
      </c>
      <c r="E3816">
        <v>940.75</v>
      </c>
      <c r="F3816">
        <v>974.11</v>
      </c>
      <c r="G3816">
        <v>2525720064</v>
      </c>
      <c r="H3816">
        <v>95151956513</v>
      </c>
      <c r="I3816">
        <v>2018</v>
      </c>
      <c r="J3816">
        <v>2</v>
      </c>
      <c r="K3816">
        <v>17</v>
      </c>
    </row>
    <row r="3817" spans="1:11" x14ac:dyDescent="0.3">
      <c r="A3817" t="s">
        <v>16</v>
      </c>
      <c r="B3817" s="1">
        <v>43147</v>
      </c>
      <c r="C3817">
        <v>934.79</v>
      </c>
      <c r="D3817">
        <v>950.01</v>
      </c>
      <c r="E3817">
        <v>917.85</v>
      </c>
      <c r="F3817">
        <v>944.21</v>
      </c>
      <c r="G3817">
        <v>2369449984</v>
      </c>
      <c r="H3817">
        <v>92211437654</v>
      </c>
      <c r="I3817">
        <v>2018</v>
      </c>
      <c r="J3817">
        <v>2</v>
      </c>
      <c r="K3817">
        <v>16</v>
      </c>
    </row>
    <row r="3818" spans="1:11" x14ac:dyDescent="0.3">
      <c r="A3818" t="s">
        <v>16</v>
      </c>
      <c r="B3818" s="1">
        <v>43146</v>
      </c>
      <c r="C3818">
        <v>923.73</v>
      </c>
      <c r="D3818">
        <v>951.95</v>
      </c>
      <c r="E3818">
        <v>911.11</v>
      </c>
      <c r="F3818">
        <v>936.98</v>
      </c>
      <c r="G3818">
        <v>2900100096</v>
      </c>
      <c r="H3818">
        <v>91485862822</v>
      </c>
      <c r="I3818">
        <v>2018</v>
      </c>
      <c r="J3818">
        <v>2</v>
      </c>
      <c r="K3818">
        <v>15</v>
      </c>
    </row>
    <row r="3819" spans="1:11" x14ac:dyDescent="0.3">
      <c r="A3819" t="s">
        <v>16</v>
      </c>
      <c r="B3819" s="1">
        <v>43145</v>
      </c>
      <c r="C3819">
        <v>844.28</v>
      </c>
      <c r="D3819">
        <v>926.43</v>
      </c>
      <c r="E3819">
        <v>844.28</v>
      </c>
      <c r="F3819">
        <v>923.56</v>
      </c>
      <c r="G3819">
        <v>2818370048</v>
      </c>
      <c r="H3819">
        <v>90157005929</v>
      </c>
      <c r="I3819">
        <v>2018</v>
      </c>
      <c r="J3819">
        <v>2</v>
      </c>
      <c r="K3819">
        <v>14</v>
      </c>
    </row>
    <row r="3820" spans="1:11" x14ac:dyDescent="0.3">
      <c r="A3820" t="s">
        <v>16</v>
      </c>
      <c r="B3820" s="1">
        <v>43144</v>
      </c>
      <c r="C3820">
        <v>869.29</v>
      </c>
      <c r="D3820">
        <v>870.71</v>
      </c>
      <c r="E3820">
        <v>828.84</v>
      </c>
      <c r="F3820">
        <v>845.26</v>
      </c>
      <c r="G3820">
        <v>2081170048</v>
      </c>
      <c r="H3820">
        <v>82496189206</v>
      </c>
      <c r="I3820">
        <v>2018</v>
      </c>
      <c r="J3820">
        <v>2</v>
      </c>
      <c r="K3820">
        <v>13</v>
      </c>
    </row>
    <row r="3821" spans="1:11" x14ac:dyDescent="0.3">
      <c r="A3821" t="s">
        <v>16</v>
      </c>
      <c r="B3821" s="1">
        <v>43143</v>
      </c>
      <c r="C3821">
        <v>817.51</v>
      </c>
      <c r="D3821">
        <v>875.94</v>
      </c>
      <c r="E3821">
        <v>817.51</v>
      </c>
      <c r="F3821">
        <v>868.71</v>
      </c>
      <c r="G3821">
        <v>2243450112</v>
      </c>
      <c r="H3821">
        <v>84767037716</v>
      </c>
      <c r="I3821">
        <v>2018</v>
      </c>
      <c r="J3821">
        <v>2</v>
      </c>
      <c r="K3821">
        <v>12</v>
      </c>
    </row>
    <row r="3822" spans="1:11" x14ac:dyDescent="0.3">
      <c r="A3822" t="s">
        <v>16</v>
      </c>
      <c r="B3822" s="1">
        <v>43142</v>
      </c>
      <c r="C3822">
        <v>859.29</v>
      </c>
      <c r="D3822">
        <v>859.29</v>
      </c>
      <c r="E3822">
        <v>788.22</v>
      </c>
      <c r="F3822">
        <v>814.66</v>
      </c>
      <c r="G3822">
        <v>2486650112</v>
      </c>
      <c r="H3822">
        <v>79476512347</v>
      </c>
      <c r="I3822">
        <v>2018</v>
      </c>
      <c r="J3822">
        <v>2</v>
      </c>
      <c r="K3822">
        <v>11</v>
      </c>
    </row>
    <row r="3823" spans="1:11" x14ac:dyDescent="0.3">
      <c r="A3823" t="s">
        <v>16</v>
      </c>
      <c r="B3823" s="1">
        <v>43141</v>
      </c>
      <c r="C3823">
        <v>882.47</v>
      </c>
      <c r="D3823">
        <v>917.4</v>
      </c>
      <c r="E3823">
        <v>825.58</v>
      </c>
      <c r="F3823">
        <v>860.41</v>
      </c>
      <c r="G3823">
        <v>2930530048</v>
      </c>
      <c r="H3823">
        <v>83922989198</v>
      </c>
      <c r="I3823">
        <v>2018</v>
      </c>
      <c r="J3823">
        <v>2</v>
      </c>
      <c r="K3823">
        <v>10</v>
      </c>
    </row>
    <row r="3824" spans="1:11" x14ac:dyDescent="0.3">
      <c r="A3824" t="s">
        <v>16</v>
      </c>
      <c r="B3824" s="1">
        <v>43140</v>
      </c>
      <c r="C3824">
        <v>818.48</v>
      </c>
      <c r="D3824">
        <v>884</v>
      </c>
      <c r="E3824">
        <v>788.83</v>
      </c>
      <c r="F3824">
        <v>883.86</v>
      </c>
      <c r="G3824">
        <v>2495820032</v>
      </c>
      <c r="H3824">
        <v>86191922699</v>
      </c>
      <c r="I3824">
        <v>2018</v>
      </c>
      <c r="J3824">
        <v>2</v>
      </c>
      <c r="K3824">
        <v>9</v>
      </c>
    </row>
    <row r="3825" spans="1:11" x14ac:dyDescent="0.3">
      <c r="A3825" t="s">
        <v>16</v>
      </c>
      <c r="B3825" s="1">
        <v>43139</v>
      </c>
      <c r="C3825">
        <v>755.84</v>
      </c>
      <c r="D3825">
        <v>845.09</v>
      </c>
      <c r="E3825">
        <v>755.84</v>
      </c>
      <c r="F3825">
        <v>817.81</v>
      </c>
      <c r="G3825">
        <v>3708189952</v>
      </c>
      <c r="H3825">
        <v>79733609806</v>
      </c>
      <c r="I3825">
        <v>2018</v>
      </c>
      <c r="J3825">
        <v>2</v>
      </c>
      <c r="K3825">
        <v>8</v>
      </c>
    </row>
    <row r="3826" spans="1:11" x14ac:dyDescent="0.3">
      <c r="A3826" t="s">
        <v>16</v>
      </c>
      <c r="B3826" s="1">
        <v>43138</v>
      </c>
      <c r="C3826">
        <v>790.43</v>
      </c>
      <c r="D3826">
        <v>851.2</v>
      </c>
      <c r="E3826">
        <v>723.43</v>
      </c>
      <c r="F3826">
        <v>757.07</v>
      </c>
      <c r="G3826">
        <v>3896179968</v>
      </c>
      <c r="H3826">
        <v>73796288509</v>
      </c>
      <c r="I3826">
        <v>2018</v>
      </c>
      <c r="J3826">
        <v>2</v>
      </c>
      <c r="K3826">
        <v>7</v>
      </c>
    </row>
    <row r="3827" spans="1:11" x14ac:dyDescent="0.3">
      <c r="A3827" t="s">
        <v>16</v>
      </c>
      <c r="B3827" s="1">
        <v>43137</v>
      </c>
      <c r="C3827">
        <v>707.74</v>
      </c>
      <c r="D3827">
        <v>796.44</v>
      </c>
      <c r="E3827">
        <v>574.41999999999996</v>
      </c>
      <c r="F3827">
        <v>793.12</v>
      </c>
      <c r="G3827">
        <v>6518269952</v>
      </c>
      <c r="H3827">
        <v>77294507868</v>
      </c>
      <c r="I3827">
        <v>2018</v>
      </c>
      <c r="J3827">
        <v>2</v>
      </c>
      <c r="K3827">
        <v>6</v>
      </c>
    </row>
    <row r="3828" spans="1:11" x14ac:dyDescent="0.3">
      <c r="A3828" t="s">
        <v>16</v>
      </c>
      <c r="B3828" s="1">
        <v>43136</v>
      </c>
      <c r="C3828">
        <v>834.96</v>
      </c>
      <c r="D3828">
        <v>856.65</v>
      </c>
      <c r="E3828">
        <v>644.6</v>
      </c>
      <c r="F3828">
        <v>697.95</v>
      </c>
      <c r="G3828">
        <v>4269530112</v>
      </c>
      <c r="H3828">
        <v>68005284183</v>
      </c>
      <c r="I3828">
        <v>2018</v>
      </c>
      <c r="J3828">
        <v>2</v>
      </c>
      <c r="K3828">
        <v>5</v>
      </c>
    </row>
    <row r="3829" spans="1:11" x14ac:dyDescent="0.3">
      <c r="A3829" t="s">
        <v>16</v>
      </c>
      <c r="B3829" s="1">
        <v>43135</v>
      </c>
      <c r="C3829">
        <v>964.67</v>
      </c>
      <c r="D3829">
        <v>969.03</v>
      </c>
      <c r="E3829">
        <v>805.06</v>
      </c>
      <c r="F3829">
        <v>834.68</v>
      </c>
      <c r="G3829">
        <v>2997090048</v>
      </c>
      <c r="H3829">
        <v>81310521832</v>
      </c>
      <c r="I3829">
        <v>2018</v>
      </c>
      <c r="J3829">
        <v>2</v>
      </c>
      <c r="K3829">
        <v>4</v>
      </c>
    </row>
    <row r="3830" spans="1:11" x14ac:dyDescent="0.3">
      <c r="A3830" t="s">
        <v>16</v>
      </c>
      <c r="B3830" s="1">
        <v>43134</v>
      </c>
      <c r="C3830">
        <v>919.21</v>
      </c>
      <c r="D3830">
        <v>991.94</v>
      </c>
      <c r="E3830">
        <v>847.69</v>
      </c>
      <c r="F3830">
        <v>964.02</v>
      </c>
      <c r="G3830">
        <v>3243480064</v>
      </c>
      <c r="H3830">
        <v>93890299032</v>
      </c>
      <c r="I3830">
        <v>2018</v>
      </c>
      <c r="J3830">
        <v>2</v>
      </c>
      <c r="K3830">
        <v>3</v>
      </c>
    </row>
    <row r="3831" spans="1:11" x14ac:dyDescent="0.3">
      <c r="A3831" t="s">
        <v>16</v>
      </c>
      <c r="B3831" s="1">
        <v>43133</v>
      </c>
      <c r="C3831">
        <v>1035.77</v>
      </c>
      <c r="D3831">
        <v>1035.77</v>
      </c>
      <c r="E3831">
        <v>757.98</v>
      </c>
      <c r="F3831">
        <v>915.78</v>
      </c>
      <c r="G3831">
        <v>6713290240</v>
      </c>
      <c r="H3831">
        <v>89173962074</v>
      </c>
      <c r="I3831">
        <v>2018</v>
      </c>
      <c r="J3831">
        <v>2</v>
      </c>
      <c r="K3831">
        <v>2</v>
      </c>
    </row>
    <row r="3832" spans="1:11" x14ac:dyDescent="0.3">
      <c r="A3832" t="s">
        <v>16</v>
      </c>
      <c r="B3832" s="1">
        <v>43132</v>
      </c>
      <c r="C3832">
        <v>1119.3699999999999</v>
      </c>
      <c r="D3832">
        <v>1161.3499999999999</v>
      </c>
      <c r="E3832">
        <v>984.82</v>
      </c>
      <c r="F3832">
        <v>1036.79</v>
      </c>
      <c r="G3832">
        <v>5261680128</v>
      </c>
      <c r="H3832">
        <v>100935354837</v>
      </c>
      <c r="I3832">
        <v>2018</v>
      </c>
      <c r="J3832">
        <v>2</v>
      </c>
      <c r="K3832">
        <v>1</v>
      </c>
    </row>
    <row r="3833" spans="1:11" x14ac:dyDescent="0.3">
      <c r="A3833" t="s">
        <v>16</v>
      </c>
      <c r="B3833" s="1">
        <v>43131</v>
      </c>
      <c r="C3833">
        <v>1071.0899999999999</v>
      </c>
      <c r="D3833">
        <v>1128.6600000000001</v>
      </c>
      <c r="E3833">
        <v>1034.5</v>
      </c>
      <c r="F3833">
        <v>1118.31</v>
      </c>
      <c r="G3833">
        <v>3757560064</v>
      </c>
      <c r="H3833">
        <v>108848638400</v>
      </c>
      <c r="I3833">
        <v>2018</v>
      </c>
      <c r="J3833">
        <v>1</v>
      </c>
      <c r="K3833">
        <v>31</v>
      </c>
    </row>
    <row r="3834" spans="1:11" x14ac:dyDescent="0.3">
      <c r="A3834" t="s">
        <v>16</v>
      </c>
      <c r="B3834" s="1">
        <v>43130</v>
      </c>
      <c r="C3834">
        <v>1184.1300000000001</v>
      </c>
      <c r="D3834">
        <v>1184.6300000000001</v>
      </c>
      <c r="E3834">
        <v>1058.97</v>
      </c>
      <c r="F3834">
        <v>1071.1300000000001</v>
      </c>
      <c r="G3834">
        <v>4107859968</v>
      </c>
      <c r="H3834">
        <v>104234481555</v>
      </c>
      <c r="I3834">
        <v>2018</v>
      </c>
      <c r="J3834">
        <v>1</v>
      </c>
      <c r="K3834">
        <v>30</v>
      </c>
    </row>
    <row r="3835" spans="1:11" x14ac:dyDescent="0.3">
      <c r="A3835" t="s">
        <v>16</v>
      </c>
      <c r="B3835" s="1">
        <v>43129</v>
      </c>
      <c r="C3835">
        <v>1246.7</v>
      </c>
      <c r="D3835">
        <v>1256.7</v>
      </c>
      <c r="E3835">
        <v>1169.08</v>
      </c>
      <c r="F3835">
        <v>1182.3599999999999</v>
      </c>
      <c r="G3835">
        <v>3715079936</v>
      </c>
      <c r="H3835">
        <v>115034583684</v>
      </c>
      <c r="I3835">
        <v>2018</v>
      </c>
      <c r="J3835">
        <v>1</v>
      </c>
      <c r="K3835">
        <v>29</v>
      </c>
    </row>
    <row r="3836" spans="1:11" x14ac:dyDescent="0.3">
      <c r="A3836" t="s">
        <v>16</v>
      </c>
      <c r="B3836" s="1">
        <v>43128</v>
      </c>
      <c r="C3836">
        <v>1111.78</v>
      </c>
      <c r="D3836">
        <v>1257.77</v>
      </c>
      <c r="E3836">
        <v>1111.78</v>
      </c>
      <c r="F3836">
        <v>1246.01</v>
      </c>
      <c r="G3836">
        <v>5372329984</v>
      </c>
      <c r="H3836">
        <v>121201618306</v>
      </c>
      <c r="I3836">
        <v>2018</v>
      </c>
      <c r="J3836">
        <v>1</v>
      </c>
      <c r="K3836">
        <v>28</v>
      </c>
    </row>
    <row r="3837" spans="1:11" x14ac:dyDescent="0.3">
      <c r="A3837" t="s">
        <v>16</v>
      </c>
      <c r="B3837" s="1">
        <v>43127</v>
      </c>
      <c r="C3837">
        <v>1055.75</v>
      </c>
      <c r="D3837">
        <v>1121.98</v>
      </c>
      <c r="E3837">
        <v>1042.1199999999999</v>
      </c>
      <c r="F3837">
        <v>1107.07</v>
      </c>
      <c r="G3837">
        <v>3002870016</v>
      </c>
      <c r="H3837">
        <v>107663911307</v>
      </c>
      <c r="I3837">
        <v>2018</v>
      </c>
      <c r="J3837">
        <v>1</v>
      </c>
      <c r="K3837">
        <v>27</v>
      </c>
    </row>
    <row r="3838" spans="1:11" x14ac:dyDescent="0.3">
      <c r="A3838" t="s">
        <v>16</v>
      </c>
      <c r="B3838" s="1">
        <v>43126</v>
      </c>
      <c r="C3838">
        <v>1052.7</v>
      </c>
      <c r="D3838">
        <v>1080.5999999999999</v>
      </c>
      <c r="E3838">
        <v>996.78</v>
      </c>
      <c r="F3838">
        <v>1055.17</v>
      </c>
      <c r="G3838">
        <v>3617690112</v>
      </c>
      <c r="H3838">
        <v>102595008990</v>
      </c>
      <c r="I3838">
        <v>2018</v>
      </c>
      <c r="J3838">
        <v>1</v>
      </c>
      <c r="K3838">
        <v>26</v>
      </c>
    </row>
    <row r="3839" spans="1:11" x14ac:dyDescent="0.3">
      <c r="A3839" t="s">
        <v>16</v>
      </c>
      <c r="B3839" s="1">
        <v>43125</v>
      </c>
      <c r="C3839">
        <v>1063.22</v>
      </c>
      <c r="D3839">
        <v>1104.6600000000001</v>
      </c>
      <c r="E3839">
        <v>1034.74</v>
      </c>
      <c r="F3839">
        <v>1056.03</v>
      </c>
      <c r="G3839">
        <v>4050190080</v>
      </c>
      <c r="H3839">
        <v>102657059605</v>
      </c>
      <c r="I3839">
        <v>2018</v>
      </c>
      <c r="J3839">
        <v>1</v>
      </c>
      <c r="K3839">
        <v>25</v>
      </c>
    </row>
    <row r="3840" spans="1:11" x14ac:dyDescent="0.3">
      <c r="A3840" t="s">
        <v>16</v>
      </c>
      <c r="B3840" s="1">
        <v>43124</v>
      </c>
      <c r="C3840">
        <v>987.48</v>
      </c>
      <c r="D3840">
        <v>1062.44</v>
      </c>
      <c r="E3840">
        <v>965.81</v>
      </c>
      <c r="F3840">
        <v>1058.78</v>
      </c>
      <c r="G3840">
        <v>3944039936</v>
      </c>
      <c r="H3840">
        <v>102902843882</v>
      </c>
      <c r="I3840">
        <v>2018</v>
      </c>
      <c r="J3840">
        <v>1</v>
      </c>
      <c r="K3840">
        <v>24</v>
      </c>
    </row>
    <row r="3841" spans="1:11" x14ac:dyDescent="0.3">
      <c r="A3841" t="s">
        <v>16</v>
      </c>
      <c r="B3841" s="1">
        <v>43123</v>
      </c>
      <c r="C3841">
        <v>1004.17</v>
      </c>
      <c r="D3841">
        <v>1023.23</v>
      </c>
      <c r="E3841">
        <v>920.54</v>
      </c>
      <c r="F3841">
        <v>986.23</v>
      </c>
      <c r="G3841">
        <v>3556699904</v>
      </c>
      <c r="H3841">
        <v>95831359552</v>
      </c>
      <c r="I3841">
        <v>2018</v>
      </c>
      <c r="J3841">
        <v>1</v>
      </c>
      <c r="K3841">
        <v>23</v>
      </c>
    </row>
    <row r="3842" spans="1:11" x14ac:dyDescent="0.3">
      <c r="A3842" t="s">
        <v>16</v>
      </c>
      <c r="B3842" s="1">
        <v>43122</v>
      </c>
      <c r="C3842">
        <v>1055.3499999999999</v>
      </c>
      <c r="D3842">
        <v>1089.0999999999999</v>
      </c>
      <c r="E3842">
        <v>930.74</v>
      </c>
      <c r="F3842">
        <v>1003.26</v>
      </c>
      <c r="G3842">
        <v>3810099968</v>
      </c>
      <c r="H3842">
        <v>97465684890</v>
      </c>
      <c r="I3842">
        <v>2018</v>
      </c>
      <c r="J3842">
        <v>1</v>
      </c>
      <c r="K3842">
        <v>22</v>
      </c>
    </row>
    <row r="3843" spans="1:11" x14ac:dyDescent="0.3">
      <c r="A3843" t="s">
        <v>16</v>
      </c>
      <c r="B3843" s="1">
        <v>43121</v>
      </c>
      <c r="C3843">
        <v>1155.68</v>
      </c>
      <c r="D3843">
        <v>1155.68</v>
      </c>
      <c r="E3843">
        <v>1021.5</v>
      </c>
      <c r="F3843">
        <v>1049.58</v>
      </c>
      <c r="G3843">
        <v>3378089984</v>
      </c>
      <c r="H3843">
        <v>101943726022</v>
      </c>
      <c r="I3843">
        <v>2018</v>
      </c>
      <c r="J3843">
        <v>1</v>
      </c>
      <c r="K3843">
        <v>21</v>
      </c>
    </row>
    <row r="3844" spans="1:11" x14ac:dyDescent="0.3">
      <c r="A3844" t="s">
        <v>16</v>
      </c>
      <c r="B3844" s="1">
        <v>43120</v>
      </c>
      <c r="C3844">
        <v>1044.95</v>
      </c>
      <c r="D3844">
        <v>1167.1099999999999</v>
      </c>
      <c r="E3844">
        <v>1044.95</v>
      </c>
      <c r="F3844">
        <v>1155.1500000000001</v>
      </c>
      <c r="G3844">
        <v>3975190016</v>
      </c>
      <c r="H3844">
        <v>112174461242</v>
      </c>
      <c r="I3844">
        <v>2018</v>
      </c>
      <c r="J3844">
        <v>1</v>
      </c>
      <c r="K3844">
        <v>20</v>
      </c>
    </row>
    <row r="3845" spans="1:11" x14ac:dyDescent="0.3">
      <c r="A3845" t="s">
        <v>16</v>
      </c>
      <c r="B3845" s="1">
        <v>43119</v>
      </c>
      <c r="C3845">
        <v>1028.82</v>
      </c>
      <c r="D3845">
        <v>1093.22</v>
      </c>
      <c r="E3845">
        <v>1003.71</v>
      </c>
      <c r="F3845">
        <v>1039.0999999999999</v>
      </c>
      <c r="G3845">
        <v>4084450048</v>
      </c>
      <c r="H3845">
        <v>100883462786</v>
      </c>
      <c r="I3845">
        <v>2018</v>
      </c>
      <c r="J3845">
        <v>1</v>
      </c>
      <c r="K3845">
        <v>19</v>
      </c>
    </row>
    <row r="3846" spans="1:11" x14ac:dyDescent="0.3">
      <c r="A3846" t="s">
        <v>16</v>
      </c>
      <c r="B3846" s="1">
        <v>43118</v>
      </c>
      <c r="C3846">
        <v>1016.44</v>
      </c>
      <c r="D3846">
        <v>1100.31</v>
      </c>
      <c r="E3846">
        <v>967.76</v>
      </c>
      <c r="F3846">
        <v>1036.28</v>
      </c>
      <c r="G3846">
        <v>5938319872</v>
      </c>
      <c r="H3846">
        <v>100588318055</v>
      </c>
      <c r="I3846">
        <v>2018</v>
      </c>
      <c r="J3846">
        <v>1</v>
      </c>
      <c r="K3846">
        <v>18</v>
      </c>
    </row>
    <row r="3847" spans="1:11" x14ac:dyDescent="0.3">
      <c r="A3847" t="s">
        <v>16</v>
      </c>
      <c r="B3847" s="1">
        <v>43117</v>
      </c>
      <c r="C3847">
        <v>1061.3399999999999</v>
      </c>
      <c r="D3847">
        <v>1090.23</v>
      </c>
      <c r="E3847">
        <v>780.92</v>
      </c>
      <c r="F3847">
        <v>1014.25</v>
      </c>
      <c r="G3847">
        <v>8545160192</v>
      </c>
      <c r="H3847">
        <v>98429091487</v>
      </c>
      <c r="I3847">
        <v>2018</v>
      </c>
      <c r="J3847">
        <v>1</v>
      </c>
      <c r="K3847">
        <v>17</v>
      </c>
    </row>
    <row r="3848" spans="1:11" x14ac:dyDescent="0.3">
      <c r="A3848" t="s">
        <v>16</v>
      </c>
      <c r="B3848" s="1">
        <v>43116</v>
      </c>
      <c r="C3848">
        <v>1292.6300000000001</v>
      </c>
      <c r="D3848">
        <v>1292.6300000000001</v>
      </c>
      <c r="E3848">
        <v>875.54</v>
      </c>
      <c r="F3848">
        <v>1053.69</v>
      </c>
      <c r="G3848">
        <v>8405139968</v>
      </c>
      <c r="H3848">
        <v>102231295311</v>
      </c>
      <c r="I3848">
        <v>2018</v>
      </c>
      <c r="J3848">
        <v>1</v>
      </c>
      <c r="K3848">
        <v>16</v>
      </c>
    </row>
    <row r="3849" spans="1:11" x14ac:dyDescent="0.3">
      <c r="A3849" t="s">
        <v>16</v>
      </c>
      <c r="B3849" s="1">
        <v>43115</v>
      </c>
      <c r="C3849">
        <v>1365.21</v>
      </c>
      <c r="D3849">
        <v>1390.59</v>
      </c>
      <c r="E3849">
        <v>1290.5999999999999</v>
      </c>
      <c r="F3849">
        <v>1291.92</v>
      </c>
      <c r="G3849">
        <v>4781100032</v>
      </c>
      <c r="H3849">
        <v>125319766537</v>
      </c>
      <c r="I3849">
        <v>2018</v>
      </c>
      <c r="J3849">
        <v>1</v>
      </c>
      <c r="K3849">
        <v>15</v>
      </c>
    </row>
    <row r="3850" spans="1:11" x14ac:dyDescent="0.3">
      <c r="A3850" t="s">
        <v>16</v>
      </c>
      <c r="B3850" s="1">
        <v>43114</v>
      </c>
      <c r="C3850">
        <v>1397.48</v>
      </c>
      <c r="D3850">
        <v>1400.56</v>
      </c>
      <c r="E3850">
        <v>1286.21</v>
      </c>
      <c r="F3850">
        <v>1366.77</v>
      </c>
      <c r="G3850">
        <v>4841630208</v>
      </c>
      <c r="H3850">
        <v>132554906162</v>
      </c>
      <c r="I3850">
        <v>2018</v>
      </c>
      <c r="J3850">
        <v>1</v>
      </c>
      <c r="K3850">
        <v>14</v>
      </c>
    </row>
    <row r="3851" spans="1:11" x14ac:dyDescent="0.3">
      <c r="A3851" t="s">
        <v>16</v>
      </c>
      <c r="B3851" s="1">
        <v>43113</v>
      </c>
      <c r="C3851">
        <v>1270.47</v>
      </c>
      <c r="D3851">
        <v>1432.88</v>
      </c>
      <c r="E3851">
        <v>1270.47</v>
      </c>
      <c r="F3851">
        <v>1396.42</v>
      </c>
      <c r="G3851">
        <v>5746760192</v>
      </c>
      <c r="H3851">
        <v>135400735922</v>
      </c>
      <c r="I3851">
        <v>2018</v>
      </c>
      <c r="J3851">
        <v>1</v>
      </c>
      <c r="K3851">
        <v>13</v>
      </c>
    </row>
    <row r="3852" spans="1:11" x14ac:dyDescent="0.3">
      <c r="A3852" t="s">
        <v>16</v>
      </c>
      <c r="B3852" s="1">
        <v>43112</v>
      </c>
      <c r="C3852">
        <v>1158.29</v>
      </c>
      <c r="D3852">
        <v>1296.04</v>
      </c>
      <c r="E3852">
        <v>1120.0899999999999</v>
      </c>
      <c r="F3852">
        <v>1273.2</v>
      </c>
      <c r="G3852">
        <v>5222300160</v>
      </c>
      <c r="H3852">
        <v>123426938667</v>
      </c>
      <c r="I3852">
        <v>2018</v>
      </c>
      <c r="J3852">
        <v>1</v>
      </c>
      <c r="K3852">
        <v>12</v>
      </c>
    </row>
    <row r="3853" spans="1:11" x14ac:dyDescent="0.3">
      <c r="A3853" t="s">
        <v>16</v>
      </c>
      <c r="B3853" s="1">
        <v>43111</v>
      </c>
      <c r="C3853">
        <v>1268.0899999999999</v>
      </c>
      <c r="D3853">
        <v>1337.3</v>
      </c>
      <c r="E3853">
        <v>1135.17</v>
      </c>
      <c r="F3853">
        <v>1154.93</v>
      </c>
      <c r="G3853">
        <v>7235899904</v>
      </c>
      <c r="H3853">
        <v>111937424561</v>
      </c>
      <c r="I3853">
        <v>2018</v>
      </c>
      <c r="J3853">
        <v>1</v>
      </c>
      <c r="K3853">
        <v>11</v>
      </c>
    </row>
    <row r="3854" spans="1:11" x14ac:dyDescent="0.3">
      <c r="A3854" t="s">
        <v>16</v>
      </c>
      <c r="B3854" s="1">
        <v>43110</v>
      </c>
      <c r="C3854">
        <v>1300.3399999999999</v>
      </c>
      <c r="D3854">
        <v>1417.38</v>
      </c>
      <c r="E3854">
        <v>1226.5999999999999</v>
      </c>
      <c r="F3854">
        <v>1255.82</v>
      </c>
      <c r="G3854">
        <v>9214950400</v>
      </c>
      <c r="H3854">
        <v>121689425203</v>
      </c>
      <c r="I3854">
        <v>2018</v>
      </c>
      <c r="J3854">
        <v>1</v>
      </c>
      <c r="K3854">
        <v>10</v>
      </c>
    </row>
    <row r="3855" spans="1:11" x14ac:dyDescent="0.3">
      <c r="A3855" t="s">
        <v>16</v>
      </c>
      <c r="B3855" s="1">
        <v>43109</v>
      </c>
      <c r="C3855">
        <v>1146</v>
      </c>
      <c r="D3855">
        <v>1320.98</v>
      </c>
      <c r="E3855">
        <v>1145.49</v>
      </c>
      <c r="F3855">
        <v>1299.74</v>
      </c>
      <c r="G3855">
        <v>7965459968</v>
      </c>
      <c r="H3855">
        <v>125917925182</v>
      </c>
      <c r="I3855">
        <v>2018</v>
      </c>
      <c r="J3855">
        <v>1</v>
      </c>
      <c r="K3855">
        <v>9</v>
      </c>
    </row>
    <row r="3856" spans="1:11" x14ac:dyDescent="0.3">
      <c r="A3856" t="s">
        <v>16</v>
      </c>
      <c r="B3856" s="1">
        <v>43108</v>
      </c>
      <c r="C3856">
        <v>1158.26</v>
      </c>
      <c r="D3856">
        <v>1266.93</v>
      </c>
      <c r="E3856">
        <v>1016.05</v>
      </c>
      <c r="F3856">
        <v>1148.53</v>
      </c>
      <c r="G3856">
        <v>8450970112</v>
      </c>
      <c r="H3856">
        <v>111244629093</v>
      </c>
      <c r="I3856">
        <v>2018</v>
      </c>
      <c r="J3856">
        <v>1</v>
      </c>
      <c r="K3856">
        <v>8</v>
      </c>
    </row>
    <row r="3857" spans="1:11" x14ac:dyDescent="0.3">
      <c r="A3857" t="s">
        <v>16</v>
      </c>
      <c r="B3857" s="1">
        <v>43107</v>
      </c>
      <c r="C3857">
        <v>1043.01</v>
      </c>
      <c r="D3857">
        <v>1153.17</v>
      </c>
      <c r="E3857">
        <v>1043.01</v>
      </c>
      <c r="F3857">
        <v>1153.17</v>
      </c>
      <c r="G3857">
        <v>5569880064</v>
      </c>
      <c r="H3857">
        <v>111670667774</v>
      </c>
      <c r="I3857">
        <v>2018</v>
      </c>
      <c r="J3857">
        <v>1</v>
      </c>
      <c r="K3857">
        <v>7</v>
      </c>
    </row>
    <row r="3858" spans="1:11" x14ac:dyDescent="0.3">
      <c r="A3858" t="s">
        <v>16</v>
      </c>
      <c r="B3858" s="1">
        <v>43106</v>
      </c>
      <c r="C3858">
        <v>995.15</v>
      </c>
      <c r="D3858">
        <v>1060.71</v>
      </c>
      <c r="E3858">
        <v>994.62</v>
      </c>
      <c r="F3858">
        <v>1041.68</v>
      </c>
      <c r="G3858">
        <v>4662219776</v>
      </c>
      <c r="H3858">
        <v>100852102738</v>
      </c>
      <c r="I3858">
        <v>2018</v>
      </c>
      <c r="J3858">
        <v>1</v>
      </c>
      <c r="K3858">
        <v>6</v>
      </c>
    </row>
    <row r="3859" spans="1:11" x14ac:dyDescent="0.3">
      <c r="A3859" t="s">
        <v>16</v>
      </c>
      <c r="B3859" s="1">
        <v>43105</v>
      </c>
      <c r="C3859">
        <v>975.75</v>
      </c>
      <c r="D3859">
        <v>1075.3900000000001</v>
      </c>
      <c r="E3859">
        <v>956.33</v>
      </c>
      <c r="F3859">
        <v>997.72</v>
      </c>
      <c r="G3859">
        <v>6683149824</v>
      </c>
      <c r="H3859">
        <v>96574936368</v>
      </c>
      <c r="I3859">
        <v>2018</v>
      </c>
      <c r="J3859">
        <v>1</v>
      </c>
      <c r="K3859">
        <v>5</v>
      </c>
    </row>
    <row r="3860" spans="1:11" x14ac:dyDescent="0.3">
      <c r="A3860" t="s">
        <v>16</v>
      </c>
      <c r="B3860" s="1">
        <v>43104</v>
      </c>
      <c r="C3860">
        <v>961.71</v>
      </c>
      <c r="D3860">
        <v>1045.08</v>
      </c>
      <c r="E3860">
        <v>946.09</v>
      </c>
      <c r="F3860">
        <v>980.92</v>
      </c>
      <c r="G3860">
        <v>6502859776</v>
      </c>
      <c r="H3860">
        <v>94924308783</v>
      </c>
      <c r="I3860">
        <v>2018</v>
      </c>
      <c r="J3860">
        <v>1</v>
      </c>
      <c r="K3860">
        <v>4</v>
      </c>
    </row>
    <row r="3861" spans="1:11" x14ac:dyDescent="0.3">
      <c r="A3861" t="s">
        <v>16</v>
      </c>
      <c r="B3861" s="1">
        <v>43103</v>
      </c>
      <c r="C3861">
        <v>886</v>
      </c>
      <c r="D3861">
        <v>974.47</v>
      </c>
      <c r="E3861">
        <v>868.45</v>
      </c>
      <c r="F3861">
        <v>962.72</v>
      </c>
      <c r="G3861">
        <v>5093159936</v>
      </c>
      <c r="H3861">
        <v>93146829617</v>
      </c>
      <c r="I3861">
        <v>2018</v>
      </c>
      <c r="J3861">
        <v>1</v>
      </c>
      <c r="K3861">
        <v>3</v>
      </c>
    </row>
    <row r="3862" spans="1:11" x14ac:dyDescent="0.3">
      <c r="A3862" t="s">
        <v>16</v>
      </c>
      <c r="B3862" s="1">
        <v>43102</v>
      </c>
      <c r="C3862">
        <v>772.35</v>
      </c>
      <c r="D3862">
        <v>914.83</v>
      </c>
      <c r="E3862">
        <v>772.35</v>
      </c>
      <c r="F3862">
        <v>884.44</v>
      </c>
      <c r="G3862">
        <v>5783349760</v>
      </c>
      <c r="H3862">
        <v>85552984077</v>
      </c>
      <c r="I3862">
        <v>2018</v>
      </c>
      <c r="J3862">
        <v>1</v>
      </c>
      <c r="K3862">
        <v>2</v>
      </c>
    </row>
    <row r="3863" spans="1:11" x14ac:dyDescent="0.3">
      <c r="A3863" t="s">
        <v>16</v>
      </c>
      <c r="B3863" s="1">
        <v>43101</v>
      </c>
      <c r="C3863">
        <v>755.76</v>
      </c>
      <c r="D3863">
        <v>782.53</v>
      </c>
      <c r="E3863">
        <v>742</v>
      </c>
      <c r="F3863">
        <v>772.64</v>
      </c>
      <c r="G3863">
        <v>2595760128</v>
      </c>
      <c r="H3863">
        <v>74724233458</v>
      </c>
      <c r="I3863">
        <v>2018</v>
      </c>
      <c r="J3863">
        <v>1</v>
      </c>
      <c r="K3863">
        <v>1</v>
      </c>
    </row>
    <row r="3864" spans="1:11" x14ac:dyDescent="0.3">
      <c r="A3864" t="s">
        <v>16</v>
      </c>
      <c r="B3864" s="1">
        <v>43100</v>
      </c>
      <c r="C3864">
        <v>712.21</v>
      </c>
      <c r="D3864">
        <v>760.35</v>
      </c>
      <c r="E3864">
        <v>710.12</v>
      </c>
      <c r="F3864">
        <v>756.73</v>
      </c>
      <c r="G3864">
        <v>2554269952</v>
      </c>
      <c r="H3864">
        <v>73170170967</v>
      </c>
      <c r="I3864">
        <v>2017</v>
      </c>
      <c r="J3864">
        <v>12</v>
      </c>
      <c r="K3864">
        <v>31</v>
      </c>
    </row>
    <row r="3865" spans="1:11" x14ac:dyDescent="0.3">
      <c r="A3865" t="s">
        <v>16</v>
      </c>
      <c r="B3865" s="1">
        <v>43099</v>
      </c>
      <c r="C3865">
        <v>753.82</v>
      </c>
      <c r="D3865">
        <v>753.82</v>
      </c>
      <c r="E3865">
        <v>685.23</v>
      </c>
      <c r="F3865">
        <v>717.26</v>
      </c>
      <c r="G3865">
        <v>3187780096</v>
      </c>
      <c r="H3865">
        <v>69338470696</v>
      </c>
      <c r="I3865">
        <v>2017</v>
      </c>
      <c r="J3865">
        <v>12</v>
      </c>
      <c r="K3865">
        <v>30</v>
      </c>
    </row>
    <row r="3866" spans="1:11" x14ac:dyDescent="0.3">
      <c r="A3866" t="s">
        <v>16</v>
      </c>
      <c r="B3866" s="1">
        <v>43098</v>
      </c>
      <c r="C3866">
        <v>740.39</v>
      </c>
      <c r="D3866">
        <v>770.12</v>
      </c>
      <c r="E3866">
        <v>729.61</v>
      </c>
      <c r="F3866">
        <v>753.59</v>
      </c>
      <c r="G3866">
        <v>2648969984</v>
      </c>
      <c r="H3866">
        <v>72835328712</v>
      </c>
      <c r="I3866">
        <v>2017</v>
      </c>
      <c r="J3866">
        <v>12</v>
      </c>
      <c r="K3866">
        <v>29</v>
      </c>
    </row>
    <row r="3867" spans="1:11" x14ac:dyDescent="0.3">
      <c r="A3867" t="s">
        <v>16</v>
      </c>
      <c r="B3867" s="1">
        <v>43097</v>
      </c>
      <c r="C3867">
        <v>762.21</v>
      </c>
      <c r="D3867">
        <v>763.32</v>
      </c>
      <c r="E3867">
        <v>701.19</v>
      </c>
      <c r="F3867">
        <v>737.02</v>
      </c>
      <c r="G3867">
        <v>2389149952</v>
      </c>
      <c r="H3867">
        <v>71219054808</v>
      </c>
      <c r="I3867">
        <v>2017</v>
      </c>
      <c r="J3867">
        <v>12</v>
      </c>
      <c r="K3867">
        <v>28</v>
      </c>
    </row>
    <row r="3868" spans="1:11" x14ac:dyDescent="0.3">
      <c r="A3868" t="s">
        <v>16</v>
      </c>
      <c r="B3868" s="1">
        <v>43096</v>
      </c>
      <c r="C3868">
        <v>774.97</v>
      </c>
      <c r="D3868">
        <v>789.25</v>
      </c>
      <c r="E3868">
        <v>738.41</v>
      </c>
      <c r="F3868">
        <v>762.84</v>
      </c>
      <c r="G3868">
        <v>2100029952</v>
      </c>
      <c r="H3868">
        <v>73698377070</v>
      </c>
      <c r="I3868">
        <v>2017</v>
      </c>
      <c r="J3868">
        <v>12</v>
      </c>
      <c r="K3868">
        <v>27</v>
      </c>
    </row>
    <row r="3869" spans="1:11" x14ac:dyDescent="0.3">
      <c r="A3869" t="s">
        <v>16</v>
      </c>
      <c r="B3869" s="1">
        <v>43095</v>
      </c>
      <c r="C3869">
        <v>763.37</v>
      </c>
      <c r="D3869">
        <v>786.79</v>
      </c>
      <c r="E3869">
        <v>760.93</v>
      </c>
      <c r="F3869">
        <v>773.84</v>
      </c>
      <c r="G3869">
        <v>2201159936</v>
      </c>
      <c r="H3869">
        <v>74744613931</v>
      </c>
      <c r="I3869">
        <v>2017</v>
      </c>
      <c r="J3869">
        <v>12</v>
      </c>
      <c r="K3869">
        <v>26</v>
      </c>
    </row>
    <row r="3870" spans="1:11" x14ac:dyDescent="0.3">
      <c r="A3870" t="s">
        <v>16</v>
      </c>
      <c r="B3870" s="1">
        <v>43094</v>
      </c>
      <c r="C3870">
        <v>698.87</v>
      </c>
      <c r="D3870">
        <v>782.52</v>
      </c>
      <c r="E3870">
        <v>698.87</v>
      </c>
      <c r="F3870">
        <v>765.83</v>
      </c>
      <c r="G3870">
        <v>2491760128</v>
      </c>
      <c r="H3870">
        <v>73955757349</v>
      </c>
      <c r="I3870">
        <v>2017</v>
      </c>
      <c r="J3870">
        <v>12</v>
      </c>
      <c r="K3870">
        <v>25</v>
      </c>
    </row>
    <row r="3871" spans="1:11" x14ac:dyDescent="0.3">
      <c r="A3871" t="s">
        <v>16</v>
      </c>
      <c r="B3871" s="1">
        <v>43093</v>
      </c>
      <c r="C3871">
        <v>721.77</v>
      </c>
      <c r="D3871">
        <v>721.77</v>
      </c>
      <c r="E3871">
        <v>614.91999999999996</v>
      </c>
      <c r="F3871">
        <v>694.15</v>
      </c>
      <c r="G3871">
        <v>2300549888</v>
      </c>
      <c r="H3871">
        <v>67019237420</v>
      </c>
      <c r="I3871">
        <v>2017</v>
      </c>
      <c r="J3871">
        <v>12</v>
      </c>
      <c r="K3871">
        <v>24</v>
      </c>
    </row>
    <row r="3872" spans="1:11" x14ac:dyDescent="0.3">
      <c r="A3872" t="s">
        <v>16</v>
      </c>
      <c r="B3872" s="1">
        <v>43092</v>
      </c>
      <c r="C3872">
        <v>681.32</v>
      </c>
      <c r="D3872">
        <v>763.9</v>
      </c>
      <c r="E3872">
        <v>679.73</v>
      </c>
      <c r="F3872">
        <v>719.39</v>
      </c>
      <c r="G3872">
        <v>2480339968</v>
      </c>
      <c r="H3872">
        <v>69441297649</v>
      </c>
      <c r="I3872">
        <v>2017</v>
      </c>
      <c r="J3872">
        <v>12</v>
      </c>
      <c r="K3872">
        <v>23</v>
      </c>
    </row>
    <row r="3873" spans="1:11" x14ac:dyDescent="0.3">
      <c r="A3873" t="s">
        <v>16</v>
      </c>
      <c r="B3873" s="1">
        <v>43091</v>
      </c>
      <c r="C3873">
        <v>822.64</v>
      </c>
      <c r="D3873">
        <v>827.68</v>
      </c>
      <c r="E3873">
        <v>543.76</v>
      </c>
      <c r="F3873">
        <v>674.86</v>
      </c>
      <c r="G3873">
        <v>4977710080</v>
      </c>
      <c r="H3873">
        <v>65129109277</v>
      </c>
      <c r="I3873">
        <v>2017</v>
      </c>
      <c r="J3873">
        <v>12</v>
      </c>
      <c r="K3873">
        <v>22</v>
      </c>
    </row>
    <row r="3874" spans="1:11" x14ac:dyDescent="0.3">
      <c r="A3874" t="s">
        <v>16</v>
      </c>
      <c r="B3874" s="1">
        <v>43090</v>
      </c>
      <c r="C3874">
        <v>820.24</v>
      </c>
      <c r="D3874">
        <v>880.54</v>
      </c>
      <c r="E3874">
        <v>792.69</v>
      </c>
      <c r="F3874">
        <v>821.06</v>
      </c>
      <c r="G3874">
        <v>3569060096</v>
      </c>
      <c r="H3874">
        <v>79221896341</v>
      </c>
      <c r="I3874">
        <v>2017</v>
      </c>
      <c r="J3874">
        <v>12</v>
      </c>
      <c r="K3874">
        <v>21</v>
      </c>
    </row>
    <row r="3875" spans="1:11" x14ac:dyDescent="0.3">
      <c r="A3875" t="s">
        <v>16</v>
      </c>
      <c r="B3875" s="1">
        <v>43089</v>
      </c>
      <c r="C3875">
        <v>827.52</v>
      </c>
      <c r="D3875">
        <v>845.06</v>
      </c>
      <c r="E3875">
        <v>756</v>
      </c>
      <c r="F3875">
        <v>819.09</v>
      </c>
      <c r="G3875">
        <v>3969939968</v>
      </c>
      <c r="H3875">
        <v>79014430828</v>
      </c>
      <c r="I3875">
        <v>2017</v>
      </c>
      <c r="J3875">
        <v>12</v>
      </c>
      <c r="K3875">
        <v>20</v>
      </c>
    </row>
    <row r="3876" spans="1:11" x14ac:dyDescent="0.3">
      <c r="A3876" t="s">
        <v>16</v>
      </c>
      <c r="B3876" s="1">
        <v>43088</v>
      </c>
      <c r="C3876">
        <v>793.9</v>
      </c>
      <c r="D3876">
        <v>881.94</v>
      </c>
      <c r="E3876">
        <v>785.34</v>
      </c>
      <c r="F3876">
        <v>826.82</v>
      </c>
      <c r="G3876">
        <v>4096549888</v>
      </c>
      <c r="H3876">
        <v>79743740362</v>
      </c>
      <c r="I3876">
        <v>2017</v>
      </c>
      <c r="J3876">
        <v>12</v>
      </c>
      <c r="K3876">
        <v>19</v>
      </c>
    </row>
    <row r="3877" spans="1:11" x14ac:dyDescent="0.3">
      <c r="A3877" t="s">
        <v>16</v>
      </c>
      <c r="B3877" s="1">
        <v>43087</v>
      </c>
      <c r="C3877">
        <v>721.73</v>
      </c>
      <c r="D3877">
        <v>803.93</v>
      </c>
      <c r="E3877">
        <v>689.23</v>
      </c>
      <c r="F3877">
        <v>794.65</v>
      </c>
      <c r="G3877">
        <v>3249230080</v>
      </c>
      <c r="H3877">
        <v>76623897492</v>
      </c>
      <c r="I3877">
        <v>2017</v>
      </c>
      <c r="J3877">
        <v>12</v>
      </c>
      <c r="K3877">
        <v>18</v>
      </c>
    </row>
    <row r="3878" spans="1:11" x14ac:dyDescent="0.3">
      <c r="A3878" t="s">
        <v>16</v>
      </c>
      <c r="B3878" s="1">
        <v>43086</v>
      </c>
      <c r="C3878">
        <v>696.24</v>
      </c>
      <c r="D3878">
        <v>735.83</v>
      </c>
      <c r="E3878">
        <v>696.24</v>
      </c>
      <c r="F3878">
        <v>719.97</v>
      </c>
      <c r="G3878">
        <v>2147389952</v>
      </c>
      <c r="H3878">
        <v>69409025338</v>
      </c>
      <c r="I3878">
        <v>2017</v>
      </c>
      <c r="J3878">
        <v>12</v>
      </c>
      <c r="K3878">
        <v>17</v>
      </c>
    </row>
    <row r="3879" spans="1:11" x14ac:dyDescent="0.3">
      <c r="A3879" t="s">
        <v>16</v>
      </c>
      <c r="B3879" s="1">
        <v>43085</v>
      </c>
      <c r="C3879">
        <v>686.19</v>
      </c>
      <c r="D3879">
        <v>718.39</v>
      </c>
      <c r="E3879">
        <v>680.79</v>
      </c>
      <c r="F3879">
        <v>696.21</v>
      </c>
      <c r="G3879">
        <v>2165690112</v>
      </c>
      <c r="H3879">
        <v>67103695920</v>
      </c>
      <c r="I3879">
        <v>2017</v>
      </c>
      <c r="J3879">
        <v>12</v>
      </c>
      <c r="K3879">
        <v>16</v>
      </c>
    </row>
    <row r="3880" spans="1:11" x14ac:dyDescent="0.3">
      <c r="A3880" t="s">
        <v>16</v>
      </c>
      <c r="B3880" s="1">
        <v>43084</v>
      </c>
      <c r="C3880">
        <v>696.38</v>
      </c>
      <c r="D3880">
        <v>697.13</v>
      </c>
      <c r="E3880">
        <v>621.05999999999995</v>
      </c>
      <c r="F3880">
        <v>684.45</v>
      </c>
      <c r="G3880">
        <v>2758710016</v>
      </c>
      <c r="H3880">
        <v>65956174321</v>
      </c>
      <c r="I3880">
        <v>2017</v>
      </c>
      <c r="J3880">
        <v>12</v>
      </c>
      <c r="K3880">
        <v>15</v>
      </c>
    </row>
    <row r="3881" spans="1:11" x14ac:dyDescent="0.3">
      <c r="A3881" t="s">
        <v>16</v>
      </c>
      <c r="B3881" s="1">
        <v>43083</v>
      </c>
      <c r="C3881">
        <v>700.59</v>
      </c>
      <c r="D3881">
        <v>753.12</v>
      </c>
      <c r="E3881">
        <v>664.99</v>
      </c>
      <c r="F3881">
        <v>695.82</v>
      </c>
      <c r="G3881">
        <v>3821580032</v>
      </c>
      <c r="H3881">
        <v>67036917107</v>
      </c>
      <c r="I3881">
        <v>2017</v>
      </c>
      <c r="J3881">
        <v>12</v>
      </c>
      <c r="K3881">
        <v>14</v>
      </c>
    </row>
    <row r="3882" spans="1:11" x14ac:dyDescent="0.3">
      <c r="A3882" t="s">
        <v>16</v>
      </c>
      <c r="B3882" s="1">
        <v>43082</v>
      </c>
      <c r="C3882">
        <v>644.91</v>
      </c>
      <c r="D3882">
        <v>747.99</v>
      </c>
      <c r="E3882">
        <v>597.79999999999995</v>
      </c>
      <c r="F3882">
        <v>702.77</v>
      </c>
      <c r="G3882">
        <v>4524539904</v>
      </c>
      <c r="H3882">
        <v>67692231422</v>
      </c>
      <c r="I3882">
        <v>2017</v>
      </c>
      <c r="J3882">
        <v>12</v>
      </c>
      <c r="K3882">
        <v>13</v>
      </c>
    </row>
    <row r="3883" spans="1:11" x14ac:dyDescent="0.3">
      <c r="A3883" t="s">
        <v>16</v>
      </c>
      <c r="B3883" s="1">
        <v>43081</v>
      </c>
      <c r="C3883">
        <v>522.29</v>
      </c>
      <c r="D3883">
        <v>657.32</v>
      </c>
      <c r="E3883">
        <v>504.49</v>
      </c>
      <c r="F3883">
        <v>651.42999999999995</v>
      </c>
      <c r="G3883">
        <v>5179829760</v>
      </c>
      <c r="H3883">
        <v>62733982232</v>
      </c>
      <c r="I3883">
        <v>2017</v>
      </c>
      <c r="J3883">
        <v>12</v>
      </c>
      <c r="K3883">
        <v>12</v>
      </c>
    </row>
    <row r="3884" spans="1:11" x14ac:dyDescent="0.3">
      <c r="A3884" t="s">
        <v>16</v>
      </c>
      <c r="B3884" s="1">
        <v>43080</v>
      </c>
      <c r="C3884">
        <v>440.36</v>
      </c>
      <c r="D3884">
        <v>516.97</v>
      </c>
      <c r="E3884">
        <v>439.1</v>
      </c>
      <c r="F3884">
        <v>515.14</v>
      </c>
      <c r="G3884">
        <v>1771440000</v>
      </c>
      <c r="H3884">
        <v>49597927198</v>
      </c>
      <c r="I3884">
        <v>2017</v>
      </c>
      <c r="J3884">
        <v>12</v>
      </c>
      <c r="K3884">
        <v>11</v>
      </c>
    </row>
    <row r="3885" spans="1:11" x14ac:dyDescent="0.3">
      <c r="A3885" t="s">
        <v>16</v>
      </c>
      <c r="B3885" s="1">
        <v>43079</v>
      </c>
      <c r="C3885">
        <v>472.79</v>
      </c>
      <c r="D3885">
        <v>472.79</v>
      </c>
      <c r="E3885">
        <v>429.51</v>
      </c>
      <c r="F3885">
        <v>441.72</v>
      </c>
      <c r="G3885">
        <v>1404179968</v>
      </c>
      <c r="H3885">
        <v>42520479602</v>
      </c>
      <c r="I3885">
        <v>2017</v>
      </c>
      <c r="J3885">
        <v>12</v>
      </c>
      <c r="K3885">
        <v>10</v>
      </c>
    </row>
    <row r="3886" spans="1:11" x14ac:dyDescent="0.3">
      <c r="A3886" t="s">
        <v>16</v>
      </c>
      <c r="B3886" s="1">
        <v>43078</v>
      </c>
      <c r="C3886">
        <v>457.34</v>
      </c>
      <c r="D3886">
        <v>504.15</v>
      </c>
      <c r="E3886">
        <v>456.25</v>
      </c>
      <c r="F3886">
        <v>473.5</v>
      </c>
      <c r="G3886">
        <v>2003849984</v>
      </c>
      <c r="H3886">
        <v>45570080683</v>
      </c>
      <c r="I3886">
        <v>2017</v>
      </c>
      <c r="J3886">
        <v>12</v>
      </c>
      <c r="K3886">
        <v>9</v>
      </c>
    </row>
    <row r="3887" spans="1:11" x14ac:dyDescent="0.3">
      <c r="A3887" t="s">
        <v>16</v>
      </c>
      <c r="B3887" s="1">
        <v>43077</v>
      </c>
      <c r="C3887">
        <v>434.99</v>
      </c>
      <c r="D3887">
        <v>466.06</v>
      </c>
      <c r="E3887">
        <v>422.37</v>
      </c>
      <c r="F3887">
        <v>456.03</v>
      </c>
      <c r="G3887">
        <v>2336379904</v>
      </c>
      <c r="H3887">
        <v>43879256076</v>
      </c>
      <c r="I3887">
        <v>2017</v>
      </c>
      <c r="J3887">
        <v>12</v>
      </c>
      <c r="K3887">
        <v>8</v>
      </c>
    </row>
    <row r="3888" spans="1:11" x14ac:dyDescent="0.3">
      <c r="A3888" t="s">
        <v>16</v>
      </c>
      <c r="B3888" s="1">
        <v>43076</v>
      </c>
      <c r="C3888">
        <v>426.37</v>
      </c>
      <c r="D3888">
        <v>441.4</v>
      </c>
      <c r="E3888">
        <v>414.41</v>
      </c>
      <c r="F3888">
        <v>434.41</v>
      </c>
      <c r="G3888">
        <v>2129570048</v>
      </c>
      <c r="H3888">
        <v>41789848007</v>
      </c>
      <c r="I3888">
        <v>2017</v>
      </c>
      <c r="J3888">
        <v>12</v>
      </c>
      <c r="K3888">
        <v>7</v>
      </c>
    </row>
    <row r="3889" spans="1:11" x14ac:dyDescent="0.3">
      <c r="A3889" t="s">
        <v>16</v>
      </c>
      <c r="B3889" s="1">
        <v>43075</v>
      </c>
      <c r="C3889">
        <v>462.6</v>
      </c>
      <c r="D3889">
        <v>462.71</v>
      </c>
      <c r="E3889">
        <v>420.21</v>
      </c>
      <c r="F3889">
        <v>428.59</v>
      </c>
      <c r="G3889">
        <v>1998259968</v>
      </c>
      <c r="H3889">
        <v>41220997942</v>
      </c>
      <c r="I3889">
        <v>2017</v>
      </c>
      <c r="J3889">
        <v>12</v>
      </c>
      <c r="K3889">
        <v>6</v>
      </c>
    </row>
    <row r="3890" spans="1:11" x14ac:dyDescent="0.3">
      <c r="A3890" t="s">
        <v>16</v>
      </c>
      <c r="B3890" s="1">
        <v>43074</v>
      </c>
      <c r="C3890">
        <v>470.29</v>
      </c>
      <c r="D3890">
        <v>473.56</v>
      </c>
      <c r="E3890">
        <v>457.66</v>
      </c>
      <c r="F3890">
        <v>463.28</v>
      </c>
      <c r="G3890">
        <v>1216720000</v>
      </c>
      <c r="H3890">
        <v>44548159326</v>
      </c>
      <c r="I3890">
        <v>2017</v>
      </c>
      <c r="J3890">
        <v>12</v>
      </c>
      <c r="K3890">
        <v>5</v>
      </c>
    </row>
    <row r="3891" spans="1:11" x14ac:dyDescent="0.3">
      <c r="A3891" t="s">
        <v>16</v>
      </c>
      <c r="B3891" s="1">
        <v>43073</v>
      </c>
      <c r="C3891">
        <v>466.05</v>
      </c>
      <c r="D3891">
        <v>474.78</v>
      </c>
      <c r="E3891">
        <v>453.31</v>
      </c>
      <c r="F3891">
        <v>470.2</v>
      </c>
      <c r="G3891">
        <v>1005550016</v>
      </c>
      <c r="H3891">
        <v>45204145125</v>
      </c>
      <c r="I3891">
        <v>2017</v>
      </c>
      <c r="J3891">
        <v>12</v>
      </c>
      <c r="K3891">
        <v>4</v>
      </c>
    </row>
    <row r="3892" spans="1:11" x14ac:dyDescent="0.3">
      <c r="A3892" t="s">
        <v>16</v>
      </c>
      <c r="B3892" s="1">
        <v>43072</v>
      </c>
      <c r="C3892">
        <v>463.7</v>
      </c>
      <c r="D3892">
        <v>482.81</v>
      </c>
      <c r="E3892">
        <v>451.85</v>
      </c>
      <c r="F3892">
        <v>465.85</v>
      </c>
      <c r="G3892">
        <v>990556992</v>
      </c>
      <c r="H3892">
        <v>44776362724</v>
      </c>
      <c r="I3892">
        <v>2017</v>
      </c>
      <c r="J3892">
        <v>12</v>
      </c>
      <c r="K3892">
        <v>3</v>
      </c>
    </row>
    <row r="3893" spans="1:11" x14ac:dyDescent="0.3">
      <c r="A3893" t="s">
        <v>16</v>
      </c>
      <c r="B3893" s="1">
        <v>43071</v>
      </c>
      <c r="C3893">
        <v>466.85</v>
      </c>
      <c r="D3893">
        <v>476.24</v>
      </c>
      <c r="E3893">
        <v>456.65</v>
      </c>
      <c r="F3893">
        <v>463.45</v>
      </c>
      <c r="G3893">
        <v>943649984</v>
      </c>
      <c r="H3893">
        <v>44535863933</v>
      </c>
      <c r="I3893">
        <v>2017</v>
      </c>
      <c r="J3893">
        <v>12</v>
      </c>
      <c r="K3893">
        <v>2</v>
      </c>
    </row>
    <row r="3894" spans="1:11" x14ac:dyDescent="0.3">
      <c r="A3894" t="s">
        <v>16</v>
      </c>
      <c r="B3894" s="1">
        <v>43070</v>
      </c>
      <c r="C3894">
        <v>445.21</v>
      </c>
      <c r="D3894">
        <v>472.61</v>
      </c>
      <c r="E3894">
        <v>428.31</v>
      </c>
      <c r="F3894">
        <v>466.54</v>
      </c>
      <c r="G3894">
        <v>1247879936</v>
      </c>
      <c r="H3894">
        <v>44823457369</v>
      </c>
      <c r="I3894">
        <v>2017</v>
      </c>
      <c r="J3894">
        <v>12</v>
      </c>
      <c r="K3894">
        <v>1</v>
      </c>
    </row>
    <row r="3895" spans="1:11" x14ac:dyDescent="0.3">
      <c r="A3895" t="s">
        <v>16</v>
      </c>
      <c r="B3895" s="1">
        <v>43069</v>
      </c>
      <c r="C3895">
        <v>431.21</v>
      </c>
      <c r="D3895">
        <v>465.5</v>
      </c>
      <c r="E3895">
        <v>401.24</v>
      </c>
      <c r="F3895">
        <v>447.11</v>
      </c>
      <c r="G3895">
        <v>1903040000</v>
      </c>
      <c r="H3895">
        <v>42947937239</v>
      </c>
      <c r="I3895">
        <v>2017</v>
      </c>
      <c r="J3895">
        <v>11</v>
      </c>
      <c r="K3895">
        <v>30</v>
      </c>
    </row>
    <row r="3896" spans="1:11" x14ac:dyDescent="0.3">
      <c r="A3896" t="s">
        <v>16</v>
      </c>
      <c r="B3896" s="1">
        <v>43068</v>
      </c>
      <c r="C3896">
        <v>473.28</v>
      </c>
      <c r="D3896">
        <v>522.30999999999995</v>
      </c>
      <c r="E3896">
        <v>425.07</v>
      </c>
      <c r="F3896">
        <v>427.52</v>
      </c>
      <c r="G3896">
        <v>2675940096</v>
      </c>
      <c r="H3896">
        <v>41057383009</v>
      </c>
      <c r="I3896">
        <v>2017</v>
      </c>
      <c r="J3896">
        <v>11</v>
      </c>
      <c r="K3896">
        <v>29</v>
      </c>
    </row>
    <row r="3897" spans="1:11" x14ac:dyDescent="0.3">
      <c r="A3897" t="s">
        <v>16</v>
      </c>
      <c r="B3897" s="1">
        <v>43067</v>
      </c>
      <c r="C3897">
        <v>480.52</v>
      </c>
      <c r="D3897">
        <v>482.48</v>
      </c>
      <c r="E3897">
        <v>466.35</v>
      </c>
      <c r="F3897">
        <v>472.9</v>
      </c>
      <c r="G3897">
        <v>1346499968</v>
      </c>
      <c r="H3897">
        <v>45405717909</v>
      </c>
      <c r="I3897">
        <v>2017</v>
      </c>
      <c r="J3897">
        <v>11</v>
      </c>
      <c r="K3897">
        <v>28</v>
      </c>
    </row>
    <row r="3898" spans="1:11" x14ac:dyDescent="0.3">
      <c r="A3898" t="s">
        <v>16</v>
      </c>
      <c r="B3898" s="1">
        <v>43066</v>
      </c>
      <c r="C3898">
        <v>471.53</v>
      </c>
      <c r="D3898">
        <v>493.4</v>
      </c>
      <c r="E3898">
        <v>468.48</v>
      </c>
      <c r="F3898">
        <v>480.36</v>
      </c>
      <c r="G3898">
        <v>1396480000</v>
      </c>
      <c r="H3898">
        <v>46111561438</v>
      </c>
      <c r="I3898">
        <v>2017</v>
      </c>
      <c r="J3898">
        <v>11</v>
      </c>
      <c r="K3898">
        <v>27</v>
      </c>
    </row>
    <row r="3899" spans="1:11" x14ac:dyDescent="0.3">
      <c r="A3899" t="s">
        <v>16</v>
      </c>
      <c r="B3899" s="1">
        <v>43065</v>
      </c>
      <c r="C3899">
        <v>465.97</v>
      </c>
      <c r="D3899">
        <v>472.72</v>
      </c>
      <c r="E3899">
        <v>451.61</v>
      </c>
      <c r="F3899">
        <v>471.33</v>
      </c>
      <c r="G3899">
        <v>1197779968</v>
      </c>
      <c r="H3899">
        <v>45235644662</v>
      </c>
      <c r="I3899">
        <v>2017</v>
      </c>
      <c r="J3899">
        <v>11</v>
      </c>
      <c r="K3899">
        <v>26</v>
      </c>
    </row>
    <row r="3900" spans="1:11" x14ac:dyDescent="0.3">
      <c r="A3900" t="s">
        <v>16</v>
      </c>
      <c r="B3900" s="1">
        <v>43064</v>
      </c>
      <c r="C3900">
        <v>475.68</v>
      </c>
      <c r="D3900">
        <v>485.19</v>
      </c>
      <c r="E3900">
        <v>461.05</v>
      </c>
      <c r="F3900">
        <v>466.28</v>
      </c>
      <c r="G3900">
        <v>1422080000</v>
      </c>
      <c r="H3900">
        <v>44741093552</v>
      </c>
      <c r="I3900">
        <v>2017</v>
      </c>
      <c r="J3900">
        <v>11</v>
      </c>
      <c r="K3900">
        <v>25</v>
      </c>
    </row>
    <row r="3901" spans="1:11" x14ac:dyDescent="0.3">
      <c r="A3901" t="s">
        <v>16</v>
      </c>
      <c r="B3901" s="1">
        <v>43063</v>
      </c>
      <c r="C3901">
        <v>412.5</v>
      </c>
      <c r="D3901">
        <v>480.97</v>
      </c>
      <c r="E3901">
        <v>402.76</v>
      </c>
      <c r="F3901">
        <v>474.91</v>
      </c>
      <c r="G3901">
        <v>2292829952</v>
      </c>
      <c r="H3901">
        <v>45560021462</v>
      </c>
      <c r="I3901">
        <v>2017</v>
      </c>
      <c r="J3901">
        <v>11</v>
      </c>
      <c r="K3901">
        <v>24</v>
      </c>
    </row>
    <row r="3902" spans="1:11" x14ac:dyDescent="0.3">
      <c r="A3902" t="s">
        <v>16</v>
      </c>
      <c r="B3902" s="1">
        <v>43062</v>
      </c>
      <c r="C3902">
        <v>381.44</v>
      </c>
      <c r="D3902">
        <v>425.55</v>
      </c>
      <c r="E3902">
        <v>376.09</v>
      </c>
      <c r="F3902">
        <v>410.17</v>
      </c>
      <c r="G3902">
        <v>1845680000</v>
      </c>
      <c r="H3902">
        <v>39340408036</v>
      </c>
      <c r="I3902">
        <v>2017</v>
      </c>
      <c r="J3902">
        <v>11</v>
      </c>
      <c r="K3902">
        <v>23</v>
      </c>
    </row>
    <row r="3903" spans="1:11" x14ac:dyDescent="0.3">
      <c r="A3903" t="s">
        <v>16</v>
      </c>
      <c r="B3903" s="1">
        <v>43061</v>
      </c>
      <c r="C3903">
        <v>360.31</v>
      </c>
      <c r="D3903">
        <v>381.42</v>
      </c>
      <c r="E3903">
        <v>360.15</v>
      </c>
      <c r="F3903">
        <v>380.65</v>
      </c>
      <c r="G3903">
        <v>800819008</v>
      </c>
      <c r="H3903">
        <v>36501878925</v>
      </c>
      <c r="I3903">
        <v>2017</v>
      </c>
      <c r="J3903">
        <v>11</v>
      </c>
      <c r="K3903">
        <v>22</v>
      </c>
    </row>
    <row r="3904" spans="1:11" x14ac:dyDescent="0.3">
      <c r="A3904" t="s">
        <v>16</v>
      </c>
      <c r="B3904" s="1">
        <v>43060</v>
      </c>
      <c r="C3904">
        <v>367.44</v>
      </c>
      <c r="D3904">
        <v>372.47</v>
      </c>
      <c r="E3904">
        <v>350.69</v>
      </c>
      <c r="F3904">
        <v>360.4</v>
      </c>
      <c r="G3904">
        <v>949912000</v>
      </c>
      <c r="H3904">
        <v>34552559750</v>
      </c>
      <c r="I3904">
        <v>2017</v>
      </c>
      <c r="J3904">
        <v>11</v>
      </c>
      <c r="K3904">
        <v>21</v>
      </c>
    </row>
    <row r="3905" spans="1:11" x14ac:dyDescent="0.3">
      <c r="A3905" t="s">
        <v>16</v>
      </c>
      <c r="B3905" s="1">
        <v>43059</v>
      </c>
      <c r="C3905">
        <v>354.09</v>
      </c>
      <c r="D3905">
        <v>372.14</v>
      </c>
      <c r="E3905">
        <v>353.29</v>
      </c>
      <c r="F3905">
        <v>366.73</v>
      </c>
      <c r="G3905">
        <v>807027008</v>
      </c>
      <c r="H3905">
        <v>35151847933</v>
      </c>
      <c r="I3905">
        <v>2017</v>
      </c>
      <c r="J3905">
        <v>11</v>
      </c>
      <c r="K3905">
        <v>20</v>
      </c>
    </row>
    <row r="3906" spans="1:11" x14ac:dyDescent="0.3">
      <c r="A3906" t="s">
        <v>16</v>
      </c>
      <c r="B3906" s="1">
        <v>43058</v>
      </c>
      <c r="C3906">
        <v>347.4</v>
      </c>
      <c r="D3906">
        <v>371.29</v>
      </c>
      <c r="E3906">
        <v>344.74</v>
      </c>
      <c r="F3906">
        <v>354.39</v>
      </c>
      <c r="G3906">
        <v>1181529984</v>
      </c>
      <c r="H3906">
        <v>33961430090</v>
      </c>
      <c r="I3906">
        <v>2017</v>
      </c>
      <c r="J3906">
        <v>11</v>
      </c>
      <c r="K3906">
        <v>19</v>
      </c>
    </row>
    <row r="3907" spans="1:11" x14ac:dyDescent="0.3">
      <c r="A3907" t="s">
        <v>16</v>
      </c>
      <c r="B3907" s="1">
        <v>43057</v>
      </c>
      <c r="C3907">
        <v>331.98</v>
      </c>
      <c r="D3907">
        <v>349.62</v>
      </c>
      <c r="E3907">
        <v>327.69</v>
      </c>
      <c r="F3907">
        <v>347.61</v>
      </c>
      <c r="G3907">
        <v>649638976</v>
      </c>
      <c r="H3907">
        <v>33305160559</v>
      </c>
      <c r="I3907">
        <v>2017</v>
      </c>
      <c r="J3907">
        <v>11</v>
      </c>
      <c r="K3907">
        <v>18</v>
      </c>
    </row>
    <row r="3908" spans="1:11" x14ac:dyDescent="0.3">
      <c r="A3908" t="s">
        <v>16</v>
      </c>
      <c r="B3908" s="1">
        <v>43056</v>
      </c>
      <c r="C3908">
        <v>330.17</v>
      </c>
      <c r="D3908">
        <v>334.96</v>
      </c>
      <c r="E3908">
        <v>327.52</v>
      </c>
      <c r="F3908">
        <v>332.39</v>
      </c>
      <c r="G3908">
        <v>621732992</v>
      </c>
      <c r="H3908">
        <v>31840349187</v>
      </c>
      <c r="I3908">
        <v>2017</v>
      </c>
      <c r="J3908">
        <v>11</v>
      </c>
      <c r="K3908">
        <v>17</v>
      </c>
    </row>
    <row r="3909" spans="1:11" x14ac:dyDescent="0.3">
      <c r="A3909" t="s">
        <v>16</v>
      </c>
      <c r="B3909" s="1">
        <v>43055</v>
      </c>
      <c r="C3909">
        <v>333.44</v>
      </c>
      <c r="D3909">
        <v>336.16</v>
      </c>
      <c r="E3909">
        <v>323.61</v>
      </c>
      <c r="F3909">
        <v>330.92</v>
      </c>
      <c r="G3909">
        <v>797254016</v>
      </c>
      <c r="H3909">
        <v>31692795453</v>
      </c>
      <c r="I3909">
        <v>2017</v>
      </c>
      <c r="J3909">
        <v>11</v>
      </c>
      <c r="K3909">
        <v>16</v>
      </c>
    </row>
    <row r="3910" spans="1:11" x14ac:dyDescent="0.3">
      <c r="A3910" t="s">
        <v>16</v>
      </c>
      <c r="B3910" s="1">
        <v>43054</v>
      </c>
      <c r="C3910">
        <v>337.96</v>
      </c>
      <c r="D3910">
        <v>340.91</v>
      </c>
      <c r="E3910">
        <v>329.81</v>
      </c>
      <c r="F3910">
        <v>333.36</v>
      </c>
      <c r="G3910">
        <v>722665984</v>
      </c>
      <c r="H3910">
        <v>31919060540</v>
      </c>
      <c r="I3910">
        <v>2017</v>
      </c>
      <c r="J3910">
        <v>11</v>
      </c>
      <c r="K3910">
        <v>15</v>
      </c>
    </row>
    <row r="3911" spans="1:11" x14ac:dyDescent="0.3">
      <c r="A3911" t="s">
        <v>16</v>
      </c>
      <c r="B3911" s="1">
        <v>43053</v>
      </c>
      <c r="C3911">
        <v>316.76</v>
      </c>
      <c r="D3911">
        <v>340.18</v>
      </c>
      <c r="E3911">
        <v>316.76</v>
      </c>
      <c r="F3911">
        <v>337.63</v>
      </c>
      <c r="G3911">
        <v>1069680000</v>
      </c>
      <c r="H3911">
        <v>32321383639</v>
      </c>
      <c r="I3911">
        <v>2017</v>
      </c>
      <c r="J3911">
        <v>11</v>
      </c>
      <c r="K3911">
        <v>14</v>
      </c>
    </row>
    <row r="3912" spans="1:11" x14ac:dyDescent="0.3">
      <c r="A3912" t="s">
        <v>16</v>
      </c>
      <c r="B3912" s="1">
        <v>43052</v>
      </c>
      <c r="C3912">
        <v>307.02</v>
      </c>
      <c r="D3912">
        <v>328.42</v>
      </c>
      <c r="E3912">
        <v>307.02</v>
      </c>
      <c r="F3912">
        <v>316.72000000000003</v>
      </c>
      <c r="G3912">
        <v>1041889984</v>
      </c>
      <c r="H3912">
        <v>30312834756</v>
      </c>
      <c r="I3912">
        <v>2017</v>
      </c>
      <c r="J3912">
        <v>11</v>
      </c>
      <c r="K3912">
        <v>13</v>
      </c>
    </row>
    <row r="3913" spans="1:11" x14ac:dyDescent="0.3">
      <c r="A3913" t="s">
        <v>16</v>
      </c>
      <c r="B3913" s="1">
        <v>43051</v>
      </c>
      <c r="C3913">
        <v>314.69</v>
      </c>
      <c r="D3913">
        <v>319.14999999999998</v>
      </c>
      <c r="E3913">
        <v>298.51</v>
      </c>
      <c r="F3913">
        <v>307.91000000000003</v>
      </c>
      <c r="G3913">
        <v>1613479936</v>
      </c>
      <c r="H3913">
        <v>29463540579</v>
      </c>
      <c r="I3913">
        <v>2017</v>
      </c>
      <c r="J3913">
        <v>11</v>
      </c>
      <c r="K3913">
        <v>12</v>
      </c>
    </row>
    <row r="3914" spans="1:11" x14ac:dyDescent="0.3">
      <c r="A3914" t="s">
        <v>16</v>
      </c>
      <c r="B3914" s="1">
        <v>43050</v>
      </c>
      <c r="C3914">
        <v>298.58999999999997</v>
      </c>
      <c r="D3914">
        <v>319.45</v>
      </c>
      <c r="E3914">
        <v>298.19</v>
      </c>
      <c r="F3914">
        <v>314.68</v>
      </c>
      <c r="G3914">
        <v>842300992</v>
      </c>
      <c r="H3914">
        <v>30105285828</v>
      </c>
      <c r="I3914">
        <v>2017</v>
      </c>
      <c r="J3914">
        <v>11</v>
      </c>
      <c r="K3914">
        <v>11</v>
      </c>
    </row>
    <row r="3915" spans="1:11" x14ac:dyDescent="0.3">
      <c r="A3915" t="s">
        <v>16</v>
      </c>
      <c r="B3915" s="1">
        <v>43049</v>
      </c>
      <c r="C3915">
        <v>320.67</v>
      </c>
      <c r="D3915">
        <v>324.72000000000003</v>
      </c>
      <c r="E3915">
        <v>294.54000000000002</v>
      </c>
      <c r="F3915">
        <v>299.25</v>
      </c>
      <c r="G3915">
        <v>885985984</v>
      </c>
      <c r="H3915">
        <v>28623188738</v>
      </c>
      <c r="I3915">
        <v>2017</v>
      </c>
      <c r="J3915">
        <v>11</v>
      </c>
      <c r="K3915">
        <v>10</v>
      </c>
    </row>
    <row r="3916" spans="1:11" x14ac:dyDescent="0.3">
      <c r="A3916" t="s">
        <v>16</v>
      </c>
      <c r="B3916" s="1">
        <v>43048</v>
      </c>
      <c r="C3916">
        <v>308.64</v>
      </c>
      <c r="D3916">
        <v>329.45</v>
      </c>
      <c r="E3916">
        <v>307.06</v>
      </c>
      <c r="F3916">
        <v>320.88</v>
      </c>
      <c r="G3916">
        <v>893249984</v>
      </c>
      <c r="H3916">
        <v>30685584327</v>
      </c>
      <c r="I3916">
        <v>2017</v>
      </c>
      <c r="J3916">
        <v>11</v>
      </c>
      <c r="K3916">
        <v>9</v>
      </c>
    </row>
    <row r="3917" spans="1:11" x14ac:dyDescent="0.3">
      <c r="A3917" t="s">
        <v>16</v>
      </c>
      <c r="B3917" s="1">
        <v>43047</v>
      </c>
      <c r="C3917">
        <v>294.27</v>
      </c>
      <c r="D3917">
        <v>318.7</v>
      </c>
      <c r="E3917">
        <v>293.10000000000002</v>
      </c>
      <c r="F3917">
        <v>309.07</v>
      </c>
      <c r="G3917">
        <v>967955968</v>
      </c>
      <c r="H3917">
        <v>29549552409</v>
      </c>
      <c r="I3917">
        <v>2017</v>
      </c>
      <c r="J3917">
        <v>11</v>
      </c>
      <c r="K3917">
        <v>8</v>
      </c>
    </row>
    <row r="3918" spans="1:11" x14ac:dyDescent="0.3">
      <c r="A3918" t="s">
        <v>16</v>
      </c>
      <c r="B3918" s="1">
        <v>43046</v>
      </c>
      <c r="C3918">
        <v>298.57</v>
      </c>
      <c r="D3918">
        <v>304.83999999999997</v>
      </c>
      <c r="E3918">
        <v>290.77</v>
      </c>
      <c r="F3918">
        <v>294.66000000000003</v>
      </c>
      <c r="G3918">
        <v>540766016</v>
      </c>
      <c r="H3918">
        <v>28165778801</v>
      </c>
      <c r="I3918">
        <v>2017</v>
      </c>
      <c r="J3918">
        <v>11</v>
      </c>
      <c r="K3918">
        <v>7</v>
      </c>
    </row>
    <row r="3919" spans="1:11" x14ac:dyDescent="0.3">
      <c r="A3919" t="s">
        <v>16</v>
      </c>
      <c r="B3919" s="1">
        <v>43045</v>
      </c>
      <c r="C3919">
        <v>296.43</v>
      </c>
      <c r="D3919">
        <v>305.42</v>
      </c>
      <c r="E3919">
        <v>293.72000000000003</v>
      </c>
      <c r="F3919">
        <v>298.89</v>
      </c>
      <c r="G3919">
        <v>579358976</v>
      </c>
      <c r="H3919">
        <v>28564296472</v>
      </c>
      <c r="I3919">
        <v>2017</v>
      </c>
      <c r="J3919">
        <v>11</v>
      </c>
      <c r="K3919">
        <v>6</v>
      </c>
    </row>
    <row r="3920" spans="1:11" x14ac:dyDescent="0.3">
      <c r="A3920" t="s">
        <v>16</v>
      </c>
      <c r="B3920" s="1">
        <v>43044</v>
      </c>
      <c r="C3920">
        <v>300.04000000000002</v>
      </c>
      <c r="D3920">
        <v>301.37</v>
      </c>
      <c r="E3920">
        <v>295.12</v>
      </c>
      <c r="F3920">
        <v>296.26</v>
      </c>
      <c r="G3920">
        <v>337657984</v>
      </c>
      <c r="H3920">
        <v>28307052341</v>
      </c>
      <c r="I3920">
        <v>2017</v>
      </c>
      <c r="J3920">
        <v>11</v>
      </c>
      <c r="K3920">
        <v>5</v>
      </c>
    </row>
    <row r="3921" spans="1:11" x14ac:dyDescent="0.3">
      <c r="A3921" t="s">
        <v>16</v>
      </c>
      <c r="B3921" s="1">
        <v>43043</v>
      </c>
      <c r="C3921">
        <v>305.48</v>
      </c>
      <c r="D3921">
        <v>305.48</v>
      </c>
      <c r="E3921">
        <v>295.8</v>
      </c>
      <c r="F3921">
        <v>300.47000000000003</v>
      </c>
      <c r="G3921">
        <v>416479008</v>
      </c>
      <c r="H3921">
        <v>28702737365</v>
      </c>
      <c r="I3921">
        <v>2017</v>
      </c>
      <c r="J3921">
        <v>11</v>
      </c>
      <c r="K3921">
        <v>4</v>
      </c>
    </row>
    <row r="3922" spans="1:11" x14ac:dyDescent="0.3">
      <c r="A3922" t="s">
        <v>16</v>
      </c>
      <c r="B3922" s="1">
        <v>43042</v>
      </c>
      <c r="C3922">
        <v>288.5</v>
      </c>
      <c r="D3922">
        <v>308.31</v>
      </c>
      <c r="E3922">
        <v>287.69</v>
      </c>
      <c r="F3922">
        <v>305.70999999999998</v>
      </c>
      <c r="G3922">
        <v>646339968</v>
      </c>
      <c r="H3922">
        <v>29197317355</v>
      </c>
      <c r="I3922">
        <v>2017</v>
      </c>
      <c r="J3922">
        <v>11</v>
      </c>
      <c r="K3922">
        <v>3</v>
      </c>
    </row>
    <row r="3923" spans="1:11" x14ac:dyDescent="0.3">
      <c r="A3923" t="s">
        <v>16</v>
      </c>
      <c r="B3923" s="1">
        <v>43041</v>
      </c>
      <c r="C3923">
        <v>290.73</v>
      </c>
      <c r="D3923">
        <v>293.91000000000003</v>
      </c>
      <c r="E3923">
        <v>281.17</v>
      </c>
      <c r="F3923">
        <v>287.43</v>
      </c>
      <c r="G3923">
        <v>904900992</v>
      </c>
      <c r="H3923">
        <v>27445442368</v>
      </c>
      <c r="I3923">
        <v>2017</v>
      </c>
      <c r="J3923">
        <v>11</v>
      </c>
      <c r="K3923">
        <v>2</v>
      </c>
    </row>
    <row r="3924" spans="1:11" x14ac:dyDescent="0.3">
      <c r="A3924" t="s">
        <v>16</v>
      </c>
      <c r="B3924" s="1">
        <v>43040</v>
      </c>
      <c r="C3924">
        <v>305.76</v>
      </c>
      <c r="D3924">
        <v>306.39999999999998</v>
      </c>
      <c r="E3924">
        <v>290.58</v>
      </c>
      <c r="F3924">
        <v>291.69</v>
      </c>
      <c r="G3924">
        <v>553864000</v>
      </c>
      <c r="H3924">
        <v>27846764494</v>
      </c>
      <c r="I3924">
        <v>2017</v>
      </c>
      <c r="J3924">
        <v>11</v>
      </c>
      <c r="K3924">
        <v>1</v>
      </c>
    </row>
    <row r="3925" spans="1:11" x14ac:dyDescent="0.3">
      <c r="A3925" t="s">
        <v>16</v>
      </c>
      <c r="B3925" s="1">
        <v>43039</v>
      </c>
      <c r="C3925">
        <v>307.38</v>
      </c>
      <c r="D3925">
        <v>310.55</v>
      </c>
      <c r="E3925">
        <v>305.88</v>
      </c>
      <c r="F3925">
        <v>305.88</v>
      </c>
      <c r="G3925">
        <v>369583008</v>
      </c>
      <c r="H3925">
        <v>29194751985</v>
      </c>
      <c r="I3925">
        <v>2017</v>
      </c>
      <c r="J3925">
        <v>10</v>
      </c>
      <c r="K3925">
        <v>31</v>
      </c>
    </row>
    <row r="3926" spans="1:11" x14ac:dyDescent="0.3">
      <c r="A3926" t="s">
        <v>16</v>
      </c>
      <c r="B3926" s="1">
        <v>43038</v>
      </c>
      <c r="C3926">
        <v>304.77999999999997</v>
      </c>
      <c r="D3926">
        <v>310.5</v>
      </c>
      <c r="E3926">
        <v>304.35000000000002</v>
      </c>
      <c r="F3926">
        <v>307.75</v>
      </c>
      <c r="G3926">
        <v>331441984</v>
      </c>
      <c r="H3926">
        <v>29367079933</v>
      </c>
      <c r="I3926">
        <v>2017</v>
      </c>
      <c r="J3926">
        <v>10</v>
      </c>
      <c r="K3926">
        <v>30</v>
      </c>
    </row>
    <row r="3927" spans="1:11" x14ac:dyDescent="0.3">
      <c r="A3927" t="s">
        <v>16</v>
      </c>
      <c r="B3927" s="1">
        <v>43037</v>
      </c>
      <c r="C3927">
        <v>296.38</v>
      </c>
      <c r="D3927">
        <v>313.76</v>
      </c>
      <c r="E3927">
        <v>296.38</v>
      </c>
      <c r="F3927">
        <v>305.08999999999997</v>
      </c>
      <c r="G3927">
        <v>551752000</v>
      </c>
      <c r="H3927">
        <v>29106827254</v>
      </c>
      <c r="I3927">
        <v>2017</v>
      </c>
      <c r="J3927">
        <v>10</v>
      </c>
      <c r="K3927">
        <v>29</v>
      </c>
    </row>
    <row r="3928" spans="1:11" x14ac:dyDescent="0.3">
      <c r="A3928" t="s">
        <v>16</v>
      </c>
      <c r="B3928" s="1">
        <v>43036</v>
      </c>
      <c r="C3928">
        <v>297.92</v>
      </c>
      <c r="D3928">
        <v>300.36</v>
      </c>
      <c r="E3928">
        <v>293.58</v>
      </c>
      <c r="F3928">
        <v>296.3</v>
      </c>
      <c r="G3928">
        <v>264424000</v>
      </c>
      <c r="H3928">
        <v>28262202960</v>
      </c>
      <c r="I3928">
        <v>2017</v>
      </c>
      <c r="J3928">
        <v>10</v>
      </c>
      <c r="K3928">
        <v>28</v>
      </c>
    </row>
    <row r="3929" spans="1:11" x14ac:dyDescent="0.3">
      <c r="A3929" t="s">
        <v>16</v>
      </c>
      <c r="B3929" s="1">
        <v>43035</v>
      </c>
      <c r="C3929">
        <v>296.51</v>
      </c>
      <c r="D3929">
        <v>299.26</v>
      </c>
      <c r="E3929">
        <v>294.06</v>
      </c>
      <c r="F3929">
        <v>297.42</v>
      </c>
      <c r="G3929">
        <v>257168992</v>
      </c>
      <c r="H3929">
        <v>28363439564</v>
      </c>
      <c r="I3929">
        <v>2017</v>
      </c>
      <c r="J3929">
        <v>10</v>
      </c>
      <c r="K3929">
        <v>27</v>
      </c>
    </row>
    <row r="3930" spans="1:11" x14ac:dyDescent="0.3">
      <c r="A3930" t="s">
        <v>16</v>
      </c>
      <c r="B3930" s="1">
        <v>43034</v>
      </c>
      <c r="C3930">
        <v>298.02</v>
      </c>
      <c r="D3930">
        <v>301.07</v>
      </c>
      <c r="E3930">
        <v>295.22000000000003</v>
      </c>
      <c r="F3930">
        <v>296.52999999999997</v>
      </c>
      <c r="G3930">
        <v>270272992</v>
      </c>
      <c r="H3930">
        <v>28271925666</v>
      </c>
      <c r="I3930">
        <v>2017</v>
      </c>
      <c r="J3930">
        <v>10</v>
      </c>
      <c r="K3930">
        <v>26</v>
      </c>
    </row>
    <row r="3931" spans="1:11" x14ac:dyDescent="0.3">
      <c r="A3931" t="s">
        <v>16</v>
      </c>
      <c r="B3931" s="1">
        <v>43033</v>
      </c>
      <c r="C3931">
        <v>298.44</v>
      </c>
      <c r="D3931">
        <v>301.85000000000002</v>
      </c>
      <c r="E3931">
        <v>290.72000000000003</v>
      </c>
      <c r="F3931">
        <v>297.92</v>
      </c>
      <c r="G3931">
        <v>325040000</v>
      </c>
      <c r="H3931">
        <v>28399185652</v>
      </c>
      <c r="I3931">
        <v>2017</v>
      </c>
      <c r="J3931">
        <v>10</v>
      </c>
      <c r="K3931">
        <v>25</v>
      </c>
    </row>
    <row r="3932" spans="1:11" x14ac:dyDescent="0.3">
      <c r="A3932" t="s">
        <v>16</v>
      </c>
      <c r="B3932" s="1">
        <v>43032</v>
      </c>
      <c r="C3932">
        <v>287.12</v>
      </c>
      <c r="D3932">
        <v>311.95999999999998</v>
      </c>
      <c r="E3932">
        <v>282.66000000000003</v>
      </c>
      <c r="F3932">
        <v>298.33</v>
      </c>
      <c r="G3932">
        <v>684281024</v>
      </c>
      <c r="H3932">
        <v>28431576038</v>
      </c>
      <c r="I3932">
        <v>2017</v>
      </c>
      <c r="J3932">
        <v>10</v>
      </c>
      <c r="K3932">
        <v>24</v>
      </c>
    </row>
    <row r="3933" spans="1:11" x14ac:dyDescent="0.3">
      <c r="A3933" t="s">
        <v>16</v>
      </c>
      <c r="B3933" s="1">
        <v>43031</v>
      </c>
      <c r="C3933">
        <v>295.10000000000002</v>
      </c>
      <c r="D3933">
        <v>295.75</v>
      </c>
      <c r="E3933">
        <v>277.58</v>
      </c>
      <c r="F3933">
        <v>286.95</v>
      </c>
      <c r="G3933">
        <v>482336000</v>
      </c>
      <c r="H3933">
        <v>27341319876</v>
      </c>
      <c r="I3933">
        <v>2017</v>
      </c>
      <c r="J3933">
        <v>10</v>
      </c>
      <c r="K3933">
        <v>23</v>
      </c>
    </row>
    <row r="3934" spans="1:11" x14ac:dyDescent="0.3">
      <c r="A3934" t="s">
        <v>16</v>
      </c>
      <c r="B3934" s="1">
        <v>43030</v>
      </c>
      <c r="C3934">
        <v>300.55</v>
      </c>
      <c r="D3934">
        <v>305.5</v>
      </c>
      <c r="E3934">
        <v>292.81</v>
      </c>
      <c r="F3934">
        <v>295.45</v>
      </c>
      <c r="G3934">
        <v>327387008</v>
      </c>
      <c r="H3934">
        <v>28144794782</v>
      </c>
      <c r="I3934">
        <v>2017</v>
      </c>
      <c r="J3934">
        <v>10</v>
      </c>
      <c r="K3934">
        <v>22</v>
      </c>
    </row>
    <row r="3935" spans="1:11" x14ac:dyDescent="0.3">
      <c r="A3935" t="s">
        <v>16</v>
      </c>
      <c r="B3935" s="1">
        <v>43029</v>
      </c>
      <c r="C3935">
        <v>303.57</v>
      </c>
      <c r="D3935">
        <v>303.93</v>
      </c>
      <c r="E3935">
        <v>291.77</v>
      </c>
      <c r="F3935">
        <v>300.19</v>
      </c>
      <c r="G3935">
        <v>408014016</v>
      </c>
      <c r="H3935">
        <v>28590314194</v>
      </c>
      <c r="I3935">
        <v>2017</v>
      </c>
      <c r="J3935">
        <v>10</v>
      </c>
      <c r="K3935">
        <v>21</v>
      </c>
    </row>
    <row r="3936" spans="1:11" x14ac:dyDescent="0.3">
      <c r="A3936" t="s">
        <v>16</v>
      </c>
      <c r="B3936" s="1">
        <v>43028</v>
      </c>
      <c r="C3936">
        <v>308.05</v>
      </c>
      <c r="D3936">
        <v>311.44</v>
      </c>
      <c r="E3936">
        <v>303.49</v>
      </c>
      <c r="F3936">
        <v>304.01</v>
      </c>
      <c r="G3936">
        <v>396672992</v>
      </c>
      <c r="H3936">
        <v>28947916800</v>
      </c>
      <c r="I3936">
        <v>2017</v>
      </c>
      <c r="J3936">
        <v>10</v>
      </c>
      <c r="K3936">
        <v>20</v>
      </c>
    </row>
    <row r="3937" spans="1:11" x14ac:dyDescent="0.3">
      <c r="A3937" t="s">
        <v>16</v>
      </c>
      <c r="B3937" s="1">
        <v>43027</v>
      </c>
      <c r="C3937">
        <v>314.54000000000002</v>
      </c>
      <c r="D3937">
        <v>316.70999999999998</v>
      </c>
      <c r="E3937">
        <v>305.83</v>
      </c>
      <c r="F3937">
        <v>308.08999999999997</v>
      </c>
      <c r="G3937">
        <v>349830016</v>
      </c>
      <c r="H3937">
        <v>29330304837</v>
      </c>
      <c r="I3937">
        <v>2017</v>
      </c>
      <c r="J3937">
        <v>10</v>
      </c>
      <c r="K3937">
        <v>19</v>
      </c>
    </row>
    <row r="3938" spans="1:11" x14ac:dyDescent="0.3">
      <c r="A3938" t="s">
        <v>16</v>
      </c>
      <c r="B3938" s="1">
        <v>43026</v>
      </c>
      <c r="C3938">
        <v>316.94</v>
      </c>
      <c r="D3938">
        <v>317.24</v>
      </c>
      <c r="E3938">
        <v>290.64</v>
      </c>
      <c r="F3938">
        <v>314.32</v>
      </c>
      <c r="G3938">
        <v>606113984</v>
      </c>
      <c r="H3938">
        <v>29917084625</v>
      </c>
      <c r="I3938">
        <v>2017</v>
      </c>
      <c r="J3938">
        <v>10</v>
      </c>
      <c r="K3938">
        <v>18</v>
      </c>
    </row>
    <row r="3939" spans="1:11" x14ac:dyDescent="0.3">
      <c r="A3939" t="s">
        <v>16</v>
      </c>
      <c r="B3939" s="1">
        <v>43025</v>
      </c>
      <c r="C3939">
        <v>333.48</v>
      </c>
      <c r="D3939">
        <v>333.48</v>
      </c>
      <c r="E3939">
        <v>311.79000000000002</v>
      </c>
      <c r="F3939">
        <v>317.08</v>
      </c>
      <c r="G3939">
        <v>509924000</v>
      </c>
      <c r="H3939">
        <v>30173609812</v>
      </c>
      <c r="I3939">
        <v>2017</v>
      </c>
      <c r="J3939">
        <v>10</v>
      </c>
      <c r="K3939">
        <v>17</v>
      </c>
    </row>
    <row r="3940" spans="1:11" x14ac:dyDescent="0.3">
      <c r="A3940" t="s">
        <v>16</v>
      </c>
      <c r="B3940" s="1">
        <v>43024</v>
      </c>
      <c r="C3940">
        <v>336.71</v>
      </c>
      <c r="D3940">
        <v>349.35</v>
      </c>
      <c r="E3940">
        <v>332.04</v>
      </c>
      <c r="F3940">
        <v>333.38</v>
      </c>
      <c r="G3940">
        <v>692884992</v>
      </c>
      <c r="H3940">
        <v>31718200756</v>
      </c>
      <c r="I3940">
        <v>2017</v>
      </c>
      <c r="J3940">
        <v>10</v>
      </c>
      <c r="K3940">
        <v>16</v>
      </c>
    </row>
    <row r="3941" spans="1:11" x14ac:dyDescent="0.3">
      <c r="A3941" t="s">
        <v>16</v>
      </c>
      <c r="B3941" s="1">
        <v>43023</v>
      </c>
      <c r="C3941">
        <v>339.53</v>
      </c>
      <c r="D3941">
        <v>342.72</v>
      </c>
      <c r="E3941">
        <v>320.43</v>
      </c>
      <c r="F3941">
        <v>336.6</v>
      </c>
      <c r="G3941">
        <v>635406976</v>
      </c>
      <c r="H3941">
        <v>32018244067</v>
      </c>
      <c r="I3941">
        <v>2017</v>
      </c>
      <c r="J3941">
        <v>10</v>
      </c>
      <c r="K3941">
        <v>15</v>
      </c>
    </row>
    <row r="3942" spans="1:11" x14ac:dyDescent="0.3">
      <c r="A3942" t="s">
        <v>16</v>
      </c>
      <c r="B3942" s="1">
        <v>43022</v>
      </c>
      <c r="C3942">
        <v>338.85</v>
      </c>
      <c r="D3942">
        <v>347.98</v>
      </c>
      <c r="E3942">
        <v>334.7</v>
      </c>
      <c r="F3942">
        <v>339.63</v>
      </c>
      <c r="G3942">
        <v>516561984</v>
      </c>
      <c r="H3942">
        <v>32301459659</v>
      </c>
      <c r="I3942">
        <v>2017</v>
      </c>
      <c r="J3942">
        <v>10</v>
      </c>
      <c r="K3942">
        <v>14</v>
      </c>
    </row>
    <row r="3943" spans="1:11" x14ac:dyDescent="0.3">
      <c r="A3943" t="s">
        <v>16</v>
      </c>
      <c r="B3943" s="1">
        <v>43021</v>
      </c>
      <c r="C3943">
        <v>304.08</v>
      </c>
      <c r="D3943">
        <v>348.6</v>
      </c>
      <c r="E3943">
        <v>299.66000000000003</v>
      </c>
      <c r="F3943">
        <v>338.76</v>
      </c>
      <c r="G3943">
        <v>1304359936</v>
      </c>
      <c r="H3943">
        <v>32213441854</v>
      </c>
      <c r="I3943">
        <v>2017</v>
      </c>
      <c r="J3943">
        <v>10</v>
      </c>
      <c r="K3943">
        <v>13</v>
      </c>
    </row>
    <row r="3944" spans="1:11" x14ac:dyDescent="0.3">
      <c r="A3944" t="s">
        <v>16</v>
      </c>
      <c r="B3944" s="1">
        <v>43020</v>
      </c>
      <c r="C3944">
        <v>303.5</v>
      </c>
      <c r="D3944">
        <v>309.14999999999998</v>
      </c>
      <c r="E3944">
        <v>303.29000000000002</v>
      </c>
      <c r="F3944">
        <v>304.14</v>
      </c>
      <c r="G3944">
        <v>527556992</v>
      </c>
      <c r="H3944">
        <v>28916525240</v>
      </c>
      <c r="I3944">
        <v>2017</v>
      </c>
      <c r="J3944">
        <v>10</v>
      </c>
      <c r="K3944">
        <v>12</v>
      </c>
    </row>
    <row r="3945" spans="1:11" x14ac:dyDescent="0.3">
      <c r="A3945" t="s">
        <v>16</v>
      </c>
      <c r="B3945" s="1">
        <v>43019</v>
      </c>
      <c r="C3945">
        <v>301.18</v>
      </c>
      <c r="D3945">
        <v>304.39</v>
      </c>
      <c r="E3945">
        <v>299.10000000000002</v>
      </c>
      <c r="F3945">
        <v>303.45999999999998</v>
      </c>
      <c r="G3945">
        <v>264146000</v>
      </c>
      <c r="H3945">
        <v>28847211568</v>
      </c>
      <c r="I3945">
        <v>2017</v>
      </c>
      <c r="J3945">
        <v>10</v>
      </c>
      <c r="K3945">
        <v>11</v>
      </c>
    </row>
    <row r="3946" spans="1:11" x14ac:dyDescent="0.3">
      <c r="A3946" t="s">
        <v>16</v>
      </c>
      <c r="B3946" s="1">
        <v>43018</v>
      </c>
      <c r="C3946">
        <v>297.60000000000002</v>
      </c>
      <c r="D3946">
        <v>306.14999999999998</v>
      </c>
      <c r="E3946">
        <v>293.17</v>
      </c>
      <c r="F3946">
        <v>299.87</v>
      </c>
      <c r="G3946">
        <v>359705984</v>
      </c>
      <c r="H3946">
        <v>28501667385</v>
      </c>
      <c r="I3946">
        <v>2017</v>
      </c>
      <c r="J3946">
        <v>10</v>
      </c>
      <c r="K3946">
        <v>10</v>
      </c>
    </row>
    <row r="3947" spans="1:11" x14ac:dyDescent="0.3">
      <c r="A3947" t="s">
        <v>16</v>
      </c>
      <c r="B3947" s="1">
        <v>43017</v>
      </c>
      <c r="C3947">
        <v>308.67</v>
      </c>
      <c r="D3947">
        <v>309.31</v>
      </c>
      <c r="E3947">
        <v>288.18</v>
      </c>
      <c r="F3947">
        <v>297.39</v>
      </c>
      <c r="G3947">
        <v>559467008</v>
      </c>
      <c r="H3947">
        <v>28261533648</v>
      </c>
      <c r="I3947">
        <v>2017</v>
      </c>
      <c r="J3947">
        <v>10</v>
      </c>
      <c r="K3947">
        <v>9</v>
      </c>
    </row>
    <row r="3948" spans="1:11" x14ac:dyDescent="0.3">
      <c r="A3948" t="s">
        <v>16</v>
      </c>
      <c r="B3948" s="1">
        <v>43016</v>
      </c>
      <c r="C3948">
        <v>311.06</v>
      </c>
      <c r="D3948">
        <v>312.54000000000002</v>
      </c>
      <c r="E3948">
        <v>308.02999999999997</v>
      </c>
      <c r="F3948">
        <v>308.61</v>
      </c>
      <c r="G3948">
        <v>293167008</v>
      </c>
      <c r="H3948">
        <v>29322710612</v>
      </c>
      <c r="I3948">
        <v>2017</v>
      </c>
      <c r="J3948">
        <v>10</v>
      </c>
      <c r="K3948">
        <v>8</v>
      </c>
    </row>
    <row r="3949" spans="1:11" x14ac:dyDescent="0.3">
      <c r="A3949" t="s">
        <v>16</v>
      </c>
      <c r="B3949" s="1">
        <v>43015</v>
      </c>
      <c r="C3949">
        <v>308.89</v>
      </c>
      <c r="D3949">
        <v>313.13</v>
      </c>
      <c r="E3949">
        <v>304.98</v>
      </c>
      <c r="F3949">
        <v>311.12</v>
      </c>
      <c r="G3949">
        <v>342204992</v>
      </c>
      <c r="H3949">
        <v>29557048403</v>
      </c>
      <c r="I3949">
        <v>2017</v>
      </c>
      <c r="J3949">
        <v>10</v>
      </c>
      <c r="K3949">
        <v>7</v>
      </c>
    </row>
    <row r="3950" spans="1:11" x14ac:dyDescent="0.3">
      <c r="A3950" t="s">
        <v>16</v>
      </c>
      <c r="B3950" s="1">
        <v>43014</v>
      </c>
      <c r="C3950">
        <v>295.14999999999998</v>
      </c>
      <c r="D3950">
        <v>308.83999999999997</v>
      </c>
      <c r="E3950">
        <v>294.95</v>
      </c>
      <c r="F3950">
        <v>308.58999999999997</v>
      </c>
      <c r="G3950">
        <v>318664000</v>
      </c>
      <c r="H3950">
        <v>29311483315</v>
      </c>
      <c r="I3950">
        <v>2017</v>
      </c>
      <c r="J3950">
        <v>10</v>
      </c>
      <c r="K3950">
        <v>6</v>
      </c>
    </row>
    <row r="3951" spans="1:11" x14ac:dyDescent="0.3">
      <c r="A3951" t="s">
        <v>16</v>
      </c>
      <c r="B3951" s="1">
        <v>43013</v>
      </c>
      <c r="C3951">
        <v>292.77</v>
      </c>
      <c r="D3951">
        <v>298.04000000000002</v>
      </c>
      <c r="E3951">
        <v>288.83999999999997</v>
      </c>
      <c r="F3951">
        <v>295.86</v>
      </c>
      <c r="G3951">
        <v>253747008</v>
      </c>
      <c r="H3951">
        <v>28098336333</v>
      </c>
      <c r="I3951">
        <v>2017</v>
      </c>
      <c r="J3951">
        <v>10</v>
      </c>
      <c r="K3951">
        <v>5</v>
      </c>
    </row>
    <row r="3952" spans="1:11" x14ac:dyDescent="0.3">
      <c r="A3952" t="s">
        <v>16</v>
      </c>
      <c r="B3952" s="1">
        <v>43012</v>
      </c>
      <c r="C3952">
        <v>292.75</v>
      </c>
      <c r="D3952">
        <v>299.39</v>
      </c>
      <c r="E3952">
        <v>290.89</v>
      </c>
      <c r="F3952">
        <v>292.66000000000003</v>
      </c>
      <c r="G3952">
        <v>257906000</v>
      </c>
      <c r="H3952">
        <v>27789444567</v>
      </c>
      <c r="I3952">
        <v>2017</v>
      </c>
      <c r="J3952">
        <v>10</v>
      </c>
      <c r="K3952">
        <v>4</v>
      </c>
    </row>
    <row r="3953" spans="1:11" x14ac:dyDescent="0.3">
      <c r="A3953" t="s">
        <v>16</v>
      </c>
      <c r="B3953" s="1">
        <v>43011</v>
      </c>
      <c r="C3953">
        <v>297.48</v>
      </c>
      <c r="D3953">
        <v>300.11</v>
      </c>
      <c r="E3953">
        <v>288.13</v>
      </c>
      <c r="F3953">
        <v>292.45999999999998</v>
      </c>
      <c r="G3953">
        <v>321680000</v>
      </c>
      <c r="H3953">
        <v>27766443809</v>
      </c>
      <c r="I3953">
        <v>2017</v>
      </c>
      <c r="J3953">
        <v>10</v>
      </c>
      <c r="K3953">
        <v>3</v>
      </c>
    </row>
    <row r="3954" spans="1:11" x14ac:dyDescent="0.3">
      <c r="A3954" t="s">
        <v>16</v>
      </c>
      <c r="B3954" s="1">
        <v>43010</v>
      </c>
      <c r="C3954">
        <v>302.48</v>
      </c>
      <c r="D3954">
        <v>302.92</v>
      </c>
      <c r="E3954">
        <v>294.58</v>
      </c>
      <c r="F3954">
        <v>297.48</v>
      </c>
      <c r="G3954">
        <v>339443008</v>
      </c>
      <c r="H3954">
        <v>28237763674</v>
      </c>
      <c r="I3954">
        <v>2017</v>
      </c>
      <c r="J3954">
        <v>10</v>
      </c>
      <c r="K3954">
        <v>2</v>
      </c>
    </row>
    <row r="3955" spans="1:11" x14ac:dyDescent="0.3">
      <c r="A3955" t="s">
        <v>16</v>
      </c>
      <c r="B3955" s="1">
        <v>43009</v>
      </c>
      <c r="C3955">
        <v>301.55</v>
      </c>
      <c r="D3955">
        <v>303.19</v>
      </c>
      <c r="E3955">
        <v>295.06</v>
      </c>
      <c r="F3955">
        <v>302.33999999999997</v>
      </c>
      <c r="G3955">
        <v>306184992</v>
      </c>
      <c r="H3955">
        <v>28694730559</v>
      </c>
      <c r="I3955">
        <v>2017</v>
      </c>
      <c r="J3955">
        <v>10</v>
      </c>
      <c r="K3955">
        <v>1</v>
      </c>
    </row>
    <row r="3956" spans="1:11" x14ac:dyDescent="0.3">
      <c r="A3956" t="s">
        <v>16</v>
      </c>
      <c r="B3956" s="1">
        <v>43008</v>
      </c>
      <c r="C3956">
        <v>291.48</v>
      </c>
      <c r="D3956">
        <v>303.95999999999998</v>
      </c>
      <c r="E3956">
        <v>291.11</v>
      </c>
      <c r="F3956">
        <v>301.45999999999998</v>
      </c>
      <c r="G3956">
        <v>332439008</v>
      </c>
      <c r="H3956">
        <v>28607406298</v>
      </c>
      <c r="I3956">
        <v>2017</v>
      </c>
      <c r="J3956">
        <v>9</v>
      </c>
      <c r="K3956">
        <v>30</v>
      </c>
    </row>
    <row r="3957" spans="1:11" x14ac:dyDescent="0.3">
      <c r="A3957" t="s">
        <v>16</v>
      </c>
      <c r="B3957" s="1">
        <v>43007</v>
      </c>
      <c r="C3957">
        <v>299.12</v>
      </c>
      <c r="D3957">
        <v>299.92</v>
      </c>
      <c r="E3957">
        <v>279.77</v>
      </c>
      <c r="F3957">
        <v>291.47000000000003</v>
      </c>
      <c r="G3957">
        <v>541374976</v>
      </c>
      <c r="H3957">
        <v>27654290280</v>
      </c>
      <c r="I3957">
        <v>2017</v>
      </c>
      <c r="J3957">
        <v>9</v>
      </c>
      <c r="K3957">
        <v>29</v>
      </c>
    </row>
    <row r="3958" spans="1:11" x14ac:dyDescent="0.3">
      <c r="A3958" t="s">
        <v>16</v>
      </c>
      <c r="B3958" s="1">
        <v>43006</v>
      </c>
      <c r="C3958">
        <v>306.47000000000003</v>
      </c>
      <c r="D3958">
        <v>307.2</v>
      </c>
      <c r="E3958">
        <v>295.47000000000003</v>
      </c>
      <c r="F3958">
        <v>299.14999999999998</v>
      </c>
      <c r="G3958">
        <v>501894016</v>
      </c>
      <c r="H3958">
        <v>28379292201</v>
      </c>
      <c r="I3958">
        <v>2017</v>
      </c>
      <c r="J3958">
        <v>9</v>
      </c>
      <c r="K3958">
        <v>28</v>
      </c>
    </row>
    <row r="3959" spans="1:11" x14ac:dyDescent="0.3">
      <c r="A3959" t="s">
        <v>16</v>
      </c>
      <c r="B3959" s="1">
        <v>43005</v>
      </c>
      <c r="C3959">
        <v>287.02</v>
      </c>
      <c r="D3959">
        <v>308.02</v>
      </c>
      <c r="E3959">
        <v>286.82</v>
      </c>
      <c r="F3959">
        <v>306.47000000000003</v>
      </c>
      <c r="G3959">
        <v>550243968</v>
      </c>
      <c r="H3959">
        <v>29068342956</v>
      </c>
      <c r="I3959">
        <v>2017</v>
      </c>
      <c r="J3959">
        <v>9</v>
      </c>
      <c r="K3959">
        <v>27</v>
      </c>
    </row>
    <row r="3960" spans="1:11" x14ac:dyDescent="0.3">
      <c r="A3960" t="s">
        <v>16</v>
      </c>
      <c r="B3960" s="1">
        <v>43004</v>
      </c>
      <c r="C3960">
        <v>292.35000000000002</v>
      </c>
      <c r="D3960">
        <v>293.75</v>
      </c>
      <c r="E3960">
        <v>287.02</v>
      </c>
      <c r="F3960">
        <v>287.44</v>
      </c>
      <c r="G3960">
        <v>345800992</v>
      </c>
      <c r="H3960">
        <v>27259015800</v>
      </c>
      <c r="I3960">
        <v>2017</v>
      </c>
      <c r="J3960">
        <v>9</v>
      </c>
      <c r="K3960">
        <v>26</v>
      </c>
    </row>
    <row r="3961" spans="1:11" x14ac:dyDescent="0.3">
      <c r="A3961" t="s">
        <v>16</v>
      </c>
      <c r="B3961" s="1">
        <v>43003</v>
      </c>
      <c r="C3961">
        <v>282.22000000000003</v>
      </c>
      <c r="D3961">
        <v>293.52</v>
      </c>
      <c r="E3961">
        <v>281.88</v>
      </c>
      <c r="F3961">
        <v>292.33</v>
      </c>
      <c r="G3961">
        <v>483160992</v>
      </c>
      <c r="H3961">
        <v>27718684465</v>
      </c>
      <c r="I3961">
        <v>2017</v>
      </c>
      <c r="J3961">
        <v>9</v>
      </c>
      <c r="K3961">
        <v>25</v>
      </c>
    </row>
    <row r="3962" spans="1:11" x14ac:dyDescent="0.3">
      <c r="A3962" t="s">
        <v>16</v>
      </c>
      <c r="B3962" s="1">
        <v>43002</v>
      </c>
      <c r="C3962">
        <v>286.20999999999998</v>
      </c>
      <c r="D3962">
        <v>292.95</v>
      </c>
      <c r="E3962">
        <v>278.13</v>
      </c>
      <c r="F3962">
        <v>282.48</v>
      </c>
      <c r="G3962">
        <v>571411008</v>
      </c>
      <c r="H3962">
        <v>26780610986</v>
      </c>
      <c r="I3962">
        <v>2017</v>
      </c>
      <c r="J3962">
        <v>9</v>
      </c>
      <c r="K3962">
        <v>24</v>
      </c>
    </row>
    <row r="3963" spans="1:11" x14ac:dyDescent="0.3">
      <c r="A3963" t="s">
        <v>16</v>
      </c>
      <c r="B3963" s="1">
        <v>43001</v>
      </c>
      <c r="C3963">
        <v>264.60000000000002</v>
      </c>
      <c r="D3963">
        <v>286.17</v>
      </c>
      <c r="E3963">
        <v>261.12</v>
      </c>
      <c r="F3963">
        <v>286.17</v>
      </c>
      <c r="G3963">
        <v>450934016</v>
      </c>
      <c r="H3963">
        <v>27125537826</v>
      </c>
      <c r="I3963">
        <v>2017</v>
      </c>
      <c r="J3963">
        <v>9</v>
      </c>
      <c r="K3963">
        <v>23</v>
      </c>
    </row>
    <row r="3964" spans="1:11" x14ac:dyDescent="0.3">
      <c r="A3964" t="s">
        <v>16</v>
      </c>
      <c r="B3964" s="1">
        <v>43000</v>
      </c>
      <c r="C3964">
        <v>258.11</v>
      </c>
      <c r="D3964">
        <v>270.54000000000002</v>
      </c>
      <c r="E3964">
        <v>256.22000000000003</v>
      </c>
      <c r="F3964">
        <v>264.31</v>
      </c>
      <c r="G3964">
        <v>430080992</v>
      </c>
      <c r="H3964">
        <v>25049676632</v>
      </c>
      <c r="I3964">
        <v>2017</v>
      </c>
      <c r="J3964">
        <v>9</v>
      </c>
      <c r="K3964">
        <v>22</v>
      </c>
    </row>
    <row r="3965" spans="1:11" x14ac:dyDescent="0.3">
      <c r="A3965" t="s">
        <v>16</v>
      </c>
      <c r="B3965" s="1">
        <v>42999</v>
      </c>
      <c r="C3965">
        <v>283.26</v>
      </c>
      <c r="D3965">
        <v>286.61</v>
      </c>
      <c r="E3965">
        <v>255.02</v>
      </c>
      <c r="F3965">
        <v>258.58</v>
      </c>
      <c r="G3965">
        <v>601265984</v>
      </c>
      <c r="H3965">
        <v>24502550354</v>
      </c>
      <c r="I3965">
        <v>2017</v>
      </c>
      <c r="J3965">
        <v>9</v>
      </c>
      <c r="K3965">
        <v>21</v>
      </c>
    </row>
    <row r="3966" spans="1:11" x14ac:dyDescent="0.3">
      <c r="A3966" t="s">
        <v>16</v>
      </c>
      <c r="B3966" s="1">
        <v>42998</v>
      </c>
      <c r="C3966">
        <v>282.02</v>
      </c>
      <c r="D3966">
        <v>290.89</v>
      </c>
      <c r="E3966">
        <v>278.05</v>
      </c>
      <c r="F3966">
        <v>283.74</v>
      </c>
      <c r="G3966">
        <v>421404000</v>
      </c>
      <c r="H3966">
        <v>26881372918</v>
      </c>
      <c r="I3966">
        <v>2017</v>
      </c>
      <c r="J3966">
        <v>9</v>
      </c>
      <c r="K3966">
        <v>20</v>
      </c>
    </row>
    <row r="3967" spans="1:11" x14ac:dyDescent="0.3">
      <c r="A3967" t="s">
        <v>16</v>
      </c>
      <c r="B3967" s="1">
        <v>42997</v>
      </c>
      <c r="C3967">
        <v>293.66000000000003</v>
      </c>
      <c r="D3967">
        <v>295.77</v>
      </c>
      <c r="E3967">
        <v>274.48</v>
      </c>
      <c r="F3967">
        <v>282.8</v>
      </c>
      <c r="G3967">
        <v>646908992</v>
      </c>
      <c r="H3967">
        <v>26787085258</v>
      </c>
      <c r="I3967">
        <v>2017</v>
      </c>
      <c r="J3967">
        <v>9</v>
      </c>
      <c r="K3967">
        <v>19</v>
      </c>
    </row>
    <row r="3968" spans="1:11" x14ac:dyDescent="0.3">
      <c r="A3968" t="s">
        <v>16</v>
      </c>
      <c r="B3968" s="1">
        <v>42996</v>
      </c>
      <c r="C3968">
        <v>252.23</v>
      </c>
      <c r="D3968">
        <v>293.5</v>
      </c>
      <c r="E3968">
        <v>252.23</v>
      </c>
      <c r="F3968">
        <v>293.5</v>
      </c>
      <c r="G3968">
        <v>1127750016</v>
      </c>
      <c r="H3968">
        <v>27794233413</v>
      </c>
      <c r="I3968">
        <v>2017</v>
      </c>
      <c r="J3968">
        <v>9</v>
      </c>
      <c r="K3968">
        <v>18</v>
      </c>
    </row>
    <row r="3969" spans="1:11" x14ac:dyDescent="0.3">
      <c r="A3969" t="s">
        <v>16</v>
      </c>
      <c r="B3969" s="1">
        <v>42995</v>
      </c>
      <c r="C3969">
        <v>245.85</v>
      </c>
      <c r="D3969">
        <v>257</v>
      </c>
      <c r="E3969">
        <v>235.24</v>
      </c>
      <c r="F3969">
        <v>251.75</v>
      </c>
      <c r="G3969">
        <v>427452000</v>
      </c>
      <c r="H3969">
        <v>23835888183</v>
      </c>
      <c r="I3969">
        <v>2017</v>
      </c>
      <c r="J3969">
        <v>9</v>
      </c>
      <c r="K3969">
        <v>17</v>
      </c>
    </row>
    <row r="3970" spans="1:11" x14ac:dyDescent="0.3">
      <c r="A3970" t="s">
        <v>16</v>
      </c>
      <c r="B3970" s="1">
        <v>42994</v>
      </c>
      <c r="C3970">
        <v>250.87</v>
      </c>
      <c r="D3970">
        <v>262.58999999999997</v>
      </c>
      <c r="E3970">
        <v>238.22</v>
      </c>
      <c r="F3970">
        <v>246.52</v>
      </c>
      <c r="G3970">
        <v>711737024</v>
      </c>
      <c r="H3970">
        <v>23336257868</v>
      </c>
      <c r="I3970">
        <v>2017</v>
      </c>
      <c r="J3970">
        <v>9</v>
      </c>
      <c r="K3970">
        <v>16</v>
      </c>
    </row>
    <row r="3971" spans="1:11" x14ac:dyDescent="0.3">
      <c r="A3971" t="s">
        <v>16</v>
      </c>
      <c r="B3971" s="1">
        <v>42993</v>
      </c>
      <c r="C3971">
        <v>215.22</v>
      </c>
      <c r="D3971">
        <v>258.64999999999998</v>
      </c>
      <c r="E3971">
        <v>195.04</v>
      </c>
      <c r="F3971">
        <v>250.46</v>
      </c>
      <c r="G3971">
        <v>1935699968</v>
      </c>
      <c r="H3971">
        <v>23704566170</v>
      </c>
      <c r="I3971">
        <v>2017</v>
      </c>
      <c r="J3971">
        <v>9</v>
      </c>
      <c r="K3971">
        <v>15</v>
      </c>
    </row>
    <row r="3972" spans="1:11" x14ac:dyDescent="0.3">
      <c r="A3972" t="s">
        <v>16</v>
      </c>
      <c r="B3972" s="1">
        <v>42992</v>
      </c>
      <c r="C3972">
        <v>276.58999999999997</v>
      </c>
      <c r="D3972">
        <v>280.83999999999997</v>
      </c>
      <c r="E3972">
        <v>213.91</v>
      </c>
      <c r="F3972">
        <v>213.91</v>
      </c>
      <c r="G3972">
        <v>1184589952</v>
      </c>
      <c r="H3972">
        <v>20240633669</v>
      </c>
      <c r="I3972">
        <v>2017</v>
      </c>
      <c r="J3972">
        <v>9</v>
      </c>
      <c r="K3972">
        <v>14</v>
      </c>
    </row>
    <row r="3973" spans="1:11" x14ac:dyDescent="0.3">
      <c r="A3973" t="s">
        <v>16</v>
      </c>
      <c r="B3973" s="1">
        <v>42991</v>
      </c>
      <c r="C3973">
        <v>291.12</v>
      </c>
      <c r="D3973">
        <v>291.12</v>
      </c>
      <c r="E3973">
        <v>260.61</v>
      </c>
      <c r="F3973">
        <v>277.11</v>
      </c>
      <c r="G3973">
        <v>921692032</v>
      </c>
      <c r="H3973">
        <v>26215830135</v>
      </c>
      <c r="I3973">
        <v>2017</v>
      </c>
      <c r="J3973">
        <v>9</v>
      </c>
      <c r="K3973">
        <v>13</v>
      </c>
    </row>
    <row r="3974" spans="1:11" x14ac:dyDescent="0.3">
      <c r="A3974" t="s">
        <v>16</v>
      </c>
      <c r="B3974" s="1">
        <v>42990</v>
      </c>
      <c r="C3974">
        <v>294.63</v>
      </c>
      <c r="D3974">
        <v>311.2</v>
      </c>
      <c r="E3974">
        <v>287.23</v>
      </c>
      <c r="F3974">
        <v>291.45999999999998</v>
      </c>
      <c r="G3974">
        <v>753144000</v>
      </c>
      <c r="H3974">
        <v>27568017613</v>
      </c>
      <c r="I3974">
        <v>2017</v>
      </c>
      <c r="J3974">
        <v>9</v>
      </c>
      <c r="K3974">
        <v>12</v>
      </c>
    </row>
    <row r="3975" spans="1:11" x14ac:dyDescent="0.3">
      <c r="A3975" t="s">
        <v>16</v>
      </c>
      <c r="B3975" s="1">
        <v>42989</v>
      </c>
      <c r="C3975">
        <v>289.74</v>
      </c>
      <c r="D3975">
        <v>300.69</v>
      </c>
      <c r="E3975">
        <v>286.68</v>
      </c>
      <c r="F3975">
        <v>294.52999999999997</v>
      </c>
      <c r="G3975">
        <v>571307008</v>
      </c>
      <c r="H3975">
        <v>27852586150</v>
      </c>
      <c r="I3975">
        <v>2017</v>
      </c>
      <c r="J3975">
        <v>9</v>
      </c>
      <c r="K3975">
        <v>11</v>
      </c>
    </row>
    <row r="3976" spans="1:11" x14ac:dyDescent="0.3">
      <c r="A3976" t="s">
        <v>16</v>
      </c>
      <c r="B3976" s="1">
        <v>42988</v>
      </c>
      <c r="C3976">
        <v>294.06</v>
      </c>
      <c r="D3976">
        <v>294.76</v>
      </c>
      <c r="E3976">
        <v>268.97000000000003</v>
      </c>
      <c r="F3976">
        <v>288.75</v>
      </c>
      <c r="G3976">
        <v>698326016</v>
      </c>
      <c r="H3976">
        <v>27300089799</v>
      </c>
      <c r="I3976">
        <v>2017</v>
      </c>
      <c r="J3976">
        <v>9</v>
      </c>
      <c r="K3976">
        <v>10</v>
      </c>
    </row>
    <row r="3977" spans="1:11" x14ac:dyDescent="0.3">
      <c r="A3977" t="s">
        <v>16</v>
      </c>
      <c r="B3977" s="1">
        <v>42987</v>
      </c>
      <c r="C3977">
        <v>296.17</v>
      </c>
      <c r="D3977">
        <v>299.89</v>
      </c>
      <c r="E3977">
        <v>287.22000000000003</v>
      </c>
      <c r="F3977">
        <v>294.39999999999998</v>
      </c>
      <c r="G3977">
        <v>528620992</v>
      </c>
      <c r="H3977">
        <v>27829435118</v>
      </c>
      <c r="I3977">
        <v>2017</v>
      </c>
      <c r="J3977">
        <v>9</v>
      </c>
      <c r="K3977">
        <v>9</v>
      </c>
    </row>
    <row r="3978" spans="1:11" x14ac:dyDescent="0.3">
      <c r="A3978" t="s">
        <v>16</v>
      </c>
      <c r="B3978" s="1">
        <v>42986</v>
      </c>
      <c r="C3978">
        <v>329.64</v>
      </c>
      <c r="D3978">
        <v>329.64</v>
      </c>
      <c r="E3978">
        <v>285.16000000000003</v>
      </c>
      <c r="F3978">
        <v>296.5</v>
      </c>
      <c r="G3978">
        <v>1098780032</v>
      </c>
      <c r="H3978">
        <v>28021550341</v>
      </c>
      <c r="I3978">
        <v>2017</v>
      </c>
      <c r="J3978">
        <v>9</v>
      </c>
      <c r="K3978">
        <v>8</v>
      </c>
    </row>
    <row r="3979" spans="1:11" x14ac:dyDescent="0.3">
      <c r="A3979" t="s">
        <v>16</v>
      </c>
      <c r="B3979" s="1">
        <v>42985</v>
      </c>
      <c r="C3979">
        <v>333.52</v>
      </c>
      <c r="D3979">
        <v>333.52</v>
      </c>
      <c r="E3979">
        <v>319.94</v>
      </c>
      <c r="F3979">
        <v>329.43</v>
      </c>
      <c r="G3979">
        <v>718624000</v>
      </c>
      <c r="H3979">
        <v>31127463390</v>
      </c>
      <c r="I3979">
        <v>2017</v>
      </c>
      <c r="J3979">
        <v>9</v>
      </c>
      <c r="K3979">
        <v>7</v>
      </c>
    </row>
    <row r="3980" spans="1:11" x14ac:dyDescent="0.3">
      <c r="A3980" t="s">
        <v>16</v>
      </c>
      <c r="B3980" s="1">
        <v>42984</v>
      </c>
      <c r="C3980">
        <v>313.8</v>
      </c>
      <c r="D3980">
        <v>334.66</v>
      </c>
      <c r="E3980">
        <v>313.49</v>
      </c>
      <c r="F3980">
        <v>334.34</v>
      </c>
      <c r="G3980">
        <v>1058830016</v>
      </c>
      <c r="H3980">
        <v>31584914370</v>
      </c>
      <c r="I3980">
        <v>2017</v>
      </c>
      <c r="J3980">
        <v>9</v>
      </c>
      <c r="K3980">
        <v>6</v>
      </c>
    </row>
    <row r="3981" spans="1:11" x14ac:dyDescent="0.3">
      <c r="A3981" t="s">
        <v>16</v>
      </c>
      <c r="B3981" s="1">
        <v>42983</v>
      </c>
      <c r="C3981">
        <v>297.57</v>
      </c>
      <c r="D3981">
        <v>318.57</v>
      </c>
      <c r="E3981">
        <v>268.29000000000002</v>
      </c>
      <c r="F3981">
        <v>312.99</v>
      </c>
      <c r="G3981">
        <v>1551049984</v>
      </c>
      <c r="H3981">
        <v>29562162666</v>
      </c>
      <c r="I3981">
        <v>2017</v>
      </c>
      <c r="J3981">
        <v>9</v>
      </c>
      <c r="K3981">
        <v>5</v>
      </c>
    </row>
    <row r="3982" spans="1:11" x14ac:dyDescent="0.3">
      <c r="A3982" t="s">
        <v>16</v>
      </c>
      <c r="B3982" s="1">
        <v>42982</v>
      </c>
      <c r="C3982">
        <v>347.13</v>
      </c>
      <c r="D3982">
        <v>347.13</v>
      </c>
      <c r="E3982">
        <v>279.94</v>
      </c>
      <c r="F3982">
        <v>295.17</v>
      </c>
      <c r="G3982">
        <v>1801689984</v>
      </c>
      <c r="H3982">
        <v>27873682151</v>
      </c>
      <c r="I3982">
        <v>2017</v>
      </c>
      <c r="J3982">
        <v>9</v>
      </c>
      <c r="K3982">
        <v>4</v>
      </c>
    </row>
    <row r="3983" spans="1:11" x14ac:dyDescent="0.3">
      <c r="A3983" t="s">
        <v>16</v>
      </c>
      <c r="B3983" s="1">
        <v>42981</v>
      </c>
      <c r="C3983">
        <v>350.23</v>
      </c>
      <c r="D3983">
        <v>366.49</v>
      </c>
      <c r="E3983">
        <v>332.23</v>
      </c>
      <c r="F3983">
        <v>347.48</v>
      </c>
      <c r="G3983">
        <v>986265984</v>
      </c>
      <c r="H3983">
        <v>32807142041</v>
      </c>
      <c r="I3983">
        <v>2017</v>
      </c>
      <c r="J3983">
        <v>9</v>
      </c>
      <c r="K3983">
        <v>3</v>
      </c>
    </row>
    <row r="3984" spans="1:11" x14ac:dyDescent="0.3">
      <c r="A3984" t="s">
        <v>16</v>
      </c>
      <c r="B3984" s="1">
        <v>42980</v>
      </c>
      <c r="C3984">
        <v>387.82</v>
      </c>
      <c r="D3984">
        <v>389.35</v>
      </c>
      <c r="E3984">
        <v>328.1</v>
      </c>
      <c r="F3984">
        <v>348.98</v>
      </c>
      <c r="G3984">
        <v>1483600000</v>
      </c>
      <c r="H3984">
        <v>32942250738</v>
      </c>
      <c r="I3984">
        <v>2017</v>
      </c>
      <c r="J3984">
        <v>9</v>
      </c>
      <c r="K3984">
        <v>2</v>
      </c>
    </row>
    <row r="3985" spans="1:11" x14ac:dyDescent="0.3">
      <c r="A3985" t="s">
        <v>16</v>
      </c>
      <c r="B3985" s="1">
        <v>42979</v>
      </c>
      <c r="C3985">
        <v>383.47</v>
      </c>
      <c r="D3985">
        <v>390.04</v>
      </c>
      <c r="E3985">
        <v>383.47</v>
      </c>
      <c r="F3985">
        <v>387.74</v>
      </c>
      <c r="G3985">
        <v>874222016</v>
      </c>
      <c r="H3985">
        <v>36593410761</v>
      </c>
      <c r="I3985">
        <v>2017</v>
      </c>
      <c r="J3985">
        <v>9</v>
      </c>
      <c r="K3985">
        <v>1</v>
      </c>
    </row>
    <row r="3986" spans="1:11" x14ac:dyDescent="0.3">
      <c r="A3986" t="s">
        <v>16</v>
      </c>
      <c r="B3986" s="1">
        <v>42978</v>
      </c>
      <c r="C3986">
        <v>378.44</v>
      </c>
      <c r="D3986">
        <v>386.14</v>
      </c>
      <c r="E3986">
        <v>376.35</v>
      </c>
      <c r="F3986">
        <v>383.04</v>
      </c>
      <c r="G3986">
        <v>706254016</v>
      </c>
      <c r="H3986">
        <v>36142706814</v>
      </c>
      <c r="I3986">
        <v>2017</v>
      </c>
      <c r="J3986">
        <v>8</v>
      </c>
      <c r="K3986">
        <v>31</v>
      </c>
    </row>
    <row r="3987" spans="1:11" x14ac:dyDescent="0.3">
      <c r="A3987" t="s">
        <v>16</v>
      </c>
      <c r="B3987" s="1">
        <v>42977</v>
      </c>
      <c r="C3987">
        <v>369.47</v>
      </c>
      <c r="D3987">
        <v>388.75</v>
      </c>
      <c r="E3987">
        <v>361.97</v>
      </c>
      <c r="F3987">
        <v>378.48</v>
      </c>
      <c r="G3987">
        <v>1333319936</v>
      </c>
      <c r="H3987">
        <v>35705639885</v>
      </c>
      <c r="I3987">
        <v>2017</v>
      </c>
      <c r="J3987">
        <v>8</v>
      </c>
      <c r="K3987">
        <v>30</v>
      </c>
    </row>
    <row r="3988" spans="1:11" x14ac:dyDescent="0.3">
      <c r="A3988" t="s">
        <v>16</v>
      </c>
      <c r="B3988" s="1">
        <v>42976</v>
      </c>
      <c r="C3988">
        <v>347.96</v>
      </c>
      <c r="D3988">
        <v>373.76</v>
      </c>
      <c r="E3988">
        <v>347.79</v>
      </c>
      <c r="F3988">
        <v>370.67</v>
      </c>
      <c r="G3988">
        <v>1220029952</v>
      </c>
      <c r="H3988">
        <v>34961063278</v>
      </c>
      <c r="I3988">
        <v>2017</v>
      </c>
      <c r="J3988">
        <v>8</v>
      </c>
      <c r="K3988">
        <v>29</v>
      </c>
    </row>
    <row r="3989" spans="1:11" x14ac:dyDescent="0.3">
      <c r="A3989" t="s">
        <v>16</v>
      </c>
      <c r="B3989" s="1">
        <v>42975</v>
      </c>
      <c r="C3989">
        <v>350.04</v>
      </c>
      <c r="D3989">
        <v>352.05</v>
      </c>
      <c r="E3989">
        <v>338.41</v>
      </c>
      <c r="F3989">
        <v>347.75</v>
      </c>
      <c r="G3989">
        <v>854318976</v>
      </c>
      <c r="H3989">
        <v>32792635350</v>
      </c>
      <c r="I3989">
        <v>2017</v>
      </c>
      <c r="J3989">
        <v>8</v>
      </c>
      <c r="K3989">
        <v>28</v>
      </c>
    </row>
    <row r="3990" spans="1:11" x14ac:dyDescent="0.3">
      <c r="A3990" t="s">
        <v>16</v>
      </c>
      <c r="B3990" s="1">
        <v>42974</v>
      </c>
      <c r="C3990">
        <v>334.36</v>
      </c>
      <c r="D3990">
        <v>347.89</v>
      </c>
      <c r="E3990">
        <v>334.36</v>
      </c>
      <c r="F3990">
        <v>347.89</v>
      </c>
      <c r="G3990">
        <v>633369984</v>
      </c>
      <c r="H3990">
        <v>32799991739</v>
      </c>
      <c r="I3990">
        <v>2017</v>
      </c>
      <c r="J3990">
        <v>8</v>
      </c>
      <c r="K3990">
        <v>27</v>
      </c>
    </row>
    <row r="3991" spans="1:11" x14ac:dyDescent="0.3">
      <c r="A3991" t="s">
        <v>16</v>
      </c>
      <c r="B3991" s="1">
        <v>42973</v>
      </c>
      <c r="C3991">
        <v>331.99</v>
      </c>
      <c r="D3991">
        <v>334.98</v>
      </c>
      <c r="E3991">
        <v>327.92</v>
      </c>
      <c r="F3991">
        <v>333.88</v>
      </c>
      <c r="G3991">
        <v>514180992</v>
      </c>
      <c r="H3991">
        <v>31472781162</v>
      </c>
      <c r="I3991">
        <v>2017</v>
      </c>
      <c r="J3991">
        <v>8</v>
      </c>
      <c r="K3991">
        <v>26</v>
      </c>
    </row>
    <row r="3992" spans="1:11" x14ac:dyDescent="0.3">
      <c r="A3992" t="s">
        <v>16</v>
      </c>
      <c r="B3992" s="1">
        <v>42972</v>
      </c>
      <c r="C3992">
        <v>326.11</v>
      </c>
      <c r="D3992">
        <v>336.4</v>
      </c>
      <c r="E3992">
        <v>325.8</v>
      </c>
      <c r="F3992">
        <v>331.92</v>
      </c>
      <c r="G3992">
        <v>760329024</v>
      </c>
      <c r="H3992">
        <v>31281210162</v>
      </c>
      <c r="I3992">
        <v>2017</v>
      </c>
      <c r="J3992">
        <v>8</v>
      </c>
      <c r="K3992">
        <v>25</v>
      </c>
    </row>
    <row r="3993" spans="1:11" x14ac:dyDescent="0.3">
      <c r="A3993" t="s">
        <v>16</v>
      </c>
      <c r="B3993" s="1">
        <v>42971</v>
      </c>
      <c r="C3993">
        <v>317.45</v>
      </c>
      <c r="D3993">
        <v>327.96</v>
      </c>
      <c r="E3993">
        <v>317.08</v>
      </c>
      <c r="F3993">
        <v>325.61</v>
      </c>
      <c r="G3993">
        <v>697665024</v>
      </c>
      <c r="H3993">
        <v>30680964300</v>
      </c>
      <c r="I3993">
        <v>2017</v>
      </c>
      <c r="J3993">
        <v>8</v>
      </c>
      <c r="K3993">
        <v>24</v>
      </c>
    </row>
    <row r="3994" spans="1:11" x14ac:dyDescent="0.3">
      <c r="A3994" t="s">
        <v>16</v>
      </c>
      <c r="B3994" s="1">
        <v>42970</v>
      </c>
      <c r="C3994">
        <v>315.27</v>
      </c>
      <c r="D3994">
        <v>324.20999999999998</v>
      </c>
      <c r="E3994">
        <v>314.54000000000002</v>
      </c>
      <c r="F3994">
        <v>317.52</v>
      </c>
      <c r="G3994">
        <v>811990016</v>
      </c>
      <c r="H3994">
        <v>29911326162</v>
      </c>
      <c r="I3994">
        <v>2017</v>
      </c>
      <c r="J3994">
        <v>8</v>
      </c>
      <c r="K3994">
        <v>23</v>
      </c>
    </row>
    <row r="3995" spans="1:11" x14ac:dyDescent="0.3">
      <c r="A3995" t="s">
        <v>16</v>
      </c>
      <c r="B3995" s="1">
        <v>42969</v>
      </c>
      <c r="C3995">
        <v>321.05</v>
      </c>
      <c r="D3995">
        <v>327.36</v>
      </c>
      <c r="E3995">
        <v>297.91000000000003</v>
      </c>
      <c r="F3995">
        <v>314.79000000000002</v>
      </c>
      <c r="G3995">
        <v>1336400000</v>
      </c>
      <c r="H3995">
        <v>29646659314</v>
      </c>
      <c r="I3995">
        <v>2017</v>
      </c>
      <c r="J3995">
        <v>8</v>
      </c>
      <c r="K3995">
        <v>22</v>
      </c>
    </row>
    <row r="3996" spans="1:11" x14ac:dyDescent="0.3">
      <c r="A3996" t="s">
        <v>16</v>
      </c>
      <c r="B3996" s="1">
        <v>42968</v>
      </c>
      <c r="C3996">
        <v>300.48</v>
      </c>
      <c r="D3996">
        <v>347.05</v>
      </c>
      <c r="E3996">
        <v>297.23</v>
      </c>
      <c r="F3996">
        <v>321.58999999999997</v>
      </c>
      <c r="G3996">
        <v>2448969984</v>
      </c>
      <c r="H3996">
        <v>30280406340</v>
      </c>
      <c r="I3996">
        <v>2017</v>
      </c>
      <c r="J3996">
        <v>8</v>
      </c>
      <c r="K3996">
        <v>21</v>
      </c>
    </row>
    <row r="3997" spans="1:11" x14ac:dyDescent="0.3">
      <c r="A3997" t="s">
        <v>16</v>
      </c>
      <c r="B3997" s="1">
        <v>42967</v>
      </c>
      <c r="C3997">
        <v>296.64</v>
      </c>
      <c r="D3997">
        <v>301.43</v>
      </c>
      <c r="E3997">
        <v>291.58</v>
      </c>
      <c r="F3997">
        <v>301.43</v>
      </c>
      <c r="G3997">
        <v>571947008</v>
      </c>
      <c r="H3997">
        <v>28375046491</v>
      </c>
      <c r="I3997">
        <v>2017</v>
      </c>
      <c r="J3997">
        <v>8</v>
      </c>
      <c r="K3997">
        <v>20</v>
      </c>
    </row>
    <row r="3998" spans="1:11" x14ac:dyDescent="0.3">
      <c r="A3998" t="s">
        <v>16</v>
      </c>
      <c r="B3998" s="1">
        <v>42966</v>
      </c>
      <c r="C3998">
        <v>296.18</v>
      </c>
      <c r="D3998">
        <v>301.67</v>
      </c>
      <c r="E3998">
        <v>286.18</v>
      </c>
      <c r="F3998">
        <v>297.47000000000003</v>
      </c>
      <c r="G3998">
        <v>860201984</v>
      </c>
      <c r="H3998">
        <v>27995885731</v>
      </c>
      <c r="I3998">
        <v>2017</v>
      </c>
      <c r="J3998">
        <v>8</v>
      </c>
      <c r="K3998">
        <v>19</v>
      </c>
    </row>
    <row r="3999" spans="1:11" x14ac:dyDescent="0.3">
      <c r="A3999" t="s">
        <v>16</v>
      </c>
      <c r="B3999" s="1">
        <v>42965</v>
      </c>
      <c r="C3999">
        <v>301.7</v>
      </c>
      <c r="D3999">
        <v>307.95999999999998</v>
      </c>
      <c r="E3999">
        <v>292.5</v>
      </c>
      <c r="F3999">
        <v>295.58999999999997</v>
      </c>
      <c r="G3999">
        <v>936160000</v>
      </c>
      <c r="H3999">
        <v>27812276026</v>
      </c>
      <c r="I3999">
        <v>2017</v>
      </c>
      <c r="J3999">
        <v>8</v>
      </c>
      <c r="K3999">
        <v>18</v>
      </c>
    </row>
    <row r="4000" spans="1:11" x14ac:dyDescent="0.3">
      <c r="A4000" t="s">
        <v>16</v>
      </c>
      <c r="B4000" s="1">
        <v>42964</v>
      </c>
      <c r="C4000">
        <v>302.8</v>
      </c>
      <c r="D4000">
        <v>311.02999999999997</v>
      </c>
      <c r="E4000">
        <v>300.25</v>
      </c>
      <c r="F4000">
        <v>301.45999999999998</v>
      </c>
      <c r="G4000">
        <v>909494016</v>
      </c>
      <c r="H4000">
        <v>28357573570</v>
      </c>
      <c r="I4000">
        <v>2017</v>
      </c>
      <c r="J4000">
        <v>8</v>
      </c>
      <c r="K4000">
        <v>17</v>
      </c>
    </row>
    <row r="4001" spans="1:11" x14ac:dyDescent="0.3">
      <c r="A4001" t="s">
        <v>16</v>
      </c>
      <c r="B4001" s="1">
        <v>42963</v>
      </c>
      <c r="C4001">
        <v>289.82</v>
      </c>
      <c r="D4001">
        <v>303.41000000000003</v>
      </c>
      <c r="E4001">
        <v>285.39</v>
      </c>
      <c r="F4001">
        <v>302.27</v>
      </c>
      <c r="G4001">
        <v>967643008</v>
      </c>
      <c r="H4001">
        <v>28426961863</v>
      </c>
      <c r="I4001">
        <v>2017</v>
      </c>
      <c r="J4001">
        <v>8</v>
      </c>
      <c r="K4001">
        <v>16</v>
      </c>
    </row>
    <row r="4002" spans="1:11" x14ac:dyDescent="0.3">
      <c r="A4002" t="s">
        <v>16</v>
      </c>
      <c r="B4002" s="1">
        <v>42962</v>
      </c>
      <c r="C4002">
        <v>299.95</v>
      </c>
      <c r="D4002">
        <v>300.41000000000003</v>
      </c>
      <c r="E4002">
        <v>279.33</v>
      </c>
      <c r="F4002">
        <v>289.82</v>
      </c>
      <c r="G4002">
        <v>1051800000</v>
      </c>
      <c r="H4002">
        <v>27249639651</v>
      </c>
      <c r="I4002">
        <v>2017</v>
      </c>
      <c r="J4002">
        <v>8</v>
      </c>
      <c r="K4002">
        <v>15</v>
      </c>
    </row>
    <row r="4003" spans="1:11" x14ac:dyDescent="0.3">
      <c r="A4003" t="s">
        <v>16</v>
      </c>
      <c r="B4003" s="1">
        <v>42961</v>
      </c>
      <c r="C4003">
        <v>298.02999999999997</v>
      </c>
      <c r="D4003">
        <v>306.81</v>
      </c>
      <c r="E4003">
        <v>296.41000000000003</v>
      </c>
      <c r="F4003">
        <v>300.10000000000002</v>
      </c>
      <c r="G4003">
        <v>864390976</v>
      </c>
      <c r="H4003">
        <v>28209451117</v>
      </c>
      <c r="I4003">
        <v>2017</v>
      </c>
      <c r="J4003">
        <v>8</v>
      </c>
      <c r="K4003">
        <v>14</v>
      </c>
    </row>
    <row r="4004" spans="1:11" x14ac:dyDescent="0.3">
      <c r="A4004" t="s">
        <v>16</v>
      </c>
      <c r="B4004" s="1">
        <v>42960</v>
      </c>
      <c r="C4004">
        <v>310.37</v>
      </c>
      <c r="D4004">
        <v>310.82</v>
      </c>
      <c r="E4004">
        <v>289.31</v>
      </c>
      <c r="F4004">
        <v>298.06</v>
      </c>
      <c r="G4004">
        <v>1369369984</v>
      </c>
      <c r="H4004">
        <v>28011760531</v>
      </c>
      <c r="I4004">
        <v>2017</v>
      </c>
      <c r="J4004">
        <v>8</v>
      </c>
      <c r="K4004">
        <v>13</v>
      </c>
    </row>
    <row r="4005" spans="1:11" x14ac:dyDescent="0.3">
      <c r="A4005" t="s">
        <v>16</v>
      </c>
      <c r="B4005" s="1">
        <v>42959</v>
      </c>
      <c r="C4005">
        <v>308.70999999999998</v>
      </c>
      <c r="D4005">
        <v>317.56</v>
      </c>
      <c r="E4005">
        <v>307.89999999999998</v>
      </c>
      <c r="F4005">
        <v>310.60000000000002</v>
      </c>
      <c r="G4005">
        <v>1111650048</v>
      </c>
      <c r="H4005">
        <v>29183139234</v>
      </c>
      <c r="I4005">
        <v>2017</v>
      </c>
      <c r="J4005">
        <v>8</v>
      </c>
      <c r="K4005">
        <v>12</v>
      </c>
    </row>
    <row r="4006" spans="1:11" x14ac:dyDescent="0.3">
      <c r="A4006" t="s">
        <v>16</v>
      </c>
      <c r="B4006" s="1">
        <v>42958</v>
      </c>
      <c r="C4006">
        <v>294.49</v>
      </c>
      <c r="D4006">
        <v>309.20999999999998</v>
      </c>
      <c r="E4006">
        <v>294.49</v>
      </c>
      <c r="F4006">
        <v>308.86</v>
      </c>
      <c r="G4006">
        <v>953576000</v>
      </c>
      <c r="H4006">
        <v>29013166489</v>
      </c>
      <c r="I4006">
        <v>2017</v>
      </c>
      <c r="J4006">
        <v>8</v>
      </c>
      <c r="K4006">
        <v>11</v>
      </c>
    </row>
    <row r="4007" spans="1:11" x14ac:dyDescent="0.3">
      <c r="A4007" t="s">
        <v>16</v>
      </c>
      <c r="B4007" s="1">
        <v>42957</v>
      </c>
      <c r="C4007">
        <v>296.95999999999998</v>
      </c>
      <c r="D4007">
        <v>306.58999999999997</v>
      </c>
      <c r="E4007">
        <v>289.93</v>
      </c>
      <c r="F4007">
        <v>295.89</v>
      </c>
      <c r="G4007">
        <v>1076819968</v>
      </c>
      <c r="H4007">
        <v>27788165832</v>
      </c>
      <c r="I4007">
        <v>2017</v>
      </c>
      <c r="J4007">
        <v>8</v>
      </c>
      <c r="K4007">
        <v>10</v>
      </c>
    </row>
    <row r="4008" spans="1:11" x14ac:dyDescent="0.3">
      <c r="A4008" t="s">
        <v>16</v>
      </c>
      <c r="B4008" s="1">
        <v>42956</v>
      </c>
      <c r="C4008">
        <v>297.63</v>
      </c>
      <c r="D4008">
        <v>318.72000000000003</v>
      </c>
      <c r="E4008">
        <v>276.69</v>
      </c>
      <c r="F4008">
        <v>296.02999999999997</v>
      </c>
      <c r="G4008">
        <v>2638579968</v>
      </c>
      <c r="H4008">
        <v>27794475648</v>
      </c>
      <c r="I4008">
        <v>2017</v>
      </c>
      <c r="J4008">
        <v>8</v>
      </c>
      <c r="K4008">
        <v>9</v>
      </c>
    </row>
    <row r="4009" spans="1:11" x14ac:dyDescent="0.3">
      <c r="A4009" t="s">
        <v>16</v>
      </c>
      <c r="B4009" s="1">
        <v>42955</v>
      </c>
      <c r="C4009">
        <v>269.10000000000002</v>
      </c>
      <c r="D4009">
        <v>298.91000000000003</v>
      </c>
      <c r="E4009">
        <v>266.8</v>
      </c>
      <c r="F4009">
        <v>296.77</v>
      </c>
      <c r="G4009">
        <v>1502409984</v>
      </c>
      <c r="H4009">
        <v>27857712299</v>
      </c>
      <c r="I4009">
        <v>2017</v>
      </c>
      <c r="J4009">
        <v>8</v>
      </c>
      <c r="K4009">
        <v>8</v>
      </c>
    </row>
    <row r="4010" spans="1:11" x14ac:dyDescent="0.3">
      <c r="A4010" t="s">
        <v>16</v>
      </c>
      <c r="B4010" s="1">
        <v>42954</v>
      </c>
      <c r="C4010">
        <v>261.24</v>
      </c>
      <c r="D4010">
        <v>271.95999999999998</v>
      </c>
      <c r="E4010">
        <v>256.69</v>
      </c>
      <c r="F4010">
        <v>269.18</v>
      </c>
      <c r="G4010">
        <v>935726976</v>
      </c>
      <c r="H4010">
        <v>25262099071</v>
      </c>
      <c r="I4010">
        <v>2017</v>
      </c>
      <c r="J4010">
        <v>8</v>
      </c>
      <c r="K4010">
        <v>7</v>
      </c>
    </row>
    <row r="4011" spans="1:11" x14ac:dyDescent="0.3">
      <c r="A4011" t="s">
        <v>16</v>
      </c>
      <c r="B4011" s="1">
        <v>42953</v>
      </c>
      <c r="C4011">
        <v>256.42</v>
      </c>
      <c r="D4011">
        <v>271.05</v>
      </c>
      <c r="E4011">
        <v>252.85</v>
      </c>
      <c r="F4011">
        <v>261.57</v>
      </c>
      <c r="G4011">
        <v>1482979968</v>
      </c>
      <c r="H4011">
        <v>24541904159</v>
      </c>
      <c r="I4011">
        <v>2017</v>
      </c>
      <c r="J4011">
        <v>8</v>
      </c>
      <c r="K4011">
        <v>6</v>
      </c>
    </row>
    <row r="4012" spans="1:11" x14ac:dyDescent="0.3">
      <c r="A4012" t="s">
        <v>16</v>
      </c>
      <c r="B4012" s="1">
        <v>42952</v>
      </c>
      <c r="C4012">
        <v>222.85</v>
      </c>
      <c r="D4012">
        <v>256.51</v>
      </c>
      <c r="E4012">
        <v>221.95</v>
      </c>
      <c r="F4012">
        <v>256.51</v>
      </c>
      <c r="G4012">
        <v>1332999936</v>
      </c>
      <c r="H4012">
        <v>24061766194</v>
      </c>
      <c r="I4012">
        <v>2017</v>
      </c>
      <c r="J4012">
        <v>8</v>
      </c>
      <c r="K4012">
        <v>5</v>
      </c>
    </row>
    <row r="4013" spans="1:11" x14ac:dyDescent="0.3">
      <c r="A4013" t="s">
        <v>16</v>
      </c>
      <c r="B4013" s="1">
        <v>42951</v>
      </c>
      <c r="C4013">
        <v>225.31</v>
      </c>
      <c r="D4013">
        <v>227.62</v>
      </c>
      <c r="E4013">
        <v>222.06</v>
      </c>
      <c r="F4013">
        <v>223.07</v>
      </c>
      <c r="G4013">
        <v>539782976</v>
      </c>
      <c r="H4013">
        <v>20920682038</v>
      </c>
      <c r="I4013">
        <v>2017</v>
      </c>
      <c r="J4013">
        <v>8</v>
      </c>
      <c r="K4013">
        <v>4</v>
      </c>
    </row>
    <row r="4014" spans="1:11" x14ac:dyDescent="0.3">
      <c r="A4014" t="s">
        <v>16</v>
      </c>
      <c r="B4014" s="1">
        <v>42950</v>
      </c>
      <c r="C4014">
        <v>220.18</v>
      </c>
      <c r="D4014">
        <v>228.29</v>
      </c>
      <c r="E4014">
        <v>219.89</v>
      </c>
      <c r="F4014">
        <v>225.34</v>
      </c>
      <c r="G4014">
        <v>557217024</v>
      </c>
      <c r="H4014">
        <v>21128736918</v>
      </c>
      <c r="I4014">
        <v>2017</v>
      </c>
      <c r="J4014">
        <v>8</v>
      </c>
      <c r="K4014">
        <v>3</v>
      </c>
    </row>
    <row r="4015" spans="1:11" x14ac:dyDescent="0.3">
      <c r="A4015" t="s">
        <v>16</v>
      </c>
      <c r="B4015" s="1">
        <v>42949</v>
      </c>
      <c r="C4015">
        <v>227.01</v>
      </c>
      <c r="D4015">
        <v>229.51</v>
      </c>
      <c r="E4015">
        <v>218.12</v>
      </c>
      <c r="F4015">
        <v>219.95</v>
      </c>
      <c r="G4015">
        <v>632606016</v>
      </c>
      <c r="H4015">
        <v>20618746852</v>
      </c>
      <c r="I4015">
        <v>2017</v>
      </c>
      <c r="J4015">
        <v>8</v>
      </c>
      <c r="K4015">
        <v>2</v>
      </c>
    </row>
    <row r="4016" spans="1:11" x14ac:dyDescent="0.3">
      <c r="A4016" t="s">
        <v>16</v>
      </c>
      <c r="B4016" s="1">
        <v>42948</v>
      </c>
      <c r="C4016">
        <v>204.69</v>
      </c>
      <c r="D4016">
        <v>227.74</v>
      </c>
      <c r="E4016">
        <v>204.69</v>
      </c>
      <c r="F4016">
        <v>226.77</v>
      </c>
      <c r="G4016">
        <v>1585330048</v>
      </c>
      <c r="H4016">
        <v>21252988047</v>
      </c>
      <c r="I4016">
        <v>2017</v>
      </c>
      <c r="J4016">
        <v>8</v>
      </c>
      <c r="K4016">
        <v>1</v>
      </c>
    </row>
    <row r="4017" spans="1:11" x14ac:dyDescent="0.3">
      <c r="A4017" t="s">
        <v>16</v>
      </c>
      <c r="B4017" s="1">
        <v>42947</v>
      </c>
      <c r="C4017">
        <v>197.4</v>
      </c>
      <c r="D4017">
        <v>203.87</v>
      </c>
      <c r="E4017">
        <v>193.41</v>
      </c>
      <c r="F4017">
        <v>203.87</v>
      </c>
      <c r="G4017">
        <v>569414016</v>
      </c>
      <c r="H4017">
        <v>19102596755</v>
      </c>
      <c r="I4017">
        <v>2017</v>
      </c>
      <c r="J4017">
        <v>7</v>
      </c>
      <c r="K4017">
        <v>31</v>
      </c>
    </row>
    <row r="4018" spans="1:11" x14ac:dyDescent="0.3">
      <c r="A4018" t="s">
        <v>16</v>
      </c>
      <c r="B4018" s="1">
        <v>42946</v>
      </c>
      <c r="C4018">
        <v>206.74</v>
      </c>
      <c r="D4018">
        <v>208.54</v>
      </c>
      <c r="E4018">
        <v>196.15</v>
      </c>
      <c r="F4018">
        <v>197.98</v>
      </c>
      <c r="G4018">
        <v>596233984</v>
      </c>
      <c r="H4018">
        <v>18545669554</v>
      </c>
      <c r="I4018">
        <v>2017</v>
      </c>
      <c r="J4018">
        <v>7</v>
      </c>
      <c r="K4018">
        <v>30</v>
      </c>
    </row>
    <row r="4019" spans="1:11" x14ac:dyDescent="0.3">
      <c r="A4019" t="s">
        <v>16</v>
      </c>
      <c r="B4019" s="1">
        <v>42945</v>
      </c>
      <c r="C4019">
        <v>193.34</v>
      </c>
      <c r="D4019">
        <v>208.68</v>
      </c>
      <c r="E4019">
        <v>179.65</v>
      </c>
      <c r="F4019">
        <v>205.79</v>
      </c>
      <c r="G4019">
        <v>824355008</v>
      </c>
      <c r="H4019">
        <v>19272280500</v>
      </c>
      <c r="I4019">
        <v>2017</v>
      </c>
      <c r="J4019">
        <v>7</v>
      </c>
      <c r="K4019">
        <v>29</v>
      </c>
    </row>
    <row r="4020" spans="1:11" x14ac:dyDescent="0.3">
      <c r="A4020" t="s">
        <v>16</v>
      </c>
      <c r="B4020" s="1">
        <v>42944</v>
      </c>
      <c r="C4020">
        <v>204.32</v>
      </c>
      <c r="D4020">
        <v>204.9</v>
      </c>
      <c r="E4020">
        <v>192.3</v>
      </c>
      <c r="F4020">
        <v>193.12</v>
      </c>
      <c r="G4020">
        <v>562571008</v>
      </c>
      <c r="H4020">
        <v>18081289103</v>
      </c>
      <c r="I4020">
        <v>2017</v>
      </c>
      <c r="J4020">
        <v>7</v>
      </c>
      <c r="K4020">
        <v>28</v>
      </c>
    </row>
    <row r="4021" spans="1:11" x14ac:dyDescent="0.3">
      <c r="A4021" t="s">
        <v>16</v>
      </c>
      <c r="B4021" s="1">
        <v>42943</v>
      </c>
      <c r="C4021">
        <v>204.86</v>
      </c>
      <c r="D4021">
        <v>206.44</v>
      </c>
      <c r="E4021">
        <v>201.26</v>
      </c>
      <c r="F4021">
        <v>204.32</v>
      </c>
      <c r="G4021">
        <v>393283008</v>
      </c>
      <c r="H4021">
        <v>19124468250</v>
      </c>
      <c r="I4021">
        <v>2017</v>
      </c>
      <c r="J4021">
        <v>7</v>
      </c>
      <c r="K4021">
        <v>27</v>
      </c>
    </row>
    <row r="4022" spans="1:11" x14ac:dyDescent="0.3">
      <c r="A4022" t="s">
        <v>16</v>
      </c>
      <c r="B4022" s="1">
        <v>42942</v>
      </c>
      <c r="C4022">
        <v>207.09</v>
      </c>
      <c r="D4022">
        <v>210.77</v>
      </c>
      <c r="E4022">
        <v>194.78</v>
      </c>
      <c r="F4022">
        <v>203.95</v>
      </c>
      <c r="G4022">
        <v>717692032</v>
      </c>
      <c r="H4022">
        <v>19085332800</v>
      </c>
      <c r="I4022">
        <v>2017</v>
      </c>
      <c r="J4022">
        <v>7</v>
      </c>
      <c r="K4022">
        <v>26</v>
      </c>
    </row>
    <row r="4023" spans="1:11" x14ac:dyDescent="0.3">
      <c r="A4023" t="s">
        <v>16</v>
      </c>
      <c r="B4023" s="1">
        <v>42941</v>
      </c>
      <c r="C4023">
        <v>224.37</v>
      </c>
      <c r="D4023">
        <v>225.32</v>
      </c>
      <c r="E4023">
        <v>195.85</v>
      </c>
      <c r="F4023">
        <v>206.71</v>
      </c>
      <c r="G4023">
        <v>1095760000</v>
      </c>
      <c r="H4023">
        <v>19338262506</v>
      </c>
      <c r="I4023">
        <v>2017</v>
      </c>
      <c r="J4023">
        <v>7</v>
      </c>
      <c r="K4023">
        <v>25</v>
      </c>
    </row>
    <row r="4024" spans="1:11" x14ac:dyDescent="0.3">
      <c r="A4024" t="s">
        <v>16</v>
      </c>
      <c r="B4024" s="1">
        <v>42940</v>
      </c>
      <c r="C4024">
        <v>226.29</v>
      </c>
      <c r="D4024">
        <v>227.54</v>
      </c>
      <c r="E4024">
        <v>222.45</v>
      </c>
      <c r="F4024">
        <v>224.71</v>
      </c>
      <c r="G4024">
        <v>431691008</v>
      </c>
      <c r="H4024">
        <v>21016755177</v>
      </c>
      <c r="I4024">
        <v>2017</v>
      </c>
      <c r="J4024">
        <v>7</v>
      </c>
      <c r="K4024">
        <v>24</v>
      </c>
    </row>
    <row r="4025" spans="1:11" x14ac:dyDescent="0.3">
      <c r="A4025" t="s">
        <v>16</v>
      </c>
      <c r="B4025" s="1">
        <v>42939</v>
      </c>
      <c r="C4025">
        <v>229.12</v>
      </c>
      <c r="D4025">
        <v>231.68</v>
      </c>
      <c r="E4025">
        <v>217.72</v>
      </c>
      <c r="F4025">
        <v>225.95</v>
      </c>
      <c r="G4025">
        <v>649614976</v>
      </c>
      <c r="H4025">
        <v>21127295409</v>
      </c>
      <c r="I4025">
        <v>2017</v>
      </c>
      <c r="J4025">
        <v>7</v>
      </c>
      <c r="K4025">
        <v>23</v>
      </c>
    </row>
    <row r="4026" spans="1:11" x14ac:dyDescent="0.3">
      <c r="A4026" t="s">
        <v>16</v>
      </c>
      <c r="B4026" s="1">
        <v>42938</v>
      </c>
      <c r="C4026">
        <v>217.86</v>
      </c>
      <c r="D4026">
        <v>232.7</v>
      </c>
      <c r="E4026">
        <v>216.87</v>
      </c>
      <c r="F4026">
        <v>229.48</v>
      </c>
      <c r="G4026">
        <v>618259968</v>
      </c>
      <c r="H4026">
        <v>21451273566</v>
      </c>
      <c r="I4026">
        <v>2017</v>
      </c>
      <c r="J4026">
        <v>7</v>
      </c>
      <c r="K4026">
        <v>22</v>
      </c>
    </row>
    <row r="4027" spans="1:11" x14ac:dyDescent="0.3">
      <c r="A4027" t="s">
        <v>16</v>
      </c>
      <c r="B4027" s="1">
        <v>42937</v>
      </c>
      <c r="C4027">
        <v>226.06</v>
      </c>
      <c r="D4027">
        <v>235.12</v>
      </c>
      <c r="E4027">
        <v>213.01</v>
      </c>
      <c r="F4027">
        <v>218.3</v>
      </c>
      <c r="G4027">
        <v>1006129984</v>
      </c>
      <c r="H4027">
        <v>20401709506</v>
      </c>
      <c r="I4027">
        <v>2017</v>
      </c>
      <c r="J4027">
        <v>7</v>
      </c>
      <c r="K4027">
        <v>21</v>
      </c>
    </row>
    <row r="4028" spans="1:11" x14ac:dyDescent="0.3">
      <c r="A4028" t="s">
        <v>16</v>
      </c>
      <c r="B4028" s="1">
        <v>42936</v>
      </c>
      <c r="C4028">
        <v>205.42</v>
      </c>
      <c r="D4028">
        <v>233.9</v>
      </c>
      <c r="E4028">
        <v>203.22</v>
      </c>
      <c r="F4028">
        <v>227.26</v>
      </c>
      <c r="G4028">
        <v>2224999936</v>
      </c>
      <c r="H4028">
        <v>21233651866</v>
      </c>
      <c r="I4028">
        <v>2017</v>
      </c>
      <c r="J4028">
        <v>7</v>
      </c>
      <c r="K4028">
        <v>20</v>
      </c>
    </row>
    <row r="4029" spans="1:11" x14ac:dyDescent="0.3">
      <c r="A4029" t="s">
        <v>16</v>
      </c>
      <c r="B4029" s="1">
        <v>42935</v>
      </c>
      <c r="C4029">
        <v>234.94</v>
      </c>
      <c r="D4029">
        <v>245.65</v>
      </c>
      <c r="E4029">
        <v>191.74</v>
      </c>
      <c r="F4029">
        <v>199.7</v>
      </c>
      <c r="G4029">
        <v>2328790016</v>
      </c>
      <c r="H4029">
        <v>18653610729</v>
      </c>
      <c r="I4029">
        <v>2017</v>
      </c>
      <c r="J4029">
        <v>7</v>
      </c>
      <c r="K4029">
        <v>19</v>
      </c>
    </row>
    <row r="4030" spans="1:11" x14ac:dyDescent="0.3">
      <c r="A4030" t="s">
        <v>16</v>
      </c>
      <c r="B4030" s="1">
        <v>42934</v>
      </c>
      <c r="C4030">
        <v>195.03</v>
      </c>
      <c r="D4030">
        <v>267.99</v>
      </c>
      <c r="E4030">
        <v>182.06</v>
      </c>
      <c r="F4030">
        <v>234.39</v>
      </c>
      <c r="G4030">
        <v>2709260032</v>
      </c>
      <c r="H4030">
        <v>21887962776</v>
      </c>
      <c r="I4030">
        <v>2017</v>
      </c>
      <c r="J4030">
        <v>7</v>
      </c>
      <c r="K4030">
        <v>18</v>
      </c>
    </row>
    <row r="4031" spans="1:11" x14ac:dyDescent="0.3">
      <c r="A4031" t="s">
        <v>16</v>
      </c>
      <c r="B4031" s="1">
        <v>42933</v>
      </c>
      <c r="C4031">
        <v>159.99</v>
      </c>
      <c r="D4031">
        <v>194.75</v>
      </c>
      <c r="E4031">
        <v>158.04</v>
      </c>
      <c r="F4031">
        <v>193.42</v>
      </c>
      <c r="G4031">
        <v>1669500032</v>
      </c>
      <c r="H4031">
        <v>18057735704</v>
      </c>
      <c r="I4031">
        <v>2017</v>
      </c>
      <c r="J4031">
        <v>7</v>
      </c>
      <c r="K4031">
        <v>17</v>
      </c>
    </row>
    <row r="4032" spans="1:11" x14ac:dyDescent="0.3">
      <c r="A4032" t="s">
        <v>16</v>
      </c>
      <c r="B4032" s="1">
        <v>42932</v>
      </c>
      <c r="C4032">
        <v>169.57</v>
      </c>
      <c r="D4032">
        <v>172.01</v>
      </c>
      <c r="E4032">
        <v>133.72</v>
      </c>
      <c r="F4032">
        <v>157.36000000000001</v>
      </c>
      <c r="G4032">
        <v>1516889984</v>
      </c>
      <c r="H4032">
        <v>14687441605</v>
      </c>
      <c r="I4032">
        <v>2017</v>
      </c>
      <c r="J4032">
        <v>7</v>
      </c>
      <c r="K4032">
        <v>16</v>
      </c>
    </row>
    <row r="4033" spans="1:11" x14ac:dyDescent="0.3">
      <c r="A4033" t="s">
        <v>16</v>
      </c>
      <c r="B4033" s="1">
        <v>42931</v>
      </c>
      <c r="C4033">
        <v>199.71</v>
      </c>
      <c r="D4033">
        <v>200.16</v>
      </c>
      <c r="E4033">
        <v>170.65</v>
      </c>
      <c r="F4033">
        <v>170.65</v>
      </c>
      <c r="G4033">
        <v>810451968</v>
      </c>
      <c r="H4033">
        <v>15923953593</v>
      </c>
      <c r="I4033">
        <v>2017</v>
      </c>
      <c r="J4033">
        <v>7</v>
      </c>
      <c r="K4033">
        <v>15</v>
      </c>
    </row>
    <row r="4034" spans="1:11" x14ac:dyDescent="0.3">
      <c r="A4034" t="s">
        <v>16</v>
      </c>
      <c r="B4034" s="1">
        <v>42930</v>
      </c>
      <c r="C4034">
        <v>209.53</v>
      </c>
      <c r="D4034">
        <v>211.1</v>
      </c>
      <c r="E4034">
        <v>187.37</v>
      </c>
      <c r="F4034">
        <v>199.66</v>
      </c>
      <c r="G4034">
        <v>749382016</v>
      </c>
      <c r="H4034">
        <v>18625794688</v>
      </c>
      <c r="I4034">
        <v>2017</v>
      </c>
      <c r="J4034">
        <v>7</v>
      </c>
      <c r="K4034">
        <v>14</v>
      </c>
    </row>
    <row r="4035" spans="1:11" x14ac:dyDescent="0.3">
      <c r="A4035" t="s">
        <v>16</v>
      </c>
      <c r="B4035" s="1">
        <v>42929</v>
      </c>
      <c r="C4035">
        <v>231.81</v>
      </c>
      <c r="D4035">
        <v>231.81</v>
      </c>
      <c r="E4035">
        <v>200.07</v>
      </c>
      <c r="F4035">
        <v>209.73</v>
      </c>
      <c r="G4035">
        <v>828489024</v>
      </c>
      <c r="H4035">
        <v>19560300930</v>
      </c>
      <c r="I4035">
        <v>2017</v>
      </c>
      <c r="J4035">
        <v>7</v>
      </c>
      <c r="K4035">
        <v>13</v>
      </c>
    </row>
    <row r="4036" spans="1:11" x14ac:dyDescent="0.3">
      <c r="A4036" t="s">
        <v>16</v>
      </c>
      <c r="B4036" s="1">
        <v>42928</v>
      </c>
      <c r="C4036">
        <v>197.15</v>
      </c>
      <c r="D4036">
        <v>230.77</v>
      </c>
      <c r="E4036">
        <v>189.59</v>
      </c>
      <c r="F4036">
        <v>230.77</v>
      </c>
      <c r="G4036">
        <v>1241190016</v>
      </c>
      <c r="H4036">
        <v>21517152174</v>
      </c>
      <c r="I4036">
        <v>2017</v>
      </c>
      <c r="J4036">
        <v>7</v>
      </c>
      <c r="K4036">
        <v>12</v>
      </c>
    </row>
    <row r="4037" spans="1:11" x14ac:dyDescent="0.3">
      <c r="A4037" t="s">
        <v>16</v>
      </c>
      <c r="B4037" s="1">
        <v>42927</v>
      </c>
      <c r="C4037">
        <v>211.52</v>
      </c>
      <c r="D4037">
        <v>220.29</v>
      </c>
      <c r="E4037">
        <v>183.39</v>
      </c>
      <c r="F4037">
        <v>197.4</v>
      </c>
      <c r="G4037">
        <v>1440950016</v>
      </c>
      <c r="H4037">
        <v>18401040701</v>
      </c>
      <c r="I4037">
        <v>2017</v>
      </c>
      <c r="J4037">
        <v>7</v>
      </c>
      <c r="K4037">
        <v>11</v>
      </c>
    </row>
    <row r="4038" spans="1:11" x14ac:dyDescent="0.3">
      <c r="A4038" t="s">
        <v>16</v>
      </c>
      <c r="B4038" s="1">
        <v>42926</v>
      </c>
      <c r="C4038">
        <v>243.01</v>
      </c>
      <c r="D4038">
        <v>243.07</v>
      </c>
      <c r="E4038">
        <v>196.96</v>
      </c>
      <c r="F4038">
        <v>215.36</v>
      </c>
      <c r="G4038">
        <v>937219008</v>
      </c>
      <c r="H4038">
        <v>20069373698</v>
      </c>
      <c r="I4038">
        <v>2017</v>
      </c>
      <c r="J4038">
        <v>7</v>
      </c>
      <c r="K4038">
        <v>10</v>
      </c>
    </row>
    <row r="4039" spans="1:11" x14ac:dyDescent="0.3">
      <c r="A4039" t="s">
        <v>16</v>
      </c>
      <c r="B4039" s="1">
        <v>42925</v>
      </c>
      <c r="C4039">
        <v>251.82</v>
      </c>
      <c r="D4039">
        <v>255.1</v>
      </c>
      <c r="E4039">
        <v>242.14</v>
      </c>
      <c r="F4039">
        <v>242.14</v>
      </c>
      <c r="G4039">
        <v>505118016</v>
      </c>
      <c r="H4039">
        <v>22559120946</v>
      </c>
      <c r="I4039">
        <v>2017</v>
      </c>
      <c r="J4039">
        <v>7</v>
      </c>
      <c r="K4039">
        <v>9</v>
      </c>
    </row>
    <row r="4040" spans="1:11" x14ac:dyDescent="0.3">
      <c r="A4040" t="s">
        <v>16</v>
      </c>
      <c r="B4040" s="1">
        <v>42924</v>
      </c>
      <c r="C4040">
        <v>245.89</v>
      </c>
      <c r="D4040">
        <v>273.48</v>
      </c>
      <c r="E4040">
        <v>236.55</v>
      </c>
      <c r="F4040">
        <v>251.7</v>
      </c>
      <c r="G4040">
        <v>754958016</v>
      </c>
      <c r="H4040">
        <v>23443013086</v>
      </c>
      <c r="I4040">
        <v>2017</v>
      </c>
      <c r="J4040">
        <v>7</v>
      </c>
      <c r="K4040">
        <v>8</v>
      </c>
    </row>
    <row r="4041" spans="1:11" x14ac:dyDescent="0.3">
      <c r="A4041" t="s">
        <v>16</v>
      </c>
      <c r="B4041" s="1">
        <v>42923</v>
      </c>
      <c r="C4041">
        <v>270.35000000000002</v>
      </c>
      <c r="D4041">
        <v>273.94</v>
      </c>
      <c r="E4041">
        <v>244.17</v>
      </c>
      <c r="F4041">
        <v>245.99</v>
      </c>
      <c r="G4041">
        <v>687251968</v>
      </c>
      <c r="H4041">
        <v>22900134646</v>
      </c>
      <c r="I4041">
        <v>2017</v>
      </c>
      <c r="J4041">
        <v>7</v>
      </c>
      <c r="K4041">
        <v>7</v>
      </c>
    </row>
    <row r="4042" spans="1:11" x14ac:dyDescent="0.3">
      <c r="A4042" t="s">
        <v>16</v>
      </c>
      <c r="B4042" s="1">
        <v>42922</v>
      </c>
      <c r="C4042">
        <v>268.86</v>
      </c>
      <c r="D4042">
        <v>278.48</v>
      </c>
      <c r="E4042">
        <v>265.51</v>
      </c>
      <c r="F4042">
        <v>270.55</v>
      </c>
      <c r="G4042">
        <v>623080000</v>
      </c>
      <c r="H4042">
        <v>25179348911</v>
      </c>
      <c r="I4042">
        <v>2017</v>
      </c>
      <c r="J4042">
        <v>7</v>
      </c>
      <c r="K4042">
        <v>6</v>
      </c>
    </row>
    <row r="4043" spans="1:11" x14ac:dyDescent="0.3">
      <c r="A4043" t="s">
        <v>16</v>
      </c>
      <c r="B4043" s="1">
        <v>42921</v>
      </c>
      <c r="C4043">
        <v>273.10000000000002</v>
      </c>
      <c r="D4043">
        <v>275.13</v>
      </c>
      <c r="E4043">
        <v>261.45</v>
      </c>
      <c r="F4043">
        <v>268.77</v>
      </c>
      <c r="G4043">
        <v>790256000</v>
      </c>
      <c r="H4043">
        <v>25011710285</v>
      </c>
      <c r="I4043">
        <v>2017</v>
      </c>
      <c r="J4043">
        <v>7</v>
      </c>
      <c r="K4043">
        <v>5</v>
      </c>
    </row>
    <row r="4044" spans="1:11" x14ac:dyDescent="0.3">
      <c r="A4044" t="s">
        <v>16</v>
      </c>
      <c r="B4044" s="1">
        <v>42920</v>
      </c>
      <c r="C4044">
        <v>282.19</v>
      </c>
      <c r="D4044">
        <v>287.39</v>
      </c>
      <c r="E4044">
        <v>273.11</v>
      </c>
      <c r="F4044">
        <v>273.3</v>
      </c>
      <c r="G4044">
        <v>687691008</v>
      </c>
      <c r="H4044">
        <v>25425860777</v>
      </c>
      <c r="I4044">
        <v>2017</v>
      </c>
      <c r="J4044">
        <v>7</v>
      </c>
      <c r="K4044">
        <v>4</v>
      </c>
    </row>
    <row r="4045" spans="1:11" x14ac:dyDescent="0.3">
      <c r="A4045" t="s">
        <v>16</v>
      </c>
      <c r="B4045" s="1">
        <v>42919</v>
      </c>
      <c r="C4045">
        <v>288.41000000000003</v>
      </c>
      <c r="D4045">
        <v>291.10000000000002</v>
      </c>
      <c r="E4045">
        <v>281.18</v>
      </c>
      <c r="F4045">
        <v>282.89999999999998</v>
      </c>
      <c r="G4045">
        <v>851408000</v>
      </c>
      <c r="H4045">
        <v>26310761677</v>
      </c>
      <c r="I4045">
        <v>2017</v>
      </c>
      <c r="J4045">
        <v>7</v>
      </c>
      <c r="K4045">
        <v>3</v>
      </c>
    </row>
    <row r="4046" spans="1:11" x14ac:dyDescent="0.3">
      <c r="A4046" t="s">
        <v>16</v>
      </c>
      <c r="B4046" s="1">
        <v>42918</v>
      </c>
      <c r="C4046">
        <v>275.12</v>
      </c>
      <c r="D4046">
        <v>295.51</v>
      </c>
      <c r="E4046">
        <v>262.52</v>
      </c>
      <c r="F4046">
        <v>287.99</v>
      </c>
      <c r="G4046">
        <v>1123330048</v>
      </c>
      <c r="H4046">
        <v>26776243984</v>
      </c>
      <c r="I4046">
        <v>2017</v>
      </c>
      <c r="J4046">
        <v>7</v>
      </c>
      <c r="K4046">
        <v>2</v>
      </c>
    </row>
    <row r="4047" spans="1:11" x14ac:dyDescent="0.3">
      <c r="A4047" t="s">
        <v>16</v>
      </c>
      <c r="B4047" s="1">
        <v>42917</v>
      </c>
      <c r="C4047">
        <v>293.35000000000002</v>
      </c>
      <c r="D4047">
        <v>293.75</v>
      </c>
      <c r="E4047">
        <v>268.62</v>
      </c>
      <c r="F4047">
        <v>274.60000000000002</v>
      </c>
      <c r="G4047">
        <v>1089200000</v>
      </c>
      <c r="H4047">
        <v>25524313603</v>
      </c>
      <c r="I4047">
        <v>2017</v>
      </c>
      <c r="J4047">
        <v>7</v>
      </c>
      <c r="K4047">
        <v>1</v>
      </c>
    </row>
    <row r="4048" spans="1:11" x14ac:dyDescent="0.3">
      <c r="A4048" t="s">
        <v>16</v>
      </c>
      <c r="B4048" s="1">
        <v>42916</v>
      </c>
      <c r="C4048">
        <v>303.14999999999998</v>
      </c>
      <c r="D4048">
        <v>315.17</v>
      </c>
      <c r="E4048">
        <v>288.44</v>
      </c>
      <c r="F4048">
        <v>294.92</v>
      </c>
      <c r="G4048">
        <v>1011800000</v>
      </c>
      <c r="H4048">
        <v>27404731861</v>
      </c>
      <c r="I4048">
        <v>2017</v>
      </c>
      <c r="J4048">
        <v>6</v>
      </c>
      <c r="K4048">
        <v>30</v>
      </c>
    </row>
    <row r="4049" spans="1:11" x14ac:dyDescent="0.3">
      <c r="A4049" t="s">
        <v>16</v>
      </c>
      <c r="B4049" s="1">
        <v>42915</v>
      </c>
      <c r="C4049">
        <v>328.37</v>
      </c>
      <c r="D4049">
        <v>330.71</v>
      </c>
      <c r="E4049">
        <v>297.37</v>
      </c>
      <c r="F4049">
        <v>302.88</v>
      </c>
      <c r="G4049">
        <v>1508579968</v>
      </c>
      <c r="H4049">
        <v>28136918558</v>
      </c>
      <c r="I4049">
        <v>2017</v>
      </c>
      <c r="J4049">
        <v>6</v>
      </c>
      <c r="K4049">
        <v>29</v>
      </c>
    </row>
    <row r="4050" spans="1:11" x14ac:dyDescent="0.3">
      <c r="A4050" t="s">
        <v>16</v>
      </c>
      <c r="B4050" s="1">
        <v>42914</v>
      </c>
      <c r="C4050">
        <v>293.04000000000002</v>
      </c>
      <c r="D4050">
        <v>333.1</v>
      </c>
      <c r="E4050">
        <v>276.41000000000003</v>
      </c>
      <c r="F4050">
        <v>327.93</v>
      </c>
      <c r="G4050">
        <v>2056550016</v>
      </c>
      <c r="H4050">
        <v>30454577323</v>
      </c>
      <c r="I4050">
        <v>2017</v>
      </c>
      <c r="J4050">
        <v>6</v>
      </c>
      <c r="K4050">
        <v>28</v>
      </c>
    </row>
    <row r="4051" spans="1:11" x14ac:dyDescent="0.3">
      <c r="A4051" t="s">
        <v>16</v>
      </c>
      <c r="B4051" s="1">
        <v>42913</v>
      </c>
      <c r="C4051">
        <v>272.69</v>
      </c>
      <c r="D4051">
        <v>293.08999999999997</v>
      </c>
      <c r="E4051">
        <v>227.14</v>
      </c>
      <c r="F4051">
        <v>293.08999999999997</v>
      </c>
      <c r="G4051">
        <v>1973869952</v>
      </c>
      <c r="H4051">
        <v>27211279055</v>
      </c>
      <c r="I4051">
        <v>2017</v>
      </c>
      <c r="J4051">
        <v>6</v>
      </c>
      <c r="K4051">
        <v>27</v>
      </c>
    </row>
    <row r="4052" spans="1:11" x14ac:dyDescent="0.3">
      <c r="A4052" t="s">
        <v>16</v>
      </c>
      <c r="B4052" s="1">
        <v>42912</v>
      </c>
      <c r="C4052">
        <v>302.95</v>
      </c>
      <c r="D4052">
        <v>311.45999999999998</v>
      </c>
      <c r="E4052">
        <v>238.65</v>
      </c>
      <c r="F4052">
        <v>272.69</v>
      </c>
      <c r="G4052">
        <v>2081810048</v>
      </c>
      <c r="H4052">
        <v>25309759968</v>
      </c>
      <c r="I4052">
        <v>2017</v>
      </c>
      <c r="J4052">
        <v>6</v>
      </c>
      <c r="K4052">
        <v>26</v>
      </c>
    </row>
    <row r="4053" spans="1:11" x14ac:dyDescent="0.3">
      <c r="A4053" t="s">
        <v>16</v>
      </c>
      <c r="B4053" s="1">
        <v>42911</v>
      </c>
      <c r="C4053">
        <v>323.47000000000003</v>
      </c>
      <c r="D4053">
        <v>332.79</v>
      </c>
      <c r="E4053">
        <v>284.64999999999998</v>
      </c>
      <c r="F4053">
        <v>303.25</v>
      </c>
      <c r="G4053">
        <v>1186880000</v>
      </c>
      <c r="H4053">
        <v>28138409364</v>
      </c>
      <c r="I4053">
        <v>2017</v>
      </c>
      <c r="J4053">
        <v>6</v>
      </c>
      <c r="K4053">
        <v>25</v>
      </c>
    </row>
    <row r="4054" spans="1:11" x14ac:dyDescent="0.3">
      <c r="A4054" t="s">
        <v>16</v>
      </c>
      <c r="B4054" s="1">
        <v>42910</v>
      </c>
      <c r="C4054">
        <v>341.63</v>
      </c>
      <c r="D4054">
        <v>343.62</v>
      </c>
      <c r="E4054">
        <v>322.08999999999997</v>
      </c>
      <c r="F4054">
        <v>323.7</v>
      </c>
      <c r="G4054">
        <v>673585024</v>
      </c>
      <c r="H4054">
        <v>30027238696</v>
      </c>
      <c r="I4054">
        <v>2017</v>
      </c>
      <c r="J4054">
        <v>6</v>
      </c>
      <c r="K4054">
        <v>24</v>
      </c>
    </row>
    <row r="4055" spans="1:11" x14ac:dyDescent="0.3">
      <c r="A4055" t="s">
        <v>16</v>
      </c>
      <c r="B4055" s="1">
        <v>42909</v>
      </c>
      <c r="C4055">
        <v>336.48</v>
      </c>
      <c r="D4055">
        <v>348.01</v>
      </c>
      <c r="E4055">
        <v>334.99</v>
      </c>
      <c r="F4055">
        <v>341.74</v>
      </c>
      <c r="G4055">
        <v>593206976</v>
      </c>
      <c r="H4055">
        <v>31691908924</v>
      </c>
      <c r="I4055">
        <v>2017</v>
      </c>
      <c r="J4055">
        <v>6</v>
      </c>
      <c r="K4055">
        <v>23</v>
      </c>
    </row>
    <row r="4056" spans="1:11" x14ac:dyDescent="0.3">
      <c r="A4056" t="s">
        <v>16</v>
      </c>
      <c r="B4056" s="1">
        <v>42908</v>
      </c>
      <c r="C4056">
        <v>337.73</v>
      </c>
      <c r="D4056">
        <v>342.03</v>
      </c>
      <c r="E4056">
        <v>330.62</v>
      </c>
      <c r="F4056">
        <v>336.37</v>
      </c>
      <c r="G4056">
        <v>925766976</v>
      </c>
      <c r="H4056">
        <v>31185326164</v>
      </c>
      <c r="I4056">
        <v>2017</v>
      </c>
      <c r="J4056">
        <v>6</v>
      </c>
      <c r="K4056">
        <v>22</v>
      </c>
    </row>
    <row r="4057" spans="1:11" x14ac:dyDescent="0.3">
      <c r="A4057" t="s">
        <v>16</v>
      </c>
      <c r="B4057" s="1">
        <v>42907</v>
      </c>
      <c r="C4057">
        <v>359.54</v>
      </c>
      <c r="D4057">
        <v>361.34</v>
      </c>
      <c r="E4057">
        <v>319.48</v>
      </c>
      <c r="F4057">
        <v>336.87</v>
      </c>
      <c r="G4057">
        <v>1420130048</v>
      </c>
      <c r="H4057">
        <v>31222823000</v>
      </c>
      <c r="I4057">
        <v>2017</v>
      </c>
      <c r="J4057">
        <v>6</v>
      </c>
      <c r="K4057">
        <v>21</v>
      </c>
    </row>
    <row r="4058" spans="1:11" x14ac:dyDescent="0.3">
      <c r="A4058" t="s">
        <v>16</v>
      </c>
      <c r="B4058" s="1">
        <v>42906</v>
      </c>
      <c r="C4058">
        <v>370.33</v>
      </c>
      <c r="D4058">
        <v>377.97</v>
      </c>
      <c r="E4058">
        <v>350.94</v>
      </c>
      <c r="F4058">
        <v>359.01</v>
      </c>
      <c r="G4058">
        <v>1020390016</v>
      </c>
      <c r="H4058">
        <v>33260958885</v>
      </c>
      <c r="I4058">
        <v>2017</v>
      </c>
      <c r="J4058">
        <v>6</v>
      </c>
      <c r="K4058">
        <v>20</v>
      </c>
    </row>
    <row r="4059" spans="1:11" x14ac:dyDescent="0.3">
      <c r="A4059" t="s">
        <v>16</v>
      </c>
      <c r="B4059" s="1">
        <v>42905</v>
      </c>
      <c r="C4059">
        <v>371.86</v>
      </c>
      <c r="D4059">
        <v>377.11</v>
      </c>
      <c r="E4059">
        <v>369.76</v>
      </c>
      <c r="F4059">
        <v>370.06</v>
      </c>
      <c r="G4059">
        <v>685171968</v>
      </c>
      <c r="H4059">
        <v>34278915230</v>
      </c>
      <c r="I4059">
        <v>2017</v>
      </c>
      <c r="J4059">
        <v>6</v>
      </c>
      <c r="K4059">
        <v>19</v>
      </c>
    </row>
    <row r="4060" spans="1:11" x14ac:dyDescent="0.3">
      <c r="A4060" t="s">
        <v>16</v>
      </c>
      <c r="B4060" s="1">
        <v>42904</v>
      </c>
      <c r="C4060">
        <v>379.52</v>
      </c>
      <c r="D4060">
        <v>390.58</v>
      </c>
      <c r="E4060">
        <v>368.84</v>
      </c>
      <c r="F4060">
        <v>371.46</v>
      </c>
      <c r="G4060">
        <v>904702976</v>
      </c>
      <c r="H4060">
        <v>34398150201</v>
      </c>
      <c r="I4060">
        <v>2017</v>
      </c>
      <c r="J4060">
        <v>6</v>
      </c>
      <c r="K4060">
        <v>18</v>
      </c>
    </row>
    <row r="4061" spans="1:11" x14ac:dyDescent="0.3">
      <c r="A4061" t="s">
        <v>16</v>
      </c>
      <c r="B4061" s="1">
        <v>42903</v>
      </c>
      <c r="C4061">
        <v>369.88</v>
      </c>
      <c r="D4061">
        <v>379.41</v>
      </c>
      <c r="E4061">
        <v>364</v>
      </c>
      <c r="F4061">
        <v>379.41</v>
      </c>
      <c r="G4061">
        <v>904652992</v>
      </c>
      <c r="H4061">
        <v>35124053707</v>
      </c>
      <c r="I4061">
        <v>2017</v>
      </c>
      <c r="J4061">
        <v>6</v>
      </c>
      <c r="K4061">
        <v>17</v>
      </c>
    </row>
    <row r="4062" spans="1:11" x14ac:dyDescent="0.3">
      <c r="A4062" t="s">
        <v>16</v>
      </c>
      <c r="B4062" s="1">
        <v>42902</v>
      </c>
      <c r="C4062">
        <v>361.18</v>
      </c>
      <c r="D4062">
        <v>373.05</v>
      </c>
      <c r="E4062">
        <v>341.42</v>
      </c>
      <c r="F4062">
        <v>370.23</v>
      </c>
      <c r="G4062">
        <v>1096280064</v>
      </c>
      <c r="H4062">
        <v>34263095462</v>
      </c>
      <c r="I4062">
        <v>2017</v>
      </c>
      <c r="J4062">
        <v>6</v>
      </c>
      <c r="K4062">
        <v>16</v>
      </c>
    </row>
    <row r="4063" spans="1:11" x14ac:dyDescent="0.3">
      <c r="A4063" t="s">
        <v>16</v>
      </c>
      <c r="B4063" s="1">
        <v>42901</v>
      </c>
      <c r="C4063">
        <v>358.51</v>
      </c>
      <c r="D4063">
        <v>364.44</v>
      </c>
      <c r="E4063">
        <v>300.7</v>
      </c>
      <c r="F4063">
        <v>361.93</v>
      </c>
      <c r="G4063">
        <v>2463450112</v>
      </c>
      <c r="H4063">
        <v>33485258152</v>
      </c>
      <c r="I4063">
        <v>2017</v>
      </c>
      <c r="J4063">
        <v>6</v>
      </c>
      <c r="K4063">
        <v>15</v>
      </c>
    </row>
    <row r="4064" spans="1:11" x14ac:dyDescent="0.3">
      <c r="A4064" t="s">
        <v>16</v>
      </c>
      <c r="B4064" s="1">
        <v>42900</v>
      </c>
      <c r="C4064">
        <v>397.59</v>
      </c>
      <c r="D4064">
        <v>399.32</v>
      </c>
      <c r="E4064">
        <v>342.21</v>
      </c>
      <c r="F4064">
        <v>359.05</v>
      </c>
      <c r="G4064">
        <v>1272579968</v>
      </c>
      <c r="H4064">
        <v>33208658542</v>
      </c>
      <c r="I4064">
        <v>2017</v>
      </c>
      <c r="J4064">
        <v>6</v>
      </c>
      <c r="K4064">
        <v>14</v>
      </c>
    </row>
    <row r="4065" spans="1:11" x14ac:dyDescent="0.3">
      <c r="A4065" t="s">
        <v>16</v>
      </c>
      <c r="B4065" s="1">
        <v>42899</v>
      </c>
      <c r="C4065">
        <v>395.69</v>
      </c>
      <c r="D4065">
        <v>411.18</v>
      </c>
      <c r="E4065">
        <v>370.06</v>
      </c>
      <c r="F4065">
        <v>397.54</v>
      </c>
      <c r="G4065">
        <v>1717379968</v>
      </c>
      <c r="H4065">
        <v>36756801123</v>
      </c>
      <c r="I4065">
        <v>2017</v>
      </c>
      <c r="J4065">
        <v>6</v>
      </c>
      <c r="K4065">
        <v>13</v>
      </c>
    </row>
    <row r="4066" spans="1:11" x14ac:dyDescent="0.3">
      <c r="A4066" t="s">
        <v>16</v>
      </c>
      <c r="B4066" s="1">
        <v>42898</v>
      </c>
      <c r="C4066">
        <v>341.16</v>
      </c>
      <c r="D4066">
        <v>414.76</v>
      </c>
      <c r="E4066">
        <v>341.16</v>
      </c>
      <c r="F4066">
        <v>401.49</v>
      </c>
      <c r="G4066">
        <v>2882650112</v>
      </c>
      <c r="H4066">
        <v>37110948644</v>
      </c>
      <c r="I4066">
        <v>2017</v>
      </c>
      <c r="J4066">
        <v>6</v>
      </c>
      <c r="K4066">
        <v>12</v>
      </c>
    </row>
    <row r="4067" spans="1:11" x14ac:dyDescent="0.3">
      <c r="A4067" t="s">
        <v>16</v>
      </c>
      <c r="B4067" s="1">
        <v>42897</v>
      </c>
      <c r="C4067">
        <v>338.79</v>
      </c>
      <c r="D4067">
        <v>353.01</v>
      </c>
      <c r="E4067">
        <v>318.17</v>
      </c>
      <c r="F4067">
        <v>340.61</v>
      </c>
      <c r="G4067">
        <v>1373219968</v>
      </c>
      <c r="H4067">
        <v>31473965821</v>
      </c>
      <c r="I4067">
        <v>2017</v>
      </c>
      <c r="J4067">
        <v>6</v>
      </c>
      <c r="K4067">
        <v>11</v>
      </c>
    </row>
    <row r="4068" spans="1:11" x14ac:dyDescent="0.3">
      <c r="A4068" t="s">
        <v>16</v>
      </c>
      <c r="B4068" s="1">
        <v>42896</v>
      </c>
      <c r="C4068">
        <v>282.01</v>
      </c>
      <c r="D4068">
        <v>350.26</v>
      </c>
      <c r="E4068">
        <v>282.01</v>
      </c>
      <c r="F4068">
        <v>337.67</v>
      </c>
      <c r="G4068">
        <v>1611629952</v>
      </c>
      <c r="H4068">
        <v>31192780483</v>
      </c>
      <c r="I4068">
        <v>2017</v>
      </c>
      <c r="J4068">
        <v>6</v>
      </c>
      <c r="K4068">
        <v>10</v>
      </c>
    </row>
    <row r="4069" spans="1:11" x14ac:dyDescent="0.3">
      <c r="A4069" t="s">
        <v>16</v>
      </c>
      <c r="B4069" s="1">
        <v>42895</v>
      </c>
      <c r="C4069">
        <v>261.75</v>
      </c>
      <c r="D4069">
        <v>282.76</v>
      </c>
      <c r="E4069">
        <v>261.75</v>
      </c>
      <c r="F4069">
        <v>281.74</v>
      </c>
      <c r="G4069">
        <v>557985984</v>
      </c>
      <c r="H4069">
        <v>26018098658</v>
      </c>
      <c r="I4069">
        <v>2017</v>
      </c>
      <c r="J4069">
        <v>6</v>
      </c>
      <c r="K4069">
        <v>9</v>
      </c>
    </row>
    <row r="4070" spans="1:11" x14ac:dyDescent="0.3">
      <c r="A4070" t="s">
        <v>16</v>
      </c>
      <c r="B4070" s="1">
        <v>42894</v>
      </c>
      <c r="C4070">
        <v>257.99</v>
      </c>
      <c r="D4070">
        <v>262.25</v>
      </c>
      <c r="E4070">
        <v>253.98</v>
      </c>
      <c r="F4070">
        <v>261.67</v>
      </c>
      <c r="G4070">
        <v>385494016</v>
      </c>
      <c r="H4070">
        <v>24157329921</v>
      </c>
      <c r="I4070">
        <v>2017</v>
      </c>
      <c r="J4070">
        <v>6</v>
      </c>
      <c r="K4070">
        <v>8</v>
      </c>
    </row>
    <row r="4071" spans="1:11" x14ac:dyDescent="0.3">
      <c r="A4071" t="s">
        <v>16</v>
      </c>
      <c r="B4071" s="1">
        <v>42893</v>
      </c>
      <c r="C4071">
        <v>264.26</v>
      </c>
      <c r="D4071">
        <v>264.67</v>
      </c>
      <c r="E4071">
        <v>254.04</v>
      </c>
      <c r="F4071">
        <v>258.07</v>
      </c>
      <c r="G4071">
        <v>461648992</v>
      </c>
      <c r="H4071">
        <v>23818300202</v>
      </c>
      <c r="I4071">
        <v>2017</v>
      </c>
      <c r="J4071">
        <v>6</v>
      </c>
      <c r="K4071">
        <v>7</v>
      </c>
    </row>
    <row r="4072" spans="1:11" x14ac:dyDescent="0.3">
      <c r="A4072" t="s">
        <v>16</v>
      </c>
      <c r="B4072" s="1">
        <v>42892</v>
      </c>
      <c r="C4072">
        <v>248.6</v>
      </c>
      <c r="D4072">
        <v>267.51</v>
      </c>
      <c r="E4072">
        <v>246.84</v>
      </c>
      <c r="F4072">
        <v>264.47000000000003</v>
      </c>
      <c r="G4072">
        <v>741553024</v>
      </c>
      <c r="H4072">
        <v>24401181121</v>
      </c>
      <c r="I4072">
        <v>2017</v>
      </c>
      <c r="J4072">
        <v>6</v>
      </c>
      <c r="K4072">
        <v>6</v>
      </c>
    </row>
    <row r="4073" spans="1:11" x14ac:dyDescent="0.3">
      <c r="A4073" t="s">
        <v>16</v>
      </c>
      <c r="B4073" s="1">
        <v>42891</v>
      </c>
      <c r="C4073">
        <v>245.26</v>
      </c>
      <c r="D4073">
        <v>249.47</v>
      </c>
      <c r="E4073">
        <v>243.05</v>
      </c>
      <c r="F4073">
        <v>248.46</v>
      </c>
      <c r="G4073">
        <v>435660000</v>
      </c>
      <c r="H4073">
        <v>22917910489</v>
      </c>
      <c r="I4073">
        <v>2017</v>
      </c>
      <c r="J4073">
        <v>6</v>
      </c>
      <c r="K4073">
        <v>5</v>
      </c>
    </row>
    <row r="4074" spans="1:11" x14ac:dyDescent="0.3">
      <c r="A4074" t="s">
        <v>16</v>
      </c>
      <c r="B4074" s="1">
        <v>42890</v>
      </c>
      <c r="C4074">
        <v>224.12</v>
      </c>
      <c r="D4074">
        <v>250.41</v>
      </c>
      <c r="E4074">
        <v>223.98</v>
      </c>
      <c r="F4074">
        <v>245.33</v>
      </c>
      <c r="G4074">
        <v>753820032</v>
      </c>
      <c r="H4074">
        <v>22622207553</v>
      </c>
      <c r="I4074">
        <v>2017</v>
      </c>
      <c r="J4074">
        <v>6</v>
      </c>
      <c r="K4074">
        <v>4</v>
      </c>
    </row>
    <row r="4075" spans="1:11" x14ac:dyDescent="0.3">
      <c r="A4075" t="s">
        <v>16</v>
      </c>
      <c r="B4075" s="1">
        <v>42889</v>
      </c>
      <c r="C4075">
        <v>223.46</v>
      </c>
      <c r="D4075">
        <v>225.97</v>
      </c>
      <c r="E4075">
        <v>219.42</v>
      </c>
      <c r="F4075">
        <v>224.38</v>
      </c>
      <c r="G4075">
        <v>427896000</v>
      </c>
      <c r="H4075">
        <v>20683715605</v>
      </c>
      <c r="I4075">
        <v>2017</v>
      </c>
      <c r="J4075">
        <v>6</v>
      </c>
      <c r="K4075">
        <v>3</v>
      </c>
    </row>
    <row r="4076" spans="1:11" x14ac:dyDescent="0.3">
      <c r="A4076" t="s">
        <v>16</v>
      </c>
      <c r="B4076" s="1">
        <v>42888</v>
      </c>
      <c r="C4076">
        <v>222.29</v>
      </c>
      <c r="D4076">
        <v>229.41</v>
      </c>
      <c r="E4076">
        <v>219.58</v>
      </c>
      <c r="F4076">
        <v>223.77</v>
      </c>
      <c r="G4076">
        <v>469532000</v>
      </c>
      <c r="H4076">
        <v>20622162299</v>
      </c>
      <c r="I4076">
        <v>2017</v>
      </c>
      <c r="J4076">
        <v>6</v>
      </c>
      <c r="K4076">
        <v>2</v>
      </c>
    </row>
    <row r="4077" spans="1:11" x14ac:dyDescent="0.3">
      <c r="A4077" t="s">
        <v>16</v>
      </c>
      <c r="B4077" s="1">
        <v>42887</v>
      </c>
      <c r="C4077">
        <v>230.89</v>
      </c>
      <c r="D4077">
        <v>236.22</v>
      </c>
      <c r="E4077">
        <v>214.48</v>
      </c>
      <c r="F4077">
        <v>222.24</v>
      </c>
      <c r="G4077">
        <v>812924032</v>
      </c>
      <c r="H4077">
        <v>20474652879</v>
      </c>
      <c r="I4077">
        <v>2017</v>
      </c>
      <c r="J4077">
        <v>6</v>
      </c>
      <c r="K4077">
        <v>1</v>
      </c>
    </row>
    <row r="4078" spans="1:11" x14ac:dyDescent="0.3">
      <c r="A4078" t="s">
        <v>16</v>
      </c>
      <c r="B4078" s="1">
        <v>42886</v>
      </c>
      <c r="C4078">
        <v>231.58</v>
      </c>
      <c r="D4078">
        <v>236.96</v>
      </c>
      <c r="E4078">
        <v>215.57</v>
      </c>
      <c r="F4078">
        <v>230.67</v>
      </c>
      <c r="G4078">
        <v>1271600000</v>
      </c>
      <c r="H4078">
        <v>21244817139</v>
      </c>
      <c r="I4078">
        <v>2017</v>
      </c>
      <c r="J4078">
        <v>5</v>
      </c>
      <c r="K4078">
        <v>31</v>
      </c>
    </row>
    <row r="4079" spans="1:11" x14ac:dyDescent="0.3">
      <c r="A4079" t="s">
        <v>16</v>
      </c>
      <c r="B4079" s="1">
        <v>42885</v>
      </c>
      <c r="C4079">
        <v>195.61</v>
      </c>
      <c r="D4079">
        <v>233.71</v>
      </c>
      <c r="E4079">
        <v>189.29</v>
      </c>
      <c r="F4079">
        <v>231.91</v>
      </c>
      <c r="G4079">
        <v>1586669952</v>
      </c>
      <c r="H4079">
        <v>21352550184</v>
      </c>
      <c r="I4079">
        <v>2017</v>
      </c>
      <c r="J4079">
        <v>5</v>
      </c>
      <c r="K4079">
        <v>30</v>
      </c>
    </row>
    <row r="4080" spans="1:11" x14ac:dyDescent="0.3">
      <c r="A4080" t="s">
        <v>16</v>
      </c>
      <c r="B4080" s="1">
        <v>42884</v>
      </c>
      <c r="C4080">
        <v>170.13</v>
      </c>
      <c r="D4080">
        <v>197.13</v>
      </c>
      <c r="E4080">
        <v>164.53</v>
      </c>
      <c r="F4080">
        <v>194.91</v>
      </c>
      <c r="G4080">
        <v>718828032</v>
      </c>
      <c r="H4080">
        <v>17939882189</v>
      </c>
      <c r="I4080">
        <v>2017</v>
      </c>
      <c r="J4080">
        <v>5</v>
      </c>
      <c r="K4080">
        <v>29</v>
      </c>
    </row>
    <row r="4081" spans="1:11" x14ac:dyDescent="0.3">
      <c r="A4081" t="s">
        <v>16</v>
      </c>
      <c r="B4081" s="1">
        <v>42883</v>
      </c>
      <c r="C4081">
        <v>158.82</v>
      </c>
      <c r="D4081">
        <v>179.93</v>
      </c>
      <c r="E4081">
        <v>157.6</v>
      </c>
      <c r="F4081">
        <v>170.51</v>
      </c>
      <c r="G4081">
        <v>717971008</v>
      </c>
      <c r="H4081">
        <v>15689192548</v>
      </c>
      <c r="I4081">
        <v>2017</v>
      </c>
      <c r="J4081">
        <v>5</v>
      </c>
      <c r="K4081">
        <v>28</v>
      </c>
    </row>
    <row r="4082" spans="1:11" x14ac:dyDescent="0.3">
      <c r="A4082" t="s">
        <v>16</v>
      </c>
      <c r="B4082" s="1">
        <v>42882</v>
      </c>
      <c r="C4082">
        <v>159.82</v>
      </c>
      <c r="D4082">
        <v>166.95</v>
      </c>
      <c r="E4082">
        <v>120.44</v>
      </c>
      <c r="F4082">
        <v>157.76</v>
      </c>
      <c r="G4082">
        <v>1217059968</v>
      </c>
      <c r="H4082">
        <v>14511207045</v>
      </c>
      <c r="I4082">
        <v>2017</v>
      </c>
      <c r="J4082">
        <v>5</v>
      </c>
      <c r="K4082">
        <v>27</v>
      </c>
    </row>
    <row r="4083" spans="1:11" x14ac:dyDescent="0.3">
      <c r="A4083" t="s">
        <v>16</v>
      </c>
      <c r="B4083" s="1">
        <v>42881</v>
      </c>
      <c r="C4083">
        <v>175.22</v>
      </c>
      <c r="D4083">
        <v>193.69</v>
      </c>
      <c r="E4083">
        <v>150.28</v>
      </c>
      <c r="F4083">
        <v>160.4</v>
      </c>
      <c r="G4083">
        <v>792457984</v>
      </c>
      <c r="H4083">
        <v>14749889600</v>
      </c>
      <c r="I4083">
        <v>2017</v>
      </c>
      <c r="J4083">
        <v>5</v>
      </c>
      <c r="K4083">
        <v>26</v>
      </c>
    </row>
    <row r="4084" spans="1:11" x14ac:dyDescent="0.3">
      <c r="A4084" t="s">
        <v>16</v>
      </c>
      <c r="B4084" s="1">
        <v>42880</v>
      </c>
      <c r="C4084">
        <v>189.85</v>
      </c>
      <c r="D4084">
        <v>210.98</v>
      </c>
      <c r="E4084">
        <v>170.51</v>
      </c>
      <c r="F4084">
        <v>174.45</v>
      </c>
      <c r="G4084">
        <v>943636992</v>
      </c>
      <c r="H4084">
        <v>16036165877</v>
      </c>
      <c r="I4084">
        <v>2017</v>
      </c>
      <c r="J4084">
        <v>5</v>
      </c>
      <c r="K4084">
        <v>25</v>
      </c>
    </row>
    <row r="4085" spans="1:11" x14ac:dyDescent="0.3">
      <c r="A4085" t="s">
        <v>16</v>
      </c>
      <c r="B4085" s="1">
        <v>42879</v>
      </c>
      <c r="C4085">
        <v>182.65</v>
      </c>
      <c r="D4085">
        <v>228.37</v>
      </c>
      <c r="E4085">
        <v>182.45</v>
      </c>
      <c r="F4085">
        <v>190.05</v>
      </c>
      <c r="G4085">
        <v>561014016</v>
      </c>
      <c r="H4085">
        <v>17464735543</v>
      </c>
      <c r="I4085">
        <v>2017</v>
      </c>
      <c r="J4085">
        <v>5</v>
      </c>
      <c r="K4085">
        <v>24</v>
      </c>
    </row>
    <row r="4086" spans="1:11" x14ac:dyDescent="0.3">
      <c r="A4086" t="s">
        <v>16</v>
      </c>
      <c r="B4086" s="1">
        <v>42878</v>
      </c>
      <c r="C4086">
        <v>170.82</v>
      </c>
      <c r="D4086">
        <v>183.55</v>
      </c>
      <c r="E4086">
        <v>169.93</v>
      </c>
      <c r="F4086">
        <v>181.95</v>
      </c>
      <c r="G4086">
        <v>530708992</v>
      </c>
      <c r="H4086">
        <v>16715702521</v>
      </c>
      <c r="I4086">
        <v>2017</v>
      </c>
      <c r="J4086">
        <v>5</v>
      </c>
      <c r="K4086">
        <v>23</v>
      </c>
    </row>
    <row r="4087" spans="1:11" x14ac:dyDescent="0.3">
      <c r="A4087" t="s">
        <v>16</v>
      </c>
      <c r="B4087" s="1">
        <v>42877</v>
      </c>
      <c r="C4087">
        <v>158.16999999999999</v>
      </c>
      <c r="D4087">
        <v>201.75</v>
      </c>
      <c r="E4087">
        <v>152.47</v>
      </c>
      <c r="F4087">
        <v>174.26</v>
      </c>
      <c r="G4087">
        <v>1188909952</v>
      </c>
      <c r="H4087">
        <v>16004156112</v>
      </c>
      <c r="I4087">
        <v>2017</v>
      </c>
      <c r="J4087">
        <v>5</v>
      </c>
      <c r="K4087">
        <v>22</v>
      </c>
    </row>
    <row r="4088" spans="1:11" x14ac:dyDescent="0.3">
      <c r="A4088" t="s">
        <v>16</v>
      </c>
      <c r="B4088" s="1">
        <v>42876</v>
      </c>
      <c r="C4088">
        <v>127.54</v>
      </c>
      <c r="D4088">
        <v>159.03</v>
      </c>
      <c r="E4088">
        <v>125.89</v>
      </c>
      <c r="F4088">
        <v>157.94</v>
      </c>
      <c r="G4088">
        <v>570361024</v>
      </c>
      <c r="H4088">
        <v>14500421529</v>
      </c>
      <c r="I4088">
        <v>2017</v>
      </c>
      <c r="J4088">
        <v>5</v>
      </c>
      <c r="K4088">
        <v>21</v>
      </c>
    </row>
    <row r="4089" spans="1:11" x14ac:dyDescent="0.3">
      <c r="A4089" t="s">
        <v>16</v>
      </c>
      <c r="B4089" s="1">
        <v>42875</v>
      </c>
      <c r="C4089">
        <v>129.22</v>
      </c>
      <c r="D4089">
        <v>133.63999999999999</v>
      </c>
      <c r="E4089">
        <v>124.7</v>
      </c>
      <c r="F4089">
        <v>126.52</v>
      </c>
      <c r="G4089">
        <v>331455008</v>
      </c>
      <c r="H4089">
        <v>11612447946</v>
      </c>
      <c r="I4089">
        <v>2017</v>
      </c>
      <c r="J4089">
        <v>5</v>
      </c>
      <c r="K4089">
        <v>20</v>
      </c>
    </row>
    <row r="4090" spans="1:11" x14ac:dyDescent="0.3">
      <c r="A4090" t="s">
        <v>16</v>
      </c>
      <c r="B4090" s="1">
        <v>42874</v>
      </c>
      <c r="C4090">
        <v>97.05</v>
      </c>
      <c r="D4090">
        <v>133.56</v>
      </c>
      <c r="E4090">
        <v>97.05</v>
      </c>
      <c r="F4090">
        <v>129.53</v>
      </c>
      <c r="G4090">
        <v>626945024</v>
      </c>
      <c r="H4090">
        <v>11884632930</v>
      </c>
      <c r="I4090">
        <v>2017</v>
      </c>
      <c r="J4090">
        <v>5</v>
      </c>
      <c r="K4090">
        <v>19</v>
      </c>
    </row>
    <row r="4091" spans="1:11" x14ac:dyDescent="0.3">
      <c r="A4091" t="s">
        <v>16</v>
      </c>
      <c r="B4091" s="1">
        <v>42873</v>
      </c>
      <c r="C4091">
        <v>89.84</v>
      </c>
      <c r="D4091">
        <v>97.37</v>
      </c>
      <c r="E4091">
        <v>89.84</v>
      </c>
      <c r="F4091">
        <v>96.91</v>
      </c>
      <c r="G4091">
        <v>196236992</v>
      </c>
      <c r="H4091">
        <v>8888797357</v>
      </c>
      <c r="I4091">
        <v>2017</v>
      </c>
      <c r="J4091">
        <v>5</v>
      </c>
      <c r="K4091">
        <v>18</v>
      </c>
    </row>
    <row r="4092" spans="1:11" x14ac:dyDescent="0.3">
      <c r="A4092" t="s">
        <v>16</v>
      </c>
      <c r="B4092" s="1">
        <v>42872</v>
      </c>
      <c r="C4092">
        <v>89.25</v>
      </c>
      <c r="D4092">
        <v>91.27</v>
      </c>
      <c r="E4092">
        <v>84.43</v>
      </c>
      <c r="F4092">
        <v>89.86</v>
      </c>
      <c r="G4092">
        <v>183031008</v>
      </c>
      <c r="H4092">
        <v>8239948169</v>
      </c>
      <c r="I4092">
        <v>2017</v>
      </c>
      <c r="J4092">
        <v>5</v>
      </c>
      <c r="K4092">
        <v>17</v>
      </c>
    </row>
    <row r="4093" spans="1:11" x14ac:dyDescent="0.3">
      <c r="A4093" t="s">
        <v>16</v>
      </c>
      <c r="B4093" s="1">
        <v>42871</v>
      </c>
      <c r="C4093">
        <v>92.39</v>
      </c>
      <c r="D4093">
        <v>93.56</v>
      </c>
      <c r="E4093">
        <v>89.12</v>
      </c>
      <c r="F4093">
        <v>89.44</v>
      </c>
      <c r="G4093">
        <v>152284992</v>
      </c>
      <c r="H4093">
        <v>8198722531</v>
      </c>
      <c r="I4093">
        <v>2017</v>
      </c>
      <c r="J4093">
        <v>5</v>
      </c>
      <c r="K4093">
        <v>16</v>
      </c>
    </row>
    <row r="4094" spans="1:11" x14ac:dyDescent="0.3">
      <c r="A4094" t="s">
        <v>16</v>
      </c>
      <c r="B4094" s="1">
        <v>42870</v>
      </c>
      <c r="C4094">
        <v>90.78</v>
      </c>
      <c r="D4094">
        <v>95.43</v>
      </c>
      <c r="E4094">
        <v>86.83</v>
      </c>
      <c r="F4094">
        <v>92.41</v>
      </c>
      <c r="G4094">
        <v>170999008</v>
      </c>
      <c r="H4094">
        <v>8468960166</v>
      </c>
      <c r="I4094">
        <v>2017</v>
      </c>
      <c r="J4094">
        <v>5</v>
      </c>
      <c r="K4094">
        <v>15</v>
      </c>
    </row>
    <row r="4095" spans="1:11" x14ac:dyDescent="0.3">
      <c r="A4095" t="s">
        <v>16</v>
      </c>
      <c r="B4095" s="1">
        <v>42869</v>
      </c>
      <c r="C4095">
        <v>90.87</v>
      </c>
      <c r="D4095">
        <v>91.25</v>
      </c>
      <c r="E4095">
        <v>89.61</v>
      </c>
      <c r="F4095">
        <v>90.79</v>
      </c>
      <c r="G4095">
        <v>66046600</v>
      </c>
      <c r="H4095">
        <v>8317148601</v>
      </c>
      <c r="I4095">
        <v>2017</v>
      </c>
      <c r="J4095">
        <v>5</v>
      </c>
      <c r="K4095">
        <v>14</v>
      </c>
    </row>
    <row r="4096" spans="1:11" x14ac:dyDescent="0.3">
      <c r="A4096" t="s">
        <v>16</v>
      </c>
      <c r="B4096" s="1">
        <v>42868</v>
      </c>
      <c r="C4096">
        <v>88.69</v>
      </c>
      <c r="D4096">
        <v>93.81</v>
      </c>
      <c r="E4096">
        <v>86.66</v>
      </c>
      <c r="F4096">
        <v>90.84</v>
      </c>
      <c r="G4096">
        <v>88742200</v>
      </c>
      <c r="H4096">
        <v>8319066651</v>
      </c>
      <c r="I4096">
        <v>2017</v>
      </c>
      <c r="J4096">
        <v>5</v>
      </c>
      <c r="K4096">
        <v>13</v>
      </c>
    </row>
    <row r="4097" spans="1:11" x14ac:dyDescent="0.3">
      <c r="A4097" t="s">
        <v>16</v>
      </c>
      <c r="B4097" s="1">
        <v>42867</v>
      </c>
      <c r="C4097">
        <v>89.43</v>
      </c>
      <c r="D4097">
        <v>93.12</v>
      </c>
      <c r="E4097">
        <v>88.66</v>
      </c>
      <c r="F4097">
        <v>88.66</v>
      </c>
      <c r="G4097">
        <v>145824992</v>
      </c>
      <c r="H4097">
        <v>8116816184</v>
      </c>
      <c r="I4097">
        <v>2017</v>
      </c>
      <c r="J4097">
        <v>5</v>
      </c>
      <c r="K4097">
        <v>12</v>
      </c>
    </row>
    <row r="4098" spans="1:11" x14ac:dyDescent="0.3">
      <c r="A4098" t="s">
        <v>16</v>
      </c>
      <c r="B4098" s="1">
        <v>42866</v>
      </c>
      <c r="C4098">
        <v>89.77</v>
      </c>
      <c r="D4098">
        <v>102.55</v>
      </c>
      <c r="E4098">
        <v>88.48</v>
      </c>
      <c r="F4098">
        <v>89.88</v>
      </c>
      <c r="G4098">
        <v>132722000</v>
      </c>
      <c r="H4098">
        <v>8226220249</v>
      </c>
      <c r="I4098">
        <v>2017</v>
      </c>
      <c r="J4098">
        <v>5</v>
      </c>
      <c r="K4098">
        <v>11</v>
      </c>
    </row>
    <row r="4099" spans="1:11" x14ac:dyDescent="0.3">
      <c r="A4099" t="s">
        <v>16</v>
      </c>
      <c r="B4099" s="1">
        <v>42865</v>
      </c>
      <c r="C4099">
        <v>91.15</v>
      </c>
      <c r="D4099">
        <v>92.85</v>
      </c>
      <c r="E4099">
        <v>85.29</v>
      </c>
      <c r="F4099">
        <v>89.52</v>
      </c>
      <c r="G4099">
        <v>145602000</v>
      </c>
      <c r="H4099">
        <v>8191083680</v>
      </c>
      <c r="I4099">
        <v>2017</v>
      </c>
      <c r="J4099">
        <v>5</v>
      </c>
      <c r="K4099">
        <v>10</v>
      </c>
    </row>
    <row r="4100" spans="1:11" x14ac:dyDescent="0.3">
      <c r="A4100" t="s">
        <v>16</v>
      </c>
      <c r="B4100" s="1">
        <v>42864</v>
      </c>
      <c r="C4100">
        <v>91.23</v>
      </c>
      <c r="D4100">
        <v>93.06</v>
      </c>
      <c r="E4100">
        <v>80.39</v>
      </c>
      <c r="F4100">
        <v>91.16</v>
      </c>
      <c r="G4100">
        <v>363433984</v>
      </c>
      <c r="H4100">
        <v>8338258352</v>
      </c>
      <c r="I4100">
        <v>2017</v>
      </c>
      <c r="J4100">
        <v>5</v>
      </c>
      <c r="K4100">
        <v>9</v>
      </c>
    </row>
    <row r="4101" spans="1:11" x14ac:dyDescent="0.3">
      <c r="A4101" t="s">
        <v>16</v>
      </c>
      <c r="B4101" s="1">
        <v>42863</v>
      </c>
      <c r="C4101">
        <v>93.75</v>
      </c>
      <c r="D4101">
        <v>95.14</v>
      </c>
      <c r="E4101">
        <v>89.51</v>
      </c>
      <c r="F4101">
        <v>91.42</v>
      </c>
      <c r="G4101">
        <v>231344000</v>
      </c>
      <c r="H4101">
        <v>8359085414</v>
      </c>
      <c r="I4101">
        <v>2017</v>
      </c>
      <c r="J4101">
        <v>5</v>
      </c>
      <c r="K4101">
        <v>8</v>
      </c>
    </row>
    <row r="4102" spans="1:11" x14ac:dyDescent="0.3">
      <c r="A4102" t="s">
        <v>16</v>
      </c>
      <c r="B4102" s="1">
        <v>42862</v>
      </c>
      <c r="C4102">
        <v>97.87</v>
      </c>
      <c r="D4102">
        <v>98.24</v>
      </c>
      <c r="E4102">
        <v>89.87</v>
      </c>
      <c r="F4102">
        <v>94.01</v>
      </c>
      <c r="G4102">
        <v>183295008</v>
      </c>
      <c r="H4102">
        <v>8592854298</v>
      </c>
      <c r="I4102">
        <v>2017</v>
      </c>
      <c r="J4102">
        <v>5</v>
      </c>
      <c r="K4102">
        <v>7</v>
      </c>
    </row>
    <row r="4103" spans="1:11" x14ac:dyDescent="0.3">
      <c r="A4103" t="s">
        <v>16</v>
      </c>
      <c r="B4103" s="1">
        <v>42861</v>
      </c>
      <c r="C4103">
        <v>94.91</v>
      </c>
      <c r="D4103">
        <v>97.88</v>
      </c>
      <c r="E4103">
        <v>90.95</v>
      </c>
      <c r="F4103">
        <v>97.81</v>
      </c>
      <c r="G4103">
        <v>151462000</v>
      </c>
      <c r="H4103">
        <v>8937843151</v>
      </c>
      <c r="I4103">
        <v>2017</v>
      </c>
      <c r="J4103">
        <v>5</v>
      </c>
      <c r="K4103">
        <v>6</v>
      </c>
    </row>
    <row r="4104" spans="1:11" x14ac:dyDescent="0.3">
      <c r="A4104" t="s">
        <v>16</v>
      </c>
      <c r="B4104" s="1">
        <v>42860</v>
      </c>
      <c r="C4104">
        <v>96.73</v>
      </c>
      <c r="D4104">
        <v>103.23</v>
      </c>
      <c r="E4104">
        <v>92.22</v>
      </c>
      <c r="F4104">
        <v>94.4</v>
      </c>
      <c r="G4104">
        <v>331928000</v>
      </c>
      <c r="H4104">
        <v>8622992171</v>
      </c>
      <c r="I4104">
        <v>2017</v>
      </c>
      <c r="J4104">
        <v>5</v>
      </c>
      <c r="K4104">
        <v>5</v>
      </c>
    </row>
    <row r="4105" spans="1:11" x14ac:dyDescent="0.3">
      <c r="A4105" t="s">
        <v>16</v>
      </c>
      <c r="B4105" s="1">
        <v>42859</v>
      </c>
      <c r="C4105">
        <v>79.72</v>
      </c>
      <c r="D4105">
        <v>97.56</v>
      </c>
      <c r="E4105">
        <v>79.430000000000007</v>
      </c>
      <c r="F4105">
        <v>96.98</v>
      </c>
      <c r="G4105">
        <v>366847008</v>
      </c>
      <c r="H4105">
        <v>8856050446</v>
      </c>
      <c r="I4105">
        <v>2017</v>
      </c>
      <c r="J4105">
        <v>5</v>
      </c>
      <c r="K4105">
        <v>4</v>
      </c>
    </row>
    <row r="4106" spans="1:11" x14ac:dyDescent="0.3">
      <c r="A4106" t="s">
        <v>16</v>
      </c>
      <c r="B4106" s="1">
        <v>42858</v>
      </c>
      <c r="C4106">
        <v>77.25</v>
      </c>
      <c r="D4106">
        <v>80.099999999999994</v>
      </c>
      <c r="E4106">
        <v>75.760000000000005</v>
      </c>
      <c r="F4106">
        <v>79.72</v>
      </c>
      <c r="G4106">
        <v>141922000</v>
      </c>
      <c r="H4106">
        <v>7277279246</v>
      </c>
      <c r="I4106">
        <v>2017</v>
      </c>
      <c r="J4106">
        <v>5</v>
      </c>
      <c r="K4106">
        <v>3</v>
      </c>
    </row>
    <row r="4107" spans="1:11" x14ac:dyDescent="0.3">
      <c r="A4107" t="s">
        <v>16</v>
      </c>
      <c r="B4107" s="1">
        <v>42857</v>
      </c>
      <c r="C4107">
        <v>76.650000000000006</v>
      </c>
      <c r="D4107">
        <v>79.349999999999994</v>
      </c>
      <c r="E4107">
        <v>74.38</v>
      </c>
      <c r="F4107">
        <v>77.260000000000005</v>
      </c>
      <c r="G4107">
        <v>193772992</v>
      </c>
      <c r="H4107">
        <v>7050941746</v>
      </c>
      <c r="I4107">
        <v>2017</v>
      </c>
      <c r="J4107">
        <v>5</v>
      </c>
      <c r="K4107">
        <v>2</v>
      </c>
    </row>
    <row r="4108" spans="1:11" x14ac:dyDescent="0.3">
      <c r="A4108" t="s">
        <v>16</v>
      </c>
      <c r="B4108" s="1">
        <v>42856</v>
      </c>
      <c r="C4108">
        <v>79.319999999999993</v>
      </c>
      <c r="D4108">
        <v>82.52</v>
      </c>
      <c r="E4108">
        <v>73.09</v>
      </c>
      <c r="F4108">
        <v>76.3</v>
      </c>
      <c r="G4108">
        <v>376841984</v>
      </c>
      <c r="H4108">
        <v>6960466482</v>
      </c>
      <c r="I4108">
        <v>2017</v>
      </c>
      <c r="J4108">
        <v>5</v>
      </c>
      <c r="K4108">
        <v>1</v>
      </c>
    </row>
    <row r="4109" spans="1:11" x14ac:dyDescent="0.3">
      <c r="A4109" t="s">
        <v>16</v>
      </c>
      <c r="B4109" s="1">
        <v>42855</v>
      </c>
      <c r="C4109">
        <v>68.540000000000006</v>
      </c>
      <c r="D4109">
        <v>79.02</v>
      </c>
      <c r="E4109">
        <v>68.349999999999994</v>
      </c>
      <c r="F4109">
        <v>79.02</v>
      </c>
      <c r="G4109">
        <v>229944992</v>
      </c>
      <c r="H4109">
        <v>7206669917</v>
      </c>
      <c r="I4109">
        <v>2017</v>
      </c>
      <c r="J4109">
        <v>4</v>
      </c>
      <c r="K4109">
        <v>30</v>
      </c>
    </row>
    <row r="4110" spans="1:11" x14ac:dyDescent="0.3">
      <c r="A4110" t="s">
        <v>16</v>
      </c>
      <c r="B4110" s="1">
        <v>42854</v>
      </c>
      <c r="C4110">
        <v>71.39</v>
      </c>
      <c r="D4110">
        <v>71.900000000000006</v>
      </c>
      <c r="E4110">
        <v>66.78</v>
      </c>
      <c r="F4110">
        <v>68.38</v>
      </c>
      <c r="G4110">
        <v>165448000</v>
      </c>
      <c r="H4110">
        <v>6233911088</v>
      </c>
      <c r="I4110">
        <v>2017</v>
      </c>
      <c r="J4110">
        <v>4</v>
      </c>
      <c r="K4110">
        <v>29</v>
      </c>
    </row>
    <row r="4111" spans="1:11" x14ac:dyDescent="0.3">
      <c r="A4111" t="s">
        <v>16</v>
      </c>
      <c r="B4111" s="1">
        <v>42853</v>
      </c>
      <c r="C4111">
        <v>62.23</v>
      </c>
      <c r="D4111">
        <v>70.849999999999994</v>
      </c>
      <c r="E4111">
        <v>62.13</v>
      </c>
      <c r="F4111">
        <v>70.16</v>
      </c>
      <c r="G4111">
        <v>346545984</v>
      </c>
      <c r="H4111">
        <v>6394355247</v>
      </c>
      <c r="I4111">
        <v>2017</v>
      </c>
      <c r="J4111">
        <v>4</v>
      </c>
      <c r="K4111">
        <v>28</v>
      </c>
    </row>
    <row r="4112" spans="1:11" x14ac:dyDescent="0.3">
      <c r="A4112" t="s">
        <v>16</v>
      </c>
      <c r="B4112" s="1">
        <v>42852</v>
      </c>
      <c r="C4112">
        <v>52.81</v>
      </c>
      <c r="D4112">
        <v>62.17</v>
      </c>
      <c r="E4112">
        <v>52.29</v>
      </c>
      <c r="F4112">
        <v>62.17</v>
      </c>
      <c r="G4112">
        <v>246775008</v>
      </c>
      <c r="H4112">
        <v>5664157655</v>
      </c>
      <c r="I4112">
        <v>2017</v>
      </c>
      <c r="J4112">
        <v>4</v>
      </c>
      <c r="K4112">
        <v>27</v>
      </c>
    </row>
    <row r="4113" spans="1:11" x14ac:dyDescent="0.3">
      <c r="A4113" t="s">
        <v>16</v>
      </c>
      <c r="B4113" s="1">
        <v>42851</v>
      </c>
      <c r="C4113">
        <v>49.91</v>
      </c>
      <c r="D4113">
        <v>53.44</v>
      </c>
      <c r="E4113">
        <v>49.91</v>
      </c>
      <c r="F4113">
        <v>52.72</v>
      </c>
      <c r="G4113">
        <v>104884000</v>
      </c>
      <c r="H4113">
        <v>4801851008</v>
      </c>
      <c r="I4113">
        <v>2017</v>
      </c>
      <c r="J4113">
        <v>4</v>
      </c>
      <c r="K4113">
        <v>26</v>
      </c>
    </row>
    <row r="4114" spans="1:11" x14ac:dyDescent="0.3">
      <c r="A4114" t="s">
        <v>16</v>
      </c>
      <c r="B4114" s="1">
        <v>42850</v>
      </c>
      <c r="C4114">
        <v>50.07</v>
      </c>
      <c r="D4114">
        <v>50.3</v>
      </c>
      <c r="E4114">
        <v>49.81</v>
      </c>
      <c r="F4114">
        <v>49.89</v>
      </c>
      <c r="G4114">
        <v>38264600</v>
      </c>
      <c r="H4114">
        <v>4542708761</v>
      </c>
      <c r="I4114">
        <v>2017</v>
      </c>
      <c r="J4114">
        <v>4</v>
      </c>
      <c r="K4114">
        <v>25</v>
      </c>
    </row>
    <row r="4115" spans="1:11" x14ac:dyDescent="0.3">
      <c r="A4115" t="s">
        <v>16</v>
      </c>
      <c r="B4115" s="1">
        <v>42849</v>
      </c>
      <c r="C4115">
        <v>48.87</v>
      </c>
      <c r="D4115">
        <v>50.18</v>
      </c>
      <c r="E4115">
        <v>48.87</v>
      </c>
      <c r="F4115">
        <v>50.03</v>
      </c>
      <c r="G4115">
        <v>55580600</v>
      </c>
      <c r="H4115">
        <v>4553943109</v>
      </c>
      <c r="I4115">
        <v>2017</v>
      </c>
      <c r="J4115">
        <v>4</v>
      </c>
      <c r="K4115">
        <v>24</v>
      </c>
    </row>
    <row r="4116" spans="1:11" x14ac:dyDescent="0.3">
      <c r="A4116" t="s">
        <v>16</v>
      </c>
      <c r="B4116" s="1">
        <v>42848</v>
      </c>
      <c r="C4116">
        <v>48.59</v>
      </c>
      <c r="D4116">
        <v>48.89</v>
      </c>
      <c r="E4116">
        <v>48.17</v>
      </c>
      <c r="F4116">
        <v>48.49</v>
      </c>
      <c r="G4116">
        <v>36234000</v>
      </c>
      <c r="H4116">
        <v>4412126295</v>
      </c>
      <c r="I4116">
        <v>2017</v>
      </c>
      <c r="J4116">
        <v>4</v>
      </c>
      <c r="K4116">
        <v>23</v>
      </c>
    </row>
    <row r="4117" spans="1:11" x14ac:dyDescent="0.3">
      <c r="A4117" t="s">
        <v>16</v>
      </c>
      <c r="B4117" s="1">
        <v>42847</v>
      </c>
      <c r="C4117">
        <v>48.18</v>
      </c>
      <c r="D4117">
        <v>48.74</v>
      </c>
      <c r="E4117">
        <v>48.17</v>
      </c>
      <c r="F4117">
        <v>48.55</v>
      </c>
      <c r="G4117">
        <v>37357600</v>
      </c>
      <c r="H4117">
        <v>4416442028</v>
      </c>
      <c r="I4117">
        <v>2017</v>
      </c>
      <c r="J4117">
        <v>4</v>
      </c>
      <c r="K4117">
        <v>22</v>
      </c>
    </row>
    <row r="4118" spans="1:11" x14ac:dyDescent="0.3">
      <c r="A4118" t="s">
        <v>16</v>
      </c>
      <c r="B4118" s="1">
        <v>42846</v>
      </c>
      <c r="C4118">
        <v>49.64</v>
      </c>
      <c r="D4118">
        <v>49.66</v>
      </c>
      <c r="E4118">
        <v>48.14</v>
      </c>
      <c r="F4118">
        <v>48.22</v>
      </c>
      <c r="G4118">
        <v>45048300</v>
      </c>
      <c r="H4118">
        <v>4385105012</v>
      </c>
      <c r="I4118">
        <v>2017</v>
      </c>
      <c r="J4118">
        <v>4</v>
      </c>
      <c r="K4118">
        <v>21</v>
      </c>
    </row>
    <row r="4119" spans="1:11" x14ac:dyDescent="0.3">
      <c r="A4119" t="s">
        <v>16</v>
      </c>
      <c r="B4119" s="1">
        <v>42845</v>
      </c>
      <c r="C4119">
        <v>48.13</v>
      </c>
      <c r="D4119">
        <v>49.99</v>
      </c>
      <c r="E4119">
        <v>48.13</v>
      </c>
      <c r="F4119">
        <v>49.67</v>
      </c>
      <c r="G4119">
        <v>79600896</v>
      </c>
      <c r="H4119">
        <v>4515241563</v>
      </c>
      <c r="I4119">
        <v>2017</v>
      </c>
      <c r="J4119">
        <v>4</v>
      </c>
      <c r="K4119">
        <v>20</v>
      </c>
    </row>
    <row r="4120" spans="1:11" x14ac:dyDescent="0.3">
      <c r="A4120" t="s">
        <v>16</v>
      </c>
      <c r="B4120" s="1">
        <v>42844</v>
      </c>
      <c r="C4120">
        <v>50.73</v>
      </c>
      <c r="D4120">
        <v>50.95</v>
      </c>
      <c r="E4120">
        <v>47.26</v>
      </c>
      <c r="F4120">
        <v>48.31</v>
      </c>
      <c r="G4120">
        <v>76281000</v>
      </c>
      <c r="H4120">
        <v>4389519738</v>
      </c>
      <c r="I4120">
        <v>2017</v>
      </c>
      <c r="J4120">
        <v>4</v>
      </c>
      <c r="K4120">
        <v>19</v>
      </c>
    </row>
    <row r="4121" spans="1:11" x14ac:dyDescent="0.3">
      <c r="A4121" t="s">
        <v>16</v>
      </c>
      <c r="B4121" s="1">
        <v>42843</v>
      </c>
      <c r="C4121">
        <v>48.32</v>
      </c>
      <c r="D4121">
        <v>51.03</v>
      </c>
      <c r="E4121">
        <v>48.3</v>
      </c>
      <c r="F4121">
        <v>50.71</v>
      </c>
      <c r="G4121">
        <v>78748496</v>
      </c>
      <c r="H4121">
        <v>4606307174</v>
      </c>
      <c r="I4121">
        <v>2017</v>
      </c>
      <c r="J4121">
        <v>4</v>
      </c>
      <c r="K4121">
        <v>18</v>
      </c>
    </row>
    <row r="4122" spans="1:11" x14ac:dyDescent="0.3">
      <c r="A4122" t="s">
        <v>16</v>
      </c>
      <c r="B4122" s="1">
        <v>42842</v>
      </c>
      <c r="C4122">
        <v>48.66</v>
      </c>
      <c r="D4122">
        <v>48.75</v>
      </c>
      <c r="E4122">
        <v>48.05</v>
      </c>
      <c r="F4122">
        <v>48.3</v>
      </c>
      <c r="G4122">
        <v>44013300</v>
      </c>
      <c r="H4122">
        <v>4386552041</v>
      </c>
      <c r="I4122">
        <v>2017</v>
      </c>
      <c r="J4122">
        <v>4</v>
      </c>
      <c r="K4122">
        <v>17</v>
      </c>
    </row>
    <row r="4123" spans="1:11" x14ac:dyDescent="0.3">
      <c r="A4123" t="s">
        <v>16</v>
      </c>
      <c r="B4123" s="1">
        <v>42841</v>
      </c>
      <c r="C4123">
        <v>49.04</v>
      </c>
      <c r="D4123">
        <v>49.14</v>
      </c>
      <c r="E4123">
        <v>48.19</v>
      </c>
      <c r="F4123">
        <v>48.72</v>
      </c>
      <c r="G4123">
        <v>31343800</v>
      </c>
      <c r="H4123">
        <v>4422644315</v>
      </c>
      <c r="I4123">
        <v>2017</v>
      </c>
      <c r="J4123">
        <v>4</v>
      </c>
      <c r="K4123">
        <v>16</v>
      </c>
    </row>
    <row r="4124" spans="1:11" x14ac:dyDescent="0.3">
      <c r="A4124" t="s">
        <v>16</v>
      </c>
      <c r="B4124" s="1">
        <v>42840</v>
      </c>
      <c r="C4124">
        <v>47.65</v>
      </c>
      <c r="D4124">
        <v>49.57</v>
      </c>
      <c r="E4124">
        <v>47.18</v>
      </c>
      <c r="F4124">
        <v>49.1</v>
      </c>
      <c r="G4124">
        <v>66207800</v>
      </c>
      <c r="H4124">
        <v>4455916490</v>
      </c>
      <c r="I4124">
        <v>2017</v>
      </c>
      <c r="J4124">
        <v>4</v>
      </c>
      <c r="K4124">
        <v>15</v>
      </c>
    </row>
    <row r="4125" spans="1:11" x14ac:dyDescent="0.3">
      <c r="A4125" t="s">
        <v>16</v>
      </c>
      <c r="B4125" s="1">
        <v>42839</v>
      </c>
      <c r="C4125">
        <v>49.97</v>
      </c>
      <c r="D4125">
        <v>50.05</v>
      </c>
      <c r="E4125">
        <v>46.76</v>
      </c>
      <c r="F4125">
        <v>47.57</v>
      </c>
      <c r="G4125">
        <v>91674400</v>
      </c>
      <c r="H4125">
        <v>4315878957</v>
      </c>
      <c r="I4125">
        <v>2017</v>
      </c>
      <c r="J4125">
        <v>4</v>
      </c>
      <c r="K4125">
        <v>14</v>
      </c>
    </row>
    <row r="4126" spans="1:11" x14ac:dyDescent="0.3">
      <c r="A4126" t="s">
        <v>16</v>
      </c>
      <c r="B4126" s="1">
        <v>42838</v>
      </c>
      <c r="C4126">
        <v>46.31</v>
      </c>
      <c r="D4126">
        <v>50.91</v>
      </c>
      <c r="E4126">
        <v>46.31</v>
      </c>
      <c r="F4126">
        <v>50.22</v>
      </c>
      <c r="G4126">
        <v>157200000</v>
      </c>
      <c r="H4126">
        <v>4554299452</v>
      </c>
      <c r="I4126">
        <v>2017</v>
      </c>
      <c r="J4126">
        <v>4</v>
      </c>
      <c r="K4126">
        <v>13</v>
      </c>
    </row>
    <row r="4127" spans="1:11" x14ac:dyDescent="0.3">
      <c r="A4127" t="s">
        <v>16</v>
      </c>
      <c r="B4127" s="1">
        <v>42837</v>
      </c>
      <c r="C4127">
        <v>43.46</v>
      </c>
      <c r="D4127">
        <v>47.23</v>
      </c>
      <c r="E4127">
        <v>43.11</v>
      </c>
      <c r="F4127">
        <v>46.29</v>
      </c>
      <c r="G4127">
        <v>88045696</v>
      </c>
      <c r="H4127">
        <v>4196302994</v>
      </c>
      <c r="I4127">
        <v>2017</v>
      </c>
      <c r="J4127">
        <v>4</v>
      </c>
      <c r="K4127">
        <v>12</v>
      </c>
    </row>
    <row r="4128" spans="1:11" x14ac:dyDescent="0.3">
      <c r="A4128" t="s">
        <v>16</v>
      </c>
      <c r="B4128" s="1">
        <v>42836</v>
      </c>
      <c r="C4128">
        <v>43.5</v>
      </c>
      <c r="D4128">
        <v>44.25</v>
      </c>
      <c r="E4128">
        <v>43.3</v>
      </c>
      <c r="F4128">
        <v>43.41</v>
      </c>
      <c r="G4128">
        <v>38303300</v>
      </c>
      <c r="H4128">
        <v>3933886291</v>
      </c>
      <c r="I4128">
        <v>2017</v>
      </c>
      <c r="J4128">
        <v>4</v>
      </c>
      <c r="K4128">
        <v>11</v>
      </c>
    </row>
    <row r="4129" spans="1:11" x14ac:dyDescent="0.3">
      <c r="A4129" t="s">
        <v>16</v>
      </c>
      <c r="B4129" s="1">
        <v>42835</v>
      </c>
      <c r="C4129">
        <v>43.28</v>
      </c>
      <c r="D4129">
        <v>44.14</v>
      </c>
      <c r="E4129">
        <v>42.42</v>
      </c>
      <c r="F4129">
        <v>43.44</v>
      </c>
      <c r="G4129">
        <v>44061500</v>
      </c>
      <c r="H4129">
        <v>3935103268</v>
      </c>
      <c r="I4129">
        <v>2017</v>
      </c>
      <c r="J4129">
        <v>4</v>
      </c>
      <c r="K4129">
        <v>10</v>
      </c>
    </row>
    <row r="4130" spans="1:11" x14ac:dyDescent="0.3">
      <c r="A4130" t="s">
        <v>16</v>
      </c>
      <c r="B4130" s="1">
        <v>42834</v>
      </c>
      <c r="C4130">
        <v>44.28</v>
      </c>
      <c r="D4130">
        <v>44.49</v>
      </c>
      <c r="E4130">
        <v>42.89</v>
      </c>
      <c r="F4130">
        <v>43.27</v>
      </c>
      <c r="G4130">
        <v>55143000</v>
      </c>
      <c r="H4130">
        <v>3918563431</v>
      </c>
      <c r="I4130">
        <v>2017</v>
      </c>
      <c r="J4130">
        <v>4</v>
      </c>
      <c r="K4130">
        <v>9</v>
      </c>
    </row>
    <row r="4131" spans="1:11" x14ac:dyDescent="0.3">
      <c r="A4131" t="s">
        <v>16</v>
      </c>
      <c r="B4131" s="1">
        <v>42833</v>
      </c>
      <c r="C4131">
        <v>41.8</v>
      </c>
      <c r="D4131">
        <v>45.21</v>
      </c>
      <c r="E4131">
        <v>41.73</v>
      </c>
      <c r="F4131">
        <v>44.31</v>
      </c>
      <c r="G4131">
        <v>74138800</v>
      </c>
      <c r="H4131">
        <v>4011422381</v>
      </c>
      <c r="I4131">
        <v>2017</v>
      </c>
      <c r="J4131">
        <v>4</v>
      </c>
      <c r="K4131">
        <v>8</v>
      </c>
    </row>
    <row r="4132" spans="1:11" x14ac:dyDescent="0.3">
      <c r="A4132" t="s">
        <v>16</v>
      </c>
      <c r="B4132" s="1">
        <v>42832</v>
      </c>
      <c r="C4132">
        <v>42.87</v>
      </c>
      <c r="D4132">
        <v>44.04</v>
      </c>
      <c r="E4132">
        <v>41.65</v>
      </c>
      <c r="F4132">
        <v>42.16</v>
      </c>
      <c r="G4132">
        <v>81474704</v>
      </c>
      <c r="H4132">
        <v>3815963046</v>
      </c>
      <c r="I4132">
        <v>2017</v>
      </c>
      <c r="J4132">
        <v>4</v>
      </c>
      <c r="K4132">
        <v>7</v>
      </c>
    </row>
    <row r="4133" spans="1:11" x14ac:dyDescent="0.3">
      <c r="A4133" t="s">
        <v>16</v>
      </c>
      <c r="B4133" s="1">
        <v>42831</v>
      </c>
      <c r="C4133">
        <v>45.22</v>
      </c>
      <c r="D4133">
        <v>45.64</v>
      </c>
      <c r="E4133">
        <v>40.9</v>
      </c>
      <c r="F4133">
        <v>43.24</v>
      </c>
      <c r="G4133">
        <v>147120000</v>
      </c>
      <c r="H4133">
        <v>3912317959</v>
      </c>
      <c r="I4133">
        <v>2017</v>
      </c>
      <c r="J4133">
        <v>4</v>
      </c>
      <c r="K4133">
        <v>6</v>
      </c>
    </row>
    <row r="4134" spans="1:11" x14ac:dyDescent="0.3">
      <c r="A4134" t="s">
        <v>16</v>
      </c>
      <c r="B4134" s="1">
        <v>42830</v>
      </c>
      <c r="C4134">
        <v>44.66</v>
      </c>
      <c r="D4134">
        <v>47.84</v>
      </c>
      <c r="E4134">
        <v>44.54</v>
      </c>
      <c r="F4134">
        <v>45.3</v>
      </c>
      <c r="G4134">
        <v>119733000</v>
      </c>
      <c r="H4134">
        <v>4097477788</v>
      </c>
      <c r="I4134">
        <v>2017</v>
      </c>
      <c r="J4134">
        <v>4</v>
      </c>
      <c r="K4134">
        <v>5</v>
      </c>
    </row>
    <row r="4135" spans="1:11" x14ac:dyDescent="0.3">
      <c r="A4135" t="s">
        <v>16</v>
      </c>
      <c r="B4135" s="1">
        <v>42829</v>
      </c>
      <c r="C4135">
        <v>43.92</v>
      </c>
      <c r="D4135">
        <v>45.74</v>
      </c>
      <c r="E4135">
        <v>41.72</v>
      </c>
      <c r="F4135">
        <v>44.64</v>
      </c>
      <c r="G4135">
        <v>157568000</v>
      </c>
      <c r="H4135">
        <v>4036201194</v>
      </c>
      <c r="I4135">
        <v>2017</v>
      </c>
      <c r="J4135">
        <v>4</v>
      </c>
      <c r="K4135">
        <v>4</v>
      </c>
    </row>
    <row r="4136" spans="1:11" x14ac:dyDescent="0.3">
      <c r="A4136" t="s">
        <v>16</v>
      </c>
      <c r="B4136" s="1">
        <v>42828</v>
      </c>
      <c r="C4136">
        <v>48.82</v>
      </c>
      <c r="D4136">
        <v>48.82</v>
      </c>
      <c r="E4136">
        <v>43.41</v>
      </c>
      <c r="F4136">
        <v>44.36</v>
      </c>
      <c r="G4136">
        <v>190512992</v>
      </c>
      <c r="H4136">
        <v>4009009196</v>
      </c>
      <c r="I4136">
        <v>2017</v>
      </c>
      <c r="J4136">
        <v>4</v>
      </c>
      <c r="K4136">
        <v>3</v>
      </c>
    </row>
    <row r="4137" spans="1:11" x14ac:dyDescent="0.3">
      <c r="A4137" t="s">
        <v>16</v>
      </c>
      <c r="B4137" s="1">
        <v>42827</v>
      </c>
      <c r="C4137">
        <v>50.74</v>
      </c>
      <c r="D4137">
        <v>51.27</v>
      </c>
      <c r="E4137">
        <v>45.43</v>
      </c>
      <c r="F4137">
        <v>48.75</v>
      </c>
      <c r="G4137">
        <v>134604000</v>
      </c>
      <c r="H4137">
        <v>4404475423</v>
      </c>
      <c r="I4137">
        <v>2017</v>
      </c>
      <c r="J4137">
        <v>4</v>
      </c>
      <c r="K4137">
        <v>2</v>
      </c>
    </row>
    <row r="4138" spans="1:11" x14ac:dyDescent="0.3">
      <c r="A4138" t="s">
        <v>16</v>
      </c>
      <c r="B4138" s="1">
        <v>42826</v>
      </c>
      <c r="C4138">
        <v>50.03</v>
      </c>
      <c r="D4138">
        <v>51.93</v>
      </c>
      <c r="E4138">
        <v>48.88</v>
      </c>
      <c r="F4138">
        <v>50.7</v>
      </c>
      <c r="G4138">
        <v>92461904</v>
      </c>
      <c r="H4138">
        <v>4579187936</v>
      </c>
      <c r="I4138">
        <v>2017</v>
      </c>
      <c r="J4138">
        <v>4</v>
      </c>
      <c r="K4138">
        <v>1</v>
      </c>
    </row>
    <row r="4139" spans="1:11" x14ac:dyDescent="0.3">
      <c r="A4139" t="s">
        <v>16</v>
      </c>
      <c r="B4139" s="1">
        <v>42825</v>
      </c>
      <c r="C4139">
        <v>51.75</v>
      </c>
      <c r="D4139">
        <v>51.77</v>
      </c>
      <c r="E4139">
        <v>47.38</v>
      </c>
      <c r="F4139">
        <v>50.04</v>
      </c>
      <c r="G4139">
        <v>151416000</v>
      </c>
      <c r="H4139">
        <v>4517835716</v>
      </c>
      <c r="I4139">
        <v>2017</v>
      </c>
      <c r="J4139">
        <v>3</v>
      </c>
      <c r="K4139">
        <v>31</v>
      </c>
    </row>
    <row r="4140" spans="1:11" x14ac:dyDescent="0.3">
      <c r="A4140" t="s">
        <v>16</v>
      </c>
      <c r="B4140" s="1">
        <v>42824</v>
      </c>
      <c r="C4140">
        <v>53.12</v>
      </c>
      <c r="D4140">
        <v>53.31</v>
      </c>
      <c r="E4140">
        <v>51.87</v>
      </c>
      <c r="F4140">
        <v>52.21</v>
      </c>
      <c r="G4140">
        <v>86885696</v>
      </c>
      <c r="H4140">
        <v>4711996588</v>
      </c>
      <c r="I4140">
        <v>2017</v>
      </c>
      <c r="J4140">
        <v>3</v>
      </c>
      <c r="K4140">
        <v>30</v>
      </c>
    </row>
    <row r="4141" spans="1:11" x14ac:dyDescent="0.3">
      <c r="A4141" t="s">
        <v>16</v>
      </c>
      <c r="B4141" s="1">
        <v>42823</v>
      </c>
      <c r="C4141">
        <v>50.57</v>
      </c>
      <c r="D4141">
        <v>53.87</v>
      </c>
      <c r="E4141">
        <v>50.55</v>
      </c>
      <c r="F4141">
        <v>53.13</v>
      </c>
      <c r="G4141">
        <v>144998000</v>
      </c>
      <c r="H4141">
        <v>4793424049</v>
      </c>
      <c r="I4141">
        <v>2017</v>
      </c>
      <c r="J4141">
        <v>3</v>
      </c>
      <c r="K4141">
        <v>29</v>
      </c>
    </row>
    <row r="4142" spans="1:11" x14ac:dyDescent="0.3">
      <c r="A4142" t="s">
        <v>16</v>
      </c>
      <c r="B4142" s="1">
        <v>42822</v>
      </c>
      <c r="C4142">
        <v>49.71</v>
      </c>
      <c r="D4142">
        <v>50.96</v>
      </c>
      <c r="E4142">
        <v>49.15</v>
      </c>
      <c r="F4142">
        <v>50.77</v>
      </c>
      <c r="G4142">
        <v>97745296</v>
      </c>
      <c r="H4142">
        <v>4579693493</v>
      </c>
      <c r="I4142">
        <v>2017</v>
      </c>
      <c r="J4142">
        <v>3</v>
      </c>
      <c r="K4142">
        <v>28</v>
      </c>
    </row>
    <row r="4143" spans="1:11" x14ac:dyDescent="0.3">
      <c r="A4143" t="s">
        <v>16</v>
      </c>
      <c r="B4143" s="1">
        <v>42821</v>
      </c>
      <c r="C4143">
        <v>51.31</v>
      </c>
      <c r="D4143">
        <v>52.46</v>
      </c>
      <c r="E4143">
        <v>48.93</v>
      </c>
      <c r="F4143">
        <v>49.67</v>
      </c>
      <c r="G4143">
        <v>118978000</v>
      </c>
      <c r="H4143">
        <v>4478238274</v>
      </c>
      <c r="I4143">
        <v>2017</v>
      </c>
      <c r="J4143">
        <v>3</v>
      </c>
      <c r="K4143">
        <v>27</v>
      </c>
    </row>
    <row r="4144" spans="1:11" x14ac:dyDescent="0.3">
      <c r="A4144" t="s">
        <v>16</v>
      </c>
      <c r="B4144" s="1">
        <v>42820</v>
      </c>
      <c r="C4144">
        <v>50.77</v>
      </c>
      <c r="D4144">
        <v>51.8</v>
      </c>
      <c r="E4144">
        <v>49.28</v>
      </c>
      <c r="F4144">
        <v>50.52</v>
      </c>
      <c r="G4144">
        <v>106859000</v>
      </c>
      <c r="H4144">
        <v>4553738462</v>
      </c>
      <c r="I4144">
        <v>2017</v>
      </c>
      <c r="J4144">
        <v>3</v>
      </c>
      <c r="K4144">
        <v>26</v>
      </c>
    </row>
    <row r="4145" spans="1:11" x14ac:dyDescent="0.3">
      <c r="A4145" t="s">
        <v>16</v>
      </c>
      <c r="B4145" s="1">
        <v>42819</v>
      </c>
      <c r="C4145">
        <v>53.58</v>
      </c>
      <c r="D4145">
        <v>53.58</v>
      </c>
      <c r="E4145">
        <v>48.31</v>
      </c>
      <c r="F4145">
        <v>51.25</v>
      </c>
      <c r="G4145">
        <v>223059008</v>
      </c>
      <c r="H4145">
        <v>4617794703</v>
      </c>
      <c r="I4145">
        <v>2017</v>
      </c>
      <c r="J4145">
        <v>3</v>
      </c>
      <c r="K4145">
        <v>25</v>
      </c>
    </row>
    <row r="4146" spans="1:11" x14ac:dyDescent="0.3">
      <c r="A4146" t="s">
        <v>16</v>
      </c>
      <c r="B4146" s="1">
        <v>42818</v>
      </c>
      <c r="C4146">
        <v>43.64</v>
      </c>
      <c r="D4146">
        <v>54.14</v>
      </c>
      <c r="E4146">
        <v>43.21</v>
      </c>
      <c r="F4146">
        <v>53.11</v>
      </c>
      <c r="G4146">
        <v>297046016</v>
      </c>
      <c r="H4146">
        <v>4783511280</v>
      </c>
      <c r="I4146">
        <v>2017</v>
      </c>
      <c r="J4146">
        <v>3</v>
      </c>
      <c r="K4146">
        <v>24</v>
      </c>
    </row>
    <row r="4147" spans="1:11" x14ac:dyDescent="0.3">
      <c r="A4147" t="s">
        <v>16</v>
      </c>
      <c r="B4147" s="1">
        <v>42817</v>
      </c>
      <c r="C4147">
        <v>42.57</v>
      </c>
      <c r="D4147">
        <v>44.75</v>
      </c>
      <c r="E4147">
        <v>41.3</v>
      </c>
      <c r="F4147">
        <v>43.68</v>
      </c>
      <c r="G4147">
        <v>100724000</v>
      </c>
      <c r="H4147">
        <v>3932863932</v>
      </c>
      <c r="I4147">
        <v>2017</v>
      </c>
      <c r="J4147">
        <v>3</v>
      </c>
      <c r="K4147">
        <v>23</v>
      </c>
    </row>
    <row r="4148" spans="1:11" x14ac:dyDescent="0.3">
      <c r="A4148" t="s">
        <v>16</v>
      </c>
      <c r="B4148" s="1">
        <v>42816</v>
      </c>
      <c r="C4148">
        <v>43.12</v>
      </c>
      <c r="D4148">
        <v>43.52</v>
      </c>
      <c r="E4148">
        <v>39.69</v>
      </c>
      <c r="F4148">
        <v>42.34</v>
      </c>
      <c r="G4148">
        <v>113952000</v>
      </c>
      <c r="H4148">
        <v>3811229796</v>
      </c>
      <c r="I4148">
        <v>2017</v>
      </c>
      <c r="J4148">
        <v>3</v>
      </c>
      <c r="K4148">
        <v>22</v>
      </c>
    </row>
    <row r="4149" spans="1:11" x14ac:dyDescent="0.3">
      <c r="A4149" t="s">
        <v>16</v>
      </c>
      <c r="B4149" s="1">
        <v>42815</v>
      </c>
      <c r="C4149">
        <v>43.51</v>
      </c>
      <c r="D4149">
        <v>44.26</v>
      </c>
      <c r="E4149">
        <v>42.37</v>
      </c>
      <c r="F4149">
        <v>43.15</v>
      </c>
      <c r="G4149">
        <v>91265400</v>
      </c>
      <c r="H4149">
        <v>3882154700</v>
      </c>
      <c r="I4149">
        <v>2017</v>
      </c>
      <c r="J4149">
        <v>3</v>
      </c>
      <c r="K4149">
        <v>21</v>
      </c>
    </row>
    <row r="4150" spans="1:11" x14ac:dyDescent="0.3">
      <c r="A4150" t="s">
        <v>16</v>
      </c>
      <c r="B4150" s="1">
        <v>42814</v>
      </c>
      <c r="C4150">
        <v>44.83</v>
      </c>
      <c r="D4150">
        <v>46.23</v>
      </c>
      <c r="E4150">
        <v>42.44</v>
      </c>
      <c r="F4150">
        <v>43.39</v>
      </c>
      <c r="G4150">
        <v>154700992</v>
      </c>
      <c r="H4150">
        <v>3902862599</v>
      </c>
      <c r="I4150">
        <v>2017</v>
      </c>
      <c r="J4150">
        <v>3</v>
      </c>
      <c r="K4150">
        <v>20</v>
      </c>
    </row>
    <row r="4151" spans="1:11" x14ac:dyDescent="0.3">
      <c r="A4151" t="s">
        <v>16</v>
      </c>
      <c r="B4151" s="1">
        <v>42813</v>
      </c>
      <c r="C4151">
        <v>35.53</v>
      </c>
      <c r="D4151">
        <v>47</v>
      </c>
      <c r="E4151">
        <v>35.340000000000003</v>
      </c>
      <c r="F4151">
        <v>44.74</v>
      </c>
      <c r="G4151">
        <v>239430000</v>
      </c>
      <c r="H4151">
        <v>4022867100</v>
      </c>
      <c r="I4151">
        <v>2017</v>
      </c>
      <c r="J4151">
        <v>3</v>
      </c>
      <c r="K4151">
        <v>19</v>
      </c>
    </row>
    <row r="4152" spans="1:11" x14ac:dyDescent="0.3">
      <c r="A4152" t="s">
        <v>16</v>
      </c>
      <c r="B4152" s="1">
        <v>42812</v>
      </c>
      <c r="C4152">
        <v>46.87</v>
      </c>
      <c r="D4152">
        <v>46.87</v>
      </c>
      <c r="E4152">
        <v>31.7</v>
      </c>
      <c r="F4152">
        <v>34.159999999999997</v>
      </c>
      <c r="G4152">
        <v>262180000</v>
      </c>
      <c r="H4152">
        <v>3070500515</v>
      </c>
      <c r="I4152">
        <v>2017</v>
      </c>
      <c r="J4152">
        <v>3</v>
      </c>
      <c r="K4152">
        <v>18</v>
      </c>
    </row>
    <row r="4153" spans="1:11" x14ac:dyDescent="0.3">
      <c r="A4153" t="s">
        <v>16</v>
      </c>
      <c r="B4153" s="1">
        <v>42811</v>
      </c>
      <c r="C4153">
        <v>45.93</v>
      </c>
      <c r="D4153">
        <v>55.11</v>
      </c>
      <c r="E4153">
        <v>38.21</v>
      </c>
      <c r="F4153">
        <v>46.83</v>
      </c>
      <c r="G4153">
        <v>497534016</v>
      </c>
      <c r="H4153">
        <v>4207676009</v>
      </c>
      <c r="I4153">
        <v>2017</v>
      </c>
      <c r="J4153">
        <v>3</v>
      </c>
      <c r="K4153">
        <v>17</v>
      </c>
    </row>
    <row r="4154" spans="1:11" x14ac:dyDescent="0.3">
      <c r="A4154" t="s">
        <v>16</v>
      </c>
      <c r="B4154" s="1">
        <v>42810</v>
      </c>
      <c r="C4154">
        <v>35.36</v>
      </c>
      <c r="D4154">
        <v>47.17</v>
      </c>
      <c r="E4154">
        <v>35.36</v>
      </c>
      <c r="F4154">
        <v>46.35</v>
      </c>
      <c r="G4154">
        <v>454417984</v>
      </c>
      <c r="H4154">
        <v>4162873752</v>
      </c>
      <c r="I4154">
        <v>2017</v>
      </c>
      <c r="J4154">
        <v>3</v>
      </c>
      <c r="K4154">
        <v>16</v>
      </c>
    </row>
    <row r="4155" spans="1:11" x14ac:dyDescent="0.3">
      <c r="A4155" t="s">
        <v>16</v>
      </c>
      <c r="B4155" s="1">
        <v>42809</v>
      </c>
      <c r="C4155">
        <v>28.65</v>
      </c>
      <c r="D4155">
        <v>35.06</v>
      </c>
      <c r="E4155">
        <v>28.43</v>
      </c>
      <c r="F4155">
        <v>35.06</v>
      </c>
      <c r="G4155">
        <v>170344000</v>
      </c>
      <c r="H4155">
        <v>3147689118</v>
      </c>
      <c r="I4155">
        <v>2017</v>
      </c>
      <c r="J4155">
        <v>3</v>
      </c>
      <c r="K4155">
        <v>15</v>
      </c>
    </row>
    <row r="4156" spans="1:11" x14ac:dyDescent="0.3">
      <c r="A4156" t="s">
        <v>16</v>
      </c>
      <c r="B4156" s="1">
        <v>42808</v>
      </c>
      <c r="C4156">
        <v>28.57</v>
      </c>
      <c r="D4156">
        <v>29.93</v>
      </c>
      <c r="E4156">
        <v>27.32</v>
      </c>
      <c r="F4156">
        <v>28.65</v>
      </c>
      <c r="G4156">
        <v>101797000</v>
      </c>
      <c r="H4156">
        <v>2572014998</v>
      </c>
      <c r="I4156">
        <v>2017</v>
      </c>
      <c r="J4156">
        <v>3</v>
      </c>
      <c r="K4156">
        <v>14</v>
      </c>
    </row>
    <row r="4157" spans="1:11" x14ac:dyDescent="0.3">
      <c r="A4157" t="s">
        <v>16</v>
      </c>
      <c r="B4157" s="1">
        <v>42807</v>
      </c>
      <c r="C4157">
        <v>23.5</v>
      </c>
      <c r="D4157">
        <v>30.6</v>
      </c>
      <c r="E4157">
        <v>23.5</v>
      </c>
      <c r="F4157">
        <v>28.59</v>
      </c>
      <c r="G4157">
        <v>255488000</v>
      </c>
      <c r="H4157">
        <v>2565583285</v>
      </c>
      <c r="I4157">
        <v>2017</v>
      </c>
      <c r="J4157">
        <v>3</v>
      </c>
      <c r="K4157">
        <v>13</v>
      </c>
    </row>
    <row r="4158" spans="1:11" x14ac:dyDescent="0.3">
      <c r="A4158" t="s">
        <v>16</v>
      </c>
      <c r="B4158" s="1">
        <v>42806</v>
      </c>
      <c r="C4158">
        <v>21.46</v>
      </c>
      <c r="D4158">
        <v>23.44</v>
      </c>
      <c r="E4158">
        <v>21.38</v>
      </c>
      <c r="F4158">
        <v>23.44</v>
      </c>
      <c r="G4158">
        <v>74628896</v>
      </c>
      <c r="H4158">
        <v>2102276260</v>
      </c>
      <c r="I4158">
        <v>2017</v>
      </c>
      <c r="J4158">
        <v>3</v>
      </c>
      <c r="K4158">
        <v>12</v>
      </c>
    </row>
    <row r="4159" spans="1:11" x14ac:dyDescent="0.3">
      <c r="A4159" t="s">
        <v>16</v>
      </c>
      <c r="B4159" s="1">
        <v>42805</v>
      </c>
      <c r="C4159">
        <v>19.37</v>
      </c>
      <c r="D4159">
        <v>21.59</v>
      </c>
      <c r="E4159">
        <v>19.010000000000002</v>
      </c>
      <c r="F4159">
        <v>21.47</v>
      </c>
      <c r="G4159">
        <v>69150096</v>
      </c>
      <c r="H4159">
        <v>1925342939</v>
      </c>
      <c r="I4159">
        <v>2017</v>
      </c>
      <c r="J4159">
        <v>3</v>
      </c>
      <c r="K4159">
        <v>11</v>
      </c>
    </row>
    <row r="4160" spans="1:11" x14ac:dyDescent="0.3">
      <c r="A4160" t="s">
        <v>16</v>
      </c>
      <c r="B4160" s="1">
        <v>42804</v>
      </c>
      <c r="C4160">
        <v>17.739999999999998</v>
      </c>
      <c r="D4160">
        <v>19.66</v>
      </c>
      <c r="E4160">
        <v>17.68</v>
      </c>
      <c r="F4160">
        <v>19.329999999999998</v>
      </c>
      <c r="G4160">
        <v>87506800</v>
      </c>
      <c r="H4160">
        <v>1732837145</v>
      </c>
      <c r="I4160">
        <v>2017</v>
      </c>
      <c r="J4160">
        <v>3</v>
      </c>
      <c r="K4160">
        <v>10</v>
      </c>
    </row>
    <row r="4161" spans="1:11" x14ac:dyDescent="0.3">
      <c r="A4161" t="s">
        <v>16</v>
      </c>
      <c r="B4161" s="1">
        <v>42803</v>
      </c>
      <c r="C4161">
        <v>16.64</v>
      </c>
      <c r="D4161">
        <v>17.87</v>
      </c>
      <c r="E4161">
        <v>16.37</v>
      </c>
      <c r="F4161">
        <v>17.75</v>
      </c>
      <c r="G4161">
        <v>31418400</v>
      </c>
      <c r="H4161">
        <v>1590879625</v>
      </c>
      <c r="I4161">
        <v>2017</v>
      </c>
      <c r="J4161">
        <v>3</v>
      </c>
      <c r="K4161">
        <v>9</v>
      </c>
    </row>
    <row r="4162" spans="1:11" x14ac:dyDescent="0.3">
      <c r="A4162" t="s">
        <v>16</v>
      </c>
      <c r="B4162" s="1">
        <v>42802</v>
      </c>
      <c r="C4162">
        <v>18.88</v>
      </c>
      <c r="D4162">
        <v>18.88</v>
      </c>
      <c r="E4162">
        <v>16.649999999999999</v>
      </c>
      <c r="F4162">
        <v>16.649999999999999</v>
      </c>
      <c r="G4162">
        <v>44304600</v>
      </c>
      <c r="H4162">
        <v>1491498830</v>
      </c>
      <c r="I4162">
        <v>2017</v>
      </c>
      <c r="J4162">
        <v>3</v>
      </c>
      <c r="K4162">
        <v>8</v>
      </c>
    </row>
    <row r="4163" spans="1:11" x14ac:dyDescent="0.3">
      <c r="A4163" t="s">
        <v>16</v>
      </c>
      <c r="B4163" s="1">
        <v>42801</v>
      </c>
      <c r="C4163">
        <v>19.579999999999998</v>
      </c>
      <c r="D4163">
        <v>19.63</v>
      </c>
      <c r="E4163">
        <v>18.64</v>
      </c>
      <c r="F4163">
        <v>18.89</v>
      </c>
      <c r="G4163">
        <v>37972200</v>
      </c>
      <c r="H4163">
        <v>1691307055</v>
      </c>
      <c r="I4163">
        <v>2017</v>
      </c>
      <c r="J4163">
        <v>3</v>
      </c>
      <c r="K4163">
        <v>7</v>
      </c>
    </row>
    <row r="4164" spans="1:11" x14ac:dyDescent="0.3">
      <c r="A4164" t="s">
        <v>16</v>
      </c>
      <c r="B4164" s="1">
        <v>42800</v>
      </c>
      <c r="C4164">
        <v>19.28</v>
      </c>
      <c r="D4164">
        <v>20.100000000000001</v>
      </c>
      <c r="E4164">
        <v>19.11</v>
      </c>
      <c r="F4164">
        <v>19.61</v>
      </c>
      <c r="G4164">
        <v>32432700</v>
      </c>
      <c r="H4164">
        <v>1754907794</v>
      </c>
      <c r="I4164">
        <v>2017</v>
      </c>
      <c r="J4164">
        <v>3</v>
      </c>
      <c r="K4164">
        <v>6</v>
      </c>
    </row>
    <row r="4165" spans="1:11" x14ac:dyDescent="0.3">
      <c r="A4165" t="s">
        <v>16</v>
      </c>
      <c r="B4165" s="1">
        <v>42799</v>
      </c>
      <c r="C4165">
        <v>18.5</v>
      </c>
      <c r="D4165">
        <v>19.420000000000002</v>
      </c>
      <c r="E4165">
        <v>18.23</v>
      </c>
      <c r="F4165">
        <v>19.3</v>
      </c>
      <c r="G4165">
        <v>26816300</v>
      </c>
      <c r="H4165">
        <v>1727148626</v>
      </c>
      <c r="I4165">
        <v>2017</v>
      </c>
      <c r="J4165">
        <v>3</v>
      </c>
      <c r="K4165">
        <v>5</v>
      </c>
    </row>
    <row r="4166" spans="1:11" x14ac:dyDescent="0.3">
      <c r="A4166" t="s">
        <v>16</v>
      </c>
      <c r="B4166" s="1">
        <v>42798</v>
      </c>
      <c r="C4166">
        <v>19.52</v>
      </c>
      <c r="D4166">
        <v>20.059999999999999</v>
      </c>
      <c r="E4166">
        <v>18.62</v>
      </c>
      <c r="F4166">
        <v>18.62</v>
      </c>
      <c r="G4166">
        <v>27341900</v>
      </c>
      <c r="H4166">
        <v>1665411583</v>
      </c>
      <c r="I4166">
        <v>2017</v>
      </c>
      <c r="J4166">
        <v>3</v>
      </c>
      <c r="K4166">
        <v>4</v>
      </c>
    </row>
    <row r="4167" spans="1:11" x14ac:dyDescent="0.3">
      <c r="A4167" t="s">
        <v>16</v>
      </c>
      <c r="B4167" s="1">
        <v>42797</v>
      </c>
      <c r="C4167">
        <v>19.04</v>
      </c>
      <c r="D4167">
        <v>20.67</v>
      </c>
      <c r="E4167">
        <v>18.41</v>
      </c>
      <c r="F4167">
        <v>19.46</v>
      </c>
      <c r="G4167">
        <v>95863400</v>
      </c>
      <c r="H4167">
        <v>1739949803</v>
      </c>
      <c r="I4167">
        <v>2017</v>
      </c>
      <c r="J4167">
        <v>3</v>
      </c>
      <c r="K4167">
        <v>3</v>
      </c>
    </row>
    <row r="4168" spans="1:11" x14ac:dyDescent="0.3">
      <c r="A4168" t="s">
        <v>16</v>
      </c>
      <c r="B4168" s="1">
        <v>42796</v>
      </c>
      <c r="C4168">
        <v>17.36</v>
      </c>
      <c r="D4168">
        <v>19.350000000000001</v>
      </c>
      <c r="E4168">
        <v>16.95</v>
      </c>
      <c r="F4168">
        <v>19.03</v>
      </c>
      <c r="G4168">
        <v>83627104</v>
      </c>
      <c r="H4168">
        <v>1701011948</v>
      </c>
      <c r="I4168">
        <v>2017</v>
      </c>
      <c r="J4168">
        <v>3</v>
      </c>
      <c r="K4168">
        <v>2</v>
      </c>
    </row>
    <row r="4169" spans="1:11" x14ac:dyDescent="0.3">
      <c r="A4169" t="s">
        <v>16</v>
      </c>
      <c r="B4169" s="1">
        <v>42795</v>
      </c>
      <c r="C4169">
        <v>15.85</v>
      </c>
      <c r="D4169">
        <v>17.37</v>
      </c>
      <c r="E4169">
        <v>15.56</v>
      </c>
      <c r="F4169">
        <v>17.350000000000001</v>
      </c>
      <c r="G4169">
        <v>44927500</v>
      </c>
      <c r="H4169">
        <v>1550251865</v>
      </c>
      <c r="I4169">
        <v>2017</v>
      </c>
      <c r="J4169">
        <v>3</v>
      </c>
      <c r="K4169">
        <v>1</v>
      </c>
    </row>
    <row r="4170" spans="1:11" x14ac:dyDescent="0.3">
      <c r="A4170" t="s">
        <v>16</v>
      </c>
      <c r="B4170" s="1">
        <v>42794</v>
      </c>
      <c r="C4170">
        <v>15.45</v>
      </c>
      <c r="D4170">
        <v>16.059999999999999</v>
      </c>
      <c r="E4170">
        <v>15.12</v>
      </c>
      <c r="F4170">
        <v>15.82</v>
      </c>
      <c r="G4170">
        <v>65478900</v>
      </c>
      <c r="H4170">
        <v>1412825288</v>
      </c>
      <c r="I4170">
        <v>2017</v>
      </c>
      <c r="J4170">
        <v>2</v>
      </c>
      <c r="K4170">
        <v>28</v>
      </c>
    </row>
    <row r="4171" spans="1:11" x14ac:dyDescent="0.3">
      <c r="A4171" t="s">
        <v>16</v>
      </c>
      <c r="B4171" s="1">
        <v>42793</v>
      </c>
      <c r="C4171">
        <v>14.51</v>
      </c>
      <c r="D4171">
        <v>15.68</v>
      </c>
      <c r="E4171">
        <v>14.27</v>
      </c>
      <c r="F4171">
        <v>15.4</v>
      </c>
      <c r="G4171">
        <v>31667000</v>
      </c>
      <c r="H4171">
        <v>1374757041</v>
      </c>
      <c r="I4171">
        <v>2017</v>
      </c>
      <c r="J4171">
        <v>2</v>
      </c>
      <c r="K4171">
        <v>27</v>
      </c>
    </row>
    <row r="4172" spans="1:11" x14ac:dyDescent="0.3">
      <c r="A4172" t="s">
        <v>16</v>
      </c>
      <c r="B4172" s="1">
        <v>42792</v>
      </c>
      <c r="C4172">
        <v>13.52</v>
      </c>
      <c r="D4172">
        <v>14.54</v>
      </c>
      <c r="E4172">
        <v>13.4</v>
      </c>
      <c r="F4172">
        <v>14.52</v>
      </c>
      <c r="G4172">
        <v>20307500</v>
      </c>
      <c r="H4172">
        <v>1296040794</v>
      </c>
      <c r="I4172">
        <v>2017</v>
      </c>
      <c r="J4172">
        <v>2</v>
      </c>
      <c r="K4172">
        <v>26</v>
      </c>
    </row>
    <row r="4173" spans="1:11" x14ac:dyDescent="0.3">
      <c r="A4173" t="s">
        <v>16</v>
      </c>
      <c r="B4173" s="1">
        <v>42791</v>
      </c>
      <c r="C4173">
        <v>13.06</v>
      </c>
      <c r="D4173">
        <v>13.72</v>
      </c>
      <c r="E4173">
        <v>12.98</v>
      </c>
      <c r="F4173">
        <v>13.55</v>
      </c>
      <c r="G4173">
        <v>18533900</v>
      </c>
      <c r="H4173">
        <v>1208911983</v>
      </c>
      <c r="I4173">
        <v>2017</v>
      </c>
      <c r="J4173">
        <v>2</v>
      </c>
      <c r="K4173">
        <v>25</v>
      </c>
    </row>
    <row r="4174" spans="1:11" x14ac:dyDescent="0.3">
      <c r="A4174" t="s">
        <v>16</v>
      </c>
      <c r="B4174" s="1">
        <v>42790</v>
      </c>
      <c r="C4174">
        <v>13.13</v>
      </c>
      <c r="D4174">
        <v>13.23</v>
      </c>
      <c r="E4174">
        <v>12.88</v>
      </c>
      <c r="F4174">
        <v>13.07</v>
      </c>
      <c r="G4174">
        <v>19574400</v>
      </c>
      <c r="H4174">
        <v>1165715765</v>
      </c>
      <c r="I4174">
        <v>2017</v>
      </c>
      <c r="J4174">
        <v>2</v>
      </c>
      <c r="K4174">
        <v>24</v>
      </c>
    </row>
    <row r="4175" spans="1:11" x14ac:dyDescent="0.3">
      <c r="A4175" t="s">
        <v>16</v>
      </c>
      <c r="B4175" s="1">
        <v>42789</v>
      </c>
      <c r="C4175">
        <v>12.6</v>
      </c>
      <c r="D4175">
        <v>13.21</v>
      </c>
      <c r="E4175">
        <v>12.56</v>
      </c>
      <c r="F4175">
        <v>13.12</v>
      </c>
      <c r="G4175">
        <v>14522300</v>
      </c>
      <c r="H4175">
        <v>1169783161</v>
      </c>
      <c r="I4175">
        <v>2017</v>
      </c>
      <c r="J4175">
        <v>2</v>
      </c>
      <c r="K4175">
        <v>23</v>
      </c>
    </row>
    <row r="4176" spans="1:11" x14ac:dyDescent="0.3">
      <c r="A4176" t="s">
        <v>16</v>
      </c>
      <c r="B4176" s="1">
        <v>42788</v>
      </c>
      <c r="C4176">
        <v>12.69</v>
      </c>
      <c r="D4176">
        <v>12.76</v>
      </c>
      <c r="E4176">
        <v>12.55</v>
      </c>
      <c r="F4176">
        <v>12.6</v>
      </c>
      <c r="G4176">
        <v>10360900</v>
      </c>
      <c r="H4176">
        <v>1123050433</v>
      </c>
      <c r="I4176">
        <v>2017</v>
      </c>
      <c r="J4176">
        <v>2</v>
      </c>
      <c r="K4176">
        <v>22</v>
      </c>
    </row>
    <row r="4177" spans="1:11" x14ac:dyDescent="0.3">
      <c r="A4177" t="s">
        <v>16</v>
      </c>
      <c r="B4177" s="1">
        <v>42787</v>
      </c>
      <c r="C4177">
        <v>12.34</v>
      </c>
      <c r="D4177">
        <v>12.77</v>
      </c>
      <c r="E4177">
        <v>12.21</v>
      </c>
      <c r="F4177">
        <v>12.67</v>
      </c>
      <c r="G4177">
        <v>15183300</v>
      </c>
      <c r="H4177">
        <v>1128781640</v>
      </c>
      <c r="I4177">
        <v>2017</v>
      </c>
      <c r="J4177">
        <v>2</v>
      </c>
      <c r="K4177">
        <v>21</v>
      </c>
    </row>
    <row r="4178" spans="1:11" x14ac:dyDescent="0.3">
      <c r="A4178" t="s">
        <v>16</v>
      </c>
      <c r="B4178" s="1">
        <v>42786</v>
      </c>
      <c r="C4178">
        <v>12.77</v>
      </c>
      <c r="D4178">
        <v>12.9</v>
      </c>
      <c r="E4178">
        <v>12.43</v>
      </c>
      <c r="F4178">
        <v>12.43</v>
      </c>
      <c r="G4178">
        <v>12994400</v>
      </c>
      <c r="H4178">
        <v>1107158285</v>
      </c>
      <c r="I4178">
        <v>2017</v>
      </c>
      <c r="J4178">
        <v>2</v>
      </c>
      <c r="K4178">
        <v>20</v>
      </c>
    </row>
    <row r="4179" spans="1:11" x14ac:dyDescent="0.3">
      <c r="A4179" t="s">
        <v>16</v>
      </c>
      <c r="B4179" s="1">
        <v>42785</v>
      </c>
      <c r="C4179">
        <v>12.82</v>
      </c>
      <c r="D4179">
        <v>12.87</v>
      </c>
      <c r="E4179">
        <v>12.71</v>
      </c>
      <c r="F4179">
        <v>12.76</v>
      </c>
      <c r="G4179">
        <v>7799740</v>
      </c>
      <c r="H4179">
        <v>1136008890</v>
      </c>
      <c r="I4179">
        <v>2017</v>
      </c>
      <c r="J4179">
        <v>2</v>
      </c>
      <c r="K4179">
        <v>19</v>
      </c>
    </row>
    <row r="4180" spans="1:11" x14ac:dyDescent="0.3">
      <c r="A4180" t="s">
        <v>16</v>
      </c>
      <c r="B4180" s="1">
        <v>42784</v>
      </c>
      <c r="C4180">
        <v>12.71</v>
      </c>
      <c r="D4180">
        <v>12.83</v>
      </c>
      <c r="E4180">
        <v>12.68</v>
      </c>
      <c r="F4180">
        <v>12.81</v>
      </c>
      <c r="G4180">
        <v>9370010</v>
      </c>
      <c r="H4180">
        <v>1140211197</v>
      </c>
      <c r="I4180">
        <v>2017</v>
      </c>
      <c r="J4180">
        <v>2</v>
      </c>
      <c r="K4180">
        <v>18</v>
      </c>
    </row>
    <row r="4181" spans="1:11" x14ac:dyDescent="0.3">
      <c r="A4181" t="s">
        <v>16</v>
      </c>
      <c r="B4181" s="1">
        <v>42783</v>
      </c>
      <c r="C4181">
        <v>12.9</v>
      </c>
      <c r="D4181">
        <v>12.91</v>
      </c>
      <c r="E4181">
        <v>12.66</v>
      </c>
      <c r="F4181">
        <v>12.68</v>
      </c>
      <c r="G4181">
        <v>11636500</v>
      </c>
      <c r="H4181">
        <v>1127915204</v>
      </c>
      <c r="I4181">
        <v>2017</v>
      </c>
      <c r="J4181">
        <v>2</v>
      </c>
      <c r="K4181">
        <v>17</v>
      </c>
    </row>
    <row r="4182" spans="1:11" x14ac:dyDescent="0.3">
      <c r="A4182" t="s">
        <v>16</v>
      </c>
      <c r="B4182" s="1">
        <v>42782</v>
      </c>
      <c r="C4182">
        <v>12.92</v>
      </c>
      <c r="D4182">
        <v>12.92</v>
      </c>
      <c r="E4182">
        <v>12.54</v>
      </c>
      <c r="F4182">
        <v>12.9</v>
      </c>
      <c r="G4182">
        <v>38002600</v>
      </c>
      <c r="H4182">
        <v>1147726668</v>
      </c>
      <c r="I4182">
        <v>2017</v>
      </c>
      <c r="J4182">
        <v>2</v>
      </c>
      <c r="K4182">
        <v>16</v>
      </c>
    </row>
    <row r="4183" spans="1:11" x14ac:dyDescent="0.3">
      <c r="A4183" t="s">
        <v>16</v>
      </c>
      <c r="B4183" s="1">
        <v>42781</v>
      </c>
      <c r="C4183">
        <v>13.04</v>
      </c>
      <c r="D4183">
        <v>13.04</v>
      </c>
      <c r="E4183">
        <v>12.64</v>
      </c>
      <c r="F4183">
        <v>12.92</v>
      </c>
      <c r="G4183">
        <v>18464700</v>
      </c>
      <c r="H4183">
        <v>1148742628</v>
      </c>
      <c r="I4183">
        <v>2017</v>
      </c>
      <c r="J4183">
        <v>2</v>
      </c>
      <c r="K4183">
        <v>15</v>
      </c>
    </row>
    <row r="4184" spans="1:11" x14ac:dyDescent="0.3">
      <c r="A4184" t="s">
        <v>16</v>
      </c>
      <c r="B4184" s="1">
        <v>42780</v>
      </c>
      <c r="C4184">
        <v>11.29</v>
      </c>
      <c r="D4184">
        <v>13.33</v>
      </c>
      <c r="E4184">
        <v>11.29</v>
      </c>
      <c r="F4184">
        <v>13.03</v>
      </c>
      <c r="G4184">
        <v>42911500</v>
      </c>
      <c r="H4184">
        <v>1157709435</v>
      </c>
      <c r="I4184">
        <v>2017</v>
      </c>
      <c r="J4184">
        <v>2</v>
      </c>
      <c r="K4184">
        <v>14</v>
      </c>
    </row>
    <row r="4185" spans="1:11" x14ac:dyDescent="0.3">
      <c r="A4185" t="s">
        <v>16</v>
      </c>
      <c r="B4185" s="1">
        <v>42779</v>
      </c>
      <c r="C4185">
        <v>11.38</v>
      </c>
      <c r="D4185">
        <v>11.39</v>
      </c>
      <c r="E4185">
        <v>11.17</v>
      </c>
      <c r="F4185">
        <v>11.27</v>
      </c>
      <c r="G4185">
        <v>7216520</v>
      </c>
      <c r="H4185">
        <v>1001304093</v>
      </c>
      <c r="I4185">
        <v>2017</v>
      </c>
      <c r="J4185">
        <v>2</v>
      </c>
      <c r="K4185">
        <v>13</v>
      </c>
    </row>
    <row r="4186" spans="1:11" x14ac:dyDescent="0.3">
      <c r="A4186" t="s">
        <v>16</v>
      </c>
      <c r="B4186" s="1">
        <v>42778</v>
      </c>
      <c r="C4186">
        <v>11.35</v>
      </c>
      <c r="D4186">
        <v>11.4</v>
      </c>
      <c r="E4186">
        <v>11.3</v>
      </c>
      <c r="F4186">
        <v>11.4</v>
      </c>
      <c r="G4186">
        <v>6264900</v>
      </c>
      <c r="H4186">
        <v>1012466457</v>
      </c>
      <c r="I4186">
        <v>2017</v>
      </c>
      <c r="J4186">
        <v>2</v>
      </c>
      <c r="K4186">
        <v>12</v>
      </c>
    </row>
    <row r="4187" spans="1:11" x14ac:dyDescent="0.3">
      <c r="A4187" t="s">
        <v>16</v>
      </c>
      <c r="B4187" s="1">
        <v>42777</v>
      </c>
      <c r="C4187">
        <v>11.29</v>
      </c>
      <c r="D4187">
        <v>11.43</v>
      </c>
      <c r="E4187">
        <v>11.24</v>
      </c>
      <c r="F4187">
        <v>11.35</v>
      </c>
      <c r="G4187">
        <v>7544520</v>
      </c>
      <c r="H4187">
        <v>1007694076</v>
      </c>
      <c r="I4187">
        <v>2017</v>
      </c>
      <c r="J4187">
        <v>2</v>
      </c>
      <c r="K4187">
        <v>11</v>
      </c>
    </row>
    <row r="4188" spans="1:11" x14ac:dyDescent="0.3">
      <c r="A4188" t="s">
        <v>16</v>
      </c>
      <c r="B4188" s="1">
        <v>42776</v>
      </c>
      <c r="C4188">
        <v>11.05</v>
      </c>
      <c r="D4188">
        <v>11.34</v>
      </c>
      <c r="E4188">
        <v>10.78</v>
      </c>
      <c r="F4188">
        <v>11.28</v>
      </c>
      <c r="G4188">
        <v>11914200</v>
      </c>
      <c r="H4188">
        <v>1001069228</v>
      </c>
      <c r="I4188">
        <v>2017</v>
      </c>
      <c r="J4188">
        <v>2</v>
      </c>
      <c r="K4188">
        <v>10</v>
      </c>
    </row>
    <row r="4189" spans="1:11" x14ac:dyDescent="0.3">
      <c r="A4189" t="s">
        <v>16</v>
      </c>
      <c r="B4189" s="1">
        <v>42775</v>
      </c>
      <c r="C4189">
        <v>11.44</v>
      </c>
      <c r="D4189">
        <v>11.6</v>
      </c>
      <c r="E4189">
        <v>10.67</v>
      </c>
      <c r="F4189">
        <v>11.03</v>
      </c>
      <c r="G4189">
        <v>18400300</v>
      </c>
      <c r="H4189">
        <v>978825690</v>
      </c>
      <c r="I4189">
        <v>2017</v>
      </c>
      <c r="J4189">
        <v>2</v>
      </c>
      <c r="K4189">
        <v>9</v>
      </c>
    </row>
    <row r="4190" spans="1:11" x14ac:dyDescent="0.3">
      <c r="A4190" t="s">
        <v>16</v>
      </c>
      <c r="B4190" s="1">
        <v>42774</v>
      </c>
      <c r="C4190">
        <v>11.54</v>
      </c>
      <c r="D4190">
        <v>11.63</v>
      </c>
      <c r="E4190">
        <v>11.24</v>
      </c>
      <c r="F4190">
        <v>11.43</v>
      </c>
      <c r="G4190">
        <v>9688630</v>
      </c>
      <c r="H4190">
        <v>1013867331</v>
      </c>
      <c r="I4190">
        <v>2017</v>
      </c>
      <c r="J4190">
        <v>2</v>
      </c>
      <c r="K4190">
        <v>8</v>
      </c>
    </row>
    <row r="4191" spans="1:11" x14ac:dyDescent="0.3">
      <c r="A4191" t="s">
        <v>16</v>
      </c>
      <c r="B4191" s="1">
        <v>42773</v>
      </c>
      <c r="C4191">
        <v>11.43</v>
      </c>
      <c r="D4191">
        <v>11.61</v>
      </c>
      <c r="E4191">
        <v>11.41</v>
      </c>
      <c r="F4191">
        <v>11.52</v>
      </c>
      <c r="G4191">
        <v>7629640</v>
      </c>
      <c r="H4191">
        <v>1020961130</v>
      </c>
      <c r="I4191">
        <v>2017</v>
      </c>
      <c r="J4191">
        <v>2</v>
      </c>
      <c r="K4191">
        <v>7</v>
      </c>
    </row>
    <row r="4192" spans="1:11" x14ac:dyDescent="0.3">
      <c r="A4192" t="s">
        <v>16</v>
      </c>
      <c r="B4192" s="1">
        <v>42772</v>
      </c>
      <c r="C4192">
        <v>11.35</v>
      </c>
      <c r="D4192">
        <v>11.48</v>
      </c>
      <c r="E4192">
        <v>11.34</v>
      </c>
      <c r="F4192">
        <v>11.39</v>
      </c>
      <c r="G4192">
        <v>5695440</v>
      </c>
      <c r="H4192">
        <v>1009440330</v>
      </c>
      <c r="I4192">
        <v>2017</v>
      </c>
      <c r="J4192">
        <v>2</v>
      </c>
      <c r="K4192">
        <v>6</v>
      </c>
    </row>
    <row r="4193" spans="1:11" x14ac:dyDescent="0.3">
      <c r="A4193" t="s">
        <v>16</v>
      </c>
      <c r="B4193" s="1">
        <v>42771</v>
      </c>
      <c r="C4193">
        <v>11.44</v>
      </c>
      <c r="D4193">
        <v>11.49</v>
      </c>
      <c r="E4193">
        <v>11.32</v>
      </c>
      <c r="F4193">
        <v>11.35</v>
      </c>
      <c r="G4193">
        <v>5942960</v>
      </c>
      <c r="H4193">
        <v>1005855021</v>
      </c>
      <c r="I4193">
        <v>2017</v>
      </c>
      <c r="J4193">
        <v>2</v>
      </c>
      <c r="K4193">
        <v>5</v>
      </c>
    </row>
    <row r="4194" spans="1:11" x14ac:dyDescent="0.3">
      <c r="A4194" t="s">
        <v>16</v>
      </c>
      <c r="B4194" s="1">
        <v>42770</v>
      </c>
      <c r="C4194">
        <v>11.13</v>
      </c>
      <c r="D4194">
        <v>11.5</v>
      </c>
      <c r="E4194">
        <v>11.13</v>
      </c>
      <c r="F4194">
        <v>11.43</v>
      </c>
      <c r="G4194">
        <v>14139500</v>
      </c>
      <c r="H4194">
        <v>1012625893</v>
      </c>
      <c r="I4194">
        <v>2017</v>
      </c>
      <c r="J4194">
        <v>2</v>
      </c>
      <c r="K4194">
        <v>4</v>
      </c>
    </row>
    <row r="4195" spans="1:11" x14ac:dyDescent="0.3">
      <c r="A4195" t="s">
        <v>16</v>
      </c>
      <c r="B4195" s="1">
        <v>42769</v>
      </c>
      <c r="C4195">
        <v>10.81</v>
      </c>
      <c r="D4195">
        <v>11.11</v>
      </c>
      <c r="E4195">
        <v>10.76</v>
      </c>
      <c r="F4195">
        <v>11.11</v>
      </c>
      <c r="G4195">
        <v>12897800</v>
      </c>
      <c r="H4195">
        <v>984019776</v>
      </c>
      <c r="I4195">
        <v>2017</v>
      </c>
      <c r="J4195">
        <v>2</v>
      </c>
      <c r="K4195">
        <v>3</v>
      </c>
    </row>
    <row r="4196" spans="1:11" x14ac:dyDescent="0.3">
      <c r="A4196" t="s">
        <v>16</v>
      </c>
      <c r="B4196" s="1">
        <v>42768</v>
      </c>
      <c r="C4196">
        <v>10.74</v>
      </c>
      <c r="D4196">
        <v>10.89</v>
      </c>
      <c r="E4196">
        <v>10.55</v>
      </c>
      <c r="F4196">
        <v>10.82</v>
      </c>
      <c r="G4196">
        <v>10172500</v>
      </c>
      <c r="H4196">
        <v>957731836</v>
      </c>
      <c r="I4196">
        <v>2017</v>
      </c>
      <c r="J4196">
        <v>2</v>
      </c>
      <c r="K4196">
        <v>2</v>
      </c>
    </row>
    <row r="4197" spans="1:11" x14ac:dyDescent="0.3">
      <c r="A4197" t="s">
        <v>16</v>
      </c>
      <c r="B4197" s="1">
        <v>42767</v>
      </c>
      <c r="C4197">
        <v>10.74</v>
      </c>
      <c r="D4197">
        <v>10.85</v>
      </c>
      <c r="E4197">
        <v>10.56</v>
      </c>
      <c r="F4197">
        <v>10.73</v>
      </c>
      <c r="G4197">
        <v>12852200</v>
      </c>
      <c r="H4197">
        <v>949491718</v>
      </c>
      <c r="I4197">
        <v>2017</v>
      </c>
      <c r="J4197">
        <v>2</v>
      </c>
      <c r="K4197">
        <v>1</v>
      </c>
    </row>
    <row r="4198" spans="1:11" x14ac:dyDescent="0.3">
      <c r="A4198" t="s">
        <v>16</v>
      </c>
      <c r="B4198" s="1">
        <v>42766</v>
      </c>
      <c r="C4198">
        <v>10.56</v>
      </c>
      <c r="D4198">
        <v>10.75</v>
      </c>
      <c r="E4198">
        <v>10.55</v>
      </c>
      <c r="F4198">
        <v>10.73</v>
      </c>
      <c r="G4198">
        <v>11648700</v>
      </c>
      <c r="H4198">
        <v>948748952</v>
      </c>
      <c r="I4198">
        <v>2017</v>
      </c>
      <c r="J4198">
        <v>1</v>
      </c>
      <c r="K4198">
        <v>31</v>
      </c>
    </row>
    <row r="4199" spans="1:11" x14ac:dyDescent="0.3">
      <c r="A4199" t="s">
        <v>16</v>
      </c>
      <c r="B4199" s="1">
        <v>42765</v>
      </c>
      <c r="C4199">
        <v>10.49</v>
      </c>
      <c r="D4199">
        <v>10.71</v>
      </c>
      <c r="E4199">
        <v>10.47</v>
      </c>
      <c r="F4199">
        <v>10.57</v>
      </c>
      <c r="G4199">
        <v>8042180</v>
      </c>
      <c r="H4199">
        <v>934593362</v>
      </c>
      <c r="I4199">
        <v>2017</v>
      </c>
      <c r="J4199">
        <v>1</v>
      </c>
      <c r="K4199">
        <v>30</v>
      </c>
    </row>
    <row r="4200" spans="1:11" x14ac:dyDescent="0.3">
      <c r="A4200" t="s">
        <v>16</v>
      </c>
      <c r="B4200" s="1">
        <v>42764</v>
      </c>
      <c r="C4200">
        <v>10.56</v>
      </c>
      <c r="D4200">
        <v>10.57</v>
      </c>
      <c r="E4200">
        <v>10.45</v>
      </c>
      <c r="F4200">
        <v>10.48</v>
      </c>
      <c r="G4200">
        <v>4689950</v>
      </c>
      <c r="H4200">
        <v>926548657</v>
      </c>
      <c r="I4200">
        <v>2017</v>
      </c>
      <c r="J4200">
        <v>1</v>
      </c>
      <c r="K4200">
        <v>29</v>
      </c>
    </row>
    <row r="4201" spans="1:11" x14ac:dyDescent="0.3">
      <c r="A4201" t="s">
        <v>16</v>
      </c>
      <c r="B4201" s="1">
        <v>42763</v>
      </c>
      <c r="C4201">
        <v>10.54</v>
      </c>
      <c r="D4201">
        <v>10.58</v>
      </c>
      <c r="E4201">
        <v>10.43</v>
      </c>
      <c r="F4201">
        <v>10.56</v>
      </c>
      <c r="G4201">
        <v>6580700</v>
      </c>
      <c r="H4201">
        <v>933378690</v>
      </c>
      <c r="I4201">
        <v>2017</v>
      </c>
      <c r="J4201">
        <v>1</v>
      </c>
      <c r="K4201">
        <v>28</v>
      </c>
    </row>
    <row r="4202" spans="1:11" x14ac:dyDescent="0.3">
      <c r="A4202" t="s">
        <v>16</v>
      </c>
      <c r="B4202" s="1">
        <v>42762</v>
      </c>
      <c r="C4202">
        <v>10.58</v>
      </c>
      <c r="D4202">
        <v>10.61</v>
      </c>
      <c r="E4202">
        <v>10.44</v>
      </c>
      <c r="F4202">
        <v>10.54</v>
      </c>
      <c r="G4202">
        <v>7189170</v>
      </c>
      <c r="H4202">
        <v>930599699</v>
      </c>
      <c r="I4202">
        <v>2017</v>
      </c>
      <c r="J4202">
        <v>1</v>
      </c>
      <c r="K4202">
        <v>27</v>
      </c>
    </row>
    <row r="4203" spans="1:11" x14ac:dyDescent="0.3">
      <c r="A4203" t="s">
        <v>16</v>
      </c>
      <c r="B4203" s="1">
        <v>42761</v>
      </c>
      <c r="C4203">
        <v>10.57</v>
      </c>
      <c r="D4203">
        <v>10.67</v>
      </c>
      <c r="E4203">
        <v>10.51</v>
      </c>
      <c r="F4203">
        <v>10.59</v>
      </c>
      <c r="G4203">
        <v>8465020</v>
      </c>
      <c r="H4203">
        <v>934844928</v>
      </c>
      <c r="I4203">
        <v>2017</v>
      </c>
      <c r="J4203">
        <v>1</v>
      </c>
      <c r="K4203">
        <v>26</v>
      </c>
    </row>
    <row r="4204" spans="1:11" x14ac:dyDescent="0.3">
      <c r="A4204" t="s">
        <v>16</v>
      </c>
      <c r="B4204" s="1">
        <v>42760</v>
      </c>
      <c r="C4204">
        <v>10.62</v>
      </c>
      <c r="D4204">
        <v>10.62</v>
      </c>
      <c r="E4204">
        <v>10.48</v>
      </c>
      <c r="F4204">
        <v>10.57</v>
      </c>
      <c r="G4204">
        <v>6751450</v>
      </c>
      <c r="H4204">
        <v>932866678</v>
      </c>
      <c r="I4204">
        <v>2017</v>
      </c>
      <c r="J4204">
        <v>1</v>
      </c>
      <c r="K4204">
        <v>25</v>
      </c>
    </row>
    <row r="4205" spans="1:11" x14ac:dyDescent="0.3">
      <c r="A4205" t="s">
        <v>16</v>
      </c>
      <c r="B4205" s="1">
        <v>42759</v>
      </c>
      <c r="C4205">
        <v>10.73</v>
      </c>
      <c r="D4205">
        <v>10.77</v>
      </c>
      <c r="E4205">
        <v>10.57</v>
      </c>
      <c r="F4205">
        <v>10.63</v>
      </c>
      <c r="G4205">
        <v>8327330</v>
      </c>
      <c r="H4205">
        <v>938004330</v>
      </c>
      <c r="I4205">
        <v>2017</v>
      </c>
      <c r="J4205">
        <v>1</v>
      </c>
      <c r="K4205">
        <v>24</v>
      </c>
    </row>
    <row r="4206" spans="1:11" x14ac:dyDescent="0.3">
      <c r="A4206" t="s">
        <v>16</v>
      </c>
      <c r="B4206" s="1">
        <v>42758</v>
      </c>
      <c r="C4206">
        <v>10.71</v>
      </c>
      <c r="D4206">
        <v>10.84</v>
      </c>
      <c r="E4206">
        <v>10.67</v>
      </c>
      <c r="F4206">
        <v>10.82</v>
      </c>
      <c r="G4206">
        <v>7267210</v>
      </c>
      <c r="H4206">
        <v>954275900</v>
      </c>
      <c r="I4206">
        <v>2017</v>
      </c>
      <c r="J4206">
        <v>1</v>
      </c>
      <c r="K4206">
        <v>23</v>
      </c>
    </row>
    <row r="4207" spans="1:11" x14ac:dyDescent="0.3">
      <c r="A4207" t="s">
        <v>16</v>
      </c>
      <c r="B4207" s="1">
        <v>42757</v>
      </c>
      <c r="C4207">
        <v>10.91</v>
      </c>
      <c r="D4207">
        <v>10.97</v>
      </c>
      <c r="E4207">
        <v>10.58</v>
      </c>
      <c r="F4207">
        <v>10.7</v>
      </c>
      <c r="G4207">
        <v>8678620</v>
      </c>
      <c r="H4207">
        <v>943567856</v>
      </c>
      <c r="I4207">
        <v>2017</v>
      </c>
      <c r="J4207">
        <v>1</v>
      </c>
      <c r="K4207">
        <v>22</v>
      </c>
    </row>
    <row r="4208" spans="1:11" x14ac:dyDescent="0.3">
      <c r="A4208" t="s">
        <v>16</v>
      </c>
      <c r="B4208" s="1">
        <v>42756</v>
      </c>
      <c r="C4208">
        <v>10.6</v>
      </c>
      <c r="D4208">
        <v>10.98</v>
      </c>
      <c r="E4208">
        <v>10.58</v>
      </c>
      <c r="F4208">
        <v>10.91</v>
      </c>
      <c r="G4208">
        <v>11937600</v>
      </c>
      <c r="H4208">
        <v>961383820</v>
      </c>
      <c r="I4208">
        <v>2017</v>
      </c>
      <c r="J4208">
        <v>1</v>
      </c>
      <c r="K4208">
        <v>21</v>
      </c>
    </row>
    <row r="4209" spans="1:11" x14ac:dyDescent="0.3">
      <c r="A4209" t="s">
        <v>16</v>
      </c>
      <c r="B4209" s="1">
        <v>42755</v>
      </c>
      <c r="C4209">
        <v>10.39</v>
      </c>
      <c r="D4209">
        <v>10.76</v>
      </c>
      <c r="E4209">
        <v>10.35</v>
      </c>
      <c r="F4209">
        <v>10.6</v>
      </c>
      <c r="G4209">
        <v>10992800</v>
      </c>
      <c r="H4209">
        <v>933854252</v>
      </c>
      <c r="I4209">
        <v>2017</v>
      </c>
      <c r="J4209">
        <v>1</v>
      </c>
      <c r="K4209">
        <v>20</v>
      </c>
    </row>
    <row r="4210" spans="1:11" x14ac:dyDescent="0.3">
      <c r="A4210" t="s">
        <v>16</v>
      </c>
      <c r="B4210" s="1">
        <v>42754</v>
      </c>
      <c r="C4210">
        <v>10.24</v>
      </c>
      <c r="D4210">
        <v>10.44</v>
      </c>
      <c r="E4210">
        <v>10.18</v>
      </c>
      <c r="F4210">
        <v>10.4</v>
      </c>
      <c r="G4210">
        <v>8347550</v>
      </c>
      <c r="H4210">
        <v>915611849</v>
      </c>
      <c r="I4210">
        <v>2017</v>
      </c>
      <c r="J4210">
        <v>1</v>
      </c>
      <c r="K4210">
        <v>19</v>
      </c>
    </row>
    <row r="4211" spans="1:11" x14ac:dyDescent="0.3">
      <c r="A4211" t="s">
        <v>16</v>
      </c>
      <c r="B4211" s="1">
        <v>42753</v>
      </c>
      <c r="C4211">
        <v>10.3</v>
      </c>
      <c r="D4211">
        <v>10.52</v>
      </c>
      <c r="E4211">
        <v>9.94</v>
      </c>
      <c r="F4211">
        <v>10.23</v>
      </c>
      <c r="G4211">
        <v>10788200</v>
      </c>
      <c r="H4211">
        <v>900365728</v>
      </c>
      <c r="I4211">
        <v>2017</v>
      </c>
      <c r="J4211">
        <v>1</v>
      </c>
      <c r="K4211">
        <v>18</v>
      </c>
    </row>
    <row r="4212" spans="1:11" x14ac:dyDescent="0.3">
      <c r="A4212" t="s">
        <v>16</v>
      </c>
      <c r="B4212" s="1">
        <v>42752</v>
      </c>
      <c r="C4212">
        <v>9.64</v>
      </c>
      <c r="D4212">
        <v>10.61</v>
      </c>
      <c r="E4212">
        <v>9.5399999999999991</v>
      </c>
      <c r="F4212">
        <v>10.3</v>
      </c>
      <c r="G4212">
        <v>18391900</v>
      </c>
      <c r="H4212">
        <v>906597925</v>
      </c>
      <c r="I4212">
        <v>2017</v>
      </c>
      <c r="J4212">
        <v>1</v>
      </c>
      <c r="K4212">
        <v>17</v>
      </c>
    </row>
    <row r="4213" spans="1:11" x14ac:dyDescent="0.3">
      <c r="A4213" t="s">
        <v>16</v>
      </c>
      <c r="B4213" s="1">
        <v>42751</v>
      </c>
      <c r="C4213">
        <v>9.8800000000000008</v>
      </c>
      <c r="D4213">
        <v>9.93</v>
      </c>
      <c r="E4213">
        <v>9.58</v>
      </c>
      <c r="F4213">
        <v>9.64</v>
      </c>
      <c r="G4213">
        <v>14937400</v>
      </c>
      <c r="H4213">
        <v>847706513</v>
      </c>
      <c r="I4213">
        <v>2017</v>
      </c>
      <c r="J4213">
        <v>1</v>
      </c>
      <c r="K4213">
        <v>16</v>
      </c>
    </row>
    <row r="4214" spans="1:11" x14ac:dyDescent="0.3">
      <c r="A4214" t="s">
        <v>16</v>
      </c>
      <c r="B4214" s="1">
        <v>42750</v>
      </c>
      <c r="C4214">
        <v>9.83</v>
      </c>
      <c r="D4214">
        <v>10</v>
      </c>
      <c r="E4214">
        <v>9.6</v>
      </c>
      <c r="F4214">
        <v>9.9</v>
      </c>
      <c r="G4214">
        <v>14837900</v>
      </c>
      <c r="H4214">
        <v>870948977</v>
      </c>
      <c r="I4214">
        <v>2017</v>
      </c>
      <c r="J4214">
        <v>1</v>
      </c>
      <c r="K4214">
        <v>15</v>
      </c>
    </row>
    <row r="4215" spans="1:11" x14ac:dyDescent="0.3">
      <c r="A4215" t="s">
        <v>16</v>
      </c>
      <c r="B4215" s="1">
        <v>42749</v>
      </c>
      <c r="C4215">
        <v>9.7899999999999991</v>
      </c>
      <c r="D4215">
        <v>9.89</v>
      </c>
      <c r="E4215">
        <v>9.44</v>
      </c>
      <c r="F4215">
        <v>9.65</v>
      </c>
      <c r="G4215">
        <v>20085800</v>
      </c>
      <c r="H4215">
        <v>847990590</v>
      </c>
      <c r="I4215">
        <v>2017</v>
      </c>
      <c r="J4215">
        <v>1</v>
      </c>
      <c r="K4215">
        <v>14</v>
      </c>
    </row>
    <row r="4216" spans="1:11" x14ac:dyDescent="0.3">
      <c r="A4216" t="s">
        <v>16</v>
      </c>
      <c r="B4216" s="1">
        <v>42748</v>
      </c>
      <c r="C4216">
        <v>9.83</v>
      </c>
      <c r="D4216">
        <v>9.85</v>
      </c>
      <c r="E4216">
        <v>9.51</v>
      </c>
      <c r="F4216">
        <v>9.77</v>
      </c>
      <c r="G4216">
        <v>25066600</v>
      </c>
      <c r="H4216">
        <v>858481082</v>
      </c>
      <c r="I4216">
        <v>2017</v>
      </c>
      <c r="J4216">
        <v>1</v>
      </c>
      <c r="K4216">
        <v>13</v>
      </c>
    </row>
    <row r="4217" spans="1:11" x14ac:dyDescent="0.3">
      <c r="A4217" t="s">
        <v>16</v>
      </c>
      <c r="B4217" s="1">
        <v>42747</v>
      </c>
      <c r="C4217">
        <v>9.7200000000000006</v>
      </c>
      <c r="D4217">
        <v>10.08</v>
      </c>
      <c r="E4217">
        <v>9.18</v>
      </c>
      <c r="F4217">
        <v>9.86</v>
      </c>
      <c r="G4217">
        <v>30453800</v>
      </c>
      <c r="H4217">
        <v>866237622</v>
      </c>
      <c r="I4217">
        <v>2017</v>
      </c>
      <c r="J4217">
        <v>1</v>
      </c>
      <c r="K4217">
        <v>12</v>
      </c>
    </row>
    <row r="4218" spans="1:11" x14ac:dyDescent="0.3">
      <c r="A4218" t="s">
        <v>16</v>
      </c>
      <c r="B4218" s="1">
        <v>42746</v>
      </c>
      <c r="C4218">
        <v>10.54</v>
      </c>
      <c r="D4218">
        <v>10.66</v>
      </c>
      <c r="E4218">
        <v>9.4600000000000009</v>
      </c>
      <c r="F4218">
        <v>9.7200000000000006</v>
      </c>
      <c r="G4218">
        <v>26823500</v>
      </c>
      <c r="H4218">
        <v>853319722</v>
      </c>
      <c r="I4218">
        <v>2017</v>
      </c>
      <c r="J4218">
        <v>1</v>
      </c>
      <c r="K4218">
        <v>11</v>
      </c>
    </row>
    <row r="4219" spans="1:11" x14ac:dyDescent="0.3">
      <c r="A4219" t="s">
        <v>16</v>
      </c>
      <c r="B4219" s="1">
        <v>42745</v>
      </c>
      <c r="C4219">
        <v>10.37</v>
      </c>
      <c r="D4219">
        <v>10.69</v>
      </c>
      <c r="E4219">
        <v>10.29</v>
      </c>
      <c r="F4219">
        <v>10.55</v>
      </c>
      <c r="G4219">
        <v>10879700</v>
      </c>
      <c r="H4219">
        <v>926031183</v>
      </c>
      <c r="I4219">
        <v>2017</v>
      </c>
      <c r="J4219">
        <v>1</v>
      </c>
      <c r="K4219">
        <v>10</v>
      </c>
    </row>
    <row r="4220" spans="1:11" x14ac:dyDescent="0.3">
      <c r="A4220" t="s">
        <v>16</v>
      </c>
      <c r="B4220" s="1">
        <v>42744</v>
      </c>
      <c r="C4220">
        <v>10.31</v>
      </c>
      <c r="D4220">
        <v>10.78</v>
      </c>
      <c r="E4220">
        <v>10.14</v>
      </c>
      <c r="F4220">
        <v>10.33</v>
      </c>
      <c r="G4220">
        <v>25718300</v>
      </c>
      <c r="H4220">
        <v>906044584</v>
      </c>
      <c r="I4220">
        <v>2017</v>
      </c>
      <c r="J4220">
        <v>1</v>
      </c>
      <c r="K4220">
        <v>9</v>
      </c>
    </row>
    <row r="4221" spans="1:11" x14ac:dyDescent="0.3">
      <c r="A4221" t="s">
        <v>16</v>
      </c>
      <c r="B4221" s="1">
        <v>42743</v>
      </c>
      <c r="C4221">
        <v>9.8699999999999992</v>
      </c>
      <c r="D4221">
        <v>10.39</v>
      </c>
      <c r="E4221">
        <v>9.83</v>
      </c>
      <c r="F4221">
        <v>10.29</v>
      </c>
      <c r="G4221">
        <v>16676600</v>
      </c>
      <c r="H4221">
        <v>902576769</v>
      </c>
      <c r="I4221">
        <v>2017</v>
      </c>
      <c r="J4221">
        <v>1</v>
      </c>
      <c r="K4221">
        <v>8</v>
      </c>
    </row>
    <row r="4222" spans="1:11" x14ac:dyDescent="0.3">
      <c r="A4222" t="s">
        <v>16</v>
      </c>
      <c r="B4222" s="1">
        <v>42742</v>
      </c>
      <c r="C4222">
        <v>10.24</v>
      </c>
      <c r="D4222">
        <v>10.28</v>
      </c>
      <c r="E4222">
        <v>9.59</v>
      </c>
      <c r="F4222">
        <v>9.8699999999999992</v>
      </c>
      <c r="G4222">
        <v>23153600</v>
      </c>
      <c r="H4222">
        <v>865194523</v>
      </c>
      <c r="I4222">
        <v>2017</v>
      </c>
      <c r="J4222">
        <v>1</v>
      </c>
      <c r="K4222">
        <v>7</v>
      </c>
    </row>
    <row r="4223" spans="1:11" x14ac:dyDescent="0.3">
      <c r="A4223" t="s">
        <v>16</v>
      </c>
      <c r="B4223" s="1">
        <v>42741</v>
      </c>
      <c r="C4223">
        <v>10.29</v>
      </c>
      <c r="D4223">
        <v>10.63</v>
      </c>
      <c r="E4223">
        <v>9.6300000000000008</v>
      </c>
      <c r="F4223">
        <v>10.25</v>
      </c>
      <c r="G4223">
        <v>29471800</v>
      </c>
      <c r="H4223">
        <v>898845928</v>
      </c>
      <c r="I4223">
        <v>2017</v>
      </c>
      <c r="J4223">
        <v>1</v>
      </c>
      <c r="K4223">
        <v>6</v>
      </c>
    </row>
    <row r="4224" spans="1:11" x14ac:dyDescent="0.3">
      <c r="A4224" t="s">
        <v>16</v>
      </c>
      <c r="B4224" s="1">
        <v>42740</v>
      </c>
      <c r="C4224">
        <v>11.29</v>
      </c>
      <c r="D4224">
        <v>11.89</v>
      </c>
      <c r="E4224">
        <v>9.4</v>
      </c>
      <c r="F4224">
        <v>10.25</v>
      </c>
      <c r="G4224">
        <v>41557400</v>
      </c>
      <c r="H4224">
        <v>898497892</v>
      </c>
      <c r="I4224">
        <v>2017</v>
      </c>
      <c r="J4224">
        <v>1</v>
      </c>
      <c r="K4224">
        <v>5</v>
      </c>
    </row>
    <row r="4225" spans="1:11" x14ac:dyDescent="0.3">
      <c r="A4225" t="s">
        <v>16</v>
      </c>
      <c r="B4225" s="1">
        <v>42739</v>
      </c>
      <c r="C4225">
        <v>9.7100000000000009</v>
      </c>
      <c r="D4225">
        <v>11.28</v>
      </c>
      <c r="E4225">
        <v>9.56</v>
      </c>
      <c r="F4225">
        <v>11.25</v>
      </c>
      <c r="G4225">
        <v>41051200</v>
      </c>
      <c r="H4225">
        <v>985515893</v>
      </c>
      <c r="I4225">
        <v>2017</v>
      </c>
      <c r="J4225">
        <v>1</v>
      </c>
      <c r="K4225">
        <v>4</v>
      </c>
    </row>
    <row r="4226" spans="1:11" x14ac:dyDescent="0.3">
      <c r="A4226" t="s">
        <v>16</v>
      </c>
      <c r="B4226" s="1">
        <v>42738</v>
      </c>
      <c r="C4226">
        <v>8.3699999999999992</v>
      </c>
      <c r="D4226">
        <v>10</v>
      </c>
      <c r="E4226">
        <v>8.32</v>
      </c>
      <c r="F4226">
        <v>9.73</v>
      </c>
      <c r="G4226">
        <v>33625200</v>
      </c>
      <c r="H4226">
        <v>851512055</v>
      </c>
      <c r="I4226">
        <v>2017</v>
      </c>
      <c r="J4226">
        <v>1</v>
      </c>
      <c r="K4226">
        <v>3</v>
      </c>
    </row>
    <row r="4227" spans="1:11" x14ac:dyDescent="0.3">
      <c r="A4227" t="s">
        <v>16</v>
      </c>
      <c r="B4227" s="1">
        <v>42737</v>
      </c>
      <c r="C4227">
        <v>8.17</v>
      </c>
      <c r="D4227">
        <v>8.44</v>
      </c>
      <c r="E4227">
        <v>8.0500000000000007</v>
      </c>
      <c r="F4227">
        <v>8.3800000000000008</v>
      </c>
      <c r="G4227">
        <v>14579600</v>
      </c>
      <c r="H4227">
        <v>733331654</v>
      </c>
      <c r="I4227">
        <v>2017</v>
      </c>
      <c r="J4227">
        <v>1</v>
      </c>
      <c r="K4227">
        <v>2</v>
      </c>
    </row>
    <row r="4228" spans="1:11" x14ac:dyDescent="0.3">
      <c r="A4228" t="s">
        <v>16</v>
      </c>
      <c r="B4228" s="1">
        <v>42736</v>
      </c>
      <c r="C4228">
        <v>7.98</v>
      </c>
      <c r="D4228">
        <v>8.4700000000000006</v>
      </c>
      <c r="E4228">
        <v>7.98</v>
      </c>
      <c r="F4228">
        <v>8.17</v>
      </c>
      <c r="G4228">
        <v>14731700</v>
      </c>
      <c r="H4228">
        <v>715049208</v>
      </c>
      <c r="I4228">
        <v>2017</v>
      </c>
      <c r="J4228">
        <v>1</v>
      </c>
      <c r="K4228">
        <v>1</v>
      </c>
    </row>
    <row r="4229" spans="1:11" x14ac:dyDescent="0.3">
      <c r="A4229" t="s">
        <v>16</v>
      </c>
      <c r="B4229" s="1">
        <v>42735</v>
      </c>
      <c r="C4229">
        <v>8.15</v>
      </c>
      <c r="D4229">
        <v>8.16</v>
      </c>
      <c r="E4229">
        <v>7.91</v>
      </c>
      <c r="F4229">
        <v>7.97</v>
      </c>
      <c r="G4229">
        <v>9066800</v>
      </c>
      <c r="H4229">
        <v>696993600</v>
      </c>
      <c r="I4229">
        <v>2016</v>
      </c>
      <c r="J4229">
        <v>12</v>
      </c>
      <c r="K4229">
        <v>31</v>
      </c>
    </row>
    <row r="4230" spans="1:11" x14ac:dyDescent="0.3">
      <c r="A4230" t="s">
        <v>16</v>
      </c>
      <c r="B4230" s="1">
        <v>42734</v>
      </c>
      <c r="C4230">
        <v>8.2899999999999991</v>
      </c>
      <c r="D4230">
        <v>8.4700000000000006</v>
      </c>
      <c r="E4230">
        <v>8.0500000000000007</v>
      </c>
      <c r="F4230">
        <v>8.16</v>
      </c>
      <c r="G4230">
        <v>13909900</v>
      </c>
      <c r="H4230">
        <v>713433620</v>
      </c>
      <c r="I4230">
        <v>2016</v>
      </c>
      <c r="J4230">
        <v>12</v>
      </c>
      <c r="K4230">
        <v>30</v>
      </c>
    </row>
    <row r="4231" spans="1:11" x14ac:dyDescent="0.3">
      <c r="A4231" t="s">
        <v>16</v>
      </c>
      <c r="B4231" s="1">
        <v>42733</v>
      </c>
      <c r="C4231">
        <v>7.54</v>
      </c>
      <c r="D4231">
        <v>8.5299999999999994</v>
      </c>
      <c r="E4231">
        <v>7.54</v>
      </c>
      <c r="F4231">
        <v>8.2799999999999994</v>
      </c>
      <c r="G4231">
        <v>27543800</v>
      </c>
      <c r="H4231">
        <v>724028107</v>
      </c>
      <c r="I4231">
        <v>2016</v>
      </c>
      <c r="J4231">
        <v>12</v>
      </c>
      <c r="K4231">
        <v>29</v>
      </c>
    </row>
    <row r="4232" spans="1:11" x14ac:dyDescent="0.3">
      <c r="A4232" t="s">
        <v>16</v>
      </c>
      <c r="B4232" s="1">
        <v>42732</v>
      </c>
      <c r="C4232">
        <v>7.15</v>
      </c>
      <c r="D4232">
        <v>7.62</v>
      </c>
      <c r="E4232">
        <v>7.08</v>
      </c>
      <c r="F4232">
        <v>7.52</v>
      </c>
      <c r="G4232">
        <v>17453300</v>
      </c>
      <c r="H4232">
        <v>657011884</v>
      </c>
      <c r="I4232">
        <v>2016</v>
      </c>
      <c r="J4232">
        <v>12</v>
      </c>
      <c r="K4232">
        <v>28</v>
      </c>
    </row>
    <row r="4233" spans="1:11" x14ac:dyDescent="0.3">
      <c r="A4233" t="s">
        <v>16</v>
      </c>
      <c r="B4233" s="1">
        <v>42731</v>
      </c>
      <c r="C4233">
        <v>7.28</v>
      </c>
      <c r="D4233">
        <v>7.32</v>
      </c>
      <c r="E4233">
        <v>7.09</v>
      </c>
      <c r="F4233">
        <v>7.17</v>
      </c>
      <c r="G4233">
        <v>8778610</v>
      </c>
      <c r="H4233">
        <v>626268701</v>
      </c>
      <c r="I4233">
        <v>2016</v>
      </c>
      <c r="J4233">
        <v>12</v>
      </c>
      <c r="K4233">
        <v>27</v>
      </c>
    </row>
    <row r="4234" spans="1:11" x14ac:dyDescent="0.3">
      <c r="A4234" t="s">
        <v>16</v>
      </c>
      <c r="B4234" s="1">
        <v>42730</v>
      </c>
      <c r="C4234">
        <v>7.13</v>
      </c>
      <c r="D4234">
        <v>7.33</v>
      </c>
      <c r="E4234">
        <v>7.05</v>
      </c>
      <c r="F4234">
        <v>7.27</v>
      </c>
      <c r="G4234">
        <v>5836810</v>
      </c>
      <c r="H4234">
        <v>635060699</v>
      </c>
      <c r="I4234">
        <v>2016</v>
      </c>
      <c r="J4234">
        <v>12</v>
      </c>
      <c r="K4234">
        <v>26</v>
      </c>
    </row>
    <row r="4235" spans="1:11" x14ac:dyDescent="0.3">
      <c r="A4235" t="s">
        <v>16</v>
      </c>
      <c r="B4235" s="1">
        <v>42729</v>
      </c>
      <c r="C4235">
        <v>7.26</v>
      </c>
      <c r="D4235">
        <v>7.34</v>
      </c>
      <c r="E4235">
        <v>7.14</v>
      </c>
      <c r="F4235">
        <v>7.18</v>
      </c>
      <c r="G4235">
        <v>8671840</v>
      </c>
      <c r="H4235">
        <v>626189631</v>
      </c>
      <c r="I4235">
        <v>2016</v>
      </c>
      <c r="J4235">
        <v>12</v>
      </c>
      <c r="K4235">
        <v>25</v>
      </c>
    </row>
    <row r="4236" spans="1:11" x14ac:dyDescent="0.3">
      <c r="A4236" t="s">
        <v>16</v>
      </c>
      <c r="B4236" s="1">
        <v>42728</v>
      </c>
      <c r="C4236">
        <v>7.15</v>
      </c>
      <c r="D4236">
        <v>7.41</v>
      </c>
      <c r="E4236">
        <v>7.15</v>
      </c>
      <c r="F4236">
        <v>7.27</v>
      </c>
      <c r="G4236">
        <v>7626020</v>
      </c>
      <c r="H4236">
        <v>633871896</v>
      </c>
      <c r="I4236">
        <v>2016</v>
      </c>
      <c r="J4236">
        <v>12</v>
      </c>
      <c r="K4236">
        <v>24</v>
      </c>
    </row>
    <row r="4237" spans="1:11" x14ac:dyDescent="0.3">
      <c r="A4237" t="s">
        <v>16</v>
      </c>
      <c r="B4237" s="1">
        <v>42727</v>
      </c>
      <c r="C4237">
        <v>7.58</v>
      </c>
      <c r="D4237">
        <v>7.69</v>
      </c>
      <c r="E4237">
        <v>7.16</v>
      </c>
      <c r="F4237">
        <v>7.17</v>
      </c>
      <c r="G4237">
        <v>19613100</v>
      </c>
      <c r="H4237">
        <v>624956487</v>
      </c>
      <c r="I4237">
        <v>2016</v>
      </c>
      <c r="J4237">
        <v>12</v>
      </c>
      <c r="K4237">
        <v>23</v>
      </c>
    </row>
    <row r="4238" spans="1:11" x14ac:dyDescent="0.3">
      <c r="A4238" t="s">
        <v>16</v>
      </c>
      <c r="B4238" s="1">
        <v>42726</v>
      </c>
      <c r="C4238">
        <v>7.9</v>
      </c>
      <c r="D4238">
        <v>7.91</v>
      </c>
      <c r="E4238">
        <v>7.5</v>
      </c>
      <c r="F4238">
        <v>7.59</v>
      </c>
      <c r="G4238">
        <v>16376700</v>
      </c>
      <c r="H4238">
        <v>661247899</v>
      </c>
      <c r="I4238">
        <v>2016</v>
      </c>
      <c r="J4238">
        <v>12</v>
      </c>
      <c r="K4238">
        <v>22</v>
      </c>
    </row>
    <row r="4239" spans="1:11" x14ac:dyDescent="0.3">
      <c r="A4239" t="s">
        <v>16</v>
      </c>
      <c r="B4239" s="1">
        <v>42725</v>
      </c>
      <c r="C4239">
        <v>7.66</v>
      </c>
      <c r="D4239">
        <v>7.94</v>
      </c>
      <c r="E4239">
        <v>7.66</v>
      </c>
      <c r="F4239">
        <v>7.91</v>
      </c>
      <c r="G4239">
        <v>9393550</v>
      </c>
      <c r="H4239">
        <v>689718972</v>
      </c>
      <c r="I4239">
        <v>2016</v>
      </c>
      <c r="J4239">
        <v>12</v>
      </c>
      <c r="K4239">
        <v>21</v>
      </c>
    </row>
    <row r="4240" spans="1:11" x14ac:dyDescent="0.3">
      <c r="A4240" t="s">
        <v>16</v>
      </c>
      <c r="B4240" s="1">
        <v>42724</v>
      </c>
      <c r="C4240">
        <v>7.63</v>
      </c>
      <c r="D4240">
        <v>7.75</v>
      </c>
      <c r="E4240">
        <v>7.57</v>
      </c>
      <c r="F4240">
        <v>7.66</v>
      </c>
      <c r="G4240">
        <v>6313550</v>
      </c>
      <c r="H4240">
        <v>667309961</v>
      </c>
      <c r="I4240">
        <v>2016</v>
      </c>
      <c r="J4240">
        <v>12</v>
      </c>
      <c r="K4240">
        <v>20</v>
      </c>
    </row>
    <row r="4241" spans="1:11" x14ac:dyDescent="0.3">
      <c r="A4241" t="s">
        <v>16</v>
      </c>
      <c r="B4241" s="1">
        <v>42723</v>
      </c>
      <c r="C4241">
        <v>7.87</v>
      </c>
      <c r="D4241">
        <v>7.87</v>
      </c>
      <c r="E4241">
        <v>7.63</v>
      </c>
      <c r="F4241">
        <v>7.64</v>
      </c>
      <c r="G4241">
        <v>5894760</v>
      </c>
      <c r="H4241">
        <v>665654987</v>
      </c>
      <c r="I4241">
        <v>2016</v>
      </c>
      <c r="J4241">
        <v>12</v>
      </c>
      <c r="K4241">
        <v>19</v>
      </c>
    </row>
    <row r="4242" spans="1:11" x14ac:dyDescent="0.3">
      <c r="A4242" t="s">
        <v>16</v>
      </c>
      <c r="B4242" s="1">
        <v>42722</v>
      </c>
      <c r="C4242">
        <v>7.86</v>
      </c>
      <c r="D4242">
        <v>7.93</v>
      </c>
      <c r="E4242">
        <v>7.72</v>
      </c>
      <c r="F4242">
        <v>7.87</v>
      </c>
      <c r="G4242">
        <v>5890020</v>
      </c>
      <c r="H4242">
        <v>684696555</v>
      </c>
      <c r="I4242">
        <v>2016</v>
      </c>
      <c r="J4242">
        <v>12</v>
      </c>
      <c r="K4242">
        <v>18</v>
      </c>
    </row>
    <row r="4243" spans="1:11" x14ac:dyDescent="0.3">
      <c r="A4243" t="s">
        <v>16</v>
      </c>
      <c r="B4243" s="1">
        <v>42721</v>
      </c>
      <c r="C4243">
        <v>7.86</v>
      </c>
      <c r="D4243">
        <v>7.9</v>
      </c>
      <c r="E4243">
        <v>7.52</v>
      </c>
      <c r="F4243">
        <v>7.88</v>
      </c>
      <c r="G4243">
        <v>8502620</v>
      </c>
      <c r="H4243">
        <v>685426528</v>
      </c>
      <c r="I4243">
        <v>2016</v>
      </c>
      <c r="J4243">
        <v>12</v>
      </c>
      <c r="K4243">
        <v>17</v>
      </c>
    </row>
    <row r="4244" spans="1:11" x14ac:dyDescent="0.3">
      <c r="A4244" t="s">
        <v>16</v>
      </c>
      <c r="B4244" s="1">
        <v>42720</v>
      </c>
      <c r="C4244">
        <v>7.86</v>
      </c>
      <c r="D4244">
        <v>7.93</v>
      </c>
      <c r="E4244">
        <v>7.8</v>
      </c>
      <c r="F4244">
        <v>7.86</v>
      </c>
      <c r="G4244">
        <v>5178610</v>
      </c>
      <c r="H4244">
        <v>683575806</v>
      </c>
      <c r="I4244">
        <v>2016</v>
      </c>
      <c r="J4244">
        <v>12</v>
      </c>
      <c r="K4244">
        <v>16</v>
      </c>
    </row>
    <row r="4245" spans="1:11" x14ac:dyDescent="0.3">
      <c r="A4245" t="s">
        <v>16</v>
      </c>
      <c r="B4245" s="1">
        <v>42719</v>
      </c>
      <c r="C4245">
        <v>8.24</v>
      </c>
      <c r="D4245">
        <v>8.24</v>
      </c>
      <c r="E4245">
        <v>7.72</v>
      </c>
      <c r="F4245">
        <v>7.83</v>
      </c>
      <c r="G4245">
        <v>13184400</v>
      </c>
      <c r="H4245">
        <v>680740349</v>
      </c>
      <c r="I4245">
        <v>2016</v>
      </c>
      <c r="J4245">
        <v>12</v>
      </c>
      <c r="K4245">
        <v>15</v>
      </c>
    </row>
    <row r="4246" spans="1:11" x14ac:dyDescent="0.3">
      <c r="A4246" t="s">
        <v>16</v>
      </c>
      <c r="B4246" s="1">
        <v>42718</v>
      </c>
      <c r="C4246">
        <v>8.4499999999999993</v>
      </c>
      <c r="D4246">
        <v>8.52</v>
      </c>
      <c r="E4246">
        <v>8.25</v>
      </c>
      <c r="F4246">
        <v>8.27</v>
      </c>
      <c r="G4246">
        <v>7337220</v>
      </c>
      <c r="H4246">
        <v>718460239</v>
      </c>
      <c r="I4246">
        <v>2016</v>
      </c>
      <c r="J4246">
        <v>12</v>
      </c>
      <c r="K4246">
        <v>14</v>
      </c>
    </row>
    <row r="4247" spans="1:11" x14ac:dyDescent="0.3">
      <c r="A4247" t="s">
        <v>16</v>
      </c>
      <c r="B4247" s="1">
        <v>42717</v>
      </c>
      <c r="C4247">
        <v>8.52</v>
      </c>
      <c r="D4247">
        <v>8.5299999999999994</v>
      </c>
      <c r="E4247">
        <v>8.35</v>
      </c>
      <c r="F4247">
        <v>8.42</v>
      </c>
      <c r="G4247">
        <v>4486190</v>
      </c>
      <c r="H4247">
        <v>731892846</v>
      </c>
      <c r="I4247">
        <v>2016</v>
      </c>
      <c r="J4247">
        <v>12</v>
      </c>
      <c r="K4247">
        <v>13</v>
      </c>
    </row>
    <row r="4248" spans="1:11" x14ac:dyDescent="0.3">
      <c r="A4248" t="s">
        <v>16</v>
      </c>
      <c r="B4248" s="1">
        <v>42716</v>
      </c>
      <c r="C4248">
        <v>8.19</v>
      </c>
      <c r="D4248">
        <v>8.61</v>
      </c>
      <c r="E4248">
        <v>8.17</v>
      </c>
      <c r="F4248">
        <v>8.52</v>
      </c>
      <c r="G4248">
        <v>9119700</v>
      </c>
      <c r="H4248">
        <v>740255866</v>
      </c>
      <c r="I4248">
        <v>2016</v>
      </c>
      <c r="J4248">
        <v>12</v>
      </c>
      <c r="K4248">
        <v>12</v>
      </c>
    </row>
    <row r="4249" spans="1:11" x14ac:dyDescent="0.3">
      <c r="A4249" t="s">
        <v>16</v>
      </c>
      <c r="B4249" s="1">
        <v>42715</v>
      </c>
      <c r="C4249">
        <v>8.1300000000000008</v>
      </c>
      <c r="D4249">
        <v>8.27</v>
      </c>
      <c r="E4249">
        <v>8.1</v>
      </c>
      <c r="F4249">
        <v>8.19</v>
      </c>
      <c r="G4249">
        <v>5545500</v>
      </c>
      <c r="H4249">
        <v>711457159</v>
      </c>
      <c r="I4249">
        <v>2016</v>
      </c>
      <c r="J4249">
        <v>12</v>
      </c>
      <c r="K4249">
        <v>11</v>
      </c>
    </row>
    <row r="4250" spans="1:11" x14ac:dyDescent="0.3">
      <c r="A4250" t="s">
        <v>16</v>
      </c>
      <c r="B4250" s="1">
        <v>42714</v>
      </c>
      <c r="C4250">
        <v>8.44</v>
      </c>
      <c r="D4250">
        <v>8.5299999999999994</v>
      </c>
      <c r="E4250">
        <v>8.02</v>
      </c>
      <c r="F4250">
        <v>8.1300000000000008</v>
      </c>
      <c r="G4250">
        <v>8108370</v>
      </c>
      <c r="H4250">
        <v>705254561</v>
      </c>
      <c r="I4250">
        <v>2016</v>
      </c>
      <c r="J4250">
        <v>12</v>
      </c>
      <c r="K4250">
        <v>10</v>
      </c>
    </row>
    <row r="4251" spans="1:11" x14ac:dyDescent="0.3">
      <c r="A4251" t="s">
        <v>16</v>
      </c>
      <c r="B4251" s="1">
        <v>42713</v>
      </c>
      <c r="C4251">
        <v>8.17</v>
      </c>
      <c r="D4251">
        <v>8.67</v>
      </c>
      <c r="E4251">
        <v>8.0500000000000007</v>
      </c>
      <c r="F4251">
        <v>8.4499999999999993</v>
      </c>
      <c r="G4251">
        <v>12916300</v>
      </c>
      <c r="H4251">
        <v>732836297</v>
      </c>
      <c r="I4251">
        <v>2016</v>
      </c>
      <c r="J4251">
        <v>12</v>
      </c>
      <c r="K4251">
        <v>9</v>
      </c>
    </row>
    <row r="4252" spans="1:11" x14ac:dyDescent="0.3">
      <c r="A4252" t="s">
        <v>16</v>
      </c>
      <c r="B4252" s="1">
        <v>42712</v>
      </c>
      <c r="C4252">
        <v>8.3800000000000008</v>
      </c>
      <c r="D4252">
        <v>8.86</v>
      </c>
      <c r="E4252">
        <v>8.23</v>
      </c>
      <c r="F4252">
        <v>8.23</v>
      </c>
      <c r="G4252">
        <v>16042700</v>
      </c>
      <c r="H4252">
        <v>713877391</v>
      </c>
      <c r="I4252">
        <v>2016</v>
      </c>
      <c r="J4252">
        <v>12</v>
      </c>
      <c r="K4252">
        <v>8</v>
      </c>
    </row>
    <row r="4253" spans="1:11" x14ac:dyDescent="0.3">
      <c r="A4253" t="s">
        <v>16</v>
      </c>
      <c r="B4253" s="1">
        <v>42711</v>
      </c>
      <c r="C4253">
        <v>7.89</v>
      </c>
      <c r="D4253">
        <v>8.5399999999999991</v>
      </c>
      <c r="E4253">
        <v>7.33</v>
      </c>
      <c r="F4253">
        <v>8.3800000000000008</v>
      </c>
      <c r="G4253">
        <v>22229600</v>
      </c>
      <c r="H4253">
        <v>726702380</v>
      </c>
      <c r="I4253">
        <v>2016</v>
      </c>
      <c r="J4253">
        <v>12</v>
      </c>
      <c r="K4253">
        <v>7</v>
      </c>
    </row>
    <row r="4254" spans="1:11" x14ac:dyDescent="0.3">
      <c r="A4254" t="s">
        <v>16</v>
      </c>
      <c r="B4254" s="1">
        <v>42710</v>
      </c>
      <c r="C4254">
        <v>6.8</v>
      </c>
      <c r="D4254">
        <v>7.92</v>
      </c>
      <c r="E4254">
        <v>5.98</v>
      </c>
      <c r="F4254">
        <v>7.87</v>
      </c>
      <c r="G4254">
        <v>50671200</v>
      </c>
      <c r="H4254">
        <v>682013454</v>
      </c>
      <c r="I4254">
        <v>2016</v>
      </c>
      <c r="J4254">
        <v>12</v>
      </c>
      <c r="K4254">
        <v>6</v>
      </c>
    </row>
    <row r="4255" spans="1:11" x14ac:dyDescent="0.3">
      <c r="A4255" t="s">
        <v>16</v>
      </c>
      <c r="B4255" s="1">
        <v>42709</v>
      </c>
      <c r="C4255">
        <v>7.41</v>
      </c>
      <c r="D4255">
        <v>7.64</v>
      </c>
      <c r="E4255">
        <v>6.66</v>
      </c>
      <c r="F4255">
        <v>6.82</v>
      </c>
      <c r="G4255">
        <v>17344500</v>
      </c>
      <c r="H4255">
        <v>591026579</v>
      </c>
      <c r="I4255">
        <v>2016</v>
      </c>
      <c r="J4255">
        <v>12</v>
      </c>
      <c r="K4255">
        <v>5</v>
      </c>
    </row>
    <row r="4256" spans="1:11" x14ac:dyDescent="0.3">
      <c r="A4256" t="s">
        <v>16</v>
      </c>
      <c r="B4256" s="1">
        <v>42708</v>
      </c>
      <c r="C4256">
        <v>7.9</v>
      </c>
      <c r="D4256">
        <v>7.95</v>
      </c>
      <c r="E4256">
        <v>7.44</v>
      </c>
      <c r="F4256">
        <v>7.44</v>
      </c>
      <c r="G4256">
        <v>8450790</v>
      </c>
      <c r="H4256">
        <v>644685715</v>
      </c>
      <c r="I4256">
        <v>2016</v>
      </c>
      <c r="J4256">
        <v>12</v>
      </c>
      <c r="K4256">
        <v>4</v>
      </c>
    </row>
    <row r="4257" spans="1:11" x14ac:dyDescent="0.3">
      <c r="A4257" t="s">
        <v>16</v>
      </c>
      <c r="B4257" s="1">
        <v>42707</v>
      </c>
      <c r="C4257">
        <v>7.77</v>
      </c>
      <c r="D4257">
        <v>8.15</v>
      </c>
      <c r="E4257">
        <v>7.67</v>
      </c>
      <c r="F4257">
        <v>7.92</v>
      </c>
      <c r="G4257">
        <v>12112100</v>
      </c>
      <c r="H4257">
        <v>685808136</v>
      </c>
      <c r="I4257">
        <v>2016</v>
      </c>
      <c r="J4257">
        <v>12</v>
      </c>
      <c r="K4257">
        <v>3</v>
      </c>
    </row>
    <row r="4258" spans="1:11" x14ac:dyDescent="0.3">
      <c r="A4258" t="s">
        <v>16</v>
      </c>
      <c r="B4258" s="1">
        <v>42706</v>
      </c>
      <c r="C4258">
        <v>8.4600000000000009</v>
      </c>
      <c r="D4258">
        <v>8.4600000000000009</v>
      </c>
      <c r="E4258">
        <v>7.42</v>
      </c>
      <c r="F4258">
        <v>7.76</v>
      </c>
      <c r="G4258">
        <v>18579800</v>
      </c>
      <c r="H4258">
        <v>671587252</v>
      </c>
      <c r="I4258">
        <v>2016</v>
      </c>
      <c r="J4258">
        <v>12</v>
      </c>
      <c r="K4258">
        <v>2</v>
      </c>
    </row>
    <row r="4259" spans="1:11" x14ac:dyDescent="0.3">
      <c r="A4259" t="s">
        <v>16</v>
      </c>
      <c r="B4259" s="1">
        <v>42705</v>
      </c>
      <c r="C4259">
        <v>8.6</v>
      </c>
      <c r="D4259">
        <v>8.65</v>
      </c>
      <c r="E4259">
        <v>8.36</v>
      </c>
      <c r="F4259">
        <v>8.4499999999999993</v>
      </c>
      <c r="G4259">
        <v>5882340</v>
      </c>
      <c r="H4259">
        <v>731254342</v>
      </c>
      <c r="I4259">
        <v>2016</v>
      </c>
      <c r="J4259">
        <v>12</v>
      </c>
      <c r="K4259">
        <v>1</v>
      </c>
    </row>
    <row r="4260" spans="1:11" x14ac:dyDescent="0.3">
      <c r="A4260" t="s">
        <v>16</v>
      </c>
      <c r="B4260" s="1">
        <v>42704</v>
      </c>
      <c r="C4260">
        <v>8.16</v>
      </c>
      <c r="D4260">
        <v>8.75</v>
      </c>
      <c r="E4260">
        <v>8.16</v>
      </c>
      <c r="F4260">
        <v>8.59</v>
      </c>
      <c r="G4260">
        <v>10626600</v>
      </c>
      <c r="H4260">
        <v>742664775</v>
      </c>
      <c r="I4260">
        <v>2016</v>
      </c>
      <c r="J4260">
        <v>11</v>
      </c>
      <c r="K4260">
        <v>30</v>
      </c>
    </row>
    <row r="4261" spans="1:11" x14ac:dyDescent="0.3">
      <c r="A4261" t="s">
        <v>16</v>
      </c>
      <c r="B4261" s="1">
        <v>42703</v>
      </c>
      <c r="C4261">
        <v>8.73</v>
      </c>
      <c r="D4261">
        <v>8.74</v>
      </c>
      <c r="E4261">
        <v>7.88</v>
      </c>
      <c r="F4261">
        <v>8.17</v>
      </c>
      <c r="G4261">
        <v>17000400</v>
      </c>
      <c r="H4261">
        <v>706651179</v>
      </c>
      <c r="I4261">
        <v>2016</v>
      </c>
      <c r="J4261">
        <v>11</v>
      </c>
      <c r="K4261">
        <v>29</v>
      </c>
    </row>
    <row r="4262" spans="1:11" x14ac:dyDescent="0.3">
      <c r="A4262" t="s">
        <v>16</v>
      </c>
      <c r="B4262" s="1">
        <v>42702</v>
      </c>
      <c r="C4262">
        <v>9</v>
      </c>
      <c r="D4262">
        <v>9.01</v>
      </c>
      <c r="E4262">
        <v>8.7200000000000006</v>
      </c>
      <c r="F4262">
        <v>8.7200000000000006</v>
      </c>
      <c r="G4262">
        <v>6046890</v>
      </c>
      <c r="H4262">
        <v>753971438</v>
      </c>
      <c r="I4262">
        <v>2016</v>
      </c>
      <c r="J4262">
        <v>11</v>
      </c>
      <c r="K4262">
        <v>28</v>
      </c>
    </row>
    <row r="4263" spans="1:11" x14ac:dyDescent="0.3">
      <c r="A4263" t="s">
        <v>16</v>
      </c>
      <c r="B4263" s="1">
        <v>42701</v>
      </c>
      <c r="C4263">
        <v>9.31</v>
      </c>
      <c r="D4263">
        <v>9.33</v>
      </c>
      <c r="E4263">
        <v>8.7799999999999994</v>
      </c>
      <c r="F4263">
        <v>9</v>
      </c>
      <c r="G4263">
        <v>8707660</v>
      </c>
      <c r="H4263">
        <v>777313922</v>
      </c>
      <c r="I4263">
        <v>2016</v>
      </c>
      <c r="J4263">
        <v>11</v>
      </c>
      <c r="K4263">
        <v>27</v>
      </c>
    </row>
    <row r="4264" spans="1:11" x14ac:dyDescent="0.3">
      <c r="A4264" t="s">
        <v>16</v>
      </c>
      <c r="B4264" s="1">
        <v>42700</v>
      </c>
      <c r="C4264">
        <v>9.42</v>
      </c>
      <c r="D4264">
        <v>9.5</v>
      </c>
      <c r="E4264">
        <v>9.31</v>
      </c>
      <c r="F4264">
        <v>9.33</v>
      </c>
      <c r="G4264">
        <v>3505990</v>
      </c>
      <c r="H4264">
        <v>805474198</v>
      </c>
      <c r="I4264">
        <v>2016</v>
      </c>
      <c r="J4264">
        <v>11</v>
      </c>
      <c r="K4264">
        <v>26</v>
      </c>
    </row>
    <row r="4265" spans="1:11" x14ac:dyDescent="0.3">
      <c r="A4265" t="s">
        <v>16</v>
      </c>
      <c r="B4265" s="1">
        <v>42699</v>
      </c>
      <c r="C4265">
        <v>9.23</v>
      </c>
      <c r="D4265">
        <v>9.75</v>
      </c>
      <c r="E4265">
        <v>9.2100000000000009</v>
      </c>
      <c r="F4265">
        <v>9.4</v>
      </c>
      <c r="G4265">
        <v>7669720</v>
      </c>
      <c r="H4265">
        <v>811553949</v>
      </c>
      <c r="I4265">
        <v>2016</v>
      </c>
      <c r="J4265">
        <v>11</v>
      </c>
      <c r="K4265">
        <v>25</v>
      </c>
    </row>
    <row r="4266" spans="1:11" x14ac:dyDescent="0.3">
      <c r="A4266" t="s">
        <v>16</v>
      </c>
      <c r="B4266" s="1">
        <v>42698</v>
      </c>
      <c r="C4266">
        <v>9.85</v>
      </c>
      <c r="D4266">
        <v>9.85</v>
      </c>
      <c r="E4266">
        <v>8.93</v>
      </c>
      <c r="F4266">
        <v>9.23</v>
      </c>
      <c r="G4266">
        <v>15987800</v>
      </c>
      <c r="H4266">
        <v>796538442</v>
      </c>
      <c r="I4266">
        <v>2016</v>
      </c>
      <c r="J4266">
        <v>11</v>
      </c>
      <c r="K4266">
        <v>24</v>
      </c>
    </row>
    <row r="4267" spans="1:11" x14ac:dyDescent="0.3">
      <c r="A4267" t="s">
        <v>16</v>
      </c>
      <c r="B4267" s="1">
        <v>42697</v>
      </c>
      <c r="C4267">
        <v>9.92</v>
      </c>
      <c r="D4267">
        <v>9.9600000000000009</v>
      </c>
      <c r="E4267">
        <v>9.76</v>
      </c>
      <c r="F4267">
        <v>9.84</v>
      </c>
      <c r="G4267">
        <v>4812310</v>
      </c>
      <c r="H4267">
        <v>849020680</v>
      </c>
      <c r="I4267">
        <v>2016</v>
      </c>
      <c r="J4267">
        <v>11</v>
      </c>
      <c r="K4267">
        <v>23</v>
      </c>
    </row>
    <row r="4268" spans="1:11" x14ac:dyDescent="0.3">
      <c r="A4268" t="s">
        <v>16</v>
      </c>
      <c r="B4268" s="1">
        <v>42696</v>
      </c>
      <c r="C4268">
        <v>9.6300000000000008</v>
      </c>
      <c r="D4268">
        <v>10.24</v>
      </c>
      <c r="E4268">
        <v>9.59</v>
      </c>
      <c r="F4268">
        <v>9.91</v>
      </c>
      <c r="G4268">
        <v>11284400</v>
      </c>
      <c r="H4268">
        <v>854053528</v>
      </c>
      <c r="I4268">
        <v>2016</v>
      </c>
      <c r="J4268">
        <v>11</v>
      </c>
      <c r="K4268">
        <v>22</v>
      </c>
    </row>
    <row r="4269" spans="1:11" x14ac:dyDescent="0.3">
      <c r="A4269" t="s">
        <v>16</v>
      </c>
      <c r="B4269" s="1">
        <v>42695</v>
      </c>
      <c r="C4269">
        <v>9.58</v>
      </c>
      <c r="D4269">
        <v>9.64</v>
      </c>
      <c r="E4269">
        <v>9.5399999999999991</v>
      </c>
      <c r="F4269">
        <v>9.6199999999999992</v>
      </c>
      <c r="G4269">
        <v>3663210</v>
      </c>
      <c r="H4269">
        <v>829190391</v>
      </c>
      <c r="I4269">
        <v>2016</v>
      </c>
      <c r="J4269">
        <v>11</v>
      </c>
      <c r="K4269">
        <v>21</v>
      </c>
    </row>
    <row r="4270" spans="1:11" x14ac:dyDescent="0.3">
      <c r="A4270" t="s">
        <v>16</v>
      </c>
      <c r="B4270" s="1">
        <v>42694</v>
      </c>
      <c r="C4270">
        <v>9.66</v>
      </c>
      <c r="D4270">
        <v>9.7100000000000009</v>
      </c>
      <c r="E4270">
        <v>9.52</v>
      </c>
      <c r="F4270">
        <v>9.58</v>
      </c>
      <c r="G4270">
        <v>5173420</v>
      </c>
      <c r="H4270">
        <v>825305262</v>
      </c>
      <c r="I4270">
        <v>2016</v>
      </c>
      <c r="J4270">
        <v>11</v>
      </c>
      <c r="K4270">
        <v>20</v>
      </c>
    </row>
    <row r="4271" spans="1:11" x14ac:dyDescent="0.3">
      <c r="A4271" t="s">
        <v>16</v>
      </c>
      <c r="B4271" s="1">
        <v>42693</v>
      </c>
      <c r="C4271">
        <v>9.48</v>
      </c>
      <c r="D4271">
        <v>9.75</v>
      </c>
      <c r="E4271">
        <v>9.48</v>
      </c>
      <c r="F4271">
        <v>9.66</v>
      </c>
      <c r="G4271">
        <v>5186540</v>
      </c>
      <c r="H4271">
        <v>832183861</v>
      </c>
      <c r="I4271">
        <v>2016</v>
      </c>
      <c r="J4271">
        <v>11</v>
      </c>
      <c r="K4271">
        <v>19</v>
      </c>
    </row>
    <row r="4272" spans="1:11" x14ac:dyDescent="0.3">
      <c r="A4272" t="s">
        <v>16</v>
      </c>
      <c r="B4272" s="1">
        <v>42692</v>
      </c>
      <c r="C4272">
        <v>9.99</v>
      </c>
      <c r="D4272">
        <v>10.01</v>
      </c>
      <c r="E4272">
        <v>9.48</v>
      </c>
      <c r="F4272">
        <v>9.48</v>
      </c>
      <c r="G4272">
        <v>10816100</v>
      </c>
      <c r="H4272">
        <v>815806832</v>
      </c>
      <c r="I4272">
        <v>2016</v>
      </c>
      <c r="J4272">
        <v>11</v>
      </c>
      <c r="K4272">
        <v>18</v>
      </c>
    </row>
    <row r="4273" spans="1:11" x14ac:dyDescent="0.3">
      <c r="A4273" t="s">
        <v>16</v>
      </c>
      <c r="B4273" s="1">
        <v>42691</v>
      </c>
      <c r="C4273">
        <v>10.06</v>
      </c>
      <c r="D4273">
        <v>10.19</v>
      </c>
      <c r="E4273">
        <v>9.92</v>
      </c>
      <c r="F4273">
        <v>9.99</v>
      </c>
      <c r="G4273">
        <v>6984700</v>
      </c>
      <c r="H4273">
        <v>859814328</v>
      </c>
      <c r="I4273">
        <v>2016</v>
      </c>
      <c r="J4273">
        <v>11</v>
      </c>
      <c r="K4273">
        <v>17</v>
      </c>
    </row>
    <row r="4274" spans="1:11" x14ac:dyDescent="0.3">
      <c r="A4274" t="s">
        <v>16</v>
      </c>
      <c r="B4274" s="1">
        <v>42690</v>
      </c>
      <c r="C4274">
        <v>10.220000000000001</v>
      </c>
      <c r="D4274">
        <v>10.33</v>
      </c>
      <c r="E4274">
        <v>9.93</v>
      </c>
      <c r="F4274">
        <v>10.06</v>
      </c>
      <c r="G4274">
        <v>9533550</v>
      </c>
      <c r="H4274">
        <v>865349966</v>
      </c>
      <c r="I4274">
        <v>2016</v>
      </c>
      <c r="J4274">
        <v>11</v>
      </c>
      <c r="K4274">
        <v>16</v>
      </c>
    </row>
    <row r="4275" spans="1:11" x14ac:dyDescent="0.3">
      <c r="A4275" t="s">
        <v>16</v>
      </c>
      <c r="B4275" s="1">
        <v>42689</v>
      </c>
      <c r="C4275">
        <v>9.9700000000000006</v>
      </c>
      <c r="D4275">
        <v>10.32</v>
      </c>
      <c r="E4275">
        <v>9.85</v>
      </c>
      <c r="F4275">
        <v>10.220000000000001</v>
      </c>
      <c r="G4275">
        <v>6557550</v>
      </c>
      <c r="H4275">
        <v>878653067</v>
      </c>
      <c r="I4275">
        <v>2016</v>
      </c>
      <c r="J4275">
        <v>11</v>
      </c>
      <c r="K4275">
        <v>15</v>
      </c>
    </row>
    <row r="4276" spans="1:11" x14ac:dyDescent="0.3">
      <c r="A4276" t="s">
        <v>16</v>
      </c>
      <c r="B4276" s="1">
        <v>42688</v>
      </c>
      <c r="C4276">
        <v>10.1</v>
      </c>
      <c r="D4276">
        <v>10.16</v>
      </c>
      <c r="E4276">
        <v>9.9600000000000009</v>
      </c>
      <c r="F4276">
        <v>9.9700000000000006</v>
      </c>
      <c r="G4276">
        <v>3573250</v>
      </c>
      <c r="H4276">
        <v>856753361</v>
      </c>
      <c r="I4276">
        <v>2016</v>
      </c>
      <c r="J4276">
        <v>11</v>
      </c>
      <c r="K4276">
        <v>14</v>
      </c>
    </row>
    <row r="4277" spans="1:11" x14ac:dyDescent="0.3">
      <c r="A4277" t="s">
        <v>16</v>
      </c>
      <c r="B4277" s="1">
        <v>42687</v>
      </c>
      <c r="C4277">
        <v>9.89</v>
      </c>
      <c r="D4277">
        <v>10.41</v>
      </c>
      <c r="E4277">
        <v>9.84</v>
      </c>
      <c r="F4277">
        <v>10.1</v>
      </c>
      <c r="G4277">
        <v>8227770</v>
      </c>
      <c r="H4277">
        <v>868038290</v>
      </c>
      <c r="I4277">
        <v>2016</v>
      </c>
      <c r="J4277">
        <v>11</v>
      </c>
      <c r="K4277">
        <v>13</v>
      </c>
    </row>
    <row r="4278" spans="1:11" x14ac:dyDescent="0.3">
      <c r="A4278" t="s">
        <v>16</v>
      </c>
      <c r="B4278" s="1">
        <v>42686</v>
      </c>
      <c r="C4278">
        <v>10.29</v>
      </c>
      <c r="D4278">
        <v>10.34</v>
      </c>
      <c r="E4278">
        <v>9.6999999999999993</v>
      </c>
      <c r="F4278">
        <v>9.8800000000000008</v>
      </c>
      <c r="G4278">
        <v>10052500</v>
      </c>
      <c r="H4278">
        <v>848509382</v>
      </c>
      <c r="I4278">
        <v>2016</v>
      </c>
      <c r="J4278">
        <v>11</v>
      </c>
      <c r="K4278">
        <v>12</v>
      </c>
    </row>
    <row r="4279" spans="1:11" x14ac:dyDescent="0.3">
      <c r="A4279" t="s">
        <v>16</v>
      </c>
      <c r="B4279" s="1">
        <v>42685</v>
      </c>
      <c r="C4279">
        <v>10.51</v>
      </c>
      <c r="D4279">
        <v>10.57</v>
      </c>
      <c r="E4279">
        <v>10.26</v>
      </c>
      <c r="F4279">
        <v>10.29</v>
      </c>
      <c r="G4279">
        <v>6056300</v>
      </c>
      <c r="H4279">
        <v>883565427</v>
      </c>
      <c r="I4279">
        <v>2016</v>
      </c>
      <c r="J4279">
        <v>11</v>
      </c>
      <c r="K4279">
        <v>11</v>
      </c>
    </row>
    <row r="4280" spans="1:11" x14ac:dyDescent="0.3">
      <c r="A4280" t="s">
        <v>16</v>
      </c>
      <c r="B4280" s="1">
        <v>42684</v>
      </c>
      <c r="C4280">
        <v>10.67</v>
      </c>
      <c r="D4280">
        <v>10.68</v>
      </c>
      <c r="E4280">
        <v>10.51</v>
      </c>
      <c r="F4280">
        <v>10.52</v>
      </c>
      <c r="G4280">
        <v>4253980</v>
      </c>
      <c r="H4280">
        <v>903380024</v>
      </c>
      <c r="I4280">
        <v>2016</v>
      </c>
      <c r="J4280">
        <v>11</v>
      </c>
      <c r="K4280">
        <v>10</v>
      </c>
    </row>
    <row r="4281" spans="1:11" x14ac:dyDescent="0.3">
      <c r="A4281" t="s">
        <v>16</v>
      </c>
      <c r="B4281" s="1">
        <v>42683</v>
      </c>
      <c r="C4281">
        <v>10.82</v>
      </c>
      <c r="D4281">
        <v>10.83</v>
      </c>
      <c r="E4281">
        <v>10.220000000000001</v>
      </c>
      <c r="F4281">
        <v>10.66</v>
      </c>
      <c r="G4281">
        <v>14606600</v>
      </c>
      <c r="H4281">
        <v>914292103</v>
      </c>
      <c r="I4281">
        <v>2016</v>
      </c>
      <c r="J4281">
        <v>11</v>
      </c>
      <c r="K4281">
        <v>9</v>
      </c>
    </row>
    <row r="4282" spans="1:11" x14ac:dyDescent="0.3">
      <c r="A4282" t="s">
        <v>16</v>
      </c>
      <c r="B4282" s="1">
        <v>42682</v>
      </c>
      <c r="C4282">
        <v>10.85</v>
      </c>
      <c r="D4282">
        <v>10.92</v>
      </c>
      <c r="E4282">
        <v>10.74</v>
      </c>
      <c r="F4282">
        <v>10.83</v>
      </c>
      <c r="G4282">
        <v>6258150</v>
      </c>
      <c r="H4282">
        <v>929246807</v>
      </c>
      <c r="I4282">
        <v>2016</v>
      </c>
      <c r="J4282">
        <v>11</v>
      </c>
      <c r="K4282">
        <v>8</v>
      </c>
    </row>
    <row r="4283" spans="1:11" x14ac:dyDescent="0.3">
      <c r="A4283" t="s">
        <v>16</v>
      </c>
      <c r="B4283" s="1">
        <v>42681</v>
      </c>
      <c r="C4283">
        <v>10.9</v>
      </c>
      <c r="D4283">
        <v>10.96</v>
      </c>
      <c r="E4283">
        <v>10.78</v>
      </c>
      <c r="F4283">
        <v>10.81</v>
      </c>
      <c r="G4283">
        <v>5992480</v>
      </c>
      <c r="H4283">
        <v>926761430</v>
      </c>
      <c r="I4283">
        <v>2016</v>
      </c>
      <c r="J4283">
        <v>11</v>
      </c>
      <c r="K4283">
        <v>7</v>
      </c>
    </row>
    <row r="4284" spans="1:11" x14ac:dyDescent="0.3">
      <c r="A4284" t="s">
        <v>16</v>
      </c>
      <c r="B4284" s="1">
        <v>42680</v>
      </c>
      <c r="C4284">
        <v>10.99</v>
      </c>
      <c r="D4284">
        <v>11.25</v>
      </c>
      <c r="E4284">
        <v>10.85</v>
      </c>
      <c r="F4284">
        <v>10.87</v>
      </c>
      <c r="G4284">
        <v>5688710</v>
      </c>
      <c r="H4284">
        <v>931947467</v>
      </c>
      <c r="I4284">
        <v>2016</v>
      </c>
      <c r="J4284">
        <v>11</v>
      </c>
      <c r="K4284">
        <v>6</v>
      </c>
    </row>
    <row r="4285" spans="1:11" x14ac:dyDescent="0.3">
      <c r="A4285" t="s">
        <v>16</v>
      </c>
      <c r="B4285" s="1">
        <v>42679</v>
      </c>
      <c r="C4285">
        <v>11.09</v>
      </c>
      <c r="D4285">
        <v>11.24</v>
      </c>
      <c r="E4285">
        <v>10.88</v>
      </c>
      <c r="F4285">
        <v>11</v>
      </c>
      <c r="G4285">
        <v>5502670</v>
      </c>
      <c r="H4285">
        <v>942653972</v>
      </c>
      <c r="I4285">
        <v>2016</v>
      </c>
      <c r="J4285">
        <v>11</v>
      </c>
      <c r="K4285">
        <v>5</v>
      </c>
    </row>
    <row r="4286" spans="1:11" x14ac:dyDescent="0.3">
      <c r="A4286" t="s">
        <v>16</v>
      </c>
      <c r="B4286" s="1">
        <v>42678</v>
      </c>
      <c r="C4286">
        <v>10.82</v>
      </c>
      <c r="D4286">
        <v>11.12</v>
      </c>
      <c r="E4286">
        <v>10.82</v>
      </c>
      <c r="F4286">
        <v>11.09</v>
      </c>
      <c r="G4286">
        <v>9958040</v>
      </c>
      <c r="H4286">
        <v>949862035</v>
      </c>
      <c r="I4286">
        <v>2016</v>
      </c>
      <c r="J4286">
        <v>11</v>
      </c>
      <c r="K4286">
        <v>4</v>
      </c>
    </row>
    <row r="4287" spans="1:11" x14ac:dyDescent="0.3">
      <c r="A4287" t="s">
        <v>16</v>
      </c>
      <c r="B4287" s="1">
        <v>42677</v>
      </c>
      <c r="C4287">
        <v>10.8</v>
      </c>
      <c r="D4287">
        <v>11.11</v>
      </c>
      <c r="E4287">
        <v>10.76</v>
      </c>
      <c r="F4287">
        <v>10.8</v>
      </c>
      <c r="G4287">
        <v>15228600</v>
      </c>
      <c r="H4287">
        <v>924716659</v>
      </c>
      <c r="I4287">
        <v>2016</v>
      </c>
      <c r="J4287">
        <v>11</v>
      </c>
      <c r="K4287">
        <v>3</v>
      </c>
    </row>
    <row r="4288" spans="1:11" x14ac:dyDescent="0.3">
      <c r="A4288" t="s">
        <v>16</v>
      </c>
      <c r="B4288" s="1">
        <v>42676</v>
      </c>
      <c r="C4288">
        <v>10.77</v>
      </c>
      <c r="D4288">
        <v>11.16</v>
      </c>
      <c r="E4288">
        <v>10.69</v>
      </c>
      <c r="F4288">
        <v>10.75</v>
      </c>
      <c r="G4288">
        <v>11691700</v>
      </c>
      <c r="H4288">
        <v>920236997</v>
      </c>
      <c r="I4288">
        <v>2016</v>
      </c>
      <c r="J4288">
        <v>11</v>
      </c>
      <c r="K4288">
        <v>2</v>
      </c>
    </row>
    <row r="4289" spans="1:11" x14ac:dyDescent="0.3">
      <c r="A4289" t="s">
        <v>16</v>
      </c>
      <c r="B4289" s="1">
        <v>42675</v>
      </c>
      <c r="C4289">
        <v>10.96</v>
      </c>
      <c r="D4289">
        <v>11.18</v>
      </c>
      <c r="E4289">
        <v>10.3</v>
      </c>
      <c r="F4289">
        <v>10.77</v>
      </c>
      <c r="G4289">
        <v>22901300</v>
      </c>
      <c r="H4289">
        <v>921057444</v>
      </c>
      <c r="I4289">
        <v>2016</v>
      </c>
      <c r="J4289">
        <v>11</v>
      </c>
      <c r="K4289">
        <v>1</v>
      </c>
    </row>
    <row r="4290" spans="1:11" x14ac:dyDescent="0.3">
      <c r="A4290" t="s">
        <v>16</v>
      </c>
      <c r="B4290" s="1">
        <v>42674</v>
      </c>
      <c r="C4290">
        <v>11.23</v>
      </c>
      <c r="D4290">
        <v>11.5</v>
      </c>
      <c r="E4290">
        <v>10.94</v>
      </c>
      <c r="F4290">
        <v>11</v>
      </c>
      <c r="G4290">
        <v>13393900</v>
      </c>
      <c r="H4290">
        <v>940578264</v>
      </c>
      <c r="I4290">
        <v>2016</v>
      </c>
      <c r="J4290">
        <v>10</v>
      </c>
      <c r="K4290">
        <v>31</v>
      </c>
    </row>
    <row r="4291" spans="1:11" x14ac:dyDescent="0.3">
      <c r="A4291" t="s">
        <v>16</v>
      </c>
      <c r="B4291" s="1">
        <v>42673</v>
      </c>
      <c r="C4291">
        <v>10.43</v>
      </c>
      <c r="D4291">
        <v>11.45</v>
      </c>
      <c r="E4291">
        <v>10.29</v>
      </c>
      <c r="F4291">
        <v>11.18</v>
      </c>
      <c r="G4291">
        <v>16694900</v>
      </c>
      <c r="H4291">
        <v>956007454</v>
      </c>
      <c r="I4291">
        <v>2016</v>
      </c>
      <c r="J4291">
        <v>10</v>
      </c>
      <c r="K4291">
        <v>30</v>
      </c>
    </row>
    <row r="4292" spans="1:11" x14ac:dyDescent="0.3">
      <c r="A4292" t="s">
        <v>16</v>
      </c>
      <c r="B4292" s="1">
        <v>42672</v>
      </c>
      <c r="C4292">
        <v>11.1</v>
      </c>
      <c r="D4292">
        <v>11.2</v>
      </c>
      <c r="E4292">
        <v>9.56</v>
      </c>
      <c r="F4292">
        <v>10.44</v>
      </c>
      <c r="G4292">
        <v>27070400</v>
      </c>
      <c r="H4292">
        <v>892565736</v>
      </c>
      <c r="I4292">
        <v>2016</v>
      </c>
      <c r="J4292">
        <v>10</v>
      </c>
      <c r="K4292">
        <v>29</v>
      </c>
    </row>
    <row r="4293" spans="1:11" x14ac:dyDescent="0.3">
      <c r="A4293" t="s">
        <v>16</v>
      </c>
      <c r="B4293" s="1">
        <v>42671</v>
      </c>
      <c r="C4293">
        <v>11.47</v>
      </c>
      <c r="D4293">
        <v>11.58</v>
      </c>
      <c r="E4293">
        <v>10.95</v>
      </c>
      <c r="F4293">
        <v>11.09</v>
      </c>
      <c r="G4293">
        <v>13971500</v>
      </c>
      <c r="H4293">
        <v>946972469</v>
      </c>
      <c r="I4293">
        <v>2016</v>
      </c>
      <c r="J4293">
        <v>10</v>
      </c>
      <c r="K4293">
        <v>28</v>
      </c>
    </row>
    <row r="4294" spans="1:11" x14ac:dyDescent="0.3">
      <c r="A4294" t="s">
        <v>16</v>
      </c>
      <c r="B4294" s="1">
        <v>42670</v>
      </c>
      <c r="C4294">
        <v>11.53</v>
      </c>
      <c r="D4294">
        <v>11.61</v>
      </c>
      <c r="E4294">
        <v>11.26</v>
      </c>
      <c r="F4294">
        <v>11.5</v>
      </c>
      <c r="G4294">
        <v>13255400</v>
      </c>
      <c r="H4294">
        <v>982033774</v>
      </c>
      <c r="I4294">
        <v>2016</v>
      </c>
      <c r="J4294">
        <v>10</v>
      </c>
      <c r="K4294">
        <v>27</v>
      </c>
    </row>
    <row r="4295" spans="1:11" x14ac:dyDescent="0.3">
      <c r="A4295" t="s">
        <v>16</v>
      </c>
      <c r="B4295" s="1">
        <v>42669</v>
      </c>
      <c r="C4295">
        <v>11.38</v>
      </c>
      <c r="D4295">
        <v>11.66</v>
      </c>
      <c r="E4295">
        <v>11.38</v>
      </c>
      <c r="F4295">
        <v>11.53</v>
      </c>
      <c r="G4295">
        <v>10221800</v>
      </c>
      <c r="H4295">
        <v>984429110</v>
      </c>
      <c r="I4295">
        <v>2016</v>
      </c>
      <c r="J4295">
        <v>10</v>
      </c>
      <c r="K4295">
        <v>26</v>
      </c>
    </row>
    <row r="4296" spans="1:11" x14ac:dyDescent="0.3">
      <c r="A4296" t="s">
        <v>16</v>
      </c>
      <c r="B4296" s="1">
        <v>42668</v>
      </c>
      <c r="C4296">
        <v>11.97</v>
      </c>
      <c r="D4296">
        <v>11.99</v>
      </c>
      <c r="E4296">
        <v>11.15</v>
      </c>
      <c r="F4296">
        <v>11.41</v>
      </c>
      <c r="G4296">
        <v>19316000</v>
      </c>
      <c r="H4296">
        <v>973991742</v>
      </c>
      <c r="I4296">
        <v>2016</v>
      </c>
      <c r="J4296">
        <v>10</v>
      </c>
      <c r="K4296">
        <v>25</v>
      </c>
    </row>
    <row r="4297" spans="1:11" x14ac:dyDescent="0.3">
      <c r="A4297" t="s">
        <v>16</v>
      </c>
      <c r="B4297" s="1">
        <v>42667</v>
      </c>
      <c r="C4297">
        <v>12.04</v>
      </c>
      <c r="D4297">
        <v>12.1</v>
      </c>
      <c r="E4297">
        <v>11.91</v>
      </c>
      <c r="F4297">
        <v>11.97</v>
      </c>
      <c r="G4297">
        <v>5739690</v>
      </c>
      <c r="H4297">
        <v>1020971991</v>
      </c>
      <c r="I4297">
        <v>2016</v>
      </c>
      <c r="J4297">
        <v>10</v>
      </c>
      <c r="K4297">
        <v>24</v>
      </c>
    </row>
    <row r="4298" spans="1:11" x14ac:dyDescent="0.3">
      <c r="A4298" t="s">
        <v>16</v>
      </c>
      <c r="B4298" s="1">
        <v>42666</v>
      </c>
      <c r="C4298">
        <v>12.13</v>
      </c>
      <c r="D4298">
        <v>12.14</v>
      </c>
      <c r="E4298">
        <v>11.94</v>
      </c>
      <c r="F4298">
        <v>12.04</v>
      </c>
      <c r="G4298">
        <v>5774660</v>
      </c>
      <c r="H4298">
        <v>1026301229</v>
      </c>
      <c r="I4298">
        <v>2016</v>
      </c>
      <c r="J4298">
        <v>10</v>
      </c>
      <c r="K4298">
        <v>23</v>
      </c>
    </row>
    <row r="4299" spans="1:11" x14ac:dyDescent="0.3">
      <c r="A4299" t="s">
        <v>16</v>
      </c>
      <c r="B4299" s="1">
        <v>42665</v>
      </c>
      <c r="C4299">
        <v>12.18</v>
      </c>
      <c r="D4299">
        <v>12.19</v>
      </c>
      <c r="E4299">
        <v>11.95</v>
      </c>
      <c r="F4299">
        <v>12.07</v>
      </c>
      <c r="G4299">
        <v>7583820</v>
      </c>
      <c r="H4299">
        <v>1028949804</v>
      </c>
      <c r="I4299">
        <v>2016</v>
      </c>
      <c r="J4299">
        <v>10</v>
      </c>
      <c r="K4299">
        <v>22</v>
      </c>
    </row>
    <row r="4300" spans="1:11" x14ac:dyDescent="0.3">
      <c r="A4300" t="s">
        <v>16</v>
      </c>
      <c r="B4300" s="1">
        <v>42664</v>
      </c>
      <c r="C4300">
        <v>12.13</v>
      </c>
      <c r="D4300">
        <v>12.21</v>
      </c>
      <c r="E4300">
        <v>12.02</v>
      </c>
      <c r="F4300">
        <v>12.18</v>
      </c>
      <c r="G4300">
        <v>5676920</v>
      </c>
      <c r="H4300">
        <v>1037420190</v>
      </c>
      <c r="I4300">
        <v>2016</v>
      </c>
      <c r="J4300">
        <v>10</v>
      </c>
      <c r="K4300">
        <v>21</v>
      </c>
    </row>
    <row r="4301" spans="1:11" x14ac:dyDescent="0.3">
      <c r="A4301" t="s">
        <v>16</v>
      </c>
      <c r="B4301" s="1">
        <v>42663</v>
      </c>
      <c r="C4301">
        <v>12.05</v>
      </c>
      <c r="D4301">
        <v>12.29</v>
      </c>
      <c r="E4301">
        <v>12</v>
      </c>
      <c r="F4301">
        <v>12.1</v>
      </c>
      <c r="G4301">
        <v>8170760</v>
      </c>
      <c r="H4301">
        <v>1030522234</v>
      </c>
      <c r="I4301">
        <v>2016</v>
      </c>
      <c r="J4301">
        <v>10</v>
      </c>
      <c r="K4301">
        <v>20</v>
      </c>
    </row>
    <row r="4302" spans="1:11" x14ac:dyDescent="0.3">
      <c r="A4302" t="s">
        <v>16</v>
      </c>
      <c r="B4302" s="1">
        <v>42662</v>
      </c>
      <c r="C4302">
        <v>12.59</v>
      </c>
      <c r="D4302">
        <v>12.62</v>
      </c>
      <c r="E4302">
        <v>11.91</v>
      </c>
      <c r="F4302">
        <v>12.02</v>
      </c>
      <c r="G4302">
        <v>10576200</v>
      </c>
      <c r="H4302">
        <v>1023599502</v>
      </c>
      <c r="I4302">
        <v>2016</v>
      </c>
      <c r="J4302">
        <v>10</v>
      </c>
      <c r="K4302">
        <v>19</v>
      </c>
    </row>
    <row r="4303" spans="1:11" x14ac:dyDescent="0.3">
      <c r="A4303" t="s">
        <v>16</v>
      </c>
      <c r="B4303" s="1">
        <v>42661</v>
      </c>
      <c r="C4303">
        <v>12</v>
      </c>
      <c r="D4303">
        <v>12.93</v>
      </c>
      <c r="E4303">
        <v>12</v>
      </c>
      <c r="F4303">
        <v>12.59</v>
      </c>
      <c r="G4303">
        <v>18864200</v>
      </c>
      <c r="H4303">
        <v>1071362741</v>
      </c>
      <c r="I4303">
        <v>2016</v>
      </c>
      <c r="J4303">
        <v>10</v>
      </c>
      <c r="K4303">
        <v>18</v>
      </c>
    </row>
    <row r="4304" spans="1:11" x14ac:dyDescent="0.3">
      <c r="A4304" t="s">
        <v>16</v>
      </c>
      <c r="B4304" s="1">
        <v>42660</v>
      </c>
      <c r="C4304">
        <v>11.96</v>
      </c>
      <c r="D4304">
        <v>12.03</v>
      </c>
      <c r="E4304">
        <v>11.86</v>
      </c>
      <c r="F4304">
        <v>12.01</v>
      </c>
      <c r="G4304">
        <v>5724440</v>
      </c>
      <c r="H4304">
        <v>1021302744</v>
      </c>
      <c r="I4304">
        <v>2016</v>
      </c>
      <c r="J4304">
        <v>10</v>
      </c>
      <c r="K4304">
        <v>17</v>
      </c>
    </row>
    <row r="4305" spans="1:11" x14ac:dyDescent="0.3">
      <c r="A4305" t="s">
        <v>16</v>
      </c>
      <c r="B4305" s="1">
        <v>42659</v>
      </c>
      <c r="C4305">
        <v>11.98</v>
      </c>
      <c r="D4305">
        <v>12.01</v>
      </c>
      <c r="E4305">
        <v>11.93</v>
      </c>
      <c r="F4305">
        <v>11.95</v>
      </c>
      <c r="G4305">
        <v>3617280</v>
      </c>
      <c r="H4305">
        <v>1016373308</v>
      </c>
      <c r="I4305">
        <v>2016</v>
      </c>
      <c r="J4305">
        <v>10</v>
      </c>
      <c r="K4305">
        <v>16</v>
      </c>
    </row>
    <row r="4306" spans="1:11" x14ac:dyDescent="0.3">
      <c r="A4306" t="s">
        <v>16</v>
      </c>
      <c r="B4306" s="1">
        <v>42658</v>
      </c>
      <c r="C4306">
        <v>11.94</v>
      </c>
      <c r="D4306">
        <v>12</v>
      </c>
      <c r="E4306">
        <v>11.78</v>
      </c>
      <c r="F4306">
        <v>11.98</v>
      </c>
      <c r="G4306">
        <v>4991840</v>
      </c>
      <c r="H4306">
        <v>1018682988</v>
      </c>
      <c r="I4306">
        <v>2016</v>
      </c>
      <c r="J4306">
        <v>10</v>
      </c>
      <c r="K4306">
        <v>15</v>
      </c>
    </row>
    <row r="4307" spans="1:11" x14ac:dyDescent="0.3">
      <c r="A4307" t="s">
        <v>16</v>
      </c>
      <c r="B4307" s="1">
        <v>42657</v>
      </c>
      <c r="C4307">
        <v>11.99</v>
      </c>
      <c r="D4307">
        <v>12.07</v>
      </c>
      <c r="E4307">
        <v>11.9</v>
      </c>
      <c r="F4307">
        <v>11.94</v>
      </c>
      <c r="G4307">
        <v>4333510</v>
      </c>
      <c r="H4307">
        <v>1014456176</v>
      </c>
      <c r="I4307">
        <v>2016</v>
      </c>
      <c r="J4307">
        <v>10</v>
      </c>
      <c r="K4307">
        <v>14</v>
      </c>
    </row>
    <row r="4308" spans="1:11" x14ac:dyDescent="0.3">
      <c r="A4308" t="s">
        <v>16</v>
      </c>
      <c r="B4308" s="1">
        <v>42656</v>
      </c>
      <c r="C4308">
        <v>11.91</v>
      </c>
      <c r="D4308">
        <v>12.13</v>
      </c>
      <c r="E4308">
        <v>11.78</v>
      </c>
      <c r="F4308">
        <v>11.96</v>
      </c>
      <c r="G4308">
        <v>8665190</v>
      </c>
      <c r="H4308">
        <v>1016169767</v>
      </c>
      <c r="I4308">
        <v>2016</v>
      </c>
      <c r="J4308">
        <v>10</v>
      </c>
      <c r="K4308">
        <v>13</v>
      </c>
    </row>
    <row r="4309" spans="1:11" x14ac:dyDescent="0.3">
      <c r="A4309" t="s">
        <v>16</v>
      </c>
      <c r="B4309" s="1">
        <v>42655</v>
      </c>
      <c r="C4309">
        <v>11.78</v>
      </c>
      <c r="D4309">
        <v>12.07</v>
      </c>
      <c r="E4309">
        <v>11.71</v>
      </c>
      <c r="F4309">
        <v>11.93</v>
      </c>
      <c r="G4309">
        <v>9694640</v>
      </c>
      <c r="H4309">
        <v>1013248317</v>
      </c>
      <c r="I4309">
        <v>2016</v>
      </c>
      <c r="J4309">
        <v>10</v>
      </c>
      <c r="K4309">
        <v>12</v>
      </c>
    </row>
    <row r="4310" spans="1:11" x14ac:dyDescent="0.3">
      <c r="A4310" t="s">
        <v>16</v>
      </c>
      <c r="B4310" s="1">
        <v>42654</v>
      </c>
      <c r="C4310">
        <v>11.76</v>
      </c>
      <c r="D4310">
        <v>12.16</v>
      </c>
      <c r="E4310">
        <v>11.75</v>
      </c>
      <c r="F4310">
        <v>11.79</v>
      </c>
      <c r="G4310">
        <v>11727700</v>
      </c>
      <c r="H4310">
        <v>1000308761</v>
      </c>
      <c r="I4310">
        <v>2016</v>
      </c>
      <c r="J4310">
        <v>10</v>
      </c>
      <c r="K4310">
        <v>11</v>
      </c>
    </row>
    <row r="4311" spans="1:11" x14ac:dyDescent="0.3">
      <c r="A4311" t="s">
        <v>16</v>
      </c>
      <c r="B4311" s="1">
        <v>42653</v>
      </c>
      <c r="C4311">
        <v>12.06</v>
      </c>
      <c r="D4311">
        <v>12.06</v>
      </c>
      <c r="E4311">
        <v>11.62</v>
      </c>
      <c r="F4311">
        <v>11.76</v>
      </c>
      <c r="G4311">
        <v>10809200</v>
      </c>
      <c r="H4311">
        <v>997363895</v>
      </c>
      <c r="I4311">
        <v>2016</v>
      </c>
      <c r="J4311">
        <v>10</v>
      </c>
      <c r="K4311">
        <v>10</v>
      </c>
    </row>
    <row r="4312" spans="1:11" x14ac:dyDescent="0.3">
      <c r="A4312" t="s">
        <v>16</v>
      </c>
      <c r="B4312" s="1">
        <v>42652</v>
      </c>
      <c r="C4312">
        <v>12.22</v>
      </c>
      <c r="D4312">
        <v>12.36</v>
      </c>
      <c r="E4312">
        <v>11.98</v>
      </c>
      <c r="F4312">
        <v>12.05</v>
      </c>
      <c r="G4312">
        <v>7208480</v>
      </c>
      <c r="H4312">
        <v>1022264082</v>
      </c>
      <c r="I4312">
        <v>2016</v>
      </c>
      <c r="J4312">
        <v>10</v>
      </c>
      <c r="K4312">
        <v>9</v>
      </c>
    </row>
    <row r="4313" spans="1:11" x14ac:dyDescent="0.3">
      <c r="A4313" t="s">
        <v>16</v>
      </c>
      <c r="B4313" s="1">
        <v>42651</v>
      </c>
      <c r="C4313">
        <v>12.67</v>
      </c>
      <c r="D4313">
        <v>12.69</v>
      </c>
      <c r="E4313">
        <v>12.05</v>
      </c>
      <c r="F4313">
        <v>12.22</v>
      </c>
      <c r="G4313">
        <v>11611200</v>
      </c>
      <c r="H4313">
        <v>1035883228</v>
      </c>
      <c r="I4313">
        <v>2016</v>
      </c>
      <c r="J4313">
        <v>10</v>
      </c>
      <c r="K4313">
        <v>8</v>
      </c>
    </row>
    <row r="4314" spans="1:11" x14ac:dyDescent="0.3">
      <c r="A4314" t="s">
        <v>16</v>
      </c>
      <c r="B4314" s="1">
        <v>42650</v>
      </c>
      <c r="C4314">
        <v>12.85</v>
      </c>
      <c r="D4314">
        <v>12.99</v>
      </c>
      <c r="E4314">
        <v>12.53</v>
      </c>
      <c r="F4314">
        <v>12.67</v>
      </c>
      <c r="G4314">
        <v>8933050</v>
      </c>
      <c r="H4314">
        <v>1073405275</v>
      </c>
      <c r="I4314">
        <v>2016</v>
      </c>
      <c r="J4314">
        <v>10</v>
      </c>
      <c r="K4314">
        <v>7</v>
      </c>
    </row>
    <row r="4315" spans="1:11" x14ac:dyDescent="0.3">
      <c r="A4315" t="s">
        <v>16</v>
      </c>
      <c r="B4315" s="1">
        <v>42649</v>
      </c>
      <c r="C4315">
        <v>13.03</v>
      </c>
      <c r="D4315">
        <v>13.14</v>
      </c>
      <c r="E4315">
        <v>12.69</v>
      </c>
      <c r="F4315">
        <v>12.85</v>
      </c>
      <c r="G4315">
        <v>12044800</v>
      </c>
      <c r="H4315">
        <v>1088798918</v>
      </c>
      <c r="I4315">
        <v>2016</v>
      </c>
      <c r="J4315">
        <v>10</v>
      </c>
      <c r="K4315">
        <v>6</v>
      </c>
    </row>
    <row r="4316" spans="1:11" x14ac:dyDescent="0.3">
      <c r="A4316" t="s">
        <v>16</v>
      </c>
      <c r="B4316" s="1">
        <v>42648</v>
      </c>
      <c r="C4316">
        <v>13.28</v>
      </c>
      <c r="D4316">
        <v>13.35</v>
      </c>
      <c r="E4316">
        <v>13.04</v>
      </c>
      <c r="F4316">
        <v>13.04</v>
      </c>
      <c r="G4316">
        <v>9881370</v>
      </c>
      <c r="H4316">
        <v>1103736600</v>
      </c>
      <c r="I4316">
        <v>2016</v>
      </c>
      <c r="J4316">
        <v>10</v>
      </c>
      <c r="K4316">
        <v>5</v>
      </c>
    </row>
    <row r="4317" spans="1:11" x14ac:dyDescent="0.3">
      <c r="A4317" t="s">
        <v>16</v>
      </c>
      <c r="B4317" s="1">
        <v>42647</v>
      </c>
      <c r="C4317">
        <v>13.45</v>
      </c>
      <c r="D4317">
        <v>13.53</v>
      </c>
      <c r="E4317">
        <v>13.21</v>
      </c>
      <c r="F4317">
        <v>13.28</v>
      </c>
      <c r="G4317">
        <v>8348280</v>
      </c>
      <c r="H4317">
        <v>1123727868</v>
      </c>
      <c r="I4317">
        <v>2016</v>
      </c>
      <c r="J4317">
        <v>10</v>
      </c>
      <c r="K4317">
        <v>4</v>
      </c>
    </row>
    <row r="4318" spans="1:11" x14ac:dyDescent="0.3">
      <c r="A4318" t="s">
        <v>16</v>
      </c>
      <c r="B4318" s="1">
        <v>42646</v>
      </c>
      <c r="C4318">
        <v>13.2</v>
      </c>
      <c r="D4318">
        <v>13.49</v>
      </c>
      <c r="E4318">
        <v>13.19</v>
      </c>
      <c r="F4318">
        <v>13.45</v>
      </c>
      <c r="G4318">
        <v>7458320</v>
      </c>
      <c r="H4318">
        <v>1138142255</v>
      </c>
      <c r="I4318">
        <v>2016</v>
      </c>
      <c r="J4318">
        <v>10</v>
      </c>
      <c r="K4318">
        <v>3</v>
      </c>
    </row>
    <row r="4319" spans="1:11" x14ac:dyDescent="0.3">
      <c r="A4319" t="s">
        <v>16</v>
      </c>
      <c r="B4319" s="1">
        <v>42645</v>
      </c>
      <c r="C4319">
        <v>13.18</v>
      </c>
      <c r="D4319">
        <v>13.3</v>
      </c>
      <c r="E4319">
        <v>13.14</v>
      </c>
      <c r="F4319">
        <v>13.2</v>
      </c>
      <c r="G4319">
        <v>4079660</v>
      </c>
      <c r="H4319">
        <v>1116323115</v>
      </c>
      <c r="I4319">
        <v>2016</v>
      </c>
      <c r="J4319">
        <v>10</v>
      </c>
      <c r="K4319">
        <v>2</v>
      </c>
    </row>
    <row r="4320" spans="1:11" x14ac:dyDescent="0.3">
      <c r="A4320" t="s">
        <v>16</v>
      </c>
      <c r="B4320" s="1">
        <v>42644</v>
      </c>
      <c r="C4320">
        <v>13.2</v>
      </c>
      <c r="D4320">
        <v>13.31</v>
      </c>
      <c r="E4320">
        <v>13.05</v>
      </c>
      <c r="F4320">
        <v>13.17</v>
      </c>
      <c r="G4320">
        <v>6331160</v>
      </c>
      <c r="H4320">
        <v>1113568557</v>
      </c>
      <c r="I4320">
        <v>2016</v>
      </c>
      <c r="J4320">
        <v>10</v>
      </c>
      <c r="K4320">
        <v>1</v>
      </c>
    </row>
    <row r="4321" spans="1:11" x14ac:dyDescent="0.3">
      <c r="A4321" t="s">
        <v>16</v>
      </c>
      <c r="B4321" s="1">
        <v>42643</v>
      </c>
      <c r="C4321">
        <v>13.08</v>
      </c>
      <c r="D4321">
        <v>13.34</v>
      </c>
      <c r="E4321">
        <v>13.02</v>
      </c>
      <c r="F4321">
        <v>13.22</v>
      </c>
      <c r="G4321">
        <v>5950840</v>
      </c>
      <c r="H4321">
        <v>1117517388</v>
      </c>
      <c r="I4321">
        <v>2016</v>
      </c>
      <c r="J4321">
        <v>9</v>
      </c>
      <c r="K4321">
        <v>30</v>
      </c>
    </row>
    <row r="4322" spans="1:11" x14ac:dyDescent="0.3">
      <c r="A4322" t="s">
        <v>16</v>
      </c>
      <c r="B4322" s="1">
        <v>42642</v>
      </c>
      <c r="C4322">
        <v>13.28</v>
      </c>
      <c r="D4322">
        <v>13.34</v>
      </c>
      <c r="E4322">
        <v>13.07</v>
      </c>
      <c r="F4322">
        <v>13.07</v>
      </c>
      <c r="G4322">
        <v>5990630</v>
      </c>
      <c r="H4322">
        <v>1104310043</v>
      </c>
      <c r="I4322">
        <v>2016</v>
      </c>
      <c r="J4322">
        <v>9</v>
      </c>
      <c r="K4322">
        <v>29</v>
      </c>
    </row>
    <row r="4323" spans="1:11" x14ac:dyDescent="0.3">
      <c r="A4323" t="s">
        <v>16</v>
      </c>
      <c r="B4323" s="1">
        <v>42641</v>
      </c>
      <c r="C4323">
        <v>13.11</v>
      </c>
      <c r="D4323">
        <v>13.48</v>
      </c>
      <c r="E4323">
        <v>13.08</v>
      </c>
      <c r="F4323">
        <v>13.27</v>
      </c>
      <c r="G4323">
        <v>10239000</v>
      </c>
      <c r="H4323">
        <v>1120893441</v>
      </c>
      <c r="I4323">
        <v>2016</v>
      </c>
      <c r="J4323">
        <v>9</v>
      </c>
      <c r="K4323">
        <v>28</v>
      </c>
    </row>
    <row r="4324" spans="1:11" x14ac:dyDescent="0.3">
      <c r="A4324" t="s">
        <v>16</v>
      </c>
      <c r="B4324" s="1">
        <v>42640</v>
      </c>
      <c r="C4324">
        <v>12.86</v>
      </c>
      <c r="D4324">
        <v>13.21</v>
      </c>
      <c r="E4324">
        <v>12.86</v>
      </c>
      <c r="F4324">
        <v>13.1</v>
      </c>
      <c r="G4324">
        <v>6831070</v>
      </c>
      <c r="H4324">
        <v>1105565483</v>
      </c>
      <c r="I4324">
        <v>2016</v>
      </c>
      <c r="J4324">
        <v>9</v>
      </c>
      <c r="K4324">
        <v>27</v>
      </c>
    </row>
    <row r="4325" spans="1:11" x14ac:dyDescent="0.3">
      <c r="A4325" t="s">
        <v>16</v>
      </c>
      <c r="B4325" s="1">
        <v>42639</v>
      </c>
      <c r="C4325">
        <v>13.17</v>
      </c>
      <c r="D4325">
        <v>13.17</v>
      </c>
      <c r="E4325">
        <v>12.74</v>
      </c>
      <c r="F4325">
        <v>12.82</v>
      </c>
      <c r="G4325">
        <v>7213070</v>
      </c>
      <c r="H4325">
        <v>1081884909</v>
      </c>
      <c r="I4325">
        <v>2016</v>
      </c>
      <c r="J4325">
        <v>9</v>
      </c>
      <c r="K4325">
        <v>26</v>
      </c>
    </row>
    <row r="4326" spans="1:11" x14ac:dyDescent="0.3">
      <c r="A4326" t="s">
        <v>16</v>
      </c>
      <c r="B4326" s="1">
        <v>42638</v>
      </c>
      <c r="C4326">
        <v>12.85</v>
      </c>
      <c r="D4326">
        <v>13.11</v>
      </c>
      <c r="E4326">
        <v>12.8</v>
      </c>
      <c r="F4326">
        <v>13.1</v>
      </c>
      <c r="G4326">
        <v>5283440</v>
      </c>
      <c r="H4326">
        <v>1104901553</v>
      </c>
      <c r="I4326">
        <v>2016</v>
      </c>
      <c r="J4326">
        <v>9</v>
      </c>
      <c r="K4326">
        <v>25</v>
      </c>
    </row>
    <row r="4327" spans="1:11" x14ac:dyDescent="0.3">
      <c r="A4327" t="s">
        <v>16</v>
      </c>
      <c r="B4327" s="1">
        <v>42637</v>
      </c>
      <c r="C4327">
        <v>13.32</v>
      </c>
      <c r="D4327">
        <v>13.34</v>
      </c>
      <c r="E4327">
        <v>12.68</v>
      </c>
      <c r="F4327">
        <v>12.88</v>
      </c>
      <c r="G4327">
        <v>9824880</v>
      </c>
      <c r="H4327">
        <v>1085651021</v>
      </c>
      <c r="I4327">
        <v>2016</v>
      </c>
      <c r="J4327">
        <v>9</v>
      </c>
      <c r="K4327">
        <v>24</v>
      </c>
    </row>
    <row r="4328" spans="1:11" x14ac:dyDescent="0.3">
      <c r="A4328" t="s">
        <v>16</v>
      </c>
      <c r="B4328" s="1">
        <v>42636</v>
      </c>
      <c r="C4328">
        <v>13.21</v>
      </c>
      <c r="D4328">
        <v>13.45</v>
      </c>
      <c r="E4328">
        <v>13.1</v>
      </c>
      <c r="F4328">
        <v>13.33</v>
      </c>
      <c r="G4328">
        <v>9166430</v>
      </c>
      <c r="H4328">
        <v>1123430818</v>
      </c>
      <c r="I4328">
        <v>2016</v>
      </c>
      <c r="J4328">
        <v>9</v>
      </c>
      <c r="K4328">
        <v>23</v>
      </c>
    </row>
    <row r="4329" spans="1:11" x14ac:dyDescent="0.3">
      <c r="A4329" t="s">
        <v>16</v>
      </c>
      <c r="B4329" s="1">
        <v>42635</v>
      </c>
      <c r="C4329">
        <v>13.66</v>
      </c>
      <c r="D4329">
        <v>13.66</v>
      </c>
      <c r="E4329">
        <v>12.48</v>
      </c>
      <c r="F4329">
        <v>13.25</v>
      </c>
      <c r="G4329">
        <v>27382800</v>
      </c>
      <c r="H4329">
        <v>1115922936</v>
      </c>
      <c r="I4329">
        <v>2016</v>
      </c>
      <c r="J4329">
        <v>9</v>
      </c>
      <c r="K4329">
        <v>22</v>
      </c>
    </row>
    <row r="4330" spans="1:11" x14ac:dyDescent="0.3">
      <c r="A4330" t="s">
        <v>16</v>
      </c>
      <c r="B4330" s="1">
        <v>42634</v>
      </c>
      <c r="C4330">
        <v>14.43</v>
      </c>
      <c r="D4330">
        <v>14.43</v>
      </c>
      <c r="E4330">
        <v>13.17</v>
      </c>
      <c r="F4330">
        <v>13.77</v>
      </c>
      <c r="G4330">
        <v>28645000</v>
      </c>
      <c r="H4330">
        <v>1159365902</v>
      </c>
      <c r="I4330">
        <v>2016</v>
      </c>
      <c r="J4330">
        <v>9</v>
      </c>
      <c r="K4330">
        <v>21</v>
      </c>
    </row>
    <row r="4331" spans="1:11" x14ac:dyDescent="0.3">
      <c r="A4331" t="s">
        <v>16</v>
      </c>
      <c r="B4331" s="1">
        <v>42633</v>
      </c>
      <c r="C4331">
        <v>13.21</v>
      </c>
      <c r="D4331">
        <v>14.43</v>
      </c>
      <c r="E4331">
        <v>13.12</v>
      </c>
      <c r="F4331">
        <v>14.43</v>
      </c>
      <c r="G4331">
        <v>31929100</v>
      </c>
      <c r="H4331">
        <v>1214629780</v>
      </c>
      <c r="I4331">
        <v>2016</v>
      </c>
      <c r="J4331">
        <v>9</v>
      </c>
      <c r="K4331">
        <v>20</v>
      </c>
    </row>
    <row r="4332" spans="1:11" x14ac:dyDescent="0.3">
      <c r="A4332" t="s">
        <v>16</v>
      </c>
      <c r="B4332" s="1">
        <v>42632</v>
      </c>
      <c r="C4332">
        <v>12.44</v>
      </c>
      <c r="D4332">
        <v>13.19</v>
      </c>
      <c r="E4332">
        <v>12.42</v>
      </c>
      <c r="F4332">
        <v>13.19</v>
      </c>
      <c r="G4332">
        <v>13838800</v>
      </c>
      <c r="H4332">
        <v>1109717807</v>
      </c>
      <c r="I4332">
        <v>2016</v>
      </c>
      <c r="J4332">
        <v>9</v>
      </c>
      <c r="K4332">
        <v>19</v>
      </c>
    </row>
    <row r="4333" spans="1:11" x14ac:dyDescent="0.3">
      <c r="A4333" t="s">
        <v>16</v>
      </c>
      <c r="B4333" s="1">
        <v>42631</v>
      </c>
      <c r="C4333">
        <v>12.69</v>
      </c>
      <c r="D4333">
        <v>12.99</v>
      </c>
      <c r="E4333">
        <v>12.16</v>
      </c>
      <c r="F4333">
        <v>12.43</v>
      </c>
      <c r="G4333">
        <v>22433300</v>
      </c>
      <c r="H4333">
        <v>1045462817</v>
      </c>
      <c r="I4333">
        <v>2016</v>
      </c>
      <c r="J4333">
        <v>9</v>
      </c>
      <c r="K4333">
        <v>18</v>
      </c>
    </row>
    <row r="4334" spans="1:11" x14ac:dyDescent="0.3">
      <c r="A4334" t="s">
        <v>16</v>
      </c>
      <c r="B4334" s="1">
        <v>42630</v>
      </c>
      <c r="C4334">
        <v>12.56</v>
      </c>
      <c r="D4334">
        <v>12.76</v>
      </c>
      <c r="E4334">
        <v>12.44</v>
      </c>
      <c r="F4334">
        <v>12.7</v>
      </c>
      <c r="G4334">
        <v>7446610</v>
      </c>
      <c r="H4334">
        <v>1067645133</v>
      </c>
      <c r="I4334">
        <v>2016</v>
      </c>
      <c r="J4334">
        <v>9</v>
      </c>
      <c r="K4334">
        <v>17</v>
      </c>
    </row>
    <row r="4335" spans="1:11" x14ac:dyDescent="0.3">
      <c r="A4335" t="s">
        <v>16</v>
      </c>
      <c r="B4335" s="1">
        <v>42629</v>
      </c>
      <c r="C4335">
        <v>11.96</v>
      </c>
      <c r="D4335">
        <v>12.75</v>
      </c>
      <c r="E4335">
        <v>11.9</v>
      </c>
      <c r="F4335">
        <v>12.56</v>
      </c>
      <c r="G4335">
        <v>17421500</v>
      </c>
      <c r="H4335">
        <v>1055235487</v>
      </c>
      <c r="I4335">
        <v>2016</v>
      </c>
      <c r="J4335">
        <v>9</v>
      </c>
      <c r="K4335">
        <v>16</v>
      </c>
    </row>
    <row r="4336" spans="1:11" x14ac:dyDescent="0.3">
      <c r="A4336" t="s">
        <v>16</v>
      </c>
      <c r="B4336" s="1">
        <v>42628</v>
      </c>
      <c r="C4336">
        <v>11.94</v>
      </c>
      <c r="D4336">
        <v>12.14</v>
      </c>
      <c r="E4336">
        <v>11.92</v>
      </c>
      <c r="F4336">
        <v>11.94</v>
      </c>
      <c r="G4336">
        <v>7309090</v>
      </c>
      <c r="H4336">
        <v>1002844845</v>
      </c>
      <c r="I4336">
        <v>2016</v>
      </c>
      <c r="J4336">
        <v>9</v>
      </c>
      <c r="K4336">
        <v>15</v>
      </c>
    </row>
    <row r="4337" spans="1:11" x14ac:dyDescent="0.3">
      <c r="A4337" t="s">
        <v>16</v>
      </c>
      <c r="B4337" s="1">
        <v>42627</v>
      </c>
      <c r="C4337">
        <v>11.9</v>
      </c>
      <c r="D4337">
        <v>12</v>
      </c>
      <c r="E4337">
        <v>11.86</v>
      </c>
      <c r="F4337">
        <v>11.92</v>
      </c>
      <c r="G4337">
        <v>5694820</v>
      </c>
      <c r="H4337">
        <v>1001301306</v>
      </c>
      <c r="I4337">
        <v>2016</v>
      </c>
      <c r="J4337">
        <v>9</v>
      </c>
      <c r="K4337">
        <v>14</v>
      </c>
    </row>
    <row r="4338" spans="1:11" x14ac:dyDescent="0.3">
      <c r="A4338" t="s">
        <v>16</v>
      </c>
      <c r="B4338" s="1">
        <v>42626</v>
      </c>
      <c r="C4338">
        <v>11.89</v>
      </c>
      <c r="D4338">
        <v>12.09</v>
      </c>
      <c r="E4338">
        <v>11.88</v>
      </c>
      <c r="F4338">
        <v>11.92</v>
      </c>
      <c r="G4338">
        <v>11704300</v>
      </c>
      <c r="H4338">
        <v>1000535934</v>
      </c>
      <c r="I4338">
        <v>2016</v>
      </c>
      <c r="J4338">
        <v>9</v>
      </c>
      <c r="K4338">
        <v>13</v>
      </c>
    </row>
    <row r="4339" spans="1:11" x14ac:dyDescent="0.3">
      <c r="A4339" t="s">
        <v>16</v>
      </c>
      <c r="B4339" s="1">
        <v>42625</v>
      </c>
      <c r="C4339">
        <v>11.64</v>
      </c>
      <c r="D4339">
        <v>11.95</v>
      </c>
      <c r="E4339">
        <v>11.61</v>
      </c>
      <c r="F4339">
        <v>11.89</v>
      </c>
      <c r="G4339">
        <v>7478080</v>
      </c>
      <c r="H4339">
        <v>998057810</v>
      </c>
      <c r="I4339">
        <v>2016</v>
      </c>
      <c r="J4339">
        <v>9</v>
      </c>
      <c r="K4339">
        <v>12</v>
      </c>
    </row>
    <row r="4340" spans="1:11" x14ac:dyDescent="0.3">
      <c r="A4340" t="s">
        <v>16</v>
      </c>
      <c r="B4340" s="1">
        <v>42624</v>
      </c>
      <c r="C4340">
        <v>12.21</v>
      </c>
      <c r="D4340">
        <v>12.21</v>
      </c>
      <c r="E4340">
        <v>11.59</v>
      </c>
      <c r="F4340">
        <v>11.64</v>
      </c>
      <c r="G4340">
        <v>8791180</v>
      </c>
      <c r="H4340">
        <v>976259356</v>
      </c>
      <c r="I4340">
        <v>2016</v>
      </c>
      <c r="J4340">
        <v>9</v>
      </c>
      <c r="K4340">
        <v>11</v>
      </c>
    </row>
    <row r="4341" spans="1:11" x14ac:dyDescent="0.3">
      <c r="A4341" t="s">
        <v>16</v>
      </c>
      <c r="B4341" s="1">
        <v>42623</v>
      </c>
      <c r="C4341">
        <v>11.66</v>
      </c>
      <c r="D4341">
        <v>12.22</v>
      </c>
      <c r="E4341">
        <v>11.54</v>
      </c>
      <c r="F4341">
        <v>12.17</v>
      </c>
      <c r="G4341">
        <v>7220300</v>
      </c>
      <c r="H4341">
        <v>1020331771</v>
      </c>
      <c r="I4341">
        <v>2016</v>
      </c>
      <c r="J4341">
        <v>9</v>
      </c>
      <c r="K4341">
        <v>10</v>
      </c>
    </row>
    <row r="4342" spans="1:11" x14ac:dyDescent="0.3">
      <c r="A4342" t="s">
        <v>16</v>
      </c>
      <c r="B4342" s="1">
        <v>42622</v>
      </c>
      <c r="C4342">
        <v>11.41</v>
      </c>
      <c r="D4342">
        <v>11.68</v>
      </c>
      <c r="E4342">
        <v>11.39</v>
      </c>
      <c r="F4342">
        <v>11.65</v>
      </c>
      <c r="G4342">
        <v>6109200</v>
      </c>
      <c r="H4342">
        <v>976718524</v>
      </c>
      <c r="I4342">
        <v>2016</v>
      </c>
      <c r="J4342">
        <v>9</v>
      </c>
      <c r="K4342">
        <v>9</v>
      </c>
    </row>
    <row r="4343" spans="1:11" x14ac:dyDescent="0.3">
      <c r="A4343" t="s">
        <v>16</v>
      </c>
      <c r="B4343" s="1">
        <v>42621</v>
      </c>
      <c r="C4343">
        <v>11.55</v>
      </c>
      <c r="D4343">
        <v>11.7</v>
      </c>
      <c r="E4343">
        <v>11.25</v>
      </c>
      <c r="F4343">
        <v>11.35</v>
      </c>
      <c r="G4343">
        <v>11535000</v>
      </c>
      <c r="H4343">
        <v>950629714</v>
      </c>
      <c r="I4343">
        <v>2016</v>
      </c>
      <c r="J4343">
        <v>9</v>
      </c>
      <c r="K4343">
        <v>8</v>
      </c>
    </row>
    <row r="4344" spans="1:11" x14ac:dyDescent="0.3">
      <c r="A4344" t="s">
        <v>16</v>
      </c>
      <c r="B4344" s="1">
        <v>42620</v>
      </c>
      <c r="C4344">
        <v>11.69</v>
      </c>
      <c r="D4344">
        <v>11.73</v>
      </c>
      <c r="E4344">
        <v>11.52</v>
      </c>
      <c r="F4344">
        <v>11.55</v>
      </c>
      <c r="G4344">
        <v>6115050</v>
      </c>
      <c r="H4344">
        <v>967186182</v>
      </c>
      <c r="I4344">
        <v>2016</v>
      </c>
      <c r="J4344">
        <v>9</v>
      </c>
      <c r="K4344">
        <v>7</v>
      </c>
    </row>
    <row r="4345" spans="1:11" x14ac:dyDescent="0.3">
      <c r="A4345" t="s">
        <v>16</v>
      </c>
      <c r="B4345" s="1">
        <v>42619</v>
      </c>
      <c r="C4345">
        <v>11.73</v>
      </c>
      <c r="D4345">
        <v>11.73</v>
      </c>
      <c r="E4345">
        <v>11.47</v>
      </c>
      <c r="F4345">
        <v>11.69</v>
      </c>
      <c r="G4345">
        <v>6346330</v>
      </c>
      <c r="H4345">
        <v>978635238</v>
      </c>
      <c r="I4345">
        <v>2016</v>
      </c>
      <c r="J4345">
        <v>9</v>
      </c>
      <c r="K4345">
        <v>6</v>
      </c>
    </row>
    <row r="4346" spans="1:11" x14ac:dyDescent="0.3">
      <c r="A4346" t="s">
        <v>16</v>
      </c>
      <c r="B4346" s="1">
        <v>42618</v>
      </c>
      <c r="C4346">
        <v>11.68</v>
      </c>
      <c r="D4346">
        <v>11.81</v>
      </c>
      <c r="E4346">
        <v>11.59</v>
      </c>
      <c r="F4346">
        <v>11.72</v>
      </c>
      <c r="G4346">
        <v>5724100</v>
      </c>
      <c r="H4346">
        <v>980599518</v>
      </c>
      <c r="I4346">
        <v>2016</v>
      </c>
      <c r="J4346">
        <v>9</v>
      </c>
      <c r="K4346">
        <v>5</v>
      </c>
    </row>
    <row r="4347" spans="1:11" x14ac:dyDescent="0.3">
      <c r="A4347" t="s">
        <v>16</v>
      </c>
      <c r="B4347" s="1">
        <v>42617</v>
      </c>
      <c r="C4347">
        <v>11.75</v>
      </c>
      <c r="D4347">
        <v>11.79</v>
      </c>
      <c r="E4347">
        <v>11.47</v>
      </c>
      <c r="F4347">
        <v>11.68</v>
      </c>
      <c r="G4347">
        <v>7220550</v>
      </c>
      <c r="H4347">
        <v>977118527</v>
      </c>
      <c r="I4347">
        <v>2016</v>
      </c>
      <c r="J4347">
        <v>9</v>
      </c>
      <c r="K4347">
        <v>4</v>
      </c>
    </row>
    <row r="4348" spans="1:11" x14ac:dyDescent="0.3">
      <c r="A4348" t="s">
        <v>16</v>
      </c>
      <c r="B4348" s="1">
        <v>42616</v>
      </c>
      <c r="C4348">
        <v>12.11</v>
      </c>
      <c r="D4348">
        <v>12.36</v>
      </c>
      <c r="E4348">
        <v>11.35</v>
      </c>
      <c r="F4348">
        <v>11.76</v>
      </c>
      <c r="G4348">
        <v>13358800</v>
      </c>
      <c r="H4348">
        <v>983336326</v>
      </c>
      <c r="I4348">
        <v>2016</v>
      </c>
      <c r="J4348">
        <v>9</v>
      </c>
      <c r="K4348">
        <v>3</v>
      </c>
    </row>
    <row r="4349" spans="1:11" x14ac:dyDescent="0.3">
      <c r="A4349" t="s">
        <v>16</v>
      </c>
      <c r="B4349" s="1">
        <v>42615</v>
      </c>
      <c r="C4349">
        <v>11.96</v>
      </c>
      <c r="D4349">
        <v>12.31</v>
      </c>
      <c r="E4349">
        <v>11.88</v>
      </c>
      <c r="F4349">
        <v>12.11</v>
      </c>
      <c r="G4349">
        <v>9368300</v>
      </c>
      <c r="H4349">
        <v>1012583470</v>
      </c>
      <c r="I4349">
        <v>2016</v>
      </c>
      <c r="J4349">
        <v>9</v>
      </c>
      <c r="K4349">
        <v>2</v>
      </c>
    </row>
    <row r="4350" spans="1:11" x14ac:dyDescent="0.3">
      <c r="A4350" t="s">
        <v>16</v>
      </c>
      <c r="B4350" s="1">
        <v>42614</v>
      </c>
      <c r="C4350">
        <v>11.67</v>
      </c>
      <c r="D4350">
        <v>12.58</v>
      </c>
      <c r="E4350">
        <v>11.65</v>
      </c>
      <c r="F4350">
        <v>11.99</v>
      </c>
      <c r="G4350">
        <v>24051500</v>
      </c>
      <c r="H4350">
        <v>1002322694</v>
      </c>
      <c r="I4350">
        <v>2016</v>
      </c>
      <c r="J4350">
        <v>9</v>
      </c>
      <c r="K4350">
        <v>1</v>
      </c>
    </row>
    <row r="4351" spans="1:11" x14ac:dyDescent="0.3">
      <c r="A4351" t="s">
        <v>16</v>
      </c>
      <c r="B4351" s="1">
        <v>42613</v>
      </c>
      <c r="C4351">
        <v>11.24</v>
      </c>
      <c r="D4351">
        <v>11.68</v>
      </c>
      <c r="E4351">
        <v>11.18</v>
      </c>
      <c r="F4351">
        <v>11.67</v>
      </c>
      <c r="G4351">
        <v>11073700</v>
      </c>
      <c r="H4351">
        <v>975003119</v>
      </c>
      <c r="I4351">
        <v>2016</v>
      </c>
      <c r="J4351">
        <v>8</v>
      </c>
      <c r="K4351">
        <v>31</v>
      </c>
    </row>
    <row r="4352" spans="1:11" x14ac:dyDescent="0.3">
      <c r="A4352" t="s">
        <v>16</v>
      </c>
      <c r="B4352" s="1">
        <v>42612</v>
      </c>
      <c r="C4352">
        <v>10.99</v>
      </c>
      <c r="D4352">
        <v>11.3</v>
      </c>
      <c r="E4352">
        <v>10.96</v>
      </c>
      <c r="F4352">
        <v>11.23</v>
      </c>
      <c r="G4352">
        <v>7221260</v>
      </c>
      <c r="H4352">
        <v>937596563</v>
      </c>
      <c r="I4352">
        <v>2016</v>
      </c>
      <c r="J4352">
        <v>8</v>
      </c>
      <c r="K4352">
        <v>30</v>
      </c>
    </row>
    <row r="4353" spans="1:11" x14ac:dyDescent="0.3">
      <c r="A4353" t="s">
        <v>16</v>
      </c>
      <c r="B4353" s="1">
        <v>42611</v>
      </c>
      <c r="C4353">
        <v>10.92</v>
      </c>
      <c r="D4353">
        <v>11.15</v>
      </c>
      <c r="E4353">
        <v>10.79</v>
      </c>
      <c r="F4353">
        <v>10.98</v>
      </c>
      <c r="G4353">
        <v>8130540</v>
      </c>
      <c r="H4353">
        <v>916781161</v>
      </c>
      <c r="I4353">
        <v>2016</v>
      </c>
      <c r="J4353">
        <v>8</v>
      </c>
      <c r="K4353">
        <v>29</v>
      </c>
    </row>
    <row r="4354" spans="1:11" x14ac:dyDescent="0.3">
      <c r="A4354" t="s">
        <v>16</v>
      </c>
      <c r="B4354" s="1">
        <v>42610</v>
      </c>
      <c r="C4354">
        <v>11.15</v>
      </c>
      <c r="D4354">
        <v>11.15</v>
      </c>
      <c r="E4354">
        <v>10.92</v>
      </c>
      <c r="F4354">
        <v>10.93</v>
      </c>
      <c r="G4354">
        <v>5303040</v>
      </c>
      <c r="H4354">
        <v>911883241</v>
      </c>
      <c r="I4354">
        <v>2016</v>
      </c>
      <c r="J4354">
        <v>8</v>
      </c>
      <c r="K4354">
        <v>28</v>
      </c>
    </row>
    <row r="4355" spans="1:11" x14ac:dyDescent="0.3">
      <c r="A4355" t="s">
        <v>16</v>
      </c>
      <c r="B4355" s="1">
        <v>42609</v>
      </c>
      <c r="C4355">
        <v>11.29</v>
      </c>
      <c r="D4355">
        <v>11.29</v>
      </c>
      <c r="E4355">
        <v>11.14</v>
      </c>
      <c r="F4355">
        <v>11.15</v>
      </c>
      <c r="G4355">
        <v>15108400</v>
      </c>
      <c r="H4355">
        <v>929789646</v>
      </c>
      <c r="I4355">
        <v>2016</v>
      </c>
      <c r="J4355">
        <v>8</v>
      </c>
      <c r="K4355">
        <v>27</v>
      </c>
    </row>
    <row r="4356" spans="1:11" x14ac:dyDescent="0.3">
      <c r="A4356" t="s">
        <v>16</v>
      </c>
      <c r="B4356" s="1">
        <v>42608</v>
      </c>
      <c r="C4356">
        <v>11.35</v>
      </c>
      <c r="D4356">
        <v>11.45</v>
      </c>
      <c r="E4356">
        <v>11.21</v>
      </c>
      <c r="F4356">
        <v>11.3</v>
      </c>
      <c r="G4356">
        <v>5857850</v>
      </c>
      <c r="H4356">
        <v>941701926</v>
      </c>
      <c r="I4356">
        <v>2016</v>
      </c>
      <c r="J4356">
        <v>8</v>
      </c>
      <c r="K4356">
        <v>26</v>
      </c>
    </row>
    <row r="4357" spans="1:11" x14ac:dyDescent="0.3">
      <c r="A4357" t="s">
        <v>16</v>
      </c>
      <c r="B4357" s="1">
        <v>42607</v>
      </c>
      <c r="C4357">
        <v>11.03</v>
      </c>
      <c r="D4357">
        <v>11.39</v>
      </c>
      <c r="E4357">
        <v>11.02</v>
      </c>
      <c r="F4357">
        <v>11.36</v>
      </c>
      <c r="G4357">
        <v>8552380</v>
      </c>
      <c r="H4357">
        <v>946508890</v>
      </c>
      <c r="I4357">
        <v>2016</v>
      </c>
      <c r="J4357">
        <v>8</v>
      </c>
      <c r="K4357">
        <v>25</v>
      </c>
    </row>
    <row r="4358" spans="1:11" x14ac:dyDescent="0.3">
      <c r="A4358" t="s">
        <v>16</v>
      </c>
      <c r="B4358" s="1">
        <v>42606</v>
      </c>
      <c r="C4358">
        <v>11.02</v>
      </c>
      <c r="D4358">
        <v>11.15</v>
      </c>
      <c r="E4358">
        <v>11.01</v>
      </c>
      <c r="F4358">
        <v>11.04</v>
      </c>
      <c r="G4358">
        <v>4423420</v>
      </c>
      <c r="H4358">
        <v>919368975</v>
      </c>
      <c r="I4358">
        <v>2016</v>
      </c>
      <c r="J4358">
        <v>8</v>
      </c>
      <c r="K4358">
        <v>24</v>
      </c>
    </row>
    <row r="4359" spans="1:11" x14ac:dyDescent="0.3">
      <c r="A4359" t="s">
        <v>16</v>
      </c>
      <c r="B4359" s="1">
        <v>42605</v>
      </c>
      <c r="C4359">
        <v>11.14</v>
      </c>
      <c r="D4359">
        <v>11.23</v>
      </c>
      <c r="E4359">
        <v>10.9</v>
      </c>
      <c r="F4359">
        <v>11.03</v>
      </c>
      <c r="G4359">
        <v>6489380</v>
      </c>
      <c r="H4359">
        <v>918563334</v>
      </c>
      <c r="I4359">
        <v>2016</v>
      </c>
      <c r="J4359">
        <v>8</v>
      </c>
      <c r="K4359">
        <v>23</v>
      </c>
    </row>
    <row r="4360" spans="1:11" x14ac:dyDescent="0.3">
      <c r="A4360" t="s">
        <v>16</v>
      </c>
      <c r="B4360" s="1">
        <v>42604</v>
      </c>
      <c r="C4360">
        <v>11.19</v>
      </c>
      <c r="D4360">
        <v>11.34</v>
      </c>
      <c r="E4360">
        <v>11.07</v>
      </c>
      <c r="F4360">
        <v>11.12</v>
      </c>
      <c r="G4360">
        <v>6588920</v>
      </c>
      <c r="H4360">
        <v>925725247</v>
      </c>
      <c r="I4360">
        <v>2016</v>
      </c>
      <c r="J4360">
        <v>8</v>
      </c>
      <c r="K4360">
        <v>22</v>
      </c>
    </row>
    <row r="4361" spans="1:11" x14ac:dyDescent="0.3">
      <c r="A4361" t="s">
        <v>16</v>
      </c>
      <c r="B4361" s="1">
        <v>42603</v>
      </c>
      <c r="C4361">
        <v>11.25</v>
      </c>
      <c r="D4361">
        <v>11.25</v>
      </c>
      <c r="E4361">
        <v>10.99</v>
      </c>
      <c r="F4361">
        <v>11.18</v>
      </c>
      <c r="G4361">
        <v>4355660</v>
      </c>
      <c r="H4361">
        <v>930217061</v>
      </c>
      <c r="I4361">
        <v>2016</v>
      </c>
      <c r="J4361">
        <v>8</v>
      </c>
      <c r="K4361">
        <v>21</v>
      </c>
    </row>
    <row r="4362" spans="1:11" x14ac:dyDescent="0.3">
      <c r="A4362" t="s">
        <v>16</v>
      </c>
      <c r="B4362" s="1">
        <v>42602</v>
      </c>
      <c r="C4362">
        <v>10.75</v>
      </c>
      <c r="D4362">
        <v>11.3</v>
      </c>
      <c r="E4362">
        <v>10.75</v>
      </c>
      <c r="F4362">
        <v>11.25</v>
      </c>
      <c r="G4362">
        <v>7443540</v>
      </c>
      <c r="H4362">
        <v>935523908</v>
      </c>
      <c r="I4362">
        <v>2016</v>
      </c>
      <c r="J4362">
        <v>8</v>
      </c>
      <c r="K4362">
        <v>20</v>
      </c>
    </row>
    <row r="4363" spans="1:11" x14ac:dyDescent="0.3">
      <c r="A4363" t="s">
        <v>16</v>
      </c>
      <c r="B4363" s="1">
        <v>42601</v>
      </c>
      <c r="C4363">
        <v>10.75</v>
      </c>
      <c r="D4363">
        <v>10.8</v>
      </c>
      <c r="E4363">
        <v>10.73</v>
      </c>
      <c r="F4363">
        <v>10.75</v>
      </c>
      <c r="G4363">
        <v>5390850</v>
      </c>
      <c r="H4363">
        <v>893697474</v>
      </c>
      <c r="I4363">
        <v>2016</v>
      </c>
      <c r="J4363">
        <v>8</v>
      </c>
      <c r="K4363">
        <v>19</v>
      </c>
    </row>
    <row r="4364" spans="1:11" x14ac:dyDescent="0.3">
      <c r="A4364" t="s">
        <v>16</v>
      </c>
      <c r="B4364" s="1">
        <v>42600</v>
      </c>
      <c r="C4364">
        <v>10.75</v>
      </c>
      <c r="D4364">
        <v>11.01</v>
      </c>
      <c r="E4364">
        <v>10.74</v>
      </c>
      <c r="F4364">
        <v>10.76</v>
      </c>
      <c r="G4364">
        <v>6935800</v>
      </c>
      <c r="H4364">
        <v>893970119</v>
      </c>
      <c r="I4364">
        <v>2016</v>
      </c>
      <c r="J4364">
        <v>8</v>
      </c>
      <c r="K4364">
        <v>18</v>
      </c>
    </row>
    <row r="4365" spans="1:11" x14ac:dyDescent="0.3">
      <c r="A4365" t="s">
        <v>16</v>
      </c>
      <c r="B4365" s="1">
        <v>42599</v>
      </c>
      <c r="C4365">
        <v>11.13</v>
      </c>
      <c r="D4365">
        <v>11.15</v>
      </c>
      <c r="E4365">
        <v>10.75</v>
      </c>
      <c r="F4365">
        <v>10.75</v>
      </c>
      <c r="G4365">
        <v>8833760</v>
      </c>
      <c r="H4365">
        <v>893343056</v>
      </c>
      <c r="I4365">
        <v>2016</v>
      </c>
      <c r="J4365">
        <v>8</v>
      </c>
      <c r="K4365">
        <v>17</v>
      </c>
    </row>
    <row r="4366" spans="1:11" x14ac:dyDescent="0.3">
      <c r="A4366" t="s">
        <v>16</v>
      </c>
      <c r="B4366" s="1">
        <v>42598</v>
      </c>
      <c r="C4366">
        <v>11.23</v>
      </c>
      <c r="D4366">
        <v>11.24</v>
      </c>
      <c r="E4366">
        <v>11</v>
      </c>
      <c r="F4366">
        <v>11.14</v>
      </c>
      <c r="G4366">
        <v>7051510</v>
      </c>
      <c r="H4366">
        <v>925130735</v>
      </c>
      <c r="I4366">
        <v>2016</v>
      </c>
      <c r="J4366">
        <v>8</v>
      </c>
      <c r="K4366">
        <v>16</v>
      </c>
    </row>
    <row r="4367" spans="1:11" x14ac:dyDescent="0.3">
      <c r="A4367" t="s">
        <v>16</v>
      </c>
      <c r="B4367" s="1">
        <v>42597</v>
      </c>
      <c r="C4367">
        <v>11.2</v>
      </c>
      <c r="D4367">
        <v>11.31</v>
      </c>
      <c r="E4367">
        <v>11</v>
      </c>
      <c r="F4367">
        <v>11.22</v>
      </c>
      <c r="G4367">
        <v>7500840</v>
      </c>
      <c r="H4367">
        <v>931306989</v>
      </c>
      <c r="I4367">
        <v>2016</v>
      </c>
      <c r="J4367">
        <v>8</v>
      </c>
      <c r="K4367">
        <v>15</v>
      </c>
    </row>
    <row r="4368" spans="1:11" x14ac:dyDescent="0.3">
      <c r="A4368" t="s">
        <v>16</v>
      </c>
      <c r="B4368" s="1">
        <v>42596</v>
      </c>
      <c r="C4368">
        <v>11.58</v>
      </c>
      <c r="D4368">
        <v>11.69</v>
      </c>
      <c r="E4368">
        <v>11.1</v>
      </c>
      <c r="F4368">
        <v>11.19</v>
      </c>
      <c r="G4368">
        <v>8680160</v>
      </c>
      <c r="H4368">
        <v>928985642</v>
      </c>
      <c r="I4368">
        <v>2016</v>
      </c>
      <c r="J4368">
        <v>8</v>
      </c>
      <c r="K4368">
        <v>14</v>
      </c>
    </row>
    <row r="4369" spans="1:11" x14ac:dyDescent="0.3">
      <c r="A4369" t="s">
        <v>16</v>
      </c>
      <c r="B4369" s="1">
        <v>42595</v>
      </c>
      <c r="C4369">
        <v>11.77</v>
      </c>
      <c r="D4369">
        <v>11.79</v>
      </c>
      <c r="E4369">
        <v>11.51</v>
      </c>
      <c r="F4369">
        <v>11.57</v>
      </c>
      <c r="G4369">
        <v>7539490</v>
      </c>
      <c r="H4369">
        <v>959859186</v>
      </c>
      <c r="I4369">
        <v>2016</v>
      </c>
      <c r="J4369">
        <v>8</v>
      </c>
      <c r="K4369">
        <v>13</v>
      </c>
    </row>
    <row r="4370" spans="1:11" x14ac:dyDescent="0.3">
      <c r="A4370" t="s">
        <v>16</v>
      </c>
      <c r="B4370" s="1">
        <v>42594</v>
      </c>
      <c r="C4370">
        <v>11.69</v>
      </c>
      <c r="D4370">
        <v>12.04</v>
      </c>
      <c r="E4370">
        <v>11.64</v>
      </c>
      <c r="F4370">
        <v>11.78</v>
      </c>
      <c r="G4370">
        <v>13690100</v>
      </c>
      <c r="H4370">
        <v>976670290</v>
      </c>
      <c r="I4370">
        <v>2016</v>
      </c>
      <c r="J4370">
        <v>8</v>
      </c>
      <c r="K4370">
        <v>12</v>
      </c>
    </row>
    <row r="4371" spans="1:11" x14ac:dyDescent="0.3">
      <c r="A4371" t="s">
        <v>16</v>
      </c>
      <c r="B4371" s="1">
        <v>42593</v>
      </c>
      <c r="C4371">
        <v>12.14</v>
      </c>
      <c r="D4371">
        <v>12.27</v>
      </c>
      <c r="E4371">
        <v>11.63</v>
      </c>
      <c r="F4371">
        <v>11.69</v>
      </c>
      <c r="G4371">
        <v>17505000</v>
      </c>
      <c r="H4371">
        <v>969030731</v>
      </c>
      <c r="I4371">
        <v>2016</v>
      </c>
      <c r="J4371">
        <v>8</v>
      </c>
      <c r="K4371">
        <v>11</v>
      </c>
    </row>
    <row r="4372" spans="1:11" x14ac:dyDescent="0.3">
      <c r="A4372" t="s">
        <v>16</v>
      </c>
      <c r="B4372" s="1">
        <v>42592</v>
      </c>
      <c r="C4372">
        <v>12.23</v>
      </c>
      <c r="D4372">
        <v>12.46</v>
      </c>
      <c r="E4372">
        <v>11.98</v>
      </c>
      <c r="F4372">
        <v>12.14</v>
      </c>
      <c r="G4372">
        <v>28096300</v>
      </c>
      <c r="H4372">
        <v>1006130318</v>
      </c>
      <c r="I4372">
        <v>2016</v>
      </c>
      <c r="J4372">
        <v>8</v>
      </c>
      <c r="K4372">
        <v>10</v>
      </c>
    </row>
    <row r="4373" spans="1:11" x14ac:dyDescent="0.3">
      <c r="A4373" t="s">
        <v>16</v>
      </c>
      <c r="B4373" s="1">
        <v>42591</v>
      </c>
      <c r="C4373">
        <v>11.27</v>
      </c>
      <c r="D4373">
        <v>12.45</v>
      </c>
      <c r="E4373">
        <v>11.2</v>
      </c>
      <c r="F4373">
        <v>12.24</v>
      </c>
      <c r="G4373">
        <v>36656600</v>
      </c>
      <c r="H4373">
        <v>1014113084</v>
      </c>
      <c r="I4373">
        <v>2016</v>
      </c>
      <c r="J4373">
        <v>8</v>
      </c>
      <c r="K4373">
        <v>9</v>
      </c>
    </row>
    <row r="4374" spans="1:11" x14ac:dyDescent="0.3">
      <c r="A4374" t="s">
        <v>16</v>
      </c>
      <c r="B4374" s="1">
        <v>42590</v>
      </c>
      <c r="C4374">
        <v>10.91</v>
      </c>
      <c r="D4374">
        <v>11.33</v>
      </c>
      <c r="E4374">
        <v>10.86</v>
      </c>
      <c r="F4374">
        <v>11.25</v>
      </c>
      <c r="G4374">
        <v>14956700</v>
      </c>
      <c r="H4374">
        <v>931013385</v>
      </c>
      <c r="I4374">
        <v>2016</v>
      </c>
      <c r="J4374">
        <v>8</v>
      </c>
      <c r="K4374">
        <v>8</v>
      </c>
    </row>
    <row r="4375" spans="1:11" x14ac:dyDescent="0.3">
      <c r="A4375" t="s">
        <v>16</v>
      </c>
      <c r="B4375" s="1">
        <v>42589</v>
      </c>
      <c r="C4375">
        <v>10.86</v>
      </c>
      <c r="D4375">
        <v>11.09</v>
      </c>
      <c r="E4375">
        <v>10.78</v>
      </c>
      <c r="F4375">
        <v>10.91</v>
      </c>
      <c r="G4375">
        <v>16551000</v>
      </c>
      <c r="H4375">
        <v>903026897</v>
      </c>
      <c r="I4375">
        <v>2016</v>
      </c>
      <c r="J4375">
        <v>8</v>
      </c>
      <c r="K4375">
        <v>7</v>
      </c>
    </row>
    <row r="4376" spans="1:11" x14ac:dyDescent="0.3">
      <c r="A4376" t="s">
        <v>16</v>
      </c>
      <c r="B4376" s="1">
        <v>42588</v>
      </c>
      <c r="C4376">
        <v>10.92</v>
      </c>
      <c r="D4376">
        <v>10.94</v>
      </c>
      <c r="E4376">
        <v>10.29</v>
      </c>
      <c r="F4376">
        <v>10.88</v>
      </c>
      <c r="G4376">
        <v>16712600</v>
      </c>
      <c r="H4376">
        <v>900151688</v>
      </c>
      <c r="I4376">
        <v>2016</v>
      </c>
      <c r="J4376">
        <v>8</v>
      </c>
      <c r="K4376">
        <v>6</v>
      </c>
    </row>
    <row r="4377" spans="1:11" x14ac:dyDescent="0.3">
      <c r="A4377" t="s">
        <v>16</v>
      </c>
      <c r="B4377" s="1">
        <v>42587</v>
      </c>
      <c r="C4377">
        <v>11.02</v>
      </c>
      <c r="D4377">
        <v>11.18</v>
      </c>
      <c r="E4377">
        <v>10.76</v>
      </c>
      <c r="F4377">
        <v>10.93</v>
      </c>
      <c r="G4377">
        <v>15487900</v>
      </c>
      <c r="H4377">
        <v>903471435</v>
      </c>
      <c r="I4377">
        <v>2016</v>
      </c>
      <c r="J4377">
        <v>8</v>
      </c>
      <c r="K4377">
        <v>5</v>
      </c>
    </row>
    <row r="4378" spans="1:11" x14ac:dyDescent="0.3">
      <c r="A4378" t="s">
        <v>16</v>
      </c>
      <c r="B4378" s="1">
        <v>42586</v>
      </c>
      <c r="C4378">
        <v>10.31</v>
      </c>
      <c r="D4378">
        <v>11.29</v>
      </c>
      <c r="E4378">
        <v>10.16</v>
      </c>
      <c r="F4378">
        <v>11.04</v>
      </c>
      <c r="G4378">
        <v>38151400</v>
      </c>
      <c r="H4378">
        <v>912823135</v>
      </c>
      <c r="I4378">
        <v>2016</v>
      </c>
      <c r="J4378">
        <v>8</v>
      </c>
      <c r="K4378">
        <v>4</v>
      </c>
    </row>
    <row r="4379" spans="1:11" x14ac:dyDescent="0.3">
      <c r="A4379" t="s">
        <v>16</v>
      </c>
      <c r="B4379" s="1">
        <v>42585</v>
      </c>
      <c r="C4379">
        <v>8.8800000000000008</v>
      </c>
      <c r="D4379">
        <v>10.42</v>
      </c>
      <c r="E4379">
        <v>8.8800000000000008</v>
      </c>
      <c r="F4379">
        <v>10.29</v>
      </c>
      <c r="G4379">
        <v>53979400</v>
      </c>
      <c r="H4379">
        <v>850578647</v>
      </c>
      <c r="I4379">
        <v>2016</v>
      </c>
      <c r="J4379">
        <v>8</v>
      </c>
      <c r="K4379">
        <v>3</v>
      </c>
    </row>
    <row r="4380" spans="1:11" x14ac:dyDescent="0.3">
      <c r="A4380" t="s">
        <v>16</v>
      </c>
      <c r="B4380" s="1">
        <v>42584</v>
      </c>
      <c r="C4380">
        <v>10.95</v>
      </c>
      <c r="D4380">
        <v>11.14</v>
      </c>
      <c r="E4380">
        <v>8.1999999999999993</v>
      </c>
      <c r="F4380">
        <v>8.7899999999999991</v>
      </c>
      <c r="G4380">
        <v>88803296</v>
      </c>
      <c r="H4380">
        <v>725809584</v>
      </c>
      <c r="I4380">
        <v>2016</v>
      </c>
      <c r="J4380">
        <v>8</v>
      </c>
      <c r="K4380">
        <v>2</v>
      </c>
    </row>
    <row r="4381" spans="1:11" x14ac:dyDescent="0.3">
      <c r="A4381" t="s">
        <v>16</v>
      </c>
      <c r="B4381" s="1">
        <v>42583</v>
      </c>
      <c r="C4381">
        <v>11.89</v>
      </c>
      <c r="D4381">
        <v>12.01</v>
      </c>
      <c r="E4381">
        <v>10.94</v>
      </c>
      <c r="F4381">
        <v>10.94</v>
      </c>
      <c r="G4381">
        <v>23999500</v>
      </c>
      <c r="H4381">
        <v>903408507</v>
      </c>
      <c r="I4381">
        <v>2016</v>
      </c>
      <c r="J4381">
        <v>8</v>
      </c>
      <c r="K4381">
        <v>1</v>
      </c>
    </row>
    <row r="4382" spans="1:11" x14ac:dyDescent="0.3">
      <c r="A4382" t="s">
        <v>16</v>
      </c>
      <c r="B4382" s="1">
        <v>42582</v>
      </c>
      <c r="C4382">
        <v>12.44</v>
      </c>
      <c r="D4382">
        <v>12.51</v>
      </c>
      <c r="E4382">
        <v>11.55</v>
      </c>
      <c r="F4382">
        <v>11.88</v>
      </c>
      <c r="G4382">
        <v>25441400</v>
      </c>
      <c r="H4382">
        <v>980174931</v>
      </c>
      <c r="I4382">
        <v>2016</v>
      </c>
      <c r="J4382">
        <v>7</v>
      </c>
      <c r="K4382">
        <v>31</v>
      </c>
    </row>
    <row r="4383" spans="1:11" x14ac:dyDescent="0.3">
      <c r="A4383" t="s">
        <v>16</v>
      </c>
      <c r="B4383" s="1">
        <v>42581</v>
      </c>
      <c r="C4383">
        <v>12.8</v>
      </c>
      <c r="D4383">
        <v>12.8</v>
      </c>
      <c r="E4383">
        <v>12.46</v>
      </c>
      <c r="F4383">
        <v>12.46</v>
      </c>
      <c r="G4383">
        <v>9047810</v>
      </c>
      <c r="H4383">
        <v>1028064459</v>
      </c>
      <c r="I4383">
        <v>2016</v>
      </c>
      <c r="J4383">
        <v>7</v>
      </c>
      <c r="K4383">
        <v>30</v>
      </c>
    </row>
    <row r="4384" spans="1:11" x14ac:dyDescent="0.3">
      <c r="A4384" t="s">
        <v>16</v>
      </c>
      <c r="B4384" s="1">
        <v>42580</v>
      </c>
      <c r="C4384">
        <v>12.84</v>
      </c>
      <c r="D4384">
        <v>12.87</v>
      </c>
      <c r="E4384">
        <v>12.55</v>
      </c>
      <c r="F4384">
        <v>12.79</v>
      </c>
      <c r="G4384">
        <v>14082300</v>
      </c>
      <c r="H4384">
        <v>1055182413</v>
      </c>
      <c r="I4384">
        <v>2016</v>
      </c>
      <c r="J4384">
        <v>7</v>
      </c>
      <c r="K4384">
        <v>29</v>
      </c>
    </row>
    <row r="4385" spans="1:11" x14ac:dyDescent="0.3">
      <c r="A4385" t="s">
        <v>16</v>
      </c>
      <c r="B4385" s="1">
        <v>42579</v>
      </c>
      <c r="C4385">
        <v>12.98</v>
      </c>
      <c r="D4385">
        <v>12.99</v>
      </c>
      <c r="E4385">
        <v>12.49</v>
      </c>
      <c r="F4385">
        <v>12.84</v>
      </c>
      <c r="G4385">
        <v>24603900</v>
      </c>
      <c r="H4385">
        <v>1058813509</v>
      </c>
      <c r="I4385">
        <v>2016</v>
      </c>
      <c r="J4385">
        <v>7</v>
      </c>
      <c r="K4385">
        <v>28</v>
      </c>
    </row>
    <row r="4386" spans="1:11" x14ac:dyDescent="0.3">
      <c r="A4386" t="s">
        <v>16</v>
      </c>
      <c r="B4386" s="1">
        <v>42578</v>
      </c>
      <c r="C4386">
        <v>12.05</v>
      </c>
      <c r="D4386">
        <v>13.31</v>
      </c>
      <c r="E4386">
        <v>11.84</v>
      </c>
      <c r="F4386">
        <v>12.97</v>
      </c>
      <c r="G4386">
        <v>58278800</v>
      </c>
      <c r="H4386">
        <v>1069044527</v>
      </c>
      <c r="I4386">
        <v>2016</v>
      </c>
      <c r="J4386">
        <v>7</v>
      </c>
      <c r="K4386">
        <v>27</v>
      </c>
    </row>
    <row r="4387" spans="1:11" x14ac:dyDescent="0.3">
      <c r="A4387" t="s">
        <v>16</v>
      </c>
      <c r="B4387" s="1">
        <v>42577</v>
      </c>
      <c r="C4387">
        <v>13.82</v>
      </c>
      <c r="D4387">
        <v>13.85</v>
      </c>
      <c r="E4387">
        <v>11.73</v>
      </c>
      <c r="F4387">
        <v>11.99</v>
      </c>
      <c r="G4387">
        <v>94428800</v>
      </c>
      <c r="H4387">
        <v>987619812</v>
      </c>
      <c r="I4387">
        <v>2016</v>
      </c>
      <c r="J4387">
        <v>7</v>
      </c>
      <c r="K4387">
        <v>26</v>
      </c>
    </row>
    <row r="4388" spans="1:11" x14ac:dyDescent="0.3">
      <c r="A4388" t="s">
        <v>16</v>
      </c>
      <c r="B4388" s="1">
        <v>42576</v>
      </c>
      <c r="C4388">
        <v>12.74</v>
      </c>
      <c r="D4388">
        <v>13.86</v>
      </c>
      <c r="E4388">
        <v>12.68</v>
      </c>
      <c r="F4388">
        <v>13.84</v>
      </c>
      <c r="G4388">
        <v>36673800</v>
      </c>
      <c r="H4388">
        <v>1139304848</v>
      </c>
      <c r="I4388">
        <v>2016</v>
      </c>
      <c r="J4388">
        <v>7</v>
      </c>
      <c r="K4388">
        <v>25</v>
      </c>
    </row>
    <row r="4389" spans="1:11" x14ac:dyDescent="0.3">
      <c r="A4389" t="s">
        <v>16</v>
      </c>
      <c r="B4389" s="1">
        <v>42575</v>
      </c>
      <c r="C4389">
        <v>14.3</v>
      </c>
      <c r="D4389">
        <v>14.44</v>
      </c>
      <c r="E4389">
        <v>12.32</v>
      </c>
      <c r="F4389">
        <v>12.75</v>
      </c>
      <c r="G4389">
        <v>77750800</v>
      </c>
      <c r="H4389">
        <v>1049423539</v>
      </c>
      <c r="I4389">
        <v>2016</v>
      </c>
      <c r="J4389">
        <v>7</v>
      </c>
      <c r="K4389">
        <v>24</v>
      </c>
    </row>
    <row r="4390" spans="1:11" x14ac:dyDescent="0.3">
      <c r="A4390" t="s">
        <v>16</v>
      </c>
      <c r="B4390" s="1">
        <v>42574</v>
      </c>
      <c r="C4390">
        <v>14.67</v>
      </c>
      <c r="D4390">
        <v>14.9</v>
      </c>
      <c r="E4390">
        <v>14.05</v>
      </c>
      <c r="F4390">
        <v>14.3</v>
      </c>
      <c r="G4390">
        <v>32489700</v>
      </c>
      <c r="H4390">
        <v>1176571490</v>
      </c>
      <c r="I4390">
        <v>2016</v>
      </c>
      <c r="J4390">
        <v>7</v>
      </c>
      <c r="K4390">
        <v>23</v>
      </c>
    </row>
    <row r="4391" spans="1:11" x14ac:dyDescent="0.3">
      <c r="A4391" t="s">
        <v>16</v>
      </c>
      <c r="B4391" s="1">
        <v>42573</v>
      </c>
      <c r="C4391">
        <v>12.66</v>
      </c>
      <c r="D4391">
        <v>14.81</v>
      </c>
      <c r="E4391">
        <v>12.54</v>
      </c>
      <c r="F4391">
        <v>14.66</v>
      </c>
      <c r="G4391">
        <v>74779504</v>
      </c>
      <c r="H4391">
        <v>1205898353</v>
      </c>
      <c r="I4391">
        <v>2016</v>
      </c>
      <c r="J4391">
        <v>7</v>
      </c>
      <c r="K4391">
        <v>22</v>
      </c>
    </row>
    <row r="4392" spans="1:11" x14ac:dyDescent="0.3">
      <c r="A4392" t="s">
        <v>16</v>
      </c>
      <c r="B4392" s="1">
        <v>42572</v>
      </c>
      <c r="C4392">
        <v>12.46</v>
      </c>
      <c r="D4392">
        <v>12.71</v>
      </c>
      <c r="E4392">
        <v>11.99</v>
      </c>
      <c r="F4392">
        <v>12.65</v>
      </c>
      <c r="G4392">
        <v>24636900</v>
      </c>
      <c r="H4392">
        <v>1040082090</v>
      </c>
      <c r="I4392">
        <v>2016</v>
      </c>
      <c r="J4392">
        <v>7</v>
      </c>
      <c r="K4392">
        <v>21</v>
      </c>
    </row>
    <row r="4393" spans="1:11" x14ac:dyDescent="0.3">
      <c r="A4393" t="s">
        <v>16</v>
      </c>
      <c r="B4393" s="1">
        <v>42571</v>
      </c>
      <c r="C4393">
        <v>11.59</v>
      </c>
      <c r="D4393">
        <v>12.99</v>
      </c>
      <c r="E4393">
        <v>11.57</v>
      </c>
      <c r="F4393">
        <v>12.45</v>
      </c>
      <c r="G4393">
        <v>60226100</v>
      </c>
      <c r="H4393">
        <v>1023222624</v>
      </c>
      <c r="I4393">
        <v>2016</v>
      </c>
      <c r="J4393">
        <v>7</v>
      </c>
      <c r="K4393">
        <v>20</v>
      </c>
    </row>
    <row r="4394" spans="1:11" x14ac:dyDescent="0.3">
      <c r="A4394" t="s">
        <v>16</v>
      </c>
      <c r="B4394" s="1">
        <v>42570</v>
      </c>
      <c r="C4394">
        <v>11.05</v>
      </c>
      <c r="D4394">
        <v>12.01</v>
      </c>
      <c r="E4394">
        <v>11.01</v>
      </c>
      <c r="F4394">
        <v>11.62</v>
      </c>
      <c r="G4394">
        <v>21730000</v>
      </c>
      <c r="H4394">
        <v>954516828</v>
      </c>
      <c r="I4394">
        <v>2016</v>
      </c>
      <c r="J4394">
        <v>7</v>
      </c>
      <c r="K4394">
        <v>19</v>
      </c>
    </row>
    <row r="4395" spans="1:11" x14ac:dyDescent="0.3">
      <c r="A4395" t="s">
        <v>16</v>
      </c>
      <c r="B4395" s="1">
        <v>42569</v>
      </c>
      <c r="C4395">
        <v>11.17</v>
      </c>
      <c r="D4395">
        <v>11.61</v>
      </c>
      <c r="E4395">
        <v>10.95</v>
      </c>
      <c r="F4395">
        <v>11.03</v>
      </c>
      <c r="G4395">
        <v>15931900</v>
      </c>
      <c r="H4395">
        <v>906133047</v>
      </c>
      <c r="I4395">
        <v>2016</v>
      </c>
      <c r="J4395">
        <v>7</v>
      </c>
      <c r="K4395">
        <v>18</v>
      </c>
    </row>
    <row r="4396" spans="1:11" x14ac:dyDescent="0.3">
      <c r="A4396" t="s">
        <v>16</v>
      </c>
      <c r="B4396" s="1">
        <v>42568</v>
      </c>
      <c r="C4396">
        <v>11.62</v>
      </c>
      <c r="D4396">
        <v>11.67</v>
      </c>
      <c r="E4396">
        <v>11.01</v>
      </c>
      <c r="F4396">
        <v>11.16</v>
      </c>
      <c r="G4396">
        <v>17921600</v>
      </c>
      <c r="H4396">
        <v>915977475</v>
      </c>
      <c r="I4396">
        <v>2016</v>
      </c>
      <c r="J4396">
        <v>7</v>
      </c>
      <c r="K4396">
        <v>17</v>
      </c>
    </row>
    <row r="4397" spans="1:11" x14ac:dyDescent="0.3">
      <c r="A4397" t="s">
        <v>16</v>
      </c>
      <c r="B4397" s="1">
        <v>42567</v>
      </c>
      <c r="C4397">
        <v>11.92</v>
      </c>
      <c r="D4397">
        <v>11.94</v>
      </c>
      <c r="E4397">
        <v>11.59</v>
      </c>
      <c r="F4397">
        <v>11.65</v>
      </c>
      <c r="G4397">
        <v>10445700</v>
      </c>
      <c r="H4397">
        <v>956165958</v>
      </c>
      <c r="I4397">
        <v>2016</v>
      </c>
      <c r="J4397">
        <v>7</v>
      </c>
      <c r="K4397">
        <v>16</v>
      </c>
    </row>
    <row r="4398" spans="1:11" x14ac:dyDescent="0.3">
      <c r="A4398" t="s">
        <v>16</v>
      </c>
      <c r="B4398" s="1">
        <v>42566</v>
      </c>
      <c r="C4398">
        <v>11.5</v>
      </c>
      <c r="D4398">
        <v>12.43</v>
      </c>
      <c r="E4398">
        <v>11.49</v>
      </c>
      <c r="F4398">
        <v>11.95</v>
      </c>
      <c r="G4398">
        <v>26838900</v>
      </c>
      <c r="H4398">
        <v>980299532</v>
      </c>
      <c r="I4398">
        <v>2016</v>
      </c>
      <c r="J4398">
        <v>7</v>
      </c>
      <c r="K4398">
        <v>15</v>
      </c>
    </row>
    <row r="4399" spans="1:11" x14ac:dyDescent="0.3">
      <c r="A4399" t="s">
        <v>16</v>
      </c>
      <c r="B4399" s="1">
        <v>42565</v>
      </c>
      <c r="C4399">
        <v>10.6</v>
      </c>
      <c r="D4399">
        <v>11.68</v>
      </c>
      <c r="E4399">
        <v>10.6</v>
      </c>
      <c r="F4399">
        <v>11.51</v>
      </c>
      <c r="G4399">
        <v>23621900</v>
      </c>
      <c r="H4399">
        <v>943973547</v>
      </c>
      <c r="I4399">
        <v>2016</v>
      </c>
      <c r="J4399">
        <v>7</v>
      </c>
      <c r="K4399">
        <v>14</v>
      </c>
    </row>
    <row r="4400" spans="1:11" x14ac:dyDescent="0.3">
      <c r="A4400" t="s">
        <v>16</v>
      </c>
      <c r="B4400" s="1">
        <v>42564</v>
      </c>
      <c r="C4400">
        <v>10.51</v>
      </c>
      <c r="D4400">
        <v>10.59</v>
      </c>
      <c r="E4400">
        <v>10.4</v>
      </c>
      <c r="F4400">
        <v>10.5</v>
      </c>
      <c r="G4400">
        <v>6715660</v>
      </c>
      <c r="H4400">
        <v>860607720</v>
      </c>
      <c r="I4400">
        <v>2016</v>
      </c>
      <c r="J4400">
        <v>7</v>
      </c>
      <c r="K4400">
        <v>13</v>
      </c>
    </row>
    <row r="4401" spans="1:11" x14ac:dyDescent="0.3">
      <c r="A4401" t="s">
        <v>16</v>
      </c>
      <c r="B4401" s="1">
        <v>42563</v>
      </c>
      <c r="C4401">
        <v>10.45</v>
      </c>
      <c r="D4401">
        <v>10.76</v>
      </c>
      <c r="E4401">
        <v>10.43</v>
      </c>
      <c r="F4401">
        <v>10.52</v>
      </c>
      <c r="G4401">
        <v>11127700</v>
      </c>
      <c r="H4401">
        <v>861548337</v>
      </c>
      <c r="I4401">
        <v>2016</v>
      </c>
      <c r="J4401">
        <v>7</v>
      </c>
      <c r="K4401">
        <v>12</v>
      </c>
    </row>
    <row r="4402" spans="1:11" x14ac:dyDescent="0.3">
      <c r="A4402" t="s">
        <v>16</v>
      </c>
      <c r="B4402" s="1">
        <v>42562</v>
      </c>
      <c r="C4402">
        <v>10.94</v>
      </c>
      <c r="D4402">
        <v>11.01</v>
      </c>
      <c r="E4402">
        <v>10.26</v>
      </c>
      <c r="F4402">
        <v>10.46</v>
      </c>
      <c r="G4402">
        <v>13098000</v>
      </c>
      <c r="H4402">
        <v>856538034</v>
      </c>
      <c r="I4402">
        <v>2016</v>
      </c>
      <c r="J4402">
        <v>7</v>
      </c>
      <c r="K4402">
        <v>11</v>
      </c>
    </row>
    <row r="4403" spans="1:11" x14ac:dyDescent="0.3">
      <c r="A4403" t="s">
        <v>16</v>
      </c>
      <c r="B4403" s="1">
        <v>42561</v>
      </c>
      <c r="C4403">
        <v>10.96</v>
      </c>
      <c r="D4403">
        <v>11.01</v>
      </c>
      <c r="E4403">
        <v>10.78</v>
      </c>
      <c r="F4403">
        <v>10.95</v>
      </c>
      <c r="G4403">
        <v>5479240</v>
      </c>
      <c r="H4403">
        <v>896201853</v>
      </c>
      <c r="I4403">
        <v>2016</v>
      </c>
      <c r="J4403">
        <v>7</v>
      </c>
      <c r="K4403">
        <v>10</v>
      </c>
    </row>
    <row r="4404" spans="1:11" x14ac:dyDescent="0.3">
      <c r="A4404" t="s">
        <v>16</v>
      </c>
      <c r="B4404" s="1">
        <v>42560</v>
      </c>
      <c r="C4404">
        <v>11.42</v>
      </c>
      <c r="D4404">
        <v>11.46</v>
      </c>
      <c r="E4404">
        <v>10.73</v>
      </c>
      <c r="F4404">
        <v>10.97</v>
      </c>
      <c r="G4404">
        <v>17254800</v>
      </c>
      <c r="H4404">
        <v>897316512</v>
      </c>
      <c r="I4404">
        <v>2016</v>
      </c>
      <c r="J4404">
        <v>7</v>
      </c>
      <c r="K4404">
        <v>9</v>
      </c>
    </row>
    <row r="4405" spans="1:11" x14ac:dyDescent="0.3">
      <c r="A4405" t="s">
        <v>16</v>
      </c>
      <c r="B4405" s="1">
        <v>42559</v>
      </c>
      <c r="C4405">
        <v>10.119999999999999</v>
      </c>
      <c r="D4405">
        <v>11.52</v>
      </c>
      <c r="E4405">
        <v>9.9600000000000009</v>
      </c>
      <c r="F4405">
        <v>11.39</v>
      </c>
      <c r="G4405">
        <v>20039800</v>
      </c>
      <c r="H4405">
        <v>932056896</v>
      </c>
      <c r="I4405">
        <v>2016</v>
      </c>
      <c r="J4405">
        <v>7</v>
      </c>
      <c r="K4405">
        <v>8</v>
      </c>
    </row>
    <row r="4406" spans="1:11" x14ac:dyDescent="0.3">
      <c r="A4406" t="s">
        <v>16</v>
      </c>
      <c r="B4406" s="1">
        <v>42558</v>
      </c>
      <c r="C4406">
        <v>10.54</v>
      </c>
      <c r="D4406">
        <v>10.57</v>
      </c>
      <c r="E4406">
        <v>9.8000000000000007</v>
      </c>
      <c r="F4406">
        <v>10.11</v>
      </c>
      <c r="G4406">
        <v>15407200</v>
      </c>
      <c r="H4406">
        <v>826607193</v>
      </c>
      <c r="I4406">
        <v>2016</v>
      </c>
      <c r="J4406">
        <v>7</v>
      </c>
      <c r="K4406">
        <v>7</v>
      </c>
    </row>
    <row r="4407" spans="1:11" x14ac:dyDescent="0.3">
      <c r="A4407" t="s">
        <v>16</v>
      </c>
      <c r="B4407" s="1">
        <v>42557</v>
      </c>
      <c r="C4407">
        <v>10.58</v>
      </c>
      <c r="D4407">
        <v>11.11</v>
      </c>
      <c r="E4407">
        <v>10.28</v>
      </c>
      <c r="F4407">
        <v>10.53</v>
      </c>
      <c r="G4407">
        <v>18137300</v>
      </c>
      <c r="H4407">
        <v>860571470</v>
      </c>
      <c r="I4407">
        <v>2016</v>
      </c>
      <c r="J4407">
        <v>7</v>
      </c>
      <c r="K4407">
        <v>6</v>
      </c>
    </row>
    <row r="4408" spans="1:11" x14ac:dyDescent="0.3">
      <c r="A4408" t="s">
        <v>16</v>
      </c>
      <c r="B4408" s="1">
        <v>42556</v>
      </c>
      <c r="C4408">
        <v>11.46</v>
      </c>
      <c r="D4408">
        <v>11.52</v>
      </c>
      <c r="E4408">
        <v>9.58</v>
      </c>
      <c r="F4408">
        <v>10.61</v>
      </c>
      <c r="G4408">
        <v>45526900</v>
      </c>
      <c r="H4408">
        <v>866971680</v>
      </c>
      <c r="I4408">
        <v>2016</v>
      </c>
      <c r="J4408">
        <v>7</v>
      </c>
      <c r="K4408">
        <v>5</v>
      </c>
    </row>
    <row r="4409" spans="1:11" x14ac:dyDescent="0.3">
      <c r="A4409" t="s">
        <v>16</v>
      </c>
      <c r="B4409" s="1">
        <v>42555</v>
      </c>
      <c r="C4409">
        <v>11.7</v>
      </c>
      <c r="D4409">
        <v>11.88</v>
      </c>
      <c r="E4409">
        <v>11.39</v>
      </c>
      <c r="F4409">
        <v>11.47</v>
      </c>
      <c r="G4409">
        <v>12943500</v>
      </c>
      <c r="H4409">
        <v>936840410</v>
      </c>
      <c r="I4409">
        <v>2016</v>
      </c>
      <c r="J4409">
        <v>7</v>
      </c>
      <c r="K4409">
        <v>4</v>
      </c>
    </row>
    <row r="4410" spans="1:11" x14ac:dyDescent="0.3">
      <c r="A4410" t="s">
        <v>16</v>
      </c>
      <c r="B4410" s="1">
        <v>42554</v>
      </c>
      <c r="C4410">
        <v>12.12</v>
      </c>
      <c r="D4410">
        <v>12.15</v>
      </c>
      <c r="E4410">
        <v>11.59</v>
      </c>
      <c r="F4410">
        <v>11.72</v>
      </c>
      <c r="G4410">
        <v>10588700</v>
      </c>
      <c r="H4410">
        <v>956815986</v>
      </c>
      <c r="I4410">
        <v>2016</v>
      </c>
      <c r="J4410">
        <v>7</v>
      </c>
      <c r="K4410">
        <v>3</v>
      </c>
    </row>
    <row r="4411" spans="1:11" x14ac:dyDescent="0.3">
      <c r="A4411" t="s">
        <v>16</v>
      </c>
      <c r="B4411" s="1">
        <v>42553</v>
      </c>
      <c r="C4411">
        <v>12.22</v>
      </c>
      <c r="D4411">
        <v>12.22</v>
      </c>
      <c r="E4411">
        <v>11.95</v>
      </c>
      <c r="F4411">
        <v>12.13</v>
      </c>
      <c r="G4411">
        <v>8987070</v>
      </c>
      <c r="H4411">
        <v>989751702</v>
      </c>
      <c r="I4411">
        <v>2016</v>
      </c>
      <c r="J4411">
        <v>7</v>
      </c>
      <c r="K4411">
        <v>2</v>
      </c>
    </row>
    <row r="4412" spans="1:11" x14ac:dyDescent="0.3">
      <c r="A4412" t="s">
        <v>16</v>
      </c>
      <c r="B4412" s="1">
        <v>42552</v>
      </c>
      <c r="C4412">
        <v>12.44</v>
      </c>
      <c r="D4412">
        <v>12.49</v>
      </c>
      <c r="E4412">
        <v>11.73</v>
      </c>
      <c r="F4412">
        <v>12.2</v>
      </c>
      <c r="G4412">
        <v>17236500</v>
      </c>
      <c r="H4412">
        <v>995164390</v>
      </c>
      <c r="I4412">
        <v>2016</v>
      </c>
      <c r="J4412">
        <v>7</v>
      </c>
      <c r="K4412">
        <v>1</v>
      </c>
    </row>
    <row r="4413" spans="1:11" x14ac:dyDescent="0.3">
      <c r="A4413" t="s">
        <v>16</v>
      </c>
      <c r="B4413" s="1">
        <v>42551</v>
      </c>
      <c r="C4413">
        <v>12.6</v>
      </c>
      <c r="D4413">
        <v>12.74</v>
      </c>
      <c r="E4413">
        <v>12.25</v>
      </c>
      <c r="F4413">
        <v>12.46</v>
      </c>
      <c r="G4413">
        <v>15801300</v>
      </c>
      <c r="H4413">
        <v>1016130567</v>
      </c>
      <c r="I4413">
        <v>2016</v>
      </c>
      <c r="J4413">
        <v>6</v>
      </c>
      <c r="K4413">
        <v>30</v>
      </c>
    </row>
    <row r="4414" spans="1:11" x14ac:dyDescent="0.3">
      <c r="A4414" t="s">
        <v>16</v>
      </c>
      <c r="B4414" s="1">
        <v>42550</v>
      </c>
      <c r="C4414">
        <v>12.17</v>
      </c>
      <c r="D4414">
        <v>13.04</v>
      </c>
      <c r="E4414">
        <v>11.69</v>
      </c>
      <c r="F4414">
        <v>12.61</v>
      </c>
      <c r="G4414">
        <v>26982800</v>
      </c>
      <c r="H4414">
        <v>1027934140</v>
      </c>
      <c r="I4414">
        <v>2016</v>
      </c>
      <c r="J4414">
        <v>6</v>
      </c>
      <c r="K4414">
        <v>29</v>
      </c>
    </row>
    <row r="4415" spans="1:11" x14ac:dyDescent="0.3">
      <c r="A4415" t="s">
        <v>16</v>
      </c>
      <c r="B4415" s="1">
        <v>42549</v>
      </c>
      <c r="C4415">
        <v>13.93</v>
      </c>
      <c r="D4415">
        <v>13.98</v>
      </c>
      <c r="E4415">
        <v>11.72</v>
      </c>
      <c r="F4415">
        <v>12.18</v>
      </c>
      <c r="G4415">
        <v>43436600</v>
      </c>
      <c r="H4415">
        <v>992040075</v>
      </c>
      <c r="I4415">
        <v>2016</v>
      </c>
      <c r="J4415">
        <v>6</v>
      </c>
      <c r="K4415">
        <v>28</v>
      </c>
    </row>
    <row r="4416" spans="1:11" x14ac:dyDescent="0.3">
      <c r="A4416" t="s">
        <v>16</v>
      </c>
      <c r="B4416" s="1">
        <v>42548</v>
      </c>
      <c r="C4416">
        <v>13.81</v>
      </c>
      <c r="D4416">
        <v>14.12</v>
      </c>
      <c r="E4416">
        <v>13.75</v>
      </c>
      <c r="F4416">
        <v>13.88</v>
      </c>
      <c r="G4416">
        <v>10994700</v>
      </c>
      <c r="H4416">
        <v>1130782777</v>
      </c>
      <c r="I4416">
        <v>2016</v>
      </c>
      <c r="J4416">
        <v>6</v>
      </c>
      <c r="K4416">
        <v>27</v>
      </c>
    </row>
    <row r="4417" spans="1:11" x14ac:dyDescent="0.3">
      <c r="A4417" t="s">
        <v>16</v>
      </c>
      <c r="B4417" s="1">
        <v>42547</v>
      </c>
      <c r="C4417">
        <v>14.26</v>
      </c>
      <c r="D4417">
        <v>14.37</v>
      </c>
      <c r="E4417">
        <v>13.66</v>
      </c>
      <c r="F4417">
        <v>13.85</v>
      </c>
      <c r="G4417">
        <v>14747600</v>
      </c>
      <c r="H4417">
        <v>1127593040</v>
      </c>
      <c r="I4417">
        <v>2016</v>
      </c>
      <c r="J4417">
        <v>6</v>
      </c>
      <c r="K4417">
        <v>26</v>
      </c>
    </row>
    <row r="4418" spans="1:11" x14ac:dyDescent="0.3">
      <c r="A4418" t="s">
        <v>16</v>
      </c>
      <c r="B4418" s="1">
        <v>42546</v>
      </c>
      <c r="C4418">
        <v>14.3</v>
      </c>
      <c r="D4418">
        <v>14.58</v>
      </c>
      <c r="E4418">
        <v>14.02</v>
      </c>
      <c r="F4418">
        <v>14.28</v>
      </c>
      <c r="G4418">
        <v>15383100</v>
      </c>
      <c r="H4418">
        <v>1162367709</v>
      </c>
      <c r="I4418">
        <v>2016</v>
      </c>
      <c r="J4418">
        <v>6</v>
      </c>
      <c r="K4418">
        <v>25</v>
      </c>
    </row>
    <row r="4419" spans="1:11" x14ac:dyDescent="0.3">
      <c r="A4419" t="s">
        <v>16</v>
      </c>
      <c r="B4419" s="1">
        <v>42545</v>
      </c>
      <c r="C4419">
        <v>13.68</v>
      </c>
      <c r="D4419">
        <v>14.57</v>
      </c>
      <c r="E4419">
        <v>13.22</v>
      </c>
      <c r="F4419">
        <v>14.33</v>
      </c>
      <c r="G4419">
        <v>33332900</v>
      </c>
      <c r="H4419">
        <v>1165908840</v>
      </c>
      <c r="I4419">
        <v>2016</v>
      </c>
      <c r="J4419">
        <v>6</v>
      </c>
      <c r="K4419">
        <v>24</v>
      </c>
    </row>
    <row r="4420" spans="1:11" x14ac:dyDescent="0.3">
      <c r="A4420" t="s">
        <v>16</v>
      </c>
      <c r="B4420" s="1">
        <v>42544</v>
      </c>
      <c r="C4420">
        <v>13.22</v>
      </c>
      <c r="D4420">
        <v>13.79</v>
      </c>
      <c r="E4420">
        <v>12.56</v>
      </c>
      <c r="F4420">
        <v>13.68</v>
      </c>
      <c r="G4420">
        <v>30806400</v>
      </c>
      <c r="H4420">
        <v>1112111665</v>
      </c>
      <c r="I4420">
        <v>2016</v>
      </c>
      <c r="J4420">
        <v>6</v>
      </c>
      <c r="K4420">
        <v>23</v>
      </c>
    </row>
    <row r="4421" spans="1:11" x14ac:dyDescent="0.3">
      <c r="A4421" t="s">
        <v>16</v>
      </c>
      <c r="B4421" s="1">
        <v>42543</v>
      </c>
      <c r="C4421">
        <v>13.2</v>
      </c>
      <c r="D4421">
        <v>15.79</v>
      </c>
      <c r="E4421">
        <v>13.1</v>
      </c>
      <c r="F4421">
        <v>13.1</v>
      </c>
      <c r="G4421">
        <v>96994096</v>
      </c>
      <c r="H4421">
        <v>1064441461</v>
      </c>
      <c r="I4421">
        <v>2016</v>
      </c>
      <c r="J4421">
        <v>6</v>
      </c>
      <c r="K4421">
        <v>22</v>
      </c>
    </row>
    <row r="4422" spans="1:11" x14ac:dyDescent="0.3">
      <c r="A4422" t="s">
        <v>16</v>
      </c>
      <c r="B4422" s="1">
        <v>42542</v>
      </c>
      <c r="C4422">
        <v>11.82</v>
      </c>
      <c r="D4422">
        <v>13.42</v>
      </c>
      <c r="E4422">
        <v>11.29</v>
      </c>
      <c r="F4422">
        <v>13.31</v>
      </c>
      <c r="G4422">
        <v>69245600</v>
      </c>
      <c r="H4422">
        <v>1081206507</v>
      </c>
      <c r="I4422">
        <v>2016</v>
      </c>
      <c r="J4422">
        <v>6</v>
      </c>
      <c r="K4422">
        <v>21</v>
      </c>
    </row>
    <row r="4423" spans="1:11" x14ac:dyDescent="0.3">
      <c r="A4423" t="s">
        <v>16</v>
      </c>
      <c r="B4423" s="1">
        <v>42541</v>
      </c>
      <c r="C4423">
        <v>12.24</v>
      </c>
      <c r="D4423">
        <v>12.45</v>
      </c>
      <c r="E4423">
        <v>10.52</v>
      </c>
      <c r="F4423">
        <v>11.84</v>
      </c>
      <c r="G4423">
        <v>58143600</v>
      </c>
      <c r="H4423">
        <v>961613934</v>
      </c>
      <c r="I4423">
        <v>2016</v>
      </c>
      <c r="J4423">
        <v>6</v>
      </c>
      <c r="K4423">
        <v>20</v>
      </c>
    </row>
    <row r="4424" spans="1:11" x14ac:dyDescent="0.3">
      <c r="A4424" t="s">
        <v>16</v>
      </c>
      <c r="B4424" s="1">
        <v>42540</v>
      </c>
      <c r="C4424">
        <v>11.17</v>
      </c>
      <c r="D4424">
        <v>13.18</v>
      </c>
      <c r="E4424">
        <v>10.64</v>
      </c>
      <c r="F4424">
        <v>12.23</v>
      </c>
      <c r="G4424">
        <v>69783600</v>
      </c>
      <c r="H4424">
        <v>993283674</v>
      </c>
      <c r="I4424">
        <v>2016</v>
      </c>
      <c r="J4424">
        <v>6</v>
      </c>
      <c r="K4424">
        <v>19</v>
      </c>
    </row>
    <row r="4425" spans="1:11" x14ac:dyDescent="0.3">
      <c r="A4425" t="s">
        <v>16</v>
      </c>
      <c r="B4425" s="1">
        <v>42539</v>
      </c>
      <c r="C4425">
        <v>15.38</v>
      </c>
      <c r="D4425">
        <v>15.38</v>
      </c>
      <c r="E4425">
        <v>9.9600000000000009</v>
      </c>
      <c r="F4425">
        <v>11.33</v>
      </c>
      <c r="G4425">
        <v>133937000</v>
      </c>
      <c r="H4425">
        <v>919553125</v>
      </c>
      <c r="I4425">
        <v>2016</v>
      </c>
      <c r="J4425">
        <v>6</v>
      </c>
      <c r="K4425">
        <v>18</v>
      </c>
    </row>
    <row r="4426" spans="1:11" x14ac:dyDescent="0.3">
      <c r="A4426" t="s">
        <v>16</v>
      </c>
      <c r="B4426" s="1">
        <v>42538</v>
      </c>
      <c r="C4426">
        <v>20.65</v>
      </c>
      <c r="D4426">
        <v>21.52</v>
      </c>
      <c r="E4426">
        <v>13.57</v>
      </c>
      <c r="F4426">
        <v>15.38</v>
      </c>
      <c r="G4426">
        <v>199408000</v>
      </c>
      <c r="H4426">
        <v>1247381862</v>
      </c>
      <c r="I4426">
        <v>2016</v>
      </c>
      <c r="J4426">
        <v>6</v>
      </c>
      <c r="K4426">
        <v>17</v>
      </c>
    </row>
    <row r="4427" spans="1:11" x14ac:dyDescent="0.3">
      <c r="A4427" t="s">
        <v>16</v>
      </c>
      <c r="B4427" s="1">
        <v>42537</v>
      </c>
      <c r="C4427">
        <v>18.36</v>
      </c>
      <c r="D4427">
        <v>20.83</v>
      </c>
      <c r="E4427">
        <v>18.36</v>
      </c>
      <c r="F4427">
        <v>20.59</v>
      </c>
      <c r="G4427">
        <v>38531000</v>
      </c>
      <c r="H4427">
        <v>1669490450</v>
      </c>
      <c r="I4427">
        <v>2016</v>
      </c>
      <c r="J4427">
        <v>6</v>
      </c>
      <c r="K4427">
        <v>16</v>
      </c>
    </row>
    <row r="4428" spans="1:11" x14ac:dyDescent="0.3">
      <c r="A4428" t="s">
        <v>16</v>
      </c>
      <c r="B4428" s="1">
        <v>42536</v>
      </c>
      <c r="C4428">
        <v>18.91</v>
      </c>
      <c r="D4428">
        <v>18.91</v>
      </c>
      <c r="E4428">
        <v>17.71</v>
      </c>
      <c r="F4428">
        <v>18.350000000000001</v>
      </c>
      <c r="G4428">
        <v>19393400</v>
      </c>
      <c r="H4428">
        <v>1487730475</v>
      </c>
      <c r="I4428">
        <v>2016</v>
      </c>
      <c r="J4428">
        <v>6</v>
      </c>
      <c r="K4428">
        <v>15</v>
      </c>
    </row>
    <row r="4429" spans="1:11" x14ac:dyDescent="0.3">
      <c r="A4429" t="s">
        <v>16</v>
      </c>
      <c r="B4429" s="1">
        <v>42535</v>
      </c>
      <c r="C4429">
        <v>17.61</v>
      </c>
      <c r="D4429">
        <v>19.27</v>
      </c>
      <c r="E4429">
        <v>17.3</v>
      </c>
      <c r="F4429">
        <v>18.89</v>
      </c>
      <c r="G4429">
        <v>64412200</v>
      </c>
      <c r="H4429">
        <v>1530808958</v>
      </c>
      <c r="I4429">
        <v>2016</v>
      </c>
      <c r="J4429">
        <v>6</v>
      </c>
      <c r="K4429">
        <v>14</v>
      </c>
    </row>
    <row r="4430" spans="1:11" x14ac:dyDescent="0.3">
      <c r="A4430" t="s">
        <v>16</v>
      </c>
      <c r="B4430" s="1">
        <v>42534</v>
      </c>
      <c r="C4430">
        <v>15.77</v>
      </c>
      <c r="D4430">
        <v>17.64</v>
      </c>
      <c r="E4430">
        <v>15.72</v>
      </c>
      <c r="F4430">
        <v>17.600000000000001</v>
      </c>
      <c r="G4430">
        <v>38023400</v>
      </c>
      <c r="H4430">
        <v>1425681023</v>
      </c>
      <c r="I4430">
        <v>2016</v>
      </c>
      <c r="J4430">
        <v>6</v>
      </c>
      <c r="K4430">
        <v>13</v>
      </c>
    </row>
    <row r="4431" spans="1:11" x14ac:dyDescent="0.3">
      <c r="A4431" t="s">
        <v>16</v>
      </c>
      <c r="B4431" s="1">
        <v>42533</v>
      </c>
      <c r="C4431">
        <v>14.19</v>
      </c>
      <c r="D4431">
        <v>15.9</v>
      </c>
      <c r="E4431">
        <v>14.19</v>
      </c>
      <c r="F4431">
        <v>15.74</v>
      </c>
      <c r="G4431">
        <v>38210300</v>
      </c>
      <c r="H4431">
        <v>1274609697</v>
      </c>
      <c r="I4431">
        <v>2016</v>
      </c>
      <c r="J4431">
        <v>6</v>
      </c>
      <c r="K4431">
        <v>12</v>
      </c>
    </row>
    <row r="4432" spans="1:11" x14ac:dyDescent="0.3">
      <c r="A4432" t="s">
        <v>16</v>
      </c>
      <c r="B4432" s="1">
        <v>42532</v>
      </c>
      <c r="C4432">
        <v>13.91</v>
      </c>
      <c r="D4432">
        <v>14.19</v>
      </c>
      <c r="E4432">
        <v>13.72</v>
      </c>
      <c r="F4432">
        <v>14.19</v>
      </c>
      <c r="G4432">
        <v>12176500</v>
      </c>
      <c r="H4432">
        <v>1148494818</v>
      </c>
      <c r="I4432">
        <v>2016</v>
      </c>
      <c r="J4432">
        <v>6</v>
      </c>
      <c r="K4432">
        <v>11</v>
      </c>
    </row>
    <row r="4433" spans="1:11" x14ac:dyDescent="0.3">
      <c r="A4433" t="s">
        <v>16</v>
      </c>
      <c r="B4433" s="1">
        <v>42531</v>
      </c>
      <c r="C4433">
        <v>14.38</v>
      </c>
      <c r="D4433">
        <v>14.43</v>
      </c>
      <c r="E4433">
        <v>13.82</v>
      </c>
      <c r="F4433">
        <v>13.91</v>
      </c>
      <c r="G4433">
        <v>11312900</v>
      </c>
      <c r="H4433">
        <v>1125141726</v>
      </c>
      <c r="I4433">
        <v>2016</v>
      </c>
      <c r="J4433">
        <v>6</v>
      </c>
      <c r="K4433">
        <v>10</v>
      </c>
    </row>
    <row r="4434" spans="1:11" x14ac:dyDescent="0.3">
      <c r="A4434" t="s">
        <v>16</v>
      </c>
      <c r="B4434" s="1">
        <v>42530</v>
      </c>
      <c r="C4434">
        <v>14.43</v>
      </c>
      <c r="D4434">
        <v>14.57</v>
      </c>
      <c r="E4434">
        <v>14.34</v>
      </c>
      <c r="F4434">
        <v>14.4</v>
      </c>
      <c r="G4434">
        <v>8256830</v>
      </c>
      <c r="H4434">
        <v>1164331165</v>
      </c>
      <c r="I4434">
        <v>2016</v>
      </c>
      <c r="J4434">
        <v>6</v>
      </c>
      <c r="K4434">
        <v>9</v>
      </c>
    </row>
    <row r="4435" spans="1:11" x14ac:dyDescent="0.3">
      <c r="A4435" t="s">
        <v>16</v>
      </c>
      <c r="B4435" s="1">
        <v>42529</v>
      </c>
      <c r="C4435">
        <v>14.51</v>
      </c>
      <c r="D4435">
        <v>14.78</v>
      </c>
      <c r="E4435">
        <v>14.28</v>
      </c>
      <c r="F4435">
        <v>14.42</v>
      </c>
      <c r="G4435">
        <v>16941800</v>
      </c>
      <c r="H4435">
        <v>1165411416</v>
      </c>
      <c r="I4435">
        <v>2016</v>
      </c>
      <c r="J4435">
        <v>6</v>
      </c>
      <c r="K4435">
        <v>8</v>
      </c>
    </row>
    <row r="4436" spans="1:11" x14ac:dyDescent="0.3">
      <c r="A4436" t="s">
        <v>16</v>
      </c>
      <c r="B4436" s="1">
        <v>42528</v>
      </c>
      <c r="C4436">
        <v>13.95</v>
      </c>
      <c r="D4436">
        <v>14.51</v>
      </c>
      <c r="E4436">
        <v>13.81</v>
      </c>
      <c r="F4436">
        <v>14.51</v>
      </c>
      <c r="G4436">
        <v>21421600</v>
      </c>
      <c r="H4436">
        <v>1172565099</v>
      </c>
      <c r="I4436">
        <v>2016</v>
      </c>
      <c r="J4436">
        <v>6</v>
      </c>
      <c r="K4436">
        <v>7</v>
      </c>
    </row>
    <row r="4437" spans="1:11" x14ac:dyDescent="0.3">
      <c r="A4437" t="s">
        <v>16</v>
      </c>
      <c r="B4437" s="1">
        <v>42527</v>
      </c>
      <c r="C4437">
        <v>14</v>
      </c>
      <c r="D4437">
        <v>14.06</v>
      </c>
      <c r="E4437">
        <v>13.73</v>
      </c>
      <c r="F4437">
        <v>13.93</v>
      </c>
      <c r="G4437">
        <v>8720400</v>
      </c>
      <c r="H4437">
        <v>1125426017</v>
      </c>
      <c r="I4437">
        <v>2016</v>
      </c>
      <c r="J4437">
        <v>6</v>
      </c>
      <c r="K4437">
        <v>6</v>
      </c>
    </row>
    <row r="4438" spans="1:11" x14ac:dyDescent="0.3">
      <c r="A4438" t="s">
        <v>16</v>
      </c>
      <c r="B4438" s="1">
        <v>42526</v>
      </c>
      <c r="C4438">
        <v>13.76</v>
      </c>
      <c r="D4438">
        <v>14.07</v>
      </c>
      <c r="E4438">
        <v>13.57</v>
      </c>
      <c r="F4438">
        <v>13.98</v>
      </c>
      <c r="G4438">
        <v>11088400</v>
      </c>
      <c r="H4438">
        <v>1128276672</v>
      </c>
      <c r="I4438">
        <v>2016</v>
      </c>
      <c r="J4438">
        <v>6</v>
      </c>
      <c r="K4438">
        <v>5</v>
      </c>
    </row>
    <row r="4439" spans="1:11" x14ac:dyDescent="0.3">
      <c r="A4439" t="s">
        <v>16</v>
      </c>
      <c r="B4439" s="1">
        <v>42525</v>
      </c>
      <c r="C4439">
        <v>13.86</v>
      </c>
      <c r="D4439">
        <v>13.95</v>
      </c>
      <c r="E4439">
        <v>13.42</v>
      </c>
      <c r="F4439">
        <v>13.74</v>
      </c>
      <c r="G4439">
        <v>15792400</v>
      </c>
      <c r="H4439">
        <v>1108902326</v>
      </c>
      <c r="I4439">
        <v>2016</v>
      </c>
      <c r="J4439">
        <v>6</v>
      </c>
      <c r="K4439">
        <v>4</v>
      </c>
    </row>
    <row r="4440" spans="1:11" x14ac:dyDescent="0.3">
      <c r="A4440" t="s">
        <v>16</v>
      </c>
      <c r="B4440" s="1">
        <v>42524</v>
      </c>
      <c r="C4440">
        <v>13.74</v>
      </c>
      <c r="D4440">
        <v>13.87</v>
      </c>
      <c r="E4440">
        <v>13.25</v>
      </c>
      <c r="F4440">
        <v>13.85</v>
      </c>
      <c r="G4440">
        <v>22981500</v>
      </c>
      <c r="H4440">
        <v>1117035879</v>
      </c>
      <c r="I4440">
        <v>2016</v>
      </c>
      <c r="J4440">
        <v>6</v>
      </c>
      <c r="K4440">
        <v>3</v>
      </c>
    </row>
    <row r="4441" spans="1:11" x14ac:dyDescent="0.3">
      <c r="A4441" t="s">
        <v>16</v>
      </c>
      <c r="B4441" s="1">
        <v>42523</v>
      </c>
      <c r="C4441">
        <v>13.99</v>
      </c>
      <c r="D4441">
        <v>14.05</v>
      </c>
      <c r="E4441">
        <v>13.63</v>
      </c>
      <c r="F4441">
        <v>13.74</v>
      </c>
      <c r="G4441">
        <v>10477200</v>
      </c>
      <c r="H4441">
        <v>1107823663</v>
      </c>
      <c r="I4441">
        <v>2016</v>
      </c>
      <c r="J4441">
        <v>6</v>
      </c>
      <c r="K4441">
        <v>2</v>
      </c>
    </row>
    <row r="4442" spans="1:11" x14ac:dyDescent="0.3">
      <c r="A4442" t="s">
        <v>16</v>
      </c>
      <c r="B4442" s="1">
        <v>42522</v>
      </c>
      <c r="C4442">
        <v>14.11</v>
      </c>
      <c r="D4442">
        <v>14.32</v>
      </c>
      <c r="E4442">
        <v>13.44</v>
      </c>
      <c r="F4442">
        <v>14</v>
      </c>
      <c r="G4442">
        <v>22471300</v>
      </c>
      <c r="H4442">
        <v>1128621280</v>
      </c>
      <c r="I4442">
        <v>2016</v>
      </c>
      <c r="J4442">
        <v>6</v>
      </c>
      <c r="K4442">
        <v>1</v>
      </c>
    </row>
    <row r="4443" spans="1:11" x14ac:dyDescent="0.3">
      <c r="A4443" t="s">
        <v>16</v>
      </c>
      <c r="B4443" s="1">
        <v>42521</v>
      </c>
      <c r="C4443">
        <v>12.74</v>
      </c>
      <c r="D4443">
        <v>14.27</v>
      </c>
      <c r="E4443">
        <v>12.64</v>
      </c>
      <c r="F4443">
        <v>14.08</v>
      </c>
      <c r="G4443">
        <v>42433400</v>
      </c>
      <c r="H4443">
        <v>1134278934</v>
      </c>
      <c r="I4443">
        <v>2016</v>
      </c>
      <c r="J4443">
        <v>5</v>
      </c>
      <c r="K4443">
        <v>31</v>
      </c>
    </row>
    <row r="4444" spans="1:11" x14ac:dyDescent="0.3">
      <c r="A4444" t="s">
        <v>16</v>
      </c>
      <c r="B4444" s="1">
        <v>42520</v>
      </c>
      <c r="C4444">
        <v>12.33</v>
      </c>
      <c r="D4444">
        <v>12.88</v>
      </c>
      <c r="E4444">
        <v>12.27</v>
      </c>
      <c r="F4444">
        <v>12.73</v>
      </c>
      <c r="G4444">
        <v>14733800</v>
      </c>
      <c r="H4444">
        <v>1024940354</v>
      </c>
      <c r="I4444">
        <v>2016</v>
      </c>
      <c r="J4444">
        <v>5</v>
      </c>
      <c r="K4444">
        <v>30</v>
      </c>
    </row>
    <row r="4445" spans="1:11" x14ac:dyDescent="0.3">
      <c r="A4445" t="s">
        <v>16</v>
      </c>
      <c r="B4445" s="1">
        <v>42519</v>
      </c>
      <c r="C4445">
        <v>12.11</v>
      </c>
      <c r="D4445">
        <v>12.69</v>
      </c>
      <c r="E4445">
        <v>11.78</v>
      </c>
      <c r="F4445">
        <v>12.35</v>
      </c>
      <c r="G4445">
        <v>28598400</v>
      </c>
      <c r="H4445">
        <v>994349367</v>
      </c>
      <c r="I4445">
        <v>2016</v>
      </c>
      <c r="J4445">
        <v>5</v>
      </c>
      <c r="K4445">
        <v>29</v>
      </c>
    </row>
    <row r="4446" spans="1:11" x14ac:dyDescent="0.3">
      <c r="A4446" t="s">
        <v>16</v>
      </c>
      <c r="B4446" s="1">
        <v>42518</v>
      </c>
      <c r="C4446">
        <v>11.33</v>
      </c>
      <c r="D4446">
        <v>12.36</v>
      </c>
      <c r="E4446">
        <v>10.37</v>
      </c>
      <c r="F4446">
        <v>11.89</v>
      </c>
      <c r="G4446">
        <v>47274800</v>
      </c>
      <c r="H4446">
        <v>957134590</v>
      </c>
      <c r="I4446">
        <v>2016</v>
      </c>
      <c r="J4446">
        <v>5</v>
      </c>
      <c r="K4446">
        <v>28</v>
      </c>
    </row>
    <row r="4447" spans="1:11" x14ac:dyDescent="0.3">
      <c r="A4447" t="s">
        <v>16</v>
      </c>
      <c r="B4447" s="1">
        <v>42517</v>
      </c>
      <c r="C4447">
        <v>12.39</v>
      </c>
      <c r="D4447">
        <v>12.39</v>
      </c>
      <c r="E4447">
        <v>10.5</v>
      </c>
      <c r="F4447">
        <v>11.3</v>
      </c>
      <c r="G4447">
        <v>57496400</v>
      </c>
      <c r="H4447">
        <v>908715671</v>
      </c>
      <c r="I4447">
        <v>2016</v>
      </c>
      <c r="J4447">
        <v>5</v>
      </c>
      <c r="K4447">
        <v>27</v>
      </c>
    </row>
    <row r="4448" spans="1:11" x14ac:dyDescent="0.3">
      <c r="A4448" t="s">
        <v>16</v>
      </c>
      <c r="B4448" s="1">
        <v>42516</v>
      </c>
      <c r="C4448">
        <v>12.52</v>
      </c>
      <c r="D4448">
        <v>12.99</v>
      </c>
      <c r="E4448">
        <v>12.06</v>
      </c>
      <c r="F4448">
        <v>12.43</v>
      </c>
      <c r="G4448">
        <v>20764000</v>
      </c>
      <c r="H4448">
        <v>999589702</v>
      </c>
      <c r="I4448">
        <v>2016</v>
      </c>
      <c r="J4448">
        <v>5</v>
      </c>
      <c r="K4448">
        <v>26</v>
      </c>
    </row>
    <row r="4449" spans="1:11" x14ac:dyDescent="0.3">
      <c r="A4449" t="s">
        <v>16</v>
      </c>
      <c r="B4449" s="1">
        <v>42515</v>
      </c>
      <c r="C4449">
        <v>12.79</v>
      </c>
      <c r="D4449">
        <v>12.9</v>
      </c>
      <c r="E4449">
        <v>11.77</v>
      </c>
      <c r="F4449">
        <v>12.53</v>
      </c>
      <c r="G4449">
        <v>27444700</v>
      </c>
      <c r="H4449">
        <v>1006875564</v>
      </c>
      <c r="I4449">
        <v>2016</v>
      </c>
      <c r="J4449">
        <v>5</v>
      </c>
      <c r="K4449">
        <v>25</v>
      </c>
    </row>
    <row r="4450" spans="1:11" x14ac:dyDescent="0.3">
      <c r="A4450" t="s">
        <v>16</v>
      </c>
      <c r="B4450" s="1">
        <v>42514</v>
      </c>
      <c r="C4450">
        <v>13.31</v>
      </c>
      <c r="D4450">
        <v>13.77</v>
      </c>
      <c r="E4450">
        <v>12.01</v>
      </c>
      <c r="F4450">
        <v>12.73</v>
      </c>
      <c r="G4450">
        <v>41560600</v>
      </c>
      <c r="H4450">
        <v>1023046506</v>
      </c>
      <c r="I4450">
        <v>2016</v>
      </c>
      <c r="J4450">
        <v>5</v>
      </c>
      <c r="K4450">
        <v>24</v>
      </c>
    </row>
    <row r="4451" spans="1:11" x14ac:dyDescent="0.3">
      <c r="A4451" t="s">
        <v>16</v>
      </c>
      <c r="B4451" s="1">
        <v>42513</v>
      </c>
      <c r="C4451">
        <v>14.28</v>
      </c>
      <c r="D4451">
        <v>14.49</v>
      </c>
      <c r="E4451">
        <v>13.19</v>
      </c>
      <c r="F4451">
        <v>13.46</v>
      </c>
      <c r="G4451">
        <v>23842800</v>
      </c>
      <c r="H4451">
        <v>1081207347</v>
      </c>
      <c r="I4451">
        <v>2016</v>
      </c>
      <c r="J4451">
        <v>5</v>
      </c>
      <c r="K4451">
        <v>23</v>
      </c>
    </row>
    <row r="4452" spans="1:11" x14ac:dyDescent="0.3">
      <c r="A4452" t="s">
        <v>16</v>
      </c>
      <c r="B4452" s="1">
        <v>42512</v>
      </c>
      <c r="C4452">
        <v>14.04</v>
      </c>
      <c r="D4452">
        <v>14.35</v>
      </c>
      <c r="E4452">
        <v>13.77</v>
      </c>
      <c r="F4452">
        <v>14.29</v>
      </c>
      <c r="G4452">
        <v>17938900</v>
      </c>
      <c r="H4452">
        <v>1146979484</v>
      </c>
      <c r="I4452">
        <v>2016</v>
      </c>
      <c r="J4452">
        <v>5</v>
      </c>
      <c r="K4452">
        <v>22</v>
      </c>
    </row>
    <row r="4453" spans="1:11" x14ac:dyDescent="0.3">
      <c r="A4453" t="s">
        <v>16</v>
      </c>
      <c r="B4453" s="1">
        <v>42511</v>
      </c>
      <c r="C4453">
        <v>13.69</v>
      </c>
      <c r="D4453">
        <v>14.05</v>
      </c>
      <c r="E4453">
        <v>13.12</v>
      </c>
      <c r="F4453">
        <v>14.02</v>
      </c>
      <c r="G4453">
        <v>24648400</v>
      </c>
      <c r="H4453">
        <v>1124761560</v>
      </c>
      <c r="I4453">
        <v>2016</v>
      </c>
      <c r="J4453">
        <v>5</v>
      </c>
      <c r="K4453">
        <v>21</v>
      </c>
    </row>
    <row r="4454" spans="1:11" x14ac:dyDescent="0.3">
      <c r="A4454" t="s">
        <v>16</v>
      </c>
      <c r="B4454" s="1">
        <v>42510</v>
      </c>
      <c r="C4454">
        <v>14.85</v>
      </c>
      <c r="D4454">
        <v>15.05</v>
      </c>
      <c r="E4454">
        <v>13.38</v>
      </c>
      <c r="F4454">
        <v>13.64</v>
      </c>
      <c r="G4454">
        <v>50544100</v>
      </c>
      <c r="H4454">
        <v>1093879433</v>
      </c>
      <c r="I4454">
        <v>2016</v>
      </c>
      <c r="J4454">
        <v>5</v>
      </c>
      <c r="K4454">
        <v>20</v>
      </c>
    </row>
    <row r="4455" spans="1:11" x14ac:dyDescent="0.3">
      <c r="A4455" t="s">
        <v>16</v>
      </c>
      <c r="B4455" s="1">
        <v>42509</v>
      </c>
      <c r="C4455">
        <v>13.54</v>
      </c>
      <c r="D4455">
        <v>14.87</v>
      </c>
      <c r="E4455">
        <v>13.34</v>
      </c>
      <c r="F4455">
        <v>14.77</v>
      </c>
      <c r="G4455">
        <v>53757500</v>
      </c>
      <c r="H4455">
        <v>1184385765</v>
      </c>
      <c r="I4455">
        <v>2016</v>
      </c>
      <c r="J4455">
        <v>5</v>
      </c>
      <c r="K4455">
        <v>19</v>
      </c>
    </row>
    <row r="4456" spans="1:11" x14ac:dyDescent="0.3">
      <c r="A4456" t="s">
        <v>16</v>
      </c>
      <c r="B4456" s="1">
        <v>42508</v>
      </c>
      <c r="C4456">
        <v>12.18</v>
      </c>
      <c r="D4456">
        <v>14.26</v>
      </c>
      <c r="E4456">
        <v>12.18</v>
      </c>
      <c r="F4456">
        <v>13.56</v>
      </c>
      <c r="G4456">
        <v>65389900</v>
      </c>
      <c r="H4456">
        <v>1086834954</v>
      </c>
      <c r="I4456">
        <v>2016</v>
      </c>
      <c r="J4456">
        <v>5</v>
      </c>
      <c r="K4456">
        <v>18</v>
      </c>
    </row>
    <row r="4457" spans="1:11" x14ac:dyDescent="0.3">
      <c r="A4457" t="s">
        <v>16</v>
      </c>
      <c r="B4457" s="1">
        <v>42507</v>
      </c>
      <c r="C4457">
        <v>11.19</v>
      </c>
      <c r="D4457">
        <v>12.49</v>
      </c>
      <c r="E4457">
        <v>11.15</v>
      </c>
      <c r="F4457">
        <v>12.2</v>
      </c>
      <c r="G4457">
        <v>37198700</v>
      </c>
      <c r="H4457">
        <v>977439936</v>
      </c>
      <c r="I4457">
        <v>2016</v>
      </c>
      <c r="J4457">
        <v>5</v>
      </c>
      <c r="K4457">
        <v>17</v>
      </c>
    </row>
    <row r="4458" spans="1:11" x14ac:dyDescent="0.3">
      <c r="A4458" t="s">
        <v>16</v>
      </c>
      <c r="B4458" s="1">
        <v>42506</v>
      </c>
      <c r="C4458">
        <v>9.9700000000000006</v>
      </c>
      <c r="D4458">
        <v>11.44</v>
      </c>
      <c r="E4458">
        <v>9.9700000000000006</v>
      </c>
      <c r="F4458">
        <v>11.17</v>
      </c>
      <c r="G4458">
        <v>29079900</v>
      </c>
      <c r="H4458">
        <v>894750992</v>
      </c>
      <c r="I4458">
        <v>2016</v>
      </c>
      <c r="J4458">
        <v>5</v>
      </c>
      <c r="K4458">
        <v>16</v>
      </c>
    </row>
    <row r="4459" spans="1:11" x14ac:dyDescent="0.3">
      <c r="A4459" t="s">
        <v>16</v>
      </c>
      <c r="B4459" s="1">
        <v>42505</v>
      </c>
      <c r="C4459">
        <v>10.24</v>
      </c>
      <c r="D4459">
        <v>10.44</v>
      </c>
      <c r="E4459">
        <v>9.93</v>
      </c>
      <c r="F4459">
        <v>9.9600000000000009</v>
      </c>
      <c r="G4459">
        <v>9218400</v>
      </c>
      <c r="H4459">
        <v>797607883</v>
      </c>
      <c r="I4459">
        <v>2016</v>
      </c>
      <c r="J4459">
        <v>5</v>
      </c>
      <c r="K4459">
        <v>15</v>
      </c>
    </row>
    <row r="4460" spans="1:11" x14ac:dyDescent="0.3">
      <c r="A4460" t="s">
        <v>16</v>
      </c>
      <c r="B4460" s="1">
        <v>42504</v>
      </c>
      <c r="C4460">
        <v>10.51</v>
      </c>
      <c r="D4460">
        <v>10.61</v>
      </c>
      <c r="E4460">
        <v>9.81</v>
      </c>
      <c r="F4460">
        <v>10.24</v>
      </c>
      <c r="G4460">
        <v>18808000</v>
      </c>
      <c r="H4460">
        <v>819487228</v>
      </c>
      <c r="I4460">
        <v>2016</v>
      </c>
      <c r="J4460">
        <v>5</v>
      </c>
      <c r="K4460">
        <v>14</v>
      </c>
    </row>
    <row r="4461" spans="1:11" x14ac:dyDescent="0.3">
      <c r="A4461" t="s">
        <v>16</v>
      </c>
      <c r="B4461" s="1">
        <v>42503</v>
      </c>
      <c r="C4461">
        <v>10.06</v>
      </c>
      <c r="D4461">
        <v>11.05</v>
      </c>
      <c r="E4461">
        <v>10.02</v>
      </c>
      <c r="F4461">
        <v>10.51</v>
      </c>
      <c r="G4461">
        <v>31276900</v>
      </c>
      <c r="H4461">
        <v>840514936</v>
      </c>
      <c r="I4461">
        <v>2016</v>
      </c>
      <c r="J4461">
        <v>5</v>
      </c>
      <c r="K4461">
        <v>13</v>
      </c>
    </row>
    <row r="4462" spans="1:11" x14ac:dyDescent="0.3">
      <c r="A4462" t="s">
        <v>16</v>
      </c>
      <c r="B4462" s="1">
        <v>42502</v>
      </c>
      <c r="C4462">
        <v>10</v>
      </c>
      <c r="D4462">
        <v>10.51</v>
      </c>
      <c r="E4462">
        <v>9.86</v>
      </c>
      <c r="F4462">
        <v>10.06</v>
      </c>
      <c r="G4462">
        <v>24137700</v>
      </c>
      <c r="H4462">
        <v>804287196</v>
      </c>
      <c r="I4462">
        <v>2016</v>
      </c>
      <c r="J4462">
        <v>5</v>
      </c>
      <c r="K4462">
        <v>12</v>
      </c>
    </row>
    <row r="4463" spans="1:11" x14ac:dyDescent="0.3">
      <c r="A4463" t="s">
        <v>16</v>
      </c>
      <c r="B4463" s="1">
        <v>42501</v>
      </c>
      <c r="C4463">
        <v>9.43</v>
      </c>
      <c r="D4463">
        <v>10.01</v>
      </c>
      <c r="E4463">
        <v>9.39</v>
      </c>
      <c r="F4463">
        <v>10</v>
      </c>
      <c r="G4463">
        <v>15267500</v>
      </c>
      <c r="H4463">
        <v>799045673</v>
      </c>
      <c r="I4463">
        <v>2016</v>
      </c>
      <c r="J4463">
        <v>5</v>
      </c>
      <c r="K4463">
        <v>11</v>
      </c>
    </row>
    <row r="4464" spans="1:11" x14ac:dyDescent="0.3">
      <c r="A4464" t="s">
        <v>16</v>
      </c>
      <c r="B4464" s="1">
        <v>42500</v>
      </c>
      <c r="C4464">
        <v>9.2799999999999994</v>
      </c>
      <c r="D4464">
        <v>9.48</v>
      </c>
      <c r="E4464">
        <v>9.26</v>
      </c>
      <c r="F4464">
        <v>9.36</v>
      </c>
      <c r="G4464">
        <v>9321790</v>
      </c>
      <c r="H4464">
        <v>748013846</v>
      </c>
      <c r="I4464">
        <v>2016</v>
      </c>
      <c r="J4464">
        <v>5</v>
      </c>
      <c r="K4464">
        <v>10</v>
      </c>
    </row>
    <row r="4465" spans="1:11" x14ac:dyDescent="0.3">
      <c r="A4465" t="s">
        <v>16</v>
      </c>
      <c r="B4465" s="1">
        <v>42499</v>
      </c>
      <c r="C4465">
        <v>9.49</v>
      </c>
      <c r="D4465">
        <v>9.64</v>
      </c>
      <c r="E4465">
        <v>9.1999999999999993</v>
      </c>
      <c r="F4465">
        <v>9.3000000000000007</v>
      </c>
      <c r="G4465">
        <v>13085300</v>
      </c>
      <c r="H4465">
        <v>742621899</v>
      </c>
      <c r="I4465">
        <v>2016</v>
      </c>
      <c r="J4465">
        <v>5</v>
      </c>
      <c r="K4465">
        <v>9</v>
      </c>
    </row>
    <row r="4466" spans="1:11" x14ac:dyDescent="0.3">
      <c r="A4466" t="s">
        <v>16</v>
      </c>
      <c r="B4466" s="1">
        <v>42498</v>
      </c>
      <c r="C4466">
        <v>9.3699999999999992</v>
      </c>
      <c r="D4466">
        <v>9.6</v>
      </c>
      <c r="E4466">
        <v>8.93</v>
      </c>
      <c r="F4466">
        <v>9.48</v>
      </c>
      <c r="G4466">
        <v>15031000</v>
      </c>
      <c r="H4466">
        <v>757112769</v>
      </c>
      <c r="I4466">
        <v>2016</v>
      </c>
      <c r="J4466">
        <v>5</v>
      </c>
      <c r="K4466">
        <v>8</v>
      </c>
    </row>
    <row r="4467" spans="1:11" x14ac:dyDescent="0.3">
      <c r="A4467" t="s">
        <v>16</v>
      </c>
      <c r="B4467" s="1">
        <v>42497</v>
      </c>
      <c r="C4467">
        <v>9.32</v>
      </c>
      <c r="D4467">
        <v>9.48</v>
      </c>
      <c r="E4467">
        <v>9.2100000000000009</v>
      </c>
      <c r="F4467">
        <v>9.3699999999999992</v>
      </c>
      <c r="G4467">
        <v>10806500</v>
      </c>
      <c r="H4467">
        <v>747838842</v>
      </c>
      <c r="I4467">
        <v>2016</v>
      </c>
      <c r="J4467">
        <v>5</v>
      </c>
      <c r="K4467">
        <v>7</v>
      </c>
    </row>
    <row r="4468" spans="1:11" x14ac:dyDescent="0.3">
      <c r="A4468" t="s">
        <v>16</v>
      </c>
      <c r="B4468" s="1">
        <v>42496</v>
      </c>
      <c r="C4468">
        <v>9.81</v>
      </c>
      <c r="D4468">
        <v>9.9499999999999993</v>
      </c>
      <c r="E4468">
        <v>9.0399999999999991</v>
      </c>
      <c r="F4468">
        <v>9.35</v>
      </c>
      <c r="G4468">
        <v>21510600</v>
      </c>
      <c r="H4468">
        <v>745638476</v>
      </c>
      <c r="I4468">
        <v>2016</v>
      </c>
      <c r="J4468">
        <v>5</v>
      </c>
      <c r="K4468">
        <v>6</v>
      </c>
    </row>
    <row r="4469" spans="1:11" x14ac:dyDescent="0.3">
      <c r="A4469" t="s">
        <v>16</v>
      </c>
      <c r="B4469" s="1">
        <v>42495</v>
      </c>
      <c r="C4469">
        <v>9.4</v>
      </c>
      <c r="D4469">
        <v>10.050000000000001</v>
      </c>
      <c r="E4469">
        <v>9.2899999999999991</v>
      </c>
      <c r="F4469">
        <v>9.83</v>
      </c>
      <c r="G4469">
        <v>18296200</v>
      </c>
      <c r="H4469">
        <v>783576042</v>
      </c>
      <c r="I4469">
        <v>2016</v>
      </c>
      <c r="J4469">
        <v>5</v>
      </c>
      <c r="K4469">
        <v>5</v>
      </c>
    </row>
    <row r="4470" spans="1:11" x14ac:dyDescent="0.3">
      <c r="A4470" t="s">
        <v>16</v>
      </c>
      <c r="B4470" s="1">
        <v>42494</v>
      </c>
      <c r="C4470">
        <v>9.3800000000000008</v>
      </c>
      <c r="D4470">
        <v>10.029999999999999</v>
      </c>
      <c r="E4470">
        <v>9.27</v>
      </c>
      <c r="F4470">
        <v>9.41</v>
      </c>
      <c r="G4470">
        <v>17622400</v>
      </c>
      <c r="H4470">
        <v>750396087</v>
      </c>
      <c r="I4470">
        <v>2016</v>
      </c>
      <c r="J4470">
        <v>5</v>
      </c>
      <c r="K4470">
        <v>4</v>
      </c>
    </row>
    <row r="4471" spans="1:11" x14ac:dyDescent="0.3">
      <c r="A4471" t="s">
        <v>16</v>
      </c>
      <c r="B4471" s="1">
        <v>42493</v>
      </c>
      <c r="C4471">
        <v>10.17</v>
      </c>
      <c r="D4471">
        <v>10.17</v>
      </c>
      <c r="E4471">
        <v>9.2799999999999994</v>
      </c>
      <c r="F4471">
        <v>9.31</v>
      </c>
      <c r="G4471">
        <v>21463900</v>
      </c>
      <c r="H4471">
        <v>741932869</v>
      </c>
      <c r="I4471">
        <v>2016</v>
      </c>
      <c r="J4471">
        <v>5</v>
      </c>
      <c r="K4471">
        <v>3</v>
      </c>
    </row>
    <row r="4472" spans="1:11" x14ac:dyDescent="0.3">
      <c r="A4472" t="s">
        <v>16</v>
      </c>
      <c r="B4472" s="1">
        <v>42492</v>
      </c>
      <c r="C4472">
        <v>8.89</v>
      </c>
      <c r="D4472">
        <v>10.32</v>
      </c>
      <c r="E4472">
        <v>8.85</v>
      </c>
      <c r="F4472">
        <v>10.16</v>
      </c>
      <c r="G4472">
        <v>41019200</v>
      </c>
      <c r="H4472">
        <v>809492236</v>
      </c>
      <c r="I4472">
        <v>2016</v>
      </c>
      <c r="J4472">
        <v>5</v>
      </c>
      <c r="K4472">
        <v>2</v>
      </c>
    </row>
    <row r="4473" spans="1:11" x14ac:dyDescent="0.3">
      <c r="A4473" t="s">
        <v>16</v>
      </c>
      <c r="B4473" s="1">
        <v>42491</v>
      </c>
      <c r="C4473">
        <v>8.7799999999999994</v>
      </c>
      <c r="D4473">
        <v>9.01</v>
      </c>
      <c r="E4473">
        <v>8.43</v>
      </c>
      <c r="F4473">
        <v>8.85</v>
      </c>
      <c r="G4473">
        <v>16713800</v>
      </c>
      <c r="H4473">
        <v>704335725</v>
      </c>
      <c r="I4473">
        <v>2016</v>
      </c>
      <c r="J4473">
        <v>5</v>
      </c>
      <c r="K4473">
        <v>1</v>
      </c>
    </row>
    <row r="4474" spans="1:11" x14ac:dyDescent="0.3">
      <c r="A4474" t="s">
        <v>16</v>
      </c>
      <c r="B4474" s="1">
        <v>42490</v>
      </c>
      <c r="C4474">
        <v>7.45</v>
      </c>
      <c r="D4474">
        <v>9.3699999999999992</v>
      </c>
      <c r="E4474">
        <v>7.45</v>
      </c>
      <c r="F4474">
        <v>8.81</v>
      </c>
      <c r="G4474">
        <v>36573300</v>
      </c>
      <c r="H4474">
        <v>701473017</v>
      </c>
      <c r="I4474">
        <v>2016</v>
      </c>
      <c r="J4474">
        <v>4</v>
      </c>
      <c r="K4474">
        <v>30</v>
      </c>
    </row>
    <row r="4475" spans="1:11" x14ac:dyDescent="0.3">
      <c r="A4475" t="s">
        <v>16</v>
      </c>
      <c r="B4475" s="1">
        <v>42489</v>
      </c>
      <c r="C4475">
        <v>7.21</v>
      </c>
      <c r="D4475">
        <v>7.73</v>
      </c>
      <c r="E4475">
        <v>7.17</v>
      </c>
      <c r="F4475">
        <v>7.46</v>
      </c>
      <c r="G4475">
        <v>8762080</v>
      </c>
      <c r="H4475">
        <v>593261114</v>
      </c>
      <c r="I4475">
        <v>2016</v>
      </c>
      <c r="J4475">
        <v>4</v>
      </c>
      <c r="K4475">
        <v>29</v>
      </c>
    </row>
    <row r="4476" spans="1:11" x14ac:dyDescent="0.3">
      <c r="A4476" t="s">
        <v>16</v>
      </c>
      <c r="B4476" s="1">
        <v>42488</v>
      </c>
      <c r="C4476">
        <v>7.74</v>
      </c>
      <c r="D4476">
        <v>7.91</v>
      </c>
      <c r="E4476">
        <v>7.17</v>
      </c>
      <c r="F4476">
        <v>7.17</v>
      </c>
      <c r="G4476">
        <v>11576000</v>
      </c>
      <c r="H4476">
        <v>570380061</v>
      </c>
      <c r="I4476">
        <v>2016</v>
      </c>
      <c r="J4476">
        <v>4</v>
      </c>
      <c r="K4476">
        <v>28</v>
      </c>
    </row>
    <row r="4477" spans="1:11" x14ac:dyDescent="0.3">
      <c r="A4477" t="s">
        <v>16</v>
      </c>
      <c r="B4477" s="1">
        <v>42487</v>
      </c>
      <c r="C4477">
        <v>7.39</v>
      </c>
      <c r="D4477">
        <v>7.97</v>
      </c>
      <c r="E4477">
        <v>7.32</v>
      </c>
      <c r="F4477">
        <v>7.76</v>
      </c>
      <c r="G4477">
        <v>19254500</v>
      </c>
      <c r="H4477">
        <v>616849026</v>
      </c>
      <c r="I4477">
        <v>2016</v>
      </c>
      <c r="J4477">
        <v>4</v>
      </c>
      <c r="K4477">
        <v>27</v>
      </c>
    </row>
    <row r="4478" spans="1:11" x14ac:dyDescent="0.3">
      <c r="A4478" t="s">
        <v>16</v>
      </c>
      <c r="B4478" s="1">
        <v>42486</v>
      </c>
      <c r="C4478">
        <v>7.53</v>
      </c>
      <c r="D4478">
        <v>7.55</v>
      </c>
      <c r="E4478">
        <v>7.06</v>
      </c>
      <c r="F4478">
        <v>7.4</v>
      </c>
      <c r="G4478">
        <v>17667300</v>
      </c>
      <c r="H4478">
        <v>587763650</v>
      </c>
      <c r="I4478">
        <v>2016</v>
      </c>
      <c r="J4478">
        <v>4</v>
      </c>
      <c r="K4478">
        <v>26</v>
      </c>
    </row>
    <row r="4479" spans="1:11" x14ac:dyDescent="0.3">
      <c r="A4479" t="s">
        <v>16</v>
      </c>
      <c r="B4479" s="1">
        <v>42485</v>
      </c>
      <c r="C4479">
        <v>8.01</v>
      </c>
      <c r="D4479">
        <v>8.09</v>
      </c>
      <c r="E4479">
        <v>7.24</v>
      </c>
      <c r="F4479">
        <v>7.55</v>
      </c>
      <c r="G4479">
        <v>18239900</v>
      </c>
      <c r="H4479">
        <v>600026226</v>
      </c>
      <c r="I4479">
        <v>2016</v>
      </c>
      <c r="J4479">
        <v>4</v>
      </c>
      <c r="K4479">
        <v>25</v>
      </c>
    </row>
    <row r="4480" spans="1:11" x14ac:dyDescent="0.3">
      <c r="A4480" t="s">
        <v>16</v>
      </c>
      <c r="B4480" s="1">
        <v>42484</v>
      </c>
      <c r="C4480">
        <v>8.2899999999999991</v>
      </c>
      <c r="D4480">
        <v>8.4700000000000006</v>
      </c>
      <c r="E4480">
        <v>7.96</v>
      </c>
      <c r="F4480">
        <v>8</v>
      </c>
      <c r="G4480">
        <v>10786400</v>
      </c>
      <c r="H4480">
        <v>635274078</v>
      </c>
      <c r="I4480">
        <v>2016</v>
      </c>
      <c r="J4480">
        <v>4</v>
      </c>
      <c r="K4480">
        <v>24</v>
      </c>
    </row>
    <row r="4481" spans="1:11" x14ac:dyDescent="0.3">
      <c r="A4481" t="s">
        <v>16</v>
      </c>
      <c r="B4481" s="1">
        <v>42483</v>
      </c>
      <c r="C4481">
        <v>7.79</v>
      </c>
      <c r="D4481">
        <v>8.5500000000000007</v>
      </c>
      <c r="E4481">
        <v>7.74</v>
      </c>
      <c r="F4481">
        <v>8.2899999999999991</v>
      </c>
      <c r="G4481">
        <v>14565200</v>
      </c>
      <c r="H4481">
        <v>658310822</v>
      </c>
      <c r="I4481">
        <v>2016</v>
      </c>
      <c r="J4481">
        <v>4</v>
      </c>
      <c r="K4481">
        <v>23</v>
      </c>
    </row>
    <row r="4482" spans="1:11" x14ac:dyDescent="0.3">
      <c r="A4482" t="s">
        <v>16</v>
      </c>
      <c r="B4482" s="1">
        <v>42482</v>
      </c>
      <c r="C4482">
        <v>8.15</v>
      </c>
      <c r="D4482">
        <v>8.27</v>
      </c>
      <c r="E4482">
        <v>7.67</v>
      </c>
      <c r="F4482">
        <v>7.82</v>
      </c>
      <c r="G4482">
        <v>13309300</v>
      </c>
      <c r="H4482">
        <v>620481616</v>
      </c>
      <c r="I4482">
        <v>2016</v>
      </c>
      <c r="J4482">
        <v>4</v>
      </c>
      <c r="K4482">
        <v>22</v>
      </c>
    </row>
    <row r="4483" spans="1:11" x14ac:dyDescent="0.3">
      <c r="A4483" t="s">
        <v>16</v>
      </c>
      <c r="B4483" s="1">
        <v>42481</v>
      </c>
      <c r="C4483">
        <v>8.4499999999999993</v>
      </c>
      <c r="D4483">
        <v>8.7200000000000006</v>
      </c>
      <c r="E4483">
        <v>7.96</v>
      </c>
      <c r="F4483">
        <v>8.1</v>
      </c>
      <c r="G4483">
        <v>13355400</v>
      </c>
      <c r="H4483">
        <v>642511137</v>
      </c>
      <c r="I4483">
        <v>2016</v>
      </c>
      <c r="J4483">
        <v>4</v>
      </c>
      <c r="K4483">
        <v>21</v>
      </c>
    </row>
    <row r="4484" spans="1:11" x14ac:dyDescent="0.3">
      <c r="A4484" t="s">
        <v>16</v>
      </c>
      <c r="B4484" s="1">
        <v>42480</v>
      </c>
      <c r="C4484">
        <v>8.69</v>
      </c>
      <c r="D4484">
        <v>8.83</v>
      </c>
      <c r="E4484">
        <v>8.31</v>
      </c>
      <c r="F4484">
        <v>8.4700000000000006</v>
      </c>
      <c r="G4484">
        <v>15634700</v>
      </c>
      <c r="H4484">
        <v>671081004</v>
      </c>
      <c r="I4484">
        <v>2016</v>
      </c>
      <c r="J4484">
        <v>4</v>
      </c>
      <c r="K4484">
        <v>20</v>
      </c>
    </row>
    <row r="4485" spans="1:11" x14ac:dyDescent="0.3">
      <c r="A4485" t="s">
        <v>16</v>
      </c>
      <c r="B4485" s="1">
        <v>42479</v>
      </c>
      <c r="C4485">
        <v>9.08</v>
      </c>
      <c r="D4485">
        <v>9.31</v>
      </c>
      <c r="E4485">
        <v>8.6</v>
      </c>
      <c r="F4485">
        <v>8.7100000000000009</v>
      </c>
      <c r="G4485">
        <v>12899100</v>
      </c>
      <c r="H4485">
        <v>690548723</v>
      </c>
      <c r="I4485">
        <v>2016</v>
      </c>
      <c r="J4485">
        <v>4</v>
      </c>
      <c r="K4485">
        <v>19</v>
      </c>
    </row>
    <row r="4486" spans="1:11" x14ac:dyDescent="0.3">
      <c r="A4486" t="s">
        <v>16</v>
      </c>
      <c r="B4486" s="1">
        <v>42478</v>
      </c>
      <c r="C4486">
        <v>9.33</v>
      </c>
      <c r="D4486">
        <v>9.51</v>
      </c>
      <c r="E4486">
        <v>8.5</v>
      </c>
      <c r="F4486">
        <v>9.0399999999999991</v>
      </c>
      <c r="G4486">
        <v>21084100</v>
      </c>
      <c r="H4486">
        <v>715710193</v>
      </c>
      <c r="I4486">
        <v>2016</v>
      </c>
      <c r="J4486">
        <v>4</v>
      </c>
      <c r="K4486">
        <v>18</v>
      </c>
    </row>
    <row r="4487" spans="1:11" x14ac:dyDescent="0.3">
      <c r="A4487" t="s">
        <v>16</v>
      </c>
      <c r="B4487" s="1">
        <v>42477</v>
      </c>
      <c r="C4487">
        <v>8.6199999999999992</v>
      </c>
      <c r="D4487">
        <v>9.6999999999999993</v>
      </c>
      <c r="E4487">
        <v>8.56</v>
      </c>
      <c r="F4487">
        <v>9.31</v>
      </c>
      <c r="G4487">
        <v>24619600</v>
      </c>
      <c r="H4487">
        <v>737045140</v>
      </c>
      <c r="I4487">
        <v>2016</v>
      </c>
      <c r="J4487">
        <v>4</v>
      </c>
      <c r="K4487">
        <v>17</v>
      </c>
    </row>
    <row r="4488" spans="1:11" x14ac:dyDescent="0.3">
      <c r="A4488" t="s">
        <v>16</v>
      </c>
      <c r="B4488" s="1">
        <v>42476</v>
      </c>
      <c r="C4488">
        <v>8.24</v>
      </c>
      <c r="D4488">
        <v>8.65</v>
      </c>
      <c r="E4488">
        <v>8.11</v>
      </c>
      <c r="F4488">
        <v>8.61</v>
      </c>
      <c r="G4488">
        <v>9888460</v>
      </c>
      <c r="H4488">
        <v>681383666</v>
      </c>
      <c r="I4488">
        <v>2016</v>
      </c>
      <c r="J4488">
        <v>4</v>
      </c>
      <c r="K4488">
        <v>16</v>
      </c>
    </row>
    <row r="4489" spans="1:11" x14ac:dyDescent="0.3">
      <c r="A4489" t="s">
        <v>16</v>
      </c>
      <c r="B4489" s="1">
        <v>42475</v>
      </c>
      <c r="C4489">
        <v>8.39</v>
      </c>
      <c r="D4489">
        <v>8.6199999999999992</v>
      </c>
      <c r="E4489">
        <v>8.1</v>
      </c>
      <c r="F4489">
        <v>8.24</v>
      </c>
      <c r="G4489">
        <v>12179000</v>
      </c>
      <c r="H4489">
        <v>652099781</v>
      </c>
      <c r="I4489">
        <v>2016</v>
      </c>
      <c r="J4489">
        <v>4</v>
      </c>
      <c r="K4489">
        <v>15</v>
      </c>
    </row>
    <row r="4490" spans="1:11" x14ac:dyDescent="0.3">
      <c r="A4490" t="s">
        <v>16</v>
      </c>
      <c r="B4490" s="1">
        <v>42474</v>
      </c>
      <c r="C4490">
        <v>8.08</v>
      </c>
      <c r="D4490">
        <v>8.76</v>
      </c>
      <c r="E4490">
        <v>8.02</v>
      </c>
      <c r="F4490">
        <v>8.39</v>
      </c>
      <c r="G4490">
        <v>13590700</v>
      </c>
      <c r="H4490">
        <v>663262434</v>
      </c>
      <c r="I4490">
        <v>2016</v>
      </c>
      <c r="J4490">
        <v>4</v>
      </c>
      <c r="K4490">
        <v>14</v>
      </c>
    </row>
    <row r="4491" spans="1:11" x14ac:dyDescent="0.3">
      <c r="A4491" t="s">
        <v>16</v>
      </c>
      <c r="B4491" s="1">
        <v>42473</v>
      </c>
      <c r="C4491">
        <v>7.44</v>
      </c>
      <c r="D4491">
        <v>8.7200000000000006</v>
      </c>
      <c r="E4491">
        <v>7.07</v>
      </c>
      <c r="F4491">
        <v>8.0399999999999991</v>
      </c>
      <c r="G4491">
        <v>31403300</v>
      </c>
      <c r="H4491">
        <v>635899507</v>
      </c>
      <c r="I4491">
        <v>2016</v>
      </c>
      <c r="J4491">
        <v>4</v>
      </c>
      <c r="K4491">
        <v>13</v>
      </c>
    </row>
    <row r="4492" spans="1:11" x14ac:dyDescent="0.3">
      <c r="A4492" t="s">
        <v>16</v>
      </c>
      <c r="B4492" s="1">
        <v>42472</v>
      </c>
      <c r="C4492">
        <v>8.64</v>
      </c>
      <c r="D4492">
        <v>8.64</v>
      </c>
      <c r="E4492">
        <v>7.15</v>
      </c>
      <c r="F4492">
        <v>7.44</v>
      </c>
      <c r="G4492">
        <v>23190100</v>
      </c>
      <c r="H4492">
        <v>588069234</v>
      </c>
      <c r="I4492">
        <v>2016</v>
      </c>
      <c r="J4492">
        <v>4</v>
      </c>
      <c r="K4492">
        <v>12</v>
      </c>
    </row>
    <row r="4493" spans="1:11" x14ac:dyDescent="0.3">
      <c r="A4493" t="s">
        <v>16</v>
      </c>
      <c r="B4493" s="1">
        <v>42471</v>
      </c>
      <c r="C4493">
        <v>8.94</v>
      </c>
      <c r="D4493">
        <v>8.9499999999999993</v>
      </c>
      <c r="E4493">
        <v>8</v>
      </c>
      <c r="F4493">
        <v>8.64</v>
      </c>
      <c r="G4493">
        <v>15138100</v>
      </c>
      <c r="H4493">
        <v>682735835</v>
      </c>
      <c r="I4493">
        <v>2016</v>
      </c>
      <c r="J4493">
        <v>4</v>
      </c>
      <c r="K4493">
        <v>11</v>
      </c>
    </row>
    <row r="4494" spans="1:11" x14ac:dyDescent="0.3">
      <c r="A4494" t="s">
        <v>16</v>
      </c>
      <c r="B4494" s="1">
        <v>42470</v>
      </c>
      <c r="C4494">
        <v>9.15</v>
      </c>
      <c r="D4494">
        <v>9.2200000000000006</v>
      </c>
      <c r="E4494">
        <v>7.46</v>
      </c>
      <c r="F4494">
        <v>8.94</v>
      </c>
      <c r="G4494">
        <v>42613400</v>
      </c>
      <c r="H4494">
        <v>705565730</v>
      </c>
      <c r="I4494">
        <v>2016</v>
      </c>
      <c r="J4494">
        <v>4</v>
      </c>
      <c r="K4494">
        <v>10</v>
      </c>
    </row>
    <row r="4495" spans="1:11" x14ac:dyDescent="0.3">
      <c r="A4495" t="s">
        <v>16</v>
      </c>
      <c r="B4495" s="1">
        <v>42469</v>
      </c>
      <c r="C4495">
        <v>9.69</v>
      </c>
      <c r="D4495">
        <v>10.09</v>
      </c>
      <c r="E4495">
        <v>9.07</v>
      </c>
      <c r="F4495">
        <v>9.15</v>
      </c>
      <c r="G4495">
        <v>16194800</v>
      </c>
      <c r="H4495">
        <v>722193576</v>
      </c>
      <c r="I4495">
        <v>2016</v>
      </c>
      <c r="J4495">
        <v>4</v>
      </c>
      <c r="K4495">
        <v>9</v>
      </c>
    </row>
    <row r="4496" spans="1:11" x14ac:dyDescent="0.3">
      <c r="A4496" t="s">
        <v>16</v>
      </c>
      <c r="B4496" s="1">
        <v>42468</v>
      </c>
      <c r="C4496">
        <v>10.08</v>
      </c>
      <c r="D4496">
        <v>10.39</v>
      </c>
      <c r="E4496">
        <v>9.66</v>
      </c>
      <c r="F4496">
        <v>9.7200000000000006</v>
      </c>
      <c r="G4496">
        <v>14660600</v>
      </c>
      <c r="H4496">
        <v>766797893</v>
      </c>
      <c r="I4496">
        <v>2016</v>
      </c>
      <c r="J4496">
        <v>4</v>
      </c>
      <c r="K4496">
        <v>8</v>
      </c>
    </row>
    <row r="4497" spans="1:11" x14ac:dyDescent="0.3">
      <c r="A4497" t="s">
        <v>16</v>
      </c>
      <c r="B4497" s="1">
        <v>42467</v>
      </c>
      <c r="C4497">
        <v>10.7</v>
      </c>
      <c r="D4497">
        <v>10.81</v>
      </c>
      <c r="E4497">
        <v>9.9499999999999993</v>
      </c>
      <c r="F4497">
        <v>10.07</v>
      </c>
      <c r="G4497">
        <v>13464500</v>
      </c>
      <c r="H4497">
        <v>794097554</v>
      </c>
      <c r="I4497">
        <v>2016</v>
      </c>
      <c r="J4497">
        <v>4</v>
      </c>
      <c r="K4497">
        <v>7</v>
      </c>
    </row>
    <row r="4498" spans="1:11" x14ac:dyDescent="0.3">
      <c r="A4498" t="s">
        <v>16</v>
      </c>
      <c r="B4498" s="1">
        <v>42466</v>
      </c>
      <c r="C4498">
        <v>10.45</v>
      </c>
      <c r="D4498">
        <v>10.97</v>
      </c>
      <c r="E4498">
        <v>10.28</v>
      </c>
      <c r="F4498">
        <v>10.69</v>
      </c>
      <c r="G4498">
        <v>16997100</v>
      </c>
      <c r="H4498">
        <v>842318789</v>
      </c>
      <c r="I4498">
        <v>2016</v>
      </c>
      <c r="J4498">
        <v>4</v>
      </c>
      <c r="K4498">
        <v>6</v>
      </c>
    </row>
    <row r="4499" spans="1:11" x14ac:dyDescent="0.3">
      <c r="A4499" t="s">
        <v>16</v>
      </c>
      <c r="B4499" s="1">
        <v>42465</v>
      </c>
      <c r="C4499">
        <v>11.21</v>
      </c>
      <c r="D4499">
        <v>11.21</v>
      </c>
      <c r="E4499">
        <v>10.130000000000001</v>
      </c>
      <c r="F4499">
        <v>10.44</v>
      </c>
      <c r="G4499">
        <v>20557300</v>
      </c>
      <c r="H4499">
        <v>822498173</v>
      </c>
      <c r="I4499">
        <v>2016</v>
      </c>
      <c r="J4499">
        <v>4</v>
      </c>
      <c r="K4499">
        <v>5</v>
      </c>
    </row>
    <row r="4500" spans="1:11" x14ac:dyDescent="0.3">
      <c r="A4500" t="s">
        <v>16</v>
      </c>
      <c r="B4500" s="1">
        <v>42464</v>
      </c>
      <c r="C4500">
        <v>11.62</v>
      </c>
      <c r="D4500">
        <v>11.62</v>
      </c>
      <c r="E4500">
        <v>11.02</v>
      </c>
      <c r="F4500">
        <v>11.16</v>
      </c>
      <c r="G4500">
        <v>9599070</v>
      </c>
      <c r="H4500">
        <v>878817015</v>
      </c>
      <c r="I4500">
        <v>2016</v>
      </c>
      <c r="J4500">
        <v>4</v>
      </c>
      <c r="K4500">
        <v>4</v>
      </c>
    </row>
    <row r="4501" spans="1:11" x14ac:dyDescent="0.3">
      <c r="A4501" t="s">
        <v>16</v>
      </c>
      <c r="B4501" s="1">
        <v>42463</v>
      </c>
      <c r="C4501">
        <v>11.63</v>
      </c>
      <c r="D4501">
        <v>11.71</v>
      </c>
      <c r="E4501">
        <v>11.51</v>
      </c>
      <c r="F4501">
        <v>11.62</v>
      </c>
      <c r="G4501">
        <v>5580550</v>
      </c>
      <c r="H4501">
        <v>914757199</v>
      </c>
      <c r="I4501">
        <v>2016</v>
      </c>
      <c r="J4501">
        <v>4</v>
      </c>
      <c r="K4501">
        <v>3</v>
      </c>
    </row>
    <row r="4502" spans="1:11" x14ac:dyDescent="0.3">
      <c r="A4502" t="s">
        <v>16</v>
      </c>
      <c r="B4502" s="1">
        <v>42462</v>
      </c>
      <c r="C4502">
        <v>11.63</v>
      </c>
      <c r="D4502">
        <v>11.69</v>
      </c>
      <c r="E4502">
        <v>11.4</v>
      </c>
      <c r="F4502">
        <v>11.6</v>
      </c>
      <c r="G4502">
        <v>8682620</v>
      </c>
      <c r="H4502">
        <v>912861404</v>
      </c>
      <c r="I4502">
        <v>2016</v>
      </c>
      <c r="J4502">
        <v>4</v>
      </c>
      <c r="K4502">
        <v>2</v>
      </c>
    </row>
    <row r="4503" spans="1:11" x14ac:dyDescent="0.3">
      <c r="A4503" t="s">
        <v>16</v>
      </c>
      <c r="B4503" s="1">
        <v>42461</v>
      </c>
      <c r="C4503">
        <v>11.4</v>
      </c>
      <c r="D4503">
        <v>11.85</v>
      </c>
      <c r="E4503">
        <v>11.4</v>
      </c>
      <c r="F4503">
        <v>11.66</v>
      </c>
      <c r="G4503">
        <v>11373100</v>
      </c>
      <c r="H4503">
        <v>917590806</v>
      </c>
      <c r="I4503">
        <v>2016</v>
      </c>
      <c r="J4503">
        <v>4</v>
      </c>
      <c r="K4503">
        <v>1</v>
      </c>
    </row>
    <row r="4504" spans="1:11" x14ac:dyDescent="0.3">
      <c r="A4504" t="s">
        <v>16</v>
      </c>
      <c r="B4504" s="1">
        <v>42460</v>
      </c>
      <c r="C4504">
        <v>11.92</v>
      </c>
      <c r="D4504">
        <v>12.01</v>
      </c>
      <c r="E4504">
        <v>11.32</v>
      </c>
      <c r="F4504">
        <v>11.4</v>
      </c>
      <c r="G4504">
        <v>14966700</v>
      </c>
      <c r="H4504">
        <v>896764774</v>
      </c>
      <c r="I4504">
        <v>2016</v>
      </c>
      <c r="J4504">
        <v>3</v>
      </c>
      <c r="K4504">
        <v>31</v>
      </c>
    </row>
    <row r="4505" spans="1:11" x14ac:dyDescent="0.3">
      <c r="A4505" t="s">
        <v>16</v>
      </c>
      <c r="B4505" s="1">
        <v>42459</v>
      </c>
      <c r="C4505">
        <v>11.61</v>
      </c>
      <c r="D4505">
        <v>12.18</v>
      </c>
      <c r="E4505">
        <v>11.47</v>
      </c>
      <c r="F4505">
        <v>11.95</v>
      </c>
      <c r="G4505">
        <v>19351200</v>
      </c>
      <c r="H4505">
        <v>939593767</v>
      </c>
      <c r="I4505">
        <v>2016</v>
      </c>
      <c r="J4505">
        <v>3</v>
      </c>
      <c r="K4505">
        <v>30</v>
      </c>
    </row>
    <row r="4506" spans="1:11" x14ac:dyDescent="0.3">
      <c r="A4506" t="s">
        <v>16</v>
      </c>
      <c r="B4506" s="1">
        <v>42458</v>
      </c>
      <c r="C4506">
        <v>11.75</v>
      </c>
      <c r="D4506">
        <v>11.91</v>
      </c>
      <c r="E4506">
        <v>11.35</v>
      </c>
      <c r="F4506">
        <v>11.66</v>
      </c>
      <c r="G4506">
        <v>17684200</v>
      </c>
      <c r="H4506">
        <v>915917612</v>
      </c>
      <c r="I4506">
        <v>2016</v>
      </c>
      <c r="J4506">
        <v>3</v>
      </c>
      <c r="K4506">
        <v>29</v>
      </c>
    </row>
    <row r="4507" spans="1:11" x14ac:dyDescent="0.3">
      <c r="A4507" t="s">
        <v>16</v>
      </c>
      <c r="B4507" s="1">
        <v>42457</v>
      </c>
      <c r="C4507">
        <v>10.43</v>
      </c>
      <c r="D4507">
        <v>11.86</v>
      </c>
      <c r="E4507">
        <v>10.41</v>
      </c>
      <c r="F4507">
        <v>11.67</v>
      </c>
      <c r="G4507">
        <v>23188300</v>
      </c>
      <c r="H4507">
        <v>916272916</v>
      </c>
      <c r="I4507">
        <v>2016</v>
      </c>
      <c r="J4507">
        <v>3</v>
      </c>
      <c r="K4507">
        <v>28</v>
      </c>
    </row>
    <row r="4508" spans="1:11" x14ac:dyDescent="0.3">
      <c r="A4508" t="s">
        <v>16</v>
      </c>
      <c r="B4508" s="1">
        <v>42456</v>
      </c>
      <c r="C4508">
        <v>10.99</v>
      </c>
      <c r="D4508">
        <v>11.05</v>
      </c>
      <c r="E4508">
        <v>10.11</v>
      </c>
      <c r="F4508">
        <v>10.42</v>
      </c>
      <c r="G4508">
        <v>16744800</v>
      </c>
      <c r="H4508">
        <v>818048967</v>
      </c>
      <c r="I4508">
        <v>2016</v>
      </c>
      <c r="J4508">
        <v>3</v>
      </c>
      <c r="K4508">
        <v>27</v>
      </c>
    </row>
    <row r="4509" spans="1:11" x14ac:dyDescent="0.3">
      <c r="A4509" t="s">
        <v>16</v>
      </c>
      <c r="B4509" s="1">
        <v>42455</v>
      </c>
      <c r="C4509">
        <v>10.77</v>
      </c>
      <c r="D4509">
        <v>11.18</v>
      </c>
      <c r="E4509">
        <v>10.59</v>
      </c>
      <c r="F4509">
        <v>10.97</v>
      </c>
      <c r="G4509">
        <v>9425480</v>
      </c>
      <c r="H4509">
        <v>861261383</v>
      </c>
      <c r="I4509">
        <v>2016</v>
      </c>
      <c r="J4509">
        <v>3</v>
      </c>
      <c r="K4509">
        <v>26</v>
      </c>
    </row>
    <row r="4510" spans="1:11" x14ac:dyDescent="0.3">
      <c r="A4510" t="s">
        <v>16</v>
      </c>
      <c r="B4510" s="1">
        <v>42454</v>
      </c>
      <c r="C4510">
        <v>11.26</v>
      </c>
      <c r="D4510">
        <v>11.37</v>
      </c>
      <c r="E4510">
        <v>10.53</v>
      </c>
      <c r="F4510">
        <v>10.74</v>
      </c>
      <c r="G4510">
        <v>13782000</v>
      </c>
      <c r="H4510">
        <v>842804289</v>
      </c>
      <c r="I4510">
        <v>2016</v>
      </c>
      <c r="J4510">
        <v>3</v>
      </c>
      <c r="K4510">
        <v>25</v>
      </c>
    </row>
    <row r="4511" spans="1:11" x14ac:dyDescent="0.3">
      <c r="A4511" t="s">
        <v>16</v>
      </c>
      <c r="B4511" s="1">
        <v>42453</v>
      </c>
      <c r="C4511">
        <v>12.44</v>
      </c>
      <c r="D4511">
        <v>12.5</v>
      </c>
      <c r="E4511">
        <v>10.8</v>
      </c>
      <c r="F4511">
        <v>11.23</v>
      </c>
      <c r="G4511">
        <v>26081800</v>
      </c>
      <c r="H4511">
        <v>881027910</v>
      </c>
      <c r="I4511">
        <v>2016</v>
      </c>
      <c r="J4511">
        <v>3</v>
      </c>
      <c r="K4511">
        <v>24</v>
      </c>
    </row>
    <row r="4512" spans="1:11" x14ac:dyDescent="0.3">
      <c r="A4512" t="s">
        <v>16</v>
      </c>
      <c r="B4512" s="1">
        <v>42452</v>
      </c>
      <c r="C4512">
        <v>11.33</v>
      </c>
      <c r="D4512">
        <v>12.43</v>
      </c>
      <c r="E4512">
        <v>11.24</v>
      </c>
      <c r="F4512">
        <v>12.42</v>
      </c>
      <c r="G4512">
        <v>19353200</v>
      </c>
      <c r="H4512">
        <v>973296475</v>
      </c>
      <c r="I4512">
        <v>2016</v>
      </c>
      <c r="J4512">
        <v>3</v>
      </c>
      <c r="K4512">
        <v>23</v>
      </c>
    </row>
    <row r="4513" spans="1:11" x14ac:dyDescent="0.3">
      <c r="A4513" t="s">
        <v>16</v>
      </c>
      <c r="B4513" s="1">
        <v>42451</v>
      </c>
      <c r="C4513">
        <v>11.88</v>
      </c>
      <c r="D4513">
        <v>12.03</v>
      </c>
      <c r="E4513">
        <v>11.18</v>
      </c>
      <c r="F4513">
        <v>11.27</v>
      </c>
      <c r="G4513">
        <v>19730300</v>
      </c>
      <c r="H4513">
        <v>883434497</v>
      </c>
      <c r="I4513">
        <v>2016</v>
      </c>
      <c r="J4513">
        <v>3</v>
      </c>
      <c r="K4513">
        <v>22</v>
      </c>
    </row>
    <row r="4514" spans="1:11" x14ac:dyDescent="0.3">
      <c r="A4514" t="s">
        <v>16</v>
      </c>
      <c r="B4514" s="1">
        <v>42450</v>
      </c>
      <c r="C4514">
        <v>10.3</v>
      </c>
      <c r="D4514">
        <v>12.01</v>
      </c>
      <c r="E4514">
        <v>10.16</v>
      </c>
      <c r="F4514">
        <v>11.86</v>
      </c>
      <c r="G4514">
        <v>28572600</v>
      </c>
      <c r="H4514">
        <v>928428770</v>
      </c>
      <c r="I4514">
        <v>2016</v>
      </c>
      <c r="J4514">
        <v>3</v>
      </c>
      <c r="K4514">
        <v>21</v>
      </c>
    </row>
    <row r="4515" spans="1:11" x14ac:dyDescent="0.3">
      <c r="A4515" t="s">
        <v>16</v>
      </c>
      <c r="B4515" s="1">
        <v>42449</v>
      </c>
      <c r="C4515">
        <v>10.52</v>
      </c>
      <c r="D4515">
        <v>10.9</v>
      </c>
      <c r="E4515">
        <v>9.57</v>
      </c>
      <c r="F4515">
        <v>10.32</v>
      </c>
      <c r="G4515">
        <v>17651100</v>
      </c>
      <c r="H4515">
        <v>807256577</v>
      </c>
      <c r="I4515">
        <v>2016</v>
      </c>
      <c r="J4515">
        <v>3</v>
      </c>
      <c r="K4515">
        <v>20</v>
      </c>
    </row>
    <row r="4516" spans="1:11" x14ac:dyDescent="0.3">
      <c r="A4516" t="s">
        <v>16</v>
      </c>
      <c r="B4516" s="1">
        <v>42448</v>
      </c>
      <c r="C4516">
        <v>11.2</v>
      </c>
      <c r="D4516">
        <v>11.2</v>
      </c>
      <c r="E4516">
        <v>9.7799999999999994</v>
      </c>
      <c r="F4516">
        <v>10.53</v>
      </c>
      <c r="G4516">
        <v>26735700</v>
      </c>
      <c r="H4516">
        <v>823422650</v>
      </c>
      <c r="I4516">
        <v>2016</v>
      </c>
      <c r="J4516">
        <v>3</v>
      </c>
      <c r="K4516">
        <v>19</v>
      </c>
    </row>
    <row r="4517" spans="1:11" x14ac:dyDescent="0.3">
      <c r="A4517" t="s">
        <v>16</v>
      </c>
      <c r="B4517" s="1">
        <v>42447</v>
      </c>
      <c r="C4517">
        <v>11.11</v>
      </c>
      <c r="D4517">
        <v>11.18</v>
      </c>
      <c r="E4517">
        <v>8.52</v>
      </c>
      <c r="F4517">
        <v>11</v>
      </c>
      <c r="G4517">
        <v>53956800</v>
      </c>
      <c r="H4517">
        <v>859618881</v>
      </c>
      <c r="I4517">
        <v>2016</v>
      </c>
      <c r="J4517">
        <v>3</v>
      </c>
      <c r="K4517">
        <v>18</v>
      </c>
    </row>
    <row r="4518" spans="1:11" x14ac:dyDescent="0.3">
      <c r="A4518" t="s">
        <v>16</v>
      </c>
      <c r="B4518" s="1">
        <v>42446</v>
      </c>
      <c r="C4518">
        <v>12.56</v>
      </c>
      <c r="D4518">
        <v>12.64</v>
      </c>
      <c r="E4518">
        <v>10.44</v>
      </c>
      <c r="F4518">
        <v>11.08</v>
      </c>
      <c r="G4518">
        <v>41650600</v>
      </c>
      <c r="H4518">
        <v>865792703</v>
      </c>
      <c r="I4518">
        <v>2016</v>
      </c>
      <c r="J4518">
        <v>3</v>
      </c>
      <c r="K4518">
        <v>17</v>
      </c>
    </row>
    <row r="4519" spans="1:11" x14ac:dyDescent="0.3">
      <c r="A4519" t="s">
        <v>16</v>
      </c>
      <c r="B4519" s="1">
        <v>42445</v>
      </c>
      <c r="C4519">
        <v>13.02</v>
      </c>
      <c r="D4519">
        <v>13.73</v>
      </c>
      <c r="E4519">
        <v>12.5</v>
      </c>
      <c r="F4519">
        <v>12.52</v>
      </c>
      <c r="G4519">
        <v>24335500</v>
      </c>
      <c r="H4519">
        <v>974447125</v>
      </c>
      <c r="I4519">
        <v>2016</v>
      </c>
      <c r="J4519">
        <v>3</v>
      </c>
      <c r="K4519">
        <v>16</v>
      </c>
    </row>
    <row r="4520" spans="1:11" x14ac:dyDescent="0.3">
      <c r="A4520" t="s">
        <v>16</v>
      </c>
      <c r="B4520" s="1">
        <v>42444</v>
      </c>
      <c r="C4520">
        <v>13</v>
      </c>
      <c r="D4520">
        <v>13.2</v>
      </c>
      <c r="E4520">
        <v>12.05</v>
      </c>
      <c r="F4520">
        <v>13.01</v>
      </c>
      <c r="G4520">
        <v>28404500</v>
      </c>
      <c r="H4520">
        <v>1012119266</v>
      </c>
      <c r="I4520">
        <v>2016</v>
      </c>
      <c r="J4520">
        <v>3</v>
      </c>
      <c r="K4520">
        <v>15</v>
      </c>
    </row>
    <row r="4521" spans="1:11" x14ac:dyDescent="0.3">
      <c r="A4521" t="s">
        <v>16</v>
      </c>
      <c r="B4521" s="1">
        <v>42443</v>
      </c>
      <c r="C4521">
        <v>14.51</v>
      </c>
      <c r="D4521">
        <v>15.01</v>
      </c>
      <c r="E4521">
        <v>11.58</v>
      </c>
      <c r="F4521">
        <v>12.45</v>
      </c>
      <c r="G4521">
        <v>58385100</v>
      </c>
      <c r="H4521">
        <v>968384041</v>
      </c>
      <c r="I4521">
        <v>2016</v>
      </c>
      <c r="J4521">
        <v>3</v>
      </c>
      <c r="K4521">
        <v>14</v>
      </c>
    </row>
    <row r="4522" spans="1:11" x14ac:dyDescent="0.3">
      <c r="A4522" t="s">
        <v>16</v>
      </c>
      <c r="B4522" s="1">
        <v>42442</v>
      </c>
      <c r="C4522">
        <v>13.51</v>
      </c>
      <c r="D4522">
        <v>15.26</v>
      </c>
      <c r="E4522">
        <v>13.47</v>
      </c>
      <c r="F4522">
        <v>14.48</v>
      </c>
      <c r="G4522">
        <v>43915100</v>
      </c>
      <c r="H4522">
        <v>1125287882</v>
      </c>
      <c r="I4522">
        <v>2016</v>
      </c>
      <c r="J4522">
        <v>3</v>
      </c>
      <c r="K4522">
        <v>13</v>
      </c>
    </row>
    <row r="4523" spans="1:11" x14ac:dyDescent="0.3">
      <c r="A4523" t="s">
        <v>16</v>
      </c>
      <c r="B4523" s="1">
        <v>42441</v>
      </c>
      <c r="C4523">
        <v>11.13</v>
      </c>
      <c r="D4523">
        <v>13.53</v>
      </c>
      <c r="E4523">
        <v>11.09</v>
      </c>
      <c r="F4523">
        <v>13.53</v>
      </c>
      <c r="G4523">
        <v>48957300</v>
      </c>
      <c r="H4523">
        <v>1051728778</v>
      </c>
      <c r="I4523">
        <v>2016</v>
      </c>
      <c r="J4523">
        <v>3</v>
      </c>
      <c r="K4523">
        <v>12</v>
      </c>
    </row>
    <row r="4524" spans="1:11" x14ac:dyDescent="0.3">
      <c r="A4524" t="s">
        <v>16</v>
      </c>
      <c r="B4524" s="1">
        <v>42440</v>
      </c>
      <c r="C4524">
        <v>11.22</v>
      </c>
      <c r="D4524">
        <v>11.6</v>
      </c>
      <c r="E4524">
        <v>10.39</v>
      </c>
      <c r="F4524">
        <v>11.08</v>
      </c>
      <c r="G4524">
        <v>21002700</v>
      </c>
      <c r="H4524">
        <v>861012043</v>
      </c>
      <c r="I4524">
        <v>2016</v>
      </c>
      <c r="J4524">
        <v>3</v>
      </c>
      <c r="K4524">
        <v>11</v>
      </c>
    </row>
    <row r="4525" spans="1:11" x14ac:dyDescent="0.3">
      <c r="A4525" t="s">
        <v>16</v>
      </c>
      <c r="B4525" s="1">
        <v>42439</v>
      </c>
      <c r="C4525">
        <v>11.88</v>
      </c>
      <c r="D4525">
        <v>12.24</v>
      </c>
      <c r="E4525">
        <v>10.99</v>
      </c>
      <c r="F4525">
        <v>11.31</v>
      </c>
      <c r="G4525">
        <v>26851500</v>
      </c>
      <c r="H4525">
        <v>877988473</v>
      </c>
      <c r="I4525">
        <v>2016</v>
      </c>
      <c r="J4525">
        <v>3</v>
      </c>
      <c r="K4525">
        <v>10</v>
      </c>
    </row>
    <row r="4526" spans="1:11" x14ac:dyDescent="0.3">
      <c r="A4526" t="s">
        <v>16</v>
      </c>
      <c r="B4526" s="1">
        <v>42438</v>
      </c>
      <c r="C4526">
        <v>9.7899999999999991</v>
      </c>
      <c r="D4526">
        <v>12.05</v>
      </c>
      <c r="E4526">
        <v>9.67</v>
      </c>
      <c r="F4526">
        <v>11.9</v>
      </c>
      <c r="G4526">
        <v>27540500</v>
      </c>
      <c r="H4526">
        <v>923733301</v>
      </c>
      <c r="I4526">
        <v>2016</v>
      </c>
      <c r="J4526">
        <v>3</v>
      </c>
      <c r="K4526">
        <v>9</v>
      </c>
    </row>
    <row r="4527" spans="1:11" x14ac:dyDescent="0.3">
      <c r="A4527" t="s">
        <v>16</v>
      </c>
      <c r="B4527" s="1">
        <v>42437</v>
      </c>
      <c r="C4527">
        <v>9.58</v>
      </c>
      <c r="D4527">
        <v>10.17</v>
      </c>
      <c r="E4527">
        <v>8.82</v>
      </c>
      <c r="F4527">
        <v>9.85</v>
      </c>
      <c r="G4527">
        <v>25524300</v>
      </c>
      <c r="H4527">
        <v>764269545</v>
      </c>
      <c r="I4527">
        <v>2016</v>
      </c>
      <c r="J4527">
        <v>3</v>
      </c>
      <c r="K4527">
        <v>8</v>
      </c>
    </row>
    <row r="4528" spans="1:11" x14ac:dyDescent="0.3">
      <c r="A4528" t="s">
        <v>16</v>
      </c>
      <c r="B4528" s="1">
        <v>42436</v>
      </c>
      <c r="C4528">
        <v>11.43</v>
      </c>
      <c r="D4528">
        <v>11.65</v>
      </c>
      <c r="E4528">
        <v>9.31</v>
      </c>
      <c r="F4528">
        <v>9.5500000000000007</v>
      </c>
      <c r="G4528">
        <v>34085100</v>
      </c>
      <c r="H4528">
        <v>741166643</v>
      </c>
      <c r="I4528">
        <v>2016</v>
      </c>
      <c r="J4528">
        <v>3</v>
      </c>
      <c r="K4528">
        <v>7</v>
      </c>
    </row>
    <row r="4529" spans="1:11" x14ac:dyDescent="0.3">
      <c r="A4529" t="s">
        <v>16</v>
      </c>
      <c r="B4529" s="1">
        <v>42435</v>
      </c>
      <c r="C4529">
        <v>11.2</v>
      </c>
      <c r="D4529">
        <v>11.84</v>
      </c>
      <c r="E4529">
        <v>9.99</v>
      </c>
      <c r="F4529">
        <v>11.38</v>
      </c>
      <c r="G4529">
        <v>39112000</v>
      </c>
      <c r="H4529">
        <v>882886756</v>
      </c>
      <c r="I4529">
        <v>2016</v>
      </c>
      <c r="J4529">
        <v>3</v>
      </c>
      <c r="K4529">
        <v>6</v>
      </c>
    </row>
    <row r="4530" spans="1:11" x14ac:dyDescent="0.3">
      <c r="A4530" t="s">
        <v>16</v>
      </c>
      <c r="B4530" s="1">
        <v>42434</v>
      </c>
      <c r="C4530">
        <v>10.37</v>
      </c>
      <c r="D4530">
        <v>12.27</v>
      </c>
      <c r="E4530">
        <v>9.9700000000000006</v>
      </c>
      <c r="F4530">
        <v>11</v>
      </c>
      <c r="G4530">
        <v>56439600</v>
      </c>
      <c r="H4530">
        <v>853205226</v>
      </c>
      <c r="I4530">
        <v>2016</v>
      </c>
      <c r="J4530">
        <v>3</v>
      </c>
      <c r="K4530">
        <v>5</v>
      </c>
    </row>
    <row r="4531" spans="1:11" x14ac:dyDescent="0.3">
      <c r="A4531" t="s">
        <v>16</v>
      </c>
      <c r="B4531" s="1">
        <v>42433</v>
      </c>
      <c r="C4531">
        <v>9.24</v>
      </c>
      <c r="D4531">
        <v>10.41</v>
      </c>
      <c r="E4531">
        <v>8.48</v>
      </c>
      <c r="F4531">
        <v>10.41</v>
      </c>
      <c r="G4531">
        <v>35520100</v>
      </c>
      <c r="H4531">
        <v>806593727</v>
      </c>
      <c r="I4531">
        <v>2016</v>
      </c>
      <c r="J4531">
        <v>3</v>
      </c>
      <c r="K4531">
        <v>4</v>
      </c>
    </row>
    <row r="4532" spans="1:11" x14ac:dyDescent="0.3">
      <c r="A4532" t="s">
        <v>16</v>
      </c>
      <c r="B4532" s="1">
        <v>42432</v>
      </c>
      <c r="C4532">
        <v>8.44</v>
      </c>
      <c r="D4532">
        <v>10.1</v>
      </c>
      <c r="E4532">
        <v>8.33</v>
      </c>
      <c r="F4532">
        <v>9.2899999999999991</v>
      </c>
      <c r="G4532">
        <v>40314900</v>
      </c>
      <c r="H4532">
        <v>720179291</v>
      </c>
      <c r="I4532">
        <v>2016</v>
      </c>
      <c r="J4532">
        <v>3</v>
      </c>
      <c r="K4532">
        <v>3</v>
      </c>
    </row>
    <row r="4533" spans="1:11" x14ac:dyDescent="0.3">
      <c r="A4533" t="s">
        <v>16</v>
      </c>
      <c r="B4533" s="1">
        <v>42431</v>
      </c>
      <c r="C4533">
        <v>7.63</v>
      </c>
      <c r="D4533">
        <v>8.75</v>
      </c>
      <c r="E4533">
        <v>7.37</v>
      </c>
      <c r="F4533">
        <v>8.4700000000000006</v>
      </c>
      <c r="G4533">
        <v>29130200</v>
      </c>
      <c r="H4533">
        <v>655748796</v>
      </c>
      <c r="I4533">
        <v>2016</v>
      </c>
      <c r="J4533">
        <v>3</v>
      </c>
      <c r="K4533">
        <v>2</v>
      </c>
    </row>
    <row r="4534" spans="1:11" x14ac:dyDescent="0.3">
      <c r="A4534" t="s">
        <v>16</v>
      </c>
      <c r="B4534" s="1">
        <v>42430</v>
      </c>
      <c r="C4534">
        <v>6.32</v>
      </c>
      <c r="D4534">
        <v>7.91</v>
      </c>
      <c r="E4534">
        <v>6.31</v>
      </c>
      <c r="F4534">
        <v>7.65</v>
      </c>
      <c r="G4534">
        <v>23098100</v>
      </c>
      <c r="H4534">
        <v>592677993</v>
      </c>
      <c r="I4534">
        <v>2016</v>
      </c>
      <c r="J4534">
        <v>3</v>
      </c>
      <c r="K4534">
        <v>1</v>
      </c>
    </row>
    <row r="4535" spans="1:11" x14ac:dyDescent="0.3">
      <c r="A4535" t="s">
        <v>16</v>
      </c>
      <c r="B4535" s="1">
        <v>42429</v>
      </c>
      <c r="C4535">
        <v>6.46</v>
      </c>
      <c r="D4535">
        <v>6.61</v>
      </c>
      <c r="E4535">
        <v>6.05</v>
      </c>
      <c r="F4535">
        <v>6.34</v>
      </c>
      <c r="G4535">
        <v>7648020</v>
      </c>
      <c r="H4535">
        <v>490556570</v>
      </c>
      <c r="I4535">
        <v>2016</v>
      </c>
      <c r="J4535">
        <v>2</v>
      </c>
      <c r="K4535">
        <v>29</v>
      </c>
    </row>
    <row r="4536" spans="1:11" x14ac:dyDescent="0.3">
      <c r="A4536" t="s">
        <v>16</v>
      </c>
      <c r="B4536" s="1">
        <v>42428</v>
      </c>
      <c r="C4536">
        <v>6.41</v>
      </c>
      <c r="D4536">
        <v>6.62</v>
      </c>
      <c r="E4536">
        <v>6.24</v>
      </c>
      <c r="F4536">
        <v>6.47</v>
      </c>
      <c r="G4536">
        <v>9851660</v>
      </c>
      <c r="H4536">
        <v>500569665</v>
      </c>
      <c r="I4536">
        <v>2016</v>
      </c>
      <c r="J4536">
        <v>2</v>
      </c>
      <c r="K4536">
        <v>28</v>
      </c>
    </row>
    <row r="4537" spans="1:11" x14ac:dyDescent="0.3">
      <c r="A4537" t="s">
        <v>16</v>
      </c>
      <c r="B4537" s="1">
        <v>42427</v>
      </c>
      <c r="C4537">
        <v>5.96</v>
      </c>
      <c r="D4537">
        <v>6.53</v>
      </c>
      <c r="E4537">
        <v>5.92</v>
      </c>
      <c r="F4537">
        <v>6.43</v>
      </c>
      <c r="G4537">
        <v>8903210</v>
      </c>
      <c r="H4537">
        <v>497119698</v>
      </c>
      <c r="I4537">
        <v>2016</v>
      </c>
      <c r="J4537">
        <v>2</v>
      </c>
      <c r="K4537">
        <v>27</v>
      </c>
    </row>
    <row r="4538" spans="1:11" x14ac:dyDescent="0.3">
      <c r="A4538" t="s">
        <v>16</v>
      </c>
      <c r="B4538" s="1">
        <v>42426</v>
      </c>
      <c r="C4538">
        <v>6.04</v>
      </c>
      <c r="D4538">
        <v>6.27</v>
      </c>
      <c r="E4538">
        <v>5.74</v>
      </c>
      <c r="F4538">
        <v>5.92</v>
      </c>
      <c r="G4538">
        <v>9526860</v>
      </c>
      <c r="H4538">
        <v>457966535</v>
      </c>
      <c r="I4538">
        <v>2016</v>
      </c>
      <c r="J4538">
        <v>2</v>
      </c>
      <c r="K4538">
        <v>26</v>
      </c>
    </row>
    <row r="4539" spans="1:11" x14ac:dyDescent="0.3">
      <c r="A4539" t="s">
        <v>16</v>
      </c>
      <c r="B4539" s="1">
        <v>42425</v>
      </c>
      <c r="C4539">
        <v>6.19</v>
      </c>
      <c r="D4539">
        <v>6.65</v>
      </c>
      <c r="E4539">
        <v>5.55</v>
      </c>
      <c r="F4539">
        <v>6.1</v>
      </c>
      <c r="G4539">
        <v>21471800</v>
      </c>
      <c r="H4539">
        <v>471975064</v>
      </c>
      <c r="I4539">
        <v>2016</v>
      </c>
      <c r="J4539">
        <v>2</v>
      </c>
      <c r="K4539">
        <v>25</v>
      </c>
    </row>
    <row r="4540" spans="1:11" x14ac:dyDescent="0.3">
      <c r="A4540" t="s">
        <v>16</v>
      </c>
      <c r="B4540" s="1">
        <v>42424</v>
      </c>
      <c r="C4540">
        <v>5.6</v>
      </c>
      <c r="D4540">
        <v>6.24</v>
      </c>
      <c r="E4540">
        <v>5.51</v>
      </c>
      <c r="F4540">
        <v>6.24</v>
      </c>
      <c r="G4540">
        <v>11426500</v>
      </c>
      <c r="H4540">
        <v>481995066</v>
      </c>
      <c r="I4540">
        <v>2016</v>
      </c>
      <c r="J4540">
        <v>2</v>
      </c>
      <c r="K4540">
        <v>24</v>
      </c>
    </row>
    <row r="4541" spans="1:11" x14ac:dyDescent="0.3">
      <c r="A4541" t="s">
        <v>16</v>
      </c>
      <c r="B4541" s="1">
        <v>42423</v>
      </c>
      <c r="C4541">
        <v>5.68</v>
      </c>
      <c r="D4541">
        <v>5.95</v>
      </c>
      <c r="E4541">
        <v>5.39</v>
      </c>
      <c r="F4541">
        <v>5.59</v>
      </c>
      <c r="G4541">
        <v>13380600</v>
      </c>
      <c r="H4541">
        <v>431598157</v>
      </c>
      <c r="I4541">
        <v>2016</v>
      </c>
      <c r="J4541">
        <v>2</v>
      </c>
      <c r="K4541">
        <v>23</v>
      </c>
    </row>
    <row r="4542" spans="1:11" x14ac:dyDescent="0.3">
      <c r="A4542" t="s">
        <v>16</v>
      </c>
      <c r="B4542" s="1">
        <v>42422</v>
      </c>
      <c r="C4542">
        <v>4.66</v>
      </c>
      <c r="D4542">
        <v>5.65</v>
      </c>
      <c r="E4542">
        <v>4.6399999999999997</v>
      </c>
      <c r="F4542">
        <v>5.62</v>
      </c>
      <c r="G4542">
        <v>15056200</v>
      </c>
      <c r="H4542">
        <v>433798974</v>
      </c>
      <c r="I4542">
        <v>2016</v>
      </c>
      <c r="J4542">
        <v>2</v>
      </c>
      <c r="K4542">
        <v>22</v>
      </c>
    </row>
    <row r="4543" spans="1:11" x14ac:dyDescent="0.3">
      <c r="A4543" t="s">
        <v>16</v>
      </c>
      <c r="B4543" s="1">
        <v>42421</v>
      </c>
      <c r="C4543">
        <v>4.3600000000000003</v>
      </c>
      <c r="D4543">
        <v>4.71</v>
      </c>
      <c r="E4543">
        <v>4.2300000000000004</v>
      </c>
      <c r="F4543">
        <v>4.6500000000000004</v>
      </c>
      <c r="G4543">
        <v>6413550</v>
      </c>
      <c r="H4543">
        <v>359310563</v>
      </c>
      <c r="I4543">
        <v>2016</v>
      </c>
      <c r="J4543">
        <v>2</v>
      </c>
      <c r="K4543">
        <v>21</v>
      </c>
    </row>
    <row r="4544" spans="1:11" x14ac:dyDescent="0.3">
      <c r="A4544" t="s">
        <v>16</v>
      </c>
      <c r="B4544" s="1">
        <v>42420</v>
      </c>
      <c r="C4544">
        <v>4.68</v>
      </c>
      <c r="D4544">
        <v>4.75</v>
      </c>
      <c r="E4544">
        <v>4.13</v>
      </c>
      <c r="F4544">
        <v>4.34</v>
      </c>
      <c r="G4544">
        <v>8631090</v>
      </c>
      <c r="H4544">
        <v>335088727</v>
      </c>
      <c r="I4544">
        <v>2016</v>
      </c>
      <c r="J4544">
        <v>2</v>
      </c>
      <c r="K4544">
        <v>20</v>
      </c>
    </row>
    <row r="4545" spans="1:11" x14ac:dyDescent="0.3">
      <c r="A4545" t="s">
        <v>16</v>
      </c>
      <c r="B4545" s="1">
        <v>42419</v>
      </c>
      <c r="C4545">
        <v>4.38</v>
      </c>
      <c r="D4545">
        <v>4.79</v>
      </c>
      <c r="E4545">
        <v>4.2699999999999996</v>
      </c>
      <c r="F4545">
        <v>4.74</v>
      </c>
      <c r="G4545">
        <v>7666320</v>
      </c>
      <c r="H4545">
        <v>365577845</v>
      </c>
      <c r="I4545">
        <v>2016</v>
      </c>
      <c r="J4545">
        <v>2</v>
      </c>
      <c r="K4545">
        <v>19</v>
      </c>
    </row>
    <row r="4546" spans="1:11" x14ac:dyDescent="0.3">
      <c r="A4546" t="s">
        <v>16</v>
      </c>
      <c r="B4546" s="1">
        <v>42418</v>
      </c>
      <c r="C4546">
        <v>3.77</v>
      </c>
      <c r="D4546">
        <v>4.7699999999999996</v>
      </c>
      <c r="E4546">
        <v>3.42</v>
      </c>
      <c r="F4546">
        <v>4.4000000000000004</v>
      </c>
      <c r="G4546">
        <v>17054000</v>
      </c>
      <c r="H4546">
        <v>339328346</v>
      </c>
      <c r="I4546">
        <v>2016</v>
      </c>
      <c r="J4546">
        <v>2</v>
      </c>
      <c r="K4546">
        <v>18</v>
      </c>
    </row>
    <row r="4547" spans="1:11" x14ac:dyDescent="0.3">
      <c r="A4547" t="s">
        <v>16</v>
      </c>
      <c r="B4547" s="1">
        <v>42417</v>
      </c>
      <c r="C4547">
        <v>4.29</v>
      </c>
      <c r="D4547">
        <v>4.7699999999999996</v>
      </c>
      <c r="E4547">
        <v>3.5</v>
      </c>
      <c r="F4547">
        <v>3.76</v>
      </c>
      <c r="G4547">
        <v>15451000</v>
      </c>
      <c r="H4547">
        <v>289721943</v>
      </c>
      <c r="I4547">
        <v>2016</v>
      </c>
      <c r="J4547">
        <v>2</v>
      </c>
      <c r="K4547">
        <v>17</v>
      </c>
    </row>
    <row r="4548" spans="1:11" x14ac:dyDescent="0.3">
      <c r="A4548" t="s">
        <v>16</v>
      </c>
      <c r="B4548" s="1">
        <v>42416</v>
      </c>
      <c r="C4548">
        <v>5.33</v>
      </c>
      <c r="D4548">
        <v>5.47</v>
      </c>
      <c r="E4548">
        <v>4.03</v>
      </c>
      <c r="F4548">
        <v>4.32</v>
      </c>
      <c r="G4548">
        <v>15889100</v>
      </c>
      <c r="H4548">
        <v>332648533</v>
      </c>
      <c r="I4548">
        <v>2016</v>
      </c>
      <c r="J4548">
        <v>2</v>
      </c>
      <c r="K4548">
        <v>16</v>
      </c>
    </row>
    <row r="4549" spans="1:11" x14ac:dyDescent="0.3">
      <c r="A4549" t="s">
        <v>16</v>
      </c>
      <c r="B4549" s="1">
        <v>42415</v>
      </c>
      <c r="C4549">
        <v>5.33</v>
      </c>
      <c r="D4549">
        <v>5.89</v>
      </c>
      <c r="E4549">
        <v>5.0199999999999996</v>
      </c>
      <c r="F4549">
        <v>5.29</v>
      </c>
      <c r="G4549">
        <v>13934200</v>
      </c>
      <c r="H4549">
        <v>407524960</v>
      </c>
      <c r="I4549">
        <v>2016</v>
      </c>
      <c r="J4549">
        <v>2</v>
      </c>
      <c r="K4549">
        <v>15</v>
      </c>
    </row>
    <row r="4550" spans="1:11" x14ac:dyDescent="0.3">
      <c r="A4550" t="s">
        <v>16</v>
      </c>
      <c r="B4550" s="1">
        <v>42414</v>
      </c>
      <c r="C4550">
        <v>5.4</v>
      </c>
      <c r="D4550">
        <v>5.47</v>
      </c>
      <c r="E4550">
        <v>4.45</v>
      </c>
      <c r="F4550">
        <v>5.24</v>
      </c>
      <c r="G4550">
        <v>11226500</v>
      </c>
      <c r="H4550">
        <v>403647764</v>
      </c>
      <c r="I4550">
        <v>2016</v>
      </c>
      <c r="J4550">
        <v>2</v>
      </c>
      <c r="K4550">
        <v>14</v>
      </c>
    </row>
    <row r="4551" spans="1:11" x14ac:dyDescent="0.3">
      <c r="A4551" t="s">
        <v>16</v>
      </c>
      <c r="B4551" s="1">
        <v>42413</v>
      </c>
      <c r="C4551">
        <v>5.69</v>
      </c>
      <c r="D4551">
        <v>5.72</v>
      </c>
      <c r="E4551">
        <v>4.1900000000000004</v>
      </c>
      <c r="F4551">
        <v>5.39</v>
      </c>
      <c r="G4551">
        <v>24218800</v>
      </c>
      <c r="H4551">
        <v>414729231</v>
      </c>
      <c r="I4551">
        <v>2016</v>
      </c>
      <c r="J4551">
        <v>2</v>
      </c>
      <c r="K4551">
        <v>13</v>
      </c>
    </row>
    <row r="4552" spans="1:11" x14ac:dyDescent="0.3">
      <c r="A4552" t="s">
        <v>16</v>
      </c>
      <c r="B4552" s="1">
        <v>42412</v>
      </c>
      <c r="C4552">
        <v>5.95</v>
      </c>
      <c r="D4552">
        <v>6.58</v>
      </c>
      <c r="E4552">
        <v>5.07</v>
      </c>
      <c r="F4552">
        <v>5.55</v>
      </c>
      <c r="G4552">
        <v>23360800</v>
      </c>
      <c r="H4552">
        <v>427037697</v>
      </c>
      <c r="I4552">
        <v>2016</v>
      </c>
      <c r="J4552">
        <v>2</v>
      </c>
      <c r="K4552">
        <v>12</v>
      </c>
    </row>
    <row r="4553" spans="1:11" x14ac:dyDescent="0.3">
      <c r="A4553" t="s">
        <v>16</v>
      </c>
      <c r="B4553" s="1">
        <v>42411</v>
      </c>
      <c r="C4553">
        <v>4.5</v>
      </c>
      <c r="D4553">
        <v>6.29</v>
      </c>
      <c r="E4553">
        <v>4.34</v>
      </c>
      <c r="F4553">
        <v>6.01</v>
      </c>
      <c r="G4553">
        <v>26408200</v>
      </c>
      <c r="H4553">
        <v>462770855</v>
      </c>
      <c r="I4553">
        <v>2016</v>
      </c>
      <c r="J4553">
        <v>2</v>
      </c>
      <c r="K4553">
        <v>11</v>
      </c>
    </row>
    <row r="4554" spans="1:11" x14ac:dyDescent="0.3">
      <c r="A4554" t="s">
        <v>16</v>
      </c>
      <c r="B4554" s="1">
        <v>42410</v>
      </c>
      <c r="C4554">
        <v>4</v>
      </c>
      <c r="D4554">
        <v>4.8600000000000003</v>
      </c>
      <c r="E4554">
        <v>3.78</v>
      </c>
      <c r="F4554">
        <v>4.4400000000000004</v>
      </c>
      <c r="G4554">
        <v>28640400</v>
      </c>
      <c r="H4554">
        <v>341305129</v>
      </c>
      <c r="I4554">
        <v>2016</v>
      </c>
      <c r="J4554">
        <v>2</v>
      </c>
      <c r="K4554">
        <v>10</v>
      </c>
    </row>
    <row r="4555" spans="1:11" x14ac:dyDescent="0.3">
      <c r="A4555" t="s">
        <v>16</v>
      </c>
      <c r="B4555" s="1">
        <v>42409</v>
      </c>
      <c r="C4555">
        <v>3.17</v>
      </c>
      <c r="D4555">
        <v>4.04</v>
      </c>
      <c r="E4555">
        <v>3.17</v>
      </c>
      <c r="F4555">
        <v>4.04</v>
      </c>
      <c r="G4555">
        <v>17954000</v>
      </c>
      <c r="H4555">
        <v>311075408</v>
      </c>
      <c r="I4555">
        <v>2016</v>
      </c>
      <c r="J4555">
        <v>2</v>
      </c>
      <c r="K4555">
        <v>9</v>
      </c>
    </row>
    <row r="4556" spans="1:11" x14ac:dyDescent="0.3">
      <c r="A4556" t="s">
        <v>16</v>
      </c>
      <c r="B4556" s="1">
        <v>42408</v>
      </c>
      <c r="C4556">
        <v>2.97</v>
      </c>
      <c r="D4556">
        <v>3.27</v>
      </c>
      <c r="E4556">
        <v>2.88</v>
      </c>
      <c r="F4556">
        <v>3.18</v>
      </c>
      <c r="G4556">
        <v>9725690</v>
      </c>
      <c r="H4556">
        <v>244479014</v>
      </c>
      <c r="I4556">
        <v>2016</v>
      </c>
      <c r="J4556">
        <v>2</v>
      </c>
      <c r="K4556">
        <v>8</v>
      </c>
    </row>
    <row r="4557" spans="1:11" x14ac:dyDescent="0.3">
      <c r="A4557" t="s">
        <v>16</v>
      </c>
      <c r="B4557" s="1">
        <v>42407</v>
      </c>
      <c r="C4557">
        <v>2.54</v>
      </c>
      <c r="D4557">
        <v>3.06</v>
      </c>
      <c r="E4557">
        <v>2.54</v>
      </c>
      <c r="F4557">
        <v>2.96</v>
      </c>
      <c r="G4557">
        <v>7007060</v>
      </c>
      <c r="H4557">
        <v>227838892</v>
      </c>
      <c r="I4557">
        <v>2016</v>
      </c>
      <c r="J4557">
        <v>2</v>
      </c>
      <c r="K4557">
        <v>7</v>
      </c>
    </row>
    <row r="4558" spans="1:11" x14ac:dyDescent="0.3">
      <c r="A4558" t="s">
        <v>16</v>
      </c>
      <c r="B4558" s="1">
        <v>42406</v>
      </c>
      <c r="C4558">
        <v>2.5299999999999998</v>
      </c>
      <c r="D4558">
        <v>2.56</v>
      </c>
      <c r="E4558">
        <v>2.4700000000000002</v>
      </c>
      <c r="F4558">
        <v>2.5299999999999998</v>
      </c>
      <c r="G4558">
        <v>1921240</v>
      </c>
      <c r="H4558">
        <v>194733892</v>
      </c>
      <c r="I4558">
        <v>2016</v>
      </c>
      <c r="J4558">
        <v>2</v>
      </c>
      <c r="K4558">
        <v>6</v>
      </c>
    </row>
    <row r="4559" spans="1:11" x14ac:dyDescent="0.3">
      <c r="A4559" t="s">
        <v>16</v>
      </c>
      <c r="B4559" s="1">
        <v>42405</v>
      </c>
      <c r="C4559">
        <v>2.57</v>
      </c>
      <c r="D4559">
        <v>2.61</v>
      </c>
      <c r="E4559">
        <v>2.4700000000000002</v>
      </c>
      <c r="F4559">
        <v>2.54</v>
      </c>
      <c r="G4559">
        <v>2636700</v>
      </c>
      <c r="H4559">
        <v>195018592</v>
      </c>
      <c r="I4559">
        <v>2016</v>
      </c>
      <c r="J4559">
        <v>2</v>
      </c>
      <c r="K4559">
        <v>5</v>
      </c>
    </row>
    <row r="4560" spans="1:11" x14ac:dyDescent="0.3">
      <c r="A4560" t="s">
        <v>16</v>
      </c>
      <c r="B4560" s="1">
        <v>42404</v>
      </c>
      <c r="C4560">
        <v>2.5299999999999998</v>
      </c>
      <c r="D4560">
        <v>2.63</v>
      </c>
      <c r="E4560">
        <v>2.44</v>
      </c>
      <c r="F4560">
        <v>2.58</v>
      </c>
      <c r="G4560">
        <v>3552320</v>
      </c>
      <c r="H4560">
        <v>197953037</v>
      </c>
      <c r="I4560">
        <v>2016</v>
      </c>
      <c r="J4560">
        <v>2</v>
      </c>
      <c r="K4560">
        <v>4</v>
      </c>
    </row>
    <row r="4561" spans="1:11" x14ac:dyDescent="0.3">
      <c r="A4561" t="s">
        <v>16</v>
      </c>
      <c r="B4561" s="1">
        <v>42403</v>
      </c>
      <c r="C4561">
        <v>2.4300000000000002</v>
      </c>
      <c r="D4561">
        <v>2.54</v>
      </c>
      <c r="E4561">
        <v>2.34</v>
      </c>
      <c r="F4561">
        <v>2.5299999999999998</v>
      </c>
      <c r="G4561">
        <v>3987750</v>
      </c>
      <c r="H4561">
        <v>194099730</v>
      </c>
      <c r="I4561">
        <v>2016</v>
      </c>
      <c r="J4561">
        <v>2</v>
      </c>
      <c r="K4561">
        <v>3</v>
      </c>
    </row>
    <row r="4562" spans="1:11" x14ac:dyDescent="0.3">
      <c r="A4562" t="s">
        <v>16</v>
      </c>
      <c r="B4562" s="1">
        <v>42402</v>
      </c>
      <c r="C4562">
        <v>2.2200000000000002</v>
      </c>
      <c r="D4562">
        <v>2.4500000000000002</v>
      </c>
      <c r="E4562">
        <v>2.16</v>
      </c>
      <c r="F4562">
        <v>2.44</v>
      </c>
      <c r="G4562">
        <v>3451270</v>
      </c>
      <c r="H4562">
        <v>187200922</v>
      </c>
      <c r="I4562">
        <v>2016</v>
      </c>
      <c r="J4562">
        <v>2</v>
      </c>
      <c r="K4562">
        <v>2</v>
      </c>
    </row>
    <row r="4563" spans="1:11" x14ac:dyDescent="0.3">
      <c r="A4563" t="s">
        <v>16</v>
      </c>
      <c r="B4563" s="1">
        <v>42401</v>
      </c>
      <c r="C4563">
        <v>2.3199999999999998</v>
      </c>
      <c r="D4563">
        <v>2.3199999999999998</v>
      </c>
      <c r="E4563">
        <v>2.12</v>
      </c>
      <c r="F4563">
        <v>2.21</v>
      </c>
      <c r="G4563">
        <v>3994100</v>
      </c>
      <c r="H4563">
        <v>169654871</v>
      </c>
      <c r="I4563">
        <v>2016</v>
      </c>
      <c r="J4563">
        <v>2</v>
      </c>
      <c r="K4563">
        <v>1</v>
      </c>
    </row>
    <row r="4564" spans="1:11" x14ac:dyDescent="0.3">
      <c r="A4564" t="s">
        <v>16</v>
      </c>
      <c r="B4564" s="1">
        <v>42400</v>
      </c>
      <c r="C4564">
        <v>2.44</v>
      </c>
      <c r="D4564">
        <v>2.5299999999999998</v>
      </c>
      <c r="E4564">
        <v>2.19</v>
      </c>
      <c r="F4564">
        <v>2.31</v>
      </c>
      <c r="G4564">
        <v>5847500</v>
      </c>
      <c r="H4564">
        <v>176834424</v>
      </c>
      <c r="I4564">
        <v>2016</v>
      </c>
      <c r="J4564">
        <v>1</v>
      </c>
      <c r="K4564">
        <v>31</v>
      </c>
    </row>
    <row r="4565" spans="1:11" x14ac:dyDescent="0.3">
      <c r="A4565" t="s">
        <v>16</v>
      </c>
      <c r="B4565" s="1">
        <v>42399</v>
      </c>
      <c r="C4565">
        <v>2.5099999999999998</v>
      </c>
      <c r="D4565">
        <v>2.61</v>
      </c>
      <c r="E4565">
        <v>2.4</v>
      </c>
      <c r="F4565">
        <v>2.4500000000000002</v>
      </c>
      <c r="G4565">
        <v>3725080</v>
      </c>
      <c r="H4565">
        <v>187435391</v>
      </c>
      <c r="I4565">
        <v>2016</v>
      </c>
      <c r="J4565">
        <v>1</v>
      </c>
      <c r="K4565">
        <v>30</v>
      </c>
    </row>
    <row r="4566" spans="1:11" x14ac:dyDescent="0.3">
      <c r="A4566" t="s">
        <v>16</v>
      </c>
      <c r="B4566" s="1">
        <v>42398</v>
      </c>
      <c r="C4566">
        <v>2.54</v>
      </c>
      <c r="D4566">
        <v>2.61</v>
      </c>
      <c r="E4566">
        <v>2.2999999999999998</v>
      </c>
      <c r="F4566">
        <v>2.4900000000000002</v>
      </c>
      <c r="G4566">
        <v>6662340</v>
      </c>
      <c r="H4566">
        <v>191198055</v>
      </c>
      <c r="I4566">
        <v>2016</v>
      </c>
      <c r="J4566">
        <v>1</v>
      </c>
      <c r="K4566">
        <v>29</v>
      </c>
    </row>
    <row r="4567" spans="1:11" x14ac:dyDescent="0.3">
      <c r="A4567" t="s">
        <v>16</v>
      </c>
      <c r="B4567" s="1">
        <v>42397</v>
      </c>
      <c r="C4567">
        <v>2.41</v>
      </c>
      <c r="D4567">
        <v>2.68</v>
      </c>
      <c r="E4567">
        <v>2.34</v>
      </c>
      <c r="F4567">
        <v>2.5299999999999998</v>
      </c>
      <c r="G4567">
        <v>4903850</v>
      </c>
      <c r="H4567">
        <v>193551356</v>
      </c>
      <c r="I4567">
        <v>2016</v>
      </c>
      <c r="J4567">
        <v>1</v>
      </c>
      <c r="K4567">
        <v>28</v>
      </c>
    </row>
    <row r="4568" spans="1:11" x14ac:dyDescent="0.3">
      <c r="A4568" t="s">
        <v>16</v>
      </c>
      <c r="B4568" s="1">
        <v>42396</v>
      </c>
      <c r="C4568">
        <v>2.25</v>
      </c>
      <c r="D4568">
        <v>2.59</v>
      </c>
      <c r="E4568">
        <v>2.19</v>
      </c>
      <c r="F4568">
        <v>2.39</v>
      </c>
      <c r="G4568">
        <v>6961080</v>
      </c>
      <c r="H4568">
        <v>182923580</v>
      </c>
      <c r="I4568">
        <v>2016</v>
      </c>
      <c r="J4568">
        <v>1</v>
      </c>
      <c r="K4568">
        <v>27</v>
      </c>
    </row>
    <row r="4569" spans="1:11" x14ac:dyDescent="0.3">
      <c r="A4569" t="s">
        <v>16</v>
      </c>
      <c r="B4569" s="1">
        <v>42395</v>
      </c>
      <c r="C4569">
        <v>2.5299999999999998</v>
      </c>
      <c r="D4569">
        <v>2.84</v>
      </c>
      <c r="E4569">
        <v>1.99</v>
      </c>
      <c r="F4569">
        <v>2.2799999999999998</v>
      </c>
      <c r="G4569">
        <v>13939200</v>
      </c>
      <c r="H4569">
        <v>174275656</v>
      </c>
      <c r="I4569">
        <v>2016</v>
      </c>
      <c r="J4569">
        <v>1</v>
      </c>
      <c r="K4569">
        <v>26</v>
      </c>
    </row>
    <row r="4570" spans="1:11" x14ac:dyDescent="0.3">
      <c r="A4570" t="s">
        <v>16</v>
      </c>
      <c r="B4570" s="1">
        <v>42394</v>
      </c>
      <c r="C4570">
        <v>2.15</v>
      </c>
      <c r="D4570">
        <v>2.66</v>
      </c>
      <c r="E4570">
        <v>2.06</v>
      </c>
      <c r="F4570">
        <v>2.5</v>
      </c>
      <c r="G4570">
        <v>10739300</v>
      </c>
      <c r="H4570">
        <v>191276220</v>
      </c>
      <c r="I4570">
        <v>2016</v>
      </c>
      <c r="J4570">
        <v>1</v>
      </c>
      <c r="K4570">
        <v>25</v>
      </c>
    </row>
    <row r="4571" spans="1:11" x14ac:dyDescent="0.3">
      <c r="A4571" t="s">
        <v>16</v>
      </c>
      <c r="B4571" s="1">
        <v>42393</v>
      </c>
      <c r="C4571">
        <v>1.9</v>
      </c>
      <c r="D4571">
        <v>2.2999999999999998</v>
      </c>
      <c r="E4571">
        <v>1.9</v>
      </c>
      <c r="F4571">
        <v>2.14</v>
      </c>
      <c r="G4571">
        <v>9669770</v>
      </c>
      <c r="H4571">
        <v>163819884</v>
      </c>
      <c r="I4571">
        <v>2016</v>
      </c>
      <c r="J4571">
        <v>1</v>
      </c>
      <c r="K4571">
        <v>24</v>
      </c>
    </row>
    <row r="4572" spans="1:11" x14ac:dyDescent="0.3">
      <c r="A4572" t="s">
        <v>16</v>
      </c>
      <c r="B4572" s="1">
        <v>42392</v>
      </c>
      <c r="C4572">
        <v>1.5</v>
      </c>
      <c r="D4572">
        <v>2.0299999999999998</v>
      </c>
      <c r="E4572">
        <v>1.5</v>
      </c>
      <c r="F4572">
        <v>1.97</v>
      </c>
      <c r="G4572">
        <v>7370980</v>
      </c>
      <c r="H4572">
        <v>150874912</v>
      </c>
      <c r="I4572">
        <v>2016</v>
      </c>
      <c r="J4572">
        <v>1</v>
      </c>
      <c r="K4572">
        <v>23</v>
      </c>
    </row>
    <row r="4573" spans="1:11" x14ac:dyDescent="0.3">
      <c r="A4573" t="s">
        <v>16</v>
      </c>
      <c r="B4573" s="1">
        <v>42391</v>
      </c>
      <c r="C4573">
        <v>1.55</v>
      </c>
      <c r="D4573">
        <v>1.58</v>
      </c>
      <c r="E4573">
        <v>1.47</v>
      </c>
      <c r="F4573">
        <v>1.5</v>
      </c>
      <c r="G4573">
        <v>1567240</v>
      </c>
      <c r="H4573">
        <v>114784065</v>
      </c>
      <c r="I4573">
        <v>2016</v>
      </c>
      <c r="J4573">
        <v>1</v>
      </c>
      <c r="K4573">
        <v>22</v>
      </c>
    </row>
    <row r="4574" spans="1:11" x14ac:dyDescent="0.3">
      <c r="A4574" t="s">
        <v>16</v>
      </c>
      <c r="B4574" s="1">
        <v>42390</v>
      </c>
      <c r="C4574">
        <v>1.53</v>
      </c>
      <c r="D4574">
        <v>1.59</v>
      </c>
      <c r="E4574">
        <v>1.49</v>
      </c>
      <c r="F4574">
        <v>1.55</v>
      </c>
      <c r="G4574">
        <v>1614960</v>
      </c>
      <c r="H4574">
        <v>118743869</v>
      </c>
      <c r="I4574">
        <v>2016</v>
      </c>
      <c r="J4574">
        <v>1</v>
      </c>
      <c r="K4574">
        <v>21</v>
      </c>
    </row>
    <row r="4575" spans="1:11" x14ac:dyDescent="0.3">
      <c r="A4575" t="s">
        <v>16</v>
      </c>
      <c r="B4575" s="1">
        <v>42389</v>
      </c>
      <c r="C4575">
        <v>1.36</v>
      </c>
      <c r="D4575">
        <v>1.62</v>
      </c>
      <c r="E4575">
        <v>1.35</v>
      </c>
      <c r="F4575">
        <v>1.53</v>
      </c>
      <c r="G4575">
        <v>2933220</v>
      </c>
      <c r="H4575">
        <v>117043472</v>
      </c>
      <c r="I4575">
        <v>2016</v>
      </c>
      <c r="J4575">
        <v>1</v>
      </c>
      <c r="K4575">
        <v>20</v>
      </c>
    </row>
    <row r="4576" spans="1:11" x14ac:dyDescent="0.3">
      <c r="A4576" t="s">
        <v>16</v>
      </c>
      <c r="B4576" s="1">
        <v>42388</v>
      </c>
      <c r="C4576">
        <v>1.42</v>
      </c>
      <c r="D4576">
        <v>1.46</v>
      </c>
      <c r="E4576">
        <v>1.31</v>
      </c>
      <c r="F4576">
        <v>1.37</v>
      </c>
      <c r="G4576">
        <v>2446740</v>
      </c>
      <c r="H4576">
        <v>104750746</v>
      </c>
      <c r="I4576">
        <v>2016</v>
      </c>
      <c r="J4576">
        <v>1</v>
      </c>
      <c r="K4576">
        <v>19</v>
      </c>
    </row>
    <row r="4577" spans="1:11" x14ac:dyDescent="0.3">
      <c r="A4577" t="s">
        <v>16</v>
      </c>
      <c r="B4577" s="1">
        <v>42387</v>
      </c>
      <c r="C4577">
        <v>1.33</v>
      </c>
      <c r="D4577">
        <v>1.54</v>
      </c>
      <c r="E4577">
        <v>1.32</v>
      </c>
      <c r="F4577">
        <v>1.43</v>
      </c>
      <c r="G4577">
        <v>4278930</v>
      </c>
      <c r="H4577">
        <v>108912542</v>
      </c>
      <c r="I4577">
        <v>2016</v>
      </c>
      <c r="J4577">
        <v>1</v>
      </c>
      <c r="K4577">
        <v>18</v>
      </c>
    </row>
    <row r="4578" spans="1:11" x14ac:dyDescent="0.3">
      <c r="A4578" t="s">
        <v>16</v>
      </c>
      <c r="B4578" s="1">
        <v>42386</v>
      </c>
      <c r="C4578">
        <v>1.22</v>
      </c>
      <c r="D4578">
        <v>1.33</v>
      </c>
      <c r="E4578">
        <v>1.21</v>
      </c>
      <c r="F4578">
        <v>1.33</v>
      </c>
      <c r="G4578">
        <v>1171150</v>
      </c>
      <c r="H4578">
        <v>101329330</v>
      </c>
      <c r="I4578">
        <v>2016</v>
      </c>
      <c r="J4578">
        <v>1</v>
      </c>
      <c r="K4578">
        <v>17</v>
      </c>
    </row>
    <row r="4579" spans="1:11" x14ac:dyDescent="0.3">
      <c r="A4579" t="s">
        <v>16</v>
      </c>
      <c r="B4579" s="1">
        <v>42385</v>
      </c>
      <c r="C4579">
        <v>1.22</v>
      </c>
      <c r="D4579">
        <v>1.31</v>
      </c>
      <c r="E4579">
        <v>1.17</v>
      </c>
      <c r="F4579">
        <v>1.22</v>
      </c>
      <c r="G4579">
        <v>2462630</v>
      </c>
      <c r="H4579">
        <v>93117298</v>
      </c>
      <c r="I4579">
        <v>2016</v>
      </c>
      <c r="J4579">
        <v>1</v>
      </c>
      <c r="K4579">
        <v>16</v>
      </c>
    </row>
    <row r="4580" spans="1:11" x14ac:dyDescent="0.3">
      <c r="A4580" t="s">
        <v>16</v>
      </c>
      <c r="B4580" s="1">
        <v>42384</v>
      </c>
      <c r="C4580">
        <v>1.18</v>
      </c>
      <c r="D4580">
        <v>1.32</v>
      </c>
      <c r="E4580">
        <v>1.1399999999999999</v>
      </c>
      <c r="F4580">
        <v>1.21</v>
      </c>
      <c r="G4580">
        <v>3910550</v>
      </c>
      <c r="H4580">
        <v>92149709</v>
      </c>
      <c r="I4580">
        <v>2016</v>
      </c>
      <c r="J4580">
        <v>1</v>
      </c>
      <c r="K4580">
        <v>15</v>
      </c>
    </row>
    <row r="4581" spans="1:11" x14ac:dyDescent="0.3">
      <c r="A4581" t="s">
        <v>16</v>
      </c>
      <c r="B4581" s="1">
        <v>42383</v>
      </c>
      <c r="C4581">
        <v>1.1200000000000001</v>
      </c>
      <c r="D4581">
        <v>1.19</v>
      </c>
      <c r="E4581">
        <v>1.1000000000000001</v>
      </c>
      <c r="F4581">
        <v>1.19</v>
      </c>
      <c r="G4581">
        <v>751961</v>
      </c>
      <c r="H4581">
        <v>90714399</v>
      </c>
      <c r="I4581">
        <v>2016</v>
      </c>
      <c r="J4581">
        <v>1</v>
      </c>
      <c r="K4581">
        <v>14</v>
      </c>
    </row>
    <row r="4582" spans="1:11" x14ac:dyDescent="0.3">
      <c r="A4582" t="s">
        <v>16</v>
      </c>
      <c r="B4582" s="1">
        <v>42382</v>
      </c>
      <c r="C4582">
        <v>1.1399999999999999</v>
      </c>
      <c r="D4582">
        <v>1.1499999999999999</v>
      </c>
      <c r="E4582">
        <v>1.08</v>
      </c>
      <c r="F4582">
        <v>1.1299999999999999</v>
      </c>
      <c r="G4582">
        <v>1005910</v>
      </c>
      <c r="H4582">
        <v>85775572</v>
      </c>
      <c r="I4582">
        <v>2016</v>
      </c>
      <c r="J4582">
        <v>1</v>
      </c>
      <c r="K4582">
        <v>13</v>
      </c>
    </row>
    <row r="4583" spans="1:11" x14ac:dyDescent="0.3">
      <c r="A4583" t="s">
        <v>16</v>
      </c>
      <c r="B4583" s="1">
        <v>42381</v>
      </c>
      <c r="C4583">
        <v>1.07</v>
      </c>
      <c r="D4583">
        <v>1.28</v>
      </c>
      <c r="E4583">
        <v>1.05</v>
      </c>
      <c r="F4583">
        <v>1.1399999999999999</v>
      </c>
      <c r="G4583">
        <v>2898760</v>
      </c>
      <c r="H4583">
        <v>86951446</v>
      </c>
      <c r="I4583">
        <v>2016</v>
      </c>
      <c r="J4583">
        <v>1</v>
      </c>
      <c r="K4583">
        <v>12</v>
      </c>
    </row>
    <row r="4584" spans="1:11" x14ac:dyDescent="0.3">
      <c r="A4584" t="s">
        <v>16</v>
      </c>
      <c r="B4584" s="1">
        <v>42380</v>
      </c>
      <c r="C4584">
        <v>0.99921599999999999</v>
      </c>
      <c r="D4584">
        <v>1.07</v>
      </c>
      <c r="E4584">
        <v>0.99921599999999999</v>
      </c>
      <c r="F4584">
        <v>1.06</v>
      </c>
      <c r="G4584">
        <v>1011920</v>
      </c>
      <c r="H4584">
        <v>80874514</v>
      </c>
      <c r="I4584">
        <v>2016</v>
      </c>
      <c r="J4584">
        <v>1</v>
      </c>
      <c r="K4584">
        <v>11</v>
      </c>
    </row>
    <row r="4585" spans="1:11" x14ac:dyDescent="0.3">
      <c r="A4585" t="s">
        <v>16</v>
      </c>
      <c r="B4585" s="1">
        <v>42379</v>
      </c>
      <c r="C4585">
        <v>0.98555700000000002</v>
      </c>
      <c r="D4585">
        <v>1</v>
      </c>
      <c r="E4585">
        <v>0.97509900000000005</v>
      </c>
      <c r="F4585">
        <v>0.99923099999999998</v>
      </c>
      <c r="G4585">
        <v>390888</v>
      </c>
      <c r="H4585">
        <v>76097646</v>
      </c>
      <c r="I4585">
        <v>2016</v>
      </c>
      <c r="J4585">
        <v>1</v>
      </c>
      <c r="K4585">
        <v>10</v>
      </c>
    </row>
    <row r="4586" spans="1:11" x14ac:dyDescent="0.3">
      <c r="A4586" t="s">
        <v>16</v>
      </c>
      <c r="B4586" s="1">
        <v>42378</v>
      </c>
      <c r="C4586">
        <v>0.98550099999999996</v>
      </c>
      <c r="D4586">
        <v>0.99234500000000003</v>
      </c>
      <c r="E4586">
        <v>0.97360000000000002</v>
      </c>
      <c r="F4586">
        <v>0.98683299999999996</v>
      </c>
      <c r="G4586">
        <v>226281</v>
      </c>
      <c r="H4586">
        <v>75128312</v>
      </c>
      <c r="I4586">
        <v>2016</v>
      </c>
      <c r="J4586">
        <v>1</v>
      </c>
      <c r="K4586">
        <v>9</v>
      </c>
    </row>
    <row r="4587" spans="1:11" x14ac:dyDescent="0.3">
      <c r="A4587" t="s">
        <v>16</v>
      </c>
      <c r="B4587" s="1">
        <v>42377</v>
      </c>
      <c r="C4587">
        <v>0.94275200000000003</v>
      </c>
      <c r="D4587">
        <v>0.99182499999999996</v>
      </c>
      <c r="E4587">
        <v>0.93971499999999997</v>
      </c>
      <c r="F4587">
        <v>0.98678900000000003</v>
      </c>
      <c r="G4587">
        <v>545600</v>
      </c>
      <c r="H4587">
        <v>75099809</v>
      </c>
      <c r="I4587">
        <v>2016</v>
      </c>
      <c r="J4587">
        <v>1</v>
      </c>
      <c r="K4587">
        <v>8</v>
      </c>
    </row>
    <row r="4588" spans="1:11" x14ac:dyDescent="0.3">
      <c r="A4588" t="s">
        <v>16</v>
      </c>
      <c r="B4588" s="1">
        <v>42376</v>
      </c>
      <c r="C4588">
        <v>0.95580100000000001</v>
      </c>
      <c r="D4588">
        <v>0.97462300000000002</v>
      </c>
      <c r="E4588">
        <v>0.93583000000000005</v>
      </c>
      <c r="F4588">
        <v>0.94200499999999998</v>
      </c>
      <c r="G4588">
        <v>647462</v>
      </c>
      <c r="H4588">
        <v>71667152</v>
      </c>
      <c r="I4588">
        <v>2016</v>
      </c>
      <c r="J4588">
        <v>1</v>
      </c>
      <c r="K4588">
        <v>7</v>
      </c>
    </row>
    <row r="4589" spans="1:11" x14ac:dyDescent="0.3">
      <c r="A4589" t="s">
        <v>16</v>
      </c>
      <c r="B4589" s="1">
        <v>42375</v>
      </c>
      <c r="C4589">
        <v>0.95002799999999998</v>
      </c>
      <c r="D4589">
        <v>0.96065900000000004</v>
      </c>
      <c r="E4589">
        <v>0.93570799999999998</v>
      </c>
      <c r="F4589">
        <v>0.95086000000000004</v>
      </c>
      <c r="G4589">
        <v>308791</v>
      </c>
      <c r="H4589">
        <v>72317149</v>
      </c>
      <c r="I4589">
        <v>2016</v>
      </c>
      <c r="J4589">
        <v>1</v>
      </c>
      <c r="K4589">
        <v>6</v>
      </c>
    </row>
    <row r="4590" spans="1:11" x14ac:dyDescent="0.3">
      <c r="A4590" t="s">
        <v>16</v>
      </c>
      <c r="B4590" s="1">
        <v>42374</v>
      </c>
      <c r="C4590">
        <v>0.95314699999999997</v>
      </c>
      <c r="D4590">
        <v>0.97059700000000004</v>
      </c>
      <c r="E4590">
        <v>0.94654300000000002</v>
      </c>
      <c r="F4590">
        <v>0.95017600000000002</v>
      </c>
      <c r="G4590">
        <v>219833</v>
      </c>
      <c r="H4590">
        <v>72240974</v>
      </c>
      <c r="I4590">
        <v>2016</v>
      </c>
      <c r="J4590">
        <v>1</v>
      </c>
      <c r="K4590">
        <v>5</v>
      </c>
    </row>
    <row r="4591" spans="1:11" x14ac:dyDescent="0.3">
      <c r="A4591" t="s">
        <v>16</v>
      </c>
      <c r="B4591" s="1">
        <v>42373</v>
      </c>
      <c r="C4591">
        <v>0.97204500000000005</v>
      </c>
      <c r="D4591">
        <v>0.97643800000000003</v>
      </c>
      <c r="E4591">
        <v>0.92983499999999997</v>
      </c>
      <c r="F4591">
        <v>0.95448</v>
      </c>
      <c r="G4591">
        <v>346245</v>
      </c>
      <c r="H4591">
        <v>72543707</v>
      </c>
      <c r="I4591">
        <v>2016</v>
      </c>
      <c r="J4591">
        <v>1</v>
      </c>
      <c r="K4591">
        <v>4</v>
      </c>
    </row>
    <row r="4592" spans="1:11" x14ac:dyDescent="0.3">
      <c r="A4592" t="s">
        <v>16</v>
      </c>
      <c r="B4592" s="1">
        <v>42372</v>
      </c>
      <c r="C4592">
        <v>0.93842999999999999</v>
      </c>
      <c r="D4592">
        <v>0.99136199999999997</v>
      </c>
      <c r="E4592">
        <v>0.93431299999999995</v>
      </c>
      <c r="F4592">
        <v>0.97190500000000002</v>
      </c>
      <c r="G4592">
        <v>407632</v>
      </c>
      <c r="H4592">
        <v>73843292</v>
      </c>
      <c r="I4592">
        <v>2016</v>
      </c>
      <c r="J4592">
        <v>1</v>
      </c>
      <c r="K4592">
        <v>3</v>
      </c>
    </row>
    <row r="4593" spans="1:11" x14ac:dyDescent="0.3">
      <c r="A4593" t="s">
        <v>16</v>
      </c>
      <c r="B4593" s="1">
        <v>42371</v>
      </c>
      <c r="C4593">
        <v>0.94740100000000005</v>
      </c>
      <c r="D4593">
        <v>0.96963699999999997</v>
      </c>
      <c r="E4593">
        <v>0.93655999999999995</v>
      </c>
      <c r="F4593">
        <v>0.93712399999999996</v>
      </c>
      <c r="G4593">
        <v>255504</v>
      </c>
      <c r="H4593">
        <v>71176658</v>
      </c>
      <c r="I4593">
        <v>2016</v>
      </c>
      <c r="J4593">
        <v>1</v>
      </c>
      <c r="K4593">
        <v>2</v>
      </c>
    </row>
    <row r="4594" spans="1:11" x14ac:dyDescent="0.3">
      <c r="A4594" t="s">
        <v>16</v>
      </c>
      <c r="B4594" s="1">
        <v>42370</v>
      </c>
      <c r="C4594">
        <v>0.93371199999999999</v>
      </c>
      <c r="D4594">
        <v>0.95482199999999995</v>
      </c>
      <c r="E4594">
        <v>0.93144199999999999</v>
      </c>
      <c r="F4594">
        <v>0.94802399999999998</v>
      </c>
      <c r="G4594">
        <v>206062</v>
      </c>
      <c r="H4594">
        <v>71980386</v>
      </c>
      <c r="I4594">
        <v>2016</v>
      </c>
      <c r="J4594">
        <v>1</v>
      </c>
      <c r="K4594">
        <v>1</v>
      </c>
    </row>
    <row r="4595" spans="1:11" x14ac:dyDescent="0.3">
      <c r="A4595" t="s">
        <v>16</v>
      </c>
      <c r="B4595" s="1">
        <v>42369</v>
      </c>
      <c r="C4595">
        <v>0.91209799999999996</v>
      </c>
      <c r="D4595">
        <v>0.975414</v>
      </c>
      <c r="E4595">
        <v>0.910277</v>
      </c>
      <c r="F4595">
        <v>0.93354199999999998</v>
      </c>
      <c r="G4595">
        <v>663994</v>
      </c>
      <c r="H4595">
        <v>70858023</v>
      </c>
      <c r="I4595">
        <v>2015</v>
      </c>
      <c r="J4595">
        <v>12</v>
      </c>
      <c r="K4595">
        <v>31</v>
      </c>
    </row>
    <row r="4596" spans="1:11" x14ac:dyDescent="0.3">
      <c r="A4596" t="s">
        <v>16</v>
      </c>
      <c r="B4596" s="1">
        <v>42368</v>
      </c>
      <c r="C4596">
        <v>0.87425799999999998</v>
      </c>
      <c r="D4596">
        <v>0.94109900000000002</v>
      </c>
      <c r="E4596">
        <v>0.86664699999999995</v>
      </c>
      <c r="F4596">
        <v>0.91195800000000005</v>
      </c>
      <c r="G4596">
        <v>604078</v>
      </c>
      <c r="H4596">
        <v>69196765</v>
      </c>
      <c r="I4596">
        <v>2015</v>
      </c>
      <c r="J4596">
        <v>12</v>
      </c>
      <c r="K4596">
        <v>30</v>
      </c>
    </row>
    <row r="4597" spans="1:11" x14ac:dyDescent="0.3">
      <c r="A4597" t="s">
        <v>16</v>
      </c>
      <c r="B4597" s="1">
        <v>42367</v>
      </c>
      <c r="C4597">
        <v>0.843835</v>
      </c>
      <c r="D4597">
        <v>0.873054</v>
      </c>
      <c r="E4597">
        <v>0.83323199999999997</v>
      </c>
      <c r="F4597">
        <v>0.873054</v>
      </c>
      <c r="G4597">
        <v>215742</v>
      </c>
      <c r="H4597">
        <v>66222901</v>
      </c>
      <c r="I4597">
        <v>2015</v>
      </c>
      <c r="J4597">
        <v>12</v>
      </c>
      <c r="K4597">
        <v>29</v>
      </c>
    </row>
    <row r="4598" spans="1:11" x14ac:dyDescent="0.3">
      <c r="A4598" t="s">
        <v>16</v>
      </c>
      <c r="B4598" s="1">
        <v>42366</v>
      </c>
      <c r="C4598">
        <v>0.85635600000000001</v>
      </c>
      <c r="D4598">
        <v>0.872394</v>
      </c>
      <c r="E4598">
        <v>0.83293200000000001</v>
      </c>
      <c r="F4598">
        <v>0.84500500000000001</v>
      </c>
      <c r="G4598">
        <v>235134</v>
      </c>
      <c r="H4598">
        <v>64074279</v>
      </c>
      <c r="I4598">
        <v>2015</v>
      </c>
      <c r="J4598">
        <v>12</v>
      </c>
      <c r="K4598">
        <v>28</v>
      </c>
    </row>
    <row r="4599" spans="1:11" x14ac:dyDescent="0.3">
      <c r="A4599" t="s">
        <v>16</v>
      </c>
      <c r="B4599" s="1">
        <v>42365</v>
      </c>
      <c r="C4599">
        <v>0.85316599999999998</v>
      </c>
      <c r="D4599">
        <v>0.86153800000000003</v>
      </c>
      <c r="E4599">
        <v>0.84115099999999998</v>
      </c>
      <c r="F4599">
        <v>0.85636500000000004</v>
      </c>
      <c r="G4599">
        <v>164565</v>
      </c>
      <c r="H4599">
        <v>64913919</v>
      </c>
      <c r="I4599">
        <v>2015</v>
      </c>
      <c r="J4599">
        <v>12</v>
      </c>
      <c r="K4599">
        <v>27</v>
      </c>
    </row>
    <row r="4600" spans="1:11" x14ac:dyDescent="0.3">
      <c r="A4600" t="s">
        <v>16</v>
      </c>
      <c r="B4600" s="1">
        <v>42364</v>
      </c>
      <c r="C4600">
        <v>0.87076600000000004</v>
      </c>
      <c r="D4600">
        <v>0.89745299999999995</v>
      </c>
      <c r="E4600">
        <v>0.838314</v>
      </c>
      <c r="F4600">
        <v>0.854603</v>
      </c>
      <c r="G4600">
        <v>425282</v>
      </c>
      <c r="H4600">
        <v>64758910</v>
      </c>
      <c r="I4600">
        <v>2015</v>
      </c>
      <c r="J4600">
        <v>12</v>
      </c>
      <c r="K4600">
        <v>26</v>
      </c>
    </row>
    <row r="4601" spans="1:11" x14ac:dyDescent="0.3">
      <c r="A4601" t="s">
        <v>16</v>
      </c>
      <c r="B4601" s="1">
        <v>42363</v>
      </c>
      <c r="C4601">
        <v>0.86199300000000001</v>
      </c>
      <c r="D4601">
        <v>0.88255600000000001</v>
      </c>
      <c r="E4601">
        <v>0.86199300000000001</v>
      </c>
      <c r="F4601">
        <v>0.870363</v>
      </c>
      <c r="G4601">
        <v>187114</v>
      </c>
      <c r="H4601">
        <v>65931377</v>
      </c>
      <c r="I4601">
        <v>2015</v>
      </c>
      <c r="J4601">
        <v>12</v>
      </c>
      <c r="K4601">
        <v>25</v>
      </c>
    </row>
    <row r="4602" spans="1:11" x14ac:dyDescent="0.3">
      <c r="A4602" t="s">
        <v>16</v>
      </c>
      <c r="B4602" s="1">
        <v>42362</v>
      </c>
      <c r="C4602">
        <v>0.859433</v>
      </c>
      <c r="D4602">
        <v>0.88281799999999999</v>
      </c>
      <c r="E4602">
        <v>0.84760000000000002</v>
      </c>
      <c r="F4602">
        <v>0.86326199999999997</v>
      </c>
      <c r="G4602">
        <v>354646</v>
      </c>
      <c r="H4602">
        <v>65371538</v>
      </c>
      <c r="I4602">
        <v>2015</v>
      </c>
      <c r="J4602">
        <v>12</v>
      </c>
      <c r="K4602">
        <v>24</v>
      </c>
    </row>
    <row r="4603" spans="1:11" x14ac:dyDescent="0.3">
      <c r="A4603" t="s">
        <v>16</v>
      </c>
      <c r="B4603" s="1">
        <v>42361</v>
      </c>
      <c r="C4603">
        <v>0.86178200000000005</v>
      </c>
      <c r="D4603">
        <v>0.88293999999999995</v>
      </c>
      <c r="E4603">
        <v>0.85606499999999996</v>
      </c>
      <c r="F4603">
        <v>0.85807699999999998</v>
      </c>
      <c r="G4603">
        <v>334993</v>
      </c>
      <c r="H4603">
        <v>64957356</v>
      </c>
      <c r="I4603">
        <v>2015</v>
      </c>
      <c r="J4603">
        <v>12</v>
      </c>
      <c r="K4603">
        <v>23</v>
      </c>
    </row>
    <row r="4604" spans="1:11" x14ac:dyDescent="0.3">
      <c r="A4604" t="s">
        <v>16</v>
      </c>
      <c r="B4604" s="1">
        <v>42360</v>
      </c>
      <c r="C4604">
        <v>0.89497300000000002</v>
      </c>
      <c r="D4604">
        <v>0.90952599999999995</v>
      </c>
      <c r="E4604">
        <v>0.86205900000000002</v>
      </c>
      <c r="F4604">
        <v>0.86420200000000003</v>
      </c>
      <c r="G4604">
        <v>454249</v>
      </c>
      <c r="H4604">
        <v>65398932</v>
      </c>
      <c r="I4604">
        <v>2015</v>
      </c>
      <c r="J4604">
        <v>12</v>
      </c>
      <c r="K4604">
        <v>22</v>
      </c>
    </row>
    <row r="4605" spans="1:11" x14ac:dyDescent="0.3">
      <c r="A4605" t="s">
        <v>16</v>
      </c>
      <c r="B4605" s="1">
        <v>42359</v>
      </c>
      <c r="C4605">
        <v>0.90606500000000001</v>
      </c>
      <c r="D4605">
        <v>0.91739000000000004</v>
      </c>
      <c r="E4605">
        <v>0.89118200000000003</v>
      </c>
      <c r="F4605">
        <v>0.90077099999999999</v>
      </c>
      <c r="G4605">
        <v>549113</v>
      </c>
      <c r="H4605">
        <v>68143246</v>
      </c>
      <c r="I4605">
        <v>2015</v>
      </c>
      <c r="J4605">
        <v>12</v>
      </c>
      <c r="K4605">
        <v>21</v>
      </c>
    </row>
    <row r="4606" spans="1:11" x14ac:dyDescent="0.3">
      <c r="A4606" t="s">
        <v>16</v>
      </c>
      <c r="B4606" s="1">
        <v>42358</v>
      </c>
      <c r="C4606">
        <v>0.90824000000000005</v>
      </c>
      <c r="D4606">
        <v>0.94318500000000005</v>
      </c>
      <c r="E4606">
        <v>0.89944100000000005</v>
      </c>
      <c r="F4606">
        <v>0.90388500000000005</v>
      </c>
      <c r="G4606">
        <v>472164</v>
      </c>
      <c r="H4606">
        <v>68356313</v>
      </c>
      <c r="I4606">
        <v>2015</v>
      </c>
      <c r="J4606">
        <v>12</v>
      </c>
      <c r="K4606">
        <v>20</v>
      </c>
    </row>
    <row r="4607" spans="1:11" x14ac:dyDescent="0.3">
      <c r="A4607" t="s">
        <v>16</v>
      </c>
      <c r="B4607" s="1">
        <v>42357</v>
      </c>
      <c r="C4607">
        <v>0.92152400000000001</v>
      </c>
      <c r="D4607">
        <v>0.92587399999999997</v>
      </c>
      <c r="E4607">
        <v>0.88891600000000004</v>
      </c>
      <c r="F4607">
        <v>0.90807199999999999</v>
      </c>
      <c r="G4607">
        <v>343535</v>
      </c>
      <c r="H4607">
        <v>68650439</v>
      </c>
      <c r="I4607">
        <v>2015</v>
      </c>
      <c r="J4607">
        <v>12</v>
      </c>
      <c r="K4607">
        <v>19</v>
      </c>
    </row>
    <row r="4608" spans="1:11" x14ac:dyDescent="0.3">
      <c r="A4608" t="s">
        <v>16</v>
      </c>
      <c r="B4608" s="1">
        <v>42356</v>
      </c>
      <c r="C4608">
        <v>0.93832700000000002</v>
      </c>
      <c r="D4608">
        <v>0.93949300000000002</v>
      </c>
      <c r="E4608">
        <v>0.90808100000000003</v>
      </c>
      <c r="F4608">
        <v>0.92012700000000003</v>
      </c>
      <c r="G4608">
        <v>300787</v>
      </c>
      <c r="H4608">
        <v>69538663</v>
      </c>
      <c r="I4608">
        <v>2015</v>
      </c>
      <c r="J4608">
        <v>12</v>
      </c>
      <c r="K4608">
        <v>18</v>
      </c>
    </row>
    <row r="4609" spans="1:11" x14ac:dyDescent="0.3">
      <c r="A4609" t="s">
        <v>16</v>
      </c>
      <c r="B4609" s="1">
        <v>42355</v>
      </c>
      <c r="C4609">
        <v>0.99304300000000001</v>
      </c>
      <c r="D4609">
        <v>0.99761100000000003</v>
      </c>
      <c r="E4609">
        <v>0.91180700000000003</v>
      </c>
      <c r="F4609">
        <v>0.94070100000000001</v>
      </c>
      <c r="G4609">
        <v>640765</v>
      </c>
      <c r="H4609">
        <v>71069938</v>
      </c>
      <c r="I4609">
        <v>2015</v>
      </c>
      <c r="J4609">
        <v>12</v>
      </c>
      <c r="K4609">
        <v>17</v>
      </c>
    </row>
    <row r="4610" spans="1:11" x14ac:dyDescent="0.3">
      <c r="A4610" t="s">
        <v>16</v>
      </c>
      <c r="B4610" s="1">
        <v>42354</v>
      </c>
      <c r="C4610">
        <v>1.02</v>
      </c>
      <c r="D4610">
        <v>1.02</v>
      </c>
      <c r="E4610">
        <v>0.97492699999999999</v>
      </c>
      <c r="F4610">
        <v>0.99118200000000001</v>
      </c>
      <c r="G4610">
        <v>320767</v>
      </c>
      <c r="H4610">
        <v>74858729</v>
      </c>
      <c r="I4610">
        <v>2015</v>
      </c>
      <c r="J4610">
        <v>12</v>
      </c>
      <c r="K4610">
        <v>16</v>
      </c>
    </row>
    <row r="4611" spans="1:11" x14ac:dyDescent="0.3">
      <c r="A4611" t="s">
        <v>16</v>
      </c>
      <c r="B4611" s="1">
        <v>42353</v>
      </c>
      <c r="C4611">
        <v>0.99058900000000005</v>
      </c>
      <c r="D4611">
        <v>1.03</v>
      </c>
      <c r="E4611">
        <v>0.98224</v>
      </c>
      <c r="F4611">
        <v>1.01</v>
      </c>
      <c r="G4611">
        <v>578618</v>
      </c>
      <c r="H4611">
        <v>76568082</v>
      </c>
      <c r="I4611">
        <v>2015</v>
      </c>
      <c r="J4611">
        <v>12</v>
      </c>
      <c r="K4611">
        <v>15</v>
      </c>
    </row>
    <row r="4612" spans="1:11" x14ac:dyDescent="0.3">
      <c r="A4612" t="s">
        <v>16</v>
      </c>
      <c r="B4612" s="1">
        <v>42352</v>
      </c>
      <c r="C4612">
        <v>0.95662000000000003</v>
      </c>
      <c r="D4612">
        <v>1.01</v>
      </c>
      <c r="E4612">
        <v>0.95017799999999997</v>
      </c>
      <c r="F4612">
        <v>0.99302199999999996</v>
      </c>
      <c r="G4612">
        <v>563436</v>
      </c>
      <c r="H4612">
        <v>74947760</v>
      </c>
      <c r="I4612">
        <v>2015</v>
      </c>
      <c r="J4612">
        <v>12</v>
      </c>
      <c r="K4612">
        <v>14</v>
      </c>
    </row>
    <row r="4613" spans="1:11" x14ac:dyDescent="0.3">
      <c r="A4613" t="s">
        <v>16</v>
      </c>
      <c r="B4613" s="1">
        <v>42351</v>
      </c>
      <c r="C4613">
        <v>0.97153800000000001</v>
      </c>
      <c r="D4613">
        <v>0.989394</v>
      </c>
      <c r="E4613">
        <v>0.93743799999999999</v>
      </c>
      <c r="F4613">
        <v>0.95288399999999995</v>
      </c>
      <c r="G4613">
        <v>273614</v>
      </c>
      <c r="H4613">
        <v>71894531</v>
      </c>
      <c r="I4613">
        <v>2015</v>
      </c>
      <c r="J4613">
        <v>12</v>
      </c>
      <c r="K4613">
        <v>13</v>
      </c>
    </row>
    <row r="4614" spans="1:11" x14ac:dyDescent="0.3">
      <c r="A4614" t="s">
        <v>16</v>
      </c>
      <c r="B4614" s="1">
        <v>42350</v>
      </c>
      <c r="C4614">
        <v>0.93119600000000002</v>
      </c>
      <c r="D4614">
        <v>1.05</v>
      </c>
      <c r="E4614">
        <v>0.92854599999999998</v>
      </c>
      <c r="F4614">
        <v>0.97697299999999998</v>
      </c>
      <c r="G4614">
        <v>1376280</v>
      </c>
      <c r="H4614">
        <v>73686284</v>
      </c>
      <c r="I4614">
        <v>2015</v>
      </c>
      <c r="J4614">
        <v>12</v>
      </c>
      <c r="K4614">
        <v>12</v>
      </c>
    </row>
    <row r="4615" spans="1:11" x14ac:dyDescent="0.3">
      <c r="A4615" t="s">
        <v>16</v>
      </c>
      <c r="B4615" s="1">
        <v>42349</v>
      </c>
      <c r="C4615">
        <v>0.83999500000000005</v>
      </c>
      <c r="D4615">
        <v>0.92976199999999998</v>
      </c>
      <c r="E4615">
        <v>0.81978899999999999</v>
      </c>
      <c r="F4615">
        <v>0.92976199999999998</v>
      </c>
      <c r="G4615">
        <v>801072</v>
      </c>
      <c r="H4615">
        <v>70101842</v>
      </c>
      <c r="I4615">
        <v>2015</v>
      </c>
      <c r="J4615">
        <v>12</v>
      </c>
      <c r="K4615">
        <v>11</v>
      </c>
    </row>
    <row r="4616" spans="1:11" x14ac:dyDescent="0.3">
      <c r="A4616" t="s">
        <v>16</v>
      </c>
      <c r="B4616" s="1">
        <v>42348</v>
      </c>
      <c r="C4616">
        <v>0.79559000000000002</v>
      </c>
      <c r="D4616">
        <v>0.86158999999999997</v>
      </c>
      <c r="E4616">
        <v>0.78729099999999996</v>
      </c>
      <c r="F4616">
        <v>0.84039600000000003</v>
      </c>
      <c r="G4616">
        <v>369589</v>
      </c>
      <c r="H4616">
        <v>63342630</v>
      </c>
      <c r="I4616">
        <v>2015</v>
      </c>
      <c r="J4616">
        <v>12</v>
      </c>
      <c r="K4616">
        <v>10</v>
      </c>
    </row>
    <row r="4617" spans="1:11" x14ac:dyDescent="0.3">
      <c r="A4617" t="s">
        <v>16</v>
      </c>
      <c r="B4617" s="1">
        <v>42347</v>
      </c>
      <c r="C4617">
        <v>0.82445400000000002</v>
      </c>
      <c r="D4617">
        <v>0.82445400000000002</v>
      </c>
      <c r="E4617">
        <v>0.77048799999999995</v>
      </c>
      <c r="F4617">
        <v>0.79216699999999995</v>
      </c>
      <c r="G4617">
        <v>624221</v>
      </c>
      <c r="H4617">
        <v>59687098</v>
      </c>
      <c r="I4617">
        <v>2015</v>
      </c>
      <c r="J4617">
        <v>12</v>
      </c>
      <c r="K4617">
        <v>9</v>
      </c>
    </row>
    <row r="4618" spans="1:11" x14ac:dyDescent="0.3">
      <c r="A4618" t="s">
        <v>16</v>
      </c>
      <c r="B4618" s="1">
        <v>42346</v>
      </c>
      <c r="C4618">
        <v>0.80602399999999996</v>
      </c>
      <c r="D4618">
        <v>0.82364499999999996</v>
      </c>
      <c r="E4618">
        <v>0.78232800000000002</v>
      </c>
      <c r="F4618">
        <v>0.82211800000000002</v>
      </c>
      <c r="G4618">
        <v>445903</v>
      </c>
      <c r="H4618">
        <v>61922409</v>
      </c>
      <c r="I4618">
        <v>2015</v>
      </c>
      <c r="J4618">
        <v>12</v>
      </c>
      <c r="K4618">
        <v>8</v>
      </c>
    </row>
    <row r="4619" spans="1:11" x14ac:dyDescent="0.3">
      <c r="A4619" t="s">
        <v>16</v>
      </c>
      <c r="B4619" s="1">
        <v>42345</v>
      </c>
      <c r="C4619">
        <v>0.83632200000000001</v>
      </c>
      <c r="D4619">
        <v>0.85079099999999996</v>
      </c>
      <c r="E4619">
        <v>0.78764999999999996</v>
      </c>
      <c r="F4619">
        <v>0.81126399999999999</v>
      </c>
      <c r="G4619">
        <v>520409</v>
      </c>
      <c r="H4619">
        <v>61084951</v>
      </c>
      <c r="I4619">
        <v>2015</v>
      </c>
      <c r="J4619">
        <v>12</v>
      </c>
      <c r="K4619">
        <v>7</v>
      </c>
    </row>
    <row r="4620" spans="1:11" x14ac:dyDescent="0.3">
      <c r="A4620" t="s">
        <v>16</v>
      </c>
      <c r="B4620" s="1">
        <v>42344</v>
      </c>
      <c r="C4620">
        <v>0.86641699999999999</v>
      </c>
      <c r="D4620">
        <v>0.882436</v>
      </c>
      <c r="E4620">
        <v>0.83311500000000005</v>
      </c>
      <c r="F4620">
        <v>0.83550000000000002</v>
      </c>
      <c r="G4620">
        <v>443608</v>
      </c>
      <c r="H4620">
        <v>62889050</v>
      </c>
      <c r="I4620">
        <v>2015</v>
      </c>
      <c r="J4620">
        <v>12</v>
      </c>
      <c r="K4620">
        <v>6</v>
      </c>
    </row>
    <row r="4621" spans="1:11" x14ac:dyDescent="0.3">
      <c r="A4621" t="s">
        <v>16</v>
      </c>
      <c r="B4621" s="1">
        <v>42343</v>
      </c>
      <c r="C4621">
        <v>0.84119500000000003</v>
      </c>
      <c r="D4621">
        <v>0.87282099999999996</v>
      </c>
      <c r="E4621">
        <v>0.82444399999999995</v>
      </c>
      <c r="F4621">
        <v>0.86243800000000004</v>
      </c>
      <c r="G4621">
        <v>232743</v>
      </c>
      <c r="H4621">
        <v>64895497</v>
      </c>
      <c r="I4621">
        <v>2015</v>
      </c>
      <c r="J4621">
        <v>12</v>
      </c>
      <c r="K4621">
        <v>5</v>
      </c>
    </row>
    <row r="4622" spans="1:11" x14ac:dyDescent="0.3">
      <c r="A4622" t="s">
        <v>16</v>
      </c>
      <c r="B4622" s="1">
        <v>42342</v>
      </c>
      <c r="C4622">
        <v>0.81208199999999997</v>
      </c>
      <c r="D4622">
        <v>0.85957499999999998</v>
      </c>
      <c r="E4622">
        <v>0.802373</v>
      </c>
      <c r="F4622">
        <v>0.84004100000000004</v>
      </c>
      <c r="G4622">
        <v>241278</v>
      </c>
      <c r="H4622">
        <v>63189182</v>
      </c>
      <c r="I4622">
        <v>2015</v>
      </c>
      <c r="J4622">
        <v>12</v>
      </c>
      <c r="K4622">
        <v>4</v>
      </c>
    </row>
    <row r="4623" spans="1:11" x14ac:dyDescent="0.3">
      <c r="A4623" t="s">
        <v>16</v>
      </c>
      <c r="B4623" s="1">
        <v>42341</v>
      </c>
      <c r="C4623">
        <v>0.818546</v>
      </c>
      <c r="D4623">
        <v>0.83766399999999996</v>
      </c>
      <c r="E4623">
        <v>0.78508599999999995</v>
      </c>
      <c r="F4623">
        <v>0.81214299999999995</v>
      </c>
      <c r="G4623">
        <v>539969</v>
      </c>
      <c r="H4623">
        <v>61070307</v>
      </c>
      <c r="I4623">
        <v>2015</v>
      </c>
      <c r="J4623">
        <v>12</v>
      </c>
      <c r="K4623">
        <v>3</v>
      </c>
    </row>
    <row r="4624" spans="1:11" x14ac:dyDescent="0.3">
      <c r="A4624" t="s">
        <v>16</v>
      </c>
      <c r="B4624" s="1">
        <v>42340</v>
      </c>
      <c r="C4624">
        <v>0.87317100000000003</v>
      </c>
      <c r="D4624">
        <v>0.87801700000000005</v>
      </c>
      <c r="E4624">
        <v>0.81892399999999999</v>
      </c>
      <c r="F4624">
        <v>0.82121</v>
      </c>
      <c r="G4624">
        <v>506307</v>
      </c>
      <c r="H4624">
        <v>61730775</v>
      </c>
      <c r="I4624">
        <v>2015</v>
      </c>
      <c r="J4624">
        <v>12</v>
      </c>
      <c r="K4624">
        <v>2</v>
      </c>
    </row>
    <row r="4625" spans="1:11" x14ac:dyDescent="0.3">
      <c r="A4625" t="s">
        <v>16</v>
      </c>
      <c r="B4625" s="1">
        <v>42339</v>
      </c>
      <c r="C4625">
        <v>0.87831599999999999</v>
      </c>
      <c r="D4625">
        <v>0.88673599999999997</v>
      </c>
      <c r="E4625">
        <v>0.85393699999999995</v>
      </c>
      <c r="F4625">
        <v>0.87480000000000002</v>
      </c>
      <c r="G4625">
        <v>652857</v>
      </c>
      <c r="H4625">
        <v>65738067</v>
      </c>
      <c r="I4625">
        <v>2015</v>
      </c>
      <c r="J4625">
        <v>12</v>
      </c>
      <c r="K4625">
        <v>1</v>
      </c>
    </row>
    <row r="4626" spans="1:11" x14ac:dyDescent="0.3">
      <c r="A4626" t="s">
        <v>16</v>
      </c>
      <c r="B4626" s="1">
        <v>42338</v>
      </c>
      <c r="C4626">
        <v>0.87995100000000004</v>
      </c>
      <c r="D4626">
        <v>0.89505400000000002</v>
      </c>
      <c r="E4626">
        <v>0.84769600000000001</v>
      </c>
      <c r="F4626">
        <v>0.87311899999999998</v>
      </c>
      <c r="G4626">
        <v>784439</v>
      </c>
      <c r="H4626">
        <v>65589555</v>
      </c>
      <c r="I4626">
        <v>2015</v>
      </c>
      <c r="J4626">
        <v>11</v>
      </c>
      <c r="K4626">
        <v>30</v>
      </c>
    </row>
    <row r="4627" spans="1:11" x14ac:dyDescent="0.3">
      <c r="A4627" t="s">
        <v>16</v>
      </c>
      <c r="B4627" s="1">
        <v>42337</v>
      </c>
      <c r="C4627">
        <v>0.91414399999999996</v>
      </c>
      <c r="D4627">
        <v>0.91415299999999999</v>
      </c>
      <c r="E4627">
        <v>0.86053299999999999</v>
      </c>
      <c r="F4627">
        <v>0.87861400000000001</v>
      </c>
      <c r="G4627">
        <v>448358</v>
      </c>
      <c r="H4627">
        <v>65980042</v>
      </c>
      <c r="I4627">
        <v>2015</v>
      </c>
      <c r="J4627">
        <v>11</v>
      </c>
      <c r="K4627">
        <v>29</v>
      </c>
    </row>
    <row r="4628" spans="1:11" x14ac:dyDescent="0.3">
      <c r="A4628" t="s">
        <v>16</v>
      </c>
      <c r="B4628" s="1">
        <v>42336</v>
      </c>
      <c r="C4628">
        <v>0.86810200000000004</v>
      </c>
      <c r="D4628">
        <v>0.92929300000000004</v>
      </c>
      <c r="E4628">
        <v>0.86212200000000005</v>
      </c>
      <c r="F4628">
        <v>0.91570300000000004</v>
      </c>
      <c r="G4628">
        <v>462464</v>
      </c>
      <c r="H4628">
        <v>68742122</v>
      </c>
      <c r="I4628">
        <v>2015</v>
      </c>
      <c r="J4628">
        <v>11</v>
      </c>
      <c r="K4628">
        <v>28</v>
      </c>
    </row>
    <row r="4629" spans="1:11" x14ac:dyDescent="0.3">
      <c r="A4629" t="s">
        <v>16</v>
      </c>
      <c r="B4629" s="1">
        <v>42335</v>
      </c>
      <c r="C4629">
        <v>0.8821</v>
      </c>
      <c r="D4629">
        <v>0.90005100000000005</v>
      </c>
      <c r="E4629">
        <v>0.86069499999999999</v>
      </c>
      <c r="F4629">
        <v>0.86795100000000003</v>
      </c>
      <c r="G4629">
        <v>403813</v>
      </c>
      <c r="H4629">
        <v>65135635</v>
      </c>
      <c r="I4629">
        <v>2015</v>
      </c>
      <c r="J4629">
        <v>11</v>
      </c>
      <c r="K4629">
        <v>27</v>
      </c>
    </row>
    <row r="4630" spans="1:11" x14ac:dyDescent="0.3">
      <c r="A4630" t="s">
        <v>16</v>
      </c>
      <c r="B4630" s="1">
        <v>42334</v>
      </c>
      <c r="C4630">
        <v>0.86327299999999996</v>
      </c>
      <c r="D4630">
        <v>0.90364299999999997</v>
      </c>
      <c r="E4630">
        <v>0.80435999999999996</v>
      </c>
      <c r="F4630">
        <v>0.88418300000000005</v>
      </c>
      <c r="G4630">
        <v>947473</v>
      </c>
      <c r="H4630">
        <v>66330892</v>
      </c>
      <c r="I4630">
        <v>2015</v>
      </c>
      <c r="J4630">
        <v>11</v>
      </c>
      <c r="K4630">
        <v>26</v>
      </c>
    </row>
    <row r="4631" spans="1:11" x14ac:dyDescent="0.3">
      <c r="A4631" t="s">
        <v>16</v>
      </c>
      <c r="B4631" s="1">
        <v>42333</v>
      </c>
      <c r="C4631">
        <v>0.89382700000000004</v>
      </c>
      <c r="D4631">
        <v>0.89949299999999999</v>
      </c>
      <c r="E4631">
        <v>0.85110600000000003</v>
      </c>
      <c r="F4631">
        <v>0.863537</v>
      </c>
      <c r="G4631">
        <v>622991</v>
      </c>
      <c r="H4631">
        <v>64760707</v>
      </c>
      <c r="I4631">
        <v>2015</v>
      </c>
      <c r="J4631">
        <v>11</v>
      </c>
      <c r="K4631">
        <v>25</v>
      </c>
    </row>
    <row r="4632" spans="1:11" x14ac:dyDescent="0.3">
      <c r="A4632" t="s">
        <v>16</v>
      </c>
      <c r="B4632" s="1">
        <v>42332</v>
      </c>
      <c r="C4632">
        <v>0.94644200000000001</v>
      </c>
      <c r="D4632">
        <v>0.94805499999999998</v>
      </c>
      <c r="E4632">
        <v>0.89593100000000003</v>
      </c>
      <c r="F4632">
        <v>0.90019099999999996</v>
      </c>
      <c r="G4632">
        <v>524195</v>
      </c>
      <c r="H4632">
        <v>67487356</v>
      </c>
      <c r="I4632">
        <v>2015</v>
      </c>
      <c r="J4632">
        <v>11</v>
      </c>
      <c r="K4632">
        <v>24</v>
      </c>
    </row>
    <row r="4633" spans="1:11" x14ac:dyDescent="0.3">
      <c r="A4633" t="s">
        <v>16</v>
      </c>
      <c r="B4633" s="1">
        <v>42331</v>
      </c>
      <c r="C4633">
        <v>0.96749300000000005</v>
      </c>
      <c r="D4633">
        <v>0.96905699999999995</v>
      </c>
      <c r="E4633">
        <v>0.93386999999999998</v>
      </c>
      <c r="F4633">
        <v>0.94696899999999995</v>
      </c>
      <c r="G4633">
        <v>441875</v>
      </c>
      <c r="H4633">
        <v>70970606</v>
      </c>
      <c r="I4633">
        <v>2015</v>
      </c>
      <c r="J4633">
        <v>11</v>
      </c>
      <c r="K4633">
        <v>23</v>
      </c>
    </row>
    <row r="4634" spans="1:11" x14ac:dyDescent="0.3">
      <c r="A4634" t="s">
        <v>16</v>
      </c>
      <c r="B4634" s="1">
        <v>42330</v>
      </c>
      <c r="C4634">
        <v>0.979765</v>
      </c>
      <c r="D4634">
        <v>0.98413200000000001</v>
      </c>
      <c r="E4634">
        <v>0.958982</v>
      </c>
      <c r="F4634">
        <v>0.96801800000000005</v>
      </c>
      <c r="G4634">
        <v>372173</v>
      </c>
      <c r="H4634">
        <v>72523507</v>
      </c>
      <c r="I4634">
        <v>2015</v>
      </c>
      <c r="J4634">
        <v>11</v>
      </c>
      <c r="K4634">
        <v>22</v>
      </c>
    </row>
    <row r="4635" spans="1:11" x14ac:dyDescent="0.3">
      <c r="A4635" t="s">
        <v>16</v>
      </c>
      <c r="B4635" s="1">
        <v>42329</v>
      </c>
      <c r="C4635">
        <v>0.92875799999999997</v>
      </c>
      <c r="D4635">
        <v>0.97874300000000003</v>
      </c>
      <c r="E4635">
        <v>0.92093999999999998</v>
      </c>
      <c r="F4635">
        <v>0.97614000000000001</v>
      </c>
      <c r="G4635">
        <v>455976</v>
      </c>
      <c r="H4635">
        <v>73107357</v>
      </c>
      <c r="I4635">
        <v>2015</v>
      </c>
      <c r="J4635">
        <v>11</v>
      </c>
      <c r="K4635">
        <v>21</v>
      </c>
    </row>
    <row r="4636" spans="1:11" x14ac:dyDescent="0.3">
      <c r="A4636" t="s">
        <v>16</v>
      </c>
      <c r="B4636" s="1">
        <v>42328</v>
      </c>
      <c r="C4636">
        <v>0.955735</v>
      </c>
      <c r="D4636">
        <v>0.955735</v>
      </c>
      <c r="E4636">
        <v>0.89857600000000004</v>
      </c>
      <c r="F4636">
        <v>0.92491999999999996</v>
      </c>
      <c r="G4636">
        <v>614335</v>
      </c>
      <c r="H4636">
        <v>69247998</v>
      </c>
      <c r="I4636">
        <v>2015</v>
      </c>
      <c r="J4636">
        <v>11</v>
      </c>
      <c r="K4636">
        <v>20</v>
      </c>
    </row>
    <row r="4637" spans="1:11" x14ac:dyDescent="0.3">
      <c r="A4637" t="s">
        <v>16</v>
      </c>
      <c r="B4637" s="1">
        <v>42327</v>
      </c>
      <c r="C4637">
        <v>0.98871299999999995</v>
      </c>
      <c r="D4637">
        <v>1.01</v>
      </c>
      <c r="E4637">
        <v>0.93749800000000005</v>
      </c>
      <c r="F4637">
        <v>0.95553200000000005</v>
      </c>
      <c r="G4637">
        <v>443528</v>
      </c>
      <c r="H4637">
        <v>71517342</v>
      </c>
      <c r="I4637">
        <v>2015</v>
      </c>
      <c r="J4637">
        <v>11</v>
      </c>
      <c r="K4637">
        <v>19</v>
      </c>
    </row>
    <row r="4638" spans="1:11" x14ac:dyDescent="0.3">
      <c r="A4638" t="s">
        <v>16</v>
      </c>
      <c r="B4638" s="1">
        <v>42326</v>
      </c>
      <c r="C4638">
        <v>0.99321400000000004</v>
      </c>
      <c r="D4638">
        <v>1.01</v>
      </c>
      <c r="E4638">
        <v>0.94051600000000002</v>
      </c>
      <c r="F4638">
        <v>0.99331899999999995</v>
      </c>
      <c r="G4638">
        <v>681104</v>
      </c>
      <c r="H4638">
        <v>74320769</v>
      </c>
      <c r="I4638">
        <v>2015</v>
      </c>
      <c r="J4638">
        <v>11</v>
      </c>
      <c r="K4638">
        <v>18</v>
      </c>
    </row>
    <row r="4639" spans="1:11" x14ac:dyDescent="0.3">
      <c r="A4639" t="s">
        <v>16</v>
      </c>
      <c r="B4639" s="1">
        <v>42325</v>
      </c>
      <c r="C4639">
        <v>0.92494799999999999</v>
      </c>
      <c r="D4639">
        <v>1.03</v>
      </c>
      <c r="E4639">
        <v>0.90579399999999999</v>
      </c>
      <c r="F4639">
        <v>1.01</v>
      </c>
      <c r="G4639">
        <v>1145440</v>
      </c>
      <c r="H4639">
        <v>75392162</v>
      </c>
      <c r="I4639">
        <v>2015</v>
      </c>
      <c r="J4639">
        <v>11</v>
      </c>
      <c r="K4639">
        <v>17</v>
      </c>
    </row>
    <row r="4640" spans="1:11" x14ac:dyDescent="0.3">
      <c r="A4640" t="s">
        <v>16</v>
      </c>
      <c r="B4640" s="1">
        <v>42324</v>
      </c>
      <c r="C4640">
        <v>0.90616600000000003</v>
      </c>
      <c r="D4640">
        <v>0.94473200000000002</v>
      </c>
      <c r="E4640">
        <v>0.89197099999999996</v>
      </c>
      <c r="F4640">
        <v>0.92896199999999995</v>
      </c>
      <c r="G4640">
        <v>620945</v>
      </c>
      <c r="H4640">
        <v>69458011</v>
      </c>
      <c r="I4640">
        <v>2015</v>
      </c>
      <c r="J4640">
        <v>11</v>
      </c>
      <c r="K4640">
        <v>16</v>
      </c>
    </row>
    <row r="4641" spans="1:11" x14ac:dyDescent="0.3">
      <c r="A4641" t="s">
        <v>16</v>
      </c>
      <c r="B4641" s="1">
        <v>42323</v>
      </c>
      <c r="C4641">
        <v>0.89121700000000004</v>
      </c>
      <c r="D4641">
        <v>0.921516</v>
      </c>
      <c r="E4641">
        <v>0.87495699999999998</v>
      </c>
      <c r="F4641">
        <v>0.90636799999999995</v>
      </c>
      <c r="G4641">
        <v>411848</v>
      </c>
      <c r="H4641">
        <v>67745801</v>
      </c>
      <c r="I4641">
        <v>2015</v>
      </c>
      <c r="J4641">
        <v>11</v>
      </c>
      <c r="K4641">
        <v>15</v>
      </c>
    </row>
    <row r="4642" spans="1:11" x14ac:dyDescent="0.3">
      <c r="A4642" t="s">
        <v>16</v>
      </c>
      <c r="B4642" s="1">
        <v>42322</v>
      </c>
      <c r="C4642">
        <v>0.90546899999999997</v>
      </c>
      <c r="D4642">
        <v>0.90611299999999995</v>
      </c>
      <c r="E4642">
        <v>0.87690800000000002</v>
      </c>
      <c r="F4642">
        <v>0.88881200000000005</v>
      </c>
      <c r="G4642">
        <v>372514</v>
      </c>
      <c r="H4642">
        <v>66410518</v>
      </c>
      <c r="I4642">
        <v>2015</v>
      </c>
      <c r="J4642">
        <v>11</v>
      </c>
      <c r="K4642">
        <v>14</v>
      </c>
    </row>
    <row r="4643" spans="1:11" x14ac:dyDescent="0.3">
      <c r="A4643" t="s">
        <v>16</v>
      </c>
      <c r="B4643" s="1">
        <v>42321</v>
      </c>
      <c r="C4643">
        <v>0.90772200000000003</v>
      </c>
      <c r="D4643">
        <v>0.91730900000000004</v>
      </c>
      <c r="E4643">
        <v>0.84602299999999997</v>
      </c>
      <c r="F4643">
        <v>0.90409600000000001</v>
      </c>
      <c r="G4643">
        <v>543671</v>
      </c>
      <c r="H4643">
        <v>67529354</v>
      </c>
      <c r="I4643">
        <v>2015</v>
      </c>
      <c r="J4643">
        <v>11</v>
      </c>
      <c r="K4643">
        <v>13</v>
      </c>
    </row>
    <row r="4644" spans="1:11" x14ac:dyDescent="0.3">
      <c r="A4644" t="s">
        <v>16</v>
      </c>
      <c r="B4644" s="1">
        <v>42320</v>
      </c>
      <c r="C4644">
        <v>0.79645500000000002</v>
      </c>
      <c r="D4644">
        <v>0.91391900000000004</v>
      </c>
      <c r="E4644">
        <v>0.76351000000000002</v>
      </c>
      <c r="F4644">
        <v>0.89571100000000003</v>
      </c>
      <c r="G4644">
        <v>806156</v>
      </c>
      <c r="H4644">
        <v>66880152</v>
      </c>
      <c r="I4644">
        <v>2015</v>
      </c>
      <c r="J4644">
        <v>11</v>
      </c>
      <c r="K4644">
        <v>12</v>
      </c>
    </row>
    <row r="4645" spans="1:11" x14ac:dyDescent="0.3">
      <c r="A4645" t="s">
        <v>16</v>
      </c>
      <c r="B4645" s="1">
        <v>42319</v>
      </c>
      <c r="C4645">
        <v>0.94129600000000002</v>
      </c>
      <c r="D4645">
        <v>0.94527799999999995</v>
      </c>
      <c r="E4645">
        <v>0.72977499999999995</v>
      </c>
      <c r="F4645">
        <v>0.79182900000000001</v>
      </c>
      <c r="G4645">
        <v>1278580</v>
      </c>
      <c r="H4645">
        <v>59103443</v>
      </c>
      <c r="I4645">
        <v>2015</v>
      </c>
      <c r="J4645">
        <v>11</v>
      </c>
      <c r="K4645">
        <v>11</v>
      </c>
    </row>
    <row r="4646" spans="1:11" x14ac:dyDescent="0.3">
      <c r="A4646" t="s">
        <v>16</v>
      </c>
      <c r="B4646" s="1">
        <v>42318</v>
      </c>
      <c r="C4646">
        <v>1</v>
      </c>
      <c r="D4646">
        <v>1.05</v>
      </c>
      <c r="E4646">
        <v>0.92096800000000001</v>
      </c>
      <c r="F4646">
        <v>0.93434799999999996</v>
      </c>
      <c r="G4646">
        <v>854581</v>
      </c>
      <c r="H4646">
        <v>69717801</v>
      </c>
      <c r="I4646">
        <v>2015</v>
      </c>
      <c r="J4646">
        <v>11</v>
      </c>
      <c r="K4646">
        <v>10</v>
      </c>
    </row>
    <row r="4647" spans="1:11" x14ac:dyDescent="0.3">
      <c r="A4647" t="s">
        <v>16</v>
      </c>
      <c r="B4647" s="1">
        <v>42317</v>
      </c>
      <c r="C4647">
        <v>1.03</v>
      </c>
      <c r="D4647">
        <v>1.1100000000000001</v>
      </c>
      <c r="E4647">
        <v>0.94526299999999996</v>
      </c>
      <c r="F4647">
        <v>0.999278</v>
      </c>
      <c r="G4647">
        <v>2045290</v>
      </c>
      <c r="H4647">
        <v>74537426</v>
      </c>
      <c r="I4647">
        <v>2015</v>
      </c>
      <c r="J4647">
        <v>11</v>
      </c>
      <c r="K4647">
        <v>9</v>
      </c>
    </row>
    <row r="4648" spans="1:11" x14ac:dyDescent="0.3">
      <c r="A4648" t="s">
        <v>16</v>
      </c>
      <c r="B4648" s="1">
        <v>42316</v>
      </c>
      <c r="C4648">
        <v>0.91566099999999995</v>
      </c>
      <c r="D4648">
        <v>1.03</v>
      </c>
      <c r="E4648">
        <v>0.91566099999999995</v>
      </c>
      <c r="F4648">
        <v>1.03</v>
      </c>
      <c r="G4648">
        <v>1021460</v>
      </c>
      <c r="H4648">
        <v>76614488</v>
      </c>
      <c r="I4648">
        <v>2015</v>
      </c>
      <c r="J4648">
        <v>11</v>
      </c>
      <c r="K4648">
        <v>8</v>
      </c>
    </row>
    <row r="4649" spans="1:11" x14ac:dyDescent="0.3">
      <c r="A4649" t="s">
        <v>16</v>
      </c>
      <c r="B4649" s="1">
        <v>42315</v>
      </c>
      <c r="C4649">
        <v>0.923732</v>
      </c>
      <c r="D4649">
        <v>0.94378700000000004</v>
      </c>
      <c r="E4649">
        <v>0.86353899999999995</v>
      </c>
      <c r="F4649">
        <v>0.92797399999999997</v>
      </c>
      <c r="G4649">
        <v>890187</v>
      </c>
      <c r="H4649">
        <v>69172171</v>
      </c>
      <c r="I4649">
        <v>2015</v>
      </c>
      <c r="J4649">
        <v>11</v>
      </c>
      <c r="K4649">
        <v>7</v>
      </c>
    </row>
    <row r="4650" spans="1:11" x14ac:dyDescent="0.3">
      <c r="A4650" t="s">
        <v>16</v>
      </c>
      <c r="B4650" s="1">
        <v>42314</v>
      </c>
      <c r="C4650">
        <v>0.90477200000000002</v>
      </c>
      <c r="D4650">
        <v>0.98984799999999995</v>
      </c>
      <c r="E4650">
        <v>0.85292900000000005</v>
      </c>
      <c r="F4650">
        <v>0.92603199999999997</v>
      </c>
      <c r="G4650">
        <v>913666</v>
      </c>
      <c r="H4650">
        <v>69004595</v>
      </c>
      <c r="I4650">
        <v>2015</v>
      </c>
      <c r="J4650">
        <v>11</v>
      </c>
      <c r="K4650">
        <v>6</v>
      </c>
    </row>
    <row r="4651" spans="1:11" x14ac:dyDescent="0.3">
      <c r="A4651" t="s">
        <v>16</v>
      </c>
      <c r="B4651" s="1">
        <v>42313</v>
      </c>
      <c r="C4651">
        <v>0.90069900000000003</v>
      </c>
      <c r="D4651">
        <v>0.991259</v>
      </c>
      <c r="E4651">
        <v>0.86038199999999998</v>
      </c>
      <c r="F4651">
        <v>0.89563700000000002</v>
      </c>
      <c r="G4651">
        <v>1179840</v>
      </c>
      <c r="H4651">
        <v>66716645</v>
      </c>
      <c r="I4651">
        <v>2015</v>
      </c>
      <c r="J4651">
        <v>11</v>
      </c>
      <c r="K4651">
        <v>5</v>
      </c>
    </row>
    <row r="4652" spans="1:11" x14ac:dyDescent="0.3">
      <c r="A4652" t="s">
        <v>16</v>
      </c>
      <c r="B4652" s="1">
        <v>42312</v>
      </c>
      <c r="C4652">
        <v>1.01</v>
      </c>
      <c r="D4652">
        <v>1.04</v>
      </c>
      <c r="E4652">
        <v>0.725665</v>
      </c>
      <c r="F4652">
        <v>0.89905000000000002</v>
      </c>
      <c r="G4652">
        <v>3060340</v>
      </c>
      <c r="H4652">
        <v>66947930</v>
      </c>
      <c r="I4652">
        <v>2015</v>
      </c>
      <c r="J4652">
        <v>11</v>
      </c>
      <c r="K4652">
        <v>4</v>
      </c>
    </row>
    <row r="4653" spans="1:11" x14ac:dyDescent="0.3">
      <c r="A4653" t="s">
        <v>16</v>
      </c>
      <c r="B4653" s="1">
        <v>42311</v>
      </c>
      <c r="C4653">
        <v>0.99456800000000001</v>
      </c>
      <c r="D4653">
        <v>1.07</v>
      </c>
      <c r="E4653">
        <v>0.93661499999999998</v>
      </c>
      <c r="F4653">
        <v>1.01</v>
      </c>
      <c r="G4653">
        <v>1907690</v>
      </c>
      <c r="H4653">
        <v>75434114</v>
      </c>
      <c r="I4653">
        <v>2015</v>
      </c>
      <c r="J4653">
        <v>11</v>
      </c>
      <c r="K4653">
        <v>3</v>
      </c>
    </row>
    <row r="4654" spans="1:11" x14ac:dyDescent="0.3">
      <c r="A4654" t="s">
        <v>16</v>
      </c>
      <c r="B4654" s="1">
        <v>42310</v>
      </c>
      <c r="C4654">
        <v>1.06</v>
      </c>
      <c r="D4654">
        <v>1.1000000000000001</v>
      </c>
      <c r="E4654">
        <v>0.95364700000000002</v>
      </c>
      <c r="F4654">
        <v>0.98978900000000003</v>
      </c>
      <c r="G4654">
        <v>1145200</v>
      </c>
      <c r="H4654">
        <v>73654327</v>
      </c>
      <c r="I4654">
        <v>2015</v>
      </c>
      <c r="J4654">
        <v>11</v>
      </c>
      <c r="K4654">
        <v>2</v>
      </c>
    </row>
    <row r="4655" spans="1:11" x14ac:dyDescent="0.3">
      <c r="A4655" t="s">
        <v>16</v>
      </c>
      <c r="B4655" s="1">
        <v>42309</v>
      </c>
      <c r="C4655">
        <v>0.92084699999999997</v>
      </c>
      <c r="D4655">
        <v>1.08</v>
      </c>
      <c r="E4655">
        <v>0.89908200000000005</v>
      </c>
      <c r="F4655">
        <v>1.06</v>
      </c>
      <c r="G4655">
        <v>588913</v>
      </c>
      <c r="H4655">
        <v>78530263</v>
      </c>
      <c r="I4655">
        <v>2015</v>
      </c>
      <c r="J4655">
        <v>11</v>
      </c>
      <c r="K4655">
        <v>1</v>
      </c>
    </row>
    <row r="4656" spans="1:11" x14ac:dyDescent="0.3">
      <c r="A4656" t="s">
        <v>16</v>
      </c>
      <c r="B4656" s="1">
        <v>42308</v>
      </c>
      <c r="C4656">
        <v>1.05</v>
      </c>
      <c r="D4656">
        <v>1.06</v>
      </c>
      <c r="E4656">
        <v>0.90017100000000005</v>
      </c>
      <c r="F4656">
        <v>0.91662699999999997</v>
      </c>
      <c r="G4656">
        <v>673892</v>
      </c>
      <c r="H4656">
        <v>68163368</v>
      </c>
      <c r="I4656">
        <v>2015</v>
      </c>
      <c r="J4656">
        <v>10</v>
      </c>
      <c r="K4656">
        <v>31</v>
      </c>
    </row>
    <row r="4657" spans="1:11" x14ac:dyDescent="0.3">
      <c r="A4657" t="s">
        <v>16</v>
      </c>
      <c r="B4657" s="1">
        <v>42307</v>
      </c>
      <c r="C4657">
        <v>1.21</v>
      </c>
      <c r="D4657">
        <v>1.35</v>
      </c>
      <c r="E4657">
        <v>0.96816000000000002</v>
      </c>
      <c r="F4657">
        <v>1.04</v>
      </c>
      <c r="G4657">
        <v>2429200</v>
      </c>
      <c r="H4657">
        <v>77401817</v>
      </c>
      <c r="I4657">
        <v>2015</v>
      </c>
      <c r="J4657">
        <v>10</v>
      </c>
      <c r="K4657">
        <v>30</v>
      </c>
    </row>
    <row r="4658" spans="1:11" x14ac:dyDescent="0.3">
      <c r="A4658" t="s">
        <v>16</v>
      </c>
      <c r="B4658" s="1">
        <v>42306</v>
      </c>
      <c r="C4658">
        <v>1.01</v>
      </c>
      <c r="D4658">
        <v>1.21</v>
      </c>
      <c r="E4658">
        <v>0.94737400000000005</v>
      </c>
      <c r="F4658">
        <v>1.21</v>
      </c>
      <c r="G4658">
        <v>2279240</v>
      </c>
      <c r="H4658">
        <v>89668667</v>
      </c>
      <c r="I4658">
        <v>2015</v>
      </c>
      <c r="J4658">
        <v>10</v>
      </c>
      <c r="K4658">
        <v>29</v>
      </c>
    </row>
    <row r="4659" spans="1:11" x14ac:dyDescent="0.3">
      <c r="A4659" t="s">
        <v>16</v>
      </c>
      <c r="B4659" s="1">
        <v>42305</v>
      </c>
      <c r="C4659">
        <v>0.87093799999999999</v>
      </c>
      <c r="D4659">
        <v>1.06</v>
      </c>
      <c r="E4659">
        <v>0.80785700000000005</v>
      </c>
      <c r="F4659">
        <v>1</v>
      </c>
      <c r="G4659">
        <v>2373050</v>
      </c>
      <c r="H4659">
        <v>74469864</v>
      </c>
      <c r="I4659">
        <v>2015</v>
      </c>
      <c r="J4659">
        <v>10</v>
      </c>
      <c r="K4659">
        <v>28</v>
      </c>
    </row>
    <row r="4660" spans="1:11" x14ac:dyDescent="0.3">
      <c r="A4660" t="s">
        <v>16</v>
      </c>
      <c r="B4660" s="1">
        <v>42304</v>
      </c>
      <c r="C4660">
        <v>0.70889000000000002</v>
      </c>
      <c r="D4660">
        <v>0.89817199999999997</v>
      </c>
      <c r="E4660">
        <v>0.70889000000000002</v>
      </c>
      <c r="F4660">
        <v>0.869641</v>
      </c>
      <c r="G4660">
        <v>1846370</v>
      </c>
      <c r="H4660">
        <v>64580263</v>
      </c>
      <c r="I4660">
        <v>2015</v>
      </c>
      <c r="J4660">
        <v>10</v>
      </c>
      <c r="K4660">
        <v>27</v>
      </c>
    </row>
    <row r="4661" spans="1:11" x14ac:dyDescent="0.3">
      <c r="A4661" t="s">
        <v>16</v>
      </c>
      <c r="B4661" s="1">
        <v>42303</v>
      </c>
      <c r="C4661">
        <v>0.61974300000000004</v>
      </c>
      <c r="D4661">
        <v>0.757517</v>
      </c>
      <c r="E4661">
        <v>0.59709800000000002</v>
      </c>
      <c r="F4661">
        <v>0.73131699999999999</v>
      </c>
      <c r="G4661">
        <v>1089120</v>
      </c>
      <c r="H4661">
        <v>54289124</v>
      </c>
      <c r="I4661">
        <v>2015</v>
      </c>
      <c r="J4661">
        <v>10</v>
      </c>
      <c r="K4661">
        <v>26</v>
      </c>
    </row>
    <row r="4662" spans="1:11" x14ac:dyDescent="0.3">
      <c r="A4662" t="s">
        <v>16</v>
      </c>
      <c r="B4662" s="1">
        <v>42302</v>
      </c>
      <c r="C4662">
        <v>0.56320700000000001</v>
      </c>
      <c r="D4662">
        <v>0.68819200000000003</v>
      </c>
      <c r="E4662">
        <v>0.56138299999999997</v>
      </c>
      <c r="F4662">
        <v>0.616039</v>
      </c>
      <c r="G4662">
        <v>635384</v>
      </c>
      <c r="H4662">
        <v>45716387</v>
      </c>
      <c r="I4662">
        <v>2015</v>
      </c>
      <c r="J4662">
        <v>10</v>
      </c>
      <c r="K4662">
        <v>25</v>
      </c>
    </row>
    <row r="4663" spans="1:11" x14ac:dyDescent="0.3">
      <c r="A4663" t="s">
        <v>16</v>
      </c>
      <c r="B4663" s="1">
        <v>42301</v>
      </c>
      <c r="C4663">
        <v>0.53968099999999997</v>
      </c>
      <c r="D4663">
        <v>0.57739600000000002</v>
      </c>
      <c r="E4663">
        <v>0.51868800000000004</v>
      </c>
      <c r="F4663">
        <v>0.56359000000000004</v>
      </c>
      <c r="G4663">
        <v>258356</v>
      </c>
      <c r="H4663">
        <v>41809764</v>
      </c>
      <c r="I4663">
        <v>2015</v>
      </c>
      <c r="J4663">
        <v>10</v>
      </c>
      <c r="K4663">
        <v>24</v>
      </c>
    </row>
    <row r="4664" spans="1:11" x14ac:dyDescent="0.3">
      <c r="A4664" t="s">
        <v>16</v>
      </c>
      <c r="B4664" s="1">
        <v>42300</v>
      </c>
      <c r="C4664">
        <v>0.56637000000000004</v>
      </c>
      <c r="D4664">
        <v>0.61174300000000004</v>
      </c>
      <c r="E4664">
        <v>0.50428399999999995</v>
      </c>
      <c r="F4664">
        <v>0.53965700000000005</v>
      </c>
      <c r="G4664">
        <v>878822</v>
      </c>
      <c r="H4664">
        <v>40020348</v>
      </c>
      <c r="I4664">
        <v>2015</v>
      </c>
      <c r="J4664">
        <v>10</v>
      </c>
      <c r="K4664">
        <v>23</v>
      </c>
    </row>
    <row r="4665" spans="1:11" x14ac:dyDescent="0.3">
      <c r="A4665" t="s">
        <v>16</v>
      </c>
      <c r="B4665" s="1">
        <v>42299</v>
      </c>
      <c r="C4665">
        <v>0.44498799999999999</v>
      </c>
      <c r="D4665">
        <v>0.61946599999999996</v>
      </c>
      <c r="E4665">
        <v>0.420991</v>
      </c>
      <c r="F4665">
        <v>0.56770200000000004</v>
      </c>
      <c r="G4665">
        <v>924822</v>
      </c>
      <c r="H4665">
        <v>42085192</v>
      </c>
      <c r="I4665">
        <v>2015</v>
      </c>
      <c r="J4665">
        <v>10</v>
      </c>
      <c r="K4665">
        <v>22</v>
      </c>
    </row>
    <row r="4666" spans="1:11" x14ac:dyDescent="0.3">
      <c r="A4666" t="s">
        <v>16</v>
      </c>
      <c r="B4666" s="1">
        <v>42298</v>
      </c>
      <c r="C4666">
        <v>0.431589</v>
      </c>
      <c r="D4666">
        <v>0.48298799999999997</v>
      </c>
      <c r="E4666">
        <v>0.42089700000000002</v>
      </c>
      <c r="F4666">
        <v>0.44732899999999998</v>
      </c>
      <c r="G4666">
        <v>609085</v>
      </c>
      <c r="H4666">
        <v>33150826</v>
      </c>
      <c r="I4666">
        <v>2015</v>
      </c>
      <c r="J4666">
        <v>10</v>
      </c>
      <c r="K4666">
        <v>21</v>
      </c>
    </row>
    <row r="4667" spans="1:11" x14ac:dyDescent="0.3">
      <c r="A4667" t="s">
        <v>16</v>
      </c>
      <c r="B4667" s="1">
        <v>42297</v>
      </c>
      <c r="C4667">
        <v>0.48962899999999998</v>
      </c>
      <c r="D4667">
        <v>0.50189799999999996</v>
      </c>
      <c r="E4667">
        <v>0.43164799999999998</v>
      </c>
      <c r="F4667">
        <v>0.43482900000000002</v>
      </c>
      <c r="G4667">
        <v>383921</v>
      </c>
      <c r="H4667">
        <v>32213626</v>
      </c>
      <c r="I4667">
        <v>2015</v>
      </c>
      <c r="J4667">
        <v>10</v>
      </c>
      <c r="K4667">
        <v>20</v>
      </c>
    </row>
    <row r="4668" spans="1:11" x14ac:dyDescent="0.3">
      <c r="A4668" t="s">
        <v>16</v>
      </c>
      <c r="B4668" s="1">
        <v>42296</v>
      </c>
      <c r="C4668">
        <v>0.517621</v>
      </c>
      <c r="D4668">
        <v>0.52154599999999995</v>
      </c>
      <c r="E4668">
        <v>0.48099399999999998</v>
      </c>
      <c r="F4668">
        <v>0.489014</v>
      </c>
      <c r="G4668">
        <v>243742</v>
      </c>
      <c r="H4668">
        <v>36215624</v>
      </c>
      <c r="I4668">
        <v>2015</v>
      </c>
      <c r="J4668">
        <v>10</v>
      </c>
      <c r="K4668">
        <v>19</v>
      </c>
    </row>
    <row r="4669" spans="1:11" x14ac:dyDescent="0.3">
      <c r="A4669" t="s">
        <v>16</v>
      </c>
      <c r="B4669" s="1">
        <v>42295</v>
      </c>
      <c r="C4669">
        <v>0.54791299999999998</v>
      </c>
      <c r="D4669">
        <v>0.552234</v>
      </c>
      <c r="E4669">
        <v>0.51286100000000001</v>
      </c>
      <c r="F4669">
        <v>0.51773400000000003</v>
      </c>
      <c r="G4669">
        <v>133690</v>
      </c>
      <c r="H4669">
        <v>38329702</v>
      </c>
      <c r="I4669">
        <v>2015</v>
      </c>
      <c r="J4669">
        <v>10</v>
      </c>
      <c r="K4669">
        <v>18</v>
      </c>
    </row>
    <row r="4670" spans="1:11" x14ac:dyDescent="0.3">
      <c r="A4670" t="s">
        <v>16</v>
      </c>
      <c r="B4670" s="1">
        <v>42294</v>
      </c>
      <c r="C4670">
        <v>0.53411699999999995</v>
      </c>
      <c r="D4670">
        <v>0.56345999999999996</v>
      </c>
      <c r="E4670">
        <v>0.52696100000000001</v>
      </c>
      <c r="F4670">
        <v>0.54717800000000005</v>
      </c>
      <c r="G4670">
        <v>313860</v>
      </c>
      <c r="H4670">
        <v>40496031</v>
      </c>
      <c r="I4670">
        <v>2015</v>
      </c>
      <c r="J4670">
        <v>10</v>
      </c>
      <c r="K4670">
        <v>17</v>
      </c>
    </row>
    <row r="4671" spans="1:11" x14ac:dyDescent="0.3">
      <c r="A4671" t="s">
        <v>16</v>
      </c>
      <c r="B4671" s="1">
        <v>42293</v>
      </c>
      <c r="C4671">
        <v>0.56259300000000001</v>
      </c>
      <c r="D4671">
        <v>0.56886099999999995</v>
      </c>
      <c r="E4671">
        <v>0.52253300000000003</v>
      </c>
      <c r="F4671">
        <v>0.53649500000000006</v>
      </c>
      <c r="G4671">
        <v>249891</v>
      </c>
      <c r="H4671">
        <v>39691829</v>
      </c>
      <c r="I4671">
        <v>2015</v>
      </c>
      <c r="J4671">
        <v>10</v>
      </c>
      <c r="K4671">
        <v>16</v>
      </c>
    </row>
    <row r="4672" spans="1:11" x14ac:dyDescent="0.3">
      <c r="A4672" t="s">
        <v>16</v>
      </c>
      <c r="B4672" s="1">
        <v>42292</v>
      </c>
      <c r="C4672">
        <v>0.52327800000000002</v>
      </c>
      <c r="D4672">
        <v>0.57271399999999995</v>
      </c>
      <c r="E4672">
        <v>0.51473000000000002</v>
      </c>
      <c r="F4672">
        <v>0.56187799999999999</v>
      </c>
      <c r="G4672">
        <v>371022</v>
      </c>
      <c r="H4672">
        <v>41556025</v>
      </c>
      <c r="I4672">
        <v>2015</v>
      </c>
      <c r="J4672">
        <v>10</v>
      </c>
      <c r="K4672">
        <v>15</v>
      </c>
    </row>
    <row r="4673" spans="1:11" x14ac:dyDescent="0.3">
      <c r="A4673" t="s">
        <v>16</v>
      </c>
      <c r="B4673" s="1">
        <v>42291</v>
      </c>
      <c r="C4673">
        <v>0.61224000000000001</v>
      </c>
      <c r="D4673">
        <v>0.61224000000000001</v>
      </c>
      <c r="E4673">
        <v>0.48397400000000002</v>
      </c>
      <c r="F4673">
        <v>0.52296799999999999</v>
      </c>
      <c r="G4673">
        <v>971664</v>
      </c>
      <c r="H4673">
        <v>38665409</v>
      </c>
      <c r="I4673">
        <v>2015</v>
      </c>
      <c r="J4673">
        <v>10</v>
      </c>
      <c r="K4673">
        <v>14</v>
      </c>
    </row>
    <row r="4674" spans="1:11" x14ac:dyDescent="0.3">
      <c r="A4674" t="s">
        <v>16</v>
      </c>
      <c r="B4674" s="1">
        <v>42290</v>
      </c>
      <c r="C4674">
        <v>0.62794300000000003</v>
      </c>
      <c r="D4674">
        <v>0.63024000000000002</v>
      </c>
      <c r="E4674">
        <v>0.59921400000000002</v>
      </c>
      <c r="F4674">
        <v>0.60765499999999995</v>
      </c>
      <c r="G4674">
        <v>303044</v>
      </c>
      <c r="H4674">
        <v>44911718</v>
      </c>
      <c r="I4674">
        <v>2015</v>
      </c>
      <c r="J4674">
        <v>10</v>
      </c>
      <c r="K4674">
        <v>13</v>
      </c>
    </row>
    <row r="4675" spans="1:11" x14ac:dyDescent="0.3">
      <c r="A4675" t="s">
        <v>16</v>
      </c>
      <c r="B4675" s="1">
        <v>42289</v>
      </c>
      <c r="C4675">
        <v>0.63451500000000005</v>
      </c>
      <c r="D4675">
        <v>0.65778899999999996</v>
      </c>
      <c r="E4675">
        <v>0.62602999999999998</v>
      </c>
      <c r="F4675">
        <v>0.62602999999999998</v>
      </c>
      <c r="G4675">
        <v>109567</v>
      </c>
      <c r="H4675">
        <v>46253823</v>
      </c>
      <c r="I4675">
        <v>2015</v>
      </c>
      <c r="J4675">
        <v>10</v>
      </c>
      <c r="K4675">
        <v>12</v>
      </c>
    </row>
    <row r="4676" spans="1:11" x14ac:dyDescent="0.3">
      <c r="A4676" t="s">
        <v>16</v>
      </c>
      <c r="B4676" s="1">
        <v>42288</v>
      </c>
      <c r="C4676">
        <v>0.62746100000000005</v>
      </c>
      <c r="D4676">
        <v>0.63950600000000002</v>
      </c>
      <c r="E4676">
        <v>0.61833499999999997</v>
      </c>
      <c r="F4676">
        <v>0.63496300000000006</v>
      </c>
      <c r="G4676">
        <v>102128</v>
      </c>
      <c r="H4676">
        <v>46897253</v>
      </c>
      <c r="I4676">
        <v>2015</v>
      </c>
      <c r="J4676">
        <v>10</v>
      </c>
      <c r="K4676">
        <v>11</v>
      </c>
    </row>
    <row r="4677" spans="1:11" x14ac:dyDescent="0.3">
      <c r="A4677" t="s">
        <v>16</v>
      </c>
      <c r="B4677" s="1">
        <v>42287</v>
      </c>
      <c r="C4677">
        <v>0.64118699999999995</v>
      </c>
      <c r="D4677">
        <v>0.64902199999999999</v>
      </c>
      <c r="E4677">
        <v>0.62437399999999998</v>
      </c>
      <c r="F4677">
        <v>0.627857</v>
      </c>
      <c r="G4677">
        <v>141555</v>
      </c>
      <c r="H4677">
        <v>46356711</v>
      </c>
      <c r="I4677">
        <v>2015</v>
      </c>
      <c r="J4677">
        <v>10</v>
      </c>
      <c r="K4677">
        <v>10</v>
      </c>
    </row>
    <row r="4678" spans="1:11" x14ac:dyDescent="0.3">
      <c r="A4678" t="s">
        <v>16</v>
      </c>
      <c r="B4678" s="1">
        <v>42286</v>
      </c>
      <c r="C4678">
        <v>0.655084</v>
      </c>
      <c r="D4678">
        <v>0.69229600000000002</v>
      </c>
      <c r="E4678">
        <v>0.63211600000000001</v>
      </c>
      <c r="F4678">
        <v>0.65062799999999998</v>
      </c>
      <c r="G4678">
        <v>386420</v>
      </c>
      <c r="H4678">
        <v>48022036</v>
      </c>
      <c r="I4678">
        <v>2015</v>
      </c>
      <c r="J4678">
        <v>10</v>
      </c>
      <c r="K4678">
        <v>9</v>
      </c>
    </row>
    <row r="4679" spans="1:11" x14ac:dyDescent="0.3">
      <c r="A4679" t="s">
        <v>16</v>
      </c>
      <c r="B4679" s="1">
        <v>42285</v>
      </c>
      <c r="C4679">
        <v>0.60950099999999996</v>
      </c>
      <c r="D4679">
        <v>0.63313799999999998</v>
      </c>
      <c r="E4679">
        <v>0.59197100000000002</v>
      </c>
      <c r="F4679">
        <v>0.62171600000000005</v>
      </c>
      <c r="G4679">
        <v>310266</v>
      </c>
      <c r="H4679">
        <v>45872837</v>
      </c>
      <c r="I4679">
        <v>2015</v>
      </c>
      <c r="J4679">
        <v>10</v>
      </c>
      <c r="K4679">
        <v>8</v>
      </c>
    </row>
    <row r="4680" spans="1:11" x14ac:dyDescent="0.3">
      <c r="A4680" t="s">
        <v>16</v>
      </c>
      <c r="B4680" s="1">
        <v>42284</v>
      </c>
      <c r="C4680">
        <v>0.65051499999999995</v>
      </c>
      <c r="D4680">
        <v>0.65630100000000002</v>
      </c>
      <c r="E4680">
        <v>0.60242300000000004</v>
      </c>
      <c r="F4680">
        <v>0.60938800000000004</v>
      </c>
      <c r="G4680">
        <v>218327</v>
      </c>
      <c r="H4680">
        <v>44947527</v>
      </c>
      <c r="I4680">
        <v>2015</v>
      </c>
      <c r="J4680">
        <v>10</v>
      </c>
      <c r="K4680">
        <v>7</v>
      </c>
    </row>
    <row r="4681" spans="1:11" x14ac:dyDescent="0.3">
      <c r="A4681" t="s">
        <v>16</v>
      </c>
      <c r="B4681" s="1">
        <v>42283</v>
      </c>
      <c r="C4681">
        <v>0.62221800000000005</v>
      </c>
      <c r="D4681">
        <v>0.65394399999999997</v>
      </c>
      <c r="E4681">
        <v>0.60623000000000005</v>
      </c>
      <c r="F4681">
        <v>0.65064500000000003</v>
      </c>
      <c r="G4681">
        <v>262674</v>
      </c>
      <c r="H4681">
        <v>47974298</v>
      </c>
      <c r="I4681">
        <v>2015</v>
      </c>
      <c r="J4681">
        <v>10</v>
      </c>
      <c r="K4681">
        <v>6</v>
      </c>
    </row>
    <row r="4682" spans="1:11" x14ac:dyDescent="0.3">
      <c r="A4682" t="s">
        <v>16</v>
      </c>
      <c r="B4682" s="1">
        <v>42282</v>
      </c>
      <c r="C4682">
        <v>0.66678400000000004</v>
      </c>
      <c r="D4682">
        <v>0.67443799999999998</v>
      </c>
      <c r="E4682">
        <v>0.62444999999999995</v>
      </c>
      <c r="F4682">
        <v>0.62864299999999995</v>
      </c>
      <c r="G4682">
        <v>234263</v>
      </c>
      <c r="H4682">
        <v>46336892</v>
      </c>
      <c r="I4682">
        <v>2015</v>
      </c>
      <c r="J4682">
        <v>10</v>
      </c>
      <c r="K4682">
        <v>5</v>
      </c>
    </row>
    <row r="4683" spans="1:11" x14ac:dyDescent="0.3">
      <c r="A4683" t="s">
        <v>16</v>
      </c>
      <c r="B4683" s="1">
        <v>42281</v>
      </c>
      <c r="C4683">
        <v>0.68634300000000004</v>
      </c>
      <c r="D4683">
        <v>0.69312600000000002</v>
      </c>
      <c r="E4683">
        <v>0.66071599999999997</v>
      </c>
      <c r="F4683">
        <v>0.66837899999999995</v>
      </c>
      <c r="G4683">
        <v>103497</v>
      </c>
      <c r="H4683">
        <v>49249083</v>
      </c>
      <c r="I4683">
        <v>2015</v>
      </c>
      <c r="J4683">
        <v>10</v>
      </c>
      <c r="K4683">
        <v>4</v>
      </c>
    </row>
    <row r="4684" spans="1:11" x14ac:dyDescent="0.3">
      <c r="A4684" t="s">
        <v>16</v>
      </c>
      <c r="B4684" s="1">
        <v>42280</v>
      </c>
      <c r="C4684">
        <v>0.67878300000000003</v>
      </c>
      <c r="D4684">
        <v>0.70920399999999995</v>
      </c>
      <c r="E4684">
        <v>0.67548200000000003</v>
      </c>
      <c r="F4684">
        <v>0.68717099999999998</v>
      </c>
      <c r="G4684">
        <v>163326</v>
      </c>
      <c r="H4684">
        <v>50616972</v>
      </c>
      <c r="I4684">
        <v>2015</v>
      </c>
      <c r="J4684">
        <v>10</v>
      </c>
      <c r="K4684">
        <v>3</v>
      </c>
    </row>
    <row r="4685" spans="1:11" x14ac:dyDescent="0.3">
      <c r="A4685" t="s">
        <v>16</v>
      </c>
      <c r="B4685" s="1">
        <v>42279</v>
      </c>
      <c r="C4685">
        <v>0.68373200000000001</v>
      </c>
      <c r="D4685">
        <v>0.69111999999999996</v>
      </c>
      <c r="E4685">
        <v>0.65460499999999999</v>
      </c>
      <c r="F4685">
        <v>0.67857400000000001</v>
      </c>
      <c r="G4685">
        <v>219318</v>
      </c>
      <c r="H4685">
        <v>49966502</v>
      </c>
      <c r="I4685">
        <v>2015</v>
      </c>
      <c r="J4685">
        <v>10</v>
      </c>
      <c r="K4685">
        <v>2</v>
      </c>
    </row>
    <row r="4686" spans="1:11" x14ac:dyDescent="0.3">
      <c r="A4686" t="s">
        <v>16</v>
      </c>
      <c r="B4686" s="1">
        <v>42278</v>
      </c>
      <c r="C4686">
        <v>0.73430700000000004</v>
      </c>
      <c r="D4686">
        <v>0.73430700000000004</v>
      </c>
      <c r="E4686">
        <v>0.65590599999999999</v>
      </c>
      <c r="F4686">
        <v>0.69021500000000002</v>
      </c>
      <c r="G4686">
        <v>596084</v>
      </c>
      <c r="H4686">
        <v>50805919</v>
      </c>
      <c r="I4686">
        <v>2015</v>
      </c>
      <c r="J4686">
        <v>10</v>
      </c>
      <c r="K4686">
        <v>1</v>
      </c>
    </row>
    <row r="4687" spans="1:11" x14ac:dyDescent="0.3">
      <c r="A4687" t="s">
        <v>16</v>
      </c>
      <c r="B4687" s="1">
        <v>42277</v>
      </c>
      <c r="C4687">
        <v>0.661192</v>
      </c>
      <c r="D4687">
        <v>0.746722</v>
      </c>
      <c r="E4687">
        <v>0.63586100000000001</v>
      </c>
      <c r="F4687">
        <v>0.73864399999999997</v>
      </c>
      <c r="G4687">
        <v>619926</v>
      </c>
      <c r="H4687">
        <v>54351468</v>
      </c>
      <c r="I4687">
        <v>2015</v>
      </c>
      <c r="J4687">
        <v>9</v>
      </c>
      <c r="K4687">
        <v>30</v>
      </c>
    </row>
    <row r="4688" spans="1:11" x14ac:dyDescent="0.3">
      <c r="A4688" t="s">
        <v>16</v>
      </c>
      <c r="B4688" s="1">
        <v>42276</v>
      </c>
      <c r="C4688">
        <v>0.57941399999999998</v>
      </c>
      <c r="D4688">
        <v>0.67583000000000004</v>
      </c>
      <c r="E4688">
        <v>0.55834600000000001</v>
      </c>
      <c r="F4688">
        <v>0.66114600000000001</v>
      </c>
      <c r="G4688">
        <v>913992</v>
      </c>
      <c r="H4688">
        <v>48633259</v>
      </c>
      <c r="I4688">
        <v>2015</v>
      </c>
      <c r="J4688">
        <v>9</v>
      </c>
      <c r="K4688">
        <v>29</v>
      </c>
    </row>
    <row r="4689" spans="1:11" x14ac:dyDescent="0.3">
      <c r="A4689" t="s">
        <v>16</v>
      </c>
      <c r="B4689" s="1">
        <v>42275</v>
      </c>
      <c r="C4689">
        <v>0.723715</v>
      </c>
      <c r="D4689">
        <v>0.72567700000000002</v>
      </c>
      <c r="E4689">
        <v>0.55706199999999995</v>
      </c>
      <c r="F4689">
        <v>0.58288600000000002</v>
      </c>
      <c r="G4689">
        <v>1320890</v>
      </c>
      <c r="H4689">
        <v>42863006</v>
      </c>
      <c r="I4689">
        <v>2015</v>
      </c>
      <c r="J4689">
        <v>9</v>
      </c>
      <c r="K4689">
        <v>28</v>
      </c>
    </row>
    <row r="4690" spans="1:11" x14ac:dyDescent="0.3">
      <c r="A4690" t="s">
        <v>16</v>
      </c>
      <c r="B4690" s="1">
        <v>42274</v>
      </c>
      <c r="C4690">
        <v>0.79127700000000001</v>
      </c>
      <c r="D4690">
        <v>0.79127700000000001</v>
      </c>
      <c r="E4690">
        <v>0.71916899999999995</v>
      </c>
      <c r="F4690">
        <v>0.72083900000000001</v>
      </c>
      <c r="G4690">
        <v>413801</v>
      </c>
      <c r="H4690">
        <v>52990396</v>
      </c>
      <c r="I4690">
        <v>2015</v>
      </c>
      <c r="J4690">
        <v>9</v>
      </c>
      <c r="K4690">
        <v>27</v>
      </c>
    </row>
    <row r="4691" spans="1:11" x14ac:dyDescent="0.3">
      <c r="A4691" t="s">
        <v>16</v>
      </c>
      <c r="B4691" s="1">
        <v>42273</v>
      </c>
      <c r="C4691">
        <v>0.73763000000000001</v>
      </c>
      <c r="D4691">
        <v>0.78754400000000002</v>
      </c>
      <c r="E4691">
        <v>0.70932799999999996</v>
      </c>
      <c r="F4691">
        <v>0.785964</v>
      </c>
      <c r="G4691">
        <v>369620</v>
      </c>
      <c r="H4691">
        <v>57759115</v>
      </c>
      <c r="I4691">
        <v>2015</v>
      </c>
      <c r="J4691">
        <v>9</v>
      </c>
      <c r="K4691">
        <v>26</v>
      </c>
    </row>
    <row r="4692" spans="1:11" x14ac:dyDescent="0.3">
      <c r="A4692" t="s">
        <v>16</v>
      </c>
      <c r="B4692" s="1">
        <v>42272</v>
      </c>
      <c r="C4692">
        <v>0.82003099999999995</v>
      </c>
      <c r="D4692">
        <v>0.82566499999999998</v>
      </c>
      <c r="E4692">
        <v>0.71274499999999996</v>
      </c>
      <c r="F4692">
        <v>0.73622299999999996</v>
      </c>
      <c r="G4692">
        <v>903457</v>
      </c>
      <c r="H4692">
        <v>54085581</v>
      </c>
      <c r="I4692">
        <v>2015</v>
      </c>
      <c r="J4692">
        <v>9</v>
      </c>
      <c r="K4692">
        <v>25</v>
      </c>
    </row>
    <row r="4693" spans="1:11" x14ac:dyDescent="0.3">
      <c r="A4693" t="s">
        <v>16</v>
      </c>
      <c r="B4693" s="1">
        <v>42271</v>
      </c>
      <c r="C4693">
        <v>0.89679600000000004</v>
      </c>
      <c r="D4693">
        <v>0.90857100000000002</v>
      </c>
      <c r="E4693">
        <v>0.79346000000000005</v>
      </c>
      <c r="F4693">
        <v>0.81361000000000006</v>
      </c>
      <c r="G4693">
        <v>842505</v>
      </c>
      <c r="H4693">
        <v>59749888</v>
      </c>
      <c r="I4693">
        <v>2015</v>
      </c>
      <c r="J4693">
        <v>9</v>
      </c>
      <c r="K4693">
        <v>24</v>
      </c>
    </row>
    <row r="4694" spans="1:11" x14ac:dyDescent="0.3">
      <c r="A4694" t="s">
        <v>16</v>
      </c>
      <c r="B4694" s="1">
        <v>42270</v>
      </c>
      <c r="C4694">
        <v>0.90356000000000003</v>
      </c>
      <c r="D4694">
        <v>0.90891</v>
      </c>
      <c r="E4694">
        <v>0.88513600000000003</v>
      </c>
      <c r="F4694">
        <v>0.89340600000000003</v>
      </c>
      <c r="G4694">
        <v>200541</v>
      </c>
      <c r="H4694">
        <v>65587499</v>
      </c>
      <c r="I4694">
        <v>2015</v>
      </c>
      <c r="J4694">
        <v>9</v>
      </c>
      <c r="K4694">
        <v>23</v>
      </c>
    </row>
    <row r="4695" spans="1:11" x14ac:dyDescent="0.3">
      <c r="A4695" t="s">
        <v>16</v>
      </c>
      <c r="B4695" s="1">
        <v>42269</v>
      </c>
      <c r="C4695">
        <v>0.91933699999999996</v>
      </c>
      <c r="D4695">
        <v>0.91933699999999996</v>
      </c>
      <c r="E4695">
        <v>0.86522500000000002</v>
      </c>
      <c r="F4695">
        <v>0.90179600000000004</v>
      </c>
      <c r="G4695">
        <v>487914</v>
      </c>
      <c r="H4695">
        <v>66180153</v>
      </c>
      <c r="I4695">
        <v>2015</v>
      </c>
      <c r="J4695">
        <v>9</v>
      </c>
      <c r="K4695">
        <v>22</v>
      </c>
    </row>
    <row r="4696" spans="1:11" x14ac:dyDescent="0.3">
      <c r="A4696" t="s">
        <v>16</v>
      </c>
      <c r="B4696" s="1">
        <v>42268</v>
      </c>
      <c r="C4696">
        <v>0.941496</v>
      </c>
      <c r="D4696">
        <v>0.95732600000000001</v>
      </c>
      <c r="E4696">
        <v>0.878301</v>
      </c>
      <c r="F4696">
        <v>0.91904699999999995</v>
      </c>
      <c r="G4696">
        <v>424039</v>
      </c>
      <c r="H4696">
        <v>67422915</v>
      </c>
      <c r="I4696">
        <v>2015</v>
      </c>
      <c r="J4696">
        <v>9</v>
      </c>
      <c r="K4696">
        <v>21</v>
      </c>
    </row>
    <row r="4697" spans="1:11" x14ac:dyDescent="0.3">
      <c r="A4697" t="s">
        <v>16</v>
      </c>
      <c r="B4697" s="1">
        <v>42267</v>
      </c>
      <c r="C4697">
        <v>0.88119099999999995</v>
      </c>
      <c r="D4697">
        <v>0.94774099999999994</v>
      </c>
      <c r="E4697">
        <v>0.87320500000000001</v>
      </c>
      <c r="F4697">
        <v>0.93844499999999997</v>
      </c>
      <c r="G4697">
        <v>508314</v>
      </c>
      <c r="H4697">
        <v>68822183</v>
      </c>
      <c r="I4697">
        <v>2015</v>
      </c>
      <c r="J4697">
        <v>9</v>
      </c>
      <c r="K4697">
        <v>20</v>
      </c>
    </row>
    <row r="4698" spans="1:11" x14ac:dyDescent="0.3">
      <c r="A4698" t="s">
        <v>16</v>
      </c>
      <c r="B4698" s="1">
        <v>42266</v>
      </c>
      <c r="C4698">
        <v>0.849603</v>
      </c>
      <c r="D4698">
        <v>0.911883</v>
      </c>
      <c r="E4698">
        <v>0.83378399999999997</v>
      </c>
      <c r="F4698">
        <v>0.88239100000000004</v>
      </c>
      <c r="G4698">
        <v>386988</v>
      </c>
      <c r="H4698">
        <v>64687992</v>
      </c>
      <c r="I4698">
        <v>2015</v>
      </c>
      <c r="J4698">
        <v>9</v>
      </c>
      <c r="K4698">
        <v>19</v>
      </c>
    </row>
    <row r="4699" spans="1:11" x14ac:dyDescent="0.3">
      <c r="A4699" t="s">
        <v>16</v>
      </c>
      <c r="B4699" s="1">
        <v>42265</v>
      </c>
      <c r="C4699">
        <v>0.87457399999999996</v>
      </c>
      <c r="D4699">
        <v>0.88810199999999995</v>
      </c>
      <c r="E4699">
        <v>0.83390799999999998</v>
      </c>
      <c r="F4699">
        <v>0.85368500000000003</v>
      </c>
      <c r="G4699">
        <v>484622</v>
      </c>
      <c r="H4699">
        <v>62561883</v>
      </c>
      <c r="I4699">
        <v>2015</v>
      </c>
      <c r="J4699">
        <v>9</v>
      </c>
      <c r="K4699">
        <v>18</v>
      </c>
    </row>
    <row r="4700" spans="1:11" x14ac:dyDescent="0.3">
      <c r="A4700" t="s">
        <v>16</v>
      </c>
      <c r="B4700" s="1">
        <v>42264</v>
      </c>
      <c r="C4700">
        <v>0.90686500000000003</v>
      </c>
      <c r="D4700">
        <v>0.90920400000000001</v>
      </c>
      <c r="E4700">
        <v>0.83113199999999998</v>
      </c>
      <c r="F4700">
        <v>0.87423099999999998</v>
      </c>
      <c r="G4700">
        <v>897940</v>
      </c>
      <c r="H4700">
        <v>64046216</v>
      </c>
      <c r="I4700">
        <v>2015</v>
      </c>
      <c r="J4700">
        <v>9</v>
      </c>
      <c r="K4700">
        <v>17</v>
      </c>
    </row>
    <row r="4701" spans="1:11" x14ac:dyDescent="0.3">
      <c r="A4701" t="s">
        <v>16</v>
      </c>
      <c r="B4701" s="1">
        <v>42263</v>
      </c>
      <c r="C4701">
        <v>0.94197699999999995</v>
      </c>
      <c r="D4701">
        <v>0.95269800000000004</v>
      </c>
      <c r="E4701">
        <v>0.90163899999999997</v>
      </c>
      <c r="F4701">
        <v>0.90717499999999995</v>
      </c>
      <c r="G4701">
        <v>615593</v>
      </c>
      <c r="H4701">
        <v>66437873</v>
      </c>
      <c r="I4701">
        <v>2015</v>
      </c>
      <c r="J4701">
        <v>9</v>
      </c>
      <c r="K4701">
        <v>16</v>
      </c>
    </row>
    <row r="4702" spans="1:11" x14ac:dyDescent="0.3">
      <c r="A4702" t="s">
        <v>16</v>
      </c>
      <c r="B4702" s="1">
        <v>42262</v>
      </c>
      <c r="C4702">
        <v>0.87518899999999999</v>
      </c>
      <c r="D4702">
        <v>1.05</v>
      </c>
      <c r="E4702">
        <v>0.87518899999999999</v>
      </c>
      <c r="F4702">
        <v>0.94440999999999997</v>
      </c>
      <c r="G4702">
        <v>703390</v>
      </c>
      <c r="H4702">
        <v>69141409</v>
      </c>
      <c r="I4702">
        <v>2015</v>
      </c>
      <c r="J4702">
        <v>9</v>
      </c>
      <c r="K4702">
        <v>15</v>
      </c>
    </row>
    <row r="4703" spans="1:11" x14ac:dyDescent="0.3">
      <c r="A4703" t="s">
        <v>16</v>
      </c>
      <c r="B4703" s="1">
        <v>42261</v>
      </c>
      <c r="C4703">
        <v>0.94056600000000001</v>
      </c>
      <c r="D4703">
        <v>0.94938699999999998</v>
      </c>
      <c r="E4703">
        <v>0.87175999999999998</v>
      </c>
      <c r="F4703">
        <v>0.87562200000000001</v>
      </c>
      <c r="G4703">
        <v>741085</v>
      </c>
      <c r="H4703">
        <v>64084135</v>
      </c>
      <c r="I4703">
        <v>2015</v>
      </c>
      <c r="J4703">
        <v>9</v>
      </c>
      <c r="K4703">
        <v>14</v>
      </c>
    </row>
    <row r="4704" spans="1:11" x14ac:dyDescent="0.3">
      <c r="A4704" t="s">
        <v>16</v>
      </c>
      <c r="B4704" s="1">
        <v>42260</v>
      </c>
      <c r="C4704">
        <v>1.04</v>
      </c>
      <c r="D4704">
        <v>1.04</v>
      </c>
      <c r="E4704">
        <v>0.90283199999999997</v>
      </c>
      <c r="F4704">
        <v>0.93600300000000003</v>
      </c>
      <c r="G4704">
        <v>644138</v>
      </c>
      <c r="H4704">
        <v>68480587</v>
      </c>
      <c r="I4704">
        <v>2015</v>
      </c>
      <c r="J4704">
        <v>9</v>
      </c>
      <c r="K4704">
        <v>13</v>
      </c>
    </row>
    <row r="4705" spans="1:11" x14ac:dyDescent="0.3">
      <c r="A4705" t="s">
        <v>16</v>
      </c>
      <c r="B4705" s="1">
        <v>42259</v>
      </c>
      <c r="C4705">
        <v>0.98722799999999999</v>
      </c>
      <c r="D4705">
        <v>1.1100000000000001</v>
      </c>
      <c r="E4705">
        <v>0.96977999999999998</v>
      </c>
      <c r="F4705">
        <v>1.04</v>
      </c>
      <c r="G4705">
        <v>772430</v>
      </c>
      <c r="H4705">
        <v>75971273</v>
      </c>
      <c r="I4705">
        <v>2015</v>
      </c>
      <c r="J4705">
        <v>9</v>
      </c>
      <c r="K4705">
        <v>12</v>
      </c>
    </row>
    <row r="4706" spans="1:11" x14ac:dyDescent="0.3">
      <c r="A4706" t="s">
        <v>16</v>
      </c>
      <c r="B4706" s="1">
        <v>42258</v>
      </c>
      <c r="C4706">
        <v>1.1599999999999999</v>
      </c>
      <c r="D4706">
        <v>1.17</v>
      </c>
      <c r="E4706">
        <v>0.94067500000000004</v>
      </c>
      <c r="F4706">
        <v>0.98297800000000002</v>
      </c>
      <c r="G4706">
        <v>1942600</v>
      </c>
      <c r="H4706">
        <v>71868265</v>
      </c>
      <c r="I4706">
        <v>2015</v>
      </c>
      <c r="J4706">
        <v>9</v>
      </c>
      <c r="K4706">
        <v>11</v>
      </c>
    </row>
    <row r="4707" spans="1:11" x14ac:dyDescent="0.3">
      <c r="A4707" t="s">
        <v>16</v>
      </c>
      <c r="B4707" s="1">
        <v>42257</v>
      </c>
      <c r="C4707">
        <v>1.21</v>
      </c>
      <c r="D4707">
        <v>1.22</v>
      </c>
      <c r="E4707">
        <v>1.1399999999999999</v>
      </c>
      <c r="F4707">
        <v>1.17</v>
      </c>
      <c r="G4707">
        <v>662782</v>
      </c>
      <c r="H4707">
        <v>85202732</v>
      </c>
      <c r="I4707">
        <v>2015</v>
      </c>
      <c r="J4707">
        <v>9</v>
      </c>
      <c r="K4707">
        <v>10</v>
      </c>
    </row>
    <row r="4708" spans="1:11" x14ac:dyDescent="0.3">
      <c r="A4708" t="s">
        <v>16</v>
      </c>
      <c r="B4708" s="1">
        <v>42256</v>
      </c>
      <c r="C4708">
        <v>1.24</v>
      </c>
      <c r="D4708">
        <v>1.26</v>
      </c>
      <c r="E4708">
        <v>1.2</v>
      </c>
      <c r="F4708">
        <v>1.21</v>
      </c>
      <c r="G4708">
        <v>366748</v>
      </c>
      <c r="H4708">
        <v>88150125</v>
      </c>
      <c r="I4708">
        <v>2015</v>
      </c>
      <c r="J4708">
        <v>9</v>
      </c>
      <c r="K4708">
        <v>9</v>
      </c>
    </row>
    <row r="4709" spans="1:11" x14ac:dyDescent="0.3">
      <c r="A4709" t="s">
        <v>16</v>
      </c>
      <c r="B4709" s="1">
        <v>42255</v>
      </c>
      <c r="C4709">
        <v>1.25</v>
      </c>
      <c r="D4709">
        <v>1.28</v>
      </c>
      <c r="E4709">
        <v>1.23</v>
      </c>
      <c r="F4709">
        <v>1.24</v>
      </c>
      <c r="G4709">
        <v>427892</v>
      </c>
      <c r="H4709">
        <v>90743242</v>
      </c>
      <c r="I4709">
        <v>2015</v>
      </c>
      <c r="J4709">
        <v>9</v>
      </c>
      <c r="K4709">
        <v>8</v>
      </c>
    </row>
    <row r="4710" spans="1:11" x14ac:dyDescent="0.3">
      <c r="A4710" t="s">
        <v>16</v>
      </c>
      <c r="B4710" s="1">
        <v>42254</v>
      </c>
      <c r="C4710">
        <v>1.3</v>
      </c>
      <c r="D4710">
        <v>1.31</v>
      </c>
      <c r="E4710">
        <v>1.24</v>
      </c>
      <c r="F4710">
        <v>1.25</v>
      </c>
      <c r="G4710">
        <v>489014</v>
      </c>
      <c r="H4710">
        <v>91020735</v>
      </c>
      <c r="I4710">
        <v>2015</v>
      </c>
      <c r="J4710">
        <v>9</v>
      </c>
      <c r="K4710">
        <v>7</v>
      </c>
    </row>
    <row r="4711" spans="1:11" x14ac:dyDescent="0.3">
      <c r="A4711" t="s">
        <v>16</v>
      </c>
      <c r="B4711" s="1">
        <v>42253</v>
      </c>
      <c r="C4711">
        <v>1.34</v>
      </c>
      <c r="D4711">
        <v>1.37</v>
      </c>
      <c r="E4711">
        <v>1.29</v>
      </c>
      <c r="F4711">
        <v>1.3</v>
      </c>
      <c r="G4711">
        <v>491968</v>
      </c>
      <c r="H4711">
        <v>94580164</v>
      </c>
      <c r="I4711">
        <v>2015</v>
      </c>
      <c r="J4711">
        <v>9</v>
      </c>
      <c r="K4711">
        <v>6</v>
      </c>
    </row>
    <row r="4712" spans="1:11" x14ac:dyDescent="0.3">
      <c r="A4712" t="s">
        <v>16</v>
      </c>
      <c r="B4712" s="1">
        <v>42252</v>
      </c>
      <c r="C4712">
        <v>1.28</v>
      </c>
      <c r="D4712">
        <v>1.34</v>
      </c>
      <c r="E4712">
        <v>1.27</v>
      </c>
      <c r="F4712">
        <v>1.34</v>
      </c>
      <c r="G4712">
        <v>448453</v>
      </c>
      <c r="H4712">
        <v>97683883</v>
      </c>
      <c r="I4712">
        <v>2015</v>
      </c>
      <c r="J4712">
        <v>9</v>
      </c>
      <c r="K4712">
        <v>5</v>
      </c>
    </row>
    <row r="4713" spans="1:11" x14ac:dyDescent="0.3">
      <c r="A4713" t="s">
        <v>16</v>
      </c>
      <c r="B4713" s="1">
        <v>42251</v>
      </c>
      <c r="C4713">
        <v>1.26</v>
      </c>
      <c r="D4713">
        <v>1.3</v>
      </c>
      <c r="E4713">
        <v>1.24</v>
      </c>
      <c r="F4713">
        <v>1.27</v>
      </c>
      <c r="G4713">
        <v>474391</v>
      </c>
      <c r="H4713">
        <v>92953701</v>
      </c>
      <c r="I4713">
        <v>2015</v>
      </c>
      <c r="J4713">
        <v>9</v>
      </c>
      <c r="K4713">
        <v>4</v>
      </c>
    </row>
    <row r="4714" spans="1:11" x14ac:dyDescent="0.3">
      <c r="A4714" t="s">
        <v>16</v>
      </c>
      <c r="B4714" s="1">
        <v>42250</v>
      </c>
      <c r="C4714">
        <v>1.3</v>
      </c>
      <c r="D4714">
        <v>1.31</v>
      </c>
      <c r="E4714">
        <v>1.21</v>
      </c>
      <c r="F4714">
        <v>1.26</v>
      </c>
      <c r="G4714">
        <v>702991</v>
      </c>
      <c r="H4714">
        <v>92234142</v>
      </c>
      <c r="I4714">
        <v>2015</v>
      </c>
      <c r="J4714">
        <v>9</v>
      </c>
      <c r="K4714">
        <v>3</v>
      </c>
    </row>
    <row r="4715" spans="1:11" x14ac:dyDescent="0.3">
      <c r="A4715" t="s">
        <v>16</v>
      </c>
      <c r="B4715" s="1">
        <v>42249</v>
      </c>
      <c r="C4715">
        <v>1.35</v>
      </c>
      <c r="D4715">
        <v>1.35</v>
      </c>
      <c r="E4715">
        <v>1.26</v>
      </c>
      <c r="F4715">
        <v>1.29</v>
      </c>
      <c r="G4715">
        <v>883769</v>
      </c>
      <c r="H4715">
        <v>94389544</v>
      </c>
      <c r="I4715">
        <v>2015</v>
      </c>
      <c r="J4715">
        <v>9</v>
      </c>
      <c r="K4715">
        <v>2</v>
      </c>
    </row>
    <row r="4716" spans="1:11" x14ac:dyDescent="0.3">
      <c r="A4716" t="s">
        <v>16</v>
      </c>
      <c r="B4716" s="1">
        <v>42248</v>
      </c>
      <c r="C4716">
        <v>1.35</v>
      </c>
      <c r="D4716">
        <v>1.39</v>
      </c>
      <c r="E4716">
        <v>1.34</v>
      </c>
      <c r="F4716">
        <v>1.35</v>
      </c>
      <c r="G4716">
        <v>778862</v>
      </c>
      <c r="H4716">
        <v>98507500</v>
      </c>
      <c r="I4716">
        <v>2015</v>
      </c>
      <c r="J4716">
        <v>9</v>
      </c>
      <c r="K4716">
        <v>1</v>
      </c>
    </row>
    <row r="4717" spans="1:11" x14ac:dyDescent="0.3">
      <c r="A4717" t="s">
        <v>16</v>
      </c>
      <c r="B4717" s="1">
        <v>42247</v>
      </c>
      <c r="C4717">
        <v>1.32</v>
      </c>
      <c r="D4717">
        <v>1.4</v>
      </c>
      <c r="E4717">
        <v>1.2</v>
      </c>
      <c r="F4717">
        <v>1.36</v>
      </c>
      <c r="G4717">
        <v>1447180</v>
      </c>
      <c r="H4717">
        <v>98963975</v>
      </c>
      <c r="I4717">
        <v>2015</v>
      </c>
      <c r="J4717">
        <v>8</v>
      </c>
      <c r="K4717">
        <v>31</v>
      </c>
    </row>
    <row r="4718" spans="1:11" x14ac:dyDescent="0.3">
      <c r="A4718" t="s">
        <v>16</v>
      </c>
      <c r="B4718" s="1">
        <v>42246</v>
      </c>
      <c r="C4718">
        <v>1.18</v>
      </c>
      <c r="D4718">
        <v>1.37</v>
      </c>
      <c r="E4718">
        <v>1.17</v>
      </c>
      <c r="F4718">
        <v>1.32</v>
      </c>
      <c r="G4718">
        <v>1337650</v>
      </c>
      <c r="H4718">
        <v>96097349</v>
      </c>
      <c r="I4718">
        <v>2015</v>
      </c>
      <c r="J4718">
        <v>8</v>
      </c>
      <c r="K4718">
        <v>30</v>
      </c>
    </row>
    <row r="4719" spans="1:11" x14ac:dyDescent="0.3">
      <c r="A4719" t="s">
        <v>16</v>
      </c>
      <c r="B4719" s="1">
        <v>42245</v>
      </c>
      <c r="C4719">
        <v>1.19</v>
      </c>
      <c r="D4719">
        <v>1.21</v>
      </c>
      <c r="E4719">
        <v>1.1499999999999999</v>
      </c>
      <c r="F4719">
        <v>1.18</v>
      </c>
      <c r="G4719">
        <v>375377</v>
      </c>
      <c r="H4719">
        <v>86113895</v>
      </c>
      <c r="I4719">
        <v>2015</v>
      </c>
      <c r="J4719">
        <v>8</v>
      </c>
      <c r="K4719">
        <v>29</v>
      </c>
    </row>
    <row r="4720" spans="1:11" x14ac:dyDescent="0.3">
      <c r="A4720" t="s">
        <v>16</v>
      </c>
      <c r="B4720" s="1">
        <v>42244</v>
      </c>
      <c r="C4720">
        <v>1.1499999999999999</v>
      </c>
      <c r="D4720">
        <v>1.21</v>
      </c>
      <c r="E4720">
        <v>1.1200000000000001</v>
      </c>
      <c r="F4720">
        <v>1.19</v>
      </c>
      <c r="G4720">
        <v>721872</v>
      </c>
      <c r="H4720">
        <v>86731077</v>
      </c>
      <c r="I4720">
        <v>2015</v>
      </c>
      <c r="J4720">
        <v>8</v>
      </c>
      <c r="K4720">
        <v>28</v>
      </c>
    </row>
    <row r="4721" spans="1:11" x14ac:dyDescent="0.3">
      <c r="A4721" t="s">
        <v>16</v>
      </c>
      <c r="B4721" s="1">
        <v>42243</v>
      </c>
      <c r="C4721">
        <v>1.17</v>
      </c>
      <c r="D4721">
        <v>1.19</v>
      </c>
      <c r="E4721">
        <v>1.1399999999999999</v>
      </c>
      <c r="F4721">
        <v>1.1499999999999999</v>
      </c>
      <c r="G4721">
        <v>686662</v>
      </c>
      <c r="H4721">
        <v>83524585</v>
      </c>
      <c r="I4721">
        <v>2015</v>
      </c>
      <c r="J4721">
        <v>8</v>
      </c>
      <c r="K4721">
        <v>27</v>
      </c>
    </row>
    <row r="4722" spans="1:11" x14ac:dyDescent="0.3">
      <c r="A4722" t="s">
        <v>16</v>
      </c>
      <c r="B4722" s="1">
        <v>42242</v>
      </c>
      <c r="C4722">
        <v>1.1299999999999999</v>
      </c>
      <c r="D4722">
        <v>1.2</v>
      </c>
      <c r="E4722">
        <v>1.06</v>
      </c>
      <c r="F4722">
        <v>1.1599999999999999</v>
      </c>
      <c r="G4722">
        <v>1056750</v>
      </c>
      <c r="H4722">
        <v>84390924</v>
      </c>
      <c r="I4722">
        <v>2015</v>
      </c>
      <c r="J4722">
        <v>8</v>
      </c>
      <c r="K4722">
        <v>26</v>
      </c>
    </row>
    <row r="4723" spans="1:11" x14ac:dyDescent="0.3">
      <c r="A4723" t="s">
        <v>16</v>
      </c>
      <c r="B4723" s="1">
        <v>42241</v>
      </c>
      <c r="C4723">
        <v>1.23</v>
      </c>
      <c r="D4723">
        <v>1.24</v>
      </c>
      <c r="E4723">
        <v>1.1299999999999999</v>
      </c>
      <c r="F4723">
        <v>1.1399999999999999</v>
      </c>
      <c r="G4723">
        <v>1307180</v>
      </c>
      <c r="H4723">
        <v>82922633</v>
      </c>
      <c r="I4723">
        <v>2015</v>
      </c>
      <c r="J4723">
        <v>8</v>
      </c>
      <c r="K4723">
        <v>25</v>
      </c>
    </row>
    <row r="4724" spans="1:11" x14ac:dyDescent="0.3">
      <c r="A4724" t="s">
        <v>16</v>
      </c>
      <c r="B4724" s="1">
        <v>42240</v>
      </c>
      <c r="C4724">
        <v>1.35</v>
      </c>
      <c r="D4724">
        <v>1.36</v>
      </c>
      <c r="E4724">
        <v>1.23</v>
      </c>
      <c r="F4724">
        <v>1.23</v>
      </c>
      <c r="G4724">
        <v>924920</v>
      </c>
      <c r="H4724">
        <v>89515257</v>
      </c>
      <c r="I4724">
        <v>2015</v>
      </c>
      <c r="J4724">
        <v>8</v>
      </c>
      <c r="K4724">
        <v>24</v>
      </c>
    </row>
    <row r="4725" spans="1:11" x14ac:dyDescent="0.3">
      <c r="A4725" t="s">
        <v>16</v>
      </c>
      <c r="B4725" s="1">
        <v>42239</v>
      </c>
      <c r="C4725">
        <v>1.38</v>
      </c>
      <c r="D4725">
        <v>1.41</v>
      </c>
      <c r="E4725">
        <v>1.3</v>
      </c>
      <c r="F4725">
        <v>1.35</v>
      </c>
      <c r="G4725">
        <v>1589300</v>
      </c>
      <c r="H4725">
        <v>98300351</v>
      </c>
      <c r="I4725">
        <v>2015</v>
      </c>
      <c r="J4725">
        <v>8</v>
      </c>
      <c r="K4725">
        <v>23</v>
      </c>
    </row>
    <row r="4726" spans="1:11" x14ac:dyDescent="0.3">
      <c r="A4726" t="s">
        <v>16</v>
      </c>
      <c r="B4726" s="1">
        <v>42238</v>
      </c>
      <c r="C4726">
        <v>1.4</v>
      </c>
      <c r="D4726">
        <v>1.48</v>
      </c>
      <c r="E4726">
        <v>1.35</v>
      </c>
      <c r="F4726">
        <v>1.38</v>
      </c>
      <c r="G4726">
        <v>948310</v>
      </c>
      <c r="H4726">
        <v>100201826</v>
      </c>
      <c r="I4726">
        <v>2015</v>
      </c>
      <c r="J4726">
        <v>8</v>
      </c>
      <c r="K4726">
        <v>22</v>
      </c>
    </row>
    <row r="4727" spans="1:11" x14ac:dyDescent="0.3">
      <c r="A4727" t="s">
        <v>16</v>
      </c>
      <c r="B4727" s="1">
        <v>42237</v>
      </c>
      <c r="C4727">
        <v>1.48</v>
      </c>
      <c r="D4727">
        <v>1.56</v>
      </c>
      <c r="E4727">
        <v>1.35</v>
      </c>
      <c r="F4727">
        <v>1.4</v>
      </c>
      <c r="G4727">
        <v>2020970</v>
      </c>
      <c r="H4727">
        <v>101331856</v>
      </c>
      <c r="I4727">
        <v>2015</v>
      </c>
      <c r="J4727">
        <v>8</v>
      </c>
      <c r="K4727">
        <v>21</v>
      </c>
    </row>
    <row r="4728" spans="1:11" x14ac:dyDescent="0.3">
      <c r="A4728" t="s">
        <v>16</v>
      </c>
      <c r="B4728" s="1">
        <v>42236</v>
      </c>
      <c r="C4728">
        <v>1.25</v>
      </c>
      <c r="D4728">
        <v>1.53</v>
      </c>
      <c r="E4728">
        <v>1.25</v>
      </c>
      <c r="F4728">
        <v>1.46</v>
      </c>
      <c r="G4728">
        <v>2843760</v>
      </c>
      <c r="H4728">
        <v>106351420</v>
      </c>
      <c r="I4728">
        <v>2015</v>
      </c>
      <c r="J4728">
        <v>8</v>
      </c>
      <c r="K4728">
        <v>20</v>
      </c>
    </row>
    <row r="4729" spans="1:11" x14ac:dyDescent="0.3">
      <c r="A4729" t="s">
        <v>16</v>
      </c>
      <c r="B4729" s="1">
        <v>42235</v>
      </c>
      <c r="C4729">
        <v>1.17</v>
      </c>
      <c r="D4729">
        <v>1.32</v>
      </c>
      <c r="E4729">
        <v>1.17</v>
      </c>
      <c r="F4729">
        <v>1.26</v>
      </c>
      <c r="G4729">
        <v>1486240</v>
      </c>
      <c r="H4729">
        <v>91366391</v>
      </c>
      <c r="I4729">
        <v>2015</v>
      </c>
      <c r="J4729">
        <v>8</v>
      </c>
      <c r="K4729">
        <v>19</v>
      </c>
    </row>
    <row r="4730" spans="1:11" x14ac:dyDescent="0.3">
      <c r="A4730" t="s">
        <v>16</v>
      </c>
      <c r="B4730" s="1">
        <v>42234</v>
      </c>
      <c r="C4730">
        <v>1.22</v>
      </c>
      <c r="D4730">
        <v>1.33</v>
      </c>
      <c r="E4730">
        <v>1.0900000000000001</v>
      </c>
      <c r="F4730">
        <v>1.0900000000000001</v>
      </c>
      <c r="G4730">
        <v>1485680</v>
      </c>
      <c r="H4730">
        <v>78868413</v>
      </c>
      <c r="I4730">
        <v>2015</v>
      </c>
      <c r="J4730">
        <v>8</v>
      </c>
      <c r="K4730">
        <v>18</v>
      </c>
    </row>
    <row r="4731" spans="1:11" x14ac:dyDescent="0.3">
      <c r="A4731" t="s">
        <v>16</v>
      </c>
      <c r="B4731" s="1">
        <v>42233</v>
      </c>
      <c r="C4731">
        <v>1.58</v>
      </c>
      <c r="D4731">
        <v>1.58</v>
      </c>
      <c r="E4731">
        <v>1.19</v>
      </c>
      <c r="F4731">
        <v>1.2</v>
      </c>
      <c r="G4731">
        <v>1942830</v>
      </c>
      <c r="H4731">
        <v>87295367</v>
      </c>
      <c r="I4731">
        <v>2015</v>
      </c>
      <c r="J4731">
        <v>8</v>
      </c>
      <c r="K4731">
        <v>17</v>
      </c>
    </row>
    <row r="4732" spans="1:11" x14ac:dyDescent="0.3">
      <c r="A4732" t="s">
        <v>16</v>
      </c>
      <c r="B4732" s="1">
        <v>42232</v>
      </c>
      <c r="C4732">
        <v>1.68</v>
      </c>
      <c r="D4732">
        <v>1.7</v>
      </c>
      <c r="E4732">
        <v>1.0900000000000001</v>
      </c>
      <c r="F4732">
        <v>1.57</v>
      </c>
      <c r="G4732">
        <v>3550790</v>
      </c>
      <c r="H4732">
        <v>94901005</v>
      </c>
      <c r="I4732">
        <v>2015</v>
      </c>
      <c r="J4732">
        <v>8</v>
      </c>
      <c r="K4732">
        <v>16</v>
      </c>
    </row>
    <row r="4733" spans="1:11" x14ac:dyDescent="0.3">
      <c r="A4733" t="s">
        <v>16</v>
      </c>
      <c r="B4733" s="1">
        <v>42231</v>
      </c>
      <c r="C4733">
        <v>1.8</v>
      </c>
      <c r="D4733">
        <v>1.88</v>
      </c>
      <c r="E4733">
        <v>1.57</v>
      </c>
      <c r="F4733">
        <v>1.69</v>
      </c>
      <c r="G4733">
        <v>2554360</v>
      </c>
      <c r="H4733">
        <v>102303608</v>
      </c>
      <c r="I4733">
        <v>2015</v>
      </c>
      <c r="J4733">
        <v>8</v>
      </c>
      <c r="K4733">
        <v>15</v>
      </c>
    </row>
    <row r="4734" spans="1:11" x14ac:dyDescent="0.3">
      <c r="A4734" t="s">
        <v>16</v>
      </c>
      <c r="B4734" s="1">
        <v>42230</v>
      </c>
      <c r="C4734">
        <v>1.81</v>
      </c>
      <c r="D4734">
        <v>2.2599999999999998</v>
      </c>
      <c r="E4734">
        <v>1.75</v>
      </c>
      <c r="F4734">
        <v>1.83</v>
      </c>
      <c r="G4734">
        <v>4637030</v>
      </c>
      <c r="H4734">
        <v>110672322</v>
      </c>
      <c r="I4734">
        <v>2015</v>
      </c>
      <c r="J4734">
        <v>8</v>
      </c>
      <c r="K4734">
        <v>14</v>
      </c>
    </row>
    <row r="4735" spans="1:11" x14ac:dyDescent="0.3">
      <c r="A4735" t="s">
        <v>16</v>
      </c>
      <c r="B4735" s="1">
        <v>42229</v>
      </c>
      <c r="C4735">
        <v>1.22</v>
      </c>
      <c r="D4735">
        <v>1.97</v>
      </c>
      <c r="E4735">
        <v>1.17</v>
      </c>
      <c r="F4735">
        <v>1.83</v>
      </c>
      <c r="G4735">
        <v>4068680</v>
      </c>
      <c r="H4735">
        <v>110607192</v>
      </c>
      <c r="I4735">
        <v>2015</v>
      </c>
      <c r="J4735">
        <v>8</v>
      </c>
      <c r="K4735">
        <v>13</v>
      </c>
    </row>
    <row r="4736" spans="1:11" x14ac:dyDescent="0.3">
      <c r="A4736" t="s">
        <v>16</v>
      </c>
      <c r="B4736" s="1">
        <v>42228</v>
      </c>
      <c r="C4736">
        <v>1.06</v>
      </c>
      <c r="D4736">
        <v>1.29</v>
      </c>
      <c r="E4736">
        <v>0.88360799999999995</v>
      </c>
      <c r="F4736">
        <v>1.22</v>
      </c>
      <c r="G4736">
        <v>2150620</v>
      </c>
      <c r="H4736">
        <v>73645011</v>
      </c>
      <c r="I4736">
        <v>2015</v>
      </c>
      <c r="J4736">
        <v>8</v>
      </c>
      <c r="K4736">
        <v>12</v>
      </c>
    </row>
    <row r="4737" spans="1:11" x14ac:dyDescent="0.3">
      <c r="A4737" t="s">
        <v>16</v>
      </c>
      <c r="B4737" s="1">
        <v>42227</v>
      </c>
      <c r="C4737">
        <v>0.70808700000000002</v>
      </c>
      <c r="D4737">
        <v>1.1299999999999999</v>
      </c>
      <c r="E4737">
        <v>0.66323500000000002</v>
      </c>
      <c r="F4737">
        <v>1.07</v>
      </c>
      <c r="G4737">
        <v>1463100</v>
      </c>
      <c r="H4737">
        <v>64569288</v>
      </c>
      <c r="I4737">
        <v>2015</v>
      </c>
      <c r="J4737">
        <v>8</v>
      </c>
      <c r="K4737">
        <v>11</v>
      </c>
    </row>
    <row r="4738" spans="1:11" x14ac:dyDescent="0.3">
      <c r="A4738" t="s">
        <v>16</v>
      </c>
      <c r="B4738" s="1">
        <v>42226</v>
      </c>
      <c r="C4738">
        <v>0.71398899999999998</v>
      </c>
      <c r="D4738">
        <v>0.729854</v>
      </c>
      <c r="E4738">
        <v>0.63654599999999995</v>
      </c>
      <c r="F4738">
        <v>0.70844799999999997</v>
      </c>
      <c r="G4738">
        <v>405283</v>
      </c>
      <c r="H4738">
        <v>42818364</v>
      </c>
      <c r="I4738">
        <v>2015</v>
      </c>
      <c r="J4738">
        <v>8</v>
      </c>
      <c r="K4738">
        <v>10</v>
      </c>
    </row>
    <row r="4739" spans="1:11" x14ac:dyDescent="0.3">
      <c r="A4739" t="s">
        <v>16</v>
      </c>
      <c r="B4739" s="1">
        <v>42225</v>
      </c>
      <c r="C4739">
        <v>0.70613599999999999</v>
      </c>
      <c r="D4739">
        <v>0.87980999999999998</v>
      </c>
      <c r="E4739">
        <v>0.62919099999999994</v>
      </c>
      <c r="F4739">
        <v>0.70189699999999999</v>
      </c>
      <c r="G4739">
        <v>532170</v>
      </c>
      <c r="H4739">
        <v>42399573</v>
      </c>
      <c r="I4739">
        <v>2015</v>
      </c>
      <c r="J4739">
        <v>8</v>
      </c>
      <c r="K4739">
        <v>9</v>
      </c>
    </row>
    <row r="4740" spans="1:11" x14ac:dyDescent="0.3">
      <c r="A4740" t="s">
        <v>16</v>
      </c>
      <c r="B4740" s="1">
        <v>42224</v>
      </c>
      <c r="C4740">
        <v>2.79</v>
      </c>
      <c r="D4740">
        <v>2.8</v>
      </c>
      <c r="E4740">
        <v>0.71472500000000005</v>
      </c>
      <c r="F4740">
        <v>0.75332500000000002</v>
      </c>
      <c r="G4740">
        <v>674188</v>
      </c>
      <c r="H4740">
        <v>45486894</v>
      </c>
      <c r="I4740">
        <v>2015</v>
      </c>
      <c r="J4740">
        <v>8</v>
      </c>
      <c r="K4740">
        <v>8</v>
      </c>
    </row>
    <row r="4741" spans="1:11" x14ac:dyDescent="0.3">
      <c r="A4741" t="s">
        <v>16</v>
      </c>
      <c r="B4741" s="1">
        <v>42223</v>
      </c>
      <c r="C4741">
        <v>2.83</v>
      </c>
      <c r="D4741">
        <v>3.54</v>
      </c>
      <c r="E4741">
        <v>2.52</v>
      </c>
      <c r="F4741">
        <v>2.77</v>
      </c>
      <c r="G4741">
        <v>164329</v>
      </c>
      <c r="H4741">
        <v>166610555</v>
      </c>
      <c r="I4741">
        <v>2015</v>
      </c>
      <c r="J4741">
        <v>8</v>
      </c>
      <c r="K4741">
        <v>7</v>
      </c>
    </row>
    <row r="4742" spans="1:11" x14ac:dyDescent="0.3">
      <c r="A4742" t="s">
        <v>14</v>
      </c>
      <c r="B4742" s="1">
        <v>44177</v>
      </c>
      <c r="C4742">
        <v>1</v>
      </c>
      <c r="D4742">
        <v>1</v>
      </c>
      <c r="E4742">
        <v>1</v>
      </c>
      <c r="F4742">
        <v>1</v>
      </c>
      <c r="G4742">
        <v>37175152958</v>
      </c>
      <c r="H4742">
        <v>19826181940</v>
      </c>
      <c r="I4742">
        <v>2020</v>
      </c>
      <c r="J4742">
        <v>12</v>
      </c>
      <c r="K4742">
        <v>12</v>
      </c>
    </row>
    <row r="4743" spans="1:11" x14ac:dyDescent="0.3">
      <c r="A4743" t="s">
        <v>14</v>
      </c>
      <c r="B4743" s="1">
        <v>44176</v>
      </c>
      <c r="C4743">
        <v>1</v>
      </c>
      <c r="D4743">
        <v>1</v>
      </c>
      <c r="E4743">
        <v>0.99968500000000005</v>
      </c>
      <c r="F4743">
        <v>1</v>
      </c>
      <c r="G4743">
        <v>46855379778</v>
      </c>
      <c r="H4743">
        <v>19778053308</v>
      </c>
      <c r="I4743">
        <v>2020</v>
      </c>
      <c r="J4743">
        <v>12</v>
      </c>
      <c r="K4743">
        <v>11</v>
      </c>
    </row>
    <row r="4744" spans="1:11" x14ac:dyDescent="0.3">
      <c r="A4744" t="s">
        <v>14</v>
      </c>
      <c r="B4744" s="1">
        <v>44175</v>
      </c>
      <c r="C4744">
        <v>1</v>
      </c>
      <c r="D4744">
        <v>1</v>
      </c>
      <c r="E4744">
        <v>0.99971699999999997</v>
      </c>
      <c r="F4744">
        <v>1</v>
      </c>
      <c r="G4744">
        <v>42906892986</v>
      </c>
      <c r="H4744">
        <v>19758499141</v>
      </c>
      <c r="I4744">
        <v>2020</v>
      </c>
      <c r="J4744">
        <v>12</v>
      </c>
      <c r="K4744">
        <v>10</v>
      </c>
    </row>
    <row r="4745" spans="1:11" x14ac:dyDescent="0.3">
      <c r="A4745" t="s">
        <v>14</v>
      </c>
      <c r="B4745" s="1">
        <v>44174</v>
      </c>
      <c r="C4745">
        <v>0.99974099999999999</v>
      </c>
      <c r="D4745">
        <v>1</v>
      </c>
      <c r="E4745">
        <v>0.999579</v>
      </c>
      <c r="F4745">
        <v>1</v>
      </c>
      <c r="G4745">
        <v>58645762362</v>
      </c>
      <c r="H4745">
        <v>19721357390</v>
      </c>
      <c r="I4745">
        <v>2020</v>
      </c>
      <c r="J4745">
        <v>12</v>
      </c>
      <c r="K4745">
        <v>9</v>
      </c>
    </row>
    <row r="4746" spans="1:11" x14ac:dyDescent="0.3">
      <c r="A4746" t="s">
        <v>14</v>
      </c>
      <c r="B4746" s="1">
        <v>44173</v>
      </c>
      <c r="C4746">
        <v>1</v>
      </c>
      <c r="D4746">
        <v>1</v>
      </c>
      <c r="E4746">
        <v>0.99950399999999995</v>
      </c>
      <c r="F4746">
        <v>0.99970599999999998</v>
      </c>
      <c r="G4746">
        <v>51018510966</v>
      </c>
      <c r="H4746">
        <v>19707994302</v>
      </c>
      <c r="I4746">
        <v>2020</v>
      </c>
      <c r="J4746">
        <v>12</v>
      </c>
      <c r="K4746">
        <v>8</v>
      </c>
    </row>
    <row r="4747" spans="1:11" x14ac:dyDescent="0.3">
      <c r="A4747" t="s">
        <v>14</v>
      </c>
      <c r="B4747" s="1">
        <v>44172</v>
      </c>
      <c r="C4747">
        <v>1</v>
      </c>
      <c r="D4747">
        <v>1</v>
      </c>
      <c r="E4747">
        <v>1</v>
      </c>
      <c r="F4747">
        <v>1</v>
      </c>
      <c r="G4747">
        <v>41553114205</v>
      </c>
      <c r="H4747">
        <v>19693247298</v>
      </c>
      <c r="I4747">
        <v>2020</v>
      </c>
      <c r="J4747">
        <v>12</v>
      </c>
      <c r="K4747">
        <v>7</v>
      </c>
    </row>
    <row r="4748" spans="1:11" x14ac:dyDescent="0.3">
      <c r="A4748" t="s">
        <v>14</v>
      </c>
      <c r="B4748" s="1">
        <v>44171</v>
      </c>
      <c r="C4748">
        <v>1</v>
      </c>
      <c r="D4748">
        <v>1</v>
      </c>
      <c r="E4748">
        <v>1</v>
      </c>
      <c r="F4748">
        <v>1</v>
      </c>
      <c r="G4748">
        <v>41702527218</v>
      </c>
      <c r="H4748">
        <v>19683467751</v>
      </c>
      <c r="I4748">
        <v>2020</v>
      </c>
      <c r="J4748">
        <v>12</v>
      </c>
      <c r="K4748">
        <v>6</v>
      </c>
    </row>
    <row r="4749" spans="1:11" x14ac:dyDescent="0.3">
      <c r="A4749" t="s">
        <v>14</v>
      </c>
      <c r="B4749" s="1">
        <v>44170</v>
      </c>
      <c r="C4749">
        <v>1</v>
      </c>
      <c r="D4749">
        <v>1</v>
      </c>
      <c r="E4749">
        <v>0.99998200000000004</v>
      </c>
      <c r="F4749">
        <v>1</v>
      </c>
      <c r="G4749">
        <v>46459783524</v>
      </c>
      <c r="H4749">
        <v>19645340054</v>
      </c>
      <c r="I4749">
        <v>2020</v>
      </c>
      <c r="J4749">
        <v>12</v>
      </c>
      <c r="K4749">
        <v>5</v>
      </c>
    </row>
    <row r="4750" spans="1:11" x14ac:dyDescent="0.3">
      <c r="A4750" t="s">
        <v>14</v>
      </c>
      <c r="B4750" s="1">
        <v>44169</v>
      </c>
      <c r="C4750">
        <v>1</v>
      </c>
      <c r="D4750">
        <v>1</v>
      </c>
      <c r="E4750">
        <v>0.99992700000000001</v>
      </c>
      <c r="F4750">
        <v>1</v>
      </c>
      <c r="G4750">
        <v>57391362137</v>
      </c>
      <c r="H4750">
        <v>19537072295</v>
      </c>
      <c r="I4750">
        <v>2020</v>
      </c>
      <c r="J4750">
        <v>12</v>
      </c>
      <c r="K4750">
        <v>4</v>
      </c>
    </row>
    <row r="4751" spans="1:11" x14ac:dyDescent="0.3">
      <c r="A4751" t="s">
        <v>14</v>
      </c>
      <c r="B4751" s="1">
        <v>44168</v>
      </c>
      <c r="C4751">
        <v>1</v>
      </c>
      <c r="D4751">
        <v>1</v>
      </c>
      <c r="E4751">
        <v>1</v>
      </c>
      <c r="F4751">
        <v>1</v>
      </c>
      <c r="G4751">
        <v>53438971741</v>
      </c>
      <c r="H4751">
        <v>19466986495</v>
      </c>
      <c r="I4751">
        <v>2020</v>
      </c>
      <c r="J4751">
        <v>12</v>
      </c>
      <c r="K4751">
        <v>3</v>
      </c>
    </row>
    <row r="4752" spans="1:11" x14ac:dyDescent="0.3">
      <c r="A4752" t="s">
        <v>14</v>
      </c>
      <c r="B4752" s="1">
        <v>44167</v>
      </c>
      <c r="C4752">
        <v>1</v>
      </c>
      <c r="D4752">
        <v>1</v>
      </c>
      <c r="E4752">
        <v>1</v>
      </c>
      <c r="F4752">
        <v>1</v>
      </c>
      <c r="G4752">
        <v>65320503081</v>
      </c>
      <c r="H4752">
        <v>19417653464</v>
      </c>
      <c r="I4752">
        <v>2020</v>
      </c>
      <c r="J4752">
        <v>12</v>
      </c>
      <c r="K4752">
        <v>2</v>
      </c>
    </row>
    <row r="4753" spans="1:11" x14ac:dyDescent="0.3">
      <c r="A4753" t="s">
        <v>14</v>
      </c>
      <c r="B4753" s="1">
        <v>44166</v>
      </c>
      <c r="C4753">
        <v>1</v>
      </c>
      <c r="D4753">
        <v>1</v>
      </c>
      <c r="E4753">
        <v>0.99974399999999997</v>
      </c>
      <c r="F4753">
        <v>1</v>
      </c>
      <c r="G4753">
        <v>91231924619</v>
      </c>
      <c r="H4753">
        <v>19379236734</v>
      </c>
      <c r="I4753">
        <v>2020</v>
      </c>
      <c r="J4753">
        <v>12</v>
      </c>
      <c r="K4753">
        <v>1</v>
      </c>
    </row>
    <row r="4754" spans="1:11" x14ac:dyDescent="0.3">
      <c r="A4754" t="s">
        <v>14</v>
      </c>
      <c r="B4754" s="1">
        <v>44165</v>
      </c>
      <c r="C4754">
        <v>1</v>
      </c>
      <c r="D4754">
        <v>1</v>
      </c>
      <c r="E4754">
        <v>0.99997999999999998</v>
      </c>
      <c r="F4754">
        <v>1</v>
      </c>
      <c r="G4754">
        <v>78422057481</v>
      </c>
      <c r="H4754">
        <v>19134597304</v>
      </c>
      <c r="I4754">
        <v>2020</v>
      </c>
      <c r="J4754">
        <v>11</v>
      </c>
      <c r="K4754">
        <v>30</v>
      </c>
    </row>
    <row r="4755" spans="1:11" x14ac:dyDescent="0.3">
      <c r="A4755" t="s">
        <v>14</v>
      </c>
      <c r="B4755" s="1">
        <v>44164</v>
      </c>
      <c r="C4755">
        <v>1</v>
      </c>
      <c r="D4755">
        <v>1</v>
      </c>
      <c r="E4755">
        <v>1</v>
      </c>
      <c r="F4755">
        <v>1</v>
      </c>
      <c r="G4755">
        <v>56283936388</v>
      </c>
      <c r="H4755">
        <v>19126891188</v>
      </c>
      <c r="I4755">
        <v>2020</v>
      </c>
      <c r="J4755">
        <v>11</v>
      </c>
      <c r="K4755">
        <v>29</v>
      </c>
    </row>
    <row r="4756" spans="1:11" x14ac:dyDescent="0.3">
      <c r="A4756" t="s">
        <v>14</v>
      </c>
      <c r="B4756" s="1">
        <v>44163</v>
      </c>
      <c r="C4756">
        <v>1</v>
      </c>
      <c r="D4756">
        <v>1</v>
      </c>
      <c r="E4756">
        <v>1</v>
      </c>
      <c r="F4756">
        <v>1</v>
      </c>
      <c r="G4756">
        <v>59622219575</v>
      </c>
      <c r="H4756">
        <v>19057337380</v>
      </c>
      <c r="I4756">
        <v>2020</v>
      </c>
      <c r="J4756">
        <v>11</v>
      </c>
      <c r="K4756">
        <v>28</v>
      </c>
    </row>
    <row r="4757" spans="1:11" x14ac:dyDescent="0.3">
      <c r="A4757" t="s">
        <v>14</v>
      </c>
      <c r="B4757" s="1">
        <v>44162</v>
      </c>
      <c r="C4757">
        <v>1</v>
      </c>
      <c r="D4757">
        <v>1</v>
      </c>
      <c r="E4757">
        <v>1</v>
      </c>
      <c r="F4757">
        <v>1</v>
      </c>
      <c r="G4757">
        <v>71012323469</v>
      </c>
      <c r="H4757">
        <v>18980402374</v>
      </c>
      <c r="I4757">
        <v>2020</v>
      </c>
      <c r="J4757">
        <v>11</v>
      </c>
      <c r="K4757">
        <v>27</v>
      </c>
    </row>
    <row r="4758" spans="1:11" x14ac:dyDescent="0.3">
      <c r="A4758" t="s">
        <v>14</v>
      </c>
      <c r="B4758" s="1">
        <v>44161</v>
      </c>
      <c r="C4758">
        <v>1</v>
      </c>
      <c r="D4758">
        <v>1</v>
      </c>
      <c r="E4758">
        <v>0.99962399999999996</v>
      </c>
      <c r="F4758">
        <v>1</v>
      </c>
      <c r="G4758">
        <v>114616849233</v>
      </c>
      <c r="H4758">
        <v>18996225427</v>
      </c>
      <c r="I4758">
        <v>2020</v>
      </c>
      <c r="J4758">
        <v>11</v>
      </c>
      <c r="K4758">
        <v>26</v>
      </c>
    </row>
    <row r="4759" spans="1:11" x14ac:dyDescent="0.3">
      <c r="A4759" t="s">
        <v>14</v>
      </c>
      <c r="B4759" s="1">
        <v>44160</v>
      </c>
      <c r="C4759">
        <v>0.99980500000000005</v>
      </c>
      <c r="D4759">
        <v>1</v>
      </c>
      <c r="E4759">
        <v>0.99945600000000001</v>
      </c>
      <c r="F4759">
        <v>1</v>
      </c>
      <c r="G4759">
        <v>86889311262</v>
      </c>
      <c r="H4759">
        <v>18655472843</v>
      </c>
      <c r="I4759">
        <v>2020</v>
      </c>
      <c r="J4759">
        <v>11</v>
      </c>
      <c r="K4759">
        <v>25</v>
      </c>
    </row>
    <row r="4760" spans="1:11" x14ac:dyDescent="0.3">
      <c r="A4760" t="s">
        <v>14</v>
      </c>
      <c r="B4760" s="1">
        <v>44159</v>
      </c>
      <c r="C4760">
        <v>1</v>
      </c>
      <c r="D4760">
        <v>1</v>
      </c>
      <c r="E4760">
        <v>0.998834</v>
      </c>
      <c r="F4760">
        <v>0.99980800000000003</v>
      </c>
      <c r="G4760">
        <v>99911012514</v>
      </c>
      <c r="H4760">
        <v>18650896567</v>
      </c>
      <c r="I4760">
        <v>2020</v>
      </c>
      <c r="J4760">
        <v>11</v>
      </c>
      <c r="K4760">
        <v>24</v>
      </c>
    </row>
    <row r="4761" spans="1:11" x14ac:dyDescent="0.3">
      <c r="A4761" t="s">
        <v>14</v>
      </c>
      <c r="B4761" s="1">
        <v>44158</v>
      </c>
      <c r="C4761">
        <v>0.99920299999999995</v>
      </c>
      <c r="D4761">
        <v>1</v>
      </c>
      <c r="E4761">
        <v>0.999058</v>
      </c>
      <c r="F4761">
        <v>1</v>
      </c>
      <c r="G4761">
        <v>85808045491</v>
      </c>
      <c r="H4761">
        <v>18501087258</v>
      </c>
      <c r="I4761">
        <v>2020</v>
      </c>
      <c r="J4761">
        <v>11</v>
      </c>
      <c r="K4761">
        <v>23</v>
      </c>
    </row>
    <row r="4762" spans="1:11" x14ac:dyDescent="0.3">
      <c r="A4762" t="s">
        <v>14</v>
      </c>
      <c r="B4762" s="1">
        <v>44157</v>
      </c>
      <c r="C4762">
        <v>0.99887400000000004</v>
      </c>
      <c r="D4762">
        <v>1</v>
      </c>
      <c r="E4762">
        <v>0.99802100000000005</v>
      </c>
      <c r="F4762">
        <v>0.99920299999999995</v>
      </c>
      <c r="G4762">
        <v>80187383235</v>
      </c>
      <c r="H4762">
        <v>18454866337</v>
      </c>
      <c r="I4762">
        <v>2020</v>
      </c>
      <c r="J4762">
        <v>11</v>
      </c>
      <c r="K4762">
        <v>22</v>
      </c>
    </row>
    <row r="4763" spans="1:11" x14ac:dyDescent="0.3">
      <c r="A4763" t="s">
        <v>14</v>
      </c>
      <c r="B4763" s="1">
        <v>44156</v>
      </c>
      <c r="C4763">
        <v>1</v>
      </c>
      <c r="D4763">
        <v>1</v>
      </c>
      <c r="E4763">
        <v>0.99863900000000005</v>
      </c>
      <c r="F4763">
        <v>0.99887400000000004</v>
      </c>
      <c r="G4763">
        <v>77062206041</v>
      </c>
      <c r="H4763">
        <v>18354801632</v>
      </c>
      <c r="I4763">
        <v>2020</v>
      </c>
      <c r="J4763">
        <v>11</v>
      </c>
      <c r="K4763">
        <v>21</v>
      </c>
    </row>
    <row r="4764" spans="1:11" x14ac:dyDescent="0.3">
      <c r="A4764" t="s">
        <v>14</v>
      </c>
      <c r="B4764" s="1">
        <v>44155</v>
      </c>
      <c r="C4764">
        <v>1</v>
      </c>
      <c r="D4764">
        <v>1</v>
      </c>
      <c r="E4764">
        <v>1</v>
      </c>
      <c r="F4764">
        <v>1</v>
      </c>
      <c r="G4764">
        <v>58285960281</v>
      </c>
      <c r="H4764">
        <v>18194259218</v>
      </c>
      <c r="I4764">
        <v>2020</v>
      </c>
      <c r="J4764">
        <v>11</v>
      </c>
      <c r="K4764">
        <v>20</v>
      </c>
    </row>
    <row r="4765" spans="1:11" x14ac:dyDescent="0.3">
      <c r="A4765" t="s">
        <v>14</v>
      </c>
      <c r="B4765" s="1">
        <v>44154</v>
      </c>
      <c r="C4765">
        <v>1</v>
      </c>
      <c r="D4765">
        <v>1</v>
      </c>
      <c r="E4765">
        <v>0.99986699999999995</v>
      </c>
      <c r="F4765">
        <v>1</v>
      </c>
      <c r="G4765">
        <v>53334422091</v>
      </c>
      <c r="H4765">
        <v>18129139982</v>
      </c>
      <c r="I4765">
        <v>2020</v>
      </c>
      <c r="J4765">
        <v>11</v>
      </c>
      <c r="K4765">
        <v>19</v>
      </c>
    </row>
    <row r="4766" spans="1:11" x14ac:dyDescent="0.3">
      <c r="A4766" t="s">
        <v>14</v>
      </c>
      <c r="B4766" s="1">
        <v>44153</v>
      </c>
      <c r="C4766">
        <v>1</v>
      </c>
      <c r="D4766">
        <v>1</v>
      </c>
      <c r="E4766">
        <v>1</v>
      </c>
      <c r="F4766">
        <v>1</v>
      </c>
      <c r="G4766">
        <v>68784549701</v>
      </c>
      <c r="H4766">
        <v>18025791690</v>
      </c>
      <c r="I4766">
        <v>2020</v>
      </c>
      <c r="J4766">
        <v>11</v>
      </c>
      <c r="K4766">
        <v>18</v>
      </c>
    </row>
    <row r="4767" spans="1:11" x14ac:dyDescent="0.3">
      <c r="A4767" t="s">
        <v>14</v>
      </c>
      <c r="B4767" s="1">
        <v>44152</v>
      </c>
      <c r="C4767">
        <v>1</v>
      </c>
      <c r="D4767">
        <v>1</v>
      </c>
      <c r="E4767">
        <v>0.99983299999999997</v>
      </c>
      <c r="F4767">
        <v>1</v>
      </c>
      <c r="G4767">
        <v>55094987084</v>
      </c>
      <c r="H4767">
        <v>17964515939</v>
      </c>
      <c r="I4767">
        <v>2020</v>
      </c>
      <c r="J4767">
        <v>11</v>
      </c>
      <c r="K4767">
        <v>17</v>
      </c>
    </row>
    <row r="4768" spans="1:11" x14ac:dyDescent="0.3">
      <c r="A4768" t="s">
        <v>14</v>
      </c>
      <c r="B4768" s="1">
        <v>44151</v>
      </c>
      <c r="C4768">
        <v>1</v>
      </c>
      <c r="D4768">
        <v>1</v>
      </c>
      <c r="E4768">
        <v>1</v>
      </c>
      <c r="F4768">
        <v>1</v>
      </c>
      <c r="G4768">
        <v>43959721427</v>
      </c>
      <c r="H4768">
        <v>17874210107</v>
      </c>
      <c r="I4768">
        <v>2020</v>
      </c>
      <c r="J4768">
        <v>11</v>
      </c>
      <c r="K4768">
        <v>16</v>
      </c>
    </row>
    <row r="4769" spans="1:11" x14ac:dyDescent="0.3">
      <c r="A4769" t="s">
        <v>14</v>
      </c>
      <c r="B4769" s="1">
        <v>44150</v>
      </c>
      <c r="C4769">
        <v>1</v>
      </c>
      <c r="D4769">
        <v>1</v>
      </c>
      <c r="E4769">
        <v>0.99999400000000005</v>
      </c>
      <c r="F4769">
        <v>1</v>
      </c>
      <c r="G4769">
        <v>34845215193</v>
      </c>
      <c r="H4769">
        <v>17878397979</v>
      </c>
      <c r="I4769">
        <v>2020</v>
      </c>
      <c r="J4769">
        <v>11</v>
      </c>
      <c r="K4769">
        <v>15</v>
      </c>
    </row>
    <row r="4770" spans="1:11" x14ac:dyDescent="0.3">
      <c r="A4770" t="s">
        <v>14</v>
      </c>
      <c r="B4770" s="1">
        <v>44149</v>
      </c>
      <c r="C4770">
        <v>1</v>
      </c>
      <c r="D4770">
        <v>1</v>
      </c>
      <c r="E4770">
        <v>0.999305</v>
      </c>
      <c r="F4770">
        <v>1</v>
      </c>
      <c r="G4770">
        <v>37625148237</v>
      </c>
      <c r="H4770">
        <v>17838172794</v>
      </c>
      <c r="I4770">
        <v>2020</v>
      </c>
      <c r="J4770">
        <v>11</v>
      </c>
      <c r="K4770">
        <v>14</v>
      </c>
    </row>
    <row r="4771" spans="1:11" x14ac:dyDescent="0.3">
      <c r="A4771" t="s">
        <v>14</v>
      </c>
      <c r="B4771" s="1">
        <v>44148</v>
      </c>
      <c r="C4771">
        <v>1</v>
      </c>
      <c r="D4771">
        <v>1</v>
      </c>
      <c r="E4771">
        <v>1</v>
      </c>
      <c r="F4771">
        <v>1</v>
      </c>
      <c r="G4771">
        <v>43464032776</v>
      </c>
      <c r="H4771">
        <v>17703110178</v>
      </c>
      <c r="I4771">
        <v>2020</v>
      </c>
      <c r="J4771">
        <v>11</v>
      </c>
      <c r="K4771">
        <v>13</v>
      </c>
    </row>
    <row r="4772" spans="1:11" x14ac:dyDescent="0.3">
      <c r="A4772" t="s">
        <v>14</v>
      </c>
      <c r="B4772" s="1">
        <v>44147</v>
      </c>
      <c r="C4772">
        <v>1</v>
      </c>
      <c r="D4772">
        <v>1</v>
      </c>
      <c r="E4772">
        <v>1</v>
      </c>
      <c r="F4772">
        <v>1</v>
      </c>
      <c r="G4772">
        <v>43616955783</v>
      </c>
      <c r="H4772">
        <v>17560143157</v>
      </c>
      <c r="I4772">
        <v>2020</v>
      </c>
      <c r="J4772">
        <v>11</v>
      </c>
      <c r="K4772">
        <v>12</v>
      </c>
    </row>
    <row r="4773" spans="1:11" x14ac:dyDescent="0.3">
      <c r="A4773" t="s">
        <v>14</v>
      </c>
      <c r="B4773" s="1">
        <v>44146</v>
      </c>
      <c r="C4773">
        <v>1</v>
      </c>
      <c r="D4773">
        <v>1</v>
      </c>
      <c r="E4773">
        <v>1</v>
      </c>
      <c r="F4773">
        <v>1</v>
      </c>
      <c r="G4773">
        <v>42668662479</v>
      </c>
      <c r="H4773">
        <v>17474058290</v>
      </c>
      <c r="I4773">
        <v>2020</v>
      </c>
      <c r="J4773">
        <v>11</v>
      </c>
      <c r="K4773">
        <v>11</v>
      </c>
    </row>
    <row r="4774" spans="1:11" x14ac:dyDescent="0.3">
      <c r="A4774" t="s">
        <v>14</v>
      </c>
      <c r="B4774" s="1">
        <v>44145</v>
      </c>
      <c r="C4774">
        <v>1</v>
      </c>
      <c r="D4774">
        <v>1</v>
      </c>
      <c r="E4774">
        <v>1</v>
      </c>
      <c r="F4774">
        <v>1</v>
      </c>
      <c r="G4774">
        <v>38577912936</v>
      </c>
      <c r="H4774">
        <v>17360230054</v>
      </c>
      <c r="I4774">
        <v>2020</v>
      </c>
      <c r="J4774">
        <v>11</v>
      </c>
      <c r="K4774">
        <v>10</v>
      </c>
    </row>
    <row r="4775" spans="1:11" x14ac:dyDescent="0.3">
      <c r="A4775" t="s">
        <v>14</v>
      </c>
      <c r="B4775" s="1">
        <v>44144</v>
      </c>
      <c r="C4775">
        <v>1</v>
      </c>
      <c r="D4775">
        <v>1</v>
      </c>
      <c r="E4775">
        <v>1</v>
      </c>
      <c r="F4775">
        <v>1</v>
      </c>
      <c r="G4775">
        <v>46110330836</v>
      </c>
      <c r="H4775">
        <v>17272054595</v>
      </c>
      <c r="I4775">
        <v>2020</v>
      </c>
      <c r="J4775">
        <v>11</v>
      </c>
      <c r="K4775">
        <v>9</v>
      </c>
    </row>
    <row r="4776" spans="1:11" x14ac:dyDescent="0.3">
      <c r="A4776" t="s">
        <v>14</v>
      </c>
      <c r="B4776" s="1">
        <v>44143</v>
      </c>
      <c r="C4776">
        <v>1</v>
      </c>
      <c r="D4776">
        <v>1</v>
      </c>
      <c r="E4776">
        <v>1</v>
      </c>
      <c r="F4776">
        <v>1</v>
      </c>
      <c r="G4776">
        <v>36518314883</v>
      </c>
      <c r="H4776">
        <v>17210335409</v>
      </c>
      <c r="I4776">
        <v>2020</v>
      </c>
      <c r="J4776">
        <v>11</v>
      </c>
      <c r="K4776">
        <v>8</v>
      </c>
    </row>
    <row r="4777" spans="1:11" x14ac:dyDescent="0.3">
      <c r="A4777" t="s">
        <v>14</v>
      </c>
      <c r="B4777" s="1">
        <v>44142</v>
      </c>
      <c r="C4777">
        <v>1</v>
      </c>
      <c r="D4777">
        <v>1</v>
      </c>
      <c r="E4777">
        <v>1</v>
      </c>
      <c r="F4777">
        <v>1</v>
      </c>
      <c r="G4777">
        <v>56226369647</v>
      </c>
      <c r="H4777">
        <v>17153778949</v>
      </c>
      <c r="I4777">
        <v>2020</v>
      </c>
      <c r="J4777">
        <v>11</v>
      </c>
      <c r="K4777">
        <v>7</v>
      </c>
    </row>
    <row r="4778" spans="1:11" x14ac:dyDescent="0.3">
      <c r="A4778" t="s">
        <v>14</v>
      </c>
      <c r="B4778" s="1">
        <v>44141</v>
      </c>
      <c r="C4778">
        <v>1</v>
      </c>
      <c r="D4778">
        <v>1</v>
      </c>
      <c r="E4778">
        <v>0.999614</v>
      </c>
      <c r="F4778">
        <v>1</v>
      </c>
      <c r="G4778">
        <v>52898738178</v>
      </c>
      <c r="H4778">
        <v>16990926302</v>
      </c>
      <c r="I4778">
        <v>2020</v>
      </c>
      <c r="J4778">
        <v>11</v>
      </c>
      <c r="K4778">
        <v>6</v>
      </c>
    </row>
    <row r="4779" spans="1:11" x14ac:dyDescent="0.3">
      <c r="A4779" t="s">
        <v>14</v>
      </c>
      <c r="B4779" s="1">
        <v>44140</v>
      </c>
      <c r="C4779">
        <v>1</v>
      </c>
      <c r="D4779">
        <v>1</v>
      </c>
      <c r="E4779">
        <v>1</v>
      </c>
      <c r="F4779">
        <v>1</v>
      </c>
      <c r="G4779">
        <v>50361326125</v>
      </c>
      <c r="H4779">
        <v>16865673902</v>
      </c>
      <c r="I4779">
        <v>2020</v>
      </c>
      <c r="J4779">
        <v>11</v>
      </c>
      <c r="K4779">
        <v>5</v>
      </c>
    </row>
    <row r="4780" spans="1:11" x14ac:dyDescent="0.3">
      <c r="A4780" t="s">
        <v>14</v>
      </c>
      <c r="B4780" s="1">
        <v>44139</v>
      </c>
      <c r="C4780">
        <v>1</v>
      </c>
      <c r="D4780">
        <v>1</v>
      </c>
      <c r="E4780">
        <v>1</v>
      </c>
      <c r="F4780">
        <v>1</v>
      </c>
      <c r="G4780">
        <v>51351488942</v>
      </c>
      <c r="H4780">
        <v>16772875580</v>
      </c>
      <c r="I4780">
        <v>2020</v>
      </c>
      <c r="J4780">
        <v>11</v>
      </c>
      <c r="K4780">
        <v>4</v>
      </c>
    </row>
    <row r="4781" spans="1:11" x14ac:dyDescent="0.3">
      <c r="A4781" t="s">
        <v>14</v>
      </c>
      <c r="B4781" s="1">
        <v>44138</v>
      </c>
      <c r="C4781">
        <v>1</v>
      </c>
      <c r="D4781">
        <v>1</v>
      </c>
      <c r="E4781">
        <v>0.99992899999999996</v>
      </c>
      <c r="F4781">
        <v>1</v>
      </c>
      <c r="G4781">
        <v>45019168827</v>
      </c>
      <c r="H4781">
        <v>16707324625</v>
      </c>
      <c r="I4781">
        <v>2020</v>
      </c>
      <c r="J4781">
        <v>11</v>
      </c>
      <c r="K4781">
        <v>3</v>
      </c>
    </row>
    <row r="4782" spans="1:11" x14ac:dyDescent="0.3">
      <c r="A4782" t="s">
        <v>14</v>
      </c>
      <c r="B4782" s="1">
        <v>44137</v>
      </c>
      <c r="C4782">
        <v>1</v>
      </c>
      <c r="D4782">
        <v>1</v>
      </c>
      <c r="E4782">
        <v>1</v>
      </c>
      <c r="F4782">
        <v>1</v>
      </c>
      <c r="G4782">
        <v>47077503200</v>
      </c>
      <c r="H4782">
        <v>16678325554</v>
      </c>
      <c r="I4782">
        <v>2020</v>
      </c>
      <c r="J4782">
        <v>11</v>
      </c>
      <c r="K4782">
        <v>2</v>
      </c>
    </row>
    <row r="4783" spans="1:11" x14ac:dyDescent="0.3">
      <c r="A4783" t="s">
        <v>14</v>
      </c>
      <c r="B4783" s="1">
        <v>44136</v>
      </c>
      <c r="C4783">
        <v>1</v>
      </c>
      <c r="D4783">
        <v>1</v>
      </c>
      <c r="E4783">
        <v>1</v>
      </c>
      <c r="F4783">
        <v>1</v>
      </c>
      <c r="G4783">
        <v>34361640768</v>
      </c>
      <c r="H4783">
        <v>16660908761</v>
      </c>
      <c r="I4783">
        <v>2020</v>
      </c>
      <c r="J4783">
        <v>11</v>
      </c>
      <c r="K4783">
        <v>1</v>
      </c>
    </row>
    <row r="4784" spans="1:11" x14ac:dyDescent="0.3">
      <c r="A4784" t="s">
        <v>14</v>
      </c>
      <c r="B4784" s="1">
        <v>44135</v>
      </c>
      <c r="C4784">
        <v>1</v>
      </c>
      <c r="D4784">
        <v>1</v>
      </c>
      <c r="E4784">
        <v>1</v>
      </c>
      <c r="F4784">
        <v>1</v>
      </c>
      <c r="G4784">
        <v>42514424089</v>
      </c>
      <c r="H4784">
        <v>16657642843</v>
      </c>
      <c r="I4784">
        <v>2020</v>
      </c>
      <c r="J4784">
        <v>10</v>
      </c>
      <c r="K4784">
        <v>31</v>
      </c>
    </row>
    <row r="4785" spans="1:11" x14ac:dyDescent="0.3">
      <c r="A4785" t="s">
        <v>14</v>
      </c>
      <c r="B4785" s="1">
        <v>44134</v>
      </c>
      <c r="C4785">
        <v>1</v>
      </c>
      <c r="D4785">
        <v>1</v>
      </c>
      <c r="E4785">
        <v>1</v>
      </c>
      <c r="F4785">
        <v>1</v>
      </c>
      <c r="G4785">
        <v>48310061722</v>
      </c>
      <c r="H4785">
        <v>16547512716</v>
      </c>
      <c r="I4785">
        <v>2020</v>
      </c>
      <c r="J4785">
        <v>10</v>
      </c>
      <c r="K4785">
        <v>30</v>
      </c>
    </row>
    <row r="4786" spans="1:11" x14ac:dyDescent="0.3">
      <c r="A4786" t="s">
        <v>14</v>
      </c>
      <c r="B4786" s="1">
        <v>44133</v>
      </c>
      <c r="C4786">
        <v>1</v>
      </c>
      <c r="D4786">
        <v>1</v>
      </c>
      <c r="E4786">
        <v>1</v>
      </c>
      <c r="F4786">
        <v>1</v>
      </c>
      <c r="G4786">
        <v>45899362605</v>
      </c>
      <c r="H4786">
        <v>16500217958</v>
      </c>
      <c r="I4786">
        <v>2020</v>
      </c>
      <c r="J4786">
        <v>10</v>
      </c>
      <c r="K4786">
        <v>29</v>
      </c>
    </row>
    <row r="4787" spans="1:11" x14ac:dyDescent="0.3">
      <c r="A4787" t="s">
        <v>14</v>
      </c>
      <c r="B4787" s="1">
        <v>44132</v>
      </c>
      <c r="C4787">
        <v>1</v>
      </c>
      <c r="D4787">
        <v>1</v>
      </c>
      <c r="E4787">
        <v>1</v>
      </c>
      <c r="F4787">
        <v>1</v>
      </c>
      <c r="G4787">
        <v>54295663450</v>
      </c>
      <c r="H4787">
        <v>16447158497</v>
      </c>
      <c r="I4787">
        <v>2020</v>
      </c>
      <c r="J4787">
        <v>10</v>
      </c>
      <c r="K4787">
        <v>28</v>
      </c>
    </row>
    <row r="4788" spans="1:11" x14ac:dyDescent="0.3">
      <c r="A4788" t="s">
        <v>14</v>
      </c>
      <c r="B4788" s="1">
        <v>44131</v>
      </c>
      <c r="C4788">
        <v>1</v>
      </c>
      <c r="D4788">
        <v>1</v>
      </c>
      <c r="E4788">
        <v>1</v>
      </c>
      <c r="F4788">
        <v>1</v>
      </c>
      <c r="G4788">
        <v>50594554703</v>
      </c>
      <c r="H4788">
        <v>16373107903</v>
      </c>
      <c r="I4788">
        <v>2020</v>
      </c>
      <c r="J4788">
        <v>10</v>
      </c>
      <c r="K4788">
        <v>27</v>
      </c>
    </row>
    <row r="4789" spans="1:11" x14ac:dyDescent="0.3">
      <c r="A4789" t="s">
        <v>14</v>
      </c>
      <c r="B4789" s="1">
        <v>44130</v>
      </c>
      <c r="C4789">
        <v>1</v>
      </c>
      <c r="D4789">
        <v>1</v>
      </c>
      <c r="E4789">
        <v>1</v>
      </c>
      <c r="F4789">
        <v>1</v>
      </c>
      <c r="G4789">
        <v>53856600950</v>
      </c>
      <c r="H4789">
        <v>16342404839</v>
      </c>
      <c r="I4789">
        <v>2020</v>
      </c>
      <c r="J4789">
        <v>10</v>
      </c>
      <c r="K4789">
        <v>26</v>
      </c>
    </row>
    <row r="4790" spans="1:11" x14ac:dyDescent="0.3">
      <c r="A4790" t="s">
        <v>14</v>
      </c>
      <c r="B4790" s="1">
        <v>44129</v>
      </c>
      <c r="C4790">
        <v>1</v>
      </c>
      <c r="D4790">
        <v>1</v>
      </c>
      <c r="E4790">
        <v>1</v>
      </c>
      <c r="F4790">
        <v>1</v>
      </c>
      <c r="G4790">
        <v>37992408340</v>
      </c>
      <c r="H4790">
        <v>16284768872</v>
      </c>
      <c r="I4790">
        <v>2020</v>
      </c>
      <c r="J4790">
        <v>10</v>
      </c>
      <c r="K4790">
        <v>25</v>
      </c>
    </row>
    <row r="4791" spans="1:11" x14ac:dyDescent="0.3">
      <c r="A4791" t="s">
        <v>14</v>
      </c>
      <c r="B4791" s="1">
        <v>44128</v>
      </c>
      <c r="C4791">
        <v>1</v>
      </c>
      <c r="D4791">
        <v>1</v>
      </c>
      <c r="E4791">
        <v>1</v>
      </c>
      <c r="F4791">
        <v>1</v>
      </c>
      <c r="G4791">
        <v>38024192721</v>
      </c>
      <c r="H4791">
        <v>16251194774</v>
      </c>
      <c r="I4791">
        <v>2020</v>
      </c>
      <c r="J4791">
        <v>10</v>
      </c>
      <c r="K4791">
        <v>24</v>
      </c>
    </row>
    <row r="4792" spans="1:11" x14ac:dyDescent="0.3">
      <c r="A4792" t="s">
        <v>14</v>
      </c>
      <c r="B4792" s="1">
        <v>44127</v>
      </c>
      <c r="C4792">
        <v>1</v>
      </c>
      <c r="D4792">
        <v>1</v>
      </c>
      <c r="E4792">
        <v>1</v>
      </c>
      <c r="F4792">
        <v>1</v>
      </c>
      <c r="G4792">
        <v>45364336403</v>
      </c>
      <c r="H4792">
        <v>16146334298</v>
      </c>
      <c r="I4792">
        <v>2020</v>
      </c>
      <c r="J4792">
        <v>10</v>
      </c>
      <c r="K4792">
        <v>23</v>
      </c>
    </row>
    <row r="4793" spans="1:11" x14ac:dyDescent="0.3">
      <c r="A4793" t="s">
        <v>14</v>
      </c>
      <c r="B4793" s="1">
        <v>44126</v>
      </c>
      <c r="C4793">
        <v>1</v>
      </c>
      <c r="D4793">
        <v>1</v>
      </c>
      <c r="E4793">
        <v>1</v>
      </c>
      <c r="F4793">
        <v>1</v>
      </c>
      <c r="G4793">
        <v>51457694149</v>
      </c>
      <c r="H4793">
        <v>15914538960</v>
      </c>
      <c r="I4793">
        <v>2020</v>
      </c>
      <c r="J4793">
        <v>10</v>
      </c>
      <c r="K4793">
        <v>22</v>
      </c>
    </row>
    <row r="4794" spans="1:11" x14ac:dyDescent="0.3">
      <c r="A4794" t="s">
        <v>14</v>
      </c>
      <c r="B4794" s="1">
        <v>44125</v>
      </c>
      <c r="C4794">
        <v>1</v>
      </c>
      <c r="D4794">
        <v>1</v>
      </c>
      <c r="E4794">
        <v>1</v>
      </c>
      <c r="F4794">
        <v>1</v>
      </c>
      <c r="G4794">
        <v>60904084735</v>
      </c>
      <c r="H4794">
        <v>15926349869</v>
      </c>
      <c r="I4794">
        <v>2020</v>
      </c>
      <c r="J4794">
        <v>10</v>
      </c>
      <c r="K4794">
        <v>21</v>
      </c>
    </row>
    <row r="4795" spans="1:11" x14ac:dyDescent="0.3">
      <c r="A4795" t="s">
        <v>14</v>
      </c>
      <c r="B4795" s="1">
        <v>44124</v>
      </c>
      <c r="C4795">
        <v>1</v>
      </c>
      <c r="D4795">
        <v>1</v>
      </c>
      <c r="E4795">
        <v>1</v>
      </c>
      <c r="F4795">
        <v>1</v>
      </c>
      <c r="G4795">
        <v>43872844120</v>
      </c>
      <c r="H4795">
        <v>15873010886</v>
      </c>
      <c r="I4795">
        <v>2020</v>
      </c>
      <c r="J4795">
        <v>10</v>
      </c>
      <c r="K4795">
        <v>20</v>
      </c>
    </row>
    <row r="4796" spans="1:11" x14ac:dyDescent="0.3">
      <c r="A4796" t="s">
        <v>14</v>
      </c>
      <c r="B4796" s="1">
        <v>44123</v>
      </c>
      <c r="C4796">
        <v>1</v>
      </c>
      <c r="D4796">
        <v>1</v>
      </c>
      <c r="E4796">
        <v>1</v>
      </c>
      <c r="F4796">
        <v>1</v>
      </c>
      <c r="G4796">
        <v>35567986142</v>
      </c>
      <c r="H4796">
        <v>15846170308</v>
      </c>
      <c r="I4796">
        <v>2020</v>
      </c>
      <c r="J4796">
        <v>10</v>
      </c>
      <c r="K4796">
        <v>19</v>
      </c>
    </row>
    <row r="4797" spans="1:11" x14ac:dyDescent="0.3">
      <c r="A4797" t="s">
        <v>14</v>
      </c>
      <c r="B4797" s="1">
        <v>44122</v>
      </c>
      <c r="C4797">
        <v>1</v>
      </c>
      <c r="D4797">
        <v>1</v>
      </c>
      <c r="E4797">
        <v>1</v>
      </c>
      <c r="F4797">
        <v>1</v>
      </c>
      <c r="G4797">
        <v>29893695719</v>
      </c>
      <c r="H4797">
        <v>15829362025</v>
      </c>
      <c r="I4797">
        <v>2020</v>
      </c>
      <c r="J4797">
        <v>10</v>
      </c>
      <c r="K4797">
        <v>18</v>
      </c>
    </row>
    <row r="4798" spans="1:11" x14ac:dyDescent="0.3">
      <c r="A4798" t="s">
        <v>14</v>
      </c>
      <c r="B4798" s="1">
        <v>44121</v>
      </c>
      <c r="C4798">
        <v>1</v>
      </c>
      <c r="D4798">
        <v>1</v>
      </c>
      <c r="E4798">
        <v>1</v>
      </c>
      <c r="F4798">
        <v>1</v>
      </c>
      <c r="G4798">
        <v>31063236700</v>
      </c>
      <c r="H4798">
        <v>15817975341</v>
      </c>
      <c r="I4798">
        <v>2020</v>
      </c>
      <c r="J4798">
        <v>10</v>
      </c>
      <c r="K4798">
        <v>17</v>
      </c>
    </row>
    <row r="4799" spans="1:11" x14ac:dyDescent="0.3">
      <c r="A4799" t="s">
        <v>14</v>
      </c>
      <c r="B4799" s="1">
        <v>44120</v>
      </c>
      <c r="C4799">
        <v>1</v>
      </c>
      <c r="D4799">
        <v>1</v>
      </c>
      <c r="E4799">
        <v>1</v>
      </c>
      <c r="F4799">
        <v>1</v>
      </c>
      <c r="G4799">
        <v>42355198410</v>
      </c>
      <c r="H4799">
        <v>15787627470</v>
      </c>
      <c r="I4799">
        <v>2020</v>
      </c>
      <c r="J4799">
        <v>10</v>
      </c>
      <c r="K4799">
        <v>16</v>
      </c>
    </row>
    <row r="4800" spans="1:11" x14ac:dyDescent="0.3">
      <c r="A4800" t="s">
        <v>14</v>
      </c>
      <c r="B4800" s="1">
        <v>44119</v>
      </c>
      <c r="C4800">
        <v>1</v>
      </c>
      <c r="D4800">
        <v>1</v>
      </c>
      <c r="E4800">
        <v>1</v>
      </c>
      <c r="F4800">
        <v>1</v>
      </c>
      <c r="G4800">
        <v>40681227712</v>
      </c>
      <c r="H4800">
        <v>15762741555</v>
      </c>
      <c r="I4800">
        <v>2020</v>
      </c>
      <c r="J4800">
        <v>10</v>
      </c>
      <c r="K4800">
        <v>15</v>
      </c>
    </row>
    <row r="4801" spans="1:11" x14ac:dyDescent="0.3">
      <c r="A4801" t="s">
        <v>14</v>
      </c>
      <c r="B4801" s="1">
        <v>44118</v>
      </c>
      <c r="C4801">
        <v>1</v>
      </c>
      <c r="D4801">
        <v>1</v>
      </c>
      <c r="E4801">
        <v>1</v>
      </c>
      <c r="F4801">
        <v>1</v>
      </c>
      <c r="G4801">
        <v>42676684541</v>
      </c>
      <c r="H4801">
        <v>15759653344</v>
      </c>
      <c r="I4801">
        <v>2020</v>
      </c>
      <c r="J4801">
        <v>10</v>
      </c>
      <c r="K4801">
        <v>14</v>
      </c>
    </row>
    <row r="4802" spans="1:11" x14ac:dyDescent="0.3">
      <c r="A4802" t="s">
        <v>14</v>
      </c>
      <c r="B4802" s="1">
        <v>44117</v>
      </c>
      <c r="C4802">
        <v>1</v>
      </c>
      <c r="D4802">
        <v>1</v>
      </c>
      <c r="E4802">
        <v>1</v>
      </c>
      <c r="F4802">
        <v>1</v>
      </c>
      <c r="G4802">
        <v>41852256541</v>
      </c>
      <c r="H4802">
        <v>15758961791</v>
      </c>
      <c r="I4802">
        <v>2020</v>
      </c>
      <c r="J4802">
        <v>10</v>
      </c>
      <c r="K4802">
        <v>13</v>
      </c>
    </row>
    <row r="4803" spans="1:11" x14ac:dyDescent="0.3">
      <c r="A4803" t="s">
        <v>14</v>
      </c>
      <c r="B4803" s="1">
        <v>44116</v>
      </c>
      <c r="C4803">
        <v>1</v>
      </c>
      <c r="D4803">
        <v>1</v>
      </c>
      <c r="E4803">
        <v>1</v>
      </c>
      <c r="F4803">
        <v>1</v>
      </c>
      <c r="G4803">
        <v>45422749776</v>
      </c>
      <c r="H4803">
        <v>15741941344</v>
      </c>
      <c r="I4803">
        <v>2020</v>
      </c>
      <c r="J4803">
        <v>10</v>
      </c>
      <c r="K4803">
        <v>12</v>
      </c>
    </row>
    <row r="4804" spans="1:11" x14ac:dyDescent="0.3">
      <c r="A4804" t="s">
        <v>14</v>
      </c>
      <c r="B4804" s="1">
        <v>44115</v>
      </c>
      <c r="C4804">
        <v>1</v>
      </c>
      <c r="D4804">
        <v>1</v>
      </c>
      <c r="E4804">
        <v>1</v>
      </c>
      <c r="F4804">
        <v>1</v>
      </c>
      <c r="G4804">
        <v>36190854082</v>
      </c>
      <c r="H4804">
        <v>15733015683</v>
      </c>
      <c r="I4804">
        <v>2020</v>
      </c>
      <c r="J4804">
        <v>10</v>
      </c>
      <c r="K4804">
        <v>11</v>
      </c>
    </row>
    <row r="4805" spans="1:11" x14ac:dyDescent="0.3">
      <c r="A4805" t="s">
        <v>14</v>
      </c>
      <c r="B4805" s="1">
        <v>44114</v>
      </c>
      <c r="C4805">
        <v>1</v>
      </c>
      <c r="D4805">
        <v>1</v>
      </c>
      <c r="E4805">
        <v>1</v>
      </c>
      <c r="F4805">
        <v>1</v>
      </c>
      <c r="G4805">
        <v>41298643279</v>
      </c>
      <c r="H4805">
        <v>15722861220</v>
      </c>
      <c r="I4805">
        <v>2020</v>
      </c>
      <c r="J4805">
        <v>10</v>
      </c>
      <c r="K4805">
        <v>10</v>
      </c>
    </row>
    <row r="4806" spans="1:11" x14ac:dyDescent="0.3">
      <c r="A4806" t="s">
        <v>14</v>
      </c>
      <c r="B4806" s="1">
        <v>44113</v>
      </c>
      <c r="C4806">
        <v>1</v>
      </c>
      <c r="D4806">
        <v>1</v>
      </c>
      <c r="E4806">
        <v>1</v>
      </c>
      <c r="F4806">
        <v>1</v>
      </c>
      <c r="G4806">
        <v>40570731731</v>
      </c>
      <c r="H4806">
        <v>15626233375</v>
      </c>
      <c r="I4806">
        <v>2020</v>
      </c>
      <c r="J4806">
        <v>10</v>
      </c>
      <c r="K4806">
        <v>9</v>
      </c>
    </row>
    <row r="4807" spans="1:11" x14ac:dyDescent="0.3">
      <c r="A4807" t="s">
        <v>14</v>
      </c>
      <c r="B4807" s="1">
        <v>44112</v>
      </c>
      <c r="C4807">
        <v>1</v>
      </c>
      <c r="D4807">
        <v>1</v>
      </c>
      <c r="E4807">
        <v>1</v>
      </c>
      <c r="F4807">
        <v>1</v>
      </c>
      <c r="G4807">
        <v>40437506638</v>
      </c>
      <c r="H4807">
        <v>15626913774</v>
      </c>
      <c r="I4807">
        <v>2020</v>
      </c>
      <c r="J4807">
        <v>10</v>
      </c>
      <c r="K4807">
        <v>8</v>
      </c>
    </row>
    <row r="4808" spans="1:11" x14ac:dyDescent="0.3">
      <c r="A4808" t="s">
        <v>14</v>
      </c>
      <c r="B4808" s="1">
        <v>44111</v>
      </c>
      <c r="C4808">
        <v>1</v>
      </c>
      <c r="D4808">
        <v>1</v>
      </c>
      <c r="E4808">
        <v>1</v>
      </c>
      <c r="F4808">
        <v>1</v>
      </c>
      <c r="G4808">
        <v>34832780084</v>
      </c>
      <c r="H4808">
        <v>15618158871</v>
      </c>
      <c r="I4808">
        <v>2020</v>
      </c>
      <c r="J4808">
        <v>10</v>
      </c>
      <c r="K4808">
        <v>7</v>
      </c>
    </row>
    <row r="4809" spans="1:11" x14ac:dyDescent="0.3">
      <c r="A4809" t="s">
        <v>14</v>
      </c>
      <c r="B4809" s="1">
        <v>44110</v>
      </c>
      <c r="C4809">
        <v>1</v>
      </c>
      <c r="D4809">
        <v>1</v>
      </c>
      <c r="E4809">
        <v>1</v>
      </c>
      <c r="F4809">
        <v>1</v>
      </c>
      <c r="G4809">
        <v>43474684779</v>
      </c>
      <c r="H4809">
        <v>15607910737</v>
      </c>
      <c r="I4809">
        <v>2020</v>
      </c>
      <c r="J4809">
        <v>10</v>
      </c>
      <c r="K4809">
        <v>6</v>
      </c>
    </row>
    <row r="4810" spans="1:11" x14ac:dyDescent="0.3">
      <c r="A4810" t="s">
        <v>14</v>
      </c>
      <c r="B4810" s="1">
        <v>44109</v>
      </c>
      <c r="C4810">
        <v>1</v>
      </c>
      <c r="D4810">
        <v>1</v>
      </c>
      <c r="E4810">
        <v>1</v>
      </c>
      <c r="F4810">
        <v>1</v>
      </c>
      <c r="G4810">
        <v>33618477224</v>
      </c>
      <c r="H4810">
        <v>15624445457</v>
      </c>
      <c r="I4810">
        <v>2020</v>
      </c>
      <c r="J4810">
        <v>10</v>
      </c>
      <c r="K4810">
        <v>5</v>
      </c>
    </row>
    <row r="4811" spans="1:11" x14ac:dyDescent="0.3">
      <c r="A4811" t="s">
        <v>14</v>
      </c>
      <c r="B4811" s="1">
        <v>44108</v>
      </c>
      <c r="C4811">
        <v>1</v>
      </c>
      <c r="D4811">
        <v>1</v>
      </c>
      <c r="E4811">
        <v>1</v>
      </c>
      <c r="F4811">
        <v>1</v>
      </c>
      <c r="G4811">
        <v>30365398041</v>
      </c>
      <c r="H4811">
        <v>15596092060</v>
      </c>
      <c r="I4811">
        <v>2020</v>
      </c>
      <c r="J4811">
        <v>10</v>
      </c>
      <c r="K4811">
        <v>4</v>
      </c>
    </row>
    <row r="4812" spans="1:11" x14ac:dyDescent="0.3">
      <c r="A4812" t="s">
        <v>14</v>
      </c>
      <c r="B4812" s="1">
        <v>44107</v>
      </c>
      <c r="C4812">
        <v>1</v>
      </c>
      <c r="D4812">
        <v>1</v>
      </c>
      <c r="E4812">
        <v>1</v>
      </c>
      <c r="F4812">
        <v>1</v>
      </c>
      <c r="G4812">
        <v>29434211991</v>
      </c>
      <c r="H4812">
        <v>15597181835</v>
      </c>
      <c r="I4812">
        <v>2020</v>
      </c>
      <c r="J4812">
        <v>10</v>
      </c>
      <c r="K4812">
        <v>3</v>
      </c>
    </row>
    <row r="4813" spans="1:11" x14ac:dyDescent="0.3">
      <c r="A4813" t="s">
        <v>14</v>
      </c>
      <c r="B4813" s="1">
        <v>44106</v>
      </c>
      <c r="C4813">
        <v>1</v>
      </c>
      <c r="D4813">
        <v>1</v>
      </c>
      <c r="E4813">
        <v>1</v>
      </c>
      <c r="F4813">
        <v>1</v>
      </c>
      <c r="G4813">
        <v>43341045659</v>
      </c>
      <c r="H4813">
        <v>15556085822</v>
      </c>
      <c r="I4813">
        <v>2020</v>
      </c>
      <c r="J4813">
        <v>10</v>
      </c>
      <c r="K4813">
        <v>2</v>
      </c>
    </row>
    <row r="4814" spans="1:11" x14ac:dyDescent="0.3">
      <c r="A4814" t="s">
        <v>14</v>
      </c>
      <c r="B4814" s="1">
        <v>44105</v>
      </c>
      <c r="C4814">
        <v>1</v>
      </c>
      <c r="D4814">
        <v>1</v>
      </c>
      <c r="E4814">
        <v>0.99974099999999999</v>
      </c>
      <c r="F4814">
        <v>1</v>
      </c>
      <c r="G4814">
        <v>44191606929</v>
      </c>
      <c r="H4814">
        <v>15512206826</v>
      </c>
      <c r="I4814">
        <v>2020</v>
      </c>
      <c r="J4814">
        <v>10</v>
      </c>
      <c r="K4814">
        <v>1</v>
      </c>
    </row>
    <row r="4815" spans="1:11" x14ac:dyDescent="0.3">
      <c r="A4815" t="s">
        <v>14</v>
      </c>
      <c r="B4815" s="1">
        <v>44104</v>
      </c>
      <c r="C4815">
        <v>1</v>
      </c>
      <c r="D4815">
        <v>1</v>
      </c>
      <c r="E4815">
        <v>1</v>
      </c>
      <c r="F4815">
        <v>1</v>
      </c>
      <c r="G4815">
        <v>36326500299</v>
      </c>
      <c r="H4815">
        <v>15522531378</v>
      </c>
      <c r="I4815">
        <v>2020</v>
      </c>
      <c r="J4815">
        <v>9</v>
      </c>
      <c r="K4815">
        <v>30</v>
      </c>
    </row>
    <row r="4816" spans="1:11" x14ac:dyDescent="0.3">
      <c r="A4816" t="s">
        <v>14</v>
      </c>
      <c r="B4816" s="1">
        <v>44103</v>
      </c>
      <c r="C4816">
        <v>1</v>
      </c>
      <c r="D4816">
        <v>1</v>
      </c>
      <c r="E4816">
        <v>1</v>
      </c>
      <c r="F4816">
        <v>1</v>
      </c>
      <c r="G4816">
        <v>37215776820</v>
      </c>
      <c r="H4816">
        <v>15473744248</v>
      </c>
      <c r="I4816">
        <v>2020</v>
      </c>
      <c r="J4816">
        <v>9</v>
      </c>
      <c r="K4816">
        <v>29</v>
      </c>
    </row>
    <row r="4817" spans="1:11" x14ac:dyDescent="0.3">
      <c r="A4817" t="s">
        <v>14</v>
      </c>
      <c r="B4817" s="1">
        <v>44102</v>
      </c>
      <c r="C4817">
        <v>1</v>
      </c>
      <c r="D4817">
        <v>1</v>
      </c>
      <c r="E4817">
        <v>0.99996200000000002</v>
      </c>
      <c r="F4817">
        <v>1</v>
      </c>
      <c r="G4817">
        <v>42448311096</v>
      </c>
      <c r="H4817">
        <v>15405393593</v>
      </c>
      <c r="I4817">
        <v>2020</v>
      </c>
      <c r="J4817">
        <v>9</v>
      </c>
      <c r="K4817">
        <v>28</v>
      </c>
    </row>
    <row r="4818" spans="1:11" x14ac:dyDescent="0.3">
      <c r="A4818" t="s">
        <v>14</v>
      </c>
      <c r="B4818" s="1">
        <v>44101</v>
      </c>
      <c r="C4818">
        <v>1</v>
      </c>
      <c r="D4818">
        <v>1</v>
      </c>
      <c r="E4818">
        <v>0.99982000000000004</v>
      </c>
      <c r="F4818">
        <v>1</v>
      </c>
      <c r="G4818">
        <v>36832675909</v>
      </c>
      <c r="H4818">
        <v>15362440715</v>
      </c>
      <c r="I4818">
        <v>2020</v>
      </c>
      <c r="J4818">
        <v>9</v>
      </c>
      <c r="K4818">
        <v>27</v>
      </c>
    </row>
    <row r="4819" spans="1:11" x14ac:dyDescent="0.3">
      <c r="A4819" t="s">
        <v>14</v>
      </c>
      <c r="B4819" s="1">
        <v>44100</v>
      </c>
      <c r="C4819">
        <v>1</v>
      </c>
      <c r="D4819">
        <v>1</v>
      </c>
      <c r="E4819">
        <v>1</v>
      </c>
      <c r="F4819">
        <v>1</v>
      </c>
      <c r="G4819">
        <v>37079804018</v>
      </c>
      <c r="H4819">
        <v>15300612699</v>
      </c>
      <c r="I4819">
        <v>2020</v>
      </c>
      <c r="J4819">
        <v>9</v>
      </c>
      <c r="K4819">
        <v>26</v>
      </c>
    </row>
    <row r="4820" spans="1:11" x14ac:dyDescent="0.3">
      <c r="A4820" t="s">
        <v>14</v>
      </c>
      <c r="B4820" s="1">
        <v>44099</v>
      </c>
      <c r="C4820">
        <v>1</v>
      </c>
      <c r="D4820">
        <v>1</v>
      </c>
      <c r="E4820">
        <v>0.99992400000000004</v>
      </c>
      <c r="F4820">
        <v>1</v>
      </c>
      <c r="G4820">
        <v>41889632698</v>
      </c>
      <c r="H4820">
        <v>15242978802</v>
      </c>
      <c r="I4820">
        <v>2020</v>
      </c>
      <c r="J4820">
        <v>9</v>
      </c>
      <c r="K4820">
        <v>25</v>
      </c>
    </row>
    <row r="4821" spans="1:11" x14ac:dyDescent="0.3">
      <c r="A4821" t="s">
        <v>14</v>
      </c>
      <c r="B4821" s="1">
        <v>44098</v>
      </c>
      <c r="C4821">
        <v>1</v>
      </c>
      <c r="D4821">
        <v>1</v>
      </c>
      <c r="E4821">
        <v>0.99935600000000002</v>
      </c>
      <c r="F4821">
        <v>1</v>
      </c>
      <c r="G4821">
        <v>45065266037</v>
      </c>
      <c r="H4821">
        <v>15239941762</v>
      </c>
      <c r="I4821">
        <v>2020</v>
      </c>
      <c r="J4821">
        <v>9</v>
      </c>
      <c r="K4821">
        <v>24</v>
      </c>
    </row>
    <row r="4822" spans="1:11" x14ac:dyDescent="0.3">
      <c r="A4822" t="s">
        <v>14</v>
      </c>
      <c r="B4822" s="1">
        <v>44097</v>
      </c>
      <c r="C4822">
        <v>1</v>
      </c>
      <c r="D4822">
        <v>1</v>
      </c>
      <c r="E4822">
        <v>0.99954299999999996</v>
      </c>
      <c r="F4822">
        <v>1</v>
      </c>
      <c r="G4822">
        <v>43424219416</v>
      </c>
      <c r="H4822">
        <v>15218786102</v>
      </c>
      <c r="I4822">
        <v>2020</v>
      </c>
      <c r="J4822">
        <v>9</v>
      </c>
      <c r="K4822">
        <v>23</v>
      </c>
    </row>
    <row r="4823" spans="1:11" x14ac:dyDescent="0.3">
      <c r="A4823" t="s">
        <v>14</v>
      </c>
      <c r="B4823" s="1">
        <v>44096</v>
      </c>
      <c r="C4823">
        <v>1</v>
      </c>
      <c r="D4823">
        <v>1.01</v>
      </c>
      <c r="E4823">
        <v>0.99858899999999995</v>
      </c>
      <c r="F4823">
        <v>1</v>
      </c>
      <c r="G4823">
        <v>38413876677</v>
      </c>
      <c r="H4823">
        <v>15233945625</v>
      </c>
      <c r="I4823">
        <v>2020</v>
      </c>
      <c r="J4823">
        <v>9</v>
      </c>
      <c r="K4823">
        <v>22</v>
      </c>
    </row>
    <row r="4824" spans="1:11" x14ac:dyDescent="0.3">
      <c r="A4824" t="s">
        <v>14</v>
      </c>
      <c r="B4824" s="1">
        <v>44095</v>
      </c>
      <c r="C4824">
        <v>1</v>
      </c>
      <c r="D4824">
        <v>1.01</v>
      </c>
      <c r="E4824">
        <v>0.99666299999999997</v>
      </c>
      <c r="F4824">
        <v>1</v>
      </c>
      <c r="G4824">
        <v>51961935426</v>
      </c>
      <c r="H4824">
        <v>15243875313</v>
      </c>
      <c r="I4824">
        <v>2020</v>
      </c>
      <c r="J4824">
        <v>9</v>
      </c>
      <c r="K4824">
        <v>21</v>
      </c>
    </row>
    <row r="4825" spans="1:11" x14ac:dyDescent="0.3">
      <c r="A4825" t="s">
        <v>14</v>
      </c>
      <c r="B4825" s="1">
        <v>44094</v>
      </c>
      <c r="C4825">
        <v>1</v>
      </c>
      <c r="D4825">
        <v>1.01</v>
      </c>
      <c r="E4825">
        <v>0.99691399999999997</v>
      </c>
      <c r="F4825">
        <v>1</v>
      </c>
      <c r="G4825">
        <v>39841903146</v>
      </c>
      <c r="H4825">
        <v>15238740760</v>
      </c>
      <c r="I4825">
        <v>2020</v>
      </c>
      <c r="J4825">
        <v>9</v>
      </c>
      <c r="K4825">
        <v>20</v>
      </c>
    </row>
    <row r="4826" spans="1:11" x14ac:dyDescent="0.3">
      <c r="A4826" t="s">
        <v>14</v>
      </c>
      <c r="B4826" s="1">
        <v>44093</v>
      </c>
      <c r="C4826">
        <v>1</v>
      </c>
      <c r="D4826">
        <v>1.01</v>
      </c>
      <c r="E4826">
        <v>0.996977</v>
      </c>
      <c r="F4826">
        <v>1</v>
      </c>
      <c r="G4826">
        <v>37361830219</v>
      </c>
      <c r="H4826">
        <v>15228650868</v>
      </c>
      <c r="I4826">
        <v>2020</v>
      </c>
      <c r="J4826">
        <v>9</v>
      </c>
      <c r="K4826">
        <v>19</v>
      </c>
    </row>
    <row r="4827" spans="1:11" x14ac:dyDescent="0.3">
      <c r="A4827" t="s">
        <v>14</v>
      </c>
      <c r="B4827" s="1">
        <v>44092</v>
      </c>
      <c r="C4827">
        <v>1</v>
      </c>
      <c r="D4827">
        <v>1.02</v>
      </c>
      <c r="E4827">
        <v>0.99717699999999998</v>
      </c>
      <c r="F4827">
        <v>0.999502</v>
      </c>
      <c r="G4827">
        <v>47248825663</v>
      </c>
      <c r="H4827">
        <v>15103276766</v>
      </c>
      <c r="I4827">
        <v>2020</v>
      </c>
      <c r="J4827">
        <v>9</v>
      </c>
      <c r="K4827">
        <v>18</v>
      </c>
    </row>
    <row r="4828" spans="1:11" x14ac:dyDescent="0.3">
      <c r="A4828" t="s">
        <v>14</v>
      </c>
      <c r="B4828" s="1">
        <v>44091</v>
      </c>
      <c r="C4828">
        <v>1</v>
      </c>
      <c r="D4828">
        <v>1.01</v>
      </c>
      <c r="E4828">
        <v>0.99901700000000004</v>
      </c>
      <c r="F4828">
        <v>1</v>
      </c>
      <c r="G4828">
        <v>51695424541</v>
      </c>
      <c r="H4828">
        <v>15073198578</v>
      </c>
      <c r="I4828">
        <v>2020</v>
      </c>
      <c r="J4828">
        <v>9</v>
      </c>
      <c r="K4828">
        <v>17</v>
      </c>
    </row>
    <row r="4829" spans="1:11" x14ac:dyDescent="0.3">
      <c r="A4829" t="s">
        <v>14</v>
      </c>
      <c r="B4829" s="1">
        <v>44090</v>
      </c>
      <c r="C4829">
        <v>1</v>
      </c>
      <c r="D4829">
        <v>1.01</v>
      </c>
      <c r="E4829">
        <v>0.99935499999999999</v>
      </c>
      <c r="F4829">
        <v>1</v>
      </c>
      <c r="G4829">
        <v>50682289026</v>
      </c>
      <c r="H4829">
        <v>14999924553</v>
      </c>
      <c r="I4829">
        <v>2020</v>
      </c>
      <c r="J4829">
        <v>9</v>
      </c>
      <c r="K4829">
        <v>16</v>
      </c>
    </row>
    <row r="4830" spans="1:11" x14ac:dyDescent="0.3">
      <c r="A4830" t="s">
        <v>14</v>
      </c>
      <c r="B4830" s="1">
        <v>44089</v>
      </c>
      <c r="C4830">
        <v>1</v>
      </c>
      <c r="D4830">
        <v>1.01</v>
      </c>
      <c r="E4830">
        <v>0.99879700000000005</v>
      </c>
      <c r="F4830">
        <v>1</v>
      </c>
      <c r="G4830">
        <v>49718173930</v>
      </c>
      <c r="H4830">
        <v>14945264816</v>
      </c>
      <c r="I4830">
        <v>2020</v>
      </c>
      <c r="J4830">
        <v>9</v>
      </c>
      <c r="K4830">
        <v>15</v>
      </c>
    </row>
    <row r="4831" spans="1:11" x14ac:dyDescent="0.3">
      <c r="A4831" t="s">
        <v>14</v>
      </c>
      <c r="B4831" s="1">
        <v>44088</v>
      </c>
      <c r="C4831">
        <v>0.99895100000000003</v>
      </c>
      <c r="D4831">
        <v>1.01</v>
      </c>
      <c r="E4831">
        <v>0.993981</v>
      </c>
      <c r="F4831">
        <v>1</v>
      </c>
      <c r="G4831">
        <v>49936255991</v>
      </c>
      <c r="H4831">
        <v>14728290333</v>
      </c>
      <c r="I4831">
        <v>2020</v>
      </c>
      <c r="J4831">
        <v>9</v>
      </c>
      <c r="K4831">
        <v>14</v>
      </c>
    </row>
    <row r="4832" spans="1:11" x14ac:dyDescent="0.3">
      <c r="A4832" t="s">
        <v>14</v>
      </c>
      <c r="B4832" s="1">
        <v>44087</v>
      </c>
      <c r="C4832">
        <v>1</v>
      </c>
      <c r="D4832">
        <v>1.01</v>
      </c>
      <c r="E4832">
        <v>0.99575599999999997</v>
      </c>
      <c r="F4832">
        <v>0.99921300000000002</v>
      </c>
      <c r="G4832">
        <v>46330693824</v>
      </c>
      <c r="H4832">
        <v>14697754458</v>
      </c>
      <c r="I4832">
        <v>2020</v>
      </c>
      <c r="J4832">
        <v>9</v>
      </c>
      <c r="K4832">
        <v>13</v>
      </c>
    </row>
    <row r="4833" spans="1:11" x14ac:dyDescent="0.3">
      <c r="A4833" t="s">
        <v>14</v>
      </c>
      <c r="B4833" s="1">
        <v>44086</v>
      </c>
      <c r="C4833">
        <v>1</v>
      </c>
      <c r="D4833">
        <v>1.01</v>
      </c>
      <c r="E4833">
        <v>0.99793699999999996</v>
      </c>
      <c r="F4833">
        <v>1</v>
      </c>
      <c r="G4833">
        <v>43506381696</v>
      </c>
      <c r="H4833">
        <v>14702420809</v>
      </c>
      <c r="I4833">
        <v>2020</v>
      </c>
      <c r="J4833">
        <v>9</v>
      </c>
      <c r="K4833">
        <v>12</v>
      </c>
    </row>
    <row r="4834" spans="1:11" x14ac:dyDescent="0.3">
      <c r="A4834" t="s">
        <v>14</v>
      </c>
      <c r="B4834" s="1">
        <v>44085</v>
      </c>
      <c r="C4834">
        <v>1</v>
      </c>
      <c r="D4834">
        <v>1.01</v>
      </c>
      <c r="E4834">
        <v>0.99230600000000002</v>
      </c>
      <c r="F4834">
        <v>1</v>
      </c>
      <c r="G4834">
        <v>46009434500</v>
      </c>
      <c r="H4834">
        <v>14594441178</v>
      </c>
      <c r="I4834">
        <v>2020</v>
      </c>
      <c r="J4834">
        <v>9</v>
      </c>
      <c r="K4834">
        <v>11</v>
      </c>
    </row>
    <row r="4835" spans="1:11" x14ac:dyDescent="0.3">
      <c r="A4835" t="s">
        <v>14</v>
      </c>
      <c r="B4835" s="1">
        <v>44084</v>
      </c>
      <c r="C4835">
        <v>1</v>
      </c>
      <c r="D4835">
        <v>1.01</v>
      </c>
      <c r="E4835">
        <v>0.99460000000000004</v>
      </c>
      <c r="F4835">
        <v>1</v>
      </c>
      <c r="G4835">
        <v>52111960702</v>
      </c>
      <c r="H4835">
        <v>14452950931</v>
      </c>
      <c r="I4835">
        <v>2020</v>
      </c>
      <c r="J4835">
        <v>9</v>
      </c>
      <c r="K4835">
        <v>10</v>
      </c>
    </row>
    <row r="4836" spans="1:11" x14ac:dyDescent="0.3">
      <c r="A4836" t="s">
        <v>14</v>
      </c>
      <c r="B4836" s="1">
        <v>44083</v>
      </c>
      <c r="C4836">
        <v>1</v>
      </c>
      <c r="D4836">
        <v>1.01</v>
      </c>
      <c r="E4836">
        <v>0.99809300000000001</v>
      </c>
      <c r="F4836">
        <v>1</v>
      </c>
      <c r="G4836">
        <v>42234198845</v>
      </c>
      <c r="H4836">
        <v>14362185113</v>
      </c>
      <c r="I4836">
        <v>2020</v>
      </c>
      <c r="J4836">
        <v>9</v>
      </c>
      <c r="K4836">
        <v>9</v>
      </c>
    </row>
    <row r="4837" spans="1:11" x14ac:dyDescent="0.3">
      <c r="A4837" t="s">
        <v>14</v>
      </c>
      <c r="B4837" s="1">
        <v>44082</v>
      </c>
      <c r="C4837">
        <v>1</v>
      </c>
      <c r="D4837">
        <v>1.01</v>
      </c>
      <c r="E4837">
        <v>0.99032600000000004</v>
      </c>
      <c r="F4837">
        <v>1</v>
      </c>
      <c r="G4837">
        <v>56334310286</v>
      </c>
      <c r="H4837">
        <v>14214715952</v>
      </c>
      <c r="I4837">
        <v>2020</v>
      </c>
      <c r="J4837">
        <v>9</v>
      </c>
      <c r="K4837">
        <v>8</v>
      </c>
    </row>
    <row r="4838" spans="1:11" x14ac:dyDescent="0.3">
      <c r="A4838" t="s">
        <v>14</v>
      </c>
      <c r="B4838" s="1">
        <v>44081</v>
      </c>
      <c r="C4838">
        <v>1</v>
      </c>
      <c r="D4838">
        <v>1.01</v>
      </c>
      <c r="E4838">
        <v>0.99346999999999996</v>
      </c>
      <c r="F4838">
        <v>1</v>
      </c>
      <c r="G4838">
        <v>59139010478</v>
      </c>
      <c r="H4838">
        <v>14153158068</v>
      </c>
      <c r="I4838">
        <v>2020</v>
      </c>
      <c r="J4838">
        <v>9</v>
      </c>
      <c r="K4838">
        <v>7</v>
      </c>
    </row>
    <row r="4839" spans="1:11" x14ac:dyDescent="0.3">
      <c r="A4839" t="s">
        <v>14</v>
      </c>
      <c r="B4839" s="1">
        <v>44080</v>
      </c>
      <c r="C4839">
        <v>1</v>
      </c>
      <c r="D4839">
        <v>1.01</v>
      </c>
      <c r="E4839">
        <v>0.99543199999999998</v>
      </c>
      <c r="F4839">
        <v>1</v>
      </c>
      <c r="G4839">
        <v>66315625008</v>
      </c>
      <c r="H4839">
        <v>14167651779</v>
      </c>
      <c r="I4839">
        <v>2020</v>
      </c>
      <c r="J4839">
        <v>9</v>
      </c>
      <c r="K4839">
        <v>6</v>
      </c>
    </row>
    <row r="4840" spans="1:11" x14ac:dyDescent="0.3">
      <c r="A4840" t="s">
        <v>14</v>
      </c>
      <c r="B4840" s="1">
        <v>44079</v>
      </c>
      <c r="C4840">
        <v>1</v>
      </c>
      <c r="D4840">
        <v>1.02</v>
      </c>
      <c r="E4840">
        <v>0.99334</v>
      </c>
      <c r="F4840">
        <v>1</v>
      </c>
      <c r="G4840">
        <v>78154159842</v>
      </c>
      <c r="H4840">
        <v>14092690948</v>
      </c>
      <c r="I4840">
        <v>2020</v>
      </c>
      <c r="J4840">
        <v>9</v>
      </c>
      <c r="K4840">
        <v>5</v>
      </c>
    </row>
    <row r="4841" spans="1:11" x14ac:dyDescent="0.3">
      <c r="A4841" t="s">
        <v>14</v>
      </c>
      <c r="B4841" s="1">
        <v>44078</v>
      </c>
      <c r="C4841">
        <v>1.01</v>
      </c>
      <c r="D4841">
        <v>1.02</v>
      </c>
      <c r="E4841">
        <v>0.99231100000000005</v>
      </c>
      <c r="F4841">
        <v>1</v>
      </c>
      <c r="G4841">
        <v>55525478963</v>
      </c>
      <c r="H4841">
        <v>13982320499</v>
      </c>
      <c r="I4841">
        <v>2020</v>
      </c>
      <c r="J4841">
        <v>9</v>
      </c>
      <c r="K4841">
        <v>4</v>
      </c>
    </row>
    <row r="4842" spans="1:11" x14ac:dyDescent="0.3">
      <c r="A4842" t="s">
        <v>14</v>
      </c>
      <c r="B4842" s="1">
        <v>44077</v>
      </c>
      <c r="C4842">
        <v>1</v>
      </c>
      <c r="D4842">
        <v>1.03</v>
      </c>
      <c r="E4842">
        <v>0.99161999999999995</v>
      </c>
      <c r="F4842">
        <v>1.01</v>
      </c>
      <c r="G4842">
        <v>57562780194</v>
      </c>
      <c r="H4842">
        <v>13827028754</v>
      </c>
      <c r="I4842">
        <v>2020</v>
      </c>
      <c r="J4842">
        <v>9</v>
      </c>
      <c r="K4842">
        <v>3</v>
      </c>
    </row>
    <row r="4843" spans="1:11" x14ac:dyDescent="0.3">
      <c r="A4843" t="s">
        <v>14</v>
      </c>
      <c r="B4843" s="1">
        <v>44076</v>
      </c>
      <c r="C4843">
        <v>1</v>
      </c>
      <c r="D4843">
        <v>1.02</v>
      </c>
      <c r="E4843">
        <v>0.99799000000000004</v>
      </c>
      <c r="F4843">
        <v>1</v>
      </c>
      <c r="G4843">
        <v>52855722597</v>
      </c>
      <c r="H4843">
        <v>13648663243</v>
      </c>
      <c r="I4843">
        <v>2020</v>
      </c>
      <c r="J4843">
        <v>9</v>
      </c>
      <c r="K4843">
        <v>2</v>
      </c>
    </row>
    <row r="4844" spans="1:11" x14ac:dyDescent="0.3">
      <c r="A4844" t="s">
        <v>14</v>
      </c>
      <c r="B4844" s="1">
        <v>44075</v>
      </c>
      <c r="C4844">
        <v>1</v>
      </c>
      <c r="D4844">
        <v>1.01</v>
      </c>
      <c r="E4844">
        <v>0.99795599999999995</v>
      </c>
      <c r="F4844">
        <v>1</v>
      </c>
      <c r="G4844">
        <v>49809584105</v>
      </c>
      <c r="H4844">
        <v>13483837146</v>
      </c>
      <c r="I4844">
        <v>2020</v>
      </c>
      <c r="J4844">
        <v>9</v>
      </c>
      <c r="K4844">
        <v>1</v>
      </c>
    </row>
    <row r="4845" spans="1:11" x14ac:dyDescent="0.3">
      <c r="A4845" t="s">
        <v>14</v>
      </c>
      <c r="B4845" s="1">
        <v>44074</v>
      </c>
      <c r="C4845">
        <v>1</v>
      </c>
      <c r="D4845">
        <v>1.01</v>
      </c>
      <c r="E4845">
        <v>0.99881799999999998</v>
      </c>
      <c r="F4845">
        <v>1</v>
      </c>
      <c r="G4845">
        <v>37949635827</v>
      </c>
      <c r="H4845">
        <v>13368167896</v>
      </c>
      <c r="I4845">
        <v>2020</v>
      </c>
      <c r="J4845">
        <v>8</v>
      </c>
      <c r="K4845">
        <v>31</v>
      </c>
    </row>
    <row r="4846" spans="1:11" x14ac:dyDescent="0.3">
      <c r="A4846" t="s">
        <v>14</v>
      </c>
      <c r="B4846" s="1">
        <v>44073</v>
      </c>
      <c r="C4846">
        <v>1</v>
      </c>
      <c r="D4846">
        <v>1.01</v>
      </c>
      <c r="E4846">
        <v>0.99858199999999997</v>
      </c>
      <c r="F4846">
        <v>1</v>
      </c>
      <c r="G4846">
        <v>36153398644</v>
      </c>
      <c r="H4846">
        <v>10009950000</v>
      </c>
      <c r="I4846">
        <v>2020</v>
      </c>
      <c r="J4846">
        <v>8</v>
      </c>
      <c r="K4846">
        <v>30</v>
      </c>
    </row>
    <row r="4847" spans="1:11" x14ac:dyDescent="0.3">
      <c r="A4847" t="s">
        <v>14</v>
      </c>
      <c r="B4847" s="1">
        <v>44072</v>
      </c>
      <c r="C4847">
        <v>1</v>
      </c>
      <c r="D4847">
        <v>1.01</v>
      </c>
      <c r="E4847">
        <v>1</v>
      </c>
      <c r="F4847">
        <v>1</v>
      </c>
      <c r="G4847">
        <v>31070541135</v>
      </c>
      <c r="H4847">
        <v>10026455823</v>
      </c>
      <c r="I4847">
        <v>2020</v>
      </c>
      <c r="J4847">
        <v>8</v>
      </c>
      <c r="K4847">
        <v>29</v>
      </c>
    </row>
    <row r="4848" spans="1:11" x14ac:dyDescent="0.3">
      <c r="A4848" t="s">
        <v>14</v>
      </c>
      <c r="B4848" s="1">
        <v>44071</v>
      </c>
      <c r="C4848">
        <v>1</v>
      </c>
      <c r="D4848">
        <v>1</v>
      </c>
      <c r="E4848">
        <v>0.99936700000000001</v>
      </c>
      <c r="F4848">
        <v>1</v>
      </c>
      <c r="G4848">
        <v>31740187752</v>
      </c>
      <c r="H4848">
        <v>10018578135</v>
      </c>
      <c r="I4848">
        <v>2020</v>
      </c>
      <c r="J4848">
        <v>8</v>
      </c>
      <c r="K4848">
        <v>28</v>
      </c>
    </row>
    <row r="4849" spans="1:11" x14ac:dyDescent="0.3">
      <c r="A4849" t="s">
        <v>14</v>
      </c>
      <c r="B4849" s="1">
        <v>44070</v>
      </c>
      <c r="C4849">
        <v>1</v>
      </c>
      <c r="D4849">
        <v>1.01</v>
      </c>
      <c r="E4849">
        <v>0.99673199999999995</v>
      </c>
      <c r="F4849">
        <v>1</v>
      </c>
      <c r="G4849">
        <v>38341362890</v>
      </c>
      <c r="H4849">
        <v>10020277863</v>
      </c>
      <c r="I4849">
        <v>2020</v>
      </c>
      <c r="J4849">
        <v>8</v>
      </c>
      <c r="K4849">
        <v>27</v>
      </c>
    </row>
    <row r="4850" spans="1:11" x14ac:dyDescent="0.3">
      <c r="A4850" t="s">
        <v>14</v>
      </c>
      <c r="B4850" s="1">
        <v>44069</v>
      </c>
      <c r="C4850">
        <v>1</v>
      </c>
      <c r="D4850">
        <v>1</v>
      </c>
      <c r="E4850">
        <v>0.99852600000000002</v>
      </c>
      <c r="F4850">
        <v>1</v>
      </c>
      <c r="G4850">
        <v>37126595563</v>
      </c>
      <c r="H4850">
        <v>10016747023</v>
      </c>
      <c r="I4850">
        <v>2020</v>
      </c>
      <c r="J4850">
        <v>8</v>
      </c>
      <c r="K4850">
        <v>26</v>
      </c>
    </row>
    <row r="4851" spans="1:11" x14ac:dyDescent="0.3">
      <c r="A4851" t="s">
        <v>14</v>
      </c>
      <c r="B4851" s="1">
        <v>44068</v>
      </c>
      <c r="C4851">
        <v>1</v>
      </c>
      <c r="D4851">
        <v>1.01</v>
      </c>
      <c r="E4851">
        <v>0.99897000000000002</v>
      </c>
      <c r="F4851">
        <v>1</v>
      </c>
      <c r="G4851">
        <v>42567672036</v>
      </c>
      <c r="H4851">
        <v>10021867398</v>
      </c>
      <c r="I4851">
        <v>2020</v>
      </c>
      <c r="J4851">
        <v>8</v>
      </c>
      <c r="K4851">
        <v>25</v>
      </c>
    </row>
    <row r="4852" spans="1:11" x14ac:dyDescent="0.3">
      <c r="A4852" t="s">
        <v>14</v>
      </c>
      <c r="B4852" s="1">
        <v>44067</v>
      </c>
      <c r="C4852">
        <v>1</v>
      </c>
      <c r="D4852">
        <v>1</v>
      </c>
      <c r="E4852">
        <v>0.99848800000000004</v>
      </c>
      <c r="F4852">
        <v>1</v>
      </c>
      <c r="G4852">
        <v>31794835157</v>
      </c>
      <c r="H4852">
        <v>10017974470</v>
      </c>
      <c r="I4852">
        <v>2020</v>
      </c>
      <c r="J4852">
        <v>8</v>
      </c>
      <c r="K4852">
        <v>24</v>
      </c>
    </row>
    <row r="4853" spans="1:11" x14ac:dyDescent="0.3">
      <c r="A4853" t="s">
        <v>14</v>
      </c>
      <c r="B4853" s="1">
        <v>44066</v>
      </c>
      <c r="C4853">
        <v>1</v>
      </c>
      <c r="D4853">
        <v>1</v>
      </c>
      <c r="E4853">
        <v>0.99814899999999995</v>
      </c>
      <c r="F4853">
        <v>1</v>
      </c>
      <c r="G4853">
        <v>29187550605</v>
      </c>
      <c r="H4853">
        <v>10021671716</v>
      </c>
      <c r="I4853">
        <v>2020</v>
      </c>
      <c r="J4853">
        <v>8</v>
      </c>
      <c r="K4853">
        <v>23</v>
      </c>
    </row>
    <row r="4854" spans="1:11" x14ac:dyDescent="0.3">
      <c r="A4854" t="s">
        <v>14</v>
      </c>
      <c r="B4854" s="1">
        <v>44065</v>
      </c>
      <c r="C4854">
        <v>1</v>
      </c>
      <c r="D4854">
        <v>1.01</v>
      </c>
      <c r="E4854">
        <v>0.99905900000000003</v>
      </c>
      <c r="F4854">
        <v>1</v>
      </c>
      <c r="G4854">
        <v>32892342495</v>
      </c>
      <c r="H4854">
        <v>10007777120</v>
      </c>
      <c r="I4854">
        <v>2020</v>
      </c>
      <c r="J4854">
        <v>8</v>
      </c>
      <c r="K4854">
        <v>22</v>
      </c>
    </row>
    <row r="4855" spans="1:11" x14ac:dyDescent="0.3">
      <c r="A4855" t="s">
        <v>14</v>
      </c>
      <c r="B4855" s="1">
        <v>44064</v>
      </c>
      <c r="C4855">
        <v>1</v>
      </c>
      <c r="D4855">
        <v>1.01</v>
      </c>
      <c r="E4855">
        <v>0.99723099999999998</v>
      </c>
      <c r="F4855">
        <v>1</v>
      </c>
      <c r="G4855">
        <v>41215985711</v>
      </c>
      <c r="H4855">
        <v>10043702397</v>
      </c>
      <c r="I4855">
        <v>2020</v>
      </c>
      <c r="J4855">
        <v>8</v>
      </c>
      <c r="K4855">
        <v>21</v>
      </c>
    </row>
    <row r="4856" spans="1:11" x14ac:dyDescent="0.3">
      <c r="A4856" t="s">
        <v>14</v>
      </c>
      <c r="B4856" s="1">
        <v>44063</v>
      </c>
      <c r="C4856">
        <v>1</v>
      </c>
      <c r="D4856">
        <v>1</v>
      </c>
      <c r="E4856">
        <v>0.99880999999999998</v>
      </c>
      <c r="F4856">
        <v>1</v>
      </c>
      <c r="G4856">
        <v>32746471325</v>
      </c>
      <c r="H4856">
        <v>10002309329</v>
      </c>
      <c r="I4856">
        <v>2020</v>
      </c>
      <c r="J4856">
        <v>8</v>
      </c>
      <c r="K4856">
        <v>20</v>
      </c>
    </row>
    <row r="4857" spans="1:11" x14ac:dyDescent="0.3">
      <c r="A4857" t="s">
        <v>14</v>
      </c>
      <c r="B4857" s="1">
        <v>44062</v>
      </c>
      <c r="C4857">
        <v>1</v>
      </c>
      <c r="D4857">
        <v>1.01</v>
      </c>
      <c r="E4857">
        <v>0.99880000000000002</v>
      </c>
      <c r="F4857">
        <v>1</v>
      </c>
      <c r="G4857">
        <v>40666046435</v>
      </c>
      <c r="H4857">
        <v>10022295991</v>
      </c>
      <c r="I4857">
        <v>2020</v>
      </c>
      <c r="J4857">
        <v>8</v>
      </c>
      <c r="K4857">
        <v>19</v>
      </c>
    </row>
    <row r="4858" spans="1:11" x14ac:dyDescent="0.3">
      <c r="A4858" t="s">
        <v>14</v>
      </c>
      <c r="B4858" s="1">
        <v>44061</v>
      </c>
      <c r="C4858">
        <v>1</v>
      </c>
      <c r="D4858">
        <v>1.01</v>
      </c>
      <c r="E4858">
        <v>0.99723899999999999</v>
      </c>
      <c r="F4858">
        <v>1</v>
      </c>
      <c r="G4858">
        <v>40873174066</v>
      </c>
      <c r="H4858">
        <v>10025419674</v>
      </c>
      <c r="I4858">
        <v>2020</v>
      </c>
      <c r="J4858">
        <v>8</v>
      </c>
      <c r="K4858">
        <v>18</v>
      </c>
    </row>
    <row r="4859" spans="1:11" x14ac:dyDescent="0.3">
      <c r="A4859" t="s">
        <v>14</v>
      </c>
      <c r="B4859" s="1">
        <v>44060</v>
      </c>
      <c r="C4859">
        <v>1</v>
      </c>
      <c r="D4859">
        <v>1.02</v>
      </c>
      <c r="E4859">
        <v>0.99661699999999998</v>
      </c>
      <c r="F4859">
        <v>1</v>
      </c>
      <c r="G4859">
        <v>43047212745</v>
      </c>
      <c r="H4859">
        <v>9999327477</v>
      </c>
      <c r="I4859">
        <v>2020</v>
      </c>
      <c r="J4859">
        <v>8</v>
      </c>
      <c r="K4859">
        <v>17</v>
      </c>
    </row>
    <row r="4860" spans="1:11" x14ac:dyDescent="0.3">
      <c r="A4860" t="s">
        <v>14</v>
      </c>
      <c r="B4860" s="1">
        <v>44059</v>
      </c>
      <c r="C4860">
        <v>1</v>
      </c>
      <c r="D4860">
        <v>1.01</v>
      </c>
      <c r="E4860">
        <v>0.99790800000000002</v>
      </c>
      <c r="F4860">
        <v>1</v>
      </c>
      <c r="G4860">
        <v>35603319606</v>
      </c>
      <c r="H4860">
        <v>10017025333</v>
      </c>
      <c r="I4860">
        <v>2020</v>
      </c>
      <c r="J4860">
        <v>8</v>
      </c>
      <c r="K4860">
        <v>16</v>
      </c>
    </row>
    <row r="4861" spans="1:11" x14ac:dyDescent="0.3">
      <c r="A4861" t="s">
        <v>14</v>
      </c>
      <c r="B4861" s="1">
        <v>44058</v>
      </c>
      <c r="C4861">
        <v>1</v>
      </c>
      <c r="D4861">
        <v>1.01</v>
      </c>
      <c r="E4861">
        <v>0.99814899999999995</v>
      </c>
      <c r="F4861">
        <v>1</v>
      </c>
      <c r="G4861">
        <v>38681122091</v>
      </c>
      <c r="H4861">
        <v>10008541472</v>
      </c>
      <c r="I4861">
        <v>2020</v>
      </c>
      <c r="J4861">
        <v>8</v>
      </c>
      <c r="K4861">
        <v>15</v>
      </c>
    </row>
    <row r="4862" spans="1:11" x14ac:dyDescent="0.3">
      <c r="A4862" t="s">
        <v>14</v>
      </c>
      <c r="B4862" s="1">
        <v>44057</v>
      </c>
      <c r="C4862">
        <v>1.02</v>
      </c>
      <c r="D4862">
        <v>1.03</v>
      </c>
      <c r="E4862">
        <v>0.99181399999999997</v>
      </c>
      <c r="F4862">
        <v>1</v>
      </c>
      <c r="G4862">
        <v>38417750789</v>
      </c>
      <c r="H4862">
        <v>10008456537</v>
      </c>
      <c r="I4862">
        <v>2020</v>
      </c>
      <c r="J4862">
        <v>8</v>
      </c>
      <c r="K4862">
        <v>14</v>
      </c>
    </row>
    <row r="4863" spans="1:11" x14ac:dyDescent="0.3">
      <c r="A4863" t="s">
        <v>14</v>
      </c>
      <c r="B4863" s="1">
        <v>44056</v>
      </c>
      <c r="C4863">
        <v>1.01</v>
      </c>
      <c r="D4863">
        <v>1.02</v>
      </c>
      <c r="E4863">
        <v>0.99841500000000005</v>
      </c>
      <c r="F4863">
        <v>1.02</v>
      </c>
      <c r="G4863">
        <v>45360887997</v>
      </c>
      <c r="H4863">
        <v>10200284776</v>
      </c>
      <c r="I4863">
        <v>2020</v>
      </c>
      <c r="J4863">
        <v>8</v>
      </c>
      <c r="K4863">
        <v>13</v>
      </c>
    </row>
    <row r="4864" spans="1:11" x14ac:dyDescent="0.3">
      <c r="A4864" t="s">
        <v>14</v>
      </c>
      <c r="B4864" s="1">
        <v>44055</v>
      </c>
      <c r="C4864">
        <v>1</v>
      </c>
      <c r="D4864">
        <v>1.02</v>
      </c>
      <c r="E4864">
        <v>0.99520900000000001</v>
      </c>
      <c r="F4864">
        <v>1.01</v>
      </c>
      <c r="G4864">
        <v>38419235281</v>
      </c>
      <c r="H4864">
        <v>10136107644</v>
      </c>
      <c r="I4864">
        <v>2020</v>
      </c>
      <c r="J4864">
        <v>8</v>
      </c>
      <c r="K4864">
        <v>12</v>
      </c>
    </row>
    <row r="4865" spans="1:11" x14ac:dyDescent="0.3">
      <c r="A4865" t="s">
        <v>14</v>
      </c>
      <c r="B4865" s="1">
        <v>44054</v>
      </c>
      <c r="C4865">
        <v>1</v>
      </c>
      <c r="D4865">
        <v>1.01</v>
      </c>
      <c r="E4865">
        <v>0.996915</v>
      </c>
      <c r="F4865">
        <v>1</v>
      </c>
      <c r="G4865">
        <v>39924390806</v>
      </c>
      <c r="H4865">
        <v>10035122064</v>
      </c>
      <c r="I4865">
        <v>2020</v>
      </c>
      <c r="J4865">
        <v>8</v>
      </c>
      <c r="K4865">
        <v>11</v>
      </c>
    </row>
    <row r="4866" spans="1:11" x14ac:dyDescent="0.3">
      <c r="A4866" t="s">
        <v>14</v>
      </c>
      <c r="B4866" s="1">
        <v>44053</v>
      </c>
      <c r="C4866">
        <v>1</v>
      </c>
      <c r="D4866">
        <v>1.02</v>
      </c>
      <c r="E4866">
        <v>0.99921199999999999</v>
      </c>
      <c r="F4866">
        <v>1</v>
      </c>
      <c r="G4866">
        <v>36347245628</v>
      </c>
      <c r="H4866">
        <v>10008812770</v>
      </c>
      <c r="I4866">
        <v>2020</v>
      </c>
      <c r="J4866">
        <v>8</v>
      </c>
      <c r="K4866">
        <v>10</v>
      </c>
    </row>
    <row r="4867" spans="1:11" x14ac:dyDescent="0.3">
      <c r="A4867" t="s">
        <v>14</v>
      </c>
      <c r="B4867" s="1">
        <v>44052</v>
      </c>
      <c r="C4867">
        <v>0.99982800000000005</v>
      </c>
      <c r="D4867">
        <v>1.01</v>
      </c>
      <c r="E4867">
        <v>0.99861800000000001</v>
      </c>
      <c r="F4867">
        <v>1</v>
      </c>
      <c r="G4867">
        <v>26113895986</v>
      </c>
      <c r="H4867">
        <v>10029916688</v>
      </c>
      <c r="I4867">
        <v>2020</v>
      </c>
      <c r="J4867">
        <v>8</v>
      </c>
      <c r="K4867">
        <v>9</v>
      </c>
    </row>
    <row r="4868" spans="1:11" x14ac:dyDescent="0.3">
      <c r="A4868" t="s">
        <v>14</v>
      </c>
      <c r="B4868" s="1">
        <v>44051</v>
      </c>
      <c r="C4868">
        <v>1</v>
      </c>
      <c r="D4868">
        <v>1.01</v>
      </c>
      <c r="E4868">
        <v>0.99926499999999996</v>
      </c>
      <c r="F4868">
        <v>1</v>
      </c>
      <c r="G4868">
        <v>25836510740</v>
      </c>
      <c r="H4868">
        <v>9999861495</v>
      </c>
      <c r="I4868">
        <v>2020</v>
      </c>
      <c r="J4868">
        <v>8</v>
      </c>
      <c r="K4868">
        <v>8</v>
      </c>
    </row>
    <row r="4869" spans="1:11" x14ac:dyDescent="0.3">
      <c r="A4869" t="s">
        <v>14</v>
      </c>
      <c r="B4869" s="1">
        <v>44050</v>
      </c>
      <c r="C4869">
        <v>1</v>
      </c>
      <c r="D4869">
        <v>1.02</v>
      </c>
      <c r="E4869">
        <v>0.99806700000000004</v>
      </c>
      <c r="F4869">
        <v>1</v>
      </c>
      <c r="G4869">
        <v>35097319459</v>
      </c>
      <c r="H4869">
        <v>10026680975</v>
      </c>
      <c r="I4869">
        <v>2020</v>
      </c>
      <c r="J4869">
        <v>8</v>
      </c>
      <c r="K4869">
        <v>7</v>
      </c>
    </row>
    <row r="4870" spans="1:11" x14ac:dyDescent="0.3">
      <c r="A4870" t="s">
        <v>14</v>
      </c>
      <c r="B4870" s="1">
        <v>44049</v>
      </c>
      <c r="C4870">
        <v>1</v>
      </c>
      <c r="D4870">
        <v>1.01</v>
      </c>
      <c r="E4870">
        <v>0.99934599999999996</v>
      </c>
      <c r="F4870">
        <v>1</v>
      </c>
      <c r="G4870">
        <v>32564418808</v>
      </c>
      <c r="H4870">
        <v>9999969021</v>
      </c>
      <c r="I4870">
        <v>2020</v>
      </c>
      <c r="J4870">
        <v>8</v>
      </c>
      <c r="K4870">
        <v>6</v>
      </c>
    </row>
    <row r="4871" spans="1:11" x14ac:dyDescent="0.3">
      <c r="A4871" t="s">
        <v>14</v>
      </c>
      <c r="B4871" s="1">
        <v>44048</v>
      </c>
      <c r="C4871">
        <v>1</v>
      </c>
      <c r="D4871">
        <v>1.01</v>
      </c>
      <c r="E4871">
        <v>0.999533</v>
      </c>
      <c r="F4871">
        <v>1</v>
      </c>
      <c r="G4871">
        <v>33191883907</v>
      </c>
      <c r="H4871">
        <v>10029107935</v>
      </c>
      <c r="I4871">
        <v>2020</v>
      </c>
      <c r="J4871">
        <v>8</v>
      </c>
      <c r="K4871">
        <v>5</v>
      </c>
    </row>
    <row r="4872" spans="1:11" x14ac:dyDescent="0.3">
      <c r="A4872" t="s">
        <v>14</v>
      </c>
      <c r="B4872" s="1">
        <v>44047</v>
      </c>
      <c r="C4872">
        <v>1</v>
      </c>
      <c r="D4872">
        <v>1.01</v>
      </c>
      <c r="E4872">
        <v>0.99738400000000005</v>
      </c>
      <c r="F4872">
        <v>1</v>
      </c>
      <c r="G4872">
        <v>32423781475</v>
      </c>
      <c r="H4872">
        <v>10002214392</v>
      </c>
      <c r="I4872">
        <v>2020</v>
      </c>
      <c r="J4872">
        <v>8</v>
      </c>
      <c r="K4872">
        <v>4</v>
      </c>
    </row>
    <row r="4873" spans="1:11" x14ac:dyDescent="0.3">
      <c r="A4873" t="s">
        <v>14</v>
      </c>
      <c r="B4873" s="1">
        <v>44046</v>
      </c>
      <c r="C4873">
        <v>0.99786799999999998</v>
      </c>
      <c r="D4873">
        <v>1.02</v>
      </c>
      <c r="E4873">
        <v>0.99389099999999997</v>
      </c>
      <c r="F4873">
        <v>1</v>
      </c>
      <c r="G4873">
        <v>29956228167</v>
      </c>
      <c r="H4873">
        <v>10012354747</v>
      </c>
      <c r="I4873">
        <v>2020</v>
      </c>
      <c r="J4873">
        <v>8</v>
      </c>
      <c r="K4873">
        <v>3</v>
      </c>
    </row>
    <row r="4874" spans="1:11" x14ac:dyDescent="0.3">
      <c r="A4874" t="s">
        <v>14</v>
      </c>
      <c r="B4874" s="1">
        <v>44045</v>
      </c>
      <c r="C4874">
        <v>0.99690000000000001</v>
      </c>
      <c r="D4874">
        <v>1.06</v>
      </c>
      <c r="E4874">
        <v>0.99153899999999995</v>
      </c>
      <c r="F4874">
        <v>0.99785100000000004</v>
      </c>
      <c r="G4874">
        <v>43620863810</v>
      </c>
      <c r="H4874">
        <v>9976732914</v>
      </c>
      <c r="I4874">
        <v>2020</v>
      </c>
      <c r="J4874">
        <v>8</v>
      </c>
      <c r="K4874">
        <v>2</v>
      </c>
    </row>
    <row r="4875" spans="1:11" x14ac:dyDescent="0.3">
      <c r="A4875" t="s">
        <v>14</v>
      </c>
      <c r="B4875" s="1">
        <v>44044</v>
      </c>
      <c r="C4875">
        <v>0.999884</v>
      </c>
      <c r="D4875">
        <v>1</v>
      </c>
      <c r="E4875">
        <v>0.99257899999999999</v>
      </c>
      <c r="F4875">
        <v>0.99701300000000004</v>
      </c>
      <c r="G4875">
        <v>36596724667</v>
      </c>
      <c r="H4875">
        <v>9968353299</v>
      </c>
      <c r="I4875">
        <v>2020</v>
      </c>
      <c r="J4875">
        <v>8</v>
      </c>
      <c r="K4875">
        <v>1</v>
      </c>
    </row>
    <row r="4876" spans="1:11" x14ac:dyDescent="0.3">
      <c r="A4876" t="s">
        <v>14</v>
      </c>
      <c r="B4876" s="1">
        <v>44043</v>
      </c>
      <c r="C4876">
        <v>1</v>
      </c>
      <c r="D4876">
        <v>1</v>
      </c>
      <c r="E4876">
        <v>0.99748300000000001</v>
      </c>
      <c r="F4876">
        <v>1</v>
      </c>
      <c r="G4876">
        <v>31216575237</v>
      </c>
      <c r="H4876">
        <v>9999635295</v>
      </c>
      <c r="I4876">
        <v>2020</v>
      </c>
      <c r="J4876">
        <v>7</v>
      </c>
      <c r="K4876">
        <v>31</v>
      </c>
    </row>
    <row r="4877" spans="1:11" x14ac:dyDescent="0.3">
      <c r="A4877" t="s">
        <v>14</v>
      </c>
      <c r="B4877" s="1">
        <v>44042</v>
      </c>
      <c r="C4877">
        <v>1</v>
      </c>
      <c r="D4877">
        <v>1.01</v>
      </c>
      <c r="E4877">
        <v>0.99888100000000002</v>
      </c>
      <c r="F4877">
        <v>1</v>
      </c>
      <c r="G4877">
        <v>30145197612</v>
      </c>
      <c r="H4877">
        <v>10016847397</v>
      </c>
      <c r="I4877">
        <v>2020</v>
      </c>
      <c r="J4877">
        <v>7</v>
      </c>
      <c r="K4877">
        <v>30</v>
      </c>
    </row>
    <row r="4878" spans="1:11" x14ac:dyDescent="0.3">
      <c r="A4878" t="s">
        <v>14</v>
      </c>
      <c r="B4878" s="1">
        <v>44041</v>
      </c>
      <c r="C4878">
        <v>1</v>
      </c>
      <c r="D4878">
        <v>1.01</v>
      </c>
      <c r="E4878">
        <v>0.99565599999999999</v>
      </c>
      <c r="F4878">
        <v>1</v>
      </c>
      <c r="G4878">
        <v>31945080196</v>
      </c>
      <c r="H4878">
        <v>10023620102</v>
      </c>
      <c r="I4878">
        <v>2020</v>
      </c>
      <c r="J4878">
        <v>7</v>
      </c>
      <c r="K4878">
        <v>29</v>
      </c>
    </row>
    <row r="4879" spans="1:11" x14ac:dyDescent="0.3">
      <c r="A4879" t="s">
        <v>14</v>
      </c>
      <c r="B4879" s="1">
        <v>44040</v>
      </c>
      <c r="C4879">
        <v>0.997672</v>
      </c>
      <c r="D4879">
        <v>1.01</v>
      </c>
      <c r="E4879">
        <v>0.99571500000000002</v>
      </c>
      <c r="F4879">
        <v>1</v>
      </c>
      <c r="G4879">
        <v>37054214114</v>
      </c>
      <c r="H4879">
        <v>10006755306</v>
      </c>
      <c r="I4879">
        <v>2020</v>
      </c>
      <c r="J4879">
        <v>7</v>
      </c>
      <c r="K4879">
        <v>28</v>
      </c>
    </row>
    <row r="4880" spans="1:11" x14ac:dyDescent="0.3">
      <c r="A4880" t="s">
        <v>14</v>
      </c>
      <c r="B4880" s="1">
        <v>44039</v>
      </c>
      <c r="C4880">
        <v>0.99879600000000002</v>
      </c>
      <c r="D4880">
        <v>1.01</v>
      </c>
      <c r="E4880">
        <v>0.99174399999999996</v>
      </c>
      <c r="F4880">
        <v>1</v>
      </c>
      <c r="G4880">
        <v>44309144839</v>
      </c>
      <c r="H4880">
        <v>10009189490</v>
      </c>
      <c r="I4880">
        <v>2020</v>
      </c>
      <c r="J4880">
        <v>7</v>
      </c>
      <c r="K4880">
        <v>27</v>
      </c>
    </row>
    <row r="4881" spans="1:11" x14ac:dyDescent="0.3">
      <c r="A4881" t="s">
        <v>14</v>
      </c>
      <c r="B4881" s="1">
        <v>44038</v>
      </c>
      <c r="C4881">
        <v>0.99804899999999996</v>
      </c>
      <c r="D4881">
        <v>1.01</v>
      </c>
      <c r="E4881">
        <v>0.99385699999999999</v>
      </c>
      <c r="F4881">
        <v>0.99887099999999995</v>
      </c>
      <c r="G4881">
        <v>28852807826</v>
      </c>
      <c r="H4881">
        <v>9986931176</v>
      </c>
      <c r="I4881">
        <v>2020</v>
      </c>
      <c r="J4881">
        <v>7</v>
      </c>
      <c r="K4881">
        <v>26</v>
      </c>
    </row>
    <row r="4882" spans="1:11" x14ac:dyDescent="0.3">
      <c r="A4882" t="s">
        <v>14</v>
      </c>
      <c r="B4882" s="1">
        <v>44037</v>
      </c>
      <c r="C4882">
        <v>0.999502</v>
      </c>
      <c r="D4882">
        <v>1</v>
      </c>
      <c r="E4882">
        <v>0.99661999999999995</v>
      </c>
      <c r="F4882">
        <v>0.998062</v>
      </c>
      <c r="G4882">
        <v>25077707687</v>
      </c>
      <c r="H4882">
        <v>9978842678</v>
      </c>
      <c r="I4882">
        <v>2020</v>
      </c>
      <c r="J4882">
        <v>7</v>
      </c>
      <c r="K4882">
        <v>25</v>
      </c>
    </row>
    <row r="4883" spans="1:11" x14ac:dyDescent="0.3">
      <c r="A4883" t="s">
        <v>14</v>
      </c>
      <c r="B4883" s="1">
        <v>44036</v>
      </c>
      <c r="C4883">
        <v>0.998255</v>
      </c>
      <c r="D4883">
        <v>1</v>
      </c>
      <c r="E4883">
        <v>0.99700100000000003</v>
      </c>
      <c r="F4883">
        <v>0.99899300000000002</v>
      </c>
      <c r="G4883">
        <v>22338273101</v>
      </c>
      <c r="H4883">
        <v>9988158017</v>
      </c>
      <c r="I4883">
        <v>2020</v>
      </c>
      <c r="J4883">
        <v>7</v>
      </c>
      <c r="K4883">
        <v>24</v>
      </c>
    </row>
    <row r="4884" spans="1:11" x14ac:dyDescent="0.3">
      <c r="A4884" t="s">
        <v>14</v>
      </c>
      <c r="B4884" s="1">
        <v>44035</v>
      </c>
      <c r="C4884">
        <v>1</v>
      </c>
      <c r="D4884">
        <v>1</v>
      </c>
      <c r="E4884">
        <v>0.99642500000000001</v>
      </c>
      <c r="F4884">
        <v>0.99818600000000002</v>
      </c>
      <c r="G4884">
        <v>24897129948</v>
      </c>
      <c r="H4884">
        <v>9980086463</v>
      </c>
      <c r="I4884">
        <v>2020</v>
      </c>
      <c r="J4884">
        <v>7</v>
      </c>
      <c r="K4884">
        <v>23</v>
      </c>
    </row>
    <row r="4885" spans="1:11" x14ac:dyDescent="0.3">
      <c r="A4885" t="s">
        <v>14</v>
      </c>
      <c r="B4885" s="1">
        <v>44034</v>
      </c>
      <c r="C4885">
        <v>0.99889499999999998</v>
      </c>
      <c r="D4885">
        <v>1</v>
      </c>
      <c r="E4885">
        <v>0.990811</v>
      </c>
      <c r="F4885">
        <v>1</v>
      </c>
      <c r="G4885">
        <v>21007802308</v>
      </c>
      <c r="H4885">
        <v>10006992588</v>
      </c>
      <c r="I4885">
        <v>2020</v>
      </c>
      <c r="J4885">
        <v>7</v>
      </c>
      <c r="K4885">
        <v>22</v>
      </c>
    </row>
    <row r="4886" spans="1:11" x14ac:dyDescent="0.3">
      <c r="A4886" t="s">
        <v>14</v>
      </c>
      <c r="B4886" s="1">
        <v>44033</v>
      </c>
      <c r="C4886">
        <v>0.99996700000000005</v>
      </c>
      <c r="D4886">
        <v>1</v>
      </c>
      <c r="E4886">
        <v>0.99490999999999996</v>
      </c>
      <c r="F4886">
        <v>0.99889399999999995</v>
      </c>
      <c r="G4886">
        <v>22047241258</v>
      </c>
      <c r="H4886">
        <v>9177832940</v>
      </c>
      <c r="I4886">
        <v>2020</v>
      </c>
      <c r="J4886">
        <v>7</v>
      </c>
      <c r="K4886">
        <v>21</v>
      </c>
    </row>
    <row r="4887" spans="1:11" x14ac:dyDescent="0.3">
      <c r="A4887" t="s">
        <v>14</v>
      </c>
      <c r="B4887" s="1">
        <v>44032</v>
      </c>
      <c r="C4887">
        <v>0.99840700000000004</v>
      </c>
      <c r="D4887">
        <v>1</v>
      </c>
      <c r="E4887">
        <v>0.99701799999999996</v>
      </c>
      <c r="F4887">
        <v>1</v>
      </c>
      <c r="G4887">
        <v>16920167824</v>
      </c>
      <c r="H4887">
        <v>9193521415</v>
      </c>
      <c r="I4887">
        <v>2020</v>
      </c>
      <c r="J4887">
        <v>7</v>
      </c>
      <c r="K4887">
        <v>20</v>
      </c>
    </row>
    <row r="4888" spans="1:11" x14ac:dyDescent="0.3">
      <c r="A4888" t="s">
        <v>14</v>
      </c>
      <c r="B4888" s="1">
        <v>44031</v>
      </c>
      <c r="C4888">
        <v>0.99866900000000003</v>
      </c>
      <c r="D4888">
        <v>1.01</v>
      </c>
      <c r="E4888">
        <v>0.99471699999999996</v>
      </c>
      <c r="F4888">
        <v>0.99835200000000002</v>
      </c>
      <c r="G4888">
        <v>16068695380</v>
      </c>
      <c r="H4888">
        <v>9172850235</v>
      </c>
      <c r="I4888">
        <v>2020</v>
      </c>
      <c r="J4888">
        <v>7</v>
      </c>
      <c r="K4888">
        <v>19</v>
      </c>
    </row>
    <row r="4889" spans="1:11" x14ac:dyDescent="0.3">
      <c r="A4889" t="s">
        <v>14</v>
      </c>
      <c r="B4889" s="1">
        <v>44030</v>
      </c>
      <c r="C4889">
        <v>0.99974799999999997</v>
      </c>
      <c r="D4889">
        <v>1.01</v>
      </c>
      <c r="E4889">
        <v>0.99633400000000005</v>
      </c>
      <c r="F4889">
        <v>0.99879499999999999</v>
      </c>
      <c r="G4889">
        <v>15430964635</v>
      </c>
      <c r="H4889">
        <v>9176920912</v>
      </c>
      <c r="I4889">
        <v>2020</v>
      </c>
      <c r="J4889">
        <v>7</v>
      </c>
      <c r="K4889">
        <v>18</v>
      </c>
    </row>
    <row r="4890" spans="1:11" x14ac:dyDescent="0.3">
      <c r="A4890" t="s">
        <v>14</v>
      </c>
      <c r="B4890" s="1">
        <v>44029</v>
      </c>
      <c r="C4890">
        <v>0.99968900000000005</v>
      </c>
      <c r="D4890">
        <v>1</v>
      </c>
      <c r="E4890">
        <v>0.99645399999999995</v>
      </c>
      <c r="F4890">
        <v>0.99961599999999995</v>
      </c>
      <c r="G4890">
        <v>16824229378</v>
      </c>
      <c r="H4890">
        <v>9184467101</v>
      </c>
      <c r="I4890">
        <v>2020</v>
      </c>
      <c r="J4890">
        <v>7</v>
      </c>
      <c r="K4890">
        <v>17</v>
      </c>
    </row>
    <row r="4891" spans="1:11" x14ac:dyDescent="0.3">
      <c r="A4891" t="s">
        <v>14</v>
      </c>
      <c r="B4891" s="1">
        <v>44028</v>
      </c>
      <c r="C4891">
        <v>0.99907299999999999</v>
      </c>
      <c r="D4891">
        <v>1.01</v>
      </c>
      <c r="E4891">
        <v>0.99751800000000002</v>
      </c>
      <c r="F4891">
        <v>0.99997999999999998</v>
      </c>
      <c r="G4891">
        <v>20174060342</v>
      </c>
      <c r="H4891">
        <v>9187808440</v>
      </c>
      <c r="I4891">
        <v>2020</v>
      </c>
      <c r="J4891">
        <v>7</v>
      </c>
      <c r="K4891">
        <v>16</v>
      </c>
    </row>
    <row r="4892" spans="1:11" x14ac:dyDescent="0.3">
      <c r="A4892" t="s">
        <v>14</v>
      </c>
      <c r="B4892" s="1">
        <v>44027</v>
      </c>
      <c r="C4892">
        <v>0.998969</v>
      </c>
      <c r="D4892">
        <v>1</v>
      </c>
      <c r="E4892">
        <v>0.99711099999999997</v>
      </c>
      <c r="F4892">
        <v>0.999444</v>
      </c>
      <c r="G4892">
        <v>19801020732</v>
      </c>
      <c r="H4892">
        <v>9182879622</v>
      </c>
      <c r="I4892">
        <v>2020</v>
      </c>
      <c r="J4892">
        <v>7</v>
      </c>
      <c r="K4892">
        <v>15</v>
      </c>
    </row>
    <row r="4893" spans="1:11" x14ac:dyDescent="0.3">
      <c r="A4893" t="s">
        <v>14</v>
      </c>
      <c r="B4893" s="1">
        <v>44026</v>
      </c>
      <c r="C4893">
        <v>1</v>
      </c>
      <c r="D4893">
        <v>1.01</v>
      </c>
      <c r="E4893">
        <v>0.99684899999999999</v>
      </c>
      <c r="F4893">
        <v>0.99904599999999999</v>
      </c>
      <c r="G4893">
        <v>21927614040</v>
      </c>
      <c r="H4893">
        <v>9179226233</v>
      </c>
      <c r="I4893">
        <v>2020</v>
      </c>
      <c r="J4893">
        <v>7</v>
      </c>
      <c r="K4893">
        <v>14</v>
      </c>
    </row>
    <row r="4894" spans="1:11" x14ac:dyDescent="0.3">
      <c r="A4894" t="s">
        <v>14</v>
      </c>
      <c r="B4894" s="1">
        <v>44025</v>
      </c>
      <c r="C4894">
        <v>0.99829000000000001</v>
      </c>
      <c r="D4894">
        <v>1.01</v>
      </c>
      <c r="E4894">
        <v>0.994896</v>
      </c>
      <c r="F4894">
        <v>0.999552</v>
      </c>
      <c r="G4894">
        <v>23293356124</v>
      </c>
      <c r="H4894">
        <v>9183872308</v>
      </c>
      <c r="I4894">
        <v>2020</v>
      </c>
      <c r="J4894">
        <v>7</v>
      </c>
      <c r="K4894">
        <v>13</v>
      </c>
    </row>
    <row r="4895" spans="1:11" x14ac:dyDescent="0.3">
      <c r="A4895" t="s">
        <v>14</v>
      </c>
      <c r="B4895" s="1">
        <v>44024</v>
      </c>
      <c r="C4895">
        <v>1</v>
      </c>
      <c r="D4895">
        <v>1</v>
      </c>
      <c r="E4895">
        <v>0.99713099999999999</v>
      </c>
      <c r="F4895">
        <v>0.99863400000000002</v>
      </c>
      <c r="G4895">
        <v>18560508406</v>
      </c>
      <c r="H4895">
        <v>9175440524</v>
      </c>
      <c r="I4895">
        <v>2020</v>
      </c>
      <c r="J4895">
        <v>7</v>
      </c>
      <c r="K4895">
        <v>12</v>
      </c>
    </row>
    <row r="4896" spans="1:11" x14ac:dyDescent="0.3">
      <c r="A4896" t="s">
        <v>14</v>
      </c>
      <c r="B4896" s="1">
        <v>44023</v>
      </c>
      <c r="C4896">
        <v>1</v>
      </c>
      <c r="D4896">
        <v>1</v>
      </c>
      <c r="E4896">
        <v>0.99674300000000005</v>
      </c>
      <c r="F4896">
        <v>1</v>
      </c>
      <c r="G4896">
        <v>16806691103</v>
      </c>
      <c r="H4896">
        <v>9197655630</v>
      </c>
      <c r="I4896">
        <v>2020</v>
      </c>
      <c r="J4896">
        <v>7</v>
      </c>
      <c r="K4896">
        <v>11</v>
      </c>
    </row>
    <row r="4897" spans="1:11" x14ac:dyDescent="0.3">
      <c r="A4897" t="s">
        <v>14</v>
      </c>
      <c r="B4897" s="1">
        <v>44022</v>
      </c>
      <c r="C4897">
        <v>1</v>
      </c>
      <c r="D4897">
        <v>1</v>
      </c>
      <c r="E4897">
        <v>0.99274799999999996</v>
      </c>
      <c r="F4897">
        <v>0.99998600000000004</v>
      </c>
      <c r="G4897">
        <v>19416307998</v>
      </c>
      <c r="H4897">
        <v>9187858531</v>
      </c>
      <c r="I4897">
        <v>2020</v>
      </c>
      <c r="J4897">
        <v>7</v>
      </c>
      <c r="K4897">
        <v>10</v>
      </c>
    </row>
    <row r="4898" spans="1:11" x14ac:dyDescent="0.3">
      <c r="A4898" t="s">
        <v>14</v>
      </c>
      <c r="B4898" s="1">
        <v>44021</v>
      </c>
      <c r="C4898">
        <v>0.99989099999999997</v>
      </c>
      <c r="D4898">
        <v>1.01</v>
      </c>
      <c r="E4898">
        <v>0.99753099999999995</v>
      </c>
      <c r="F4898">
        <v>1</v>
      </c>
      <c r="G4898">
        <v>24559681375</v>
      </c>
      <c r="H4898">
        <v>9216243182</v>
      </c>
      <c r="I4898">
        <v>2020</v>
      </c>
      <c r="J4898">
        <v>7</v>
      </c>
      <c r="K4898">
        <v>9</v>
      </c>
    </row>
    <row r="4899" spans="1:11" x14ac:dyDescent="0.3">
      <c r="A4899" t="s">
        <v>14</v>
      </c>
      <c r="B4899" s="1">
        <v>44020</v>
      </c>
      <c r="C4899">
        <v>0.99927999999999995</v>
      </c>
      <c r="D4899">
        <v>1</v>
      </c>
      <c r="E4899">
        <v>0.99604499999999996</v>
      </c>
      <c r="F4899">
        <v>0.99985999999999997</v>
      </c>
      <c r="G4899">
        <v>28520237097</v>
      </c>
      <c r="H4899">
        <v>9186701141</v>
      </c>
      <c r="I4899">
        <v>2020</v>
      </c>
      <c r="J4899">
        <v>7</v>
      </c>
      <c r="K4899">
        <v>8</v>
      </c>
    </row>
    <row r="4900" spans="1:11" x14ac:dyDescent="0.3">
      <c r="A4900" t="s">
        <v>14</v>
      </c>
      <c r="B4900" s="1">
        <v>44019</v>
      </c>
      <c r="C4900">
        <v>1</v>
      </c>
      <c r="D4900">
        <v>1</v>
      </c>
      <c r="E4900">
        <v>0.99057600000000001</v>
      </c>
      <c r="F4900">
        <v>0.99920699999999996</v>
      </c>
      <c r="G4900">
        <v>20262759503</v>
      </c>
      <c r="H4900">
        <v>9180705693</v>
      </c>
      <c r="I4900">
        <v>2020</v>
      </c>
      <c r="J4900">
        <v>7</v>
      </c>
      <c r="K4900">
        <v>7</v>
      </c>
    </row>
    <row r="4901" spans="1:11" x14ac:dyDescent="0.3">
      <c r="A4901" t="s">
        <v>14</v>
      </c>
      <c r="B4901" s="1">
        <v>44018</v>
      </c>
      <c r="C4901">
        <v>0.99837600000000004</v>
      </c>
      <c r="D4901">
        <v>1.01</v>
      </c>
      <c r="E4901">
        <v>0.99265700000000001</v>
      </c>
      <c r="F4901">
        <v>1</v>
      </c>
      <c r="G4901">
        <v>28513816011</v>
      </c>
      <c r="H4901">
        <v>9190162858</v>
      </c>
      <c r="I4901">
        <v>2020</v>
      </c>
      <c r="J4901">
        <v>7</v>
      </c>
      <c r="K4901">
        <v>6</v>
      </c>
    </row>
    <row r="4902" spans="1:11" x14ac:dyDescent="0.3">
      <c r="A4902" t="s">
        <v>14</v>
      </c>
      <c r="B4902" s="1">
        <v>44017</v>
      </c>
      <c r="C4902">
        <v>1</v>
      </c>
      <c r="D4902">
        <v>1.01</v>
      </c>
      <c r="E4902">
        <v>0.99684600000000001</v>
      </c>
      <c r="F4902">
        <v>0.99889899999999998</v>
      </c>
      <c r="G4902">
        <v>18453609716</v>
      </c>
      <c r="H4902">
        <v>9177873626</v>
      </c>
      <c r="I4902">
        <v>2020</v>
      </c>
      <c r="J4902">
        <v>7</v>
      </c>
      <c r="K4902">
        <v>5</v>
      </c>
    </row>
    <row r="4903" spans="1:11" x14ac:dyDescent="0.3">
      <c r="A4903" t="s">
        <v>14</v>
      </c>
      <c r="B4903" s="1">
        <v>44016</v>
      </c>
      <c r="C4903">
        <v>0.99975599999999998</v>
      </c>
      <c r="D4903">
        <v>1.01</v>
      </c>
      <c r="E4903">
        <v>0.99570400000000003</v>
      </c>
      <c r="F4903">
        <v>1</v>
      </c>
      <c r="G4903">
        <v>16834529314</v>
      </c>
      <c r="H4903">
        <v>9197892701</v>
      </c>
      <c r="I4903">
        <v>2020</v>
      </c>
      <c r="J4903">
        <v>7</v>
      </c>
      <c r="K4903">
        <v>4</v>
      </c>
    </row>
    <row r="4904" spans="1:11" x14ac:dyDescent="0.3">
      <c r="A4904" t="s">
        <v>14</v>
      </c>
      <c r="B4904" s="1">
        <v>44015</v>
      </c>
      <c r="C4904">
        <v>1.02</v>
      </c>
      <c r="D4904">
        <v>1.02</v>
      </c>
      <c r="E4904">
        <v>0.99792599999999998</v>
      </c>
      <c r="F4904">
        <v>0.99952099999999999</v>
      </c>
      <c r="G4904">
        <v>17207532375</v>
      </c>
      <c r="H4904">
        <v>9183592661</v>
      </c>
      <c r="I4904">
        <v>2020</v>
      </c>
      <c r="J4904">
        <v>7</v>
      </c>
      <c r="K4904">
        <v>3</v>
      </c>
    </row>
    <row r="4905" spans="1:11" x14ac:dyDescent="0.3">
      <c r="A4905" t="s">
        <v>14</v>
      </c>
      <c r="B4905" s="1">
        <v>44014</v>
      </c>
      <c r="C4905">
        <v>1</v>
      </c>
      <c r="D4905">
        <v>1.02</v>
      </c>
      <c r="E4905">
        <v>0.99870899999999996</v>
      </c>
      <c r="F4905">
        <v>1.02</v>
      </c>
      <c r="G4905">
        <v>21713824216</v>
      </c>
      <c r="H4905">
        <v>9332410549</v>
      </c>
      <c r="I4905">
        <v>2020</v>
      </c>
      <c r="J4905">
        <v>7</v>
      </c>
      <c r="K4905">
        <v>2</v>
      </c>
    </row>
    <row r="4906" spans="1:11" x14ac:dyDescent="0.3">
      <c r="A4906" t="s">
        <v>14</v>
      </c>
      <c r="B4906" s="1">
        <v>44013</v>
      </c>
      <c r="C4906">
        <v>0.99964600000000003</v>
      </c>
      <c r="D4906">
        <v>1.01</v>
      </c>
      <c r="E4906">
        <v>0.99749399999999999</v>
      </c>
      <c r="F4906">
        <v>1</v>
      </c>
      <c r="G4906">
        <v>20410901924</v>
      </c>
      <c r="H4906">
        <v>9202338339</v>
      </c>
      <c r="I4906">
        <v>2020</v>
      </c>
      <c r="J4906">
        <v>7</v>
      </c>
      <c r="K4906">
        <v>1</v>
      </c>
    </row>
    <row r="4907" spans="1:11" x14ac:dyDescent="0.3">
      <c r="A4907" t="s">
        <v>14</v>
      </c>
      <c r="B4907" s="1">
        <v>44012</v>
      </c>
      <c r="C4907">
        <v>1</v>
      </c>
      <c r="D4907">
        <v>1.01</v>
      </c>
      <c r="E4907">
        <v>0.99829500000000004</v>
      </c>
      <c r="F4907">
        <v>0.99990400000000002</v>
      </c>
      <c r="G4907">
        <v>18926019120</v>
      </c>
      <c r="H4907">
        <v>9187111584</v>
      </c>
      <c r="I4907">
        <v>2020</v>
      </c>
      <c r="J4907">
        <v>6</v>
      </c>
      <c r="K4907">
        <v>30</v>
      </c>
    </row>
    <row r="4908" spans="1:11" x14ac:dyDescent="0.3">
      <c r="A4908" t="s">
        <v>14</v>
      </c>
      <c r="B4908" s="1">
        <v>44011</v>
      </c>
      <c r="C4908">
        <v>1</v>
      </c>
      <c r="D4908">
        <v>1.01</v>
      </c>
      <c r="E4908">
        <v>0.99704499999999996</v>
      </c>
      <c r="F4908">
        <v>1</v>
      </c>
      <c r="G4908">
        <v>20201360245</v>
      </c>
      <c r="H4908">
        <v>9206224847</v>
      </c>
      <c r="I4908">
        <v>2020</v>
      </c>
      <c r="J4908">
        <v>6</v>
      </c>
      <c r="K4908">
        <v>29</v>
      </c>
    </row>
    <row r="4909" spans="1:11" x14ac:dyDescent="0.3">
      <c r="A4909" t="s">
        <v>14</v>
      </c>
      <c r="B4909" s="1">
        <v>44010</v>
      </c>
      <c r="C4909">
        <v>1</v>
      </c>
      <c r="D4909">
        <v>1.01</v>
      </c>
      <c r="E4909">
        <v>0.989537</v>
      </c>
      <c r="F4909">
        <v>1</v>
      </c>
      <c r="G4909">
        <v>18015458533</v>
      </c>
      <c r="H4909">
        <v>9211095727</v>
      </c>
      <c r="I4909">
        <v>2020</v>
      </c>
      <c r="J4909">
        <v>6</v>
      </c>
      <c r="K4909">
        <v>28</v>
      </c>
    </row>
    <row r="4910" spans="1:11" x14ac:dyDescent="0.3">
      <c r="A4910" t="s">
        <v>14</v>
      </c>
      <c r="B4910" s="1">
        <v>44009</v>
      </c>
      <c r="C4910">
        <v>0.99894899999999998</v>
      </c>
      <c r="D4910">
        <v>1.01</v>
      </c>
      <c r="E4910">
        <v>0.99656800000000001</v>
      </c>
      <c r="F4910">
        <v>1</v>
      </c>
      <c r="G4910">
        <v>22069989504</v>
      </c>
      <c r="H4910">
        <v>9225029698</v>
      </c>
      <c r="I4910">
        <v>2020</v>
      </c>
      <c r="J4910">
        <v>6</v>
      </c>
      <c r="K4910">
        <v>27</v>
      </c>
    </row>
    <row r="4911" spans="1:11" x14ac:dyDescent="0.3">
      <c r="A4911" t="s">
        <v>14</v>
      </c>
      <c r="B4911" s="1">
        <v>44008</v>
      </c>
      <c r="C4911">
        <v>1</v>
      </c>
      <c r="D4911">
        <v>1.01</v>
      </c>
      <c r="E4911">
        <v>0.99747200000000003</v>
      </c>
      <c r="F4911">
        <v>0.99895599999999996</v>
      </c>
      <c r="G4911">
        <v>22595324560</v>
      </c>
      <c r="H4911">
        <v>9178402109</v>
      </c>
      <c r="I4911">
        <v>2020</v>
      </c>
      <c r="J4911">
        <v>6</v>
      </c>
      <c r="K4911">
        <v>26</v>
      </c>
    </row>
    <row r="4912" spans="1:11" x14ac:dyDescent="0.3">
      <c r="A4912" t="s">
        <v>14</v>
      </c>
      <c r="B4912" s="1">
        <v>44007</v>
      </c>
      <c r="C4912">
        <v>1</v>
      </c>
      <c r="D4912">
        <v>1.01</v>
      </c>
      <c r="E4912">
        <v>0.99248700000000001</v>
      </c>
      <c r="F4912">
        <v>1</v>
      </c>
      <c r="G4912">
        <v>21617089198</v>
      </c>
      <c r="H4912">
        <v>9188929329</v>
      </c>
      <c r="I4912">
        <v>2020</v>
      </c>
      <c r="J4912">
        <v>6</v>
      </c>
      <c r="K4912">
        <v>25</v>
      </c>
    </row>
    <row r="4913" spans="1:11" x14ac:dyDescent="0.3">
      <c r="A4913" t="s">
        <v>14</v>
      </c>
      <c r="B4913" s="1">
        <v>44006</v>
      </c>
      <c r="C4913">
        <v>1</v>
      </c>
      <c r="D4913">
        <v>1.01</v>
      </c>
      <c r="E4913">
        <v>0.99672499999999997</v>
      </c>
      <c r="F4913">
        <v>1</v>
      </c>
      <c r="G4913">
        <v>25367004473</v>
      </c>
      <c r="H4913">
        <v>9190776522</v>
      </c>
      <c r="I4913">
        <v>2020</v>
      </c>
      <c r="J4913">
        <v>6</v>
      </c>
      <c r="K4913">
        <v>24</v>
      </c>
    </row>
    <row r="4914" spans="1:11" x14ac:dyDescent="0.3">
      <c r="A4914" t="s">
        <v>14</v>
      </c>
      <c r="B4914" s="1">
        <v>44005</v>
      </c>
      <c r="C4914">
        <v>0.99837200000000004</v>
      </c>
      <c r="D4914">
        <v>1</v>
      </c>
      <c r="E4914">
        <v>0.99188299999999996</v>
      </c>
      <c r="F4914">
        <v>1</v>
      </c>
      <c r="G4914">
        <v>21481732223</v>
      </c>
      <c r="H4914">
        <v>9215902574</v>
      </c>
      <c r="I4914">
        <v>2020</v>
      </c>
      <c r="J4914">
        <v>6</v>
      </c>
      <c r="K4914">
        <v>23</v>
      </c>
    </row>
    <row r="4915" spans="1:11" x14ac:dyDescent="0.3">
      <c r="A4915" t="s">
        <v>14</v>
      </c>
      <c r="B4915" s="1">
        <v>44004</v>
      </c>
      <c r="C4915">
        <v>1</v>
      </c>
      <c r="D4915">
        <v>1</v>
      </c>
      <c r="E4915">
        <v>0.99055899999999997</v>
      </c>
      <c r="F4915">
        <v>0.99792499999999995</v>
      </c>
      <c r="G4915">
        <v>25901068733</v>
      </c>
      <c r="H4915">
        <v>9168930430</v>
      </c>
      <c r="I4915">
        <v>2020</v>
      </c>
      <c r="J4915">
        <v>6</v>
      </c>
      <c r="K4915">
        <v>22</v>
      </c>
    </row>
    <row r="4916" spans="1:11" x14ac:dyDescent="0.3">
      <c r="A4916" t="s">
        <v>14</v>
      </c>
      <c r="B4916" s="1">
        <v>44003</v>
      </c>
      <c r="C4916">
        <v>0.99868100000000004</v>
      </c>
      <c r="D4916">
        <v>1</v>
      </c>
      <c r="E4916">
        <v>0.99623499999999998</v>
      </c>
      <c r="F4916">
        <v>1</v>
      </c>
      <c r="G4916">
        <v>18590123868</v>
      </c>
      <c r="H4916">
        <v>9200517082</v>
      </c>
      <c r="I4916">
        <v>2020</v>
      </c>
      <c r="J4916">
        <v>6</v>
      </c>
      <c r="K4916">
        <v>21</v>
      </c>
    </row>
    <row r="4917" spans="1:11" x14ac:dyDescent="0.3">
      <c r="A4917" t="s">
        <v>14</v>
      </c>
      <c r="B4917" s="1">
        <v>44002</v>
      </c>
      <c r="C4917">
        <v>0.99451400000000001</v>
      </c>
      <c r="D4917">
        <v>1.01</v>
      </c>
      <c r="E4917">
        <v>0.99145000000000005</v>
      </c>
      <c r="F4917">
        <v>0.99888399999999999</v>
      </c>
      <c r="G4917">
        <v>20222952960</v>
      </c>
      <c r="H4917">
        <v>9177740881</v>
      </c>
      <c r="I4917">
        <v>2020</v>
      </c>
      <c r="J4917">
        <v>6</v>
      </c>
      <c r="K4917">
        <v>20</v>
      </c>
    </row>
    <row r="4918" spans="1:11" x14ac:dyDescent="0.3">
      <c r="A4918" t="s">
        <v>14</v>
      </c>
      <c r="B4918" s="1">
        <v>44001</v>
      </c>
      <c r="C4918">
        <v>1</v>
      </c>
      <c r="D4918">
        <v>1.01</v>
      </c>
      <c r="E4918">
        <v>0.99377199999999999</v>
      </c>
      <c r="F4918">
        <v>0.99382899999999996</v>
      </c>
      <c r="G4918">
        <v>23397934727</v>
      </c>
      <c r="H4918">
        <v>9131294353</v>
      </c>
      <c r="I4918">
        <v>2020</v>
      </c>
      <c r="J4918">
        <v>6</v>
      </c>
      <c r="K4918">
        <v>19</v>
      </c>
    </row>
    <row r="4919" spans="1:11" x14ac:dyDescent="0.3">
      <c r="A4919" t="s">
        <v>14</v>
      </c>
      <c r="B4919" s="1">
        <v>44000</v>
      </c>
      <c r="C4919">
        <v>1</v>
      </c>
      <c r="D4919">
        <v>1</v>
      </c>
      <c r="E4919">
        <v>0.99709700000000001</v>
      </c>
      <c r="F4919">
        <v>1</v>
      </c>
      <c r="G4919">
        <v>21264596740</v>
      </c>
      <c r="H4919">
        <v>9206533321</v>
      </c>
      <c r="I4919">
        <v>2020</v>
      </c>
      <c r="J4919">
        <v>6</v>
      </c>
      <c r="K4919">
        <v>18</v>
      </c>
    </row>
    <row r="4920" spans="1:11" x14ac:dyDescent="0.3">
      <c r="A4920" t="s">
        <v>14</v>
      </c>
      <c r="B4920" s="1">
        <v>43999</v>
      </c>
      <c r="C4920">
        <v>1</v>
      </c>
      <c r="D4920">
        <v>1</v>
      </c>
      <c r="E4920">
        <v>0.99636100000000005</v>
      </c>
      <c r="F4920">
        <v>1</v>
      </c>
      <c r="G4920">
        <v>24323246034</v>
      </c>
      <c r="H4920">
        <v>9191412080</v>
      </c>
      <c r="I4920">
        <v>2020</v>
      </c>
      <c r="J4920">
        <v>6</v>
      </c>
      <c r="K4920">
        <v>17</v>
      </c>
    </row>
    <row r="4921" spans="1:11" x14ac:dyDescent="0.3">
      <c r="A4921" t="s">
        <v>14</v>
      </c>
      <c r="B4921" s="1">
        <v>43998</v>
      </c>
      <c r="C4921">
        <v>1</v>
      </c>
      <c r="D4921">
        <v>1.01</v>
      </c>
      <c r="E4921">
        <v>0.99890400000000001</v>
      </c>
      <c r="F4921">
        <v>1</v>
      </c>
      <c r="G4921">
        <v>25217650481</v>
      </c>
      <c r="H4921">
        <v>9191048183</v>
      </c>
      <c r="I4921">
        <v>2020</v>
      </c>
      <c r="J4921">
        <v>6</v>
      </c>
      <c r="K4921">
        <v>16</v>
      </c>
    </row>
    <row r="4922" spans="1:11" x14ac:dyDescent="0.3">
      <c r="A4922" t="s">
        <v>14</v>
      </c>
      <c r="B4922" s="1">
        <v>43997</v>
      </c>
      <c r="C4922">
        <v>1.01</v>
      </c>
      <c r="D4922">
        <v>1.01</v>
      </c>
      <c r="E4922">
        <v>0.99793200000000004</v>
      </c>
      <c r="F4922">
        <v>1</v>
      </c>
      <c r="G4922">
        <v>33118696637</v>
      </c>
      <c r="H4922">
        <v>9208004587</v>
      </c>
      <c r="I4922">
        <v>2020</v>
      </c>
      <c r="J4922">
        <v>6</v>
      </c>
      <c r="K4922">
        <v>15</v>
      </c>
    </row>
    <row r="4923" spans="1:11" x14ac:dyDescent="0.3">
      <c r="A4923" t="s">
        <v>14</v>
      </c>
      <c r="B4923" s="1">
        <v>43996</v>
      </c>
      <c r="C4923">
        <v>1</v>
      </c>
      <c r="D4923">
        <v>1.01</v>
      </c>
      <c r="E4923">
        <v>0.99768199999999996</v>
      </c>
      <c r="F4923">
        <v>1.01</v>
      </c>
      <c r="G4923">
        <v>21206505066</v>
      </c>
      <c r="H4923">
        <v>9238040026</v>
      </c>
      <c r="I4923">
        <v>2020</v>
      </c>
      <c r="J4923">
        <v>6</v>
      </c>
      <c r="K4923">
        <v>14</v>
      </c>
    </row>
    <row r="4924" spans="1:11" x14ac:dyDescent="0.3">
      <c r="A4924" t="s">
        <v>14</v>
      </c>
      <c r="B4924" s="1">
        <v>43995</v>
      </c>
      <c r="C4924">
        <v>1</v>
      </c>
      <c r="D4924">
        <v>1.01</v>
      </c>
      <c r="E4924">
        <v>0.99968299999999999</v>
      </c>
      <c r="F4924">
        <v>1</v>
      </c>
      <c r="G4924">
        <v>21716523327</v>
      </c>
      <c r="H4924">
        <v>9207088207</v>
      </c>
      <c r="I4924">
        <v>2020</v>
      </c>
      <c r="J4924">
        <v>6</v>
      </c>
      <c r="K4924">
        <v>13</v>
      </c>
    </row>
    <row r="4925" spans="1:11" x14ac:dyDescent="0.3">
      <c r="A4925" t="s">
        <v>14</v>
      </c>
      <c r="B4925" s="1">
        <v>43994</v>
      </c>
      <c r="C4925">
        <v>1</v>
      </c>
      <c r="D4925">
        <v>1.01</v>
      </c>
      <c r="E4925">
        <v>0.99586300000000005</v>
      </c>
      <c r="F4925">
        <v>1</v>
      </c>
      <c r="G4925">
        <v>28748565604</v>
      </c>
      <c r="H4925">
        <v>9216616643</v>
      </c>
      <c r="I4925">
        <v>2020</v>
      </c>
      <c r="J4925">
        <v>6</v>
      </c>
      <c r="K4925">
        <v>12</v>
      </c>
    </row>
    <row r="4926" spans="1:11" x14ac:dyDescent="0.3">
      <c r="A4926" t="s">
        <v>14</v>
      </c>
      <c r="B4926" s="1">
        <v>43993</v>
      </c>
      <c r="C4926">
        <v>1</v>
      </c>
      <c r="D4926">
        <v>1.01</v>
      </c>
      <c r="E4926">
        <v>0.99689700000000003</v>
      </c>
      <c r="F4926">
        <v>1</v>
      </c>
      <c r="G4926">
        <v>39277703093</v>
      </c>
      <c r="H4926">
        <v>9193510455</v>
      </c>
      <c r="I4926">
        <v>2020</v>
      </c>
      <c r="J4926">
        <v>6</v>
      </c>
      <c r="K4926">
        <v>11</v>
      </c>
    </row>
    <row r="4927" spans="1:11" x14ac:dyDescent="0.3">
      <c r="A4927" t="s">
        <v>14</v>
      </c>
      <c r="B4927" s="1">
        <v>43992</v>
      </c>
      <c r="C4927">
        <v>1</v>
      </c>
      <c r="D4927">
        <v>1.01</v>
      </c>
      <c r="E4927">
        <v>0.98842699999999994</v>
      </c>
      <c r="F4927">
        <v>1</v>
      </c>
      <c r="G4927">
        <v>26529161098</v>
      </c>
      <c r="H4927">
        <v>9201188636</v>
      </c>
      <c r="I4927">
        <v>2020</v>
      </c>
      <c r="J4927">
        <v>6</v>
      </c>
      <c r="K4927">
        <v>10</v>
      </c>
    </row>
    <row r="4928" spans="1:11" x14ac:dyDescent="0.3">
      <c r="A4928" t="s">
        <v>14</v>
      </c>
      <c r="B4928" s="1">
        <v>43991</v>
      </c>
      <c r="C4928">
        <v>1</v>
      </c>
      <c r="D4928">
        <v>1.02</v>
      </c>
      <c r="E4928">
        <v>0.99741500000000005</v>
      </c>
      <c r="F4928">
        <v>1</v>
      </c>
      <c r="G4928">
        <v>25504409744</v>
      </c>
      <c r="H4928">
        <v>9219861825</v>
      </c>
      <c r="I4928">
        <v>2020</v>
      </c>
      <c r="J4928">
        <v>6</v>
      </c>
      <c r="K4928">
        <v>9</v>
      </c>
    </row>
    <row r="4929" spans="1:11" x14ac:dyDescent="0.3">
      <c r="A4929" t="s">
        <v>14</v>
      </c>
      <c r="B4929" s="1">
        <v>43990</v>
      </c>
      <c r="C4929">
        <v>1</v>
      </c>
      <c r="D4929">
        <v>1.01</v>
      </c>
      <c r="E4929">
        <v>0.99583600000000005</v>
      </c>
      <c r="F4929">
        <v>1</v>
      </c>
      <c r="G4929">
        <v>23773499797</v>
      </c>
      <c r="H4929">
        <v>9207629723</v>
      </c>
      <c r="I4929">
        <v>2020</v>
      </c>
      <c r="J4929">
        <v>6</v>
      </c>
      <c r="K4929">
        <v>8</v>
      </c>
    </row>
    <row r="4930" spans="1:11" x14ac:dyDescent="0.3">
      <c r="A4930" t="s">
        <v>14</v>
      </c>
      <c r="B4930" s="1">
        <v>43989</v>
      </c>
      <c r="C4930">
        <v>0.999394</v>
      </c>
      <c r="D4930">
        <v>1.01</v>
      </c>
      <c r="E4930">
        <v>0.99593900000000002</v>
      </c>
      <c r="F4930">
        <v>1</v>
      </c>
      <c r="G4930">
        <v>29418233806</v>
      </c>
      <c r="H4930">
        <v>9215681004</v>
      </c>
      <c r="I4930">
        <v>2020</v>
      </c>
      <c r="J4930">
        <v>6</v>
      </c>
      <c r="K4930">
        <v>7</v>
      </c>
    </row>
    <row r="4931" spans="1:11" x14ac:dyDescent="0.3">
      <c r="A4931" t="s">
        <v>14</v>
      </c>
      <c r="B4931" s="1">
        <v>43988</v>
      </c>
      <c r="C4931">
        <v>1</v>
      </c>
      <c r="D4931">
        <v>1.01</v>
      </c>
      <c r="E4931">
        <v>0.99487999999999999</v>
      </c>
      <c r="F4931">
        <v>0.99930300000000005</v>
      </c>
      <c r="G4931">
        <v>23548822467</v>
      </c>
      <c r="H4931">
        <v>9181588927</v>
      </c>
      <c r="I4931">
        <v>2020</v>
      </c>
      <c r="J4931">
        <v>6</v>
      </c>
      <c r="K4931">
        <v>6</v>
      </c>
    </row>
    <row r="4932" spans="1:11" x14ac:dyDescent="0.3">
      <c r="A4932" t="s">
        <v>14</v>
      </c>
      <c r="B4932" s="1">
        <v>43987</v>
      </c>
      <c r="C4932">
        <v>1</v>
      </c>
      <c r="D4932">
        <v>1.01</v>
      </c>
      <c r="E4932">
        <v>0.99717100000000003</v>
      </c>
      <c r="F4932">
        <v>1</v>
      </c>
      <c r="G4932">
        <v>29614424319</v>
      </c>
      <c r="H4932">
        <v>9215795902</v>
      </c>
      <c r="I4932">
        <v>2020</v>
      </c>
      <c r="J4932">
        <v>6</v>
      </c>
      <c r="K4932">
        <v>5</v>
      </c>
    </row>
    <row r="4933" spans="1:11" x14ac:dyDescent="0.3">
      <c r="A4933" t="s">
        <v>14</v>
      </c>
      <c r="B4933" s="1">
        <v>43986</v>
      </c>
      <c r="C4933">
        <v>1</v>
      </c>
      <c r="D4933">
        <v>1.01</v>
      </c>
      <c r="E4933">
        <v>0.99229100000000003</v>
      </c>
      <c r="F4933">
        <v>1</v>
      </c>
      <c r="G4933">
        <v>31617065491</v>
      </c>
      <c r="H4933">
        <v>9211044466</v>
      </c>
      <c r="I4933">
        <v>2020</v>
      </c>
      <c r="J4933">
        <v>6</v>
      </c>
      <c r="K4933">
        <v>4</v>
      </c>
    </row>
    <row r="4934" spans="1:11" x14ac:dyDescent="0.3">
      <c r="A4934" t="s">
        <v>14</v>
      </c>
      <c r="B4934" s="1">
        <v>43985</v>
      </c>
      <c r="C4934">
        <v>0.99682199999999999</v>
      </c>
      <c r="D4934">
        <v>1.01</v>
      </c>
      <c r="E4934">
        <v>0.99657499999999999</v>
      </c>
      <c r="F4934">
        <v>1</v>
      </c>
      <c r="G4934">
        <v>30557149519</v>
      </c>
      <c r="H4934">
        <v>9188046841</v>
      </c>
      <c r="I4934">
        <v>2020</v>
      </c>
      <c r="J4934">
        <v>6</v>
      </c>
      <c r="K4934">
        <v>3</v>
      </c>
    </row>
    <row r="4935" spans="1:11" x14ac:dyDescent="0.3">
      <c r="A4935" t="s">
        <v>14</v>
      </c>
      <c r="B4935" s="1">
        <v>43984</v>
      </c>
      <c r="C4935">
        <v>1</v>
      </c>
      <c r="D4935">
        <v>1.04</v>
      </c>
      <c r="E4935">
        <v>0.99587000000000003</v>
      </c>
      <c r="F4935">
        <v>0.99752399999999997</v>
      </c>
      <c r="G4935">
        <v>45585907575</v>
      </c>
      <c r="H4935">
        <v>9165240437</v>
      </c>
      <c r="I4935">
        <v>2020</v>
      </c>
      <c r="J4935">
        <v>6</v>
      </c>
      <c r="K4935">
        <v>2</v>
      </c>
    </row>
    <row r="4936" spans="1:11" x14ac:dyDescent="0.3">
      <c r="A4936" t="s">
        <v>14</v>
      </c>
      <c r="B4936" s="1">
        <v>43983</v>
      </c>
      <c r="C4936">
        <v>0.99960099999999996</v>
      </c>
      <c r="D4936">
        <v>1</v>
      </c>
      <c r="E4936">
        <v>0.98565100000000005</v>
      </c>
      <c r="F4936">
        <v>1</v>
      </c>
      <c r="G4936">
        <v>39619617695</v>
      </c>
      <c r="H4936">
        <v>8807934628</v>
      </c>
      <c r="I4936">
        <v>2020</v>
      </c>
      <c r="J4936">
        <v>6</v>
      </c>
      <c r="K4936">
        <v>1</v>
      </c>
    </row>
    <row r="4937" spans="1:11" x14ac:dyDescent="0.3">
      <c r="A4937" t="s">
        <v>14</v>
      </c>
      <c r="B4937" s="1">
        <v>43982</v>
      </c>
      <c r="C4937">
        <v>1</v>
      </c>
      <c r="D4937">
        <v>1.01</v>
      </c>
      <c r="E4937">
        <v>0.99450400000000005</v>
      </c>
      <c r="F4937">
        <v>0.99803299999999995</v>
      </c>
      <c r="G4937">
        <v>35009124470</v>
      </c>
      <c r="H4937">
        <v>8780766210</v>
      </c>
      <c r="I4937">
        <v>2020</v>
      </c>
      <c r="J4937">
        <v>5</v>
      </c>
      <c r="K4937">
        <v>31</v>
      </c>
    </row>
    <row r="4938" spans="1:11" x14ac:dyDescent="0.3">
      <c r="A4938" t="s">
        <v>14</v>
      </c>
      <c r="B4938" s="1">
        <v>43981</v>
      </c>
      <c r="C4938">
        <v>1</v>
      </c>
      <c r="D4938">
        <v>1</v>
      </c>
      <c r="E4938">
        <v>0.99097800000000003</v>
      </c>
      <c r="F4938">
        <v>1</v>
      </c>
      <c r="G4938">
        <v>40377918880</v>
      </c>
      <c r="H4938">
        <v>8801618923</v>
      </c>
      <c r="I4938">
        <v>2020</v>
      </c>
      <c r="J4938">
        <v>5</v>
      </c>
      <c r="K4938">
        <v>30</v>
      </c>
    </row>
    <row r="4939" spans="1:11" x14ac:dyDescent="0.3">
      <c r="A4939" t="s">
        <v>14</v>
      </c>
      <c r="B4939" s="1">
        <v>43980</v>
      </c>
      <c r="C4939">
        <v>1</v>
      </c>
      <c r="D4939">
        <v>1.01</v>
      </c>
      <c r="E4939">
        <v>0.99876200000000004</v>
      </c>
      <c r="F4939">
        <v>1</v>
      </c>
      <c r="G4939">
        <v>36706734857</v>
      </c>
      <c r="H4939">
        <v>8827585611</v>
      </c>
      <c r="I4939">
        <v>2020</v>
      </c>
      <c r="J4939">
        <v>5</v>
      </c>
      <c r="K4939">
        <v>29</v>
      </c>
    </row>
    <row r="4940" spans="1:11" x14ac:dyDescent="0.3">
      <c r="A4940" t="s">
        <v>14</v>
      </c>
      <c r="B4940" s="1">
        <v>43979</v>
      </c>
      <c r="C4940">
        <v>1</v>
      </c>
      <c r="D4940">
        <v>1.01</v>
      </c>
      <c r="E4940">
        <v>0.99523600000000001</v>
      </c>
      <c r="F4940">
        <v>1</v>
      </c>
      <c r="G4940">
        <v>38116870951</v>
      </c>
      <c r="H4940">
        <v>8808209446</v>
      </c>
      <c r="I4940">
        <v>2020</v>
      </c>
      <c r="J4940">
        <v>5</v>
      </c>
      <c r="K4940">
        <v>28</v>
      </c>
    </row>
    <row r="4941" spans="1:11" x14ac:dyDescent="0.3">
      <c r="A4941" t="s">
        <v>14</v>
      </c>
      <c r="B4941" s="1">
        <v>43978</v>
      </c>
      <c r="C4941">
        <v>0.99830700000000006</v>
      </c>
      <c r="D4941">
        <v>1.01</v>
      </c>
      <c r="E4941">
        <v>0.99324100000000004</v>
      </c>
      <c r="F4941">
        <v>1</v>
      </c>
      <c r="G4941">
        <v>35192290092</v>
      </c>
      <c r="H4941">
        <v>8838137762</v>
      </c>
      <c r="I4941">
        <v>2020</v>
      </c>
      <c r="J4941">
        <v>5</v>
      </c>
      <c r="K4941">
        <v>27</v>
      </c>
    </row>
    <row r="4942" spans="1:11" x14ac:dyDescent="0.3">
      <c r="A4942" t="s">
        <v>14</v>
      </c>
      <c r="B4942" s="1">
        <v>43977</v>
      </c>
      <c r="C4942">
        <v>1</v>
      </c>
      <c r="D4942">
        <v>1.01</v>
      </c>
      <c r="E4942">
        <v>0.99328099999999997</v>
      </c>
      <c r="F4942">
        <v>0.99800800000000001</v>
      </c>
      <c r="G4942">
        <v>32858110128</v>
      </c>
      <c r="H4942">
        <v>8780541726</v>
      </c>
      <c r="I4942">
        <v>2020</v>
      </c>
      <c r="J4942">
        <v>5</v>
      </c>
      <c r="K4942">
        <v>26</v>
      </c>
    </row>
    <row r="4943" spans="1:11" x14ac:dyDescent="0.3">
      <c r="A4943" t="s">
        <v>14</v>
      </c>
      <c r="B4943" s="1">
        <v>43976</v>
      </c>
      <c r="C4943">
        <v>1</v>
      </c>
      <c r="D4943">
        <v>1.01</v>
      </c>
      <c r="E4943">
        <v>0.99343000000000004</v>
      </c>
      <c r="F4943">
        <v>1</v>
      </c>
      <c r="G4943">
        <v>35985513624</v>
      </c>
      <c r="H4943">
        <v>8826217018</v>
      </c>
      <c r="I4943">
        <v>2020</v>
      </c>
      <c r="J4943">
        <v>5</v>
      </c>
      <c r="K4943">
        <v>25</v>
      </c>
    </row>
    <row r="4944" spans="1:11" x14ac:dyDescent="0.3">
      <c r="A4944" t="s">
        <v>14</v>
      </c>
      <c r="B4944" s="1">
        <v>43975</v>
      </c>
      <c r="C4944">
        <v>1.01</v>
      </c>
      <c r="D4944">
        <v>1.02</v>
      </c>
      <c r="E4944">
        <v>0.99541500000000005</v>
      </c>
      <c r="F4944">
        <v>1</v>
      </c>
      <c r="G4944">
        <v>38944229194</v>
      </c>
      <c r="H4944">
        <v>8807651948</v>
      </c>
      <c r="I4944">
        <v>2020</v>
      </c>
      <c r="J4944">
        <v>5</v>
      </c>
      <c r="K4944">
        <v>24</v>
      </c>
    </row>
    <row r="4945" spans="1:11" x14ac:dyDescent="0.3">
      <c r="A4945" t="s">
        <v>14</v>
      </c>
      <c r="B4945" s="1">
        <v>43974</v>
      </c>
      <c r="C4945">
        <v>1</v>
      </c>
      <c r="D4945">
        <v>1.01</v>
      </c>
      <c r="E4945">
        <v>0.99546199999999996</v>
      </c>
      <c r="F4945">
        <v>1.01</v>
      </c>
      <c r="G4945">
        <v>33726005349</v>
      </c>
      <c r="H4945">
        <v>8846790751</v>
      </c>
      <c r="I4945">
        <v>2020</v>
      </c>
      <c r="J4945">
        <v>5</v>
      </c>
      <c r="K4945">
        <v>23</v>
      </c>
    </row>
    <row r="4946" spans="1:11" x14ac:dyDescent="0.3">
      <c r="A4946" t="s">
        <v>14</v>
      </c>
      <c r="B4946" s="1">
        <v>43973</v>
      </c>
      <c r="C4946">
        <v>1</v>
      </c>
      <c r="D4946">
        <v>1.01</v>
      </c>
      <c r="E4946">
        <v>0.99658800000000003</v>
      </c>
      <c r="F4946">
        <v>1</v>
      </c>
      <c r="G4946">
        <v>37971264880</v>
      </c>
      <c r="H4946">
        <v>8818190632</v>
      </c>
      <c r="I4946">
        <v>2020</v>
      </c>
      <c r="J4946">
        <v>5</v>
      </c>
      <c r="K4946">
        <v>22</v>
      </c>
    </row>
    <row r="4947" spans="1:11" x14ac:dyDescent="0.3">
      <c r="A4947" t="s">
        <v>14</v>
      </c>
      <c r="B4947" s="1">
        <v>43972</v>
      </c>
      <c r="C4947">
        <v>0.999193</v>
      </c>
      <c r="D4947">
        <v>1.01</v>
      </c>
      <c r="E4947">
        <v>0.99310900000000002</v>
      </c>
      <c r="F4947">
        <v>1</v>
      </c>
      <c r="G4947">
        <v>47340041421</v>
      </c>
      <c r="H4947">
        <v>8815678128</v>
      </c>
      <c r="I4947">
        <v>2020</v>
      </c>
      <c r="J4947">
        <v>5</v>
      </c>
      <c r="K4947">
        <v>21</v>
      </c>
    </row>
    <row r="4948" spans="1:11" x14ac:dyDescent="0.3">
      <c r="A4948" t="s">
        <v>14</v>
      </c>
      <c r="B4948" s="1">
        <v>43971</v>
      </c>
      <c r="C4948">
        <v>0.99640300000000004</v>
      </c>
      <c r="D4948">
        <v>1.02</v>
      </c>
      <c r="E4948">
        <v>0.99486600000000003</v>
      </c>
      <c r="F4948">
        <v>0.99894799999999995</v>
      </c>
      <c r="G4948">
        <v>44447276085</v>
      </c>
      <c r="H4948">
        <v>8788814168</v>
      </c>
      <c r="I4948">
        <v>2020</v>
      </c>
      <c r="J4948">
        <v>5</v>
      </c>
      <c r="K4948">
        <v>20</v>
      </c>
    </row>
    <row r="4949" spans="1:11" x14ac:dyDescent="0.3">
      <c r="A4949" t="s">
        <v>14</v>
      </c>
      <c r="B4949" s="1">
        <v>43970</v>
      </c>
      <c r="C4949">
        <v>1</v>
      </c>
      <c r="D4949">
        <v>1.01</v>
      </c>
      <c r="E4949">
        <v>0.99266299999999996</v>
      </c>
      <c r="F4949">
        <v>0.99601899999999999</v>
      </c>
      <c r="G4949">
        <v>46955432504</v>
      </c>
      <c r="H4949">
        <v>8763040004</v>
      </c>
      <c r="I4949">
        <v>2020</v>
      </c>
      <c r="J4949">
        <v>5</v>
      </c>
      <c r="K4949">
        <v>19</v>
      </c>
    </row>
    <row r="4950" spans="1:11" x14ac:dyDescent="0.3">
      <c r="A4950" t="s">
        <v>14</v>
      </c>
      <c r="B4950" s="1">
        <v>43969</v>
      </c>
      <c r="C4950">
        <v>1</v>
      </c>
      <c r="D4950">
        <v>1.01</v>
      </c>
      <c r="E4950">
        <v>0.99393600000000004</v>
      </c>
      <c r="F4950">
        <v>1</v>
      </c>
      <c r="G4950">
        <v>50496315260</v>
      </c>
      <c r="H4950">
        <v>8809951434</v>
      </c>
      <c r="I4950">
        <v>2020</v>
      </c>
      <c r="J4950">
        <v>5</v>
      </c>
      <c r="K4950">
        <v>18</v>
      </c>
    </row>
    <row r="4951" spans="1:11" x14ac:dyDescent="0.3">
      <c r="A4951" t="s">
        <v>14</v>
      </c>
      <c r="B4951" s="1">
        <v>43968</v>
      </c>
      <c r="C4951">
        <v>1</v>
      </c>
      <c r="D4951">
        <v>1.01</v>
      </c>
      <c r="E4951">
        <v>0.99157799999999996</v>
      </c>
      <c r="F4951">
        <v>1</v>
      </c>
      <c r="G4951">
        <v>45525203695</v>
      </c>
      <c r="H4951">
        <v>8812055307</v>
      </c>
      <c r="I4951">
        <v>2020</v>
      </c>
      <c r="J4951">
        <v>5</v>
      </c>
      <c r="K4951">
        <v>17</v>
      </c>
    </row>
    <row r="4952" spans="1:11" x14ac:dyDescent="0.3">
      <c r="A4952" t="s">
        <v>14</v>
      </c>
      <c r="B4952" s="1">
        <v>43967</v>
      </c>
      <c r="C4952">
        <v>1</v>
      </c>
      <c r="D4952">
        <v>1.01</v>
      </c>
      <c r="E4952">
        <v>0.99734</v>
      </c>
      <c r="F4952">
        <v>1</v>
      </c>
      <c r="G4952">
        <v>42259786355</v>
      </c>
      <c r="H4952">
        <v>8799772955</v>
      </c>
      <c r="I4952">
        <v>2020</v>
      </c>
      <c r="J4952">
        <v>5</v>
      </c>
      <c r="K4952">
        <v>16</v>
      </c>
    </row>
    <row r="4953" spans="1:11" x14ac:dyDescent="0.3">
      <c r="A4953" t="s">
        <v>14</v>
      </c>
      <c r="B4953" s="1">
        <v>43966</v>
      </c>
      <c r="C4953">
        <v>0.99867399999999995</v>
      </c>
      <c r="D4953">
        <v>1.02</v>
      </c>
      <c r="E4953">
        <v>0.98791799999999996</v>
      </c>
      <c r="F4953">
        <v>1</v>
      </c>
      <c r="G4953">
        <v>53148365727</v>
      </c>
      <c r="H4953">
        <v>8833010950</v>
      </c>
      <c r="I4953">
        <v>2020</v>
      </c>
      <c r="J4953">
        <v>5</v>
      </c>
      <c r="K4953">
        <v>15</v>
      </c>
    </row>
    <row r="4954" spans="1:11" x14ac:dyDescent="0.3">
      <c r="A4954" t="s">
        <v>14</v>
      </c>
      <c r="B4954" s="1">
        <v>43965</v>
      </c>
      <c r="C4954">
        <v>0.99823200000000001</v>
      </c>
      <c r="D4954">
        <v>1.01</v>
      </c>
      <c r="E4954">
        <v>0.99035200000000001</v>
      </c>
      <c r="F4954">
        <v>0.99885999999999997</v>
      </c>
      <c r="G4954">
        <v>64544825214</v>
      </c>
      <c r="H4954">
        <v>8788042863</v>
      </c>
      <c r="I4954">
        <v>2020</v>
      </c>
      <c r="J4954">
        <v>5</v>
      </c>
      <c r="K4954">
        <v>14</v>
      </c>
    </row>
    <row r="4955" spans="1:11" x14ac:dyDescent="0.3">
      <c r="A4955" t="s">
        <v>14</v>
      </c>
      <c r="B4955" s="1">
        <v>43964</v>
      </c>
      <c r="C4955">
        <v>1</v>
      </c>
      <c r="D4955">
        <v>1</v>
      </c>
      <c r="E4955">
        <v>0.991811</v>
      </c>
      <c r="F4955">
        <v>1</v>
      </c>
      <c r="G4955">
        <v>53063776325</v>
      </c>
      <c r="H4955">
        <v>6362506770</v>
      </c>
      <c r="I4955">
        <v>2020</v>
      </c>
      <c r="J4955">
        <v>5</v>
      </c>
      <c r="K4955">
        <v>13</v>
      </c>
    </row>
    <row r="4956" spans="1:11" x14ac:dyDescent="0.3">
      <c r="A4956" t="s">
        <v>14</v>
      </c>
      <c r="B4956" s="1">
        <v>43963</v>
      </c>
      <c r="C4956">
        <v>0.99920200000000003</v>
      </c>
      <c r="D4956">
        <v>1.01</v>
      </c>
      <c r="E4956">
        <v>0.99587300000000001</v>
      </c>
      <c r="F4956">
        <v>1</v>
      </c>
      <c r="G4956">
        <v>49750084616</v>
      </c>
      <c r="H4956">
        <v>6365704844</v>
      </c>
      <c r="I4956">
        <v>2020</v>
      </c>
      <c r="J4956">
        <v>5</v>
      </c>
      <c r="K4956">
        <v>12</v>
      </c>
    </row>
    <row r="4957" spans="1:11" x14ac:dyDescent="0.3">
      <c r="A4957" t="s">
        <v>14</v>
      </c>
      <c r="B4957" s="1">
        <v>43962</v>
      </c>
      <c r="C4957">
        <v>1</v>
      </c>
      <c r="D4957">
        <v>1.02</v>
      </c>
      <c r="E4957">
        <v>0.971167</v>
      </c>
      <c r="F4957">
        <v>0.99836400000000003</v>
      </c>
      <c r="G4957">
        <v>68664007367</v>
      </c>
      <c r="H4957">
        <v>6350624152</v>
      </c>
      <c r="I4957">
        <v>2020</v>
      </c>
      <c r="J4957">
        <v>5</v>
      </c>
      <c r="K4957">
        <v>11</v>
      </c>
    </row>
    <row r="4958" spans="1:11" x14ac:dyDescent="0.3">
      <c r="A4958" t="s">
        <v>14</v>
      </c>
      <c r="B4958" s="1">
        <v>43961</v>
      </c>
      <c r="C4958">
        <v>1.01</v>
      </c>
      <c r="D4958">
        <v>1.06</v>
      </c>
      <c r="E4958">
        <v>0.98697900000000005</v>
      </c>
      <c r="F4958">
        <v>1</v>
      </c>
      <c r="G4958">
        <v>79545041693</v>
      </c>
      <c r="H4958">
        <v>6367741249</v>
      </c>
      <c r="I4958">
        <v>2020</v>
      </c>
      <c r="J4958">
        <v>5</v>
      </c>
      <c r="K4958">
        <v>10</v>
      </c>
    </row>
    <row r="4959" spans="1:11" x14ac:dyDescent="0.3">
      <c r="A4959" t="s">
        <v>14</v>
      </c>
      <c r="B4959" s="1">
        <v>43960</v>
      </c>
      <c r="C4959">
        <v>1</v>
      </c>
      <c r="D4959">
        <v>1.01</v>
      </c>
      <c r="E4959">
        <v>0.995313</v>
      </c>
      <c r="F4959">
        <v>1</v>
      </c>
      <c r="G4959">
        <v>57870685210</v>
      </c>
      <c r="H4959">
        <v>6391680873</v>
      </c>
      <c r="I4959">
        <v>2020</v>
      </c>
      <c r="J4959">
        <v>5</v>
      </c>
      <c r="K4959">
        <v>9</v>
      </c>
    </row>
    <row r="4960" spans="1:11" x14ac:dyDescent="0.3">
      <c r="A4960" t="s">
        <v>14</v>
      </c>
      <c r="B4960" s="1">
        <v>43959</v>
      </c>
      <c r="C4960">
        <v>1</v>
      </c>
      <c r="D4960">
        <v>1.01</v>
      </c>
      <c r="E4960">
        <v>0.99454699999999996</v>
      </c>
      <c r="F4960">
        <v>1</v>
      </c>
      <c r="G4960">
        <v>63400633378</v>
      </c>
      <c r="H4960">
        <v>6384977966</v>
      </c>
      <c r="I4960">
        <v>2020</v>
      </c>
      <c r="J4960">
        <v>5</v>
      </c>
      <c r="K4960">
        <v>8</v>
      </c>
    </row>
    <row r="4961" spans="1:11" x14ac:dyDescent="0.3">
      <c r="A4961" t="s">
        <v>14</v>
      </c>
      <c r="B4961" s="1">
        <v>43958</v>
      </c>
      <c r="C4961">
        <v>1.01</v>
      </c>
      <c r="D4961">
        <v>1.02</v>
      </c>
      <c r="E4961">
        <v>0.98933400000000005</v>
      </c>
      <c r="F4961">
        <v>1</v>
      </c>
      <c r="G4961">
        <v>72554504815</v>
      </c>
      <c r="H4961">
        <v>6379446479</v>
      </c>
      <c r="I4961">
        <v>2020</v>
      </c>
      <c r="J4961">
        <v>5</v>
      </c>
      <c r="K4961">
        <v>7</v>
      </c>
    </row>
    <row r="4962" spans="1:11" x14ac:dyDescent="0.3">
      <c r="A4962" t="s">
        <v>14</v>
      </c>
      <c r="B4962" s="1">
        <v>43957</v>
      </c>
      <c r="C4962">
        <v>0.99934699999999999</v>
      </c>
      <c r="D4962">
        <v>1.02</v>
      </c>
      <c r="E4962">
        <v>0.99740700000000004</v>
      </c>
      <c r="F4962">
        <v>1.02</v>
      </c>
      <c r="G4962">
        <v>59321368204</v>
      </c>
      <c r="H4962">
        <v>6475090416</v>
      </c>
      <c r="I4962">
        <v>2020</v>
      </c>
      <c r="J4962">
        <v>5</v>
      </c>
      <c r="K4962">
        <v>6</v>
      </c>
    </row>
    <row r="4963" spans="1:11" x14ac:dyDescent="0.3">
      <c r="A4963" t="s">
        <v>14</v>
      </c>
      <c r="B4963" s="1">
        <v>43956</v>
      </c>
      <c r="C4963">
        <v>1.01</v>
      </c>
      <c r="D4963">
        <v>1.02</v>
      </c>
      <c r="E4963">
        <v>0.99740899999999999</v>
      </c>
      <c r="F4963">
        <v>1</v>
      </c>
      <c r="G4963">
        <v>53776437547</v>
      </c>
      <c r="H4963">
        <v>6366478087</v>
      </c>
      <c r="I4963">
        <v>2020</v>
      </c>
      <c r="J4963">
        <v>5</v>
      </c>
      <c r="K4963">
        <v>5</v>
      </c>
    </row>
    <row r="4964" spans="1:11" x14ac:dyDescent="0.3">
      <c r="A4964" t="s">
        <v>14</v>
      </c>
      <c r="B4964" s="1">
        <v>43955</v>
      </c>
      <c r="C4964">
        <v>1</v>
      </c>
      <c r="D4964">
        <v>1.02</v>
      </c>
      <c r="E4964">
        <v>0.99894000000000005</v>
      </c>
      <c r="F4964">
        <v>1.01</v>
      </c>
      <c r="G4964">
        <v>60315142637</v>
      </c>
      <c r="H4964">
        <v>6399889751</v>
      </c>
      <c r="I4964">
        <v>2020</v>
      </c>
      <c r="J4964">
        <v>5</v>
      </c>
      <c r="K4964">
        <v>4</v>
      </c>
    </row>
    <row r="4965" spans="1:11" x14ac:dyDescent="0.3">
      <c r="A4965" t="s">
        <v>14</v>
      </c>
      <c r="B4965" s="1">
        <v>43954</v>
      </c>
      <c r="C4965">
        <v>1</v>
      </c>
      <c r="D4965">
        <v>1.01</v>
      </c>
      <c r="E4965">
        <v>0.99920600000000004</v>
      </c>
      <c r="F4965">
        <v>1</v>
      </c>
      <c r="G4965">
        <v>58963072938</v>
      </c>
      <c r="H4965">
        <v>6383346956</v>
      </c>
      <c r="I4965">
        <v>2020</v>
      </c>
      <c r="J4965">
        <v>5</v>
      </c>
      <c r="K4965">
        <v>3</v>
      </c>
    </row>
    <row r="4966" spans="1:11" x14ac:dyDescent="0.3">
      <c r="A4966" t="s">
        <v>14</v>
      </c>
      <c r="B4966" s="1">
        <v>43953</v>
      </c>
      <c r="C4966">
        <v>1.01</v>
      </c>
      <c r="D4966">
        <v>1.01</v>
      </c>
      <c r="E4966">
        <v>0.99853199999999998</v>
      </c>
      <c r="F4966">
        <v>1</v>
      </c>
      <c r="G4966">
        <v>49997806582</v>
      </c>
      <c r="H4966">
        <v>6383156258</v>
      </c>
      <c r="I4966">
        <v>2020</v>
      </c>
      <c r="J4966">
        <v>5</v>
      </c>
      <c r="K4966">
        <v>2</v>
      </c>
    </row>
    <row r="4967" spans="1:11" x14ac:dyDescent="0.3">
      <c r="A4967" t="s">
        <v>14</v>
      </c>
      <c r="B4967" s="1">
        <v>43952</v>
      </c>
      <c r="C4967">
        <v>1</v>
      </c>
      <c r="D4967">
        <v>1.01</v>
      </c>
      <c r="E4967">
        <v>0.99879200000000001</v>
      </c>
      <c r="F4967">
        <v>1.01</v>
      </c>
      <c r="G4967">
        <v>56216767268</v>
      </c>
      <c r="H4967">
        <v>6412791086</v>
      </c>
      <c r="I4967">
        <v>2020</v>
      </c>
      <c r="J4967">
        <v>5</v>
      </c>
      <c r="K4967">
        <v>1</v>
      </c>
    </row>
    <row r="4968" spans="1:11" x14ac:dyDescent="0.3">
      <c r="A4968" t="s">
        <v>14</v>
      </c>
      <c r="B4968" s="1">
        <v>43951</v>
      </c>
      <c r="C4968">
        <v>1.01</v>
      </c>
      <c r="D4968">
        <v>1.02</v>
      </c>
      <c r="E4968">
        <v>0.99273400000000001</v>
      </c>
      <c r="F4968">
        <v>1.01</v>
      </c>
      <c r="G4968">
        <v>89936833210</v>
      </c>
      <c r="H4968">
        <v>6393551732</v>
      </c>
      <c r="I4968">
        <v>2020</v>
      </c>
      <c r="J4968">
        <v>4</v>
      </c>
      <c r="K4968">
        <v>30</v>
      </c>
    </row>
    <row r="4969" spans="1:11" x14ac:dyDescent="0.3">
      <c r="A4969" t="s">
        <v>14</v>
      </c>
      <c r="B4969" s="1">
        <v>43950</v>
      </c>
      <c r="C4969">
        <v>1.01</v>
      </c>
      <c r="D4969">
        <v>1.01</v>
      </c>
      <c r="E4969">
        <v>0.99243800000000004</v>
      </c>
      <c r="F4969">
        <v>1.01</v>
      </c>
      <c r="G4969">
        <v>79272305845</v>
      </c>
      <c r="H4969">
        <v>6412700243</v>
      </c>
      <c r="I4969">
        <v>2020</v>
      </c>
      <c r="J4969">
        <v>4</v>
      </c>
      <c r="K4969">
        <v>29</v>
      </c>
    </row>
    <row r="4970" spans="1:11" x14ac:dyDescent="0.3">
      <c r="A4970" t="s">
        <v>14</v>
      </c>
      <c r="B4970" s="1">
        <v>43949</v>
      </c>
      <c r="C4970">
        <v>1</v>
      </c>
      <c r="D4970">
        <v>1.01</v>
      </c>
      <c r="E4970">
        <v>1</v>
      </c>
      <c r="F4970">
        <v>1.01</v>
      </c>
      <c r="G4970">
        <v>45898873538</v>
      </c>
      <c r="H4970">
        <v>6410789504</v>
      </c>
      <c r="I4970">
        <v>2020</v>
      </c>
      <c r="J4970">
        <v>4</v>
      </c>
      <c r="K4970">
        <v>28</v>
      </c>
    </row>
    <row r="4971" spans="1:11" x14ac:dyDescent="0.3">
      <c r="A4971" t="s">
        <v>14</v>
      </c>
      <c r="B4971" s="1">
        <v>43948</v>
      </c>
      <c r="C4971">
        <v>1</v>
      </c>
      <c r="D4971">
        <v>1.01</v>
      </c>
      <c r="E4971">
        <v>0.99655300000000002</v>
      </c>
      <c r="F4971">
        <v>1</v>
      </c>
      <c r="G4971">
        <v>50062655667</v>
      </c>
      <c r="H4971">
        <v>6387052315</v>
      </c>
      <c r="I4971">
        <v>2020</v>
      </c>
      <c r="J4971">
        <v>4</v>
      </c>
      <c r="K4971">
        <v>27</v>
      </c>
    </row>
    <row r="4972" spans="1:11" x14ac:dyDescent="0.3">
      <c r="A4972" t="s">
        <v>14</v>
      </c>
      <c r="B4972" s="1">
        <v>43947</v>
      </c>
      <c r="C4972">
        <v>1</v>
      </c>
      <c r="D4972">
        <v>1.01</v>
      </c>
      <c r="E4972">
        <v>0.99563400000000002</v>
      </c>
      <c r="F4972">
        <v>1</v>
      </c>
      <c r="G4972">
        <v>46243541830</v>
      </c>
      <c r="H4972">
        <v>6363019032</v>
      </c>
      <c r="I4972">
        <v>2020</v>
      </c>
      <c r="J4972">
        <v>4</v>
      </c>
      <c r="K4972">
        <v>26</v>
      </c>
    </row>
    <row r="4973" spans="1:11" x14ac:dyDescent="0.3">
      <c r="A4973" t="s">
        <v>14</v>
      </c>
      <c r="B4973" s="1">
        <v>43946</v>
      </c>
      <c r="C4973">
        <v>1.01</v>
      </c>
      <c r="D4973">
        <v>1.01</v>
      </c>
      <c r="E4973">
        <v>0.99722200000000005</v>
      </c>
      <c r="F4973">
        <v>1</v>
      </c>
      <c r="G4973">
        <v>44807056872</v>
      </c>
      <c r="H4973">
        <v>6390799911</v>
      </c>
      <c r="I4973">
        <v>2020</v>
      </c>
      <c r="J4973">
        <v>4</v>
      </c>
      <c r="K4973">
        <v>25</v>
      </c>
    </row>
    <row r="4974" spans="1:11" x14ac:dyDescent="0.3">
      <c r="A4974" t="s">
        <v>14</v>
      </c>
      <c r="B4974" s="1">
        <v>43945</v>
      </c>
      <c r="C4974">
        <v>0.99663199999999996</v>
      </c>
      <c r="D4974">
        <v>1.01</v>
      </c>
      <c r="E4974">
        <v>0.99226400000000003</v>
      </c>
      <c r="F4974">
        <v>1.01</v>
      </c>
      <c r="G4974">
        <v>45214285339</v>
      </c>
      <c r="H4974">
        <v>6411491023</v>
      </c>
      <c r="I4974">
        <v>2020</v>
      </c>
      <c r="J4974">
        <v>4</v>
      </c>
      <c r="K4974">
        <v>24</v>
      </c>
    </row>
    <row r="4975" spans="1:11" x14ac:dyDescent="0.3">
      <c r="A4975" t="s">
        <v>14</v>
      </c>
      <c r="B4975" s="1">
        <v>43944</v>
      </c>
      <c r="C4975">
        <v>1</v>
      </c>
      <c r="D4975">
        <v>1.01</v>
      </c>
      <c r="E4975">
        <v>0.97966799999999998</v>
      </c>
      <c r="F4975">
        <v>0.99769200000000002</v>
      </c>
      <c r="G4975">
        <v>56696647551</v>
      </c>
      <c r="H4975">
        <v>6346351412</v>
      </c>
      <c r="I4975">
        <v>2020</v>
      </c>
      <c r="J4975">
        <v>4</v>
      </c>
      <c r="K4975">
        <v>23</v>
      </c>
    </row>
    <row r="4976" spans="1:11" x14ac:dyDescent="0.3">
      <c r="A4976" t="s">
        <v>14</v>
      </c>
      <c r="B4976" s="1">
        <v>43943</v>
      </c>
      <c r="C4976">
        <v>1.01</v>
      </c>
      <c r="D4976">
        <v>1.01</v>
      </c>
      <c r="E4976">
        <v>0.995363</v>
      </c>
      <c r="F4976">
        <v>1</v>
      </c>
      <c r="G4976">
        <v>45471713945</v>
      </c>
      <c r="H4976">
        <v>6366825027</v>
      </c>
      <c r="I4976">
        <v>2020</v>
      </c>
      <c r="J4976">
        <v>4</v>
      </c>
      <c r="K4976">
        <v>22</v>
      </c>
    </row>
    <row r="4977" spans="1:11" x14ac:dyDescent="0.3">
      <c r="A4977" t="s">
        <v>14</v>
      </c>
      <c r="B4977" s="1">
        <v>43942</v>
      </c>
      <c r="C4977">
        <v>1.01</v>
      </c>
      <c r="D4977">
        <v>1.01</v>
      </c>
      <c r="E4977">
        <v>0.99873599999999996</v>
      </c>
      <c r="F4977">
        <v>1.01</v>
      </c>
      <c r="G4977">
        <v>42681951159</v>
      </c>
      <c r="H4977">
        <v>6402099231</v>
      </c>
      <c r="I4977">
        <v>2020</v>
      </c>
      <c r="J4977">
        <v>4</v>
      </c>
      <c r="K4977">
        <v>21</v>
      </c>
    </row>
    <row r="4978" spans="1:11" x14ac:dyDescent="0.3">
      <c r="A4978" t="s">
        <v>14</v>
      </c>
      <c r="B4978" s="1">
        <v>43941</v>
      </c>
      <c r="C4978">
        <v>1.01</v>
      </c>
      <c r="D4978">
        <v>1.02</v>
      </c>
      <c r="E4978">
        <v>0.99992199999999998</v>
      </c>
      <c r="F4978">
        <v>1</v>
      </c>
      <c r="G4978">
        <v>54458798119</v>
      </c>
      <c r="H4978">
        <v>6391590599</v>
      </c>
      <c r="I4978">
        <v>2020</v>
      </c>
      <c r="J4978">
        <v>4</v>
      </c>
      <c r="K4978">
        <v>20</v>
      </c>
    </row>
    <row r="4979" spans="1:11" x14ac:dyDescent="0.3">
      <c r="A4979" t="s">
        <v>14</v>
      </c>
      <c r="B4979" s="1">
        <v>43940</v>
      </c>
      <c r="C4979">
        <v>1</v>
      </c>
      <c r="D4979">
        <v>1.02</v>
      </c>
      <c r="E4979">
        <v>0.99915100000000001</v>
      </c>
      <c r="F4979">
        <v>1.01</v>
      </c>
      <c r="G4979">
        <v>44414316787</v>
      </c>
      <c r="H4979">
        <v>6410036078</v>
      </c>
      <c r="I4979">
        <v>2020</v>
      </c>
      <c r="J4979">
        <v>4</v>
      </c>
      <c r="K4979">
        <v>19</v>
      </c>
    </row>
    <row r="4980" spans="1:11" x14ac:dyDescent="0.3">
      <c r="A4980" t="s">
        <v>14</v>
      </c>
      <c r="B4980" s="1">
        <v>43939</v>
      </c>
      <c r="C4980">
        <v>1.01</v>
      </c>
      <c r="D4980">
        <v>1.01</v>
      </c>
      <c r="E4980">
        <v>0.99580100000000005</v>
      </c>
      <c r="F4980">
        <v>1</v>
      </c>
      <c r="G4980">
        <v>45234041690</v>
      </c>
      <c r="H4980">
        <v>6365977429</v>
      </c>
      <c r="I4980">
        <v>2020</v>
      </c>
      <c r="J4980">
        <v>4</v>
      </c>
      <c r="K4980">
        <v>18</v>
      </c>
    </row>
    <row r="4981" spans="1:11" x14ac:dyDescent="0.3">
      <c r="A4981" t="s">
        <v>14</v>
      </c>
      <c r="B4981" s="1">
        <v>43938</v>
      </c>
      <c r="C4981">
        <v>1</v>
      </c>
      <c r="D4981">
        <v>1.01</v>
      </c>
      <c r="E4981">
        <v>0.99594000000000005</v>
      </c>
      <c r="F4981">
        <v>1.01</v>
      </c>
      <c r="G4981">
        <v>43011919954</v>
      </c>
      <c r="H4981">
        <v>6403916828</v>
      </c>
      <c r="I4981">
        <v>2020</v>
      </c>
      <c r="J4981">
        <v>4</v>
      </c>
      <c r="K4981">
        <v>17</v>
      </c>
    </row>
    <row r="4982" spans="1:11" x14ac:dyDescent="0.3">
      <c r="A4982" t="s">
        <v>14</v>
      </c>
      <c r="B4982" s="1">
        <v>43937</v>
      </c>
      <c r="C4982">
        <v>0.99994899999999998</v>
      </c>
      <c r="D4982">
        <v>1.01</v>
      </c>
      <c r="E4982">
        <v>0.98110299999999995</v>
      </c>
      <c r="F4982">
        <v>1</v>
      </c>
      <c r="G4982">
        <v>63213195169</v>
      </c>
      <c r="H4982">
        <v>6378329269</v>
      </c>
      <c r="I4982">
        <v>2020</v>
      </c>
      <c r="J4982">
        <v>4</v>
      </c>
      <c r="K4982">
        <v>16</v>
      </c>
    </row>
    <row r="4983" spans="1:11" x14ac:dyDescent="0.3">
      <c r="A4983" t="s">
        <v>14</v>
      </c>
      <c r="B4983" s="1">
        <v>43936</v>
      </c>
      <c r="C4983">
        <v>0.99638099999999996</v>
      </c>
      <c r="D4983">
        <v>1.01</v>
      </c>
      <c r="E4983">
        <v>0.99256299999999997</v>
      </c>
      <c r="F4983">
        <v>0.999529</v>
      </c>
      <c r="G4983">
        <v>40321714369</v>
      </c>
      <c r="H4983">
        <v>6358033898</v>
      </c>
      <c r="I4983">
        <v>2020</v>
      </c>
      <c r="J4983">
        <v>4</v>
      </c>
      <c r="K4983">
        <v>15</v>
      </c>
    </row>
    <row r="4984" spans="1:11" x14ac:dyDescent="0.3">
      <c r="A4984" t="s">
        <v>14</v>
      </c>
      <c r="B4984" s="1">
        <v>43935</v>
      </c>
      <c r="C4984">
        <v>0.99996700000000005</v>
      </c>
      <c r="D4984">
        <v>1.01</v>
      </c>
      <c r="E4984">
        <v>0.99273800000000001</v>
      </c>
      <c r="F4984">
        <v>0.99680599999999997</v>
      </c>
      <c r="G4984">
        <v>42246776207</v>
      </c>
      <c r="H4984">
        <v>6340713383</v>
      </c>
      <c r="I4984">
        <v>2020</v>
      </c>
      <c r="J4984">
        <v>4</v>
      </c>
      <c r="K4984">
        <v>14</v>
      </c>
    </row>
    <row r="4985" spans="1:11" x14ac:dyDescent="0.3">
      <c r="A4985" t="s">
        <v>14</v>
      </c>
      <c r="B4985" s="1">
        <v>43934</v>
      </c>
      <c r="C4985">
        <v>1.01</v>
      </c>
      <c r="D4985">
        <v>1.02</v>
      </c>
      <c r="E4985">
        <v>0.991757</v>
      </c>
      <c r="F4985">
        <v>1</v>
      </c>
      <c r="G4985">
        <v>50128306911</v>
      </c>
      <c r="H4985">
        <v>6363112437</v>
      </c>
      <c r="I4985">
        <v>2020</v>
      </c>
      <c r="J4985">
        <v>4</v>
      </c>
      <c r="K4985">
        <v>13</v>
      </c>
    </row>
    <row r="4986" spans="1:11" x14ac:dyDescent="0.3">
      <c r="A4986" t="s">
        <v>14</v>
      </c>
      <c r="B4986" s="1">
        <v>43933</v>
      </c>
      <c r="C4986">
        <v>0.99765099999999995</v>
      </c>
      <c r="D4986">
        <v>1.01</v>
      </c>
      <c r="E4986">
        <v>0.99167300000000003</v>
      </c>
      <c r="F4986">
        <v>1.01</v>
      </c>
      <c r="G4986">
        <v>44856466500</v>
      </c>
      <c r="H4986">
        <v>6412993320</v>
      </c>
      <c r="I4986">
        <v>2020</v>
      </c>
      <c r="J4986">
        <v>4</v>
      </c>
      <c r="K4986">
        <v>12</v>
      </c>
    </row>
    <row r="4987" spans="1:11" x14ac:dyDescent="0.3">
      <c r="A4987" t="s">
        <v>14</v>
      </c>
      <c r="B4987" s="1">
        <v>43932</v>
      </c>
      <c r="C4987">
        <v>1</v>
      </c>
      <c r="D4987">
        <v>1.01</v>
      </c>
      <c r="E4987">
        <v>0.98424299999999998</v>
      </c>
      <c r="F4987">
        <v>0.998116</v>
      </c>
      <c r="G4987">
        <v>40060959110</v>
      </c>
      <c r="H4987">
        <v>6349047070</v>
      </c>
      <c r="I4987">
        <v>2020</v>
      </c>
      <c r="J4987">
        <v>4</v>
      </c>
      <c r="K4987">
        <v>11</v>
      </c>
    </row>
    <row r="4988" spans="1:11" x14ac:dyDescent="0.3">
      <c r="A4988" t="s">
        <v>14</v>
      </c>
      <c r="B4988" s="1">
        <v>43931</v>
      </c>
      <c r="C4988">
        <v>1</v>
      </c>
      <c r="D4988">
        <v>1.02</v>
      </c>
      <c r="E4988">
        <v>0.99519599999999997</v>
      </c>
      <c r="F4988">
        <v>1</v>
      </c>
      <c r="G4988">
        <v>56393183976</v>
      </c>
      <c r="H4988">
        <v>6366075638</v>
      </c>
      <c r="I4988">
        <v>2020</v>
      </c>
      <c r="J4988">
        <v>4</v>
      </c>
      <c r="K4988">
        <v>10</v>
      </c>
    </row>
    <row r="4989" spans="1:11" x14ac:dyDescent="0.3">
      <c r="A4989" t="s">
        <v>14</v>
      </c>
      <c r="B4989" s="1">
        <v>43930</v>
      </c>
      <c r="C4989">
        <v>0.99831300000000001</v>
      </c>
      <c r="D4989">
        <v>1.01</v>
      </c>
      <c r="E4989">
        <v>0.99481200000000003</v>
      </c>
      <c r="F4989">
        <v>1</v>
      </c>
      <c r="G4989">
        <v>44302706107</v>
      </c>
      <c r="H4989">
        <v>6383075354</v>
      </c>
      <c r="I4989">
        <v>2020</v>
      </c>
      <c r="J4989">
        <v>4</v>
      </c>
      <c r="K4989">
        <v>9</v>
      </c>
    </row>
    <row r="4990" spans="1:11" x14ac:dyDescent="0.3">
      <c r="A4990" t="s">
        <v>14</v>
      </c>
      <c r="B4990" s="1">
        <v>43929</v>
      </c>
      <c r="C4990">
        <v>0.99790000000000001</v>
      </c>
      <c r="D4990">
        <v>1.01</v>
      </c>
      <c r="E4990">
        <v>0.98633899999999997</v>
      </c>
      <c r="F4990">
        <v>0.99912400000000001</v>
      </c>
      <c r="G4990">
        <v>50475513637</v>
      </c>
      <c r="H4990">
        <v>6355457832</v>
      </c>
      <c r="I4990">
        <v>2020</v>
      </c>
      <c r="J4990">
        <v>4</v>
      </c>
      <c r="K4990">
        <v>8</v>
      </c>
    </row>
    <row r="4991" spans="1:11" x14ac:dyDescent="0.3">
      <c r="A4991" t="s">
        <v>14</v>
      </c>
      <c r="B4991" s="1">
        <v>43928</v>
      </c>
      <c r="C4991">
        <v>0.99263999999999997</v>
      </c>
      <c r="D4991">
        <v>1.01</v>
      </c>
      <c r="E4991">
        <v>0.99054399999999998</v>
      </c>
      <c r="F4991">
        <v>0.99862899999999999</v>
      </c>
      <c r="G4991">
        <v>59032234493</v>
      </c>
      <c r="H4991">
        <v>6352309306</v>
      </c>
      <c r="I4991">
        <v>2020</v>
      </c>
      <c r="J4991">
        <v>4</v>
      </c>
      <c r="K4991">
        <v>7</v>
      </c>
    </row>
    <row r="4992" spans="1:11" x14ac:dyDescent="0.3">
      <c r="A4992" t="s">
        <v>14</v>
      </c>
      <c r="B4992" s="1">
        <v>43927</v>
      </c>
      <c r="C4992">
        <v>1</v>
      </c>
      <c r="D4992">
        <v>1.01</v>
      </c>
      <c r="E4992">
        <v>0.99093200000000004</v>
      </c>
      <c r="F4992">
        <v>0.99283299999999997</v>
      </c>
      <c r="G4992">
        <v>60908262080</v>
      </c>
      <c r="H4992">
        <v>6315440480</v>
      </c>
      <c r="I4992">
        <v>2020</v>
      </c>
      <c r="J4992">
        <v>4</v>
      </c>
      <c r="K4992">
        <v>6</v>
      </c>
    </row>
    <row r="4993" spans="1:11" x14ac:dyDescent="0.3">
      <c r="A4993" t="s">
        <v>14</v>
      </c>
      <c r="B4993" s="1">
        <v>43926</v>
      </c>
      <c r="C4993">
        <v>1</v>
      </c>
      <c r="D4993">
        <v>1.01</v>
      </c>
      <c r="E4993">
        <v>0.99711899999999998</v>
      </c>
      <c r="F4993">
        <v>1</v>
      </c>
      <c r="G4993">
        <v>35625789596</v>
      </c>
      <c r="H4993">
        <v>6183665131</v>
      </c>
      <c r="I4993">
        <v>2020</v>
      </c>
      <c r="J4993">
        <v>4</v>
      </c>
      <c r="K4993">
        <v>5</v>
      </c>
    </row>
    <row r="4994" spans="1:11" x14ac:dyDescent="0.3">
      <c r="A4994" t="s">
        <v>14</v>
      </c>
      <c r="B4994" s="1">
        <v>43925</v>
      </c>
      <c r="C4994">
        <v>1</v>
      </c>
      <c r="D4994">
        <v>1.02</v>
      </c>
      <c r="E4994">
        <v>0.99510500000000002</v>
      </c>
      <c r="F4994">
        <v>1</v>
      </c>
      <c r="G4994">
        <v>39644126975</v>
      </c>
      <c r="H4994">
        <v>6191457723</v>
      </c>
      <c r="I4994">
        <v>2020</v>
      </c>
      <c r="J4994">
        <v>4</v>
      </c>
      <c r="K4994">
        <v>4</v>
      </c>
    </row>
    <row r="4995" spans="1:11" x14ac:dyDescent="0.3">
      <c r="A4995" t="s">
        <v>14</v>
      </c>
      <c r="B4995" s="1">
        <v>43924</v>
      </c>
      <c r="C4995">
        <v>1</v>
      </c>
      <c r="D4995">
        <v>1.01</v>
      </c>
      <c r="E4995">
        <v>0.99739199999999995</v>
      </c>
      <c r="F4995">
        <v>1</v>
      </c>
      <c r="G4995">
        <v>46738928486</v>
      </c>
      <c r="H4995">
        <v>6176647943</v>
      </c>
      <c r="I4995">
        <v>2020</v>
      </c>
      <c r="J4995">
        <v>4</v>
      </c>
      <c r="K4995">
        <v>3</v>
      </c>
    </row>
    <row r="4996" spans="1:11" x14ac:dyDescent="0.3">
      <c r="A4996" t="s">
        <v>14</v>
      </c>
      <c r="B4996" s="1">
        <v>43923</v>
      </c>
      <c r="C4996">
        <v>1.01</v>
      </c>
      <c r="D4996">
        <v>1.01</v>
      </c>
      <c r="E4996">
        <v>0.98073399999999999</v>
      </c>
      <c r="F4996">
        <v>1</v>
      </c>
      <c r="G4996">
        <v>57261198792</v>
      </c>
      <c r="H4996">
        <v>6170513908</v>
      </c>
      <c r="I4996">
        <v>2020</v>
      </c>
      <c r="J4996">
        <v>4</v>
      </c>
      <c r="K4996">
        <v>2</v>
      </c>
    </row>
    <row r="4997" spans="1:11" x14ac:dyDescent="0.3">
      <c r="A4997" t="s">
        <v>14</v>
      </c>
      <c r="B4997" s="1">
        <v>43922</v>
      </c>
      <c r="C4997">
        <v>1</v>
      </c>
      <c r="D4997">
        <v>1.01</v>
      </c>
      <c r="E4997">
        <v>0.97421500000000005</v>
      </c>
      <c r="F4997">
        <v>1</v>
      </c>
      <c r="G4997">
        <v>47949493852</v>
      </c>
      <c r="H4997">
        <v>6195358201</v>
      </c>
      <c r="I4997">
        <v>2020</v>
      </c>
      <c r="J4997">
        <v>4</v>
      </c>
      <c r="K4997">
        <v>1</v>
      </c>
    </row>
    <row r="4998" spans="1:11" x14ac:dyDescent="0.3">
      <c r="A4998" t="s">
        <v>14</v>
      </c>
      <c r="B4998" s="1">
        <v>43921</v>
      </c>
      <c r="C4998">
        <v>1.01</v>
      </c>
      <c r="D4998">
        <v>1.01</v>
      </c>
      <c r="E4998">
        <v>0.99299000000000004</v>
      </c>
      <c r="F4998">
        <v>1</v>
      </c>
      <c r="G4998">
        <v>38970696054</v>
      </c>
      <c r="H4998">
        <v>6184759500</v>
      </c>
      <c r="I4998">
        <v>2020</v>
      </c>
      <c r="J4998">
        <v>3</v>
      </c>
      <c r="K4998">
        <v>31</v>
      </c>
    </row>
    <row r="4999" spans="1:11" x14ac:dyDescent="0.3">
      <c r="A4999" t="s">
        <v>14</v>
      </c>
      <c r="B4999" s="1">
        <v>43920</v>
      </c>
      <c r="C4999">
        <v>1</v>
      </c>
      <c r="D4999">
        <v>1.01</v>
      </c>
      <c r="E4999">
        <v>0.98956</v>
      </c>
      <c r="F4999">
        <v>1.01</v>
      </c>
      <c r="G4999">
        <v>44148668942</v>
      </c>
      <c r="H4999">
        <v>4672701419</v>
      </c>
      <c r="I4999">
        <v>2020</v>
      </c>
      <c r="J4999">
        <v>3</v>
      </c>
      <c r="K4999">
        <v>30</v>
      </c>
    </row>
    <row r="5000" spans="1:11" x14ac:dyDescent="0.3">
      <c r="A5000" t="s">
        <v>14</v>
      </c>
      <c r="B5000" s="1">
        <v>43919</v>
      </c>
      <c r="C5000">
        <v>0.99970599999999998</v>
      </c>
      <c r="D5000">
        <v>1.01</v>
      </c>
      <c r="E5000">
        <v>0.99527100000000002</v>
      </c>
      <c r="F5000">
        <v>1</v>
      </c>
      <c r="G5000">
        <v>35069971228</v>
      </c>
      <c r="H5000">
        <v>4651479473</v>
      </c>
      <c r="I5000">
        <v>2020</v>
      </c>
      <c r="J5000">
        <v>3</v>
      </c>
      <c r="K5000">
        <v>29</v>
      </c>
    </row>
    <row r="5001" spans="1:11" x14ac:dyDescent="0.3">
      <c r="A5001" t="s">
        <v>14</v>
      </c>
      <c r="B5001" s="1">
        <v>43918</v>
      </c>
      <c r="C5001">
        <v>1.01</v>
      </c>
      <c r="D5001">
        <v>1.02</v>
      </c>
      <c r="E5001">
        <v>0.99429800000000002</v>
      </c>
      <c r="F5001">
        <v>0.99970400000000004</v>
      </c>
      <c r="G5001">
        <v>44315404128</v>
      </c>
      <c r="H5001">
        <v>4640992199</v>
      </c>
      <c r="I5001">
        <v>2020</v>
      </c>
      <c r="J5001">
        <v>3</v>
      </c>
      <c r="K5001">
        <v>28</v>
      </c>
    </row>
    <row r="5002" spans="1:11" x14ac:dyDescent="0.3">
      <c r="A5002" t="s">
        <v>14</v>
      </c>
      <c r="B5002" s="1">
        <v>43917</v>
      </c>
      <c r="C5002">
        <v>0.99870400000000004</v>
      </c>
      <c r="D5002">
        <v>1.03</v>
      </c>
      <c r="E5002">
        <v>0.99297800000000003</v>
      </c>
      <c r="F5002">
        <v>1.01</v>
      </c>
      <c r="G5002">
        <v>41534264141</v>
      </c>
      <c r="H5002">
        <v>4704194842</v>
      </c>
      <c r="I5002">
        <v>2020</v>
      </c>
      <c r="J5002">
        <v>3</v>
      </c>
      <c r="K5002">
        <v>27</v>
      </c>
    </row>
    <row r="5003" spans="1:11" x14ac:dyDescent="0.3">
      <c r="A5003" t="s">
        <v>14</v>
      </c>
      <c r="B5003" s="1">
        <v>43916</v>
      </c>
      <c r="C5003">
        <v>0.99859699999999996</v>
      </c>
      <c r="D5003">
        <v>1.01</v>
      </c>
      <c r="E5003">
        <v>0.995058</v>
      </c>
      <c r="F5003">
        <v>0.99848300000000001</v>
      </c>
      <c r="G5003">
        <v>42020889460</v>
      </c>
      <c r="H5003">
        <v>4635323589</v>
      </c>
      <c r="I5003">
        <v>2020</v>
      </c>
      <c r="J5003">
        <v>3</v>
      </c>
      <c r="K5003">
        <v>26</v>
      </c>
    </row>
    <row r="5004" spans="1:11" x14ac:dyDescent="0.3">
      <c r="A5004" t="s">
        <v>14</v>
      </c>
      <c r="B5004" s="1">
        <v>43915</v>
      </c>
      <c r="C5004">
        <v>1</v>
      </c>
      <c r="D5004">
        <v>1.01</v>
      </c>
      <c r="E5004">
        <v>0.99172099999999996</v>
      </c>
      <c r="F5004">
        <v>0.99859399999999998</v>
      </c>
      <c r="G5004">
        <v>52254209223</v>
      </c>
      <c r="H5004">
        <v>4635839581</v>
      </c>
      <c r="I5004">
        <v>2020</v>
      </c>
      <c r="J5004">
        <v>3</v>
      </c>
      <c r="K5004">
        <v>25</v>
      </c>
    </row>
    <row r="5005" spans="1:11" x14ac:dyDescent="0.3">
      <c r="A5005" t="s">
        <v>14</v>
      </c>
      <c r="B5005" s="1">
        <v>43914</v>
      </c>
      <c r="C5005">
        <v>0.99642600000000003</v>
      </c>
      <c r="D5005">
        <v>1.02</v>
      </c>
      <c r="E5005">
        <v>0.98740899999999998</v>
      </c>
      <c r="F5005">
        <v>1</v>
      </c>
      <c r="G5005">
        <v>57714092130</v>
      </c>
      <c r="H5005">
        <v>4644563734</v>
      </c>
      <c r="I5005">
        <v>2020</v>
      </c>
      <c r="J5005">
        <v>3</v>
      </c>
      <c r="K5005">
        <v>24</v>
      </c>
    </row>
    <row r="5006" spans="1:11" x14ac:dyDescent="0.3">
      <c r="A5006" t="s">
        <v>14</v>
      </c>
      <c r="B5006" s="1">
        <v>43913</v>
      </c>
      <c r="C5006">
        <v>1</v>
      </c>
      <c r="D5006">
        <v>1.01</v>
      </c>
      <c r="E5006">
        <v>0.96516100000000005</v>
      </c>
      <c r="F5006">
        <v>0.99681200000000003</v>
      </c>
      <c r="G5006">
        <v>57333099378</v>
      </c>
      <c r="H5006">
        <v>4627566696</v>
      </c>
      <c r="I5006">
        <v>2020</v>
      </c>
      <c r="J5006">
        <v>3</v>
      </c>
      <c r="K5006">
        <v>23</v>
      </c>
    </row>
    <row r="5007" spans="1:11" x14ac:dyDescent="0.3">
      <c r="A5007" t="s">
        <v>14</v>
      </c>
      <c r="B5007" s="1">
        <v>43912</v>
      </c>
      <c r="C5007">
        <v>1</v>
      </c>
      <c r="D5007">
        <v>1.02</v>
      </c>
      <c r="E5007">
        <v>0.98427200000000004</v>
      </c>
      <c r="F5007">
        <v>0.99903200000000003</v>
      </c>
      <c r="G5007">
        <v>49036623749</v>
      </c>
      <c r="H5007">
        <v>4637871717</v>
      </c>
      <c r="I5007">
        <v>2020</v>
      </c>
      <c r="J5007">
        <v>3</v>
      </c>
      <c r="K5007">
        <v>22</v>
      </c>
    </row>
    <row r="5008" spans="1:11" x14ac:dyDescent="0.3">
      <c r="A5008" t="s">
        <v>14</v>
      </c>
      <c r="B5008" s="1">
        <v>43911</v>
      </c>
      <c r="C5008">
        <v>0.99716800000000005</v>
      </c>
      <c r="D5008">
        <v>1.02</v>
      </c>
      <c r="E5008">
        <v>0.98622100000000001</v>
      </c>
      <c r="F5008">
        <v>1</v>
      </c>
      <c r="G5008">
        <v>52643956420</v>
      </c>
      <c r="H5008">
        <v>4646775524</v>
      </c>
      <c r="I5008">
        <v>2020</v>
      </c>
      <c r="J5008">
        <v>3</v>
      </c>
      <c r="K5008">
        <v>21</v>
      </c>
    </row>
    <row r="5009" spans="1:11" x14ac:dyDescent="0.3">
      <c r="A5009" t="s">
        <v>14</v>
      </c>
      <c r="B5009" s="1">
        <v>43910</v>
      </c>
      <c r="C5009">
        <v>1</v>
      </c>
      <c r="D5009">
        <v>1.03</v>
      </c>
      <c r="E5009">
        <v>0.96355999999999997</v>
      </c>
      <c r="F5009">
        <v>0.997556</v>
      </c>
      <c r="G5009">
        <v>72319289643</v>
      </c>
      <c r="H5009">
        <v>4631022300</v>
      </c>
      <c r="I5009">
        <v>2020</v>
      </c>
      <c r="J5009">
        <v>3</v>
      </c>
      <c r="K5009">
        <v>20</v>
      </c>
    </row>
    <row r="5010" spans="1:11" x14ac:dyDescent="0.3">
      <c r="A5010" t="s">
        <v>14</v>
      </c>
      <c r="B5010" s="1">
        <v>43909</v>
      </c>
      <c r="C5010">
        <v>0.97328400000000004</v>
      </c>
      <c r="D5010">
        <v>1.01</v>
      </c>
      <c r="E5010">
        <v>0.95358600000000004</v>
      </c>
      <c r="F5010">
        <v>1</v>
      </c>
      <c r="G5010">
        <v>64076531532</v>
      </c>
      <c r="H5010">
        <v>4657190926</v>
      </c>
      <c r="I5010">
        <v>2020</v>
      </c>
      <c r="J5010">
        <v>3</v>
      </c>
      <c r="K5010">
        <v>19</v>
      </c>
    </row>
    <row r="5011" spans="1:11" x14ac:dyDescent="0.3">
      <c r="A5011" t="s">
        <v>14</v>
      </c>
      <c r="B5011" s="1">
        <v>43908</v>
      </c>
      <c r="C5011">
        <v>0.97379000000000004</v>
      </c>
      <c r="D5011">
        <v>1.01</v>
      </c>
      <c r="E5011">
        <v>0.97094800000000003</v>
      </c>
      <c r="F5011">
        <v>0.974248</v>
      </c>
      <c r="G5011">
        <v>45836273197</v>
      </c>
      <c r="H5011">
        <v>4522818938</v>
      </c>
      <c r="I5011">
        <v>2020</v>
      </c>
      <c r="J5011">
        <v>3</v>
      </c>
      <c r="K5011">
        <v>18</v>
      </c>
    </row>
    <row r="5012" spans="1:11" x14ac:dyDescent="0.3">
      <c r="A5012" t="s">
        <v>14</v>
      </c>
      <c r="B5012" s="1">
        <v>43907</v>
      </c>
      <c r="C5012">
        <v>0.99737799999999999</v>
      </c>
      <c r="D5012">
        <v>1.01</v>
      </c>
      <c r="E5012">
        <v>0.95548299999999997</v>
      </c>
      <c r="F5012">
        <v>0.97614500000000004</v>
      </c>
      <c r="G5012">
        <v>46775877399</v>
      </c>
      <c r="H5012">
        <v>4531625713</v>
      </c>
      <c r="I5012">
        <v>2020</v>
      </c>
      <c r="J5012">
        <v>3</v>
      </c>
      <c r="K5012">
        <v>17</v>
      </c>
    </row>
    <row r="5013" spans="1:11" x14ac:dyDescent="0.3">
      <c r="A5013" t="s">
        <v>14</v>
      </c>
      <c r="B5013" s="1">
        <v>43906</v>
      </c>
      <c r="C5013">
        <v>1</v>
      </c>
      <c r="D5013">
        <v>1.04</v>
      </c>
      <c r="E5013">
        <v>0.97744500000000001</v>
      </c>
      <c r="F5013">
        <v>0.997004</v>
      </c>
      <c r="G5013">
        <v>57318450774</v>
      </c>
      <c r="H5013">
        <v>4628458993</v>
      </c>
      <c r="I5013">
        <v>2020</v>
      </c>
      <c r="J5013">
        <v>3</v>
      </c>
      <c r="K5013">
        <v>16</v>
      </c>
    </row>
    <row r="5014" spans="1:11" x14ac:dyDescent="0.3">
      <c r="A5014" t="s">
        <v>14</v>
      </c>
      <c r="B5014" s="1">
        <v>43905</v>
      </c>
      <c r="C5014">
        <v>1</v>
      </c>
      <c r="D5014">
        <v>1.02</v>
      </c>
      <c r="E5014">
        <v>0.99134199999999995</v>
      </c>
      <c r="F5014">
        <v>1</v>
      </c>
      <c r="G5014">
        <v>43945453268</v>
      </c>
      <c r="H5014">
        <v>4651590222</v>
      </c>
      <c r="I5014">
        <v>2020</v>
      </c>
      <c r="J5014">
        <v>3</v>
      </c>
      <c r="K5014">
        <v>15</v>
      </c>
    </row>
    <row r="5015" spans="1:11" x14ac:dyDescent="0.3">
      <c r="A5015" t="s">
        <v>14</v>
      </c>
      <c r="B5015" s="1">
        <v>43904</v>
      </c>
      <c r="C5015">
        <v>1</v>
      </c>
      <c r="D5015">
        <v>1.01</v>
      </c>
      <c r="E5015">
        <v>0.99039900000000003</v>
      </c>
      <c r="F5015">
        <v>1</v>
      </c>
      <c r="G5015">
        <v>48327975513</v>
      </c>
      <c r="H5015">
        <v>4649890998</v>
      </c>
      <c r="I5015">
        <v>2020</v>
      </c>
      <c r="J5015">
        <v>3</v>
      </c>
      <c r="K5015">
        <v>14</v>
      </c>
    </row>
    <row r="5016" spans="1:11" x14ac:dyDescent="0.3">
      <c r="A5016" t="s">
        <v>14</v>
      </c>
      <c r="B5016" s="1">
        <v>43903</v>
      </c>
      <c r="C5016">
        <v>1.04</v>
      </c>
      <c r="D5016">
        <v>1.08</v>
      </c>
      <c r="E5016">
        <v>0.89949000000000001</v>
      </c>
      <c r="F5016">
        <v>0.99962899999999999</v>
      </c>
      <c r="G5016">
        <v>99315334323</v>
      </c>
      <c r="H5016">
        <v>4640645554</v>
      </c>
      <c r="I5016">
        <v>2020</v>
      </c>
      <c r="J5016">
        <v>3</v>
      </c>
      <c r="K5016">
        <v>13</v>
      </c>
    </row>
    <row r="5017" spans="1:11" x14ac:dyDescent="0.3">
      <c r="A5017" t="s">
        <v>14</v>
      </c>
      <c r="B5017" s="1">
        <v>43902</v>
      </c>
      <c r="C5017">
        <v>0.99898399999999998</v>
      </c>
      <c r="D5017">
        <v>1.08</v>
      </c>
      <c r="E5017">
        <v>0.96809000000000001</v>
      </c>
      <c r="F5017">
        <v>1.05</v>
      </c>
      <c r="G5017">
        <v>74550564419</v>
      </c>
      <c r="H5017">
        <v>4891126961</v>
      </c>
      <c r="I5017">
        <v>2020</v>
      </c>
      <c r="J5017">
        <v>3</v>
      </c>
      <c r="K5017">
        <v>12</v>
      </c>
    </row>
    <row r="5018" spans="1:11" x14ac:dyDescent="0.3">
      <c r="A5018" t="s">
        <v>14</v>
      </c>
      <c r="B5018" s="1">
        <v>43901</v>
      </c>
      <c r="C5018">
        <v>1</v>
      </c>
      <c r="D5018">
        <v>1.01</v>
      </c>
      <c r="E5018">
        <v>0.99433499999999997</v>
      </c>
      <c r="F5018">
        <v>0.99880599999999997</v>
      </c>
      <c r="G5018">
        <v>47108137900</v>
      </c>
      <c r="H5018">
        <v>4636825895</v>
      </c>
      <c r="I5018">
        <v>2020</v>
      </c>
      <c r="J5018">
        <v>3</v>
      </c>
      <c r="K5018">
        <v>11</v>
      </c>
    </row>
    <row r="5019" spans="1:11" x14ac:dyDescent="0.3">
      <c r="A5019" t="s">
        <v>14</v>
      </c>
      <c r="B5019" s="1">
        <v>43900</v>
      </c>
      <c r="C5019">
        <v>0.99783999999999995</v>
      </c>
      <c r="D5019">
        <v>1.01</v>
      </c>
      <c r="E5019">
        <v>0.99395900000000004</v>
      </c>
      <c r="F5019">
        <v>1</v>
      </c>
      <c r="G5019">
        <v>51217843378</v>
      </c>
      <c r="H5019">
        <v>4650355068</v>
      </c>
      <c r="I5019">
        <v>2020</v>
      </c>
      <c r="J5019">
        <v>3</v>
      </c>
      <c r="K5019">
        <v>10</v>
      </c>
    </row>
    <row r="5020" spans="1:11" x14ac:dyDescent="0.3">
      <c r="A5020" t="s">
        <v>14</v>
      </c>
      <c r="B5020" s="1">
        <v>43899</v>
      </c>
      <c r="C5020">
        <v>1.01</v>
      </c>
      <c r="D5020">
        <v>1.01</v>
      </c>
      <c r="E5020">
        <v>0.99126099999999995</v>
      </c>
      <c r="F5020">
        <v>0.99904800000000005</v>
      </c>
      <c r="G5020">
        <v>63879966769</v>
      </c>
      <c r="H5020">
        <v>4637946745</v>
      </c>
      <c r="I5020">
        <v>2020</v>
      </c>
      <c r="J5020">
        <v>3</v>
      </c>
      <c r="K5020">
        <v>9</v>
      </c>
    </row>
    <row r="5021" spans="1:11" x14ac:dyDescent="0.3">
      <c r="A5021" t="s">
        <v>14</v>
      </c>
      <c r="B5021" s="1">
        <v>43898</v>
      </c>
      <c r="C5021">
        <v>1</v>
      </c>
      <c r="D5021">
        <v>1.02</v>
      </c>
      <c r="E5021">
        <v>0.99799199999999999</v>
      </c>
      <c r="F5021">
        <v>1.01</v>
      </c>
      <c r="G5021">
        <v>54758243672</v>
      </c>
      <c r="H5021">
        <v>4687746177</v>
      </c>
      <c r="I5021">
        <v>2020</v>
      </c>
      <c r="J5021">
        <v>3</v>
      </c>
      <c r="K5021">
        <v>8</v>
      </c>
    </row>
    <row r="5022" spans="1:11" x14ac:dyDescent="0.3">
      <c r="A5022" t="s">
        <v>14</v>
      </c>
      <c r="B5022" s="1">
        <v>43897</v>
      </c>
      <c r="C5022">
        <v>0.99802100000000005</v>
      </c>
      <c r="D5022">
        <v>1.01</v>
      </c>
      <c r="E5022">
        <v>0.99739599999999995</v>
      </c>
      <c r="F5022">
        <v>1</v>
      </c>
      <c r="G5022">
        <v>46199415513</v>
      </c>
      <c r="H5022">
        <v>4643212805</v>
      </c>
      <c r="I5022">
        <v>2020</v>
      </c>
      <c r="J5022">
        <v>3</v>
      </c>
      <c r="K5022">
        <v>7</v>
      </c>
    </row>
    <row r="5023" spans="1:11" x14ac:dyDescent="0.3">
      <c r="A5023" t="s">
        <v>14</v>
      </c>
      <c r="B5023" s="1">
        <v>43896</v>
      </c>
      <c r="C5023">
        <v>1</v>
      </c>
      <c r="D5023">
        <v>1.01</v>
      </c>
      <c r="E5023">
        <v>0.99772799999999995</v>
      </c>
      <c r="F5023">
        <v>0.99843000000000004</v>
      </c>
      <c r="G5023">
        <v>49389801062</v>
      </c>
      <c r="H5023">
        <v>4635080377</v>
      </c>
      <c r="I5023">
        <v>2020</v>
      </c>
      <c r="J5023">
        <v>3</v>
      </c>
      <c r="K5023">
        <v>6</v>
      </c>
    </row>
    <row r="5024" spans="1:11" x14ac:dyDescent="0.3">
      <c r="A5024" t="s">
        <v>14</v>
      </c>
      <c r="B5024" s="1">
        <v>43895</v>
      </c>
      <c r="C5024">
        <v>1</v>
      </c>
      <c r="D5024">
        <v>1.01</v>
      </c>
      <c r="E5024">
        <v>0.99636899999999995</v>
      </c>
      <c r="F5024">
        <v>1</v>
      </c>
      <c r="G5024">
        <v>49920180590</v>
      </c>
      <c r="H5024">
        <v>4654076714</v>
      </c>
      <c r="I5024">
        <v>2020</v>
      </c>
      <c r="J5024">
        <v>3</v>
      </c>
      <c r="K5024">
        <v>5</v>
      </c>
    </row>
    <row r="5025" spans="1:11" x14ac:dyDescent="0.3">
      <c r="A5025" t="s">
        <v>14</v>
      </c>
      <c r="B5025" s="1">
        <v>43894</v>
      </c>
      <c r="C5025">
        <v>1</v>
      </c>
      <c r="D5025">
        <v>1.01</v>
      </c>
      <c r="E5025">
        <v>0.99609800000000004</v>
      </c>
      <c r="F5025">
        <v>1</v>
      </c>
      <c r="G5025">
        <v>48605279710</v>
      </c>
      <c r="H5025">
        <v>4645253483</v>
      </c>
      <c r="I5025">
        <v>2020</v>
      </c>
      <c r="J5025">
        <v>3</v>
      </c>
      <c r="K5025">
        <v>4</v>
      </c>
    </row>
    <row r="5026" spans="1:11" x14ac:dyDescent="0.3">
      <c r="A5026" t="s">
        <v>14</v>
      </c>
      <c r="B5026" s="1">
        <v>43893</v>
      </c>
      <c r="C5026">
        <v>0.99498799999999998</v>
      </c>
      <c r="D5026">
        <v>1.01</v>
      </c>
      <c r="E5026">
        <v>0.99359500000000001</v>
      </c>
      <c r="F5026">
        <v>1</v>
      </c>
      <c r="G5026">
        <v>50681960308</v>
      </c>
      <c r="H5026">
        <v>4653959468</v>
      </c>
      <c r="I5026">
        <v>2020</v>
      </c>
      <c r="J5026">
        <v>3</v>
      </c>
      <c r="K5026">
        <v>3</v>
      </c>
    </row>
    <row r="5027" spans="1:11" x14ac:dyDescent="0.3">
      <c r="A5027" t="s">
        <v>14</v>
      </c>
      <c r="B5027" s="1">
        <v>43892</v>
      </c>
      <c r="C5027">
        <v>1</v>
      </c>
      <c r="D5027">
        <v>1</v>
      </c>
      <c r="E5027">
        <v>0.99420500000000001</v>
      </c>
      <c r="F5027">
        <v>0.995</v>
      </c>
      <c r="G5027">
        <v>67439071909</v>
      </c>
      <c r="H5027">
        <v>4619155547</v>
      </c>
      <c r="I5027">
        <v>2020</v>
      </c>
      <c r="J5027">
        <v>3</v>
      </c>
      <c r="K5027">
        <v>2</v>
      </c>
    </row>
    <row r="5028" spans="1:11" x14ac:dyDescent="0.3">
      <c r="A5028" t="s">
        <v>14</v>
      </c>
      <c r="B5028" s="1">
        <v>43891</v>
      </c>
      <c r="C5028">
        <v>1.01</v>
      </c>
      <c r="D5028">
        <v>1.01</v>
      </c>
      <c r="E5028">
        <v>0.995004</v>
      </c>
      <c r="F5028">
        <v>1</v>
      </c>
      <c r="G5028">
        <v>45828960109</v>
      </c>
      <c r="H5028">
        <v>4644680725</v>
      </c>
      <c r="I5028">
        <v>2020</v>
      </c>
      <c r="J5028">
        <v>3</v>
      </c>
      <c r="K5028">
        <v>1</v>
      </c>
    </row>
    <row r="5029" spans="1:11" x14ac:dyDescent="0.3">
      <c r="A5029" t="s">
        <v>14</v>
      </c>
      <c r="B5029" s="1">
        <v>43890</v>
      </c>
      <c r="C5029">
        <v>0.99626700000000001</v>
      </c>
      <c r="D5029">
        <v>1.01</v>
      </c>
      <c r="E5029">
        <v>0.99357499999999999</v>
      </c>
      <c r="F5029">
        <v>1.01</v>
      </c>
      <c r="G5029">
        <v>44948749121</v>
      </c>
      <c r="H5029">
        <v>4671931514</v>
      </c>
      <c r="I5029">
        <v>2020</v>
      </c>
      <c r="J5029">
        <v>2</v>
      </c>
      <c r="K5029">
        <v>29</v>
      </c>
    </row>
    <row r="5030" spans="1:11" x14ac:dyDescent="0.3">
      <c r="A5030" t="s">
        <v>14</v>
      </c>
      <c r="B5030" s="1">
        <v>43889</v>
      </c>
      <c r="C5030">
        <v>0.99878900000000004</v>
      </c>
      <c r="D5030">
        <v>1.01</v>
      </c>
      <c r="E5030">
        <v>0.99193299999999995</v>
      </c>
      <c r="F5030">
        <v>0.997089</v>
      </c>
      <c r="G5030">
        <v>56902235264</v>
      </c>
      <c r="H5030">
        <v>4628852894</v>
      </c>
      <c r="I5030">
        <v>2020</v>
      </c>
      <c r="J5030">
        <v>2</v>
      </c>
      <c r="K5030">
        <v>28</v>
      </c>
    </row>
    <row r="5031" spans="1:11" x14ac:dyDescent="0.3">
      <c r="A5031" t="s">
        <v>14</v>
      </c>
      <c r="B5031" s="1">
        <v>43888</v>
      </c>
      <c r="C5031">
        <v>1</v>
      </c>
      <c r="D5031">
        <v>1.01</v>
      </c>
      <c r="E5031">
        <v>0.99267000000000005</v>
      </c>
      <c r="F5031">
        <v>0.99841299999999999</v>
      </c>
      <c r="G5031">
        <v>61401185853</v>
      </c>
      <c r="H5031">
        <v>4635002129</v>
      </c>
      <c r="I5031">
        <v>2020</v>
      </c>
      <c r="J5031">
        <v>2</v>
      </c>
      <c r="K5031">
        <v>27</v>
      </c>
    </row>
    <row r="5032" spans="1:11" x14ac:dyDescent="0.3">
      <c r="A5032" t="s">
        <v>14</v>
      </c>
      <c r="B5032" s="1">
        <v>43887</v>
      </c>
      <c r="C5032">
        <v>1</v>
      </c>
      <c r="D5032">
        <v>1.01</v>
      </c>
      <c r="E5032">
        <v>0.993807</v>
      </c>
      <c r="F5032">
        <v>1</v>
      </c>
      <c r="G5032">
        <v>68910958735</v>
      </c>
      <c r="H5032">
        <v>4655096434</v>
      </c>
      <c r="I5032">
        <v>2020</v>
      </c>
      <c r="J5032">
        <v>2</v>
      </c>
      <c r="K5032">
        <v>26</v>
      </c>
    </row>
    <row r="5033" spans="1:11" x14ac:dyDescent="0.3">
      <c r="A5033" t="s">
        <v>14</v>
      </c>
      <c r="B5033" s="1">
        <v>43886</v>
      </c>
      <c r="C5033">
        <v>0.99874099999999999</v>
      </c>
      <c r="D5033">
        <v>1.01</v>
      </c>
      <c r="E5033">
        <v>0.99392599999999998</v>
      </c>
      <c r="F5033">
        <v>1</v>
      </c>
      <c r="G5033">
        <v>55034243501</v>
      </c>
      <c r="H5033">
        <v>4649118780</v>
      </c>
      <c r="I5033">
        <v>2020</v>
      </c>
      <c r="J5033">
        <v>2</v>
      </c>
      <c r="K5033">
        <v>25</v>
      </c>
    </row>
    <row r="5034" spans="1:11" x14ac:dyDescent="0.3">
      <c r="A5034" t="s">
        <v>14</v>
      </c>
      <c r="B5034" s="1">
        <v>43885</v>
      </c>
      <c r="C5034">
        <v>0.99913799999999997</v>
      </c>
      <c r="D5034">
        <v>1.01</v>
      </c>
      <c r="E5034">
        <v>0.99602199999999996</v>
      </c>
      <c r="F5034">
        <v>0.99880000000000002</v>
      </c>
      <c r="G5034">
        <v>56599226979</v>
      </c>
      <c r="H5034">
        <v>4636796514</v>
      </c>
      <c r="I5034">
        <v>2020</v>
      </c>
      <c r="J5034">
        <v>2</v>
      </c>
      <c r="K5034">
        <v>24</v>
      </c>
    </row>
    <row r="5035" spans="1:11" x14ac:dyDescent="0.3">
      <c r="A5035" t="s">
        <v>14</v>
      </c>
      <c r="B5035" s="1">
        <v>43884</v>
      </c>
      <c r="C5035">
        <v>1</v>
      </c>
      <c r="D5035">
        <v>1</v>
      </c>
      <c r="E5035">
        <v>0.99256299999999997</v>
      </c>
      <c r="F5035">
        <v>0.99801700000000004</v>
      </c>
      <c r="G5035">
        <v>47448629411</v>
      </c>
      <c r="H5035">
        <v>4633159673</v>
      </c>
      <c r="I5035">
        <v>2020</v>
      </c>
      <c r="J5035">
        <v>2</v>
      </c>
      <c r="K5035">
        <v>23</v>
      </c>
    </row>
    <row r="5036" spans="1:11" x14ac:dyDescent="0.3">
      <c r="A5036" t="s">
        <v>14</v>
      </c>
      <c r="B5036" s="1">
        <v>43883</v>
      </c>
      <c r="C5036">
        <v>1</v>
      </c>
      <c r="D5036">
        <v>1.01</v>
      </c>
      <c r="E5036">
        <v>0.99704599999999999</v>
      </c>
      <c r="F5036">
        <v>1</v>
      </c>
      <c r="G5036">
        <v>41243330013</v>
      </c>
      <c r="H5036">
        <v>4650857755</v>
      </c>
      <c r="I5036">
        <v>2020</v>
      </c>
      <c r="J5036">
        <v>2</v>
      </c>
      <c r="K5036">
        <v>22</v>
      </c>
    </row>
    <row r="5037" spans="1:11" x14ac:dyDescent="0.3">
      <c r="A5037" t="s">
        <v>14</v>
      </c>
      <c r="B5037" s="1">
        <v>43882</v>
      </c>
      <c r="C5037">
        <v>1</v>
      </c>
      <c r="D5037">
        <v>1.01</v>
      </c>
      <c r="E5037">
        <v>0.99398900000000001</v>
      </c>
      <c r="F5037">
        <v>1</v>
      </c>
      <c r="G5037">
        <v>47618138884</v>
      </c>
      <c r="H5037">
        <v>4656933338</v>
      </c>
      <c r="I5037">
        <v>2020</v>
      </c>
      <c r="J5037">
        <v>2</v>
      </c>
      <c r="K5037">
        <v>21</v>
      </c>
    </row>
    <row r="5038" spans="1:11" x14ac:dyDescent="0.3">
      <c r="A5038" t="s">
        <v>14</v>
      </c>
      <c r="B5038" s="1">
        <v>43881</v>
      </c>
      <c r="C5038">
        <v>1</v>
      </c>
      <c r="D5038">
        <v>1.01</v>
      </c>
      <c r="E5038">
        <v>0.993834</v>
      </c>
      <c r="F5038">
        <v>1</v>
      </c>
      <c r="G5038">
        <v>55986244963</v>
      </c>
      <c r="H5038">
        <v>4654409109</v>
      </c>
      <c r="I5038">
        <v>2020</v>
      </c>
      <c r="J5038">
        <v>2</v>
      </c>
      <c r="K5038">
        <v>20</v>
      </c>
    </row>
    <row r="5039" spans="1:11" x14ac:dyDescent="0.3">
      <c r="A5039" t="s">
        <v>14</v>
      </c>
      <c r="B5039" s="1">
        <v>43880</v>
      </c>
      <c r="C5039">
        <v>1</v>
      </c>
      <c r="D5039">
        <v>1.03</v>
      </c>
      <c r="E5039">
        <v>0.99631599999999998</v>
      </c>
      <c r="F5039">
        <v>1</v>
      </c>
      <c r="G5039">
        <v>54920030584</v>
      </c>
      <c r="H5039">
        <v>4648512399</v>
      </c>
      <c r="I5039">
        <v>2020</v>
      </c>
      <c r="J5039">
        <v>2</v>
      </c>
      <c r="K5039">
        <v>19</v>
      </c>
    </row>
    <row r="5040" spans="1:11" x14ac:dyDescent="0.3">
      <c r="A5040" t="s">
        <v>14</v>
      </c>
      <c r="B5040" s="1">
        <v>43879</v>
      </c>
      <c r="C5040">
        <v>0.99839699999999998</v>
      </c>
      <c r="D5040">
        <v>1.01</v>
      </c>
      <c r="E5040">
        <v>0.989398</v>
      </c>
      <c r="F5040">
        <v>1</v>
      </c>
      <c r="G5040">
        <v>60616752516</v>
      </c>
      <c r="H5040">
        <v>4645888803</v>
      </c>
      <c r="I5040">
        <v>2020</v>
      </c>
      <c r="J5040">
        <v>2</v>
      </c>
      <c r="K5040">
        <v>18</v>
      </c>
    </row>
    <row r="5041" spans="1:11" x14ac:dyDescent="0.3">
      <c r="A5041" t="s">
        <v>14</v>
      </c>
      <c r="B5041" s="1">
        <v>43878</v>
      </c>
      <c r="C5041">
        <v>1</v>
      </c>
      <c r="D5041">
        <v>1.01</v>
      </c>
      <c r="E5041">
        <v>0.99215299999999995</v>
      </c>
      <c r="F5041">
        <v>0.99847399999999997</v>
      </c>
      <c r="G5041">
        <v>63038607545</v>
      </c>
      <c r="H5041">
        <v>4635284711</v>
      </c>
      <c r="I5041">
        <v>2020</v>
      </c>
      <c r="J5041">
        <v>2</v>
      </c>
      <c r="K5041">
        <v>17</v>
      </c>
    </row>
    <row r="5042" spans="1:11" x14ac:dyDescent="0.3">
      <c r="A5042" t="s">
        <v>14</v>
      </c>
      <c r="B5042" s="1">
        <v>43877</v>
      </c>
      <c r="C5042">
        <v>0.99885699999999999</v>
      </c>
      <c r="D5042">
        <v>1.01</v>
      </c>
      <c r="E5042">
        <v>0.99515299999999995</v>
      </c>
      <c r="F5042">
        <v>0.99927200000000005</v>
      </c>
      <c r="G5042">
        <v>60160518246</v>
      </c>
      <c r="H5042">
        <v>4638989017</v>
      </c>
      <c r="I5042">
        <v>2020</v>
      </c>
      <c r="J5042">
        <v>2</v>
      </c>
      <c r="K5042">
        <v>16</v>
      </c>
    </row>
    <row r="5043" spans="1:11" x14ac:dyDescent="0.3">
      <c r="A5043" t="s">
        <v>14</v>
      </c>
      <c r="B5043" s="1">
        <v>43876</v>
      </c>
      <c r="C5043">
        <v>0.99968400000000002</v>
      </c>
      <c r="D5043">
        <v>1.02</v>
      </c>
      <c r="E5043">
        <v>0.99673599999999996</v>
      </c>
      <c r="F5043">
        <v>0.99912800000000002</v>
      </c>
      <c r="G5043">
        <v>57250318373</v>
      </c>
      <c r="H5043">
        <v>4638318811</v>
      </c>
      <c r="I5043">
        <v>2020</v>
      </c>
      <c r="J5043">
        <v>2</v>
      </c>
      <c r="K5043">
        <v>15</v>
      </c>
    </row>
    <row r="5044" spans="1:11" x14ac:dyDescent="0.3">
      <c r="A5044" t="s">
        <v>14</v>
      </c>
      <c r="B5044" s="1">
        <v>43875</v>
      </c>
      <c r="C5044">
        <v>0.99867300000000003</v>
      </c>
      <c r="D5044">
        <v>1</v>
      </c>
      <c r="E5044">
        <v>0.99562399999999995</v>
      </c>
      <c r="F5044">
        <v>1</v>
      </c>
      <c r="G5044">
        <v>54698567058</v>
      </c>
      <c r="H5044">
        <v>4642896605</v>
      </c>
      <c r="I5044">
        <v>2020</v>
      </c>
      <c r="J5044">
        <v>2</v>
      </c>
      <c r="K5044">
        <v>14</v>
      </c>
    </row>
    <row r="5045" spans="1:11" x14ac:dyDescent="0.3">
      <c r="A5045" t="s">
        <v>14</v>
      </c>
      <c r="B5045" s="1">
        <v>43874</v>
      </c>
      <c r="C5045">
        <v>1</v>
      </c>
      <c r="D5045">
        <v>1.02</v>
      </c>
      <c r="E5045">
        <v>0.99190800000000001</v>
      </c>
      <c r="F5045">
        <v>0.99857899999999999</v>
      </c>
      <c r="G5045">
        <v>63588479574</v>
      </c>
      <c r="H5045">
        <v>4635769301</v>
      </c>
      <c r="I5045">
        <v>2020</v>
      </c>
      <c r="J5045">
        <v>2</v>
      </c>
      <c r="K5045">
        <v>13</v>
      </c>
    </row>
    <row r="5046" spans="1:11" x14ac:dyDescent="0.3">
      <c r="A5046" t="s">
        <v>14</v>
      </c>
      <c r="B5046" s="1">
        <v>43873</v>
      </c>
      <c r="C5046">
        <v>0.99846000000000001</v>
      </c>
      <c r="D5046">
        <v>1.01</v>
      </c>
      <c r="E5046">
        <v>0.99446999999999997</v>
      </c>
      <c r="F5046">
        <v>1</v>
      </c>
      <c r="G5046">
        <v>54829582150</v>
      </c>
      <c r="H5046">
        <v>4654247429</v>
      </c>
      <c r="I5046">
        <v>2020</v>
      </c>
      <c r="J5046">
        <v>2</v>
      </c>
      <c r="K5046">
        <v>12</v>
      </c>
    </row>
    <row r="5047" spans="1:11" x14ac:dyDescent="0.3">
      <c r="A5047" t="s">
        <v>14</v>
      </c>
      <c r="B5047" s="1">
        <v>43872</v>
      </c>
      <c r="C5047">
        <v>1</v>
      </c>
      <c r="D5047">
        <v>1</v>
      </c>
      <c r="E5047">
        <v>0.99142300000000005</v>
      </c>
      <c r="F5047">
        <v>0.99842299999999995</v>
      </c>
      <c r="G5047">
        <v>46001561028</v>
      </c>
      <c r="H5047">
        <v>4635044755</v>
      </c>
      <c r="I5047">
        <v>2020</v>
      </c>
      <c r="J5047">
        <v>2</v>
      </c>
      <c r="K5047">
        <v>11</v>
      </c>
    </row>
    <row r="5048" spans="1:11" x14ac:dyDescent="0.3">
      <c r="A5048" t="s">
        <v>14</v>
      </c>
      <c r="B5048" s="1">
        <v>43871</v>
      </c>
      <c r="C5048">
        <v>1</v>
      </c>
      <c r="D5048">
        <v>1.02</v>
      </c>
      <c r="E5048">
        <v>0.995004</v>
      </c>
      <c r="F5048">
        <v>1</v>
      </c>
      <c r="G5048">
        <v>48784184264</v>
      </c>
      <c r="H5048">
        <v>4645339056</v>
      </c>
      <c r="I5048">
        <v>2020</v>
      </c>
      <c r="J5048">
        <v>2</v>
      </c>
      <c r="K5048">
        <v>10</v>
      </c>
    </row>
    <row r="5049" spans="1:11" x14ac:dyDescent="0.3">
      <c r="A5049" t="s">
        <v>14</v>
      </c>
      <c r="B5049" s="1">
        <v>43870</v>
      </c>
      <c r="C5049">
        <v>0.99944100000000002</v>
      </c>
      <c r="D5049">
        <v>1.01</v>
      </c>
      <c r="E5049">
        <v>0.99556999999999995</v>
      </c>
      <c r="F5049">
        <v>1</v>
      </c>
      <c r="G5049">
        <v>44977724508</v>
      </c>
      <c r="H5049">
        <v>4649204340</v>
      </c>
      <c r="I5049">
        <v>2020</v>
      </c>
      <c r="J5049">
        <v>2</v>
      </c>
      <c r="K5049">
        <v>9</v>
      </c>
    </row>
    <row r="5050" spans="1:11" x14ac:dyDescent="0.3">
      <c r="A5050" t="s">
        <v>14</v>
      </c>
      <c r="B5050" s="1">
        <v>43869</v>
      </c>
      <c r="C5050">
        <v>0.99877300000000002</v>
      </c>
      <c r="D5050">
        <v>1.01</v>
      </c>
      <c r="E5050">
        <v>0.99402400000000002</v>
      </c>
      <c r="F5050">
        <v>0.99953400000000003</v>
      </c>
      <c r="G5050">
        <v>44251729422</v>
      </c>
      <c r="H5050">
        <v>4640205613</v>
      </c>
      <c r="I5050">
        <v>2020</v>
      </c>
      <c r="J5050">
        <v>2</v>
      </c>
      <c r="K5050">
        <v>8</v>
      </c>
    </row>
    <row r="5051" spans="1:11" x14ac:dyDescent="0.3">
      <c r="A5051" t="s">
        <v>14</v>
      </c>
      <c r="B5051" s="1">
        <v>43868</v>
      </c>
      <c r="C5051">
        <v>0.99745300000000003</v>
      </c>
      <c r="D5051">
        <v>1</v>
      </c>
      <c r="E5051">
        <v>0.99485999999999997</v>
      </c>
      <c r="F5051">
        <v>0.99775100000000005</v>
      </c>
      <c r="G5051">
        <v>42966951015</v>
      </c>
      <c r="H5051">
        <v>4631927116</v>
      </c>
      <c r="I5051">
        <v>2020</v>
      </c>
      <c r="J5051">
        <v>2</v>
      </c>
      <c r="K5051">
        <v>7</v>
      </c>
    </row>
    <row r="5052" spans="1:11" x14ac:dyDescent="0.3">
      <c r="A5052" t="s">
        <v>14</v>
      </c>
      <c r="B5052" s="1">
        <v>43867</v>
      </c>
      <c r="C5052">
        <v>1</v>
      </c>
      <c r="D5052">
        <v>1.02</v>
      </c>
      <c r="E5052">
        <v>0.99622500000000003</v>
      </c>
      <c r="F5052">
        <v>0.99721599999999999</v>
      </c>
      <c r="G5052">
        <v>46549174003</v>
      </c>
      <c r="H5052">
        <v>4629443566</v>
      </c>
      <c r="I5052">
        <v>2020</v>
      </c>
      <c r="J5052">
        <v>2</v>
      </c>
      <c r="K5052">
        <v>6</v>
      </c>
    </row>
    <row r="5053" spans="1:11" x14ac:dyDescent="0.3">
      <c r="A5053" t="s">
        <v>14</v>
      </c>
      <c r="B5053" s="1">
        <v>43866</v>
      </c>
      <c r="C5053">
        <v>1</v>
      </c>
      <c r="D5053">
        <v>1.01</v>
      </c>
      <c r="E5053">
        <v>0.99360300000000001</v>
      </c>
      <c r="F5053">
        <v>1</v>
      </c>
      <c r="G5053">
        <v>46504757742</v>
      </c>
      <c r="H5053">
        <v>4655543935</v>
      </c>
      <c r="I5053">
        <v>2020</v>
      </c>
      <c r="J5053">
        <v>2</v>
      </c>
      <c r="K5053">
        <v>5</v>
      </c>
    </row>
    <row r="5054" spans="1:11" x14ac:dyDescent="0.3">
      <c r="A5054" t="s">
        <v>14</v>
      </c>
      <c r="B5054" s="1">
        <v>43865</v>
      </c>
      <c r="C5054">
        <v>0.99936400000000003</v>
      </c>
      <c r="D5054">
        <v>1.01</v>
      </c>
      <c r="E5054">
        <v>0.99632900000000002</v>
      </c>
      <c r="F5054">
        <v>1</v>
      </c>
      <c r="G5054">
        <v>36950713371</v>
      </c>
      <c r="H5054">
        <v>4650469195</v>
      </c>
      <c r="I5054">
        <v>2020</v>
      </c>
      <c r="J5054">
        <v>2</v>
      </c>
      <c r="K5054">
        <v>4</v>
      </c>
    </row>
    <row r="5055" spans="1:11" x14ac:dyDescent="0.3">
      <c r="A5055" t="s">
        <v>14</v>
      </c>
      <c r="B5055" s="1">
        <v>43864</v>
      </c>
      <c r="C5055">
        <v>1</v>
      </c>
      <c r="D5055">
        <v>1.01</v>
      </c>
      <c r="E5055">
        <v>0.99431400000000003</v>
      </c>
      <c r="F5055">
        <v>0.99891300000000005</v>
      </c>
      <c r="G5055">
        <v>39849489336</v>
      </c>
      <c r="H5055">
        <v>4637320450</v>
      </c>
      <c r="I5055">
        <v>2020</v>
      </c>
      <c r="J5055">
        <v>2</v>
      </c>
      <c r="K5055">
        <v>3</v>
      </c>
    </row>
    <row r="5056" spans="1:11" x14ac:dyDescent="0.3">
      <c r="A5056" t="s">
        <v>14</v>
      </c>
      <c r="B5056" s="1">
        <v>43863</v>
      </c>
      <c r="C5056">
        <v>1</v>
      </c>
      <c r="D5056">
        <v>1.01</v>
      </c>
      <c r="E5056">
        <v>0.99609599999999998</v>
      </c>
      <c r="F5056">
        <v>1</v>
      </c>
      <c r="G5056">
        <v>40560625161</v>
      </c>
      <c r="H5056">
        <v>4644893208</v>
      </c>
      <c r="I5056">
        <v>2020</v>
      </c>
      <c r="J5056">
        <v>2</v>
      </c>
      <c r="K5056">
        <v>2</v>
      </c>
    </row>
    <row r="5057" spans="1:11" x14ac:dyDescent="0.3">
      <c r="A5057" t="s">
        <v>14</v>
      </c>
      <c r="B5057" s="1">
        <v>43862</v>
      </c>
      <c r="C5057">
        <v>1</v>
      </c>
      <c r="D5057">
        <v>1</v>
      </c>
      <c r="E5057">
        <v>0.99705200000000005</v>
      </c>
      <c r="F5057">
        <v>1</v>
      </c>
      <c r="G5057">
        <v>34763069931</v>
      </c>
      <c r="H5057">
        <v>4648011884</v>
      </c>
      <c r="I5057">
        <v>2020</v>
      </c>
      <c r="J5057">
        <v>2</v>
      </c>
      <c r="K5057">
        <v>1</v>
      </c>
    </row>
    <row r="5058" spans="1:11" x14ac:dyDescent="0.3">
      <c r="A5058" t="s">
        <v>14</v>
      </c>
      <c r="B5058" s="1">
        <v>43861</v>
      </c>
      <c r="C5058">
        <v>1</v>
      </c>
      <c r="D5058">
        <v>1.01</v>
      </c>
      <c r="E5058">
        <v>0.99740899999999999</v>
      </c>
      <c r="F5058">
        <v>1</v>
      </c>
      <c r="G5058">
        <v>40496855325</v>
      </c>
      <c r="H5058">
        <v>4645374934</v>
      </c>
      <c r="I5058">
        <v>2020</v>
      </c>
      <c r="J5058">
        <v>1</v>
      </c>
      <c r="K5058">
        <v>31</v>
      </c>
    </row>
    <row r="5059" spans="1:11" x14ac:dyDescent="0.3">
      <c r="A5059" t="s">
        <v>14</v>
      </c>
      <c r="B5059" s="1">
        <v>43860</v>
      </c>
      <c r="C5059">
        <v>1</v>
      </c>
      <c r="D5059">
        <v>1.01</v>
      </c>
      <c r="E5059">
        <v>0.99754799999999999</v>
      </c>
      <c r="F5059">
        <v>1</v>
      </c>
      <c r="G5059">
        <v>43624728074</v>
      </c>
      <c r="H5059">
        <v>4649109251</v>
      </c>
      <c r="I5059">
        <v>2020</v>
      </c>
      <c r="J5059">
        <v>1</v>
      </c>
      <c r="K5059">
        <v>30</v>
      </c>
    </row>
    <row r="5060" spans="1:11" x14ac:dyDescent="0.3">
      <c r="A5060" t="s">
        <v>14</v>
      </c>
      <c r="B5060" s="1">
        <v>43859</v>
      </c>
      <c r="C5060">
        <v>1</v>
      </c>
      <c r="D5060">
        <v>1.01</v>
      </c>
      <c r="E5060">
        <v>0.993174</v>
      </c>
      <c r="F5060">
        <v>1</v>
      </c>
      <c r="G5060">
        <v>42323320108</v>
      </c>
      <c r="H5060">
        <v>4653027307</v>
      </c>
      <c r="I5060">
        <v>2020</v>
      </c>
      <c r="J5060">
        <v>1</v>
      </c>
      <c r="K5060">
        <v>29</v>
      </c>
    </row>
    <row r="5061" spans="1:11" x14ac:dyDescent="0.3">
      <c r="A5061" t="s">
        <v>14</v>
      </c>
      <c r="B5061" s="1">
        <v>43858</v>
      </c>
      <c r="C5061">
        <v>1</v>
      </c>
      <c r="D5061">
        <v>1.01</v>
      </c>
      <c r="E5061">
        <v>0.99106700000000003</v>
      </c>
      <c r="F5061">
        <v>1</v>
      </c>
      <c r="G5061">
        <v>44123906993</v>
      </c>
      <c r="H5061">
        <v>4645895399</v>
      </c>
      <c r="I5061">
        <v>2020</v>
      </c>
      <c r="J5061">
        <v>1</v>
      </c>
      <c r="K5061">
        <v>28</v>
      </c>
    </row>
    <row r="5062" spans="1:11" x14ac:dyDescent="0.3">
      <c r="A5062" t="s">
        <v>14</v>
      </c>
      <c r="B5062" s="1">
        <v>43857</v>
      </c>
      <c r="C5062">
        <v>1</v>
      </c>
      <c r="D5062">
        <v>1.01</v>
      </c>
      <c r="E5062">
        <v>0.99322999999999995</v>
      </c>
      <c r="F5062">
        <v>1</v>
      </c>
      <c r="G5062">
        <v>37771545362</v>
      </c>
      <c r="H5062">
        <v>4651188602</v>
      </c>
      <c r="I5062">
        <v>2020</v>
      </c>
      <c r="J5062">
        <v>1</v>
      </c>
      <c r="K5062">
        <v>27</v>
      </c>
    </row>
    <row r="5063" spans="1:11" x14ac:dyDescent="0.3">
      <c r="A5063" t="s">
        <v>14</v>
      </c>
      <c r="B5063" s="1">
        <v>43856</v>
      </c>
      <c r="C5063">
        <v>1</v>
      </c>
      <c r="D5063">
        <v>1.01</v>
      </c>
      <c r="E5063">
        <v>0.997359</v>
      </c>
      <c r="F5063">
        <v>1</v>
      </c>
      <c r="G5063">
        <v>29121614731</v>
      </c>
      <c r="H5063">
        <v>4644708262</v>
      </c>
      <c r="I5063">
        <v>2020</v>
      </c>
      <c r="J5063">
        <v>1</v>
      </c>
      <c r="K5063">
        <v>26</v>
      </c>
    </row>
    <row r="5064" spans="1:11" x14ac:dyDescent="0.3">
      <c r="A5064" t="s">
        <v>14</v>
      </c>
      <c r="B5064" s="1">
        <v>43855</v>
      </c>
      <c r="C5064">
        <v>1</v>
      </c>
      <c r="D5064">
        <v>1.01</v>
      </c>
      <c r="E5064">
        <v>0.99653899999999995</v>
      </c>
      <c r="F5064">
        <v>1</v>
      </c>
      <c r="G5064">
        <v>26340299495</v>
      </c>
      <c r="H5064">
        <v>4652175067</v>
      </c>
      <c r="I5064">
        <v>2020</v>
      </c>
      <c r="J5064">
        <v>1</v>
      </c>
      <c r="K5064">
        <v>25</v>
      </c>
    </row>
    <row r="5065" spans="1:11" x14ac:dyDescent="0.3">
      <c r="A5065" t="s">
        <v>14</v>
      </c>
      <c r="B5065" s="1">
        <v>43854</v>
      </c>
      <c r="C5065">
        <v>0.99910399999999999</v>
      </c>
      <c r="D5065">
        <v>1.01</v>
      </c>
      <c r="E5065">
        <v>0.99291700000000005</v>
      </c>
      <c r="F5065">
        <v>1</v>
      </c>
      <c r="G5065">
        <v>33356108238</v>
      </c>
      <c r="H5065">
        <v>4656155507</v>
      </c>
      <c r="I5065">
        <v>2020</v>
      </c>
      <c r="J5065">
        <v>1</v>
      </c>
      <c r="K5065">
        <v>24</v>
      </c>
    </row>
    <row r="5066" spans="1:11" x14ac:dyDescent="0.3">
      <c r="A5066" t="s">
        <v>14</v>
      </c>
      <c r="B5066" s="1">
        <v>43853</v>
      </c>
      <c r="C5066">
        <v>1</v>
      </c>
      <c r="D5066">
        <v>1.01</v>
      </c>
      <c r="E5066">
        <v>0.99634500000000004</v>
      </c>
      <c r="F5066">
        <v>0.99840899999999999</v>
      </c>
      <c r="G5066">
        <v>33631459310</v>
      </c>
      <c r="H5066">
        <v>4634979849</v>
      </c>
      <c r="I5066">
        <v>2020</v>
      </c>
      <c r="J5066">
        <v>1</v>
      </c>
      <c r="K5066">
        <v>23</v>
      </c>
    </row>
    <row r="5067" spans="1:11" x14ac:dyDescent="0.3">
      <c r="A5067" t="s">
        <v>14</v>
      </c>
      <c r="B5067" s="1">
        <v>43852</v>
      </c>
      <c r="C5067">
        <v>1</v>
      </c>
      <c r="D5067">
        <v>1</v>
      </c>
      <c r="E5067">
        <v>0.99717900000000004</v>
      </c>
      <c r="F5067">
        <v>1</v>
      </c>
      <c r="G5067">
        <v>29749248330</v>
      </c>
      <c r="H5067">
        <v>4645128570</v>
      </c>
      <c r="I5067">
        <v>2020</v>
      </c>
      <c r="J5067">
        <v>1</v>
      </c>
      <c r="K5067">
        <v>22</v>
      </c>
    </row>
    <row r="5068" spans="1:11" x14ac:dyDescent="0.3">
      <c r="A5068" t="s">
        <v>14</v>
      </c>
      <c r="B5068" s="1">
        <v>43851</v>
      </c>
      <c r="C5068">
        <v>1</v>
      </c>
      <c r="D5068">
        <v>1.01</v>
      </c>
      <c r="E5068">
        <v>0.99521899999999996</v>
      </c>
      <c r="F5068">
        <v>1</v>
      </c>
      <c r="G5068">
        <v>31080893275</v>
      </c>
      <c r="H5068">
        <v>4648951979</v>
      </c>
      <c r="I5068">
        <v>2020</v>
      </c>
      <c r="J5068">
        <v>1</v>
      </c>
      <c r="K5068">
        <v>21</v>
      </c>
    </row>
    <row r="5069" spans="1:11" x14ac:dyDescent="0.3">
      <c r="A5069" t="s">
        <v>14</v>
      </c>
      <c r="B5069" s="1">
        <v>43850</v>
      </c>
      <c r="C5069">
        <v>0.998641</v>
      </c>
      <c r="D5069">
        <v>1.01</v>
      </c>
      <c r="E5069">
        <v>0.99538300000000002</v>
      </c>
      <c r="F5069">
        <v>1</v>
      </c>
      <c r="G5069">
        <v>33079894466</v>
      </c>
      <c r="H5069">
        <v>4640395834</v>
      </c>
      <c r="I5069">
        <v>2020</v>
      </c>
      <c r="J5069">
        <v>1</v>
      </c>
      <c r="K5069">
        <v>20</v>
      </c>
    </row>
    <row r="5070" spans="1:11" x14ac:dyDescent="0.3">
      <c r="A5070" t="s">
        <v>14</v>
      </c>
      <c r="B5070" s="1">
        <v>43849</v>
      </c>
      <c r="C5070">
        <v>1</v>
      </c>
      <c r="D5070">
        <v>1.03</v>
      </c>
      <c r="E5070">
        <v>0.99308399999999997</v>
      </c>
      <c r="F5070">
        <v>0.99853499999999995</v>
      </c>
      <c r="G5070">
        <v>42680566067</v>
      </c>
      <c r="H5070">
        <v>4630413451</v>
      </c>
      <c r="I5070">
        <v>2020</v>
      </c>
      <c r="J5070">
        <v>1</v>
      </c>
      <c r="K5070">
        <v>19</v>
      </c>
    </row>
    <row r="5071" spans="1:11" x14ac:dyDescent="0.3">
      <c r="A5071" t="s">
        <v>14</v>
      </c>
      <c r="B5071" s="1">
        <v>43848</v>
      </c>
      <c r="C5071">
        <v>1</v>
      </c>
      <c r="D5071">
        <v>1.01</v>
      </c>
      <c r="E5071">
        <v>0.99398500000000001</v>
      </c>
      <c r="F5071">
        <v>1</v>
      </c>
      <c r="G5071">
        <v>43805026250</v>
      </c>
      <c r="H5071">
        <v>4649919502</v>
      </c>
      <c r="I5071">
        <v>2020</v>
      </c>
      <c r="J5071">
        <v>1</v>
      </c>
      <c r="K5071">
        <v>18</v>
      </c>
    </row>
    <row r="5072" spans="1:11" x14ac:dyDescent="0.3">
      <c r="A5072" t="s">
        <v>14</v>
      </c>
      <c r="B5072" s="1">
        <v>43847</v>
      </c>
      <c r="C5072">
        <v>0.99928700000000004</v>
      </c>
      <c r="D5072">
        <v>1.01</v>
      </c>
      <c r="E5072">
        <v>0.98928000000000005</v>
      </c>
      <c r="F5072">
        <v>1</v>
      </c>
      <c r="G5072">
        <v>47263851458</v>
      </c>
      <c r="H5072">
        <v>4650379638</v>
      </c>
      <c r="I5072">
        <v>2020</v>
      </c>
      <c r="J5072">
        <v>1</v>
      </c>
      <c r="K5072">
        <v>17</v>
      </c>
    </row>
    <row r="5073" spans="1:11" x14ac:dyDescent="0.3">
      <c r="A5073" t="s">
        <v>14</v>
      </c>
      <c r="B5073" s="1">
        <v>43846</v>
      </c>
      <c r="C5073">
        <v>1</v>
      </c>
      <c r="D5073">
        <v>1.01</v>
      </c>
      <c r="E5073">
        <v>0.99336100000000005</v>
      </c>
      <c r="F5073">
        <v>0.99923099999999998</v>
      </c>
      <c r="G5073">
        <v>40752742739</v>
      </c>
      <c r="H5073">
        <v>4633460370</v>
      </c>
      <c r="I5073">
        <v>2020</v>
      </c>
      <c r="J5073">
        <v>1</v>
      </c>
      <c r="K5073">
        <v>16</v>
      </c>
    </row>
    <row r="5074" spans="1:11" x14ac:dyDescent="0.3">
      <c r="A5074" t="s">
        <v>14</v>
      </c>
      <c r="B5074" s="1">
        <v>43845</v>
      </c>
      <c r="C5074">
        <v>1</v>
      </c>
      <c r="D5074">
        <v>1.02</v>
      </c>
      <c r="E5074">
        <v>0.99105500000000002</v>
      </c>
      <c r="F5074">
        <v>0.99965599999999999</v>
      </c>
      <c r="G5074">
        <v>49045902728</v>
      </c>
      <c r="H5074">
        <v>4631431380</v>
      </c>
      <c r="I5074">
        <v>2020</v>
      </c>
      <c r="J5074">
        <v>1</v>
      </c>
      <c r="K5074">
        <v>15</v>
      </c>
    </row>
    <row r="5075" spans="1:11" x14ac:dyDescent="0.3">
      <c r="A5075" t="s">
        <v>14</v>
      </c>
      <c r="B5075" s="1">
        <v>43844</v>
      </c>
      <c r="C5075">
        <v>1</v>
      </c>
      <c r="D5075">
        <v>1.02</v>
      </c>
      <c r="E5075">
        <v>0.99196099999999998</v>
      </c>
      <c r="F5075">
        <v>1</v>
      </c>
      <c r="G5075">
        <v>57687160761</v>
      </c>
      <c r="H5075">
        <v>4635105703</v>
      </c>
      <c r="I5075">
        <v>2020</v>
      </c>
      <c r="J5075">
        <v>1</v>
      </c>
      <c r="K5075">
        <v>14</v>
      </c>
    </row>
    <row r="5076" spans="1:11" x14ac:dyDescent="0.3">
      <c r="A5076" t="s">
        <v>14</v>
      </c>
      <c r="B5076" s="1">
        <v>43843</v>
      </c>
      <c r="C5076">
        <v>1</v>
      </c>
      <c r="D5076">
        <v>1.01</v>
      </c>
      <c r="E5076">
        <v>0.99842699999999995</v>
      </c>
      <c r="F5076">
        <v>1</v>
      </c>
      <c r="G5076">
        <v>26468468000</v>
      </c>
      <c r="H5076">
        <v>4642166645</v>
      </c>
      <c r="I5076">
        <v>2020</v>
      </c>
      <c r="J5076">
        <v>1</v>
      </c>
      <c r="K5076">
        <v>13</v>
      </c>
    </row>
    <row r="5077" spans="1:11" x14ac:dyDescent="0.3">
      <c r="A5077" t="s">
        <v>14</v>
      </c>
      <c r="B5077" s="1">
        <v>43842</v>
      </c>
      <c r="C5077">
        <v>0.99944299999999997</v>
      </c>
      <c r="D5077">
        <v>1.01</v>
      </c>
      <c r="E5077">
        <v>0.99444600000000005</v>
      </c>
      <c r="F5077">
        <v>1</v>
      </c>
      <c r="G5077">
        <v>27250055613</v>
      </c>
      <c r="H5077">
        <v>4637604060</v>
      </c>
      <c r="I5077">
        <v>2020</v>
      </c>
      <c r="J5077">
        <v>1</v>
      </c>
      <c r="K5077">
        <v>12</v>
      </c>
    </row>
    <row r="5078" spans="1:11" x14ac:dyDescent="0.3">
      <c r="A5078" t="s">
        <v>14</v>
      </c>
      <c r="B5078" s="1">
        <v>43841</v>
      </c>
      <c r="C5078">
        <v>1</v>
      </c>
      <c r="D5078">
        <v>1.01</v>
      </c>
      <c r="E5078">
        <v>0.99338499999999996</v>
      </c>
      <c r="F5078">
        <v>1</v>
      </c>
      <c r="G5078">
        <v>31049760361</v>
      </c>
      <c r="H5078">
        <v>4626484305</v>
      </c>
      <c r="I5078">
        <v>2020</v>
      </c>
      <c r="J5078">
        <v>1</v>
      </c>
      <c r="K5078">
        <v>11</v>
      </c>
    </row>
    <row r="5079" spans="1:11" x14ac:dyDescent="0.3">
      <c r="A5079" t="s">
        <v>14</v>
      </c>
      <c r="B5079" s="1">
        <v>43840</v>
      </c>
      <c r="C5079">
        <v>1</v>
      </c>
      <c r="D5079">
        <v>1.01</v>
      </c>
      <c r="E5079">
        <v>0.99482599999999999</v>
      </c>
      <c r="F5079">
        <v>1</v>
      </c>
      <c r="G5079">
        <v>34207037022</v>
      </c>
      <c r="H5079">
        <v>4632826679</v>
      </c>
      <c r="I5079">
        <v>2020</v>
      </c>
      <c r="J5079">
        <v>1</v>
      </c>
      <c r="K5079">
        <v>10</v>
      </c>
    </row>
    <row r="5080" spans="1:11" x14ac:dyDescent="0.3">
      <c r="A5080" t="s">
        <v>14</v>
      </c>
      <c r="B5080" s="1">
        <v>43839</v>
      </c>
      <c r="C5080">
        <v>1</v>
      </c>
      <c r="D5080">
        <v>1.01</v>
      </c>
      <c r="E5080">
        <v>0.99399400000000004</v>
      </c>
      <c r="F5080">
        <v>1.01</v>
      </c>
      <c r="G5080">
        <v>28026673217</v>
      </c>
      <c r="H5080">
        <v>4641371711</v>
      </c>
      <c r="I5080">
        <v>2020</v>
      </c>
      <c r="J5080">
        <v>1</v>
      </c>
      <c r="K5080">
        <v>9</v>
      </c>
    </row>
    <row r="5081" spans="1:11" x14ac:dyDescent="0.3">
      <c r="A5081" t="s">
        <v>14</v>
      </c>
      <c r="B5081" s="1">
        <v>43838</v>
      </c>
      <c r="C5081">
        <v>1</v>
      </c>
      <c r="D5081">
        <v>1.02</v>
      </c>
      <c r="E5081">
        <v>0.99006700000000003</v>
      </c>
      <c r="F5081">
        <v>1</v>
      </c>
      <c r="G5081">
        <v>35175740304</v>
      </c>
      <c r="H5081">
        <v>4630671670</v>
      </c>
      <c r="I5081">
        <v>2020</v>
      </c>
      <c r="J5081">
        <v>1</v>
      </c>
      <c r="K5081">
        <v>8</v>
      </c>
    </row>
    <row r="5082" spans="1:11" x14ac:dyDescent="0.3">
      <c r="A5082" t="s">
        <v>14</v>
      </c>
      <c r="B5082" s="1">
        <v>43837</v>
      </c>
      <c r="C5082">
        <v>1</v>
      </c>
      <c r="D5082">
        <v>1.01</v>
      </c>
      <c r="E5082">
        <v>0.99824900000000005</v>
      </c>
      <c r="F5082">
        <v>1</v>
      </c>
      <c r="G5082">
        <v>32765511976</v>
      </c>
      <c r="H5082">
        <v>4633564969</v>
      </c>
      <c r="I5082">
        <v>2020</v>
      </c>
      <c r="J5082">
        <v>1</v>
      </c>
      <c r="K5082">
        <v>7</v>
      </c>
    </row>
    <row r="5083" spans="1:11" x14ac:dyDescent="0.3">
      <c r="A5083" t="s">
        <v>14</v>
      </c>
      <c r="B5083" s="1">
        <v>43836</v>
      </c>
      <c r="C5083">
        <v>1.01</v>
      </c>
      <c r="D5083">
        <v>1.01</v>
      </c>
      <c r="E5083">
        <v>0.99911499999999998</v>
      </c>
      <c r="F5083">
        <v>1</v>
      </c>
      <c r="G5083">
        <v>29460474864</v>
      </c>
      <c r="H5083">
        <v>4639019503</v>
      </c>
      <c r="I5083">
        <v>2020</v>
      </c>
      <c r="J5083">
        <v>1</v>
      </c>
      <c r="K5083">
        <v>6</v>
      </c>
    </row>
    <row r="5084" spans="1:11" x14ac:dyDescent="0.3">
      <c r="A5084" t="s">
        <v>14</v>
      </c>
      <c r="B5084" s="1">
        <v>43835</v>
      </c>
      <c r="C5084">
        <v>1.01</v>
      </c>
      <c r="D5084">
        <v>1.02</v>
      </c>
      <c r="E5084">
        <v>1</v>
      </c>
      <c r="F5084">
        <v>1.01</v>
      </c>
      <c r="G5084">
        <v>24090142146</v>
      </c>
      <c r="H5084">
        <v>4133500728</v>
      </c>
      <c r="I5084">
        <v>2020</v>
      </c>
      <c r="J5084">
        <v>1</v>
      </c>
      <c r="K5084">
        <v>5</v>
      </c>
    </row>
    <row r="5085" spans="1:11" x14ac:dyDescent="0.3">
      <c r="A5085" t="s">
        <v>14</v>
      </c>
      <c r="B5085" s="1">
        <v>43834</v>
      </c>
      <c r="C5085">
        <v>1</v>
      </c>
      <c r="D5085">
        <v>1.01</v>
      </c>
      <c r="E5085">
        <v>0.99916000000000005</v>
      </c>
      <c r="F5085">
        <v>1.01</v>
      </c>
      <c r="G5085">
        <v>21585629320</v>
      </c>
      <c r="H5085">
        <v>4138741037</v>
      </c>
      <c r="I5085">
        <v>2020</v>
      </c>
      <c r="J5085">
        <v>1</v>
      </c>
      <c r="K5085">
        <v>4</v>
      </c>
    </row>
    <row r="5086" spans="1:11" x14ac:dyDescent="0.3">
      <c r="A5086" t="s">
        <v>14</v>
      </c>
      <c r="B5086" s="1">
        <v>43833</v>
      </c>
      <c r="C5086">
        <v>1</v>
      </c>
      <c r="D5086">
        <v>1.02</v>
      </c>
      <c r="E5086">
        <v>0.98802699999999999</v>
      </c>
      <c r="F5086">
        <v>1</v>
      </c>
      <c r="G5086">
        <v>32420287856</v>
      </c>
      <c r="H5086">
        <v>4125267218</v>
      </c>
      <c r="I5086">
        <v>2020</v>
      </c>
      <c r="J5086">
        <v>1</v>
      </c>
      <c r="K5086">
        <v>3</v>
      </c>
    </row>
    <row r="5087" spans="1:11" x14ac:dyDescent="0.3">
      <c r="A5087" t="s">
        <v>14</v>
      </c>
      <c r="B5087" s="1">
        <v>43832</v>
      </c>
      <c r="C5087">
        <v>0.99978800000000001</v>
      </c>
      <c r="D5087">
        <v>1.01</v>
      </c>
      <c r="E5087">
        <v>0.98651500000000003</v>
      </c>
      <c r="F5087">
        <v>1</v>
      </c>
      <c r="G5087">
        <v>24212314977</v>
      </c>
      <c r="H5087">
        <v>4114474717</v>
      </c>
      <c r="I5087">
        <v>2020</v>
      </c>
      <c r="J5087">
        <v>1</v>
      </c>
      <c r="K5087">
        <v>2</v>
      </c>
    </row>
    <row r="5088" spans="1:11" x14ac:dyDescent="0.3">
      <c r="A5088" t="s">
        <v>14</v>
      </c>
      <c r="B5088" s="1">
        <v>43831</v>
      </c>
      <c r="C5088">
        <v>0.99957099999999999</v>
      </c>
      <c r="D5088">
        <v>1.01</v>
      </c>
      <c r="E5088">
        <v>0.99492400000000003</v>
      </c>
      <c r="F5088">
        <v>0.99983599999999995</v>
      </c>
      <c r="G5088">
        <v>21503143454</v>
      </c>
      <c r="H5088">
        <v>4107371140</v>
      </c>
      <c r="I5088">
        <v>2020</v>
      </c>
      <c r="J5088">
        <v>1</v>
      </c>
      <c r="K5088">
        <v>1</v>
      </c>
    </row>
    <row r="5089" spans="1:11" x14ac:dyDescent="0.3">
      <c r="A5089" t="s">
        <v>14</v>
      </c>
      <c r="B5089" s="1">
        <v>43830</v>
      </c>
      <c r="C5089">
        <v>1.01</v>
      </c>
      <c r="D5089">
        <v>1.01</v>
      </c>
      <c r="E5089">
        <v>0.99778999999999995</v>
      </c>
      <c r="F5089">
        <v>0.99967899999999998</v>
      </c>
      <c r="G5089">
        <v>24214120056</v>
      </c>
      <c r="H5089">
        <v>4106723975</v>
      </c>
      <c r="I5089">
        <v>2019</v>
      </c>
      <c r="J5089">
        <v>12</v>
      </c>
      <c r="K5089">
        <v>31</v>
      </c>
    </row>
    <row r="5090" spans="1:11" x14ac:dyDescent="0.3">
      <c r="A5090" t="s">
        <v>14</v>
      </c>
      <c r="B5090" s="1">
        <v>43829</v>
      </c>
      <c r="C5090">
        <v>1</v>
      </c>
      <c r="D5090">
        <v>1.01</v>
      </c>
      <c r="E5090">
        <v>1</v>
      </c>
      <c r="F5090">
        <v>1.01</v>
      </c>
      <c r="G5090">
        <v>27104097511</v>
      </c>
      <c r="H5090">
        <v>4133411934</v>
      </c>
      <c r="I5090">
        <v>2019</v>
      </c>
      <c r="J5090">
        <v>12</v>
      </c>
      <c r="K5090">
        <v>30</v>
      </c>
    </row>
    <row r="5091" spans="1:11" x14ac:dyDescent="0.3">
      <c r="A5091" t="s">
        <v>14</v>
      </c>
      <c r="B5091" s="1">
        <v>43828</v>
      </c>
      <c r="C5091">
        <v>1.01</v>
      </c>
      <c r="D5091">
        <v>1.03</v>
      </c>
      <c r="E5091">
        <v>0.99966699999999997</v>
      </c>
      <c r="F5091">
        <v>1</v>
      </c>
      <c r="G5091">
        <v>26657374932</v>
      </c>
      <c r="H5091">
        <v>4125339509</v>
      </c>
      <c r="I5091">
        <v>2019</v>
      </c>
      <c r="J5091">
        <v>12</v>
      </c>
      <c r="K5091">
        <v>29</v>
      </c>
    </row>
    <row r="5092" spans="1:11" x14ac:dyDescent="0.3">
      <c r="A5092" t="s">
        <v>14</v>
      </c>
      <c r="B5092" s="1">
        <v>43827</v>
      </c>
      <c r="C5092">
        <v>1.01</v>
      </c>
      <c r="D5092">
        <v>1.01</v>
      </c>
      <c r="E5092">
        <v>0.99976100000000001</v>
      </c>
      <c r="F5092">
        <v>1</v>
      </c>
      <c r="G5092">
        <v>25847515455</v>
      </c>
      <c r="H5092">
        <v>4109307163</v>
      </c>
      <c r="I5092">
        <v>2019</v>
      </c>
      <c r="J5092">
        <v>12</v>
      </c>
      <c r="K5092">
        <v>28</v>
      </c>
    </row>
    <row r="5093" spans="1:11" x14ac:dyDescent="0.3">
      <c r="A5093" t="s">
        <v>14</v>
      </c>
      <c r="B5093" s="1">
        <v>43826</v>
      </c>
      <c r="C5093">
        <v>1</v>
      </c>
      <c r="D5093">
        <v>1.02</v>
      </c>
      <c r="E5093">
        <v>0.99447799999999997</v>
      </c>
      <c r="F5093">
        <v>1.01</v>
      </c>
      <c r="G5093">
        <v>26617288047</v>
      </c>
      <c r="H5093">
        <v>4131884754</v>
      </c>
      <c r="I5093">
        <v>2019</v>
      </c>
      <c r="J5093">
        <v>12</v>
      </c>
      <c r="K5093">
        <v>27</v>
      </c>
    </row>
    <row r="5094" spans="1:11" x14ac:dyDescent="0.3">
      <c r="A5094" t="s">
        <v>14</v>
      </c>
      <c r="B5094" s="1">
        <v>43825</v>
      </c>
      <c r="C5094">
        <v>1</v>
      </c>
      <c r="D5094">
        <v>1.02</v>
      </c>
      <c r="E5094">
        <v>0.99321199999999998</v>
      </c>
      <c r="F5094">
        <v>1</v>
      </c>
      <c r="G5094">
        <v>27081119738</v>
      </c>
      <c r="H5094">
        <v>4124425332</v>
      </c>
      <c r="I5094">
        <v>2019</v>
      </c>
      <c r="J5094">
        <v>12</v>
      </c>
      <c r="K5094">
        <v>26</v>
      </c>
    </row>
    <row r="5095" spans="1:11" x14ac:dyDescent="0.3">
      <c r="A5095" t="s">
        <v>14</v>
      </c>
      <c r="B5095" s="1">
        <v>43824</v>
      </c>
      <c r="C5095">
        <v>1.01</v>
      </c>
      <c r="D5095">
        <v>1.04</v>
      </c>
      <c r="E5095">
        <v>0.991506</v>
      </c>
      <c r="F5095">
        <v>1</v>
      </c>
      <c r="G5095">
        <v>24502862889</v>
      </c>
      <c r="H5095">
        <v>4127192621</v>
      </c>
      <c r="I5095">
        <v>2019</v>
      </c>
      <c r="J5095">
        <v>12</v>
      </c>
      <c r="K5095">
        <v>25</v>
      </c>
    </row>
    <row r="5096" spans="1:11" x14ac:dyDescent="0.3">
      <c r="A5096" t="s">
        <v>14</v>
      </c>
      <c r="B5096" s="1">
        <v>43823</v>
      </c>
      <c r="C5096">
        <v>1.01</v>
      </c>
      <c r="D5096">
        <v>1.03</v>
      </c>
      <c r="E5096">
        <v>0.99895</v>
      </c>
      <c r="F5096">
        <v>1.01</v>
      </c>
      <c r="G5096">
        <v>27906575904</v>
      </c>
      <c r="H5096">
        <v>4143319248</v>
      </c>
      <c r="I5096">
        <v>2019</v>
      </c>
      <c r="J5096">
        <v>12</v>
      </c>
      <c r="K5096">
        <v>24</v>
      </c>
    </row>
    <row r="5097" spans="1:11" x14ac:dyDescent="0.3">
      <c r="A5097" t="s">
        <v>14</v>
      </c>
      <c r="B5097" s="1">
        <v>43822</v>
      </c>
      <c r="C5097">
        <v>1</v>
      </c>
      <c r="D5097">
        <v>1.01</v>
      </c>
      <c r="E5097">
        <v>0.993842</v>
      </c>
      <c r="F5097">
        <v>1.01</v>
      </c>
      <c r="G5097">
        <v>31988935316</v>
      </c>
      <c r="H5097">
        <v>4157901176</v>
      </c>
      <c r="I5097">
        <v>2019</v>
      </c>
      <c r="J5097">
        <v>12</v>
      </c>
      <c r="K5097">
        <v>23</v>
      </c>
    </row>
    <row r="5098" spans="1:11" x14ac:dyDescent="0.3">
      <c r="A5098" t="s">
        <v>14</v>
      </c>
      <c r="B5098" s="1">
        <v>43821</v>
      </c>
      <c r="C5098">
        <v>1.01</v>
      </c>
      <c r="D5098">
        <v>1.01</v>
      </c>
      <c r="E5098">
        <v>0.99904400000000004</v>
      </c>
      <c r="F5098">
        <v>1</v>
      </c>
      <c r="G5098">
        <v>26913344236</v>
      </c>
      <c r="H5098">
        <v>4124011171</v>
      </c>
      <c r="I5098">
        <v>2019</v>
      </c>
      <c r="J5098">
        <v>12</v>
      </c>
      <c r="K5098">
        <v>22</v>
      </c>
    </row>
    <row r="5099" spans="1:11" x14ac:dyDescent="0.3">
      <c r="A5099" t="s">
        <v>14</v>
      </c>
      <c r="B5099" s="1">
        <v>43820</v>
      </c>
      <c r="C5099">
        <v>1.01</v>
      </c>
      <c r="D5099">
        <v>1.01</v>
      </c>
      <c r="E5099">
        <v>0.98701700000000003</v>
      </c>
      <c r="F5099">
        <v>1.01</v>
      </c>
      <c r="G5099">
        <v>22141256341</v>
      </c>
      <c r="H5099">
        <v>4131700084</v>
      </c>
      <c r="I5099">
        <v>2019</v>
      </c>
      <c r="J5099">
        <v>12</v>
      </c>
      <c r="K5099">
        <v>21</v>
      </c>
    </row>
    <row r="5100" spans="1:11" x14ac:dyDescent="0.3">
      <c r="A5100" t="s">
        <v>14</v>
      </c>
      <c r="B5100" s="1">
        <v>43819</v>
      </c>
      <c r="C5100">
        <v>1.01</v>
      </c>
      <c r="D5100">
        <v>1.01</v>
      </c>
      <c r="E5100">
        <v>0.99767700000000004</v>
      </c>
      <c r="F5100">
        <v>1.01</v>
      </c>
      <c r="G5100">
        <v>27492020303</v>
      </c>
      <c r="H5100">
        <v>4132042361</v>
      </c>
      <c r="I5100">
        <v>2019</v>
      </c>
      <c r="J5100">
        <v>12</v>
      </c>
      <c r="K5100">
        <v>20</v>
      </c>
    </row>
    <row r="5101" spans="1:11" x14ac:dyDescent="0.3">
      <c r="A5101" t="s">
        <v>14</v>
      </c>
      <c r="B5101" s="1">
        <v>43818</v>
      </c>
      <c r="C5101">
        <v>1.01</v>
      </c>
      <c r="D5101">
        <v>1.02</v>
      </c>
      <c r="E5101">
        <v>0.99240600000000001</v>
      </c>
      <c r="F5101">
        <v>1.01</v>
      </c>
      <c r="G5101">
        <v>30032554753</v>
      </c>
      <c r="H5101">
        <v>4143245799</v>
      </c>
      <c r="I5101">
        <v>2019</v>
      </c>
      <c r="J5101">
        <v>12</v>
      </c>
      <c r="K5101">
        <v>19</v>
      </c>
    </row>
    <row r="5102" spans="1:11" x14ac:dyDescent="0.3">
      <c r="A5102" t="s">
        <v>14</v>
      </c>
      <c r="B5102" s="1">
        <v>43817</v>
      </c>
      <c r="C5102">
        <v>0.99828499999999998</v>
      </c>
      <c r="D5102">
        <v>1.03</v>
      </c>
      <c r="E5102">
        <v>0.99151800000000001</v>
      </c>
      <c r="F5102">
        <v>1.01</v>
      </c>
      <c r="G5102">
        <v>36156312247</v>
      </c>
      <c r="H5102">
        <v>4133220482</v>
      </c>
      <c r="I5102">
        <v>2019</v>
      </c>
      <c r="J5102">
        <v>12</v>
      </c>
      <c r="K5102">
        <v>18</v>
      </c>
    </row>
    <row r="5103" spans="1:11" x14ac:dyDescent="0.3">
      <c r="A5103" t="s">
        <v>14</v>
      </c>
      <c r="B5103" s="1">
        <v>43816</v>
      </c>
      <c r="C5103">
        <v>1</v>
      </c>
      <c r="D5103">
        <v>1.02</v>
      </c>
      <c r="E5103">
        <v>0.99261900000000003</v>
      </c>
      <c r="F5103">
        <v>0.99333899999999997</v>
      </c>
      <c r="G5103">
        <v>28074801122</v>
      </c>
      <c r="H5103">
        <v>4080682163</v>
      </c>
      <c r="I5103">
        <v>2019</v>
      </c>
      <c r="J5103">
        <v>12</v>
      </c>
      <c r="K5103">
        <v>17</v>
      </c>
    </row>
    <row r="5104" spans="1:11" x14ac:dyDescent="0.3">
      <c r="A5104" t="s">
        <v>14</v>
      </c>
      <c r="B5104" s="1">
        <v>43815</v>
      </c>
      <c r="C5104">
        <v>1</v>
      </c>
      <c r="D5104">
        <v>1.02</v>
      </c>
      <c r="E5104">
        <v>0.99350899999999998</v>
      </c>
      <c r="F5104">
        <v>1</v>
      </c>
      <c r="G5104">
        <v>23894286942</v>
      </c>
      <c r="H5104">
        <v>4124418769</v>
      </c>
      <c r="I5104">
        <v>2019</v>
      </c>
      <c r="J5104">
        <v>12</v>
      </c>
      <c r="K5104">
        <v>16</v>
      </c>
    </row>
    <row r="5105" spans="1:11" x14ac:dyDescent="0.3">
      <c r="A5105" t="s">
        <v>14</v>
      </c>
      <c r="B5105" s="1">
        <v>43814</v>
      </c>
      <c r="C5105">
        <v>1.01</v>
      </c>
      <c r="D5105">
        <v>1.02</v>
      </c>
      <c r="E5105">
        <v>0.98390699999999998</v>
      </c>
      <c r="F5105">
        <v>1</v>
      </c>
      <c r="G5105">
        <v>19575469230</v>
      </c>
      <c r="H5105">
        <v>4127007370</v>
      </c>
      <c r="I5105">
        <v>2019</v>
      </c>
      <c r="J5105">
        <v>12</v>
      </c>
      <c r="K5105">
        <v>15</v>
      </c>
    </row>
    <row r="5106" spans="1:11" x14ac:dyDescent="0.3">
      <c r="A5106" t="s">
        <v>14</v>
      </c>
      <c r="B5106" s="1">
        <v>43813</v>
      </c>
      <c r="C5106">
        <v>1</v>
      </c>
      <c r="D5106">
        <v>1.01</v>
      </c>
      <c r="E5106">
        <v>0.99709499999999995</v>
      </c>
      <c r="F5106">
        <v>1.01</v>
      </c>
      <c r="G5106">
        <v>19018920700</v>
      </c>
      <c r="H5106">
        <v>4133054794</v>
      </c>
      <c r="I5106">
        <v>2019</v>
      </c>
      <c r="J5106">
        <v>12</v>
      </c>
      <c r="K5106">
        <v>14</v>
      </c>
    </row>
    <row r="5107" spans="1:11" x14ac:dyDescent="0.3">
      <c r="A5107" t="s">
        <v>14</v>
      </c>
      <c r="B5107" s="1">
        <v>43812</v>
      </c>
      <c r="C5107">
        <v>1.01</v>
      </c>
      <c r="D5107">
        <v>1.01</v>
      </c>
      <c r="E5107">
        <v>0.99665700000000002</v>
      </c>
      <c r="F5107">
        <v>1</v>
      </c>
      <c r="G5107">
        <v>19588662449</v>
      </c>
      <c r="H5107">
        <v>4115239097</v>
      </c>
      <c r="I5107">
        <v>2019</v>
      </c>
      <c r="J5107">
        <v>12</v>
      </c>
      <c r="K5107">
        <v>13</v>
      </c>
    </row>
    <row r="5108" spans="1:11" x14ac:dyDescent="0.3">
      <c r="A5108" t="s">
        <v>14</v>
      </c>
      <c r="B5108" s="1">
        <v>43811</v>
      </c>
      <c r="C5108">
        <v>1.01</v>
      </c>
      <c r="D5108">
        <v>1.01</v>
      </c>
      <c r="E5108">
        <v>0.99979200000000001</v>
      </c>
      <c r="F5108">
        <v>1.01</v>
      </c>
      <c r="G5108">
        <v>21128996533</v>
      </c>
      <c r="H5108">
        <v>4132023198</v>
      </c>
      <c r="I5108">
        <v>2019</v>
      </c>
      <c r="J5108">
        <v>12</v>
      </c>
      <c r="K5108">
        <v>12</v>
      </c>
    </row>
    <row r="5109" spans="1:11" x14ac:dyDescent="0.3">
      <c r="A5109" t="s">
        <v>14</v>
      </c>
      <c r="B5109" s="1">
        <v>43810</v>
      </c>
      <c r="C5109">
        <v>1.01</v>
      </c>
      <c r="D5109">
        <v>1.04</v>
      </c>
      <c r="E5109">
        <v>0.97926199999999997</v>
      </c>
      <c r="F5109">
        <v>1.01</v>
      </c>
      <c r="G5109">
        <v>19625934979</v>
      </c>
      <c r="H5109">
        <v>4157024797</v>
      </c>
      <c r="I5109">
        <v>2019</v>
      </c>
      <c r="J5109">
        <v>12</v>
      </c>
      <c r="K5109">
        <v>11</v>
      </c>
    </row>
    <row r="5110" spans="1:11" x14ac:dyDescent="0.3">
      <c r="A5110" t="s">
        <v>14</v>
      </c>
      <c r="B5110" s="1">
        <v>43809</v>
      </c>
      <c r="C5110">
        <v>1</v>
      </c>
      <c r="D5110">
        <v>1.01</v>
      </c>
      <c r="E5110">
        <v>0.99957099999999999</v>
      </c>
      <c r="F5110">
        <v>1.01</v>
      </c>
      <c r="G5110">
        <v>19145357481</v>
      </c>
      <c r="H5110">
        <v>4132097335</v>
      </c>
      <c r="I5110">
        <v>2019</v>
      </c>
      <c r="J5110">
        <v>12</v>
      </c>
      <c r="K5110">
        <v>10</v>
      </c>
    </row>
    <row r="5111" spans="1:11" x14ac:dyDescent="0.3">
      <c r="A5111" t="s">
        <v>14</v>
      </c>
      <c r="B5111" s="1">
        <v>43808</v>
      </c>
      <c r="C5111">
        <v>1.01</v>
      </c>
      <c r="D5111">
        <v>1.01</v>
      </c>
      <c r="E5111">
        <v>0.99756800000000001</v>
      </c>
      <c r="F5111">
        <v>1</v>
      </c>
      <c r="G5111">
        <v>19283208376</v>
      </c>
      <c r="H5111">
        <v>4125515159</v>
      </c>
      <c r="I5111">
        <v>2019</v>
      </c>
      <c r="J5111">
        <v>12</v>
      </c>
      <c r="K5111">
        <v>9</v>
      </c>
    </row>
    <row r="5112" spans="1:11" x14ac:dyDescent="0.3">
      <c r="A5112" t="s">
        <v>14</v>
      </c>
      <c r="B5112" s="1">
        <v>43807</v>
      </c>
      <c r="C5112">
        <v>1.01</v>
      </c>
      <c r="D5112">
        <v>1.01</v>
      </c>
      <c r="E5112">
        <v>1</v>
      </c>
      <c r="F5112">
        <v>1.01</v>
      </c>
      <c r="G5112">
        <v>16556799286</v>
      </c>
      <c r="H5112">
        <v>4134238975</v>
      </c>
      <c r="I5112">
        <v>2019</v>
      </c>
      <c r="J5112">
        <v>12</v>
      </c>
      <c r="K5112">
        <v>8</v>
      </c>
    </row>
    <row r="5113" spans="1:11" x14ac:dyDescent="0.3">
      <c r="A5113" t="s">
        <v>14</v>
      </c>
      <c r="B5113" s="1">
        <v>43806</v>
      </c>
      <c r="C5113">
        <v>1</v>
      </c>
      <c r="D5113">
        <v>1.01</v>
      </c>
      <c r="E5113">
        <v>1</v>
      </c>
      <c r="F5113">
        <v>1.01</v>
      </c>
      <c r="G5113">
        <v>16402700924</v>
      </c>
      <c r="H5113">
        <v>4138492576</v>
      </c>
      <c r="I5113">
        <v>2019</v>
      </c>
      <c r="J5113">
        <v>12</v>
      </c>
      <c r="K5113">
        <v>7</v>
      </c>
    </row>
    <row r="5114" spans="1:11" x14ac:dyDescent="0.3">
      <c r="A5114" t="s">
        <v>14</v>
      </c>
      <c r="B5114" s="1">
        <v>43805</v>
      </c>
      <c r="C5114">
        <v>1.01</v>
      </c>
      <c r="D5114">
        <v>1.02</v>
      </c>
      <c r="E5114">
        <v>0.99751800000000002</v>
      </c>
      <c r="F5114">
        <v>1</v>
      </c>
      <c r="G5114">
        <v>19022188750</v>
      </c>
      <c r="H5114">
        <v>4122124904</v>
      </c>
      <c r="I5114">
        <v>2019</v>
      </c>
      <c r="J5114">
        <v>12</v>
      </c>
      <c r="K5114">
        <v>6</v>
      </c>
    </row>
    <row r="5115" spans="1:11" x14ac:dyDescent="0.3">
      <c r="A5115" t="s">
        <v>14</v>
      </c>
      <c r="B5115" s="1">
        <v>43804</v>
      </c>
      <c r="C5115">
        <v>1.01</v>
      </c>
      <c r="D5115">
        <v>1.02</v>
      </c>
      <c r="E5115">
        <v>0.997193</v>
      </c>
      <c r="F5115">
        <v>1.01</v>
      </c>
      <c r="G5115">
        <v>21171449599</v>
      </c>
      <c r="H5115">
        <v>4149419251</v>
      </c>
      <c r="I5115">
        <v>2019</v>
      </c>
      <c r="J5115">
        <v>12</v>
      </c>
      <c r="K5115">
        <v>5</v>
      </c>
    </row>
    <row r="5116" spans="1:11" x14ac:dyDescent="0.3">
      <c r="A5116" t="s">
        <v>14</v>
      </c>
      <c r="B5116" s="1">
        <v>43803</v>
      </c>
      <c r="C5116">
        <v>1</v>
      </c>
      <c r="D5116">
        <v>1.02</v>
      </c>
      <c r="E5116">
        <v>0.98115300000000005</v>
      </c>
      <c r="F5116">
        <v>1.01</v>
      </c>
      <c r="G5116">
        <v>24761899935</v>
      </c>
      <c r="H5116">
        <v>4140656482</v>
      </c>
      <c r="I5116">
        <v>2019</v>
      </c>
      <c r="J5116">
        <v>12</v>
      </c>
      <c r="K5116">
        <v>4</v>
      </c>
    </row>
    <row r="5117" spans="1:11" x14ac:dyDescent="0.3">
      <c r="A5117" t="s">
        <v>14</v>
      </c>
      <c r="B5117" s="1">
        <v>43802</v>
      </c>
      <c r="C5117">
        <v>1</v>
      </c>
      <c r="D5117">
        <v>1.01</v>
      </c>
      <c r="E5117">
        <v>0.99107100000000004</v>
      </c>
      <c r="F5117">
        <v>1</v>
      </c>
      <c r="G5117">
        <v>16691088420</v>
      </c>
      <c r="H5117">
        <v>4120924295</v>
      </c>
      <c r="I5117">
        <v>2019</v>
      </c>
      <c r="J5117">
        <v>12</v>
      </c>
      <c r="K5117">
        <v>3</v>
      </c>
    </row>
    <row r="5118" spans="1:11" x14ac:dyDescent="0.3">
      <c r="A5118" t="s">
        <v>14</v>
      </c>
      <c r="B5118" s="1">
        <v>43801</v>
      </c>
      <c r="C5118">
        <v>1</v>
      </c>
      <c r="D5118">
        <v>1.02</v>
      </c>
      <c r="E5118">
        <v>0.99198799999999998</v>
      </c>
      <c r="F5118">
        <v>1</v>
      </c>
      <c r="G5118">
        <v>19093390526</v>
      </c>
      <c r="H5118">
        <v>4114951368</v>
      </c>
      <c r="I5118">
        <v>2019</v>
      </c>
      <c r="J5118">
        <v>12</v>
      </c>
      <c r="K5118">
        <v>2</v>
      </c>
    </row>
    <row r="5119" spans="1:11" x14ac:dyDescent="0.3">
      <c r="A5119" t="s">
        <v>14</v>
      </c>
      <c r="B5119" s="1">
        <v>43800</v>
      </c>
      <c r="C5119">
        <v>1</v>
      </c>
      <c r="D5119">
        <v>1.02</v>
      </c>
      <c r="E5119">
        <v>0.99507999999999996</v>
      </c>
      <c r="F5119">
        <v>1</v>
      </c>
      <c r="G5119">
        <v>21027847332</v>
      </c>
      <c r="H5119">
        <v>4118235661</v>
      </c>
      <c r="I5119">
        <v>2019</v>
      </c>
      <c r="J5119">
        <v>12</v>
      </c>
      <c r="K5119">
        <v>1</v>
      </c>
    </row>
    <row r="5120" spans="1:11" x14ac:dyDescent="0.3">
      <c r="A5120" t="s">
        <v>14</v>
      </c>
      <c r="B5120" s="1">
        <v>43799</v>
      </c>
      <c r="C5120">
        <v>1</v>
      </c>
      <c r="D5120">
        <v>1.02</v>
      </c>
      <c r="E5120">
        <v>0.99837500000000001</v>
      </c>
      <c r="F5120">
        <v>1</v>
      </c>
      <c r="G5120">
        <v>19145198648</v>
      </c>
      <c r="H5120">
        <v>4115041871</v>
      </c>
      <c r="I5120">
        <v>2019</v>
      </c>
      <c r="J5120">
        <v>11</v>
      </c>
      <c r="K5120">
        <v>30</v>
      </c>
    </row>
    <row r="5121" spans="1:11" x14ac:dyDescent="0.3">
      <c r="A5121" t="s">
        <v>14</v>
      </c>
      <c r="B5121" s="1">
        <v>43798</v>
      </c>
      <c r="C5121">
        <v>1</v>
      </c>
      <c r="D5121">
        <v>1.01</v>
      </c>
      <c r="E5121">
        <v>0.99258599999999997</v>
      </c>
      <c r="F5121">
        <v>1</v>
      </c>
      <c r="G5121">
        <v>22304763156</v>
      </c>
      <c r="H5121">
        <v>4126616332</v>
      </c>
      <c r="I5121">
        <v>2019</v>
      </c>
      <c r="J5121">
        <v>11</v>
      </c>
      <c r="K5121">
        <v>29</v>
      </c>
    </row>
    <row r="5122" spans="1:11" x14ac:dyDescent="0.3">
      <c r="A5122" t="s">
        <v>14</v>
      </c>
      <c r="B5122" s="1">
        <v>43797</v>
      </c>
      <c r="C5122">
        <v>1</v>
      </c>
      <c r="D5122">
        <v>1.02</v>
      </c>
      <c r="E5122">
        <v>1</v>
      </c>
      <c r="F5122">
        <v>1</v>
      </c>
      <c r="G5122">
        <v>21502793846</v>
      </c>
      <c r="H5122">
        <v>4124805294</v>
      </c>
      <c r="I5122">
        <v>2019</v>
      </c>
      <c r="J5122">
        <v>11</v>
      </c>
      <c r="K5122">
        <v>28</v>
      </c>
    </row>
    <row r="5123" spans="1:11" x14ac:dyDescent="0.3">
      <c r="A5123" t="s">
        <v>14</v>
      </c>
      <c r="B5123" s="1">
        <v>43796</v>
      </c>
      <c r="C5123">
        <v>1</v>
      </c>
      <c r="D5123">
        <v>1.03</v>
      </c>
      <c r="E5123">
        <v>0.98139200000000004</v>
      </c>
      <c r="F5123">
        <v>1.01</v>
      </c>
      <c r="G5123">
        <v>27416693309</v>
      </c>
      <c r="H5123">
        <v>4128694013</v>
      </c>
      <c r="I5123">
        <v>2019</v>
      </c>
      <c r="J5123">
        <v>11</v>
      </c>
      <c r="K5123">
        <v>27</v>
      </c>
    </row>
    <row r="5124" spans="1:11" x14ac:dyDescent="0.3">
      <c r="A5124" t="s">
        <v>14</v>
      </c>
      <c r="B5124" s="1">
        <v>43795</v>
      </c>
      <c r="C5124">
        <v>1</v>
      </c>
      <c r="D5124">
        <v>1.02</v>
      </c>
      <c r="E5124">
        <v>0.99526700000000001</v>
      </c>
      <c r="F5124">
        <v>1.01</v>
      </c>
      <c r="G5124">
        <v>23545460689</v>
      </c>
      <c r="H5124">
        <v>4148191320</v>
      </c>
      <c r="I5124">
        <v>2019</v>
      </c>
      <c r="J5124">
        <v>11</v>
      </c>
      <c r="K5124">
        <v>26</v>
      </c>
    </row>
    <row r="5125" spans="1:11" x14ac:dyDescent="0.3">
      <c r="A5125" t="s">
        <v>14</v>
      </c>
      <c r="B5125" s="1">
        <v>43794</v>
      </c>
      <c r="C5125">
        <v>1.01</v>
      </c>
      <c r="D5125">
        <v>1.02</v>
      </c>
      <c r="E5125">
        <v>0.99399499999999996</v>
      </c>
      <c r="F5125">
        <v>1</v>
      </c>
      <c r="G5125">
        <v>33648447519</v>
      </c>
      <c r="H5125">
        <v>4120837393</v>
      </c>
      <c r="I5125">
        <v>2019</v>
      </c>
      <c r="J5125">
        <v>11</v>
      </c>
      <c r="K5125">
        <v>25</v>
      </c>
    </row>
    <row r="5126" spans="1:11" x14ac:dyDescent="0.3">
      <c r="A5126" t="s">
        <v>14</v>
      </c>
      <c r="B5126" s="1">
        <v>43793</v>
      </c>
      <c r="C5126">
        <v>1.01</v>
      </c>
      <c r="D5126">
        <v>1.03</v>
      </c>
      <c r="E5126">
        <v>1</v>
      </c>
      <c r="F5126">
        <v>1.02</v>
      </c>
      <c r="G5126">
        <v>25990545761</v>
      </c>
      <c r="H5126">
        <v>4180011937</v>
      </c>
      <c r="I5126">
        <v>2019</v>
      </c>
      <c r="J5126">
        <v>11</v>
      </c>
      <c r="K5126">
        <v>24</v>
      </c>
    </row>
    <row r="5127" spans="1:11" x14ac:dyDescent="0.3">
      <c r="A5127" t="s">
        <v>14</v>
      </c>
      <c r="B5127" s="1">
        <v>43792</v>
      </c>
      <c r="C5127">
        <v>1</v>
      </c>
      <c r="D5127">
        <v>1.03</v>
      </c>
      <c r="E5127">
        <v>0.99887800000000004</v>
      </c>
      <c r="F5127">
        <v>1.01</v>
      </c>
      <c r="G5127">
        <v>24605070720</v>
      </c>
      <c r="H5127">
        <v>4161983862</v>
      </c>
      <c r="I5127">
        <v>2019</v>
      </c>
      <c r="J5127">
        <v>11</v>
      </c>
      <c r="K5127">
        <v>23</v>
      </c>
    </row>
    <row r="5128" spans="1:11" x14ac:dyDescent="0.3">
      <c r="A5128" t="s">
        <v>14</v>
      </c>
      <c r="B5128" s="1">
        <v>43791</v>
      </c>
      <c r="C5128">
        <v>1</v>
      </c>
      <c r="D5128">
        <v>1.02</v>
      </c>
      <c r="E5128">
        <v>0.99165599999999998</v>
      </c>
      <c r="F5128">
        <v>1</v>
      </c>
      <c r="G5128">
        <v>39068899485</v>
      </c>
      <c r="H5128">
        <v>4120554484</v>
      </c>
      <c r="I5128">
        <v>2019</v>
      </c>
      <c r="J5128">
        <v>11</v>
      </c>
      <c r="K5128">
        <v>22</v>
      </c>
    </row>
    <row r="5129" spans="1:11" x14ac:dyDescent="0.3">
      <c r="A5129" t="s">
        <v>14</v>
      </c>
      <c r="B5129" s="1">
        <v>43790</v>
      </c>
      <c r="C5129">
        <v>1.01</v>
      </c>
      <c r="D5129">
        <v>1.02</v>
      </c>
      <c r="E5129">
        <v>0.99888500000000002</v>
      </c>
      <c r="F5129">
        <v>1</v>
      </c>
      <c r="G5129">
        <v>26004738831</v>
      </c>
      <c r="H5129">
        <v>4109731631</v>
      </c>
      <c r="I5129">
        <v>2019</v>
      </c>
      <c r="J5129">
        <v>11</v>
      </c>
      <c r="K5129">
        <v>21</v>
      </c>
    </row>
    <row r="5130" spans="1:11" x14ac:dyDescent="0.3">
      <c r="A5130" t="s">
        <v>14</v>
      </c>
      <c r="B5130" s="1">
        <v>43789</v>
      </c>
      <c r="C5130">
        <v>1.01</v>
      </c>
      <c r="D5130">
        <v>1.02</v>
      </c>
      <c r="E5130">
        <v>1</v>
      </c>
      <c r="F5130">
        <v>1.01</v>
      </c>
      <c r="G5130">
        <v>22255938426</v>
      </c>
      <c r="H5130">
        <v>4130393647</v>
      </c>
      <c r="I5130">
        <v>2019</v>
      </c>
      <c r="J5130">
        <v>11</v>
      </c>
      <c r="K5130">
        <v>20</v>
      </c>
    </row>
    <row r="5131" spans="1:11" x14ac:dyDescent="0.3">
      <c r="A5131" t="s">
        <v>14</v>
      </c>
      <c r="B5131" s="1">
        <v>43788</v>
      </c>
      <c r="C5131">
        <v>1.01</v>
      </c>
      <c r="D5131">
        <v>1.03</v>
      </c>
      <c r="E5131">
        <v>1</v>
      </c>
      <c r="F5131">
        <v>1.01</v>
      </c>
      <c r="G5131">
        <v>23104090327</v>
      </c>
      <c r="H5131">
        <v>4144883422</v>
      </c>
      <c r="I5131">
        <v>2019</v>
      </c>
      <c r="J5131">
        <v>11</v>
      </c>
      <c r="K5131">
        <v>19</v>
      </c>
    </row>
    <row r="5132" spans="1:11" x14ac:dyDescent="0.3">
      <c r="A5132" t="s">
        <v>14</v>
      </c>
      <c r="B5132" s="1">
        <v>43787</v>
      </c>
      <c r="C5132">
        <v>1.01</v>
      </c>
      <c r="D5132">
        <v>1.02</v>
      </c>
      <c r="E5132">
        <v>1</v>
      </c>
      <c r="F5132">
        <v>1.01</v>
      </c>
      <c r="G5132">
        <v>24102161964</v>
      </c>
      <c r="H5132">
        <v>4157375252</v>
      </c>
      <c r="I5132">
        <v>2019</v>
      </c>
      <c r="J5132">
        <v>11</v>
      </c>
      <c r="K5132">
        <v>18</v>
      </c>
    </row>
    <row r="5133" spans="1:11" x14ac:dyDescent="0.3">
      <c r="A5133" t="s">
        <v>14</v>
      </c>
      <c r="B5133" s="1">
        <v>43786</v>
      </c>
      <c r="C5133">
        <v>1.01</v>
      </c>
      <c r="D5133">
        <v>1.02</v>
      </c>
      <c r="E5133">
        <v>1</v>
      </c>
      <c r="F5133">
        <v>1.01</v>
      </c>
      <c r="G5133">
        <v>20418489157</v>
      </c>
      <c r="H5133">
        <v>4142844476</v>
      </c>
      <c r="I5133">
        <v>2019</v>
      </c>
      <c r="J5133">
        <v>11</v>
      </c>
      <c r="K5133">
        <v>17</v>
      </c>
    </row>
    <row r="5134" spans="1:11" x14ac:dyDescent="0.3">
      <c r="A5134" t="s">
        <v>14</v>
      </c>
      <c r="B5134" s="1">
        <v>43785</v>
      </c>
      <c r="C5134">
        <v>1</v>
      </c>
      <c r="D5134">
        <v>1.01</v>
      </c>
      <c r="E5134">
        <v>1</v>
      </c>
      <c r="F5134">
        <v>1.01</v>
      </c>
      <c r="G5134">
        <v>18225904912</v>
      </c>
      <c r="H5134">
        <v>4135759004</v>
      </c>
      <c r="I5134">
        <v>2019</v>
      </c>
      <c r="J5134">
        <v>11</v>
      </c>
      <c r="K5134">
        <v>16</v>
      </c>
    </row>
    <row r="5135" spans="1:11" x14ac:dyDescent="0.3">
      <c r="A5135" t="s">
        <v>14</v>
      </c>
      <c r="B5135" s="1">
        <v>43784</v>
      </c>
      <c r="C5135">
        <v>1.01</v>
      </c>
      <c r="D5135">
        <v>1.02</v>
      </c>
      <c r="E5135">
        <v>0.99539800000000001</v>
      </c>
      <c r="F5135">
        <v>1</v>
      </c>
      <c r="G5135">
        <v>25291395573</v>
      </c>
      <c r="H5135">
        <v>4113666666</v>
      </c>
      <c r="I5135">
        <v>2019</v>
      </c>
      <c r="J5135">
        <v>11</v>
      </c>
      <c r="K5135">
        <v>15</v>
      </c>
    </row>
    <row r="5136" spans="1:11" x14ac:dyDescent="0.3">
      <c r="A5136" t="s">
        <v>14</v>
      </c>
      <c r="B5136" s="1">
        <v>43783</v>
      </c>
      <c r="C5136">
        <v>1</v>
      </c>
      <c r="D5136">
        <v>1.01</v>
      </c>
      <c r="E5136">
        <v>0.998471</v>
      </c>
      <c r="F5136">
        <v>1.01</v>
      </c>
      <c r="G5136">
        <v>21911169228</v>
      </c>
      <c r="H5136">
        <v>4130975243</v>
      </c>
      <c r="I5136">
        <v>2019</v>
      </c>
      <c r="J5136">
        <v>11</v>
      </c>
      <c r="K5136">
        <v>14</v>
      </c>
    </row>
    <row r="5137" spans="1:11" x14ac:dyDescent="0.3">
      <c r="A5137" t="s">
        <v>14</v>
      </c>
      <c r="B5137" s="1">
        <v>43782</v>
      </c>
      <c r="C5137">
        <v>1</v>
      </c>
      <c r="D5137">
        <v>1.01</v>
      </c>
      <c r="E5137">
        <v>0.99971699999999997</v>
      </c>
      <c r="F5137">
        <v>1</v>
      </c>
      <c r="G5137">
        <v>20071939197</v>
      </c>
      <c r="H5137">
        <v>4121088708</v>
      </c>
      <c r="I5137">
        <v>2019</v>
      </c>
      <c r="J5137">
        <v>11</v>
      </c>
      <c r="K5137">
        <v>13</v>
      </c>
    </row>
    <row r="5138" spans="1:11" x14ac:dyDescent="0.3">
      <c r="A5138" t="s">
        <v>14</v>
      </c>
      <c r="B5138" s="1">
        <v>43781</v>
      </c>
      <c r="C5138">
        <v>1</v>
      </c>
      <c r="D5138">
        <v>1.01</v>
      </c>
      <c r="E5138">
        <v>0.99777400000000005</v>
      </c>
      <c r="F5138">
        <v>1</v>
      </c>
      <c r="G5138">
        <v>23449537112</v>
      </c>
      <c r="H5138">
        <v>4113788114</v>
      </c>
      <c r="I5138">
        <v>2019</v>
      </c>
      <c r="J5138">
        <v>11</v>
      </c>
      <c r="K5138">
        <v>12</v>
      </c>
    </row>
    <row r="5139" spans="1:11" x14ac:dyDescent="0.3">
      <c r="A5139" t="s">
        <v>14</v>
      </c>
      <c r="B5139" s="1">
        <v>43780</v>
      </c>
      <c r="C5139">
        <v>1</v>
      </c>
      <c r="D5139">
        <v>1.01</v>
      </c>
      <c r="E5139">
        <v>0.99762700000000004</v>
      </c>
      <c r="F5139">
        <v>1</v>
      </c>
      <c r="G5139">
        <v>23739145075</v>
      </c>
      <c r="H5139">
        <v>4118061437</v>
      </c>
      <c r="I5139">
        <v>2019</v>
      </c>
      <c r="J5139">
        <v>11</v>
      </c>
      <c r="K5139">
        <v>11</v>
      </c>
    </row>
    <row r="5140" spans="1:11" x14ac:dyDescent="0.3">
      <c r="A5140" t="s">
        <v>14</v>
      </c>
      <c r="B5140" s="1">
        <v>43779</v>
      </c>
      <c r="C5140">
        <v>1</v>
      </c>
      <c r="D5140">
        <v>1.01</v>
      </c>
      <c r="E5140">
        <v>0.98814400000000002</v>
      </c>
      <c r="F5140">
        <v>1</v>
      </c>
      <c r="G5140">
        <v>24552202767</v>
      </c>
      <c r="H5140">
        <v>4119110881</v>
      </c>
      <c r="I5140">
        <v>2019</v>
      </c>
      <c r="J5140">
        <v>11</v>
      </c>
      <c r="K5140">
        <v>10</v>
      </c>
    </row>
    <row r="5141" spans="1:11" x14ac:dyDescent="0.3">
      <c r="A5141" t="s">
        <v>14</v>
      </c>
      <c r="B5141" s="1">
        <v>43778</v>
      </c>
      <c r="C5141">
        <v>1</v>
      </c>
      <c r="D5141">
        <v>1.01</v>
      </c>
      <c r="E5141">
        <v>0.99893900000000002</v>
      </c>
      <c r="F5141">
        <v>1</v>
      </c>
      <c r="G5141">
        <v>20459420156</v>
      </c>
      <c r="H5141">
        <v>4108822609</v>
      </c>
      <c r="I5141">
        <v>2019</v>
      </c>
      <c r="J5141">
        <v>11</v>
      </c>
      <c r="K5141">
        <v>9</v>
      </c>
    </row>
    <row r="5142" spans="1:11" x14ac:dyDescent="0.3">
      <c r="A5142" t="s">
        <v>14</v>
      </c>
      <c r="B5142" s="1">
        <v>43777</v>
      </c>
      <c r="C5142">
        <v>1.01</v>
      </c>
      <c r="D5142">
        <v>1.01</v>
      </c>
      <c r="E5142">
        <v>0.99841800000000003</v>
      </c>
      <c r="F5142">
        <v>1</v>
      </c>
      <c r="G5142">
        <v>28749114086</v>
      </c>
      <c r="H5142">
        <v>4118305231</v>
      </c>
      <c r="I5142">
        <v>2019</v>
      </c>
      <c r="J5142">
        <v>11</v>
      </c>
      <c r="K5142">
        <v>8</v>
      </c>
    </row>
    <row r="5143" spans="1:11" x14ac:dyDescent="0.3">
      <c r="A5143" t="s">
        <v>14</v>
      </c>
      <c r="B5143" s="1">
        <v>43776</v>
      </c>
      <c r="C5143">
        <v>1</v>
      </c>
      <c r="D5143">
        <v>1.01</v>
      </c>
      <c r="E5143">
        <v>0.99795699999999998</v>
      </c>
      <c r="F5143">
        <v>1.01</v>
      </c>
      <c r="G5143">
        <v>27694410589</v>
      </c>
      <c r="H5143">
        <v>4131592434</v>
      </c>
      <c r="I5143">
        <v>2019</v>
      </c>
      <c r="J5143">
        <v>11</v>
      </c>
      <c r="K5143">
        <v>7</v>
      </c>
    </row>
    <row r="5144" spans="1:11" x14ac:dyDescent="0.3">
      <c r="A5144" t="s">
        <v>14</v>
      </c>
      <c r="B5144" s="1">
        <v>43775</v>
      </c>
      <c r="C5144">
        <v>1.01</v>
      </c>
      <c r="D5144">
        <v>1.01</v>
      </c>
      <c r="E5144">
        <v>1</v>
      </c>
      <c r="F5144">
        <v>1</v>
      </c>
      <c r="G5144">
        <v>28578448466</v>
      </c>
      <c r="H5144">
        <v>4120504628</v>
      </c>
      <c r="I5144">
        <v>2019</v>
      </c>
      <c r="J5144">
        <v>11</v>
      </c>
      <c r="K5144">
        <v>6</v>
      </c>
    </row>
    <row r="5145" spans="1:11" x14ac:dyDescent="0.3">
      <c r="A5145" t="s">
        <v>14</v>
      </c>
      <c r="B5145" s="1">
        <v>43774</v>
      </c>
      <c r="C5145">
        <v>1</v>
      </c>
      <c r="D5145">
        <v>1.01</v>
      </c>
      <c r="E5145">
        <v>0.99608200000000002</v>
      </c>
      <c r="F5145">
        <v>1</v>
      </c>
      <c r="G5145">
        <v>30721581637</v>
      </c>
      <c r="H5145">
        <v>4127530034</v>
      </c>
      <c r="I5145">
        <v>2019</v>
      </c>
      <c r="J5145">
        <v>11</v>
      </c>
      <c r="K5145">
        <v>5</v>
      </c>
    </row>
    <row r="5146" spans="1:11" x14ac:dyDescent="0.3">
      <c r="A5146" t="s">
        <v>14</v>
      </c>
      <c r="B5146" s="1">
        <v>43773</v>
      </c>
      <c r="C5146">
        <v>1</v>
      </c>
      <c r="D5146">
        <v>1.01</v>
      </c>
      <c r="E5146">
        <v>0.99368999999999996</v>
      </c>
      <c r="F5146">
        <v>1</v>
      </c>
      <c r="G5146">
        <v>30710349697</v>
      </c>
      <c r="H5146">
        <v>4125883665</v>
      </c>
      <c r="I5146">
        <v>2019</v>
      </c>
      <c r="J5146">
        <v>11</v>
      </c>
      <c r="K5146">
        <v>4</v>
      </c>
    </row>
    <row r="5147" spans="1:11" x14ac:dyDescent="0.3">
      <c r="A5147" t="s">
        <v>14</v>
      </c>
      <c r="B5147" s="1">
        <v>43772</v>
      </c>
      <c r="C5147">
        <v>1.01</v>
      </c>
      <c r="D5147">
        <v>1.01</v>
      </c>
      <c r="E5147">
        <v>0.99852700000000005</v>
      </c>
      <c r="F5147">
        <v>1</v>
      </c>
      <c r="G5147">
        <v>24597499287</v>
      </c>
      <c r="H5147">
        <v>4126314409</v>
      </c>
      <c r="I5147">
        <v>2019</v>
      </c>
      <c r="J5147">
        <v>11</v>
      </c>
      <c r="K5147">
        <v>3</v>
      </c>
    </row>
    <row r="5148" spans="1:11" x14ac:dyDescent="0.3">
      <c r="A5148" t="s">
        <v>14</v>
      </c>
      <c r="B5148" s="1">
        <v>43771</v>
      </c>
      <c r="C5148">
        <v>1</v>
      </c>
      <c r="D5148">
        <v>1.01</v>
      </c>
      <c r="E5148">
        <v>0.99789600000000001</v>
      </c>
      <c r="F5148">
        <v>1</v>
      </c>
      <c r="G5148">
        <v>23973071925</v>
      </c>
      <c r="H5148">
        <v>4127588892</v>
      </c>
      <c r="I5148">
        <v>2019</v>
      </c>
      <c r="J5148">
        <v>11</v>
      </c>
      <c r="K5148">
        <v>2</v>
      </c>
    </row>
    <row r="5149" spans="1:11" x14ac:dyDescent="0.3">
      <c r="A5149" t="s">
        <v>14</v>
      </c>
      <c r="B5149" s="1">
        <v>43770</v>
      </c>
      <c r="C5149">
        <v>1.01</v>
      </c>
      <c r="D5149">
        <v>1.01</v>
      </c>
      <c r="E5149">
        <v>1</v>
      </c>
      <c r="F5149">
        <v>1</v>
      </c>
      <c r="G5149">
        <v>27864589885</v>
      </c>
      <c r="H5149">
        <v>4124890871</v>
      </c>
      <c r="I5149">
        <v>2019</v>
      </c>
      <c r="J5149">
        <v>11</v>
      </c>
      <c r="K5149">
        <v>1</v>
      </c>
    </row>
    <row r="5150" spans="1:11" x14ac:dyDescent="0.3">
      <c r="A5150" t="s">
        <v>14</v>
      </c>
      <c r="B5150" s="1">
        <v>43769</v>
      </c>
      <c r="C5150">
        <v>1.01</v>
      </c>
      <c r="D5150">
        <v>1.03</v>
      </c>
      <c r="E5150">
        <v>0.998004</v>
      </c>
      <c r="F5150">
        <v>1.01</v>
      </c>
      <c r="G5150">
        <v>30727310848</v>
      </c>
      <c r="H5150">
        <v>4134412347</v>
      </c>
      <c r="I5150">
        <v>2019</v>
      </c>
      <c r="J5150">
        <v>10</v>
      </c>
      <c r="K5150">
        <v>31</v>
      </c>
    </row>
    <row r="5151" spans="1:11" x14ac:dyDescent="0.3">
      <c r="A5151" t="s">
        <v>14</v>
      </c>
      <c r="B5151" s="1">
        <v>43768</v>
      </c>
      <c r="C5151">
        <v>1</v>
      </c>
      <c r="D5151">
        <v>1.01</v>
      </c>
      <c r="E5151">
        <v>0.99934000000000001</v>
      </c>
      <c r="F5151">
        <v>1.01</v>
      </c>
      <c r="G5151">
        <v>32807890269</v>
      </c>
      <c r="H5151">
        <v>4132087645</v>
      </c>
      <c r="I5151">
        <v>2019</v>
      </c>
      <c r="J5151">
        <v>10</v>
      </c>
      <c r="K5151">
        <v>30</v>
      </c>
    </row>
    <row r="5152" spans="1:11" x14ac:dyDescent="0.3">
      <c r="A5152" t="s">
        <v>14</v>
      </c>
      <c r="B5152" s="1">
        <v>43767</v>
      </c>
      <c r="C5152">
        <v>1</v>
      </c>
      <c r="D5152">
        <v>1.01</v>
      </c>
      <c r="E5152">
        <v>0.992977</v>
      </c>
      <c r="F5152">
        <v>1</v>
      </c>
      <c r="G5152">
        <v>35047512730</v>
      </c>
      <c r="H5152">
        <v>4116816180</v>
      </c>
      <c r="I5152">
        <v>2019</v>
      </c>
      <c r="J5152">
        <v>10</v>
      </c>
      <c r="K5152">
        <v>29</v>
      </c>
    </row>
    <row r="5153" spans="1:11" x14ac:dyDescent="0.3">
      <c r="A5153" t="s">
        <v>14</v>
      </c>
      <c r="B5153" s="1">
        <v>43766</v>
      </c>
      <c r="C5153">
        <v>1</v>
      </c>
      <c r="D5153">
        <v>1.01</v>
      </c>
      <c r="E5153">
        <v>0.97882100000000005</v>
      </c>
      <c r="F5153">
        <v>1</v>
      </c>
      <c r="G5153">
        <v>38665694771</v>
      </c>
      <c r="H5153">
        <v>4119771724</v>
      </c>
      <c r="I5153">
        <v>2019</v>
      </c>
      <c r="J5153">
        <v>10</v>
      </c>
      <c r="K5153">
        <v>28</v>
      </c>
    </row>
    <row r="5154" spans="1:11" x14ac:dyDescent="0.3">
      <c r="A5154" t="s">
        <v>14</v>
      </c>
      <c r="B5154" s="1">
        <v>43765</v>
      </c>
      <c r="C5154">
        <v>1</v>
      </c>
      <c r="D5154">
        <v>1.01</v>
      </c>
      <c r="E5154">
        <v>0.97702</v>
      </c>
      <c r="F5154">
        <v>1</v>
      </c>
      <c r="G5154">
        <v>40519447549</v>
      </c>
      <c r="H5154">
        <v>4125469824</v>
      </c>
      <c r="I5154">
        <v>2019</v>
      </c>
      <c r="J5154">
        <v>10</v>
      </c>
      <c r="K5154">
        <v>27</v>
      </c>
    </row>
    <row r="5155" spans="1:11" x14ac:dyDescent="0.3">
      <c r="A5155" t="s">
        <v>14</v>
      </c>
      <c r="B5155" s="1">
        <v>43764</v>
      </c>
      <c r="C5155">
        <v>1</v>
      </c>
      <c r="D5155">
        <v>1.01</v>
      </c>
      <c r="E5155">
        <v>0.96935300000000002</v>
      </c>
      <c r="F5155">
        <v>1</v>
      </c>
      <c r="G5155">
        <v>53509128965</v>
      </c>
      <c r="H5155">
        <v>4114596274</v>
      </c>
      <c r="I5155">
        <v>2019</v>
      </c>
      <c r="J5155">
        <v>10</v>
      </c>
      <c r="K5155">
        <v>26</v>
      </c>
    </row>
    <row r="5156" spans="1:11" x14ac:dyDescent="0.3">
      <c r="A5156" t="s">
        <v>14</v>
      </c>
      <c r="B5156" s="1">
        <v>43763</v>
      </c>
      <c r="C5156">
        <v>1.01</v>
      </c>
      <c r="D5156">
        <v>1.01</v>
      </c>
      <c r="E5156">
        <v>0.976078</v>
      </c>
      <c r="F5156">
        <v>1</v>
      </c>
      <c r="G5156">
        <v>37383241390</v>
      </c>
      <c r="H5156">
        <v>4116967974</v>
      </c>
      <c r="I5156">
        <v>2019</v>
      </c>
      <c r="J5156">
        <v>10</v>
      </c>
      <c r="K5156">
        <v>25</v>
      </c>
    </row>
    <row r="5157" spans="1:11" x14ac:dyDescent="0.3">
      <c r="A5157" t="s">
        <v>14</v>
      </c>
      <c r="B5157" s="1">
        <v>43762</v>
      </c>
      <c r="C5157">
        <v>1</v>
      </c>
      <c r="D5157">
        <v>1.01</v>
      </c>
      <c r="E5157">
        <v>0.98272700000000002</v>
      </c>
      <c r="F5157">
        <v>1.01</v>
      </c>
      <c r="G5157">
        <v>22266038845</v>
      </c>
      <c r="H5157">
        <v>4138558913</v>
      </c>
      <c r="I5157">
        <v>2019</v>
      </c>
      <c r="J5157">
        <v>10</v>
      </c>
      <c r="K5157">
        <v>24</v>
      </c>
    </row>
    <row r="5158" spans="1:11" x14ac:dyDescent="0.3">
      <c r="A5158" t="s">
        <v>14</v>
      </c>
      <c r="B5158" s="1">
        <v>43761</v>
      </c>
      <c r="C5158">
        <v>1</v>
      </c>
      <c r="D5158">
        <v>1.04</v>
      </c>
      <c r="E5158">
        <v>0.99967099999999998</v>
      </c>
      <c r="F5158">
        <v>1</v>
      </c>
      <c r="G5158">
        <v>28104432431</v>
      </c>
      <c r="H5158">
        <v>4118105520</v>
      </c>
      <c r="I5158">
        <v>2019</v>
      </c>
      <c r="J5158">
        <v>10</v>
      </c>
      <c r="K5158">
        <v>23</v>
      </c>
    </row>
    <row r="5159" spans="1:11" x14ac:dyDescent="0.3">
      <c r="A5159" t="s">
        <v>14</v>
      </c>
      <c r="B5159" s="1">
        <v>43760</v>
      </c>
      <c r="C5159">
        <v>1</v>
      </c>
      <c r="D5159">
        <v>1.01</v>
      </c>
      <c r="E5159">
        <v>1</v>
      </c>
      <c r="F5159">
        <v>1</v>
      </c>
      <c r="G5159">
        <v>20074662023</v>
      </c>
      <c r="H5159">
        <v>4126489142</v>
      </c>
      <c r="I5159">
        <v>2019</v>
      </c>
      <c r="J5159">
        <v>10</v>
      </c>
      <c r="K5159">
        <v>22</v>
      </c>
    </row>
    <row r="5160" spans="1:11" x14ac:dyDescent="0.3">
      <c r="A5160" t="s">
        <v>14</v>
      </c>
      <c r="B5160" s="1">
        <v>43759</v>
      </c>
      <c r="C5160">
        <v>1</v>
      </c>
      <c r="D5160">
        <v>1.01</v>
      </c>
      <c r="E5160">
        <v>1</v>
      </c>
      <c r="F5160">
        <v>1</v>
      </c>
      <c r="G5160">
        <v>19359959756</v>
      </c>
      <c r="H5160">
        <v>4125208335</v>
      </c>
      <c r="I5160">
        <v>2019</v>
      </c>
      <c r="J5160">
        <v>10</v>
      </c>
      <c r="K5160">
        <v>21</v>
      </c>
    </row>
    <row r="5161" spans="1:11" x14ac:dyDescent="0.3">
      <c r="A5161" t="s">
        <v>14</v>
      </c>
      <c r="B5161" s="1">
        <v>43758</v>
      </c>
      <c r="C5161">
        <v>1.01</v>
      </c>
      <c r="D5161">
        <v>1.01</v>
      </c>
      <c r="E5161">
        <v>0.99767799999999995</v>
      </c>
      <c r="F5161">
        <v>1</v>
      </c>
      <c r="G5161">
        <v>19329244106</v>
      </c>
      <c r="H5161">
        <v>4119901026</v>
      </c>
      <c r="I5161">
        <v>2019</v>
      </c>
      <c r="J5161">
        <v>10</v>
      </c>
      <c r="K5161">
        <v>20</v>
      </c>
    </row>
    <row r="5162" spans="1:11" x14ac:dyDescent="0.3">
      <c r="A5162" t="s">
        <v>14</v>
      </c>
      <c r="B5162" s="1">
        <v>43757</v>
      </c>
      <c r="C5162">
        <v>1</v>
      </c>
      <c r="D5162">
        <v>1.01</v>
      </c>
      <c r="E5162">
        <v>0.99787700000000001</v>
      </c>
      <c r="F5162">
        <v>1.01</v>
      </c>
      <c r="G5162">
        <v>17298548068</v>
      </c>
      <c r="H5162">
        <v>4136188573</v>
      </c>
      <c r="I5162">
        <v>2019</v>
      </c>
      <c r="J5162">
        <v>10</v>
      </c>
      <c r="K5162">
        <v>19</v>
      </c>
    </row>
    <row r="5163" spans="1:11" x14ac:dyDescent="0.3">
      <c r="A5163" t="s">
        <v>14</v>
      </c>
      <c r="B5163" s="1">
        <v>43756</v>
      </c>
      <c r="C5163">
        <v>1</v>
      </c>
      <c r="D5163">
        <v>1.02</v>
      </c>
      <c r="E5163">
        <v>1</v>
      </c>
      <c r="F5163">
        <v>1</v>
      </c>
      <c r="G5163">
        <v>19250435708</v>
      </c>
      <c r="H5163">
        <v>4119297017</v>
      </c>
      <c r="I5163">
        <v>2019</v>
      </c>
      <c r="J5163">
        <v>10</v>
      </c>
      <c r="K5163">
        <v>18</v>
      </c>
    </row>
    <row r="5164" spans="1:11" x14ac:dyDescent="0.3">
      <c r="A5164" t="s">
        <v>14</v>
      </c>
      <c r="B5164" s="1">
        <v>43755</v>
      </c>
      <c r="C5164">
        <v>1.01</v>
      </c>
      <c r="D5164">
        <v>1.01</v>
      </c>
      <c r="E5164">
        <v>1</v>
      </c>
      <c r="F5164">
        <v>1</v>
      </c>
      <c r="G5164">
        <v>17434260359</v>
      </c>
      <c r="H5164">
        <v>4125325861</v>
      </c>
      <c r="I5164">
        <v>2019</v>
      </c>
      <c r="J5164">
        <v>10</v>
      </c>
      <c r="K5164">
        <v>17</v>
      </c>
    </row>
    <row r="5165" spans="1:11" x14ac:dyDescent="0.3">
      <c r="A5165" t="s">
        <v>14</v>
      </c>
      <c r="B5165" s="1">
        <v>43754</v>
      </c>
      <c r="C5165">
        <v>1</v>
      </c>
      <c r="D5165">
        <v>1.01</v>
      </c>
      <c r="E5165">
        <v>0.99961699999999998</v>
      </c>
      <c r="F5165">
        <v>1.01</v>
      </c>
      <c r="G5165">
        <v>19824055272</v>
      </c>
      <c r="H5165">
        <v>4133212798</v>
      </c>
      <c r="I5165">
        <v>2019</v>
      </c>
      <c r="J5165">
        <v>10</v>
      </c>
      <c r="K5165">
        <v>16</v>
      </c>
    </row>
    <row r="5166" spans="1:11" x14ac:dyDescent="0.3">
      <c r="A5166" t="s">
        <v>14</v>
      </c>
      <c r="B5166" s="1">
        <v>43753</v>
      </c>
      <c r="C5166">
        <v>1</v>
      </c>
      <c r="D5166">
        <v>1.01</v>
      </c>
      <c r="E5166">
        <v>0.998641</v>
      </c>
      <c r="F5166">
        <v>1</v>
      </c>
      <c r="G5166">
        <v>19049522501</v>
      </c>
      <c r="H5166">
        <v>4124681551</v>
      </c>
      <c r="I5166">
        <v>2019</v>
      </c>
      <c r="J5166">
        <v>10</v>
      </c>
      <c r="K5166">
        <v>15</v>
      </c>
    </row>
    <row r="5167" spans="1:11" x14ac:dyDescent="0.3">
      <c r="A5167" t="s">
        <v>14</v>
      </c>
      <c r="B5167" s="1">
        <v>43752</v>
      </c>
      <c r="C5167">
        <v>1</v>
      </c>
      <c r="D5167">
        <v>1.01</v>
      </c>
      <c r="E5167">
        <v>0.99465499999999996</v>
      </c>
      <c r="F5167">
        <v>1</v>
      </c>
      <c r="G5167">
        <v>17801736393</v>
      </c>
      <c r="H5167">
        <v>4125276591</v>
      </c>
      <c r="I5167">
        <v>2019</v>
      </c>
      <c r="J5167">
        <v>10</v>
      </c>
      <c r="K5167">
        <v>14</v>
      </c>
    </row>
    <row r="5168" spans="1:11" x14ac:dyDescent="0.3">
      <c r="A5168" t="s">
        <v>14</v>
      </c>
      <c r="B5168" s="1">
        <v>43751</v>
      </c>
      <c r="C5168">
        <v>1</v>
      </c>
      <c r="D5168">
        <v>1.02</v>
      </c>
      <c r="E5168">
        <v>1</v>
      </c>
      <c r="F5168">
        <v>1</v>
      </c>
      <c r="G5168">
        <v>16192755686</v>
      </c>
      <c r="H5168">
        <v>4128347941</v>
      </c>
      <c r="I5168">
        <v>2019</v>
      </c>
      <c r="J5168">
        <v>10</v>
      </c>
      <c r="K5168">
        <v>13</v>
      </c>
    </row>
    <row r="5169" spans="1:11" x14ac:dyDescent="0.3">
      <c r="A5169" t="s">
        <v>14</v>
      </c>
      <c r="B5169" s="1">
        <v>43750</v>
      </c>
      <c r="C5169">
        <v>1.01</v>
      </c>
      <c r="D5169">
        <v>1.02</v>
      </c>
      <c r="E5169">
        <v>1</v>
      </c>
      <c r="F5169">
        <v>1</v>
      </c>
      <c r="G5169">
        <v>17304431390</v>
      </c>
      <c r="H5169">
        <v>4126426747</v>
      </c>
      <c r="I5169">
        <v>2019</v>
      </c>
      <c r="J5169">
        <v>10</v>
      </c>
      <c r="K5169">
        <v>12</v>
      </c>
    </row>
    <row r="5170" spans="1:11" x14ac:dyDescent="0.3">
      <c r="A5170" t="s">
        <v>14</v>
      </c>
      <c r="B5170" s="1">
        <v>43749</v>
      </c>
      <c r="C5170">
        <v>1</v>
      </c>
      <c r="D5170">
        <v>1.02</v>
      </c>
      <c r="E5170">
        <v>0.99476299999999995</v>
      </c>
      <c r="F5170">
        <v>1.01</v>
      </c>
      <c r="G5170">
        <v>23204107707</v>
      </c>
      <c r="H5170">
        <v>4158787987</v>
      </c>
      <c r="I5170">
        <v>2019</v>
      </c>
      <c r="J5170">
        <v>10</v>
      </c>
      <c r="K5170">
        <v>11</v>
      </c>
    </row>
    <row r="5171" spans="1:11" x14ac:dyDescent="0.3">
      <c r="A5171" t="s">
        <v>14</v>
      </c>
      <c r="B5171" s="1">
        <v>43748</v>
      </c>
      <c r="C5171">
        <v>1.01</v>
      </c>
      <c r="D5171">
        <v>1.01</v>
      </c>
      <c r="E5171">
        <v>0.99862200000000001</v>
      </c>
      <c r="F5171">
        <v>1</v>
      </c>
      <c r="G5171">
        <v>20928242912</v>
      </c>
      <c r="H5171">
        <v>4121340915</v>
      </c>
      <c r="I5171">
        <v>2019</v>
      </c>
      <c r="J5171">
        <v>10</v>
      </c>
      <c r="K5171">
        <v>10</v>
      </c>
    </row>
    <row r="5172" spans="1:11" x14ac:dyDescent="0.3">
      <c r="A5172" t="s">
        <v>14</v>
      </c>
      <c r="B5172" s="1">
        <v>43747</v>
      </c>
      <c r="C5172">
        <v>1.01</v>
      </c>
      <c r="D5172">
        <v>1.01</v>
      </c>
      <c r="E5172">
        <v>0.99558500000000005</v>
      </c>
      <c r="F5172">
        <v>1.01</v>
      </c>
      <c r="G5172">
        <v>23029987899</v>
      </c>
      <c r="H5172">
        <v>4131538662</v>
      </c>
      <c r="I5172">
        <v>2019</v>
      </c>
      <c r="J5172">
        <v>10</v>
      </c>
      <c r="K5172">
        <v>9</v>
      </c>
    </row>
    <row r="5173" spans="1:11" x14ac:dyDescent="0.3">
      <c r="A5173" t="s">
        <v>14</v>
      </c>
      <c r="B5173" s="1">
        <v>43746</v>
      </c>
      <c r="C5173">
        <v>1.01</v>
      </c>
      <c r="D5173">
        <v>1.01</v>
      </c>
      <c r="E5173">
        <v>1</v>
      </c>
      <c r="F5173">
        <v>1.01</v>
      </c>
      <c r="G5173">
        <v>18815341020</v>
      </c>
      <c r="H5173">
        <v>4133186976</v>
      </c>
      <c r="I5173">
        <v>2019</v>
      </c>
      <c r="J5173">
        <v>10</v>
      </c>
      <c r="K5173">
        <v>8</v>
      </c>
    </row>
    <row r="5174" spans="1:11" x14ac:dyDescent="0.3">
      <c r="A5174" t="s">
        <v>14</v>
      </c>
      <c r="B5174" s="1">
        <v>43745</v>
      </c>
      <c r="C5174">
        <v>1.01</v>
      </c>
      <c r="D5174">
        <v>1.02</v>
      </c>
      <c r="E5174">
        <v>0.99737500000000001</v>
      </c>
      <c r="F5174">
        <v>1.01</v>
      </c>
      <c r="G5174">
        <v>21724647654</v>
      </c>
      <c r="H5174">
        <v>4143061946</v>
      </c>
      <c r="I5174">
        <v>2019</v>
      </c>
      <c r="J5174">
        <v>10</v>
      </c>
      <c r="K5174">
        <v>7</v>
      </c>
    </row>
    <row r="5175" spans="1:11" x14ac:dyDescent="0.3">
      <c r="A5175" t="s">
        <v>14</v>
      </c>
      <c r="B5175" s="1">
        <v>43744</v>
      </c>
      <c r="C5175">
        <v>1</v>
      </c>
      <c r="D5175">
        <v>1.02</v>
      </c>
      <c r="E5175">
        <v>1</v>
      </c>
      <c r="F5175">
        <v>1.01</v>
      </c>
      <c r="G5175">
        <v>15827357439</v>
      </c>
      <c r="H5175">
        <v>4157697859</v>
      </c>
      <c r="I5175">
        <v>2019</v>
      </c>
      <c r="J5175">
        <v>10</v>
      </c>
      <c r="K5175">
        <v>6</v>
      </c>
    </row>
    <row r="5176" spans="1:11" x14ac:dyDescent="0.3">
      <c r="A5176" t="s">
        <v>14</v>
      </c>
      <c r="B5176" s="1">
        <v>43743</v>
      </c>
      <c r="C5176">
        <v>1.01</v>
      </c>
      <c r="D5176">
        <v>1.01</v>
      </c>
      <c r="E5176">
        <v>0.99973699999999999</v>
      </c>
      <c r="F5176">
        <v>1</v>
      </c>
      <c r="G5176">
        <v>14434599810</v>
      </c>
      <c r="H5176">
        <v>4115980271</v>
      </c>
      <c r="I5176">
        <v>2019</v>
      </c>
      <c r="J5176">
        <v>10</v>
      </c>
      <c r="K5176">
        <v>5</v>
      </c>
    </row>
    <row r="5177" spans="1:11" x14ac:dyDescent="0.3">
      <c r="A5177" t="s">
        <v>14</v>
      </c>
      <c r="B5177" s="1">
        <v>43742</v>
      </c>
      <c r="C5177">
        <v>1</v>
      </c>
      <c r="D5177">
        <v>1.01</v>
      </c>
      <c r="E5177">
        <v>1</v>
      </c>
      <c r="F5177">
        <v>1.01</v>
      </c>
      <c r="G5177">
        <v>15728274369</v>
      </c>
      <c r="H5177">
        <v>4144365577</v>
      </c>
      <c r="I5177">
        <v>2019</v>
      </c>
      <c r="J5177">
        <v>10</v>
      </c>
      <c r="K5177">
        <v>4</v>
      </c>
    </row>
    <row r="5178" spans="1:11" x14ac:dyDescent="0.3">
      <c r="A5178" t="s">
        <v>14</v>
      </c>
      <c r="B5178" s="1">
        <v>43741</v>
      </c>
      <c r="C5178">
        <v>1</v>
      </c>
      <c r="D5178">
        <v>1.01</v>
      </c>
      <c r="E5178">
        <v>0.99896700000000005</v>
      </c>
      <c r="F5178">
        <v>1</v>
      </c>
      <c r="G5178">
        <v>16169258787</v>
      </c>
      <c r="H5178">
        <v>4128369915</v>
      </c>
      <c r="I5178">
        <v>2019</v>
      </c>
      <c r="J5178">
        <v>10</v>
      </c>
      <c r="K5178">
        <v>3</v>
      </c>
    </row>
    <row r="5179" spans="1:11" x14ac:dyDescent="0.3">
      <c r="A5179" t="s">
        <v>14</v>
      </c>
      <c r="B5179" s="1">
        <v>43740</v>
      </c>
      <c r="C5179">
        <v>1.01</v>
      </c>
      <c r="D5179">
        <v>1.01</v>
      </c>
      <c r="E5179">
        <v>1</v>
      </c>
      <c r="F5179">
        <v>1</v>
      </c>
      <c r="G5179">
        <v>15811830977</v>
      </c>
      <c r="H5179">
        <v>4125482767</v>
      </c>
      <c r="I5179">
        <v>2019</v>
      </c>
      <c r="J5179">
        <v>10</v>
      </c>
      <c r="K5179">
        <v>2</v>
      </c>
    </row>
    <row r="5180" spans="1:11" x14ac:dyDescent="0.3">
      <c r="A5180" t="s">
        <v>14</v>
      </c>
      <c r="B5180" s="1">
        <v>43739</v>
      </c>
      <c r="C5180">
        <v>1</v>
      </c>
      <c r="D5180">
        <v>1.01</v>
      </c>
      <c r="E5180">
        <v>0.99870000000000003</v>
      </c>
      <c r="F5180">
        <v>1.01</v>
      </c>
      <c r="G5180">
        <v>19030134292</v>
      </c>
      <c r="H5180">
        <v>4134317781</v>
      </c>
      <c r="I5180">
        <v>2019</v>
      </c>
      <c r="J5180">
        <v>10</v>
      </c>
      <c r="K5180">
        <v>1</v>
      </c>
    </row>
    <row r="5181" spans="1:11" x14ac:dyDescent="0.3">
      <c r="A5181" t="s">
        <v>14</v>
      </c>
      <c r="B5181" s="1">
        <v>43738</v>
      </c>
      <c r="C5181">
        <v>1.01</v>
      </c>
      <c r="D5181">
        <v>1.01</v>
      </c>
      <c r="E5181">
        <v>0.99793900000000002</v>
      </c>
      <c r="F5181">
        <v>1</v>
      </c>
      <c r="G5181">
        <v>21100592344</v>
      </c>
      <c r="H5181">
        <v>4124922496</v>
      </c>
      <c r="I5181">
        <v>2019</v>
      </c>
      <c r="J5181">
        <v>9</v>
      </c>
      <c r="K5181">
        <v>30</v>
      </c>
    </row>
    <row r="5182" spans="1:11" x14ac:dyDescent="0.3">
      <c r="A5182" t="s">
        <v>14</v>
      </c>
      <c r="B5182" s="1">
        <v>43737</v>
      </c>
      <c r="C5182">
        <v>1</v>
      </c>
      <c r="D5182">
        <v>1.02</v>
      </c>
      <c r="E5182">
        <v>1</v>
      </c>
      <c r="F5182">
        <v>1.01</v>
      </c>
      <c r="G5182">
        <v>15804140912</v>
      </c>
      <c r="H5182">
        <v>4131364185</v>
      </c>
      <c r="I5182">
        <v>2019</v>
      </c>
      <c r="J5182">
        <v>9</v>
      </c>
      <c r="K5182">
        <v>29</v>
      </c>
    </row>
    <row r="5183" spans="1:11" x14ac:dyDescent="0.3">
      <c r="A5183" t="s">
        <v>14</v>
      </c>
      <c r="B5183" s="1">
        <v>43736</v>
      </c>
      <c r="C5183">
        <v>1.01</v>
      </c>
      <c r="D5183">
        <v>1.01</v>
      </c>
      <c r="E5183">
        <v>0.99841299999999999</v>
      </c>
      <c r="F5183">
        <v>1</v>
      </c>
      <c r="G5183">
        <v>16912669853</v>
      </c>
      <c r="H5183">
        <v>4127056413</v>
      </c>
      <c r="I5183">
        <v>2019</v>
      </c>
      <c r="J5183">
        <v>9</v>
      </c>
      <c r="K5183">
        <v>28</v>
      </c>
    </row>
    <row r="5184" spans="1:11" x14ac:dyDescent="0.3">
      <c r="A5184" t="s">
        <v>14</v>
      </c>
      <c r="B5184" s="1">
        <v>43735</v>
      </c>
      <c r="C5184">
        <v>1</v>
      </c>
      <c r="D5184">
        <v>1.01</v>
      </c>
      <c r="E5184">
        <v>0.99973800000000002</v>
      </c>
      <c r="F5184">
        <v>1.01</v>
      </c>
      <c r="G5184">
        <v>19746430476</v>
      </c>
      <c r="H5184">
        <v>4150539050</v>
      </c>
      <c r="I5184">
        <v>2019</v>
      </c>
      <c r="J5184">
        <v>9</v>
      </c>
      <c r="K5184">
        <v>27</v>
      </c>
    </row>
    <row r="5185" spans="1:11" x14ac:dyDescent="0.3">
      <c r="A5185" t="s">
        <v>14</v>
      </c>
      <c r="B5185" s="1">
        <v>43734</v>
      </c>
      <c r="C5185">
        <v>1.01</v>
      </c>
      <c r="D5185">
        <v>1.02</v>
      </c>
      <c r="E5185">
        <v>0.99564399999999997</v>
      </c>
      <c r="F5185">
        <v>1</v>
      </c>
      <c r="G5185">
        <v>22801049085</v>
      </c>
      <c r="H5185">
        <v>4126247361</v>
      </c>
      <c r="I5185">
        <v>2019</v>
      </c>
      <c r="J5185">
        <v>9</v>
      </c>
      <c r="K5185">
        <v>26</v>
      </c>
    </row>
    <row r="5186" spans="1:11" x14ac:dyDescent="0.3">
      <c r="A5186" t="s">
        <v>14</v>
      </c>
      <c r="B5186" s="1">
        <v>43733</v>
      </c>
      <c r="C5186">
        <v>1.01</v>
      </c>
      <c r="D5186">
        <v>1.01</v>
      </c>
      <c r="E5186">
        <v>0.997471</v>
      </c>
      <c r="F5186">
        <v>1.01</v>
      </c>
      <c r="G5186">
        <v>26997260690</v>
      </c>
      <c r="H5186">
        <v>4135771272</v>
      </c>
      <c r="I5186">
        <v>2019</v>
      </c>
      <c r="J5186">
        <v>9</v>
      </c>
      <c r="K5186">
        <v>25</v>
      </c>
    </row>
    <row r="5187" spans="1:11" x14ac:dyDescent="0.3">
      <c r="A5187" t="s">
        <v>14</v>
      </c>
      <c r="B5187" s="1">
        <v>43732</v>
      </c>
      <c r="C5187">
        <v>1</v>
      </c>
      <c r="D5187">
        <v>1.06</v>
      </c>
      <c r="E5187">
        <v>0.99668900000000005</v>
      </c>
      <c r="F5187">
        <v>1.01</v>
      </c>
      <c r="G5187">
        <v>30921334257</v>
      </c>
      <c r="H5187">
        <v>4137451011</v>
      </c>
      <c r="I5187">
        <v>2019</v>
      </c>
      <c r="J5187">
        <v>9</v>
      </c>
      <c r="K5187">
        <v>24</v>
      </c>
    </row>
    <row r="5188" spans="1:11" x14ac:dyDescent="0.3">
      <c r="A5188" t="s">
        <v>14</v>
      </c>
      <c r="B5188" s="1">
        <v>43731</v>
      </c>
      <c r="C5188">
        <v>1</v>
      </c>
      <c r="D5188">
        <v>1.01</v>
      </c>
      <c r="E5188">
        <v>0.99813200000000002</v>
      </c>
      <c r="F5188">
        <v>1</v>
      </c>
      <c r="G5188">
        <v>18747409475</v>
      </c>
      <c r="H5188">
        <v>4118512107</v>
      </c>
      <c r="I5188">
        <v>2019</v>
      </c>
      <c r="J5188">
        <v>9</v>
      </c>
      <c r="K5188">
        <v>23</v>
      </c>
    </row>
    <row r="5189" spans="1:11" x14ac:dyDescent="0.3">
      <c r="A5189" t="s">
        <v>14</v>
      </c>
      <c r="B5189" s="1">
        <v>43730</v>
      </c>
      <c r="C5189">
        <v>1</v>
      </c>
      <c r="D5189">
        <v>1.01</v>
      </c>
      <c r="E5189">
        <v>0.99770899999999996</v>
      </c>
      <c r="F5189">
        <v>1</v>
      </c>
      <c r="G5189">
        <v>16627445896</v>
      </c>
      <c r="H5189">
        <v>4118866621</v>
      </c>
      <c r="I5189">
        <v>2019</v>
      </c>
      <c r="J5189">
        <v>9</v>
      </c>
      <c r="K5189">
        <v>22</v>
      </c>
    </row>
    <row r="5190" spans="1:11" x14ac:dyDescent="0.3">
      <c r="A5190" t="s">
        <v>14</v>
      </c>
      <c r="B5190" s="1">
        <v>43729</v>
      </c>
      <c r="C5190">
        <v>1</v>
      </c>
      <c r="D5190">
        <v>1.01</v>
      </c>
      <c r="E5190">
        <v>0.99947799999999998</v>
      </c>
      <c r="F5190">
        <v>1</v>
      </c>
      <c r="G5190">
        <v>16319022643</v>
      </c>
      <c r="H5190">
        <v>4117713822</v>
      </c>
      <c r="I5190">
        <v>2019</v>
      </c>
      <c r="J5190">
        <v>9</v>
      </c>
      <c r="K5190">
        <v>21</v>
      </c>
    </row>
    <row r="5191" spans="1:11" x14ac:dyDescent="0.3">
      <c r="A5191" t="s">
        <v>14</v>
      </c>
      <c r="B5191" s="1">
        <v>43728</v>
      </c>
      <c r="C5191">
        <v>1</v>
      </c>
      <c r="D5191">
        <v>1.01</v>
      </c>
      <c r="E5191">
        <v>0.99803200000000003</v>
      </c>
      <c r="F5191">
        <v>1</v>
      </c>
      <c r="G5191">
        <v>18113214694</v>
      </c>
      <c r="H5191">
        <v>4111952092</v>
      </c>
      <c r="I5191">
        <v>2019</v>
      </c>
      <c r="J5191">
        <v>9</v>
      </c>
      <c r="K5191">
        <v>20</v>
      </c>
    </row>
    <row r="5192" spans="1:11" x14ac:dyDescent="0.3">
      <c r="A5192" t="s">
        <v>14</v>
      </c>
      <c r="B5192" s="1">
        <v>43727</v>
      </c>
      <c r="C5192">
        <v>1.01</v>
      </c>
      <c r="D5192">
        <v>1.02</v>
      </c>
      <c r="E5192">
        <v>0.99623899999999999</v>
      </c>
      <c r="F5192">
        <v>1</v>
      </c>
      <c r="G5192">
        <v>24952094604</v>
      </c>
      <c r="H5192">
        <v>4120322200</v>
      </c>
      <c r="I5192">
        <v>2019</v>
      </c>
      <c r="J5192">
        <v>9</v>
      </c>
      <c r="K5192">
        <v>19</v>
      </c>
    </row>
    <row r="5193" spans="1:11" x14ac:dyDescent="0.3">
      <c r="A5193" t="s">
        <v>14</v>
      </c>
      <c r="B5193" s="1">
        <v>43726</v>
      </c>
      <c r="C5193">
        <v>1.01</v>
      </c>
      <c r="D5193">
        <v>1.01</v>
      </c>
      <c r="E5193">
        <v>1</v>
      </c>
      <c r="F5193">
        <v>1</v>
      </c>
      <c r="G5193">
        <v>20444983557</v>
      </c>
      <c r="H5193">
        <v>4128128247</v>
      </c>
      <c r="I5193">
        <v>2019</v>
      </c>
      <c r="J5193">
        <v>9</v>
      </c>
      <c r="K5193">
        <v>18</v>
      </c>
    </row>
    <row r="5194" spans="1:11" x14ac:dyDescent="0.3">
      <c r="A5194" t="s">
        <v>14</v>
      </c>
      <c r="B5194" s="1">
        <v>43725</v>
      </c>
      <c r="C5194">
        <v>1</v>
      </c>
      <c r="D5194">
        <v>1.01</v>
      </c>
      <c r="E5194">
        <v>0.99802800000000003</v>
      </c>
      <c r="F5194">
        <v>1</v>
      </c>
      <c r="G5194">
        <v>19476441246</v>
      </c>
      <c r="H5194">
        <v>4128114452</v>
      </c>
      <c r="I5194">
        <v>2019</v>
      </c>
      <c r="J5194">
        <v>9</v>
      </c>
      <c r="K5194">
        <v>17</v>
      </c>
    </row>
    <row r="5195" spans="1:11" x14ac:dyDescent="0.3">
      <c r="A5195" t="s">
        <v>14</v>
      </c>
      <c r="B5195" s="1">
        <v>43724</v>
      </c>
      <c r="C5195">
        <v>1</v>
      </c>
      <c r="D5195">
        <v>1.01</v>
      </c>
      <c r="E5195">
        <v>0.99766100000000002</v>
      </c>
      <c r="F5195">
        <v>1</v>
      </c>
      <c r="G5195">
        <v>17893377310</v>
      </c>
      <c r="H5195">
        <v>4114723986</v>
      </c>
      <c r="I5195">
        <v>2019</v>
      </c>
      <c r="J5195">
        <v>9</v>
      </c>
      <c r="K5195">
        <v>16</v>
      </c>
    </row>
    <row r="5196" spans="1:11" x14ac:dyDescent="0.3">
      <c r="A5196" t="s">
        <v>14</v>
      </c>
      <c r="B5196" s="1">
        <v>43723</v>
      </c>
      <c r="C5196">
        <v>1</v>
      </c>
      <c r="D5196">
        <v>1.01</v>
      </c>
      <c r="E5196">
        <v>1</v>
      </c>
      <c r="F5196">
        <v>1</v>
      </c>
      <c r="G5196">
        <v>14415596813</v>
      </c>
      <c r="H5196">
        <v>4123580642</v>
      </c>
      <c r="I5196">
        <v>2019</v>
      </c>
      <c r="J5196">
        <v>9</v>
      </c>
      <c r="K5196">
        <v>15</v>
      </c>
    </row>
    <row r="5197" spans="1:11" x14ac:dyDescent="0.3">
      <c r="A5197" t="s">
        <v>14</v>
      </c>
      <c r="B5197" s="1">
        <v>43722</v>
      </c>
      <c r="C5197">
        <v>1</v>
      </c>
      <c r="D5197">
        <v>1.01</v>
      </c>
      <c r="E5197">
        <v>0.99899199999999999</v>
      </c>
      <c r="F5197">
        <v>1</v>
      </c>
      <c r="G5197">
        <v>16159387143</v>
      </c>
      <c r="H5197">
        <v>4114222770</v>
      </c>
      <c r="I5197">
        <v>2019</v>
      </c>
      <c r="J5197">
        <v>9</v>
      </c>
      <c r="K5197">
        <v>14</v>
      </c>
    </row>
    <row r="5198" spans="1:11" x14ac:dyDescent="0.3">
      <c r="A5198" t="s">
        <v>14</v>
      </c>
      <c r="B5198" s="1">
        <v>43721</v>
      </c>
      <c r="C5198">
        <v>1</v>
      </c>
      <c r="D5198">
        <v>1.01</v>
      </c>
      <c r="E5198">
        <v>1</v>
      </c>
      <c r="F5198">
        <v>1</v>
      </c>
      <c r="G5198">
        <v>15996355710</v>
      </c>
      <c r="H5198">
        <v>4097467740</v>
      </c>
      <c r="I5198">
        <v>2019</v>
      </c>
      <c r="J5198">
        <v>9</v>
      </c>
      <c r="K5198">
        <v>13</v>
      </c>
    </row>
    <row r="5199" spans="1:11" x14ac:dyDescent="0.3">
      <c r="A5199" t="s">
        <v>14</v>
      </c>
      <c r="B5199" s="1">
        <v>43720</v>
      </c>
      <c r="C5199">
        <v>1</v>
      </c>
      <c r="D5199">
        <v>1.01</v>
      </c>
      <c r="E5199">
        <v>1</v>
      </c>
      <c r="F5199">
        <v>1</v>
      </c>
      <c r="G5199">
        <v>16402248661</v>
      </c>
      <c r="H5199">
        <v>4101324783</v>
      </c>
      <c r="I5199">
        <v>2019</v>
      </c>
      <c r="J5199">
        <v>9</v>
      </c>
      <c r="K5199">
        <v>12</v>
      </c>
    </row>
    <row r="5200" spans="1:11" x14ac:dyDescent="0.3">
      <c r="A5200" t="s">
        <v>14</v>
      </c>
      <c r="B5200" s="1">
        <v>43719</v>
      </c>
      <c r="C5200">
        <v>1</v>
      </c>
      <c r="D5200">
        <v>1.01</v>
      </c>
      <c r="E5200">
        <v>0.99477199999999999</v>
      </c>
      <c r="F5200">
        <v>1</v>
      </c>
      <c r="G5200">
        <v>18377750474</v>
      </c>
      <c r="H5200">
        <v>4098035281</v>
      </c>
      <c r="I5200">
        <v>2019</v>
      </c>
      <c r="J5200">
        <v>9</v>
      </c>
      <c r="K5200">
        <v>11</v>
      </c>
    </row>
    <row r="5201" spans="1:11" x14ac:dyDescent="0.3">
      <c r="A5201" t="s">
        <v>14</v>
      </c>
      <c r="B5201" s="1">
        <v>43718</v>
      </c>
      <c r="C5201">
        <v>1</v>
      </c>
      <c r="D5201">
        <v>1.01</v>
      </c>
      <c r="E5201">
        <v>0.99747300000000005</v>
      </c>
      <c r="F5201">
        <v>0.99980599999999997</v>
      </c>
      <c r="G5201">
        <v>17017654802</v>
      </c>
      <c r="H5201">
        <v>4087401867</v>
      </c>
      <c r="I5201">
        <v>2019</v>
      </c>
      <c r="J5201">
        <v>9</v>
      </c>
      <c r="K5201">
        <v>10</v>
      </c>
    </row>
    <row r="5202" spans="1:11" x14ac:dyDescent="0.3">
      <c r="A5202" t="s">
        <v>14</v>
      </c>
      <c r="B5202" s="1">
        <v>43717</v>
      </c>
      <c r="C5202">
        <v>1</v>
      </c>
      <c r="D5202">
        <v>1.01</v>
      </c>
      <c r="E5202">
        <v>0.99368000000000001</v>
      </c>
      <c r="F5202">
        <v>1</v>
      </c>
      <c r="G5202">
        <v>20257637729</v>
      </c>
      <c r="H5202">
        <v>4086341063</v>
      </c>
      <c r="I5202">
        <v>2019</v>
      </c>
      <c r="J5202">
        <v>9</v>
      </c>
      <c r="K5202">
        <v>9</v>
      </c>
    </row>
    <row r="5203" spans="1:11" x14ac:dyDescent="0.3">
      <c r="A5203" t="s">
        <v>14</v>
      </c>
      <c r="B5203" s="1">
        <v>43716</v>
      </c>
      <c r="C5203">
        <v>1.01</v>
      </c>
      <c r="D5203">
        <v>1.02</v>
      </c>
      <c r="E5203">
        <v>0.99980000000000002</v>
      </c>
      <c r="F5203">
        <v>1.01</v>
      </c>
      <c r="G5203">
        <v>16261435450</v>
      </c>
      <c r="H5203">
        <v>4092580762</v>
      </c>
      <c r="I5203">
        <v>2019</v>
      </c>
      <c r="J5203">
        <v>9</v>
      </c>
      <c r="K5203">
        <v>8</v>
      </c>
    </row>
    <row r="5204" spans="1:11" x14ac:dyDescent="0.3">
      <c r="A5204" t="s">
        <v>14</v>
      </c>
      <c r="B5204" s="1">
        <v>43715</v>
      </c>
      <c r="C5204">
        <v>1</v>
      </c>
      <c r="D5204">
        <v>1.01</v>
      </c>
      <c r="E5204">
        <v>0.996417</v>
      </c>
      <c r="F5204">
        <v>1.01</v>
      </c>
      <c r="G5204">
        <v>17519761214</v>
      </c>
      <c r="H5204">
        <v>4076795700</v>
      </c>
      <c r="I5204">
        <v>2019</v>
      </c>
      <c r="J5204">
        <v>9</v>
      </c>
      <c r="K5204">
        <v>7</v>
      </c>
    </row>
    <row r="5205" spans="1:11" x14ac:dyDescent="0.3">
      <c r="A5205" t="s">
        <v>14</v>
      </c>
      <c r="B5205" s="1">
        <v>43714</v>
      </c>
      <c r="C5205">
        <v>1</v>
      </c>
      <c r="D5205">
        <v>1.02</v>
      </c>
      <c r="E5205">
        <v>0.99731000000000003</v>
      </c>
      <c r="F5205">
        <v>1</v>
      </c>
      <c r="G5205">
        <v>21625818728</v>
      </c>
      <c r="H5205">
        <v>4066603136</v>
      </c>
      <c r="I5205">
        <v>2019</v>
      </c>
      <c r="J5205">
        <v>9</v>
      </c>
      <c r="K5205">
        <v>6</v>
      </c>
    </row>
    <row r="5206" spans="1:11" x14ac:dyDescent="0.3">
      <c r="A5206" t="s">
        <v>14</v>
      </c>
      <c r="B5206" s="1">
        <v>43713</v>
      </c>
      <c r="C5206">
        <v>1</v>
      </c>
      <c r="D5206">
        <v>1.01</v>
      </c>
      <c r="E5206">
        <v>0.99748000000000003</v>
      </c>
      <c r="F5206">
        <v>1</v>
      </c>
      <c r="G5206">
        <v>16117656384</v>
      </c>
      <c r="H5206">
        <v>4039613908</v>
      </c>
      <c r="I5206">
        <v>2019</v>
      </c>
      <c r="J5206">
        <v>9</v>
      </c>
      <c r="K5206">
        <v>5</v>
      </c>
    </row>
    <row r="5207" spans="1:11" x14ac:dyDescent="0.3">
      <c r="A5207" t="s">
        <v>14</v>
      </c>
      <c r="B5207" s="1">
        <v>43712</v>
      </c>
      <c r="C5207">
        <v>1</v>
      </c>
      <c r="D5207">
        <v>1.01</v>
      </c>
      <c r="E5207">
        <v>0.99798600000000004</v>
      </c>
      <c r="F5207">
        <v>1</v>
      </c>
      <c r="G5207">
        <v>17773100138</v>
      </c>
      <c r="H5207">
        <v>4035748884</v>
      </c>
      <c r="I5207">
        <v>2019</v>
      </c>
      <c r="J5207">
        <v>9</v>
      </c>
      <c r="K5207">
        <v>4</v>
      </c>
    </row>
    <row r="5208" spans="1:11" x14ac:dyDescent="0.3">
      <c r="A5208" t="s">
        <v>14</v>
      </c>
      <c r="B5208" s="1">
        <v>43711</v>
      </c>
      <c r="C5208">
        <v>1</v>
      </c>
      <c r="D5208">
        <v>1.01</v>
      </c>
      <c r="E5208">
        <v>0.99706899999999998</v>
      </c>
      <c r="F5208">
        <v>1</v>
      </c>
      <c r="G5208">
        <v>20961149310</v>
      </c>
      <c r="H5208">
        <v>4036034882</v>
      </c>
      <c r="I5208">
        <v>2019</v>
      </c>
      <c r="J5208">
        <v>9</v>
      </c>
      <c r="K5208">
        <v>3</v>
      </c>
    </row>
    <row r="5209" spans="1:11" x14ac:dyDescent="0.3">
      <c r="A5209" t="s">
        <v>14</v>
      </c>
      <c r="B5209" s="1">
        <v>43710</v>
      </c>
      <c r="C5209">
        <v>1</v>
      </c>
      <c r="D5209">
        <v>1.01</v>
      </c>
      <c r="E5209">
        <v>0.99595599999999995</v>
      </c>
      <c r="F5209">
        <v>1</v>
      </c>
      <c r="G5209">
        <v>19393673770</v>
      </c>
      <c r="H5209">
        <v>4019029082</v>
      </c>
      <c r="I5209">
        <v>2019</v>
      </c>
      <c r="J5209">
        <v>9</v>
      </c>
      <c r="K5209">
        <v>2</v>
      </c>
    </row>
    <row r="5210" spans="1:11" x14ac:dyDescent="0.3">
      <c r="A5210" t="s">
        <v>14</v>
      </c>
      <c r="B5210" s="1">
        <v>43709</v>
      </c>
      <c r="C5210">
        <v>1</v>
      </c>
      <c r="D5210">
        <v>1.01</v>
      </c>
      <c r="E5210">
        <v>0.99752200000000002</v>
      </c>
      <c r="F5210">
        <v>1</v>
      </c>
      <c r="G5210">
        <v>13692453817</v>
      </c>
      <c r="H5210">
        <v>4026198550</v>
      </c>
      <c r="I5210">
        <v>2019</v>
      </c>
      <c r="J5210">
        <v>9</v>
      </c>
      <c r="K5210">
        <v>1</v>
      </c>
    </row>
    <row r="5211" spans="1:11" x14ac:dyDescent="0.3">
      <c r="A5211" t="s">
        <v>14</v>
      </c>
      <c r="B5211" s="1">
        <v>43708</v>
      </c>
      <c r="C5211">
        <v>1</v>
      </c>
      <c r="D5211">
        <v>1.01</v>
      </c>
      <c r="E5211">
        <v>0.99883</v>
      </c>
      <c r="F5211">
        <v>1</v>
      </c>
      <c r="G5211">
        <v>13595017430</v>
      </c>
      <c r="H5211">
        <v>4022874816</v>
      </c>
      <c r="I5211">
        <v>2019</v>
      </c>
      <c r="J5211">
        <v>8</v>
      </c>
      <c r="K5211">
        <v>31</v>
      </c>
    </row>
    <row r="5212" spans="1:11" x14ac:dyDescent="0.3">
      <c r="A5212" t="s">
        <v>14</v>
      </c>
      <c r="B5212" s="1">
        <v>43707</v>
      </c>
      <c r="C5212">
        <v>1</v>
      </c>
      <c r="D5212">
        <v>1.01</v>
      </c>
      <c r="E5212">
        <v>0.99741400000000002</v>
      </c>
      <c r="F5212">
        <v>1</v>
      </c>
      <c r="G5212">
        <v>15743697557</v>
      </c>
      <c r="H5212">
        <v>4016648657</v>
      </c>
      <c r="I5212">
        <v>2019</v>
      </c>
      <c r="J5212">
        <v>8</v>
      </c>
      <c r="K5212">
        <v>30</v>
      </c>
    </row>
    <row r="5213" spans="1:11" x14ac:dyDescent="0.3">
      <c r="A5213" t="s">
        <v>14</v>
      </c>
      <c r="B5213" s="1">
        <v>43706</v>
      </c>
      <c r="C5213">
        <v>0.99693799999999999</v>
      </c>
      <c r="D5213">
        <v>1</v>
      </c>
      <c r="E5213">
        <v>0.99058299999999999</v>
      </c>
      <c r="F5213">
        <v>1</v>
      </c>
      <c r="G5213">
        <v>19588460309</v>
      </c>
      <c r="H5213">
        <v>4016076899</v>
      </c>
      <c r="I5213">
        <v>2019</v>
      </c>
      <c r="J5213">
        <v>8</v>
      </c>
      <c r="K5213">
        <v>29</v>
      </c>
    </row>
    <row r="5214" spans="1:11" x14ac:dyDescent="0.3">
      <c r="A5214" t="s">
        <v>14</v>
      </c>
      <c r="B5214" s="1">
        <v>43705</v>
      </c>
      <c r="C5214">
        <v>0.99759600000000004</v>
      </c>
      <c r="D5214">
        <v>1.02</v>
      </c>
      <c r="E5214">
        <v>0.995672</v>
      </c>
      <c r="F5214">
        <v>0.99691799999999997</v>
      </c>
      <c r="G5214">
        <v>20067236222</v>
      </c>
      <c r="H5214">
        <v>3993337718</v>
      </c>
      <c r="I5214">
        <v>2019</v>
      </c>
      <c r="J5214">
        <v>8</v>
      </c>
      <c r="K5214">
        <v>28</v>
      </c>
    </row>
    <row r="5215" spans="1:11" x14ac:dyDescent="0.3">
      <c r="A5215" t="s">
        <v>14</v>
      </c>
      <c r="B5215" s="1">
        <v>43704</v>
      </c>
      <c r="C5215">
        <v>1</v>
      </c>
      <c r="D5215">
        <v>1</v>
      </c>
      <c r="E5215">
        <v>0.994668</v>
      </c>
      <c r="F5215">
        <v>0.99913700000000005</v>
      </c>
      <c r="G5215">
        <v>15741344309</v>
      </c>
      <c r="H5215">
        <v>4051946618</v>
      </c>
      <c r="I5215">
        <v>2019</v>
      </c>
      <c r="J5215">
        <v>8</v>
      </c>
      <c r="K5215">
        <v>27</v>
      </c>
    </row>
    <row r="5216" spans="1:11" x14ac:dyDescent="0.3">
      <c r="A5216" t="s">
        <v>14</v>
      </c>
      <c r="B5216" s="1">
        <v>43703</v>
      </c>
      <c r="C5216">
        <v>0.99845899999999999</v>
      </c>
      <c r="D5216">
        <v>1.01</v>
      </c>
      <c r="E5216">
        <v>0.99048000000000003</v>
      </c>
      <c r="F5216">
        <v>1</v>
      </c>
      <c r="G5216">
        <v>20439272588</v>
      </c>
      <c r="H5216">
        <v>4061567312</v>
      </c>
      <c r="I5216">
        <v>2019</v>
      </c>
      <c r="J5216">
        <v>8</v>
      </c>
      <c r="K5216">
        <v>26</v>
      </c>
    </row>
    <row r="5217" spans="1:11" x14ac:dyDescent="0.3">
      <c r="A5217" t="s">
        <v>14</v>
      </c>
      <c r="B5217" s="1">
        <v>43702</v>
      </c>
      <c r="C5217">
        <v>1</v>
      </c>
      <c r="D5217">
        <v>1.01</v>
      </c>
      <c r="E5217">
        <v>0.99770499999999995</v>
      </c>
      <c r="F5217">
        <v>0.99955899999999998</v>
      </c>
      <c r="G5217">
        <v>15701077262</v>
      </c>
      <c r="H5217">
        <v>4047319907</v>
      </c>
      <c r="I5217">
        <v>2019</v>
      </c>
      <c r="J5217">
        <v>8</v>
      </c>
      <c r="K5217">
        <v>25</v>
      </c>
    </row>
    <row r="5218" spans="1:11" x14ac:dyDescent="0.3">
      <c r="A5218" t="s">
        <v>14</v>
      </c>
      <c r="B5218" s="1">
        <v>43701</v>
      </c>
      <c r="C5218">
        <v>1</v>
      </c>
      <c r="D5218">
        <v>1.01</v>
      </c>
      <c r="E5218">
        <v>0.994502</v>
      </c>
      <c r="F5218">
        <v>1</v>
      </c>
      <c r="G5218">
        <v>16855228119</v>
      </c>
      <c r="H5218">
        <v>4059783763</v>
      </c>
      <c r="I5218">
        <v>2019</v>
      </c>
      <c r="J5218">
        <v>8</v>
      </c>
      <c r="K5218">
        <v>24</v>
      </c>
    </row>
    <row r="5219" spans="1:11" x14ac:dyDescent="0.3">
      <c r="A5219" t="s">
        <v>14</v>
      </c>
      <c r="B5219" s="1">
        <v>43700</v>
      </c>
      <c r="C5219">
        <v>1</v>
      </c>
      <c r="D5219">
        <v>1.01</v>
      </c>
      <c r="E5219">
        <v>0.99521400000000004</v>
      </c>
      <c r="F5219">
        <v>1</v>
      </c>
      <c r="G5219">
        <v>17469694439</v>
      </c>
      <c r="H5219">
        <v>4064927506</v>
      </c>
      <c r="I5219">
        <v>2019</v>
      </c>
      <c r="J5219">
        <v>8</v>
      </c>
      <c r="K5219">
        <v>23</v>
      </c>
    </row>
    <row r="5220" spans="1:11" x14ac:dyDescent="0.3">
      <c r="A5220" t="s">
        <v>14</v>
      </c>
      <c r="B5220" s="1">
        <v>43699</v>
      </c>
      <c r="C5220">
        <v>0.99416199999999999</v>
      </c>
      <c r="D5220">
        <v>1.02</v>
      </c>
      <c r="E5220">
        <v>0.98949699999999996</v>
      </c>
      <c r="F5220">
        <v>1</v>
      </c>
      <c r="G5220">
        <v>19233722241</v>
      </c>
      <c r="H5220">
        <v>4055957258</v>
      </c>
      <c r="I5220">
        <v>2019</v>
      </c>
      <c r="J5220">
        <v>8</v>
      </c>
      <c r="K5220">
        <v>22</v>
      </c>
    </row>
    <row r="5221" spans="1:11" x14ac:dyDescent="0.3">
      <c r="A5221" t="s">
        <v>14</v>
      </c>
      <c r="B5221" s="1">
        <v>43698</v>
      </c>
      <c r="C5221">
        <v>1</v>
      </c>
      <c r="D5221">
        <v>1.01</v>
      </c>
      <c r="E5221">
        <v>0.988811</v>
      </c>
      <c r="F5221">
        <v>0.99447200000000002</v>
      </c>
      <c r="G5221">
        <v>21391478351</v>
      </c>
      <c r="H5221">
        <v>4021552170</v>
      </c>
      <c r="I5221">
        <v>2019</v>
      </c>
      <c r="J5221">
        <v>8</v>
      </c>
      <c r="K5221">
        <v>21</v>
      </c>
    </row>
    <row r="5222" spans="1:11" x14ac:dyDescent="0.3">
      <c r="A5222" t="s">
        <v>14</v>
      </c>
      <c r="B5222" s="1">
        <v>43697</v>
      </c>
      <c r="C5222">
        <v>1</v>
      </c>
      <c r="D5222">
        <v>1.01</v>
      </c>
      <c r="E5222">
        <v>0.99722599999999995</v>
      </c>
      <c r="F5222">
        <v>1</v>
      </c>
      <c r="G5222">
        <v>16172223852</v>
      </c>
      <c r="H5222">
        <v>4045850196</v>
      </c>
      <c r="I5222">
        <v>2019</v>
      </c>
      <c r="J5222">
        <v>8</v>
      </c>
      <c r="K5222">
        <v>20</v>
      </c>
    </row>
    <row r="5223" spans="1:11" x14ac:dyDescent="0.3">
      <c r="A5223" t="s">
        <v>14</v>
      </c>
      <c r="B5223" s="1">
        <v>43696</v>
      </c>
      <c r="C5223">
        <v>1</v>
      </c>
      <c r="D5223">
        <v>1.01</v>
      </c>
      <c r="E5223">
        <v>0.99931400000000004</v>
      </c>
      <c r="F5223">
        <v>1</v>
      </c>
      <c r="G5223">
        <v>16811861913</v>
      </c>
      <c r="H5223">
        <v>4060897533</v>
      </c>
      <c r="I5223">
        <v>2019</v>
      </c>
      <c r="J5223">
        <v>8</v>
      </c>
      <c r="K5223">
        <v>19</v>
      </c>
    </row>
    <row r="5224" spans="1:11" x14ac:dyDescent="0.3">
      <c r="A5224" t="s">
        <v>14</v>
      </c>
      <c r="B5224" s="1">
        <v>43695</v>
      </c>
      <c r="C5224">
        <v>1</v>
      </c>
      <c r="D5224">
        <v>1.01</v>
      </c>
      <c r="E5224">
        <v>0.99509000000000003</v>
      </c>
      <c r="F5224">
        <v>1</v>
      </c>
      <c r="G5224">
        <v>14364172776</v>
      </c>
      <c r="H5224">
        <v>4057444466</v>
      </c>
      <c r="I5224">
        <v>2019</v>
      </c>
      <c r="J5224">
        <v>8</v>
      </c>
      <c r="K5224">
        <v>18</v>
      </c>
    </row>
    <row r="5225" spans="1:11" x14ac:dyDescent="0.3">
      <c r="A5225" t="s">
        <v>14</v>
      </c>
      <c r="B5225" s="1">
        <v>43694</v>
      </c>
      <c r="C5225">
        <v>1</v>
      </c>
      <c r="D5225">
        <v>1.01</v>
      </c>
      <c r="E5225">
        <v>0.99490500000000004</v>
      </c>
      <c r="F5225">
        <v>1</v>
      </c>
      <c r="G5225">
        <v>14226877438</v>
      </c>
      <c r="H5225">
        <v>4047320852</v>
      </c>
      <c r="I5225">
        <v>2019</v>
      </c>
      <c r="J5225">
        <v>8</v>
      </c>
      <c r="K5225">
        <v>17</v>
      </c>
    </row>
    <row r="5226" spans="1:11" x14ac:dyDescent="0.3">
      <c r="A5226" t="s">
        <v>14</v>
      </c>
      <c r="B5226" s="1">
        <v>43693</v>
      </c>
      <c r="C5226">
        <v>1</v>
      </c>
      <c r="D5226">
        <v>1.01</v>
      </c>
      <c r="E5226">
        <v>0.98938899999999996</v>
      </c>
      <c r="F5226">
        <v>1</v>
      </c>
      <c r="G5226">
        <v>20270456793</v>
      </c>
      <c r="H5226">
        <v>4053428776</v>
      </c>
      <c r="I5226">
        <v>2019</v>
      </c>
      <c r="J5226">
        <v>8</v>
      </c>
      <c r="K5226">
        <v>16</v>
      </c>
    </row>
    <row r="5227" spans="1:11" x14ac:dyDescent="0.3">
      <c r="A5227" t="s">
        <v>14</v>
      </c>
      <c r="B5227" s="1">
        <v>43692</v>
      </c>
      <c r="C5227">
        <v>0.99351299999999998</v>
      </c>
      <c r="D5227">
        <v>1.01</v>
      </c>
      <c r="E5227">
        <v>0.98980000000000001</v>
      </c>
      <c r="F5227">
        <v>1</v>
      </c>
      <c r="G5227">
        <v>24671808089</v>
      </c>
      <c r="H5227">
        <v>4053746971</v>
      </c>
      <c r="I5227">
        <v>2019</v>
      </c>
      <c r="J5227">
        <v>8</v>
      </c>
      <c r="K5227">
        <v>15</v>
      </c>
    </row>
    <row r="5228" spans="1:11" x14ac:dyDescent="0.3">
      <c r="A5228" t="s">
        <v>14</v>
      </c>
      <c r="B5228" s="1">
        <v>43691</v>
      </c>
      <c r="C5228">
        <v>0.99690400000000001</v>
      </c>
      <c r="D5228">
        <v>1.01</v>
      </c>
      <c r="E5228">
        <v>0.99161699999999997</v>
      </c>
      <c r="F5228">
        <v>0.99326700000000001</v>
      </c>
      <c r="G5228">
        <v>20899800562</v>
      </c>
      <c r="H5228">
        <v>4015336888</v>
      </c>
      <c r="I5228">
        <v>2019</v>
      </c>
      <c r="J5228">
        <v>8</v>
      </c>
      <c r="K5228">
        <v>14</v>
      </c>
    </row>
    <row r="5229" spans="1:11" x14ac:dyDescent="0.3">
      <c r="A5229" t="s">
        <v>14</v>
      </c>
      <c r="B5229" s="1">
        <v>43690</v>
      </c>
      <c r="C5229">
        <v>0.99885999999999997</v>
      </c>
      <c r="D5229">
        <v>1</v>
      </c>
      <c r="E5229">
        <v>0.99296399999999996</v>
      </c>
      <c r="F5229">
        <v>0.99660700000000002</v>
      </c>
      <c r="G5229">
        <v>16990669408</v>
      </c>
      <c r="H5229">
        <v>4029041082</v>
      </c>
      <c r="I5229">
        <v>2019</v>
      </c>
      <c r="J5229">
        <v>8</v>
      </c>
      <c r="K5229">
        <v>13</v>
      </c>
    </row>
    <row r="5230" spans="1:11" x14ac:dyDescent="0.3">
      <c r="A5230" t="s">
        <v>14</v>
      </c>
      <c r="B5230" s="1">
        <v>43689</v>
      </c>
      <c r="C5230">
        <v>0.99752799999999997</v>
      </c>
      <c r="D5230">
        <v>1</v>
      </c>
      <c r="E5230">
        <v>0.99646299999999999</v>
      </c>
      <c r="F5230">
        <v>0.99842699999999995</v>
      </c>
      <c r="G5230">
        <v>14362593627</v>
      </c>
      <c r="H5230">
        <v>4036397868</v>
      </c>
      <c r="I5230">
        <v>2019</v>
      </c>
      <c r="J5230">
        <v>8</v>
      </c>
      <c r="K5230">
        <v>12</v>
      </c>
    </row>
    <row r="5231" spans="1:11" x14ac:dyDescent="0.3">
      <c r="A5231" t="s">
        <v>14</v>
      </c>
      <c r="B5231" s="1">
        <v>43688</v>
      </c>
      <c r="C5231">
        <v>0.99958599999999997</v>
      </c>
      <c r="D5231">
        <v>1</v>
      </c>
      <c r="E5231">
        <v>0.99396399999999996</v>
      </c>
      <c r="F5231">
        <v>0.99765000000000004</v>
      </c>
      <c r="G5231">
        <v>16176202793</v>
      </c>
      <c r="H5231">
        <v>4033923480</v>
      </c>
      <c r="I5231">
        <v>2019</v>
      </c>
      <c r="J5231">
        <v>8</v>
      </c>
      <c r="K5231">
        <v>11</v>
      </c>
    </row>
    <row r="5232" spans="1:11" x14ac:dyDescent="0.3">
      <c r="A5232" t="s">
        <v>14</v>
      </c>
      <c r="B5232" s="1">
        <v>43687</v>
      </c>
      <c r="C5232">
        <v>0.99862399999999996</v>
      </c>
      <c r="D5232">
        <v>1.02</v>
      </c>
      <c r="E5232">
        <v>0.994197</v>
      </c>
      <c r="F5232">
        <v>0.999664</v>
      </c>
      <c r="G5232">
        <v>18865220050</v>
      </c>
      <c r="H5232">
        <v>4042064736</v>
      </c>
      <c r="I5232">
        <v>2019</v>
      </c>
      <c r="J5232">
        <v>8</v>
      </c>
      <c r="K5232">
        <v>10</v>
      </c>
    </row>
    <row r="5233" spans="1:11" x14ac:dyDescent="0.3">
      <c r="A5233" t="s">
        <v>14</v>
      </c>
      <c r="B5233" s="1">
        <v>43686</v>
      </c>
      <c r="C5233">
        <v>0.99711399999999994</v>
      </c>
      <c r="D5233">
        <v>1</v>
      </c>
      <c r="E5233">
        <v>0.99584799999999996</v>
      </c>
      <c r="F5233">
        <v>0.99874200000000002</v>
      </c>
      <c r="G5233">
        <v>19138167443</v>
      </c>
      <c r="H5233">
        <v>4038339618</v>
      </c>
      <c r="I5233">
        <v>2019</v>
      </c>
      <c r="J5233">
        <v>8</v>
      </c>
      <c r="K5233">
        <v>9</v>
      </c>
    </row>
    <row r="5234" spans="1:11" x14ac:dyDescent="0.3">
      <c r="A5234" t="s">
        <v>14</v>
      </c>
      <c r="B5234" s="1">
        <v>43685</v>
      </c>
      <c r="C5234">
        <v>1</v>
      </c>
      <c r="D5234">
        <v>1</v>
      </c>
      <c r="E5234">
        <v>0.99287300000000001</v>
      </c>
      <c r="F5234">
        <v>0.99745399999999995</v>
      </c>
      <c r="G5234">
        <v>19546253744</v>
      </c>
      <c r="H5234">
        <v>4032631239</v>
      </c>
      <c r="I5234">
        <v>2019</v>
      </c>
      <c r="J5234">
        <v>8</v>
      </c>
      <c r="K5234">
        <v>8</v>
      </c>
    </row>
    <row r="5235" spans="1:11" x14ac:dyDescent="0.3">
      <c r="A5235" t="s">
        <v>14</v>
      </c>
      <c r="B5235" s="1">
        <v>43684</v>
      </c>
      <c r="C5235">
        <v>0.99750300000000003</v>
      </c>
      <c r="D5235">
        <v>1.01</v>
      </c>
      <c r="E5235">
        <v>0.99479700000000004</v>
      </c>
      <c r="F5235">
        <v>1</v>
      </c>
      <c r="G5235">
        <v>21336570151</v>
      </c>
      <c r="H5235">
        <v>4047815470</v>
      </c>
      <c r="I5235">
        <v>2019</v>
      </c>
      <c r="J5235">
        <v>8</v>
      </c>
      <c r="K5235">
        <v>7</v>
      </c>
    </row>
    <row r="5236" spans="1:11" x14ac:dyDescent="0.3">
      <c r="A5236" t="s">
        <v>14</v>
      </c>
      <c r="B5236" s="1">
        <v>43683</v>
      </c>
      <c r="C5236">
        <v>1.01</v>
      </c>
      <c r="D5236">
        <v>1.02</v>
      </c>
      <c r="E5236">
        <v>0.99478200000000006</v>
      </c>
      <c r="F5236">
        <v>0.99821099999999996</v>
      </c>
      <c r="G5236">
        <v>23116470540</v>
      </c>
      <c r="H5236">
        <v>4032665588</v>
      </c>
      <c r="I5236">
        <v>2019</v>
      </c>
      <c r="J5236">
        <v>8</v>
      </c>
      <c r="K5236">
        <v>6</v>
      </c>
    </row>
    <row r="5237" spans="1:11" x14ac:dyDescent="0.3">
      <c r="A5237" t="s">
        <v>14</v>
      </c>
      <c r="B5237" s="1">
        <v>43682</v>
      </c>
      <c r="C5237">
        <v>1.01</v>
      </c>
      <c r="D5237">
        <v>1.02</v>
      </c>
      <c r="E5237">
        <v>0.99946800000000002</v>
      </c>
      <c r="F5237">
        <v>1.01</v>
      </c>
      <c r="G5237">
        <v>23323661452</v>
      </c>
      <c r="H5237">
        <v>4080179145</v>
      </c>
      <c r="I5237">
        <v>2019</v>
      </c>
      <c r="J5237">
        <v>8</v>
      </c>
      <c r="K5237">
        <v>5</v>
      </c>
    </row>
    <row r="5238" spans="1:11" x14ac:dyDescent="0.3">
      <c r="A5238" t="s">
        <v>14</v>
      </c>
      <c r="B5238" s="1">
        <v>43681</v>
      </c>
      <c r="C5238">
        <v>1</v>
      </c>
      <c r="D5238">
        <v>1.02</v>
      </c>
      <c r="E5238">
        <v>0.99822999999999995</v>
      </c>
      <c r="F5238">
        <v>1.01</v>
      </c>
      <c r="G5238">
        <v>16547093138</v>
      </c>
      <c r="H5238">
        <v>4046865535</v>
      </c>
      <c r="I5238">
        <v>2019</v>
      </c>
      <c r="J5238">
        <v>8</v>
      </c>
      <c r="K5238">
        <v>4</v>
      </c>
    </row>
    <row r="5239" spans="1:11" x14ac:dyDescent="0.3">
      <c r="A5239" t="s">
        <v>14</v>
      </c>
      <c r="B5239" s="1">
        <v>43680</v>
      </c>
      <c r="C5239">
        <v>1</v>
      </c>
      <c r="D5239">
        <v>1.02</v>
      </c>
      <c r="E5239">
        <v>0.99994000000000005</v>
      </c>
      <c r="F5239">
        <v>1</v>
      </c>
      <c r="G5239">
        <v>15536536966</v>
      </c>
      <c r="H5239">
        <v>4043681423</v>
      </c>
      <c r="I5239">
        <v>2019</v>
      </c>
      <c r="J5239">
        <v>8</v>
      </c>
      <c r="K5239">
        <v>3</v>
      </c>
    </row>
    <row r="5240" spans="1:11" x14ac:dyDescent="0.3">
      <c r="A5240" t="s">
        <v>14</v>
      </c>
      <c r="B5240" s="1">
        <v>43679</v>
      </c>
      <c r="C5240">
        <v>1.01</v>
      </c>
      <c r="D5240">
        <v>1.01</v>
      </c>
      <c r="E5240">
        <v>1</v>
      </c>
      <c r="F5240">
        <v>1</v>
      </c>
      <c r="G5240">
        <v>17771010851</v>
      </c>
      <c r="H5240">
        <v>4033499119</v>
      </c>
      <c r="I5240">
        <v>2019</v>
      </c>
      <c r="J5240">
        <v>8</v>
      </c>
      <c r="K5240">
        <v>2</v>
      </c>
    </row>
    <row r="5241" spans="1:11" x14ac:dyDescent="0.3">
      <c r="A5241" t="s">
        <v>14</v>
      </c>
      <c r="B5241" s="1">
        <v>43678</v>
      </c>
      <c r="C5241">
        <v>1</v>
      </c>
      <c r="D5241">
        <v>1.01</v>
      </c>
      <c r="E5241">
        <v>0.999278</v>
      </c>
      <c r="F5241">
        <v>1.01</v>
      </c>
      <c r="G5241">
        <v>17335442457</v>
      </c>
      <c r="H5241">
        <v>4050895289</v>
      </c>
      <c r="I5241">
        <v>2019</v>
      </c>
      <c r="J5241">
        <v>8</v>
      </c>
      <c r="K5241">
        <v>1</v>
      </c>
    </row>
    <row r="5242" spans="1:11" x14ac:dyDescent="0.3">
      <c r="A5242" t="s">
        <v>14</v>
      </c>
      <c r="B5242" s="1">
        <v>43677</v>
      </c>
      <c r="C5242">
        <v>1</v>
      </c>
      <c r="D5242">
        <v>1.01</v>
      </c>
      <c r="E5242">
        <v>0.99832900000000002</v>
      </c>
      <c r="F5242">
        <v>1</v>
      </c>
      <c r="G5242">
        <v>17287662489</v>
      </c>
      <c r="H5242">
        <v>4041560025</v>
      </c>
      <c r="I5242">
        <v>2019</v>
      </c>
      <c r="J5242">
        <v>7</v>
      </c>
      <c r="K5242">
        <v>31</v>
      </c>
    </row>
    <row r="5243" spans="1:11" x14ac:dyDescent="0.3">
      <c r="A5243" t="s">
        <v>14</v>
      </c>
      <c r="B5243" s="1">
        <v>43676</v>
      </c>
      <c r="C5243">
        <v>1</v>
      </c>
      <c r="D5243">
        <v>1.01</v>
      </c>
      <c r="E5243">
        <v>0.99430799999999997</v>
      </c>
      <c r="F5243">
        <v>1</v>
      </c>
      <c r="G5243">
        <v>15142268405</v>
      </c>
      <c r="H5243">
        <v>4035591592</v>
      </c>
      <c r="I5243">
        <v>2019</v>
      </c>
      <c r="J5243">
        <v>7</v>
      </c>
      <c r="K5243">
        <v>30</v>
      </c>
    </row>
    <row r="5244" spans="1:11" x14ac:dyDescent="0.3">
      <c r="A5244" t="s">
        <v>14</v>
      </c>
      <c r="B5244" s="1">
        <v>43675</v>
      </c>
      <c r="C5244">
        <v>1</v>
      </c>
      <c r="D5244">
        <v>1.01</v>
      </c>
      <c r="E5244">
        <v>0.99114500000000005</v>
      </c>
      <c r="F5244">
        <v>1</v>
      </c>
      <c r="G5244">
        <v>15509464207</v>
      </c>
      <c r="H5244">
        <v>4029661620</v>
      </c>
      <c r="I5244">
        <v>2019</v>
      </c>
      <c r="J5244">
        <v>7</v>
      </c>
      <c r="K5244">
        <v>29</v>
      </c>
    </row>
    <row r="5245" spans="1:11" x14ac:dyDescent="0.3">
      <c r="A5245" t="s">
        <v>14</v>
      </c>
      <c r="B5245" s="1">
        <v>43674</v>
      </c>
      <c r="C5245">
        <v>0.99793399999999999</v>
      </c>
      <c r="D5245">
        <v>1.01</v>
      </c>
      <c r="E5245">
        <v>0.98496099999999998</v>
      </c>
      <c r="F5245">
        <v>1</v>
      </c>
      <c r="G5245">
        <v>14944677257</v>
      </c>
      <c r="H5245">
        <v>4036568223</v>
      </c>
      <c r="I5245">
        <v>2019</v>
      </c>
      <c r="J5245">
        <v>7</v>
      </c>
      <c r="K5245">
        <v>28</v>
      </c>
    </row>
    <row r="5246" spans="1:11" x14ac:dyDescent="0.3">
      <c r="A5246" t="s">
        <v>14</v>
      </c>
      <c r="B5246" s="1">
        <v>43673</v>
      </c>
      <c r="C5246">
        <v>1</v>
      </c>
      <c r="D5246">
        <v>1.02</v>
      </c>
      <c r="E5246">
        <v>0.99444399999999999</v>
      </c>
      <c r="F5246">
        <v>0.99890400000000001</v>
      </c>
      <c r="G5246">
        <v>18615240948</v>
      </c>
      <c r="H5246">
        <v>4023148586</v>
      </c>
      <c r="I5246">
        <v>2019</v>
      </c>
      <c r="J5246">
        <v>7</v>
      </c>
      <c r="K5246">
        <v>27</v>
      </c>
    </row>
    <row r="5247" spans="1:11" x14ac:dyDescent="0.3">
      <c r="A5247" t="s">
        <v>14</v>
      </c>
      <c r="B5247" s="1">
        <v>43672</v>
      </c>
      <c r="C5247">
        <v>1</v>
      </c>
      <c r="D5247">
        <v>1.01</v>
      </c>
      <c r="E5247">
        <v>0.99653099999999994</v>
      </c>
      <c r="F5247">
        <v>1</v>
      </c>
      <c r="G5247">
        <v>15599639005</v>
      </c>
      <c r="H5247">
        <v>4040171251</v>
      </c>
      <c r="I5247">
        <v>2019</v>
      </c>
      <c r="J5247">
        <v>7</v>
      </c>
      <c r="K5247">
        <v>26</v>
      </c>
    </row>
    <row r="5248" spans="1:11" x14ac:dyDescent="0.3">
      <c r="A5248" t="s">
        <v>14</v>
      </c>
      <c r="B5248" s="1">
        <v>43671</v>
      </c>
      <c r="C5248">
        <v>1</v>
      </c>
      <c r="D5248">
        <v>1.01</v>
      </c>
      <c r="E5248">
        <v>0.99270999999999998</v>
      </c>
      <c r="F5248">
        <v>1</v>
      </c>
      <c r="G5248">
        <v>17296727538</v>
      </c>
      <c r="H5248">
        <v>4037152968</v>
      </c>
      <c r="I5248">
        <v>2019</v>
      </c>
      <c r="J5248">
        <v>7</v>
      </c>
      <c r="K5248">
        <v>25</v>
      </c>
    </row>
    <row r="5249" spans="1:11" x14ac:dyDescent="0.3">
      <c r="A5249" t="s">
        <v>14</v>
      </c>
      <c r="B5249" s="1">
        <v>43670</v>
      </c>
      <c r="C5249">
        <v>0.99909400000000004</v>
      </c>
      <c r="D5249">
        <v>1.01</v>
      </c>
      <c r="E5249">
        <v>0.99410799999999999</v>
      </c>
      <c r="F5249">
        <v>1</v>
      </c>
      <c r="G5249">
        <v>19783566756</v>
      </c>
      <c r="H5249">
        <v>4036055230</v>
      </c>
      <c r="I5249">
        <v>2019</v>
      </c>
      <c r="J5249">
        <v>7</v>
      </c>
      <c r="K5249">
        <v>24</v>
      </c>
    </row>
    <row r="5250" spans="1:11" x14ac:dyDescent="0.3">
      <c r="A5250" t="s">
        <v>14</v>
      </c>
      <c r="B5250" s="1">
        <v>43669</v>
      </c>
      <c r="C5250">
        <v>1</v>
      </c>
      <c r="D5250">
        <v>1</v>
      </c>
      <c r="E5250">
        <v>0.99219299999999999</v>
      </c>
      <c r="F5250">
        <v>0.99763100000000005</v>
      </c>
      <c r="G5250">
        <v>19014521713</v>
      </c>
      <c r="H5250">
        <v>4014962125</v>
      </c>
      <c r="I5250">
        <v>2019</v>
      </c>
      <c r="J5250">
        <v>7</v>
      </c>
      <c r="K5250">
        <v>23</v>
      </c>
    </row>
    <row r="5251" spans="1:11" x14ac:dyDescent="0.3">
      <c r="A5251" t="s">
        <v>14</v>
      </c>
      <c r="B5251" s="1">
        <v>43668</v>
      </c>
      <c r="C5251">
        <v>1</v>
      </c>
      <c r="D5251">
        <v>1.01</v>
      </c>
      <c r="E5251">
        <v>0.99195599999999995</v>
      </c>
      <c r="F5251">
        <v>1</v>
      </c>
      <c r="G5251">
        <v>17683364720</v>
      </c>
      <c r="H5251">
        <v>4028586251</v>
      </c>
      <c r="I5251">
        <v>2019</v>
      </c>
      <c r="J5251">
        <v>7</v>
      </c>
      <c r="K5251">
        <v>22</v>
      </c>
    </row>
    <row r="5252" spans="1:11" x14ac:dyDescent="0.3">
      <c r="A5252" t="s">
        <v>14</v>
      </c>
      <c r="B5252" s="1">
        <v>43667</v>
      </c>
      <c r="C5252">
        <v>1.01</v>
      </c>
      <c r="D5252">
        <v>1.01</v>
      </c>
      <c r="E5252">
        <v>0.99579799999999996</v>
      </c>
      <c r="F5252">
        <v>1</v>
      </c>
      <c r="G5252">
        <v>18408364222</v>
      </c>
      <c r="H5252">
        <v>4030144850</v>
      </c>
      <c r="I5252">
        <v>2019</v>
      </c>
      <c r="J5252">
        <v>7</v>
      </c>
      <c r="K5252">
        <v>21</v>
      </c>
    </row>
    <row r="5253" spans="1:11" x14ac:dyDescent="0.3">
      <c r="A5253" t="s">
        <v>14</v>
      </c>
      <c r="B5253" s="1">
        <v>43666</v>
      </c>
      <c r="C5253">
        <v>1</v>
      </c>
      <c r="D5253">
        <v>1.01</v>
      </c>
      <c r="E5253">
        <v>0.99809899999999996</v>
      </c>
      <c r="F5253">
        <v>1.01</v>
      </c>
      <c r="G5253">
        <v>21153364428</v>
      </c>
      <c r="H5253">
        <v>4047279803</v>
      </c>
      <c r="I5253">
        <v>2019</v>
      </c>
      <c r="J5253">
        <v>7</v>
      </c>
      <c r="K5253">
        <v>20</v>
      </c>
    </row>
    <row r="5254" spans="1:11" x14ac:dyDescent="0.3">
      <c r="A5254" t="s">
        <v>14</v>
      </c>
      <c r="B5254" s="1">
        <v>43665</v>
      </c>
      <c r="C5254">
        <v>1.01</v>
      </c>
      <c r="D5254">
        <v>1.02</v>
      </c>
      <c r="E5254">
        <v>0.99567600000000001</v>
      </c>
      <c r="F5254">
        <v>1</v>
      </c>
      <c r="G5254">
        <v>21977173846</v>
      </c>
      <c r="H5254">
        <v>4030698285</v>
      </c>
      <c r="I5254">
        <v>2019</v>
      </c>
      <c r="J5254">
        <v>7</v>
      </c>
      <c r="K5254">
        <v>19</v>
      </c>
    </row>
    <row r="5255" spans="1:11" x14ac:dyDescent="0.3">
      <c r="A5255" t="s">
        <v>14</v>
      </c>
      <c r="B5255" s="1">
        <v>43664</v>
      </c>
      <c r="C5255">
        <v>1.01</v>
      </c>
      <c r="D5255">
        <v>1.01</v>
      </c>
      <c r="E5255">
        <v>0.99063500000000004</v>
      </c>
      <c r="F5255">
        <v>1.01</v>
      </c>
      <c r="G5255">
        <v>26607023339</v>
      </c>
      <c r="H5255">
        <v>4007527468</v>
      </c>
      <c r="I5255">
        <v>2019</v>
      </c>
      <c r="J5255">
        <v>7</v>
      </c>
      <c r="K5255">
        <v>18</v>
      </c>
    </row>
    <row r="5256" spans="1:11" x14ac:dyDescent="0.3">
      <c r="A5256" t="s">
        <v>14</v>
      </c>
      <c r="B5256" s="1">
        <v>43663</v>
      </c>
      <c r="C5256">
        <v>0.99679899999999999</v>
      </c>
      <c r="D5256">
        <v>1.01</v>
      </c>
      <c r="E5256">
        <v>0.98930799999999997</v>
      </c>
      <c r="F5256">
        <v>1.01</v>
      </c>
      <c r="G5256">
        <v>27923279924</v>
      </c>
      <c r="H5256">
        <v>3995324969</v>
      </c>
      <c r="I5256">
        <v>2019</v>
      </c>
      <c r="J5256">
        <v>7</v>
      </c>
      <c r="K5256">
        <v>17</v>
      </c>
    </row>
    <row r="5257" spans="1:11" x14ac:dyDescent="0.3">
      <c r="A5257" t="s">
        <v>14</v>
      </c>
      <c r="B5257" s="1">
        <v>43662</v>
      </c>
      <c r="C5257">
        <v>1.01</v>
      </c>
      <c r="D5257">
        <v>1.01</v>
      </c>
      <c r="E5257">
        <v>0.98985999999999996</v>
      </c>
      <c r="F5257">
        <v>0.99592400000000003</v>
      </c>
      <c r="G5257">
        <v>26416562733</v>
      </c>
      <c r="H5257">
        <v>3936469134</v>
      </c>
      <c r="I5257">
        <v>2019</v>
      </c>
      <c r="J5257">
        <v>7</v>
      </c>
      <c r="K5257">
        <v>16</v>
      </c>
    </row>
    <row r="5258" spans="1:11" x14ac:dyDescent="0.3">
      <c r="A5258" t="s">
        <v>14</v>
      </c>
      <c r="B5258" s="1">
        <v>43661</v>
      </c>
      <c r="C5258">
        <v>1</v>
      </c>
      <c r="D5258">
        <v>1.01</v>
      </c>
      <c r="E5258">
        <v>0.99167099999999997</v>
      </c>
      <c r="F5258">
        <v>1.01</v>
      </c>
      <c r="G5258">
        <v>27881783429</v>
      </c>
      <c r="H5258">
        <v>3969197087</v>
      </c>
      <c r="I5258">
        <v>2019</v>
      </c>
      <c r="J5258">
        <v>7</v>
      </c>
      <c r="K5258">
        <v>15</v>
      </c>
    </row>
    <row r="5259" spans="1:11" x14ac:dyDescent="0.3">
      <c r="A5259" t="s">
        <v>14</v>
      </c>
      <c r="B5259" s="1">
        <v>43660</v>
      </c>
      <c r="C5259">
        <v>0.99887700000000001</v>
      </c>
      <c r="D5259">
        <v>1.01</v>
      </c>
      <c r="E5259">
        <v>0.99552799999999997</v>
      </c>
      <c r="F5259">
        <v>0.99999499999999997</v>
      </c>
      <c r="G5259">
        <v>23891996870</v>
      </c>
      <c r="H5259">
        <v>3916691732</v>
      </c>
      <c r="I5259">
        <v>2019</v>
      </c>
      <c r="J5259">
        <v>7</v>
      </c>
      <c r="K5259">
        <v>14</v>
      </c>
    </row>
    <row r="5260" spans="1:11" x14ac:dyDescent="0.3">
      <c r="A5260" t="s">
        <v>14</v>
      </c>
      <c r="B5260" s="1">
        <v>43659</v>
      </c>
      <c r="C5260">
        <v>1.01</v>
      </c>
      <c r="D5260">
        <v>1.01</v>
      </c>
      <c r="E5260">
        <v>0.99389799999999995</v>
      </c>
      <c r="F5260">
        <v>0.99869399999999997</v>
      </c>
      <c r="G5260">
        <v>21428894196</v>
      </c>
      <c r="H5260">
        <v>3906601065</v>
      </c>
      <c r="I5260">
        <v>2019</v>
      </c>
      <c r="J5260">
        <v>7</v>
      </c>
      <c r="K5260">
        <v>13</v>
      </c>
    </row>
    <row r="5261" spans="1:11" x14ac:dyDescent="0.3">
      <c r="A5261" t="s">
        <v>14</v>
      </c>
      <c r="B5261" s="1">
        <v>43658</v>
      </c>
      <c r="C5261">
        <v>0.99671900000000002</v>
      </c>
      <c r="D5261">
        <v>1.01</v>
      </c>
      <c r="E5261">
        <v>0.99452200000000002</v>
      </c>
      <c r="F5261">
        <v>1.01</v>
      </c>
      <c r="G5261">
        <v>23688826133</v>
      </c>
      <c r="H5261">
        <v>3912950351</v>
      </c>
      <c r="I5261">
        <v>2019</v>
      </c>
      <c r="J5261">
        <v>7</v>
      </c>
      <c r="K5261">
        <v>12</v>
      </c>
    </row>
    <row r="5262" spans="1:11" x14ac:dyDescent="0.3">
      <c r="A5262" t="s">
        <v>14</v>
      </c>
      <c r="B5262" s="1">
        <v>43657</v>
      </c>
      <c r="C5262">
        <v>1</v>
      </c>
      <c r="D5262">
        <v>1.01</v>
      </c>
      <c r="E5262">
        <v>0.99427299999999996</v>
      </c>
      <c r="F5262">
        <v>0.99651400000000001</v>
      </c>
      <c r="G5262">
        <v>30184888505</v>
      </c>
      <c r="H5262">
        <v>3853202592</v>
      </c>
      <c r="I5262">
        <v>2019</v>
      </c>
      <c r="J5262">
        <v>7</v>
      </c>
      <c r="K5262">
        <v>11</v>
      </c>
    </row>
    <row r="5263" spans="1:11" x14ac:dyDescent="0.3">
      <c r="A5263" t="s">
        <v>14</v>
      </c>
      <c r="B5263" s="1">
        <v>43656</v>
      </c>
      <c r="C5263">
        <v>1</v>
      </c>
      <c r="D5263">
        <v>1.01</v>
      </c>
      <c r="E5263">
        <v>0.99590000000000001</v>
      </c>
      <c r="F5263">
        <v>0.99978199999999995</v>
      </c>
      <c r="G5263">
        <v>33907842504</v>
      </c>
      <c r="H5263">
        <v>3844539299</v>
      </c>
      <c r="I5263">
        <v>2019</v>
      </c>
      <c r="J5263">
        <v>7</v>
      </c>
      <c r="K5263">
        <v>10</v>
      </c>
    </row>
    <row r="5264" spans="1:11" x14ac:dyDescent="0.3">
      <c r="A5264" t="s">
        <v>14</v>
      </c>
      <c r="B5264" s="1">
        <v>43655</v>
      </c>
      <c r="C5264">
        <v>1</v>
      </c>
      <c r="D5264">
        <v>1.02</v>
      </c>
      <c r="E5264">
        <v>1</v>
      </c>
      <c r="F5264">
        <v>1</v>
      </c>
      <c r="G5264">
        <v>26933807933</v>
      </c>
      <c r="H5264">
        <v>3847191980</v>
      </c>
      <c r="I5264">
        <v>2019</v>
      </c>
      <c r="J5264">
        <v>7</v>
      </c>
      <c r="K5264">
        <v>9</v>
      </c>
    </row>
    <row r="5265" spans="1:11" x14ac:dyDescent="0.3">
      <c r="A5265" t="s">
        <v>14</v>
      </c>
      <c r="B5265" s="1">
        <v>43654</v>
      </c>
      <c r="C5265">
        <v>1</v>
      </c>
      <c r="D5265">
        <v>1.01</v>
      </c>
      <c r="E5265">
        <v>0.99529999999999996</v>
      </c>
      <c r="F5265">
        <v>1</v>
      </c>
      <c r="G5265">
        <v>22820954670</v>
      </c>
      <c r="H5265">
        <v>3778152236</v>
      </c>
      <c r="I5265">
        <v>2019</v>
      </c>
      <c r="J5265">
        <v>7</v>
      </c>
      <c r="K5265">
        <v>8</v>
      </c>
    </row>
    <row r="5266" spans="1:11" x14ac:dyDescent="0.3">
      <c r="A5266" t="s">
        <v>14</v>
      </c>
      <c r="B5266" s="1">
        <v>43653</v>
      </c>
      <c r="C5266">
        <v>0.99701799999999996</v>
      </c>
      <c r="D5266">
        <v>1.01</v>
      </c>
      <c r="E5266">
        <v>0.99434599999999995</v>
      </c>
      <c r="F5266">
        <v>1</v>
      </c>
      <c r="G5266">
        <v>19840392097</v>
      </c>
      <c r="H5266">
        <v>3710332355</v>
      </c>
      <c r="I5266">
        <v>2019</v>
      </c>
      <c r="J5266">
        <v>7</v>
      </c>
      <c r="K5266">
        <v>7</v>
      </c>
    </row>
    <row r="5267" spans="1:11" x14ac:dyDescent="0.3">
      <c r="A5267" t="s">
        <v>14</v>
      </c>
      <c r="B5267" s="1">
        <v>43652</v>
      </c>
      <c r="C5267">
        <v>1</v>
      </c>
      <c r="D5267">
        <v>1.01</v>
      </c>
      <c r="E5267">
        <v>0.99457700000000004</v>
      </c>
      <c r="F5267">
        <v>0.99741000000000002</v>
      </c>
      <c r="G5267">
        <v>20814642709</v>
      </c>
      <c r="H5267">
        <v>3688689726</v>
      </c>
      <c r="I5267">
        <v>2019</v>
      </c>
      <c r="J5267">
        <v>7</v>
      </c>
      <c r="K5267">
        <v>6</v>
      </c>
    </row>
    <row r="5268" spans="1:11" x14ac:dyDescent="0.3">
      <c r="A5268" t="s">
        <v>14</v>
      </c>
      <c r="B5268" s="1">
        <v>43651</v>
      </c>
      <c r="C5268">
        <v>1</v>
      </c>
      <c r="D5268">
        <v>1.01</v>
      </c>
      <c r="E5268">
        <v>0.99509099999999995</v>
      </c>
      <c r="F5268">
        <v>1</v>
      </c>
      <c r="G5268">
        <v>22749205293</v>
      </c>
      <c r="H5268">
        <v>3694148236</v>
      </c>
      <c r="I5268">
        <v>2019</v>
      </c>
      <c r="J5268">
        <v>7</v>
      </c>
      <c r="K5268">
        <v>5</v>
      </c>
    </row>
    <row r="5269" spans="1:11" x14ac:dyDescent="0.3">
      <c r="A5269" t="s">
        <v>14</v>
      </c>
      <c r="B5269" s="1">
        <v>43650</v>
      </c>
      <c r="C5269">
        <v>1</v>
      </c>
      <c r="D5269">
        <v>1.01</v>
      </c>
      <c r="E5269">
        <v>0.99704400000000004</v>
      </c>
      <c r="F5269">
        <v>0.99992899999999996</v>
      </c>
      <c r="G5269">
        <v>24764753311</v>
      </c>
      <c r="H5269">
        <v>3663725121</v>
      </c>
      <c r="I5269">
        <v>2019</v>
      </c>
      <c r="J5269">
        <v>7</v>
      </c>
      <c r="K5269">
        <v>4</v>
      </c>
    </row>
    <row r="5270" spans="1:11" x14ac:dyDescent="0.3">
      <c r="A5270" t="s">
        <v>14</v>
      </c>
      <c r="B5270" s="1">
        <v>43649</v>
      </c>
      <c r="C5270">
        <v>1</v>
      </c>
      <c r="D5270">
        <v>1.01</v>
      </c>
      <c r="E5270">
        <v>0.993842</v>
      </c>
      <c r="F5270">
        <v>1.01</v>
      </c>
      <c r="G5270">
        <v>27680469385</v>
      </c>
      <c r="H5270">
        <v>3651596466</v>
      </c>
      <c r="I5270">
        <v>2019</v>
      </c>
      <c r="J5270">
        <v>7</v>
      </c>
      <c r="K5270">
        <v>3</v>
      </c>
    </row>
    <row r="5271" spans="1:11" x14ac:dyDescent="0.3">
      <c r="A5271" t="s">
        <v>14</v>
      </c>
      <c r="B5271" s="1">
        <v>43648</v>
      </c>
      <c r="C5271">
        <v>0.99571799999999999</v>
      </c>
      <c r="D5271">
        <v>1.01</v>
      </c>
      <c r="E5271">
        <v>0.97697500000000004</v>
      </c>
      <c r="F5271">
        <v>1</v>
      </c>
      <c r="G5271">
        <v>29747160959</v>
      </c>
      <c r="H5271">
        <v>3619787352</v>
      </c>
      <c r="I5271">
        <v>2019</v>
      </c>
      <c r="J5271">
        <v>7</v>
      </c>
      <c r="K5271">
        <v>2</v>
      </c>
    </row>
    <row r="5272" spans="1:11" x14ac:dyDescent="0.3">
      <c r="A5272" t="s">
        <v>14</v>
      </c>
      <c r="B5272" s="1">
        <v>43647</v>
      </c>
      <c r="C5272">
        <v>0.99153800000000003</v>
      </c>
      <c r="D5272">
        <v>1</v>
      </c>
      <c r="E5272">
        <v>0.98439500000000002</v>
      </c>
      <c r="F5272">
        <v>0.99605200000000005</v>
      </c>
      <c r="G5272">
        <v>28817659770</v>
      </c>
      <c r="H5272">
        <v>3586361277</v>
      </c>
      <c r="I5272">
        <v>2019</v>
      </c>
      <c r="J5272">
        <v>7</v>
      </c>
      <c r="K5272">
        <v>1</v>
      </c>
    </row>
    <row r="5273" spans="1:11" x14ac:dyDescent="0.3">
      <c r="A5273" t="s">
        <v>14</v>
      </c>
      <c r="B5273" s="1">
        <v>43646</v>
      </c>
      <c r="C5273">
        <v>1</v>
      </c>
      <c r="D5273">
        <v>1</v>
      </c>
      <c r="E5273">
        <v>0.98676600000000003</v>
      </c>
      <c r="F5273">
        <v>0.99248700000000001</v>
      </c>
      <c r="G5273">
        <v>27348295158</v>
      </c>
      <c r="H5273">
        <v>3573328668</v>
      </c>
      <c r="I5273">
        <v>2019</v>
      </c>
      <c r="J5273">
        <v>6</v>
      </c>
      <c r="K5273">
        <v>30</v>
      </c>
    </row>
    <row r="5274" spans="1:11" x14ac:dyDescent="0.3">
      <c r="A5274" t="s">
        <v>14</v>
      </c>
      <c r="B5274" s="1">
        <v>43645</v>
      </c>
      <c r="C5274">
        <v>1</v>
      </c>
      <c r="D5274">
        <v>1.01</v>
      </c>
      <c r="E5274">
        <v>0.99067700000000003</v>
      </c>
      <c r="F5274">
        <v>0.99860400000000005</v>
      </c>
      <c r="G5274">
        <v>28377740799</v>
      </c>
      <c r="H5274">
        <v>3595353336</v>
      </c>
      <c r="I5274">
        <v>2019</v>
      </c>
      <c r="J5274">
        <v>6</v>
      </c>
      <c r="K5274">
        <v>29</v>
      </c>
    </row>
    <row r="5275" spans="1:11" x14ac:dyDescent="0.3">
      <c r="A5275" t="s">
        <v>14</v>
      </c>
      <c r="B5275" s="1">
        <v>43644</v>
      </c>
      <c r="C5275">
        <v>0.98623899999999998</v>
      </c>
      <c r="D5275">
        <v>1.01</v>
      </c>
      <c r="E5275">
        <v>0.978437</v>
      </c>
      <c r="F5275">
        <v>1</v>
      </c>
      <c r="G5275">
        <v>32485233996</v>
      </c>
      <c r="H5275">
        <v>3600766046</v>
      </c>
      <c r="I5275">
        <v>2019</v>
      </c>
      <c r="J5275">
        <v>6</v>
      </c>
      <c r="K5275">
        <v>28</v>
      </c>
    </row>
    <row r="5276" spans="1:11" x14ac:dyDescent="0.3">
      <c r="A5276" t="s">
        <v>14</v>
      </c>
      <c r="B5276" s="1">
        <v>43643</v>
      </c>
      <c r="C5276">
        <v>0.99221999999999999</v>
      </c>
      <c r="D5276">
        <v>1.01</v>
      </c>
      <c r="E5276">
        <v>0.97049399999999997</v>
      </c>
      <c r="F5276">
        <v>0.98573900000000003</v>
      </c>
      <c r="G5276">
        <v>38157617576</v>
      </c>
      <c r="H5276">
        <v>3534068745</v>
      </c>
      <c r="I5276">
        <v>2019</v>
      </c>
      <c r="J5276">
        <v>6</v>
      </c>
      <c r="K5276">
        <v>27</v>
      </c>
    </row>
    <row r="5277" spans="1:11" x14ac:dyDescent="0.3">
      <c r="A5277" t="s">
        <v>14</v>
      </c>
      <c r="B5277" s="1">
        <v>43642</v>
      </c>
      <c r="C5277">
        <v>0.99965300000000001</v>
      </c>
      <c r="D5277">
        <v>1.01</v>
      </c>
      <c r="E5277">
        <v>0.98407599999999995</v>
      </c>
      <c r="F5277">
        <v>0.99181900000000001</v>
      </c>
      <c r="G5277">
        <v>41336848793</v>
      </c>
      <c r="H5277">
        <v>3545698254</v>
      </c>
      <c r="I5277">
        <v>2019</v>
      </c>
      <c r="J5277">
        <v>6</v>
      </c>
      <c r="K5277">
        <v>26</v>
      </c>
    </row>
    <row r="5278" spans="1:11" x14ac:dyDescent="0.3">
      <c r="A5278" t="s">
        <v>14</v>
      </c>
      <c r="B5278" s="1">
        <v>43641</v>
      </c>
      <c r="C5278">
        <v>0.99739900000000004</v>
      </c>
      <c r="D5278">
        <v>1.01</v>
      </c>
      <c r="E5278">
        <v>0.993757</v>
      </c>
      <c r="F5278">
        <v>0.99933300000000003</v>
      </c>
      <c r="G5278">
        <v>23472410545</v>
      </c>
      <c r="H5278">
        <v>3534644505</v>
      </c>
      <c r="I5278">
        <v>2019</v>
      </c>
      <c r="J5278">
        <v>6</v>
      </c>
      <c r="K5278">
        <v>25</v>
      </c>
    </row>
    <row r="5279" spans="1:11" x14ac:dyDescent="0.3">
      <c r="A5279" t="s">
        <v>14</v>
      </c>
      <c r="B5279" s="1">
        <v>43640</v>
      </c>
      <c r="C5279">
        <v>0.99552799999999997</v>
      </c>
      <c r="D5279">
        <v>1</v>
      </c>
      <c r="E5279">
        <v>0.99371799999999999</v>
      </c>
      <c r="F5279">
        <v>0.99784200000000001</v>
      </c>
      <c r="G5279">
        <v>18976266767</v>
      </c>
      <c r="H5279">
        <v>3563170776</v>
      </c>
      <c r="I5279">
        <v>2019</v>
      </c>
      <c r="J5279">
        <v>6</v>
      </c>
      <c r="K5279">
        <v>24</v>
      </c>
    </row>
    <row r="5280" spans="1:11" x14ac:dyDescent="0.3">
      <c r="A5280" t="s">
        <v>14</v>
      </c>
      <c r="B5280" s="1">
        <v>43639</v>
      </c>
      <c r="C5280">
        <v>0.99657099999999998</v>
      </c>
      <c r="D5280">
        <v>1.01</v>
      </c>
      <c r="E5280">
        <v>0.99174200000000001</v>
      </c>
      <c r="F5280">
        <v>0.99669099999999999</v>
      </c>
      <c r="G5280">
        <v>20905913458</v>
      </c>
      <c r="H5280">
        <v>3520635648</v>
      </c>
      <c r="I5280">
        <v>2019</v>
      </c>
      <c r="J5280">
        <v>6</v>
      </c>
      <c r="K5280">
        <v>23</v>
      </c>
    </row>
    <row r="5281" spans="1:11" x14ac:dyDescent="0.3">
      <c r="A5281" t="s">
        <v>14</v>
      </c>
      <c r="B5281" s="1">
        <v>43638</v>
      </c>
      <c r="C5281">
        <v>1</v>
      </c>
      <c r="D5281">
        <v>1.02</v>
      </c>
      <c r="E5281">
        <v>0.99275800000000003</v>
      </c>
      <c r="F5281">
        <v>0.99581699999999995</v>
      </c>
      <c r="G5281">
        <v>29687375142</v>
      </c>
      <c r="H5281">
        <v>3517547293</v>
      </c>
      <c r="I5281">
        <v>2019</v>
      </c>
      <c r="J5281">
        <v>6</v>
      </c>
      <c r="K5281">
        <v>22</v>
      </c>
    </row>
    <row r="5282" spans="1:11" x14ac:dyDescent="0.3">
      <c r="A5282" t="s">
        <v>14</v>
      </c>
      <c r="B5282" s="1">
        <v>43637</v>
      </c>
      <c r="C5282">
        <v>1</v>
      </c>
      <c r="D5282">
        <v>1.01</v>
      </c>
      <c r="E5282">
        <v>0.99809000000000003</v>
      </c>
      <c r="F5282">
        <v>1</v>
      </c>
      <c r="G5282">
        <v>20328307388</v>
      </c>
      <c r="H5282">
        <v>3573037046</v>
      </c>
      <c r="I5282">
        <v>2019</v>
      </c>
      <c r="J5282">
        <v>6</v>
      </c>
      <c r="K5282">
        <v>21</v>
      </c>
    </row>
    <row r="5283" spans="1:11" x14ac:dyDescent="0.3">
      <c r="A5283" t="s">
        <v>14</v>
      </c>
      <c r="B5283" s="1">
        <v>43636</v>
      </c>
      <c r="C5283">
        <v>1</v>
      </c>
      <c r="D5283">
        <v>1.01</v>
      </c>
      <c r="E5283">
        <v>0.99561100000000002</v>
      </c>
      <c r="F5283">
        <v>1</v>
      </c>
      <c r="G5283">
        <v>17138142841</v>
      </c>
      <c r="H5283">
        <v>3548510405</v>
      </c>
      <c r="I5283">
        <v>2019</v>
      </c>
      <c r="J5283">
        <v>6</v>
      </c>
      <c r="K5283">
        <v>20</v>
      </c>
    </row>
    <row r="5284" spans="1:11" x14ac:dyDescent="0.3">
      <c r="A5284" t="s">
        <v>14</v>
      </c>
      <c r="B5284" s="1">
        <v>43635</v>
      </c>
      <c r="C5284">
        <v>0.99956999999999996</v>
      </c>
      <c r="D5284">
        <v>1</v>
      </c>
      <c r="E5284">
        <v>0.99837299999999995</v>
      </c>
      <c r="F5284">
        <v>1</v>
      </c>
      <c r="G5284">
        <v>14726683847</v>
      </c>
      <c r="H5284">
        <v>3542188390</v>
      </c>
      <c r="I5284">
        <v>2019</v>
      </c>
      <c r="J5284">
        <v>6</v>
      </c>
      <c r="K5284">
        <v>19</v>
      </c>
    </row>
    <row r="5285" spans="1:11" x14ac:dyDescent="0.3">
      <c r="A5285" t="s">
        <v>14</v>
      </c>
      <c r="B5285" s="1">
        <v>43634</v>
      </c>
      <c r="C5285">
        <v>1</v>
      </c>
      <c r="D5285">
        <v>1.01</v>
      </c>
      <c r="E5285">
        <v>0.99853499999999995</v>
      </c>
      <c r="F5285">
        <v>0.99995199999999995</v>
      </c>
      <c r="G5285">
        <v>15771300771</v>
      </c>
      <c r="H5285">
        <v>3529616182</v>
      </c>
      <c r="I5285">
        <v>2019</v>
      </c>
      <c r="J5285">
        <v>6</v>
      </c>
      <c r="K5285">
        <v>18</v>
      </c>
    </row>
    <row r="5286" spans="1:11" x14ac:dyDescent="0.3">
      <c r="A5286" t="s">
        <v>14</v>
      </c>
      <c r="B5286" s="1">
        <v>43633</v>
      </c>
      <c r="C5286">
        <v>1</v>
      </c>
      <c r="D5286">
        <v>1.01</v>
      </c>
      <c r="E5286">
        <v>1</v>
      </c>
      <c r="F5286">
        <v>1</v>
      </c>
      <c r="G5286">
        <v>15343961198</v>
      </c>
      <c r="H5286">
        <v>3540042489</v>
      </c>
      <c r="I5286">
        <v>2019</v>
      </c>
      <c r="J5286">
        <v>6</v>
      </c>
      <c r="K5286">
        <v>17</v>
      </c>
    </row>
    <row r="5287" spans="1:11" x14ac:dyDescent="0.3">
      <c r="A5287" t="s">
        <v>14</v>
      </c>
      <c r="B5287" s="1">
        <v>43632</v>
      </c>
      <c r="C5287">
        <v>1.01</v>
      </c>
      <c r="D5287">
        <v>1.02</v>
      </c>
      <c r="E5287">
        <v>1</v>
      </c>
      <c r="F5287">
        <v>1</v>
      </c>
      <c r="G5287">
        <v>23029024600</v>
      </c>
      <c r="H5287">
        <v>3479357227</v>
      </c>
      <c r="I5287">
        <v>2019</v>
      </c>
      <c r="J5287">
        <v>6</v>
      </c>
      <c r="K5287">
        <v>16</v>
      </c>
    </row>
    <row r="5288" spans="1:11" x14ac:dyDescent="0.3">
      <c r="A5288" t="s">
        <v>14</v>
      </c>
      <c r="B5288" s="1">
        <v>43631</v>
      </c>
      <c r="C5288">
        <v>1.01</v>
      </c>
      <c r="D5288">
        <v>1.01</v>
      </c>
      <c r="E5288">
        <v>1</v>
      </c>
      <c r="F5288">
        <v>1.01</v>
      </c>
      <c r="G5288">
        <v>17956308862</v>
      </c>
      <c r="H5288">
        <v>3456234353</v>
      </c>
      <c r="I5288">
        <v>2019</v>
      </c>
      <c r="J5288">
        <v>6</v>
      </c>
      <c r="K5288">
        <v>15</v>
      </c>
    </row>
    <row r="5289" spans="1:11" x14ac:dyDescent="0.3">
      <c r="A5289" t="s">
        <v>14</v>
      </c>
      <c r="B5289" s="1">
        <v>43630</v>
      </c>
      <c r="C5289">
        <v>1</v>
      </c>
      <c r="D5289">
        <v>1.01</v>
      </c>
      <c r="E5289">
        <v>0.99999199999999999</v>
      </c>
      <c r="F5289">
        <v>1.01</v>
      </c>
      <c r="G5289">
        <v>18830907639</v>
      </c>
      <c r="H5289">
        <v>3453254932</v>
      </c>
      <c r="I5289">
        <v>2019</v>
      </c>
      <c r="J5289">
        <v>6</v>
      </c>
      <c r="K5289">
        <v>14</v>
      </c>
    </row>
    <row r="5290" spans="1:11" x14ac:dyDescent="0.3">
      <c r="A5290" t="s">
        <v>14</v>
      </c>
      <c r="B5290" s="1">
        <v>43629</v>
      </c>
      <c r="C5290">
        <v>1</v>
      </c>
      <c r="D5290">
        <v>1.01</v>
      </c>
      <c r="E5290">
        <v>0.99945799999999996</v>
      </c>
      <c r="F5290">
        <v>1</v>
      </c>
      <c r="G5290">
        <v>18003592840</v>
      </c>
      <c r="H5290">
        <v>3428991225</v>
      </c>
      <c r="I5290">
        <v>2019</v>
      </c>
      <c r="J5290">
        <v>6</v>
      </c>
      <c r="K5290">
        <v>13</v>
      </c>
    </row>
    <row r="5291" spans="1:11" x14ac:dyDescent="0.3">
      <c r="A5291" t="s">
        <v>14</v>
      </c>
      <c r="B5291" s="1">
        <v>43628</v>
      </c>
      <c r="C5291">
        <v>1.01</v>
      </c>
      <c r="D5291">
        <v>1.01</v>
      </c>
      <c r="E5291">
        <v>1</v>
      </c>
      <c r="F5291">
        <v>1</v>
      </c>
      <c r="G5291">
        <v>18810991260</v>
      </c>
      <c r="H5291">
        <v>3364252865</v>
      </c>
      <c r="I5291">
        <v>2019</v>
      </c>
      <c r="J5291">
        <v>6</v>
      </c>
      <c r="K5291">
        <v>12</v>
      </c>
    </row>
    <row r="5292" spans="1:11" x14ac:dyDescent="0.3">
      <c r="A5292" t="s">
        <v>14</v>
      </c>
      <c r="B5292" s="1">
        <v>43627</v>
      </c>
      <c r="C5292">
        <v>1.01</v>
      </c>
      <c r="D5292">
        <v>1.01</v>
      </c>
      <c r="E5292">
        <v>0.99884899999999999</v>
      </c>
      <c r="F5292">
        <v>1.01</v>
      </c>
      <c r="G5292">
        <v>16753427566</v>
      </c>
      <c r="H5292">
        <v>3325919824</v>
      </c>
      <c r="I5292">
        <v>2019</v>
      </c>
      <c r="J5292">
        <v>6</v>
      </c>
      <c r="K5292">
        <v>11</v>
      </c>
    </row>
    <row r="5293" spans="1:11" x14ac:dyDescent="0.3">
      <c r="A5293" t="s">
        <v>14</v>
      </c>
      <c r="B5293" s="1">
        <v>43626</v>
      </c>
      <c r="C5293">
        <v>1</v>
      </c>
      <c r="D5293">
        <v>1.01</v>
      </c>
      <c r="E5293">
        <v>0.99814599999999998</v>
      </c>
      <c r="F5293">
        <v>1.01</v>
      </c>
      <c r="G5293">
        <v>19122573655</v>
      </c>
      <c r="H5293">
        <v>3294730228</v>
      </c>
      <c r="I5293">
        <v>2019</v>
      </c>
      <c r="J5293">
        <v>6</v>
      </c>
      <c r="K5293">
        <v>10</v>
      </c>
    </row>
    <row r="5294" spans="1:11" x14ac:dyDescent="0.3">
      <c r="A5294" t="s">
        <v>14</v>
      </c>
      <c r="B5294" s="1">
        <v>43625</v>
      </c>
      <c r="C5294">
        <v>1</v>
      </c>
      <c r="D5294">
        <v>1.01</v>
      </c>
      <c r="E5294">
        <v>0.99893900000000002</v>
      </c>
      <c r="F5294">
        <v>1</v>
      </c>
      <c r="G5294">
        <v>17201793659</v>
      </c>
      <c r="H5294">
        <v>3248557122</v>
      </c>
      <c r="I5294">
        <v>2019</v>
      </c>
      <c r="J5294">
        <v>6</v>
      </c>
      <c r="K5294">
        <v>9</v>
      </c>
    </row>
    <row r="5295" spans="1:11" x14ac:dyDescent="0.3">
      <c r="A5295" t="s">
        <v>14</v>
      </c>
      <c r="B5295" s="1">
        <v>43624</v>
      </c>
      <c r="C5295">
        <v>1.01</v>
      </c>
      <c r="D5295">
        <v>1.01</v>
      </c>
      <c r="E5295">
        <v>1</v>
      </c>
      <c r="F5295">
        <v>1</v>
      </c>
      <c r="G5295">
        <v>16292169466</v>
      </c>
      <c r="H5295">
        <v>3254244638</v>
      </c>
      <c r="I5295">
        <v>2019</v>
      </c>
      <c r="J5295">
        <v>6</v>
      </c>
      <c r="K5295">
        <v>8</v>
      </c>
    </row>
    <row r="5296" spans="1:11" x14ac:dyDescent="0.3">
      <c r="A5296" t="s">
        <v>14</v>
      </c>
      <c r="B5296" s="1">
        <v>43623</v>
      </c>
      <c r="C5296">
        <v>1</v>
      </c>
      <c r="D5296">
        <v>1.01</v>
      </c>
      <c r="E5296">
        <v>1</v>
      </c>
      <c r="F5296">
        <v>1.01</v>
      </c>
      <c r="G5296">
        <v>18921026163</v>
      </c>
      <c r="H5296">
        <v>3260471456</v>
      </c>
      <c r="I5296">
        <v>2019</v>
      </c>
      <c r="J5296">
        <v>6</v>
      </c>
      <c r="K5296">
        <v>7</v>
      </c>
    </row>
    <row r="5297" spans="1:11" x14ac:dyDescent="0.3">
      <c r="A5297" t="s">
        <v>14</v>
      </c>
      <c r="B5297" s="1">
        <v>43622</v>
      </c>
      <c r="C5297">
        <v>1.01</v>
      </c>
      <c r="D5297">
        <v>1.01</v>
      </c>
      <c r="E5297">
        <v>0.99771600000000005</v>
      </c>
      <c r="F5297">
        <v>1</v>
      </c>
      <c r="G5297">
        <v>18802214962</v>
      </c>
      <c r="H5297">
        <v>3241244686</v>
      </c>
      <c r="I5297">
        <v>2019</v>
      </c>
      <c r="J5297">
        <v>6</v>
      </c>
      <c r="K5297">
        <v>6</v>
      </c>
    </row>
    <row r="5298" spans="1:11" x14ac:dyDescent="0.3">
      <c r="A5298" t="s">
        <v>14</v>
      </c>
      <c r="B5298" s="1">
        <v>43621</v>
      </c>
      <c r="C5298">
        <v>0.995753</v>
      </c>
      <c r="D5298">
        <v>1.01</v>
      </c>
      <c r="E5298">
        <v>0.99451800000000001</v>
      </c>
      <c r="F5298">
        <v>1.01</v>
      </c>
      <c r="G5298">
        <v>21458472361</v>
      </c>
      <c r="H5298">
        <v>3209466412</v>
      </c>
      <c r="I5298">
        <v>2019</v>
      </c>
      <c r="J5298">
        <v>6</v>
      </c>
      <c r="K5298">
        <v>5</v>
      </c>
    </row>
    <row r="5299" spans="1:11" x14ac:dyDescent="0.3">
      <c r="A5299" t="s">
        <v>14</v>
      </c>
      <c r="B5299" s="1">
        <v>43620</v>
      </c>
      <c r="C5299">
        <v>1</v>
      </c>
      <c r="D5299">
        <v>1.01</v>
      </c>
      <c r="E5299">
        <v>0.98774600000000001</v>
      </c>
      <c r="F5299">
        <v>0.99506300000000003</v>
      </c>
      <c r="G5299">
        <v>25914212183</v>
      </c>
      <c r="H5299">
        <v>3147471970</v>
      </c>
      <c r="I5299">
        <v>2019</v>
      </c>
      <c r="J5299">
        <v>6</v>
      </c>
      <c r="K5299">
        <v>4</v>
      </c>
    </row>
    <row r="5300" spans="1:11" x14ac:dyDescent="0.3">
      <c r="A5300" t="s">
        <v>14</v>
      </c>
      <c r="B5300" s="1">
        <v>43619</v>
      </c>
      <c r="C5300">
        <v>1</v>
      </c>
      <c r="D5300">
        <v>1.01</v>
      </c>
      <c r="E5300">
        <v>0.99382999999999999</v>
      </c>
      <c r="F5300">
        <v>0.99956199999999995</v>
      </c>
      <c r="G5300">
        <v>22385023537</v>
      </c>
      <c r="H5300">
        <v>3134744366</v>
      </c>
      <c r="I5300">
        <v>2019</v>
      </c>
      <c r="J5300">
        <v>6</v>
      </c>
      <c r="K5300">
        <v>3</v>
      </c>
    </row>
    <row r="5301" spans="1:11" x14ac:dyDescent="0.3">
      <c r="A5301" t="s">
        <v>14</v>
      </c>
      <c r="B5301" s="1">
        <v>43618</v>
      </c>
      <c r="C5301">
        <v>1</v>
      </c>
      <c r="D5301">
        <v>1.01</v>
      </c>
      <c r="E5301">
        <v>0.99673500000000004</v>
      </c>
      <c r="F5301">
        <v>1</v>
      </c>
      <c r="G5301">
        <v>19634978743</v>
      </c>
      <c r="H5301">
        <v>3138617718</v>
      </c>
      <c r="I5301">
        <v>2019</v>
      </c>
      <c r="J5301">
        <v>6</v>
      </c>
      <c r="K5301">
        <v>2</v>
      </c>
    </row>
    <row r="5302" spans="1:11" x14ac:dyDescent="0.3">
      <c r="A5302" t="s">
        <v>14</v>
      </c>
      <c r="B5302" s="1">
        <v>43617</v>
      </c>
      <c r="C5302">
        <v>1</v>
      </c>
      <c r="D5302">
        <v>1.01</v>
      </c>
      <c r="E5302">
        <v>0.99852600000000002</v>
      </c>
      <c r="F5302">
        <v>1</v>
      </c>
      <c r="G5302">
        <v>22485000932</v>
      </c>
      <c r="H5302">
        <v>3144304603</v>
      </c>
      <c r="I5302">
        <v>2019</v>
      </c>
      <c r="J5302">
        <v>6</v>
      </c>
      <c r="K5302">
        <v>1</v>
      </c>
    </row>
    <row r="5303" spans="1:11" x14ac:dyDescent="0.3">
      <c r="A5303" t="s">
        <v>14</v>
      </c>
      <c r="B5303" s="1">
        <v>43616</v>
      </c>
      <c r="C5303">
        <v>1</v>
      </c>
      <c r="D5303">
        <v>1.01</v>
      </c>
      <c r="E5303">
        <v>0.99318200000000001</v>
      </c>
      <c r="F5303">
        <v>1</v>
      </c>
      <c r="G5303">
        <v>25677215086</v>
      </c>
      <c r="H5303">
        <v>3141419357</v>
      </c>
      <c r="I5303">
        <v>2019</v>
      </c>
      <c r="J5303">
        <v>5</v>
      </c>
      <c r="K5303">
        <v>31</v>
      </c>
    </row>
    <row r="5304" spans="1:11" x14ac:dyDescent="0.3">
      <c r="A5304" t="s">
        <v>14</v>
      </c>
      <c r="B5304" s="1">
        <v>43615</v>
      </c>
      <c r="C5304">
        <v>1</v>
      </c>
      <c r="D5304">
        <v>1.02</v>
      </c>
      <c r="E5304">
        <v>0.99490900000000004</v>
      </c>
      <c r="F5304">
        <v>1</v>
      </c>
      <c r="G5304">
        <v>31068176490</v>
      </c>
      <c r="H5304">
        <v>3125081885</v>
      </c>
      <c r="I5304">
        <v>2019</v>
      </c>
      <c r="J5304">
        <v>5</v>
      </c>
      <c r="K5304">
        <v>30</v>
      </c>
    </row>
    <row r="5305" spans="1:11" x14ac:dyDescent="0.3">
      <c r="A5305" t="s">
        <v>14</v>
      </c>
      <c r="B5305" s="1">
        <v>43614</v>
      </c>
      <c r="C5305">
        <v>1</v>
      </c>
      <c r="D5305">
        <v>1.01</v>
      </c>
      <c r="E5305">
        <v>0.99740099999999998</v>
      </c>
      <c r="F5305">
        <v>1</v>
      </c>
      <c r="G5305">
        <v>23307763254</v>
      </c>
      <c r="H5305">
        <v>3119583210</v>
      </c>
      <c r="I5305">
        <v>2019</v>
      </c>
      <c r="J5305">
        <v>5</v>
      </c>
      <c r="K5305">
        <v>29</v>
      </c>
    </row>
    <row r="5306" spans="1:11" x14ac:dyDescent="0.3">
      <c r="A5306" t="s">
        <v>14</v>
      </c>
      <c r="B5306" s="1">
        <v>43613</v>
      </c>
      <c r="C5306">
        <v>1.01</v>
      </c>
      <c r="D5306">
        <v>1.01</v>
      </c>
      <c r="E5306">
        <v>0.99814999999999998</v>
      </c>
      <c r="F5306">
        <v>1</v>
      </c>
      <c r="G5306">
        <v>24888400606</v>
      </c>
      <c r="H5306">
        <v>3118810070</v>
      </c>
      <c r="I5306">
        <v>2019</v>
      </c>
      <c r="J5306">
        <v>5</v>
      </c>
      <c r="K5306">
        <v>28</v>
      </c>
    </row>
    <row r="5307" spans="1:11" x14ac:dyDescent="0.3">
      <c r="A5307" t="s">
        <v>14</v>
      </c>
      <c r="B5307" s="1">
        <v>43612</v>
      </c>
      <c r="C5307">
        <v>1.01</v>
      </c>
      <c r="D5307">
        <v>1.03</v>
      </c>
      <c r="E5307">
        <v>1</v>
      </c>
      <c r="F5307">
        <v>1</v>
      </c>
      <c r="G5307">
        <v>27213312566</v>
      </c>
      <c r="H5307">
        <v>3099775591</v>
      </c>
      <c r="I5307">
        <v>2019</v>
      </c>
      <c r="J5307">
        <v>5</v>
      </c>
      <c r="K5307">
        <v>27</v>
      </c>
    </row>
    <row r="5308" spans="1:11" x14ac:dyDescent="0.3">
      <c r="A5308" t="s">
        <v>14</v>
      </c>
      <c r="B5308" s="1">
        <v>43611</v>
      </c>
      <c r="C5308">
        <v>1</v>
      </c>
      <c r="D5308">
        <v>1.02</v>
      </c>
      <c r="E5308">
        <v>0.99521800000000005</v>
      </c>
      <c r="F5308">
        <v>1.01</v>
      </c>
      <c r="G5308">
        <v>21971964413</v>
      </c>
      <c r="H5308">
        <v>3092734490</v>
      </c>
      <c r="I5308">
        <v>2019</v>
      </c>
      <c r="J5308">
        <v>5</v>
      </c>
      <c r="K5308">
        <v>26</v>
      </c>
    </row>
    <row r="5309" spans="1:11" x14ac:dyDescent="0.3">
      <c r="A5309" t="s">
        <v>14</v>
      </c>
      <c r="B5309" s="1">
        <v>43610</v>
      </c>
      <c r="C5309">
        <v>1</v>
      </c>
      <c r="D5309">
        <v>1.01</v>
      </c>
      <c r="E5309">
        <v>1</v>
      </c>
      <c r="F5309">
        <v>1</v>
      </c>
      <c r="G5309">
        <v>18881328532</v>
      </c>
      <c r="H5309">
        <v>3068124541</v>
      </c>
      <c r="I5309">
        <v>2019</v>
      </c>
      <c r="J5309">
        <v>5</v>
      </c>
      <c r="K5309">
        <v>25</v>
      </c>
    </row>
    <row r="5310" spans="1:11" x14ac:dyDescent="0.3">
      <c r="A5310" t="s">
        <v>14</v>
      </c>
      <c r="B5310" s="1">
        <v>43609</v>
      </c>
      <c r="C5310">
        <v>1</v>
      </c>
      <c r="D5310">
        <v>1.01</v>
      </c>
      <c r="E5310">
        <v>1</v>
      </c>
      <c r="F5310">
        <v>1</v>
      </c>
      <c r="G5310">
        <v>23073515294</v>
      </c>
      <c r="H5310">
        <v>3040673514</v>
      </c>
      <c r="I5310">
        <v>2019</v>
      </c>
      <c r="J5310">
        <v>5</v>
      </c>
      <c r="K5310">
        <v>24</v>
      </c>
    </row>
    <row r="5311" spans="1:11" x14ac:dyDescent="0.3">
      <c r="A5311" t="s">
        <v>14</v>
      </c>
      <c r="B5311" s="1">
        <v>43608</v>
      </c>
      <c r="C5311">
        <v>1</v>
      </c>
      <c r="D5311">
        <v>1.01</v>
      </c>
      <c r="E5311">
        <v>0.99519899999999994</v>
      </c>
      <c r="F5311">
        <v>1</v>
      </c>
      <c r="G5311">
        <v>21455730501</v>
      </c>
      <c r="H5311">
        <v>2985994358</v>
      </c>
      <c r="I5311">
        <v>2019</v>
      </c>
      <c r="J5311">
        <v>5</v>
      </c>
      <c r="K5311">
        <v>23</v>
      </c>
    </row>
    <row r="5312" spans="1:11" x14ac:dyDescent="0.3">
      <c r="A5312" t="s">
        <v>14</v>
      </c>
      <c r="B5312" s="1">
        <v>43607</v>
      </c>
      <c r="C5312">
        <v>1.01</v>
      </c>
      <c r="D5312">
        <v>1.01</v>
      </c>
      <c r="E5312">
        <v>0.99468199999999996</v>
      </c>
      <c r="F5312">
        <v>1</v>
      </c>
      <c r="G5312">
        <v>21111582275</v>
      </c>
      <c r="H5312">
        <v>2931005794</v>
      </c>
      <c r="I5312">
        <v>2019</v>
      </c>
      <c r="J5312">
        <v>5</v>
      </c>
      <c r="K5312">
        <v>22</v>
      </c>
    </row>
    <row r="5313" spans="1:11" x14ac:dyDescent="0.3">
      <c r="A5313" t="s">
        <v>14</v>
      </c>
      <c r="B5313" s="1">
        <v>43606</v>
      </c>
      <c r="C5313">
        <v>1</v>
      </c>
      <c r="D5313">
        <v>1.01</v>
      </c>
      <c r="E5313">
        <v>0.99993200000000004</v>
      </c>
      <c r="F5313">
        <v>1.01</v>
      </c>
      <c r="G5313">
        <v>21591636939</v>
      </c>
      <c r="H5313">
        <v>2936972060</v>
      </c>
      <c r="I5313">
        <v>2019</v>
      </c>
      <c r="J5313">
        <v>5</v>
      </c>
      <c r="K5313">
        <v>21</v>
      </c>
    </row>
    <row r="5314" spans="1:11" x14ac:dyDescent="0.3">
      <c r="A5314" t="s">
        <v>14</v>
      </c>
      <c r="B5314" s="1">
        <v>43605</v>
      </c>
      <c r="C5314">
        <v>1.01</v>
      </c>
      <c r="D5314">
        <v>1.02</v>
      </c>
      <c r="E5314">
        <v>0.99578599999999995</v>
      </c>
      <c r="F5314">
        <v>1</v>
      </c>
      <c r="G5314">
        <v>23800323103</v>
      </c>
      <c r="H5314">
        <v>2876744726</v>
      </c>
      <c r="I5314">
        <v>2019</v>
      </c>
      <c r="J5314">
        <v>5</v>
      </c>
      <c r="K5314">
        <v>20</v>
      </c>
    </row>
    <row r="5315" spans="1:11" x14ac:dyDescent="0.3">
      <c r="A5315" t="s">
        <v>14</v>
      </c>
      <c r="B5315" s="1">
        <v>43604</v>
      </c>
      <c r="C5315">
        <v>0.99726800000000004</v>
      </c>
      <c r="D5315">
        <v>1.02</v>
      </c>
      <c r="E5315">
        <v>0.99321300000000001</v>
      </c>
      <c r="F5315">
        <v>1.01</v>
      </c>
      <c r="G5315">
        <v>26838449167</v>
      </c>
      <c r="H5315">
        <v>2870362982</v>
      </c>
      <c r="I5315">
        <v>2019</v>
      </c>
      <c r="J5315">
        <v>5</v>
      </c>
      <c r="K5315">
        <v>19</v>
      </c>
    </row>
    <row r="5316" spans="1:11" x14ac:dyDescent="0.3">
      <c r="A5316" t="s">
        <v>14</v>
      </c>
      <c r="B5316" s="1">
        <v>43603</v>
      </c>
      <c r="C5316">
        <v>0.99339299999999997</v>
      </c>
      <c r="D5316">
        <v>1.01</v>
      </c>
      <c r="E5316">
        <v>0.99288100000000001</v>
      </c>
      <c r="F5316">
        <v>0.99663999999999997</v>
      </c>
      <c r="G5316">
        <v>21555335780</v>
      </c>
      <c r="H5316">
        <v>2829192012</v>
      </c>
      <c r="I5316">
        <v>2019</v>
      </c>
      <c r="J5316">
        <v>5</v>
      </c>
      <c r="K5316">
        <v>18</v>
      </c>
    </row>
    <row r="5317" spans="1:11" x14ac:dyDescent="0.3">
      <c r="A5317" t="s">
        <v>14</v>
      </c>
      <c r="B5317" s="1">
        <v>43602</v>
      </c>
      <c r="C5317">
        <v>0.99980199999999997</v>
      </c>
      <c r="D5317">
        <v>1.02</v>
      </c>
      <c r="E5317">
        <v>0.97660999999999998</v>
      </c>
      <c r="F5317">
        <v>0.99677300000000002</v>
      </c>
      <c r="G5317">
        <v>32783960324</v>
      </c>
      <c r="H5317">
        <v>2829570346</v>
      </c>
      <c r="I5317">
        <v>2019</v>
      </c>
      <c r="J5317">
        <v>5</v>
      </c>
      <c r="K5317">
        <v>17</v>
      </c>
    </row>
    <row r="5318" spans="1:11" x14ac:dyDescent="0.3">
      <c r="A5318" t="s">
        <v>14</v>
      </c>
      <c r="B5318" s="1">
        <v>43601</v>
      </c>
      <c r="C5318">
        <v>1</v>
      </c>
      <c r="D5318">
        <v>1.01</v>
      </c>
      <c r="E5318">
        <v>0.99153100000000005</v>
      </c>
      <c r="F5318">
        <v>0.99904000000000004</v>
      </c>
      <c r="G5318">
        <v>34137196163</v>
      </c>
      <c r="H5318">
        <v>2834358443</v>
      </c>
      <c r="I5318">
        <v>2019</v>
      </c>
      <c r="J5318">
        <v>5</v>
      </c>
      <c r="K5318">
        <v>16</v>
      </c>
    </row>
    <row r="5319" spans="1:11" x14ac:dyDescent="0.3">
      <c r="A5319" t="s">
        <v>14</v>
      </c>
      <c r="B5319" s="1">
        <v>43600</v>
      </c>
      <c r="C5319">
        <v>1</v>
      </c>
      <c r="D5319">
        <v>1.01</v>
      </c>
      <c r="E5319">
        <v>0.99615799999999999</v>
      </c>
      <c r="F5319">
        <v>1</v>
      </c>
      <c r="G5319">
        <v>27509475185</v>
      </c>
      <c r="H5319">
        <v>2831709801</v>
      </c>
      <c r="I5319">
        <v>2019</v>
      </c>
      <c r="J5319">
        <v>5</v>
      </c>
      <c r="K5319">
        <v>15</v>
      </c>
    </row>
    <row r="5320" spans="1:11" x14ac:dyDescent="0.3">
      <c r="A5320" t="s">
        <v>14</v>
      </c>
      <c r="B5320" s="1">
        <v>43599</v>
      </c>
      <c r="C5320">
        <v>1</v>
      </c>
      <c r="D5320">
        <v>1.01</v>
      </c>
      <c r="E5320">
        <v>0.993394</v>
      </c>
      <c r="F5320">
        <v>1</v>
      </c>
      <c r="G5320">
        <v>31171158466</v>
      </c>
      <c r="H5320">
        <v>2801454823</v>
      </c>
      <c r="I5320">
        <v>2019</v>
      </c>
      <c r="J5320">
        <v>5</v>
      </c>
      <c r="K5320">
        <v>14</v>
      </c>
    </row>
    <row r="5321" spans="1:11" x14ac:dyDescent="0.3">
      <c r="A5321" t="s">
        <v>14</v>
      </c>
      <c r="B5321" s="1">
        <v>43598</v>
      </c>
      <c r="C5321">
        <v>0.99562499999999998</v>
      </c>
      <c r="D5321">
        <v>1.01</v>
      </c>
      <c r="E5321">
        <v>0.99064799999999997</v>
      </c>
      <c r="F5321">
        <v>1.01</v>
      </c>
      <c r="G5321">
        <v>24593762690</v>
      </c>
      <c r="H5321">
        <v>2814581049</v>
      </c>
      <c r="I5321">
        <v>2019</v>
      </c>
      <c r="J5321">
        <v>5</v>
      </c>
      <c r="K5321">
        <v>13</v>
      </c>
    </row>
    <row r="5322" spans="1:11" x14ac:dyDescent="0.3">
      <c r="A5322" t="s">
        <v>14</v>
      </c>
      <c r="B5322" s="1">
        <v>43597</v>
      </c>
      <c r="C5322">
        <v>1</v>
      </c>
      <c r="D5322">
        <v>1.01</v>
      </c>
      <c r="E5322">
        <v>0.99484399999999995</v>
      </c>
      <c r="F5322">
        <v>0.99563400000000002</v>
      </c>
      <c r="G5322">
        <v>26115401657</v>
      </c>
      <c r="H5322">
        <v>2765964070</v>
      </c>
      <c r="I5322">
        <v>2019</v>
      </c>
      <c r="J5322">
        <v>5</v>
      </c>
      <c r="K5322">
        <v>12</v>
      </c>
    </row>
    <row r="5323" spans="1:11" x14ac:dyDescent="0.3">
      <c r="A5323" t="s">
        <v>14</v>
      </c>
      <c r="B5323" s="1">
        <v>43596</v>
      </c>
      <c r="C5323">
        <v>1</v>
      </c>
      <c r="D5323">
        <v>1.01</v>
      </c>
      <c r="E5323">
        <v>0.99698299999999995</v>
      </c>
      <c r="F5323">
        <v>1</v>
      </c>
      <c r="G5323">
        <v>26823706394</v>
      </c>
      <c r="H5323">
        <v>2780202557</v>
      </c>
      <c r="I5323">
        <v>2019</v>
      </c>
      <c r="J5323">
        <v>5</v>
      </c>
      <c r="K5323">
        <v>11</v>
      </c>
    </row>
    <row r="5324" spans="1:11" x14ac:dyDescent="0.3">
      <c r="A5324" t="s">
        <v>14</v>
      </c>
      <c r="B5324" s="1">
        <v>43595</v>
      </c>
      <c r="C5324">
        <v>0.99895900000000004</v>
      </c>
      <c r="D5324">
        <v>1.01</v>
      </c>
      <c r="E5324">
        <v>0.99103600000000003</v>
      </c>
      <c r="F5324">
        <v>1</v>
      </c>
      <c r="G5324">
        <v>16345518855</v>
      </c>
      <c r="H5324">
        <v>2779655673</v>
      </c>
      <c r="I5324">
        <v>2019</v>
      </c>
      <c r="J5324">
        <v>5</v>
      </c>
      <c r="K5324">
        <v>10</v>
      </c>
    </row>
    <row r="5325" spans="1:11" x14ac:dyDescent="0.3">
      <c r="A5325" t="s">
        <v>14</v>
      </c>
      <c r="B5325" s="1">
        <v>43594</v>
      </c>
      <c r="C5325">
        <v>1</v>
      </c>
      <c r="D5325">
        <v>1</v>
      </c>
      <c r="E5325">
        <v>0.99655400000000005</v>
      </c>
      <c r="F5325">
        <v>0.99928099999999997</v>
      </c>
      <c r="G5325">
        <v>13582927983</v>
      </c>
      <c r="H5325">
        <v>2774598197</v>
      </c>
      <c r="I5325">
        <v>2019</v>
      </c>
      <c r="J5325">
        <v>5</v>
      </c>
      <c r="K5325">
        <v>9</v>
      </c>
    </row>
    <row r="5326" spans="1:11" x14ac:dyDescent="0.3">
      <c r="A5326" t="s">
        <v>14</v>
      </c>
      <c r="B5326" s="1">
        <v>43593</v>
      </c>
      <c r="C5326">
        <v>0.99804300000000001</v>
      </c>
      <c r="D5326">
        <v>1.01</v>
      </c>
      <c r="E5326">
        <v>0.99318399999999996</v>
      </c>
      <c r="F5326">
        <v>1</v>
      </c>
      <c r="G5326">
        <v>12724666198</v>
      </c>
      <c r="H5326">
        <v>2780409484</v>
      </c>
      <c r="I5326">
        <v>2019</v>
      </c>
      <c r="J5326">
        <v>5</v>
      </c>
      <c r="K5326">
        <v>8</v>
      </c>
    </row>
    <row r="5327" spans="1:11" x14ac:dyDescent="0.3">
      <c r="A5327" t="s">
        <v>14</v>
      </c>
      <c r="B5327" s="1">
        <v>43592</v>
      </c>
      <c r="C5327">
        <v>0.99955799999999995</v>
      </c>
      <c r="D5327">
        <v>1.01</v>
      </c>
      <c r="E5327">
        <v>0.99404000000000003</v>
      </c>
      <c r="F5327">
        <v>0.99801499999999999</v>
      </c>
      <c r="G5327">
        <v>16055442570</v>
      </c>
      <c r="H5327">
        <v>2771084835</v>
      </c>
      <c r="I5327">
        <v>2019</v>
      </c>
      <c r="J5327">
        <v>5</v>
      </c>
      <c r="K5327">
        <v>7</v>
      </c>
    </row>
    <row r="5328" spans="1:11" x14ac:dyDescent="0.3">
      <c r="A5328" t="s">
        <v>14</v>
      </c>
      <c r="B5328" s="1">
        <v>43591</v>
      </c>
      <c r="C5328">
        <v>1</v>
      </c>
      <c r="D5328">
        <v>1.01</v>
      </c>
      <c r="E5328">
        <v>0.99564299999999994</v>
      </c>
      <c r="F5328">
        <v>0.99954600000000005</v>
      </c>
      <c r="G5328">
        <v>14133150896</v>
      </c>
      <c r="H5328">
        <v>2775335548</v>
      </c>
      <c r="I5328">
        <v>2019</v>
      </c>
      <c r="J5328">
        <v>5</v>
      </c>
      <c r="K5328">
        <v>6</v>
      </c>
    </row>
    <row r="5329" spans="1:11" x14ac:dyDescent="0.3">
      <c r="A5329" t="s">
        <v>14</v>
      </c>
      <c r="B5329" s="1">
        <v>43590</v>
      </c>
      <c r="C5329">
        <v>1</v>
      </c>
      <c r="D5329">
        <v>1</v>
      </c>
      <c r="E5329">
        <v>0.99459500000000001</v>
      </c>
      <c r="F5329">
        <v>1</v>
      </c>
      <c r="G5329">
        <v>12450308259</v>
      </c>
      <c r="H5329">
        <v>2786657649</v>
      </c>
      <c r="I5329">
        <v>2019</v>
      </c>
      <c r="J5329">
        <v>5</v>
      </c>
      <c r="K5329">
        <v>5</v>
      </c>
    </row>
    <row r="5330" spans="1:11" x14ac:dyDescent="0.3">
      <c r="A5330" t="s">
        <v>14</v>
      </c>
      <c r="B5330" s="1">
        <v>43589</v>
      </c>
      <c r="C5330">
        <v>1</v>
      </c>
      <c r="D5330">
        <v>1.01</v>
      </c>
      <c r="E5330">
        <v>0.99815500000000001</v>
      </c>
      <c r="F5330">
        <v>1</v>
      </c>
      <c r="G5330">
        <v>15580791271</v>
      </c>
      <c r="H5330">
        <v>2781657476</v>
      </c>
      <c r="I5330">
        <v>2019</v>
      </c>
      <c r="J5330">
        <v>5</v>
      </c>
      <c r="K5330">
        <v>4</v>
      </c>
    </row>
    <row r="5331" spans="1:11" x14ac:dyDescent="0.3">
      <c r="A5331" t="s">
        <v>14</v>
      </c>
      <c r="B5331" s="1">
        <v>43588</v>
      </c>
      <c r="C5331">
        <v>1</v>
      </c>
      <c r="D5331">
        <v>1.01</v>
      </c>
      <c r="E5331">
        <v>0.99710100000000002</v>
      </c>
      <c r="F5331">
        <v>1</v>
      </c>
      <c r="G5331">
        <v>16697196560</v>
      </c>
      <c r="H5331">
        <v>2783727234</v>
      </c>
      <c r="I5331">
        <v>2019</v>
      </c>
      <c r="J5331">
        <v>5</v>
      </c>
      <c r="K5331">
        <v>3</v>
      </c>
    </row>
    <row r="5332" spans="1:11" x14ac:dyDescent="0.3">
      <c r="A5332" t="s">
        <v>14</v>
      </c>
      <c r="B5332" s="1">
        <v>43587</v>
      </c>
      <c r="C5332">
        <v>1</v>
      </c>
      <c r="D5332">
        <v>1.01</v>
      </c>
      <c r="E5332">
        <v>0.99856999999999996</v>
      </c>
      <c r="F5332">
        <v>1</v>
      </c>
      <c r="G5332">
        <v>12403603820</v>
      </c>
      <c r="H5332">
        <v>2782770293</v>
      </c>
      <c r="I5332">
        <v>2019</v>
      </c>
      <c r="J5332">
        <v>5</v>
      </c>
      <c r="K5332">
        <v>2</v>
      </c>
    </row>
    <row r="5333" spans="1:11" x14ac:dyDescent="0.3">
      <c r="A5333" t="s">
        <v>14</v>
      </c>
      <c r="B5333" s="1">
        <v>43586</v>
      </c>
      <c r="C5333">
        <v>1.01</v>
      </c>
      <c r="D5333">
        <v>1.01</v>
      </c>
      <c r="E5333">
        <v>1</v>
      </c>
      <c r="F5333">
        <v>1</v>
      </c>
      <c r="G5333">
        <v>11389167590</v>
      </c>
      <c r="H5333">
        <v>2800146869</v>
      </c>
      <c r="I5333">
        <v>2019</v>
      </c>
      <c r="J5333">
        <v>5</v>
      </c>
      <c r="K5333">
        <v>1</v>
      </c>
    </row>
    <row r="5334" spans="1:11" x14ac:dyDescent="0.3">
      <c r="A5334" t="s">
        <v>14</v>
      </c>
      <c r="B5334" s="1">
        <v>43585</v>
      </c>
      <c r="C5334">
        <v>1</v>
      </c>
      <c r="D5334">
        <v>1.01</v>
      </c>
      <c r="E5334">
        <v>0.99805699999999997</v>
      </c>
      <c r="F5334">
        <v>1.01</v>
      </c>
      <c r="G5334">
        <v>12702033347</v>
      </c>
      <c r="H5334">
        <v>2851502734</v>
      </c>
      <c r="I5334">
        <v>2019</v>
      </c>
      <c r="J5334">
        <v>4</v>
      </c>
      <c r="K5334">
        <v>30</v>
      </c>
    </row>
    <row r="5335" spans="1:11" x14ac:dyDescent="0.3">
      <c r="A5335" t="s">
        <v>14</v>
      </c>
      <c r="B5335" s="1">
        <v>43584</v>
      </c>
      <c r="C5335">
        <v>0.99390699999999998</v>
      </c>
      <c r="D5335">
        <v>1</v>
      </c>
      <c r="E5335">
        <v>0.99300299999999997</v>
      </c>
      <c r="F5335">
        <v>1</v>
      </c>
      <c r="G5335">
        <v>12221464798</v>
      </c>
      <c r="H5335">
        <v>2835764600</v>
      </c>
      <c r="I5335">
        <v>2019</v>
      </c>
      <c r="J5335">
        <v>4</v>
      </c>
      <c r="K5335">
        <v>29</v>
      </c>
    </row>
    <row r="5336" spans="1:11" x14ac:dyDescent="0.3">
      <c r="A5336" t="s">
        <v>14</v>
      </c>
      <c r="B5336" s="1">
        <v>43583</v>
      </c>
      <c r="C5336">
        <v>0.99465700000000001</v>
      </c>
      <c r="D5336">
        <v>1</v>
      </c>
      <c r="E5336">
        <v>0.99229400000000001</v>
      </c>
      <c r="F5336">
        <v>0.99387300000000001</v>
      </c>
      <c r="G5336">
        <v>10548623452</v>
      </c>
      <c r="H5336">
        <v>2829388044</v>
      </c>
      <c r="I5336">
        <v>2019</v>
      </c>
      <c r="J5336">
        <v>4</v>
      </c>
      <c r="K5336">
        <v>28</v>
      </c>
    </row>
    <row r="5337" spans="1:11" x14ac:dyDescent="0.3">
      <c r="A5337" t="s">
        <v>14</v>
      </c>
      <c r="B5337" s="1">
        <v>43582</v>
      </c>
      <c r="C5337">
        <v>0.991367</v>
      </c>
      <c r="D5337">
        <v>0.99729000000000001</v>
      </c>
      <c r="E5337">
        <v>0.98923300000000003</v>
      </c>
      <c r="F5337">
        <v>0.99475100000000005</v>
      </c>
      <c r="G5337">
        <v>10698521526</v>
      </c>
      <c r="H5337">
        <v>2831886955</v>
      </c>
      <c r="I5337">
        <v>2019</v>
      </c>
      <c r="J5337">
        <v>4</v>
      </c>
      <c r="K5337">
        <v>27</v>
      </c>
    </row>
    <row r="5338" spans="1:11" x14ac:dyDescent="0.3">
      <c r="A5338" t="s">
        <v>14</v>
      </c>
      <c r="B5338" s="1">
        <v>43581</v>
      </c>
      <c r="C5338">
        <v>0.99420200000000003</v>
      </c>
      <c r="D5338">
        <v>0.99656999999999996</v>
      </c>
      <c r="E5338">
        <v>0.97420600000000002</v>
      </c>
      <c r="F5338">
        <v>0.99110299999999996</v>
      </c>
      <c r="G5338">
        <v>15229200868</v>
      </c>
      <c r="H5338">
        <v>2821503163</v>
      </c>
      <c r="I5338">
        <v>2019</v>
      </c>
      <c r="J5338">
        <v>4</v>
      </c>
      <c r="K5338">
        <v>26</v>
      </c>
    </row>
    <row r="5339" spans="1:11" x14ac:dyDescent="0.3">
      <c r="A5339" t="s">
        <v>14</v>
      </c>
      <c r="B5339" s="1">
        <v>43580</v>
      </c>
      <c r="C5339">
        <v>1.01</v>
      </c>
      <c r="D5339">
        <v>1.02</v>
      </c>
      <c r="E5339">
        <v>0.98525499999999999</v>
      </c>
      <c r="F5339">
        <v>0.99280800000000002</v>
      </c>
      <c r="G5339">
        <v>13786916955</v>
      </c>
      <c r="H5339">
        <v>2842830013</v>
      </c>
      <c r="I5339">
        <v>2019</v>
      </c>
      <c r="J5339">
        <v>4</v>
      </c>
      <c r="K5339">
        <v>25</v>
      </c>
    </row>
    <row r="5340" spans="1:11" x14ac:dyDescent="0.3">
      <c r="A5340" t="s">
        <v>14</v>
      </c>
      <c r="B5340" s="1">
        <v>43579</v>
      </c>
      <c r="C5340">
        <v>1.01</v>
      </c>
      <c r="D5340">
        <v>1.02</v>
      </c>
      <c r="E5340">
        <v>1</v>
      </c>
      <c r="F5340">
        <v>1.01</v>
      </c>
      <c r="G5340">
        <v>15689022306</v>
      </c>
      <c r="H5340">
        <v>2843517618</v>
      </c>
      <c r="I5340">
        <v>2019</v>
      </c>
      <c r="J5340">
        <v>4</v>
      </c>
      <c r="K5340">
        <v>24</v>
      </c>
    </row>
    <row r="5341" spans="1:11" x14ac:dyDescent="0.3">
      <c r="A5341" t="s">
        <v>14</v>
      </c>
      <c r="B5341" s="1">
        <v>43578</v>
      </c>
      <c r="C5341">
        <v>1.01</v>
      </c>
      <c r="D5341">
        <v>1.01</v>
      </c>
      <c r="E5341">
        <v>0.99746100000000004</v>
      </c>
      <c r="F5341">
        <v>1.01</v>
      </c>
      <c r="G5341">
        <v>13668552021</v>
      </c>
      <c r="H5341">
        <v>2698944300</v>
      </c>
      <c r="I5341">
        <v>2019</v>
      </c>
      <c r="J5341">
        <v>4</v>
      </c>
      <c r="K5341">
        <v>23</v>
      </c>
    </row>
    <row r="5342" spans="1:11" x14ac:dyDescent="0.3">
      <c r="A5342" t="s">
        <v>14</v>
      </c>
      <c r="B5342" s="1">
        <v>43577</v>
      </c>
      <c r="C5342">
        <v>1.01</v>
      </c>
      <c r="D5342">
        <v>1.01</v>
      </c>
      <c r="E5342">
        <v>1</v>
      </c>
      <c r="F5342">
        <v>1.01</v>
      </c>
      <c r="G5342">
        <v>12392918470</v>
      </c>
      <c r="H5342">
        <v>2627691194</v>
      </c>
      <c r="I5342">
        <v>2019</v>
      </c>
      <c r="J5342">
        <v>4</v>
      </c>
      <c r="K5342">
        <v>22</v>
      </c>
    </row>
    <row r="5343" spans="1:11" x14ac:dyDescent="0.3">
      <c r="A5343" t="s">
        <v>14</v>
      </c>
      <c r="B5343" s="1">
        <v>43576</v>
      </c>
      <c r="C5343">
        <v>1.01</v>
      </c>
      <c r="D5343">
        <v>1.01</v>
      </c>
      <c r="E5343">
        <v>1</v>
      </c>
      <c r="F5343">
        <v>1.01</v>
      </c>
      <c r="G5343">
        <v>12526292374</v>
      </c>
      <c r="H5343">
        <v>2601017107</v>
      </c>
      <c r="I5343">
        <v>2019</v>
      </c>
      <c r="J5343">
        <v>4</v>
      </c>
      <c r="K5343">
        <v>21</v>
      </c>
    </row>
    <row r="5344" spans="1:11" x14ac:dyDescent="0.3">
      <c r="A5344" t="s">
        <v>14</v>
      </c>
      <c r="B5344" s="1">
        <v>43575</v>
      </c>
      <c r="C5344">
        <v>1.01</v>
      </c>
      <c r="D5344">
        <v>1.01</v>
      </c>
      <c r="E5344">
        <v>1</v>
      </c>
      <c r="F5344">
        <v>1.01</v>
      </c>
      <c r="G5344">
        <v>11106675016</v>
      </c>
      <c r="H5344">
        <v>2580691185</v>
      </c>
      <c r="I5344">
        <v>2019</v>
      </c>
      <c r="J5344">
        <v>4</v>
      </c>
      <c r="K5344">
        <v>20</v>
      </c>
    </row>
    <row r="5345" spans="1:11" x14ac:dyDescent="0.3">
      <c r="A5345" t="s">
        <v>14</v>
      </c>
      <c r="B5345" s="1">
        <v>43574</v>
      </c>
      <c r="C5345">
        <v>1</v>
      </c>
      <c r="D5345">
        <v>1.01</v>
      </c>
      <c r="E5345">
        <v>1</v>
      </c>
      <c r="F5345">
        <v>1.01</v>
      </c>
      <c r="G5345">
        <v>12376436010</v>
      </c>
      <c r="H5345">
        <v>2582526477</v>
      </c>
      <c r="I5345">
        <v>2019</v>
      </c>
      <c r="J5345">
        <v>4</v>
      </c>
      <c r="K5345">
        <v>19</v>
      </c>
    </row>
    <row r="5346" spans="1:11" x14ac:dyDescent="0.3">
      <c r="A5346" t="s">
        <v>14</v>
      </c>
      <c r="B5346" s="1">
        <v>43573</v>
      </c>
      <c r="C5346">
        <v>1.01</v>
      </c>
      <c r="D5346">
        <v>1.01</v>
      </c>
      <c r="E5346">
        <v>1</v>
      </c>
      <c r="F5346">
        <v>1</v>
      </c>
      <c r="G5346">
        <v>12499290660</v>
      </c>
      <c r="H5346">
        <v>2561734880</v>
      </c>
      <c r="I5346">
        <v>2019</v>
      </c>
      <c r="J5346">
        <v>4</v>
      </c>
      <c r="K5346">
        <v>18</v>
      </c>
    </row>
    <row r="5347" spans="1:11" x14ac:dyDescent="0.3">
      <c r="A5347" t="s">
        <v>14</v>
      </c>
      <c r="B5347" s="1">
        <v>43572</v>
      </c>
      <c r="C5347">
        <v>1.01</v>
      </c>
      <c r="D5347">
        <v>1.01</v>
      </c>
      <c r="E5347">
        <v>1</v>
      </c>
      <c r="F5347">
        <v>1.01</v>
      </c>
      <c r="G5347">
        <v>11369931706</v>
      </c>
      <c r="H5347">
        <v>2541510568</v>
      </c>
      <c r="I5347">
        <v>2019</v>
      </c>
      <c r="J5347">
        <v>4</v>
      </c>
      <c r="K5347">
        <v>17</v>
      </c>
    </row>
    <row r="5348" spans="1:11" x14ac:dyDescent="0.3">
      <c r="A5348" t="s">
        <v>14</v>
      </c>
      <c r="B5348" s="1">
        <v>43571</v>
      </c>
      <c r="C5348">
        <v>1</v>
      </c>
      <c r="D5348">
        <v>1.01</v>
      </c>
      <c r="E5348">
        <v>0.99726300000000001</v>
      </c>
      <c r="F5348">
        <v>1.01</v>
      </c>
      <c r="G5348">
        <v>10983003413</v>
      </c>
      <c r="H5348">
        <v>2501559972</v>
      </c>
      <c r="I5348">
        <v>2019</v>
      </c>
      <c r="J5348">
        <v>4</v>
      </c>
      <c r="K5348">
        <v>16</v>
      </c>
    </row>
    <row r="5349" spans="1:11" x14ac:dyDescent="0.3">
      <c r="A5349" t="s">
        <v>14</v>
      </c>
      <c r="B5349" s="1">
        <v>43570</v>
      </c>
      <c r="C5349">
        <v>1.01</v>
      </c>
      <c r="D5349">
        <v>1.02</v>
      </c>
      <c r="E5349">
        <v>0.99890500000000004</v>
      </c>
      <c r="F5349">
        <v>1</v>
      </c>
      <c r="G5349">
        <v>12810459909</v>
      </c>
      <c r="H5349">
        <v>2461221437</v>
      </c>
      <c r="I5349">
        <v>2019</v>
      </c>
      <c r="J5349">
        <v>4</v>
      </c>
      <c r="K5349">
        <v>15</v>
      </c>
    </row>
    <row r="5350" spans="1:11" x14ac:dyDescent="0.3">
      <c r="A5350" t="s">
        <v>14</v>
      </c>
      <c r="B5350" s="1">
        <v>43569</v>
      </c>
      <c r="C5350">
        <v>1.01</v>
      </c>
      <c r="D5350">
        <v>1.01</v>
      </c>
      <c r="E5350">
        <v>1</v>
      </c>
      <c r="F5350">
        <v>1.01</v>
      </c>
      <c r="G5350">
        <v>9870255987</v>
      </c>
      <c r="H5350">
        <v>2431637598</v>
      </c>
      <c r="I5350">
        <v>2019</v>
      </c>
      <c r="J5350">
        <v>4</v>
      </c>
      <c r="K5350">
        <v>14</v>
      </c>
    </row>
    <row r="5351" spans="1:11" x14ac:dyDescent="0.3">
      <c r="A5351" t="s">
        <v>14</v>
      </c>
      <c r="B5351" s="1">
        <v>43568</v>
      </c>
      <c r="C5351">
        <v>1.01</v>
      </c>
      <c r="D5351">
        <v>1.01</v>
      </c>
      <c r="E5351">
        <v>1</v>
      </c>
      <c r="F5351">
        <v>1.01</v>
      </c>
      <c r="G5351">
        <v>10655745799</v>
      </c>
      <c r="H5351">
        <v>2434771925</v>
      </c>
      <c r="I5351">
        <v>2019</v>
      </c>
      <c r="J5351">
        <v>4</v>
      </c>
      <c r="K5351">
        <v>13</v>
      </c>
    </row>
    <row r="5352" spans="1:11" x14ac:dyDescent="0.3">
      <c r="A5352" t="s">
        <v>14</v>
      </c>
      <c r="B5352" s="1">
        <v>43567</v>
      </c>
      <c r="C5352">
        <v>1.01</v>
      </c>
      <c r="D5352">
        <v>1.01</v>
      </c>
      <c r="E5352">
        <v>1</v>
      </c>
      <c r="F5352">
        <v>1.01</v>
      </c>
      <c r="G5352">
        <v>13546700426</v>
      </c>
      <c r="H5352">
        <v>2425813372</v>
      </c>
      <c r="I5352">
        <v>2019</v>
      </c>
      <c r="J5352">
        <v>4</v>
      </c>
      <c r="K5352">
        <v>12</v>
      </c>
    </row>
    <row r="5353" spans="1:11" x14ac:dyDescent="0.3">
      <c r="A5353" t="s">
        <v>14</v>
      </c>
      <c r="B5353" s="1">
        <v>43566</v>
      </c>
      <c r="C5353">
        <v>1</v>
      </c>
      <c r="D5353">
        <v>1.02</v>
      </c>
      <c r="E5353">
        <v>1</v>
      </c>
      <c r="F5353">
        <v>1.01</v>
      </c>
      <c r="G5353">
        <v>17391967979</v>
      </c>
      <c r="H5353">
        <v>2318990462</v>
      </c>
      <c r="I5353">
        <v>2019</v>
      </c>
      <c r="J5353">
        <v>4</v>
      </c>
      <c r="K5353">
        <v>11</v>
      </c>
    </row>
    <row r="5354" spans="1:11" x14ac:dyDescent="0.3">
      <c r="A5354" t="s">
        <v>14</v>
      </c>
      <c r="B5354" s="1">
        <v>43565</v>
      </c>
      <c r="C5354">
        <v>1.01</v>
      </c>
      <c r="D5354">
        <v>1.02</v>
      </c>
      <c r="E5354">
        <v>0.99995500000000004</v>
      </c>
      <c r="F5354">
        <v>1</v>
      </c>
      <c r="G5354">
        <v>15995091262</v>
      </c>
      <c r="H5354">
        <v>2271407886</v>
      </c>
      <c r="I5354">
        <v>2019</v>
      </c>
      <c r="J5354">
        <v>4</v>
      </c>
      <c r="K5354">
        <v>10</v>
      </c>
    </row>
    <row r="5355" spans="1:11" x14ac:dyDescent="0.3">
      <c r="A5355" t="s">
        <v>14</v>
      </c>
      <c r="B5355" s="1">
        <v>43564</v>
      </c>
      <c r="C5355">
        <v>1.01</v>
      </c>
      <c r="D5355">
        <v>1.02</v>
      </c>
      <c r="E5355">
        <v>1.01</v>
      </c>
      <c r="F5355">
        <v>1.01</v>
      </c>
      <c r="G5355">
        <v>14315304509</v>
      </c>
      <c r="H5355">
        <v>2212375022</v>
      </c>
      <c r="I5355">
        <v>2019</v>
      </c>
      <c r="J5355">
        <v>4</v>
      </c>
      <c r="K5355">
        <v>9</v>
      </c>
    </row>
    <row r="5356" spans="1:11" x14ac:dyDescent="0.3">
      <c r="A5356" t="s">
        <v>14</v>
      </c>
      <c r="B5356" s="1">
        <v>43563</v>
      </c>
      <c r="C5356">
        <v>1</v>
      </c>
      <c r="D5356">
        <v>1.02</v>
      </c>
      <c r="E5356">
        <v>0.99976900000000002</v>
      </c>
      <c r="F5356">
        <v>1.01</v>
      </c>
      <c r="G5356">
        <v>17972924418</v>
      </c>
      <c r="H5356">
        <v>2158728024</v>
      </c>
      <c r="I5356">
        <v>2019</v>
      </c>
      <c r="J5356">
        <v>4</v>
      </c>
      <c r="K5356">
        <v>8</v>
      </c>
    </row>
    <row r="5357" spans="1:11" x14ac:dyDescent="0.3">
      <c r="A5357" t="s">
        <v>14</v>
      </c>
      <c r="B5357" s="1">
        <v>43562</v>
      </c>
      <c r="C5357">
        <v>1</v>
      </c>
      <c r="D5357">
        <v>1.01</v>
      </c>
      <c r="E5357">
        <v>1</v>
      </c>
      <c r="F5357">
        <v>1</v>
      </c>
      <c r="G5357">
        <v>16782653244</v>
      </c>
      <c r="H5357">
        <v>2090015279</v>
      </c>
      <c r="I5357">
        <v>2019</v>
      </c>
      <c r="J5357">
        <v>4</v>
      </c>
      <c r="K5357">
        <v>7</v>
      </c>
    </row>
    <row r="5358" spans="1:11" x14ac:dyDescent="0.3">
      <c r="A5358" t="s">
        <v>14</v>
      </c>
      <c r="B5358" s="1">
        <v>43561</v>
      </c>
      <c r="C5358">
        <v>1.01</v>
      </c>
      <c r="D5358">
        <v>1.01</v>
      </c>
      <c r="E5358">
        <v>0.99799499999999997</v>
      </c>
      <c r="F5358">
        <v>1</v>
      </c>
      <c r="G5358">
        <v>16693450474</v>
      </c>
      <c r="H5358">
        <v>2086940761</v>
      </c>
      <c r="I5358">
        <v>2019</v>
      </c>
      <c r="J5358">
        <v>4</v>
      </c>
      <c r="K5358">
        <v>6</v>
      </c>
    </row>
    <row r="5359" spans="1:11" x14ac:dyDescent="0.3">
      <c r="A5359" t="s">
        <v>14</v>
      </c>
      <c r="B5359" s="1">
        <v>43560</v>
      </c>
      <c r="C5359">
        <v>1</v>
      </c>
      <c r="D5359">
        <v>1.01</v>
      </c>
      <c r="E5359">
        <v>0.99963500000000005</v>
      </c>
      <c r="F5359">
        <v>1.01</v>
      </c>
      <c r="G5359">
        <v>16216708300</v>
      </c>
      <c r="H5359">
        <v>2091887834</v>
      </c>
      <c r="I5359">
        <v>2019</v>
      </c>
      <c r="J5359">
        <v>4</v>
      </c>
      <c r="K5359">
        <v>5</v>
      </c>
    </row>
    <row r="5360" spans="1:11" x14ac:dyDescent="0.3">
      <c r="A5360" t="s">
        <v>14</v>
      </c>
      <c r="B5360" s="1">
        <v>43559</v>
      </c>
      <c r="C5360">
        <v>1.01</v>
      </c>
      <c r="D5360">
        <v>1.01</v>
      </c>
      <c r="E5360">
        <v>1</v>
      </c>
      <c r="F5360">
        <v>1.01</v>
      </c>
      <c r="G5360">
        <v>19847220123</v>
      </c>
      <c r="H5360">
        <v>2086183477</v>
      </c>
      <c r="I5360">
        <v>2019</v>
      </c>
      <c r="J5360">
        <v>4</v>
      </c>
      <c r="K5360">
        <v>4</v>
      </c>
    </row>
    <row r="5361" spans="1:11" x14ac:dyDescent="0.3">
      <c r="A5361" t="s">
        <v>14</v>
      </c>
      <c r="B5361" s="1">
        <v>43558</v>
      </c>
      <c r="C5361">
        <v>1.01</v>
      </c>
      <c r="D5361">
        <v>1.04</v>
      </c>
      <c r="E5361">
        <v>1</v>
      </c>
      <c r="F5361">
        <v>1.01</v>
      </c>
      <c r="G5361">
        <v>26557549335</v>
      </c>
      <c r="H5361">
        <v>2083736155</v>
      </c>
      <c r="I5361">
        <v>2019</v>
      </c>
      <c r="J5361">
        <v>4</v>
      </c>
      <c r="K5361">
        <v>3</v>
      </c>
    </row>
    <row r="5362" spans="1:11" x14ac:dyDescent="0.3">
      <c r="A5362" t="s">
        <v>14</v>
      </c>
      <c r="B5362" s="1">
        <v>43557</v>
      </c>
      <c r="C5362">
        <v>1</v>
      </c>
      <c r="D5362">
        <v>1.03</v>
      </c>
      <c r="E5362">
        <v>0.99227200000000004</v>
      </c>
      <c r="F5362">
        <v>1.01</v>
      </c>
      <c r="G5362">
        <v>21843762437</v>
      </c>
      <c r="H5362">
        <v>2058622343</v>
      </c>
      <c r="I5362">
        <v>2019</v>
      </c>
      <c r="J5362">
        <v>4</v>
      </c>
      <c r="K5362">
        <v>2</v>
      </c>
    </row>
    <row r="5363" spans="1:11" x14ac:dyDescent="0.3">
      <c r="A5363" t="s">
        <v>14</v>
      </c>
      <c r="B5363" s="1">
        <v>43556</v>
      </c>
      <c r="C5363">
        <v>1</v>
      </c>
      <c r="D5363">
        <v>1.01</v>
      </c>
      <c r="E5363">
        <v>0.99774499999999999</v>
      </c>
      <c r="F5363">
        <v>1</v>
      </c>
      <c r="G5363">
        <v>9569263475</v>
      </c>
      <c r="H5363">
        <v>2044790317</v>
      </c>
      <c r="I5363">
        <v>2019</v>
      </c>
      <c r="J5363">
        <v>4</v>
      </c>
      <c r="K5363">
        <v>1</v>
      </c>
    </row>
    <row r="5364" spans="1:11" x14ac:dyDescent="0.3">
      <c r="A5364" t="s">
        <v>14</v>
      </c>
      <c r="B5364" s="1">
        <v>43555</v>
      </c>
      <c r="C5364">
        <v>1</v>
      </c>
      <c r="D5364">
        <v>1</v>
      </c>
      <c r="E5364">
        <v>0.998</v>
      </c>
      <c r="F5364">
        <v>1</v>
      </c>
      <c r="G5364">
        <v>8108743211</v>
      </c>
      <c r="H5364">
        <v>2029986705</v>
      </c>
      <c r="I5364">
        <v>2019</v>
      </c>
      <c r="J5364">
        <v>3</v>
      </c>
      <c r="K5364">
        <v>31</v>
      </c>
    </row>
    <row r="5365" spans="1:11" x14ac:dyDescent="0.3">
      <c r="A5365" t="s">
        <v>14</v>
      </c>
      <c r="B5365" s="1">
        <v>43554</v>
      </c>
      <c r="C5365">
        <v>0.99739599999999995</v>
      </c>
      <c r="D5365">
        <v>1.05</v>
      </c>
      <c r="E5365">
        <v>0.99325399999999997</v>
      </c>
      <c r="F5365">
        <v>1</v>
      </c>
      <c r="G5365">
        <v>9083798415</v>
      </c>
      <c r="H5365">
        <v>2029560141</v>
      </c>
      <c r="I5365">
        <v>2019</v>
      </c>
      <c r="J5365">
        <v>3</v>
      </c>
      <c r="K5365">
        <v>30</v>
      </c>
    </row>
    <row r="5366" spans="1:11" x14ac:dyDescent="0.3">
      <c r="A5366" t="s">
        <v>14</v>
      </c>
      <c r="B5366" s="1">
        <v>43553</v>
      </c>
      <c r="C5366">
        <v>1.01</v>
      </c>
      <c r="D5366">
        <v>1.01</v>
      </c>
      <c r="E5366">
        <v>0.99519000000000002</v>
      </c>
      <c r="F5366">
        <v>0.99849600000000005</v>
      </c>
      <c r="G5366">
        <v>9802241562</v>
      </c>
      <c r="H5366">
        <v>2025447734</v>
      </c>
      <c r="I5366">
        <v>2019</v>
      </c>
      <c r="J5366">
        <v>3</v>
      </c>
      <c r="K5366">
        <v>29</v>
      </c>
    </row>
    <row r="5367" spans="1:11" x14ac:dyDescent="0.3">
      <c r="A5367" t="s">
        <v>14</v>
      </c>
      <c r="B5367" s="1">
        <v>43552</v>
      </c>
      <c r="C5367">
        <v>1.01</v>
      </c>
      <c r="D5367">
        <v>1.02</v>
      </c>
      <c r="E5367">
        <v>1</v>
      </c>
      <c r="F5367">
        <v>1.01</v>
      </c>
      <c r="G5367">
        <v>8064353737</v>
      </c>
      <c r="H5367">
        <v>2050152763</v>
      </c>
      <c r="I5367">
        <v>2019</v>
      </c>
      <c r="J5367">
        <v>3</v>
      </c>
      <c r="K5367">
        <v>28</v>
      </c>
    </row>
    <row r="5368" spans="1:11" x14ac:dyDescent="0.3">
      <c r="A5368" t="s">
        <v>14</v>
      </c>
      <c r="B5368" s="1">
        <v>43551</v>
      </c>
      <c r="C5368">
        <v>1.01</v>
      </c>
      <c r="D5368">
        <v>1.02</v>
      </c>
      <c r="E5368">
        <v>1.01</v>
      </c>
      <c r="F5368">
        <v>1.01</v>
      </c>
      <c r="G5368">
        <v>10893307729</v>
      </c>
      <c r="H5368">
        <v>2052994600</v>
      </c>
      <c r="I5368">
        <v>2019</v>
      </c>
      <c r="J5368">
        <v>3</v>
      </c>
      <c r="K5368">
        <v>27</v>
      </c>
    </row>
    <row r="5369" spans="1:11" x14ac:dyDescent="0.3">
      <c r="A5369" t="s">
        <v>14</v>
      </c>
      <c r="B5369" s="1">
        <v>43550</v>
      </c>
      <c r="C5369">
        <v>1.01</v>
      </c>
      <c r="D5369">
        <v>1.01</v>
      </c>
      <c r="E5369">
        <v>1</v>
      </c>
      <c r="F5369">
        <v>1.01</v>
      </c>
      <c r="G5369">
        <v>9075098633</v>
      </c>
      <c r="H5369">
        <v>2041600212</v>
      </c>
      <c r="I5369">
        <v>2019</v>
      </c>
      <c r="J5369">
        <v>3</v>
      </c>
      <c r="K5369">
        <v>26</v>
      </c>
    </row>
    <row r="5370" spans="1:11" x14ac:dyDescent="0.3">
      <c r="A5370" t="s">
        <v>14</v>
      </c>
      <c r="B5370" s="1">
        <v>43549</v>
      </c>
      <c r="C5370">
        <v>1.01</v>
      </c>
      <c r="D5370">
        <v>1.01</v>
      </c>
      <c r="E5370">
        <v>0.99802999999999997</v>
      </c>
      <c r="F5370">
        <v>1.01</v>
      </c>
      <c r="G5370">
        <v>9042276853</v>
      </c>
      <c r="H5370">
        <v>2035968594</v>
      </c>
      <c r="I5370">
        <v>2019</v>
      </c>
      <c r="J5370">
        <v>3</v>
      </c>
      <c r="K5370">
        <v>25</v>
      </c>
    </row>
    <row r="5371" spans="1:11" x14ac:dyDescent="0.3">
      <c r="A5371" t="s">
        <v>14</v>
      </c>
      <c r="B5371" s="1">
        <v>43548</v>
      </c>
      <c r="C5371">
        <v>1.01</v>
      </c>
      <c r="D5371">
        <v>1.01</v>
      </c>
      <c r="E5371">
        <v>1</v>
      </c>
      <c r="F5371">
        <v>1.01</v>
      </c>
      <c r="G5371">
        <v>7789146127</v>
      </c>
      <c r="H5371">
        <v>2032100364</v>
      </c>
      <c r="I5371">
        <v>2019</v>
      </c>
      <c r="J5371">
        <v>3</v>
      </c>
      <c r="K5371">
        <v>24</v>
      </c>
    </row>
    <row r="5372" spans="1:11" x14ac:dyDescent="0.3">
      <c r="A5372" t="s">
        <v>14</v>
      </c>
      <c r="B5372" s="1">
        <v>43547</v>
      </c>
      <c r="C5372">
        <v>1.01</v>
      </c>
      <c r="D5372">
        <v>1.01</v>
      </c>
      <c r="E5372">
        <v>1.01</v>
      </c>
      <c r="F5372">
        <v>1.01</v>
      </c>
      <c r="G5372">
        <v>8252465265</v>
      </c>
      <c r="H5372">
        <v>2035564495</v>
      </c>
      <c r="I5372">
        <v>2019</v>
      </c>
      <c r="J5372">
        <v>3</v>
      </c>
      <c r="K5372">
        <v>23</v>
      </c>
    </row>
    <row r="5373" spans="1:11" x14ac:dyDescent="0.3">
      <c r="A5373" t="s">
        <v>14</v>
      </c>
      <c r="B5373" s="1">
        <v>43546</v>
      </c>
      <c r="C5373">
        <v>1.01</v>
      </c>
      <c r="D5373">
        <v>1.01</v>
      </c>
      <c r="E5373">
        <v>1.01</v>
      </c>
      <c r="F5373">
        <v>1.01</v>
      </c>
      <c r="G5373">
        <v>8043069056</v>
      </c>
      <c r="H5373">
        <v>2026517620</v>
      </c>
      <c r="I5373">
        <v>2019</v>
      </c>
      <c r="J5373">
        <v>3</v>
      </c>
      <c r="K5373">
        <v>22</v>
      </c>
    </row>
    <row r="5374" spans="1:11" x14ac:dyDescent="0.3">
      <c r="A5374" t="s">
        <v>14</v>
      </c>
      <c r="B5374" s="1">
        <v>43545</v>
      </c>
      <c r="C5374">
        <v>1.01</v>
      </c>
      <c r="D5374">
        <v>1.02</v>
      </c>
      <c r="E5374">
        <v>1.01</v>
      </c>
      <c r="F5374">
        <v>1.01</v>
      </c>
      <c r="G5374">
        <v>10022422933</v>
      </c>
      <c r="H5374">
        <v>2034791375</v>
      </c>
      <c r="I5374">
        <v>2019</v>
      </c>
      <c r="J5374">
        <v>3</v>
      </c>
      <c r="K5374">
        <v>21</v>
      </c>
    </row>
    <row r="5375" spans="1:11" x14ac:dyDescent="0.3">
      <c r="A5375" t="s">
        <v>14</v>
      </c>
      <c r="B5375" s="1">
        <v>43544</v>
      </c>
      <c r="C5375">
        <v>1.02</v>
      </c>
      <c r="D5375">
        <v>1.02</v>
      </c>
      <c r="E5375">
        <v>1.01</v>
      </c>
      <c r="F5375">
        <v>1.01</v>
      </c>
      <c r="G5375">
        <v>9474331302</v>
      </c>
      <c r="H5375">
        <v>2032419228</v>
      </c>
      <c r="I5375">
        <v>2019</v>
      </c>
      <c r="J5375">
        <v>3</v>
      </c>
      <c r="K5375">
        <v>20</v>
      </c>
    </row>
    <row r="5376" spans="1:11" x14ac:dyDescent="0.3">
      <c r="A5376" t="s">
        <v>14</v>
      </c>
      <c r="B5376" s="1">
        <v>43543</v>
      </c>
      <c r="C5376">
        <v>1.01</v>
      </c>
      <c r="D5376">
        <v>1.02</v>
      </c>
      <c r="E5376">
        <v>1.01</v>
      </c>
      <c r="F5376">
        <v>1.01</v>
      </c>
      <c r="G5376">
        <v>8243478388</v>
      </c>
      <c r="H5376">
        <v>2039364772</v>
      </c>
      <c r="I5376">
        <v>2019</v>
      </c>
      <c r="J5376">
        <v>3</v>
      </c>
      <c r="K5376">
        <v>19</v>
      </c>
    </row>
    <row r="5377" spans="1:11" x14ac:dyDescent="0.3">
      <c r="A5377" t="s">
        <v>14</v>
      </c>
      <c r="B5377" s="1">
        <v>43542</v>
      </c>
      <c r="C5377">
        <v>1.01</v>
      </c>
      <c r="D5377">
        <v>1.01</v>
      </c>
      <c r="E5377">
        <v>1.01</v>
      </c>
      <c r="F5377">
        <v>1.01</v>
      </c>
      <c r="G5377">
        <v>8604028178</v>
      </c>
      <c r="H5377">
        <v>2023596102</v>
      </c>
      <c r="I5377">
        <v>2019</v>
      </c>
      <c r="J5377">
        <v>3</v>
      </c>
      <c r="K5377">
        <v>18</v>
      </c>
    </row>
    <row r="5378" spans="1:11" x14ac:dyDescent="0.3">
      <c r="A5378" t="s">
        <v>14</v>
      </c>
      <c r="B5378" s="1">
        <v>43541</v>
      </c>
      <c r="C5378">
        <v>1.01</v>
      </c>
      <c r="D5378">
        <v>1.02</v>
      </c>
      <c r="E5378">
        <v>1.01</v>
      </c>
      <c r="F5378">
        <v>1.01</v>
      </c>
      <c r="G5378">
        <v>7070867589</v>
      </c>
      <c r="H5378">
        <v>2020136779</v>
      </c>
      <c r="I5378">
        <v>2019</v>
      </c>
      <c r="J5378">
        <v>3</v>
      </c>
      <c r="K5378">
        <v>17</v>
      </c>
    </row>
    <row r="5379" spans="1:11" x14ac:dyDescent="0.3">
      <c r="A5379" t="s">
        <v>14</v>
      </c>
      <c r="B5379" s="1">
        <v>43540</v>
      </c>
      <c r="C5379">
        <v>1.01</v>
      </c>
      <c r="D5379">
        <v>1.02</v>
      </c>
      <c r="E5379">
        <v>1</v>
      </c>
      <c r="F5379">
        <v>1.01</v>
      </c>
      <c r="G5379">
        <v>9333467997</v>
      </c>
      <c r="H5379">
        <v>2023624450</v>
      </c>
      <c r="I5379">
        <v>2019</v>
      </c>
      <c r="J5379">
        <v>3</v>
      </c>
      <c r="K5379">
        <v>16</v>
      </c>
    </row>
    <row r="5380" spans="1:11" x14ac:dyDescent="0.3">
      <c r="A5380" t="s">
        <v>14</v>
      </c>
      <c r="B5380" s="1">
        <v>43539</v>
      </c>
      <c r="C5380">
        <v>1.01</v>
      </c>
      <c r="D5380">
        <v>1.01</v>
      </c>
      <c r="E5380">
        <v>1.01</v>
      </c>
      <c r="F5380">
        <v>1.01</v>
      </c>
      <c r="G5380">
        <v>8024364516</v>
      </c>
      <c r="H5380">
        <v>2019386958</v>
      </c>
      <c r="I5380">
        <v>2019</v>
      </c>
      <c r="J5380">
        <v>3</v>
      </c>
      <c r="K5380">
        <v>15</v>
      </c>
    </row>
    <row r="5381" spans="1:11" x14ac:dyDescent="0.3">
      <c r="A5381" t="s">
        <v>14</v>
      </c>
      <c r="B5381" s="1">
        <v>43538</v>
      </c>
      <c r="C5381">
        <v>1.01</v>
      </c>
      <c r="D5381">
        <v>1.02</v>
      </c>
      <c r="E5381">
        <v>1.01</v>
      </c>
      <c r="F5381">
        <v>1.01</v>
      </c>
      <c r="G5381">
        <v>8089597848</v>
      </c>
      <c r="H5381">
        <v>2021198680</v>
      </c>
      <c r="I5381">
        <v>2019</v>
      </c>
      <c r="J5381">
        <v>3</v>
      </c>
      <c r="K5381">
        <v>14</v>
      </c>
    </row>
    <row r="5382" spans="1:11" x14ac:dyDescent="0.3">
      <c r="A5382" t="s">
        <v>14</v>
      </c>
      <c r="B5382" s="1">
        <v>43537</v>
      </c>
      <c r="C5382">
        <v>1.01</v>
      </c>
      <c r="D5382">
        <v>1.02</v>
      </c>
      <c r="E5382">
        <v>1.01</v>
      </c>
      <c r="F5382">
        <v>1.01</v>
      </c>
      <c r="G5382">
        <v>7861726433</v>
      </c>
      <c r="H5382">
        <v>2016486636</v>
      </c>
      <c r="I5382">
        <v>2019</v>
      </c>
      <c r="J5382">
        <v>3</v>
      </c>
      <c r="K5382">
        <v>13</v>
      </c>
    </row>
    <row r="5383" spans="1:11" x14ac:dyDescent="0.3">
      <c r="A5383" t="s">
        <v>14</v>
      </c>
      <c r="B5383" s="1">
        <v>43536</v>
      </c>
      <c r="C5383">
        <v>1.01</v>
      </c>
      <c r="D5383">
        <v>1.01</v>
      </c>
      <c r="E5383">
        <v>1</v>
      </c>
      <c r="F5383">
        <v>1.01</v>
      </c>
      <c r="G5383">
        <v>8193056943</v>
      </c>
      <c r="H5383">
        <v>2009529080</v>
      </c>
      <c r="I5383">
        <v>2019</v>
      </c>
      <c r="J5383">
        <v>3</v>
      </c>
      <c r="K5383">
        <v>12</v>
      </c>
    </row>
    <row r="5384" spans="1:11" x14ac:dyDescent="0.3">
      <c r="A5384" t="s">
        <v>14</v>
      </c>
      <c r="B5384" s="1">
        <v>43535</v>
      </c>
      <c r="C5384">
        <v>1.01</v>
      </c>
      <c r="D5384">
        <v>1.01</v>
      </c>
      <c r="E5384">
        <v>1.01</v>
      </c>
      <c r="F5384">
        <v>1.01</v>
      </c>
      <c r="G5384">
        <v>8754662156</v>
      </c>
      <c r="H5384">
        <v>2013884109</v>
      </c>
      <c r="I5384">
        <v>2019</v>
      </c>
      <c r="J5384">
        <v>3</v>
      </c>
      <c r="K5384">
        <v>11</v>
      </c>
    </row>
    <row r="5385" spans="1:11" x14ac:dyDescent="0.3">
      <c r="A5385" t="s">
        <v>14</v>
      </c>
      <c r="B5385" s="1">
        <v>43534</v>
      </c>
      <c r="C5385">
        <v>1.01</v>
      </c>
      <c r="D5385">
        <v>1.01</v>
      </c>
      <c r="E5385">
        <v>1</v>
      </c>
      <c r="F5385">
        <v>1.01</v>
      </c>
      <c r="G5385">
        <v>7993146408</v>
      </c>
      <c r="H5385">
        <v>2011853490</v>
      </c>
      <c r="I5385">
        <v>2019</v>
      </c>
      <c r="J5385">
        <v>3</v>
      </c>
      <c r="K5385">
        <v>10</v>
      </c>
    </row>
    <row r="5386" spans="1:11" x14ac:dyDescent="0.3">
      <c r="A5386" t="s">
        <v>14</v>
      </c>
      <c r="B5386" s="1">
        <v>43533</v>
      </c>
      <c r="C5386">
        <v>1.01</v>
      </c>
      <c r="D5386">
        <v>1.01</v>
      </c>
      <c r="E5386">
        <v>1.01</v>
      </c>
      <c r="F5386">
        <v>1.01</v>
      </c>
      <c r="G5386">
        <v>9012563866</v>
      </c>
      <c r="H5386">
        <v>2006176237</v>
      </c>
      <c r="I5386">
        <v>2019</v>
      </c>
      <c r="J5386">
        <v>3</v>
      </c>
      <c r="K5386">
        <v>9</v>
      </c>
    </row>
    <row r="5387" spans="1:11" x14ac:dyDescent="0.3">
      <c r="A5387" t="s">
        <v>14</v>
      </c>
      <c r="B5387" s="1">
        <v>43532</v>
      </c>
      <c r="C5387">
        <v>1.01</v>
      </c>
      <c r="D5387">
        <v>1.02</v>
      </c>
      <c r="E5387">
        <v>1</v>
      </c>
      <c r="F5387">
        <v>1.01</v>
      </c>
      <c r="G5387">
        <v>9170949582</v>
      </c>
      <c r="H5387">
        <v>2013254636</v>
      </c>
      <c r="I5387">
        <v>2019</v>
      </c>
      <c r="J5387">
        <v>3</v>
      </c>
      <c r="K5387">
        <v>8</v>
      </c>
    </row>
    <row r="5388" spans="1:11" x14ac:dyDescent="0.3">
      <c r="A5388" t="s">
        <v>14</v>
      </c>
      <c r="B5388" s="1">
        <v>43531</v>
      </c>
      <c r="C5388">
        <v>1.01</v>
      </c>
      <c r="D5388">
        <v>1.02</v>
      </c>
      <c r="E5388">
        <v>1.01</v>
      </c>
      <c r="F5388">
        <v>1.01</v>
      </c>
      <c r="G5388">
        <v>8964016754</v>
      </c>
      <c r="H5388">
        <v>2011160434</v>
      </c>
      <c r="I5388">
        <v>2019</v>
      </c>
      <c r="J5388">
        <v>3</v>
      </c>
      <c r="K5388">
        <v>7</v>
      </c>
    </row>
    <row r="5389" spans="1:11" x14ac:dyDescent="0.3">
      <c r="A5389" t="s">
        <v>14</v>
      </c>
      <c r="B5389" s="1">
        <v>43530</v>
      </c>
      <c r="C5389">
        <v>1.01</v>
      </c>
      <c r="D5389">
        <v>1.02</v>
      </c>
      <c r="E5389">
        <v>1.01</v>
      </c>
      <c r="F5389">
        <v>1.01</v>
      </c>
      <c r="G5389">
        <v>8754632122</v>
      </c>
      <c r="H5389">
        <v>2015364290</v>
      </c>
      <c r="I5389">
        <v>2019</v>
      </c>
      <c r="J5389">
        <v>3</v>
      </c>
      <c r="K5389">
        <v>6</v>
      </c>
    </row>
    <row r="5390" spans="1:11" x14ac:dyDescent="0.3">
      <c r="A5390" t="s">
        <v>14</v>
      </c>
      <c r="B5390" s="1">
        <v>43529</v>
      </c>
      <c r="C5390">
        <v>1.01</v>
      </c>
      <c r="D5390">
        <v>1.01</v>
      </c>
      <c r="E5390">
        <v>1</v>
      </c>
      <c r="F5390">
        <v>1.01</v>
      </c>
      <c r="G5390">
        <v>9791470887</v>
      </c>
      <c r="H5390">
        <v>2045218544</v>
      </c>
      <c r="I5390">
        <v>2019</v>
      </c>
      <c r="J5390">
        <v>3</v>
      </c>
      <c r="K5390">
        <v>5</v>
      </c>
    </row>
    <row r="5391" spans="1:11" x14ac:dyDescent="0.3">
      <c r="A5391" t="s">
        <v>14</v>
      </c>
      <c r="B5391" s="1">
        <v>43528</v>
      </c>
      <c r="C5391">
        <v>1.01</v>
      </c>
      <c r="D5391">
        <v>1.02</v>
      </c>
      <c r="E5391">
        <v>1.01</v>
      </c>
      <c r="F5391">
        <v>1.01</v>
      </c>
      <c r="G5391">
        <v>8129567032</v>
      </c>
      <c r="H5391">
        <v>2046154638</v>
      </c>
      <c r="I5391">
        <v>2019</v>
      </c>
      <c r="J5391">
        <v>3</v>
      </c>
      <c r="K5391">
        <v>4</v>
      </c>
    </row>
    <row r="5392" spans="1:11" x14ac:dyDescent="0.3">
      <c r="A5392" t="s">
        <v>14</v>
      </c>
      <c r="B5392" s="1">
        <v>43527</v>
      </c>
      <c r="C5392">
        <v>1.01</v>
      </c>
      <c r="D5392">
        <v>1.01</v>
      </c>
      <c r="E5392">
        <v>1.01</v>
      </c>
      <c r="F5392">
        <v>1.01</v>
      </c>
      <c r="G5392">
        <v>6148316202</v>
      </c>
      <c r="H5392">
        <v>2043328705</v>
      </c>
      <c r="I5392">
        <v>2019</v>
      </c>
      <c r="J5392">
        <v>3</v>
      </c>
      <c r="K5392">
        <v>3</v>
      </c>
    </row>
    <row r="5393" spans="1:11" x14ac:dyDescent="0.3">
      <c r="A5393" t="s">
        <v>14</v>
      </c>
      <c r="B5393" s="1">
        <v>43526</v>
      </c>
      <c r="C5393">
        <v>1.01</v>
      </c>
      <c r="D5393">
        <v>1.01</v>
      </c>
      <c r="E5393">
        <v>1.01</v>
      </c>
      <c r="F5393">
        <v>1.01</v>
      </c>
      <c r="G5393">
        <v>6623334103</v>
      </c>
      <c r="H5393">
        <v>2046557763</v>
      </c>
      <c r="I5393">
        <v>2019</v>
      </c>
      <c r="J5393">
        <v>3</v>
      </c>
      <c r="K5393">
        <v>2</v>
      </c>
    </row>
    <row r="5394" spans="1:11" x14ac:dyDescent="0.3">
      <c r="A5394" t="s">
        <v>14</v>
      </c>
      <c r="B5394" s="1">
        <v>43525</v>
      </c>
      <c r="C5394">
        <v>1.01</v>
      </c>
      <c r="D5394">
        <v>1.02</v>
      </c>
      <c r="E5394">
        <v>1.01</v>
      </c>
      <c r="F5394">
        <v>1.01</v>
      </c>
      <c r="G5394">
        <v>6628411253</v>
      </c>
      <c r="H5394">
        <v>2035341543</v>
      </c>
      <c r="I5394">
        <v>2019</v>
      </c>
      <c r="J5394">
        <v>3</v>
      </c>
      <c r="K5394">
        <v>1</v>
      </c>
    </row>
    <row r="5395" spans="1:11" x14ac:dyDescent="0.3">
      <c r="A5395" t="s">
        <v>14</v>
      </c>
      <c r="B5395" s="1">
        <v>43524</v>
      </c>
      <c r="C5395">
        <v>1.01</v>
      </c>
      <c r="D5395">
        <v>1.02</v>
      </c>
      <c r="E5395">
        <v>1.01</v>
      </c>
      <c r="F5395">
        <v>1.01</v>
      </c>
      <c r="G5395">
        <v>7911756336</v>
      </c>
      <c r="H5395">
        <v>2041809695</v>
      </c>
      <c r="I5395">
        <v>2019</v>
      </c>
      <c r="J5395">
        <v>2</v>
      </c>
      <c r="K5395">
        <v>28</v>
      </c>
    </row>
    <row r="5396" spans="1:11" x14ac:dyDescent="0.3">
      <c r="A5396" t="s">
        <v>14</v>
      </c>
      <c r="B5396" s="1">
        <v>43523</v>
      </c>
      <c r="C5396">
        <v>1.01</v>
      </c>
      <c r="D5396">
        <v>1.02</v>
      </c>
      <c r="E5396">
        <v>1.01</v>
      </c>
      <c r="F5396">
        <v>1.01</v>
      </c>
      <c r="G5396">
        <v>7569906987</v>
      </c>
      <c r="H5396">
        <v>2039742726</v>
      </c>
      <c r="I5396">
        <v>2019</v>
      </c>
      <c r="J5396">
        <v>2</v>
      </c>
      <c r="K5396">
        <v>27</v>
      </c>
    </row>
    <row r="5397" spans="1:11" x14ac:dyDescent="0.3">
      <c r="A5397" t="s">
        <v>14</v>
      </c>
      <c r="B5397" s="1">
        <v>43522</v>
      </c>
      <c r="C5397">
        <v>1.01</v>
      </c>
      <c r="D5397">
        <v>1.02</v>
      </c>
      <c r="E5397">
        <v>1.01</v>
      </c>
      <c r="F5397">
        <v>1.01</v>
      </c>
      <c r="G5397">
        <v>7159288173</v>
      </c>
      <c r="H5397">
        <v>2043385025</v>
      </c>
      <c r="I5397">
        <v>2019</v>
      </c>
      <c r="J5397">
        <v>2</v>
      </c>
      <c r="K5397">
        <v>26</v>
      </c>
    </row>
    <row r="5398" spans="1:11" x14ac:dyDescent="0.3">
      <c r="A5398" t="s">
        <v>14</v>
      </c>
      <c r="B5398" s="1">
        <v>43521</v>
      </c>
      <c r="C5398">
        <v>1.01</v>
      </c>
      <c r="D5398">
        <v>1.02</v>
      </c>
      <c r="E5398">
        <v>1.01</v>
      </c>
      <c r="F5398">
        <v>1.02</v>
      </c>
      <c r="G5398">
        <v>9138604588</v>
      </c>
      <c r="H5398">
        <v>2051885482</v>
      </c>
      <c r="I5398">
        <v>2019</v>
      </c>
      <c r="J5398">
        <v>2</v>
      </c>
      <c r="K5398">
        <v>25</v>
      </c>
    </row>
    <row r="5399" spans="1:11" x14ac:dyDescent="0.3">
      <c r="A5399" t="s">
        <v>14</v>
      </c>
      <c r="B5399" s="1">
        <v>43520</v>
      </c>
      <c r="C5399">
        <v>1.01</v>
      </c>
      <c r="D5399">
        <v>1.05</v>
      </c>
      <c r="E5399">
        <v>1</v>
      </c>
      <c r="F5399">
        <v>1.01</v>
      </c>
      <c r="G5399">
        <v>11405442806</v>
      </c>
      <c r="H5399">
        <v>2045808840</v>
      </c>
      <c r="I5399">
        <v>2019</v>
      </c>
      <c r="J5399">
        <v>2</v>
      </c>
      <c r="K5399">
        <v>24</v>
      </c>
    </row>
    <row r="5400" spans="1:11" x14ac:dyDescent="0.3">
      <c r="A5400" t="s">
        <v>14</v>
      </c>
      <c r="B5400" s="1">
        <v>43519</v>
      </c>
      <c r="C5400">
        <v>1.01</v>
      </c>
      <c r="D5400">
        <v>1.01</v>
      </c>
      <c r="E5400">
        <v>1</v>
      </c>
      <c r="F5400">
        <v>1.01</v>
      </c>
      <c r="G5400">
        <v>8122320488</v>
      </c>
      <c r="H5400">
        <v>2038700777</v>
      </c>
      <c r="I5400">
        <v>2019</v>
      </c>
      <c r="J5400">
        <v>2</v>
      </c>
      <c r="K5400">
        <v>23</v>
      </c>
    </row>
    <row r="5401" spans="1:11" x14ac:dyDescent="0.3">
      <c r="A5401" t="s">
        <v>14</v>
      </c>
      <c r="B5401" s="1">
        <v>43518</v>
      </c>
      <c r="C5401">
        <v>1</v>
      </c>
      <c r="D5401">
        <v>1.01</v>
      </c>
      <c r="E5401">
        <v>1</v>
      </c>
      <c r="F5401">
        <v>1.01</v>
      </c>
      <c r="G5401">
        <v>6931449681</v>
      </c>
      <c r="H5401">
        <v>2038722002</v>
      </c>
      <c r="I5401">
        <v>2019</v>
      </c>
      <c r="J5401">
        <v>2</v>
      </c>
      <c r="K5401">
        <v>22</v>
      </c>
    </row>
    <row r="5402" spans="1:11" x14ac:dyDescent="0.3">
      <c r="A5402" t="s">
        <v>14</v>
      </c>
      <c r="B5402" s="1">
        <v>43517</v>
      </c>
      <c r="C5402">
        <v>1.01</v>
      </c>
      <c r="D5402">
        <v>1.01</v>
      </c>
      <c r="E5402">
        <v>1</v>
      </c>
      <c r="F5402">
        <v>1</v>
      </c>
      <c r="G5402">
        <v>6765318432</v>
      </c>
      <c r="H5402">
        <v>2030389249</v>
      </c>
      <c r="I5402">
        <v>2019</v>
      </c>
      <c r="J5402">
        <v>2</v>
      </c>
      <c r="K5402">
        <v>21</v>
      </c>
    </row>
    <row r="5403" spans="1:11" x14ac:dyDescent="0.3">
      <c r="A5403" t="s">
        <v>14</v>
      </c>
      <c r="B5403" s="1">
        <v>43516</v>
      </c>
      <c r="C5403">
        <v>1.01</v>
      </c>
      <c r="D5403">
        <v>1.01</v>
      </c>
      <c r="E5403">
        <v>1</v>
      </c>
      <c r="F5403">
        <v>1.01</v>
      </c>
      <c r="G5403">
        <v>8091720630</v>
      </c>
      <c r="H5403">
        <v>2035565492</v>
      </c>
      <c r="I5403">
        <v>2019</v>
      </c>
      <c r="J5403">
        <v>2</v>
      </c>
      <c r="K5403">
        <v>20</v>
      </c>
    </row>
    <row r="5404" spans="1:11" x14ac:dyDescent="0.3">
      <c r="A5404" t="s">
        <v>14</v>
      </c>
      <c r="B5404" s="1">
        <v>43515</v>
      </c>
      <c r="C5404">
        <v>1</v>
      </c>
      <c r="D5404">
        <v>1.01</v>
      </c>
      <c r="E5404">
        <v>1</v>
      </c>
      <c r="F5404">
        <v>1.01</v>
      </c>
      <c r="G5404">
        <v>9304885086</v>
      </c>
      <c r="H5404">
        <v>2036854533</v>
      </c>
      <c r="I5404">
        <v>2019</v>
      </c>
      <c r="J5404">
        <v>2</v>
      </c>
      <c r="K5404">
        <v>19</v>
      </c>
    </row>
    <row r="5405" spans="1:11" x14ac:dyDescent="0.3">
      <c r="A5405" t="s">
        <v>14</v>
      </c>
      <c r="B5405" s="1">
        <v>43514</v>
      </c>
      <c r="C5405">
        <v>1</v>
      </c>
      <c r="D5405">
        <v>1.01</v>
      </c>
      <c r="E5405">
        <v>0.99648099999999995</v>
      </c>
      <c r="F5405">
        <v>1.01</v>
      </c>
      <c r="G5405">
        <v>9082574152</v>
      </c>
      <c r="H5405">
        <v>2032482156</v>
      </c>
      <c r="I5405">
        <v>2019</v>
      </c>
      <c r="J5405">
        <v>2</v>
      </c>
      <c r="K5405">
        <v>18</v>
      </c>
    </row>
    <row r="5406" spans="1:11" x14ac:dyDescent="0.3">
      <c r="A5406" t="s">
        <v>14</v>
      </c>
      <c r="B5406" s="1">
        <v>43513</v>
      </c>
      <c r="C5406">
        <v>1</v>
      </c>
      <c r="D5406">
        <v>1.01</v>
      </c>
      <c r="E5406">
        <v>0.99251299999999998</v>
      </c>
      <c r="F5406">
        <v>1</v>
      </c>
      <c r="G5406">
        <v>5746888553</v>
      </c>
      <c r="H5406">
        <v>2023392364</v>
      </c>
      <c r="I5406">
        <v>2019</v>
      </c>
      <c r="J5406">
        <v>2</v>
      </c>
      <c r="K5406">
        <v>17</v>
      </c>
    </row>
    <row r="5407" spans="1:11" x14ac:dyDescent="0.3">
      <c r="A5407" t="s">
        <v>14</v>
      </c>
      <c r="B5407" s="1">
        <v>43512</v>
      </c>
      <c r="C5407">
        <v>1</v>
      </c>
      <c r="D5407">
        <v>1.01</v>
      </c>
      <c r="E5407">
        <v>0.99894700000000003</v>
      </c>
      <c r="F5407">
        <v>1</v>
      </c>
      <c r="G5407">
        <v>4506743621</v>
      </c>
      <c r="H5407">
        <v>2028056761</v>
      </c>
      <c r="I5407">
        <v>2019</v>
      </c>
      <c r="J5407">
        <v>2</v>
      </c>
      <c r="K5407">
        <v>16</v>
      </c>
    </row>
    <row r="5408" spans="1:11" x14ac:dyDescent="0.3">
      <c r="A5408" t="s">
        <v>14</v>
      </c>
      <c r="B5408" s="1">
        <v>43511</v>
      </c>
      <c r="C5408">
        <v>1.01</v>
      </c>
      <c r="D5408">
        <v>1.01</v>
      </c>
      <c r="E5408">
        <v>1</v>
      </c>
      <c r="F5408">
        <v>1</v>
      </c>
      <c r="G5408">
        <v>5016161093</v>
      </c>
      <c r="H5408">
        <v>2028414752</v>
      </c>
      <c r="I5408">
        <v>2019</v>
      </c>
      <c r="J5408">
        <v>2</v>
      </c>
      <c r="K5408">
        <v>15</v>
      </c>
    </row>
    <row r="5409" spans="1:11" x14ac:dyDescent="0.3">
      <c r="A5409" t="s">
        <v>14</v>
      </c>
      <c r="B5409" s="1">
        <v>43510</v>
      </c>
      <c r="C5409">
        <v>1</v>
      </c>
      <c r="D5409">
        <v>1.01</v>
      </c>
      <c r="E5409">
        <v>1</v>
      </c>
      <c r="F5409">
        <v>1.01</v>
      </c>
      <c r="G5409">
        <v>4761618448</v>
      </c>
      <c r="H5409">
        <v>2034561938</v>
      </c>
      <c r="I5409">
        <v>2019</v>
      </c>
      <c r="J5409">
        <v>2</v>
      </c>
      <c r="K5409">
        <v>14</v>
      </c>
    </row>
    <row r="5410" spans="1:11" x14ac:dyDescent="0.3">
      <c r="A5410" t="s">
        <v>14</v>
      </c>
      <c r="B5410" s="1">
        <v>43509</v>
      </c>
      <c r="C5410">
        <v>1</v>
      </c>
      <c r="D5410">
        <v>1.01</v>
      </c>
      <c r="E5410">
        <v>0.99952600000000003</v>
      </c>
      <c r="F5410">
        <v>1</v>
      </c>
      <c r="G5410">
        <v>5228665975</v>
      </c>
      <c r="H5410">
        <v>2029480830</v>
      </c>
      <c r="I5410">
        <v>2019</v>
      </c>
      <c r="J5410">
        <v>2</v>
      </c>
      <c r="K5410">
        <v>13</v>
      </c>
    </row>
    <row r="5411" spans="1:11" x14ac:dyDescent="0.3">
      <c r="A5411" t="s">
        <v>14</v>
      </c>
      <c r="B5411" s="1">
        <v>43508</v>
      </c>
      <c r="C5411">
        <v>1</v>
      </c>
      <c r="D5411">
        <v>1.01</v>
      </c>
      <c r="E5411">
        <v>0.99877400000000005</v>
      </c>
      <c r="F5411">
        <v>1</v>
      </c>
      <c r="G5411">
        <v>5105059634</v>
      </c>
      <c r="H5411">
        <v>2029502697</v>
      </c>
      <c r="I5411">
        <v>2019</v>
      </c>
      <c r="J5411">
        <v>2</v>
      </c>
      <c r="K5411">
        <v>12</v>
      </c>
    </row>
    <row r="5412" spans="1:11" x14ac:dyDescent="0.3">
      <c r="A5412" t="s">
        <v>14</v>
      </c>
      <c r="B5412" s="1">
        <v>43507</v>
      </c>
      <c r="C5412">
        <v>1</v>
      </c>
      <c r="D5412">
        <v>1.01</v>
      </c>
      <c r="E5412">
        <v>1</v>
      </c>
      <c r="F5412">
        <v>1</v>
      </c>
      <c r="G5412">
        <v>5144064149</v>
      </c>
      <c r="H5412">
        <v>2027856142</v>
      </c>
      <c r="I5412">
        <v>2019</v>
      </c>
      <c r="J5412">
        <v>2</v>
      </c>
      <c r="K5412">
        <v>11</v>
      </c>
    </row>
    <row r="5413" spans="1:11" x14ac:dyDescent="0.3">
      <c r="A5413" t="s">
        <v>14</v>
      </c>
      <c r="B5413" s="1">
        <v>43506</v>
      </c>
      <c r="C5413">
        <v>1</v>
      </c>
      <c r="D5413">
        <v>1.01</v>
      </c>
      <c r="E5413">
        <v>0.99992999999999999</v>
      </c>
      <c r="F5413">
        <v>1</v>
      </c>
      <c r="G5413">
        <v>4965113768</v>
      </c>
      <c r="H5413">
        <v>2029926999</v>
      </c>
      <c r="I5413">
        <v>2019</v>
      </c>
      <c r="J5413">
        <v>2</v>
      </c>
      <c r="K5413">
        <v>10</v>
      </c>
    </row>
    <row r="5414" spans="1:11" x14ac:dyDescent="0.3">
      <c r="A5414" t="s">
        <v>14</v>
      </c>
      <c r="B5414" s="1">
        <v>43505</v>
      </c>
      <c r="C5414">
        <v>1</v>
      </c>
      <c r="D5414">
        <v>1.01</v>
      </c>
      <c r="E5414">
        <v>0.99876100000000001</v>
      </c>
      <c r="F5414">
        <v>1</v>
      </c>
      <c r="G5414">
        <v>4749715865</v>
      </c>
      <c r="H5414">
        <v>2021998987</v>
      </c>
      <c r="I5414">
        <v>2019</v>
      </c>
      <c r="J5414">
        <v>2</v>
      </c>
      <c r="K5414">
        <v>9</v>
      </c>
    </row>
    <row r="5415" spans="1:11" x14ac:dyDescent="0.3">
      <c r="A5415" t="s">
        <v>14</v>
      </c>
      <c r="B5415" s="1">
        <v>43504</v>
      </c>
      <c r="C5415">
        <v>1</v>
      </c>
      <c r="D5415">
        <v>1.01</v>
      </c>
      <c r="E5415">
        <v>0.98676900000000001</v>
      </c>
      <c r="F5415">
        <v>1</v>
      </c>
      <c r="G5415">
        <v>6153689552</v>
      </c>
      <c r="H5415">
        <v>2025330851</v>
      </c>
      <c r="I5415">
        <v>2019</v>
      </c>
      <c r="J5415">
        <v>2</v>
      </c>
      <c r="K5415">
        <v>8</v>
      </c>
    </row>
    <row r="5416" spans="1:11" x14ac:dyDescent="0.3">
      <c r="A5416" t="s">
        <v>14</v>
      </c>
      <c r="B5416" s="1">
        <v>43503</v>
      </c>
      <c r="C5416">
        <v>1</v>
      </c>
      <c r="D5416">
        <v>1</v>
      </c>
      <c r="E5416">
        <v>0.99854500000000002</v>
      </c>
      <c r="F5416">
        <v>1</v>
      </c>
      <c r="G5416">
        <v>3569921563</v>
      </c>
      <c r="H5416">
        <v>2023283054</v>
      </c>
      <c r="I5416">
        <v>2019</v>
      </c>
      <c r="J5416">
        <v>2</v>
      </c>
      <c r="K5416">
        <v>7</v>
      </c>
    </row>
    <row r="5417" spans="1:11" x14ac:dyDescent="0.3">
      <c r="A5417" t="s">
        <v>14</v>
      </c>
      <c r="B5417" s="1">
        <v>43502</v>
      </c>
      <c r="C5417">
        <v>0.999498</v>
      </c>
      <c r="D5417">
        <v>1.01</v>
      </c>
      <c r="E5417">
        <v>0.99288100000000001</v>
      </c>
      <c r="F5417">
        <v>1</v>
      </c>
      <c r="G5417">
        <v>4271302713</v>
      </c>
      <c r="H5417">
        <v>2023129504</v>
      </c>
      <c r="I5417">
        <v>2019</v>
      </c>
      <c r="J5417">
        <v>2</v>
      </c>
      <c r="K5417">
        <v>6</v>
      </c>
    </row>
    <row r="5418" spans="1:11" x14ac:dyDescent="0.3">
      <c r="A5418" t="s">
        <v>14</v>
      </c>
      <c r="B5418" s="1">
        <v>43501</v>
      </c>
      <c r="C5418">
        <v>0.99843499999999996</v>
      </c>
      <c r="D5418">
        <v>1</v>
      </c>
      <c r="E5418">
        <v>0.99550099999999997</v>
      </c>
      <c r="F5418">
        <v>0.99953199999999998</v>
      </c>
      <c r="G5418">
        <v>3691717612</v>
      </c>
      <c r="H5418">
        <v>2019910268</v>
      </c>
      <c r="I5418">
        <v>2019</v>
      </c>
      <c r="J5418">
        <v>2</v>
      </c>
      <c r="K5418">
        <v>5</v>
      </c>
    </row>
    <row r="5419" spans="1:11" x14ac:dyDescent="0.3">
      <c r="A5419" t="s">
        <v>14</v>
      </c>
      <c r="B5419" s="1">
        <v>43500</v>
      </c>
      <c r="C5419">
        <v>1</v>
      </c>
      <c r="D5419">
        <v>1</v>
      </c>
      <c r="E5419">
        <v>0.997637</v>
      </c>
      <c r="F5419">
        <v>0.99982599999999999</v>
      </c>
      <c r="G5419">
        <v>3770858317</v>
      </c>
      <c r="H5419">
        <v>2020505215</v>
      </c>
      <c r="I5419">
        <v>2019</v>
      </c>
      <c r="J5419">
        <v>2</v>
      </c>
      <c r="K5419">
        <v>4</v>
      </c>
    </row>
    <row r="5420" spans="1:11" x14ac:dyDescent="0.3">
      <c r="A5420" t="s">
        <v>14</v>
      </c>
      <c r="B5420" s="1">
        <v>43499</v>
      </c>
      <c r="C5420">
        <v>1</v>
      </c>
      <c r="D5420">
        <v>1.01</v>
      </c>
      <c r="E5420">
        <v>0.99811099999999997</v>
      </c>
      <c r="F5420">
        <v>1</v>
      </c>
      <c r="G5420">
        <v>3756996124</v>
      </c>
      <c r="H5420">
        <v>2020950151</v>
      </c>
      <c r="I5420">
        <v>2019</v>
      </c>
      <c r="J5420">
        <v>2</v>
      </c>
      <c r="K5420">
        <v>3</v>
      </c>
    </row>
    <row r="5421" spans="1:11" x14ac:dyDescent="0.3">
      <c r="A5421" t="s">
        <v>14</v>
      </c>
      <c r="B5421" s="1">
        <v>43498</v>
      </c>
      <c r="C5421">
        <v>1.01</v>
      </c>
      <c r="D5421">
        <v>1.01</v>
      </c>
      <c r="E5421">
        <v>1</v>
      </c>
      <c r="F5421">
        <v>1</v>
      </c>
      <c r="G5421">
        <v>3806913471</v>
      </c>
      <c r="H5421">
        <v>2026311240</v>
      </c>
      <c r="I5421">
        <v>2019</v>
      </c>
      <c r="J5421">
        <v>2</v>
      </c>
      <c r="K5421">
        <v>2</v>
      </c>
    </row>
    <row r="5422" spans="1:11" x14ac:dyDescent="0.3">
      <c r="A5422" t="s">
        <v>14</v>
      </c>
      <c r="B5422" s="1">
        <v>43497</v>
      </c>
      <c r="C5422">
        <v>1</v>
      </c>
      <c r="D5422">
        <v>1.01</v>
      </c>
      <c r="E5422">
        <v>1</v>
      </c>
      <c r="F5422">
        <v>1.01</v>
      </c>
      <c r="G5422">
        <v>3949396927</v>
      </c>
      <c r="H5422">
        <v>2033605783</v>
      </c>
      <c r="I5422">
        <v>2019</v>
      </c>
      <c r="J5422">
        <v>2</v>
      </c>
      <c r="K5422">
        <v>1</v>
      </c>
    </row>
    <row r="5423" spans="1:11" x14ac:dyDescent="0.3">
      <c r="A5423" t="s">
        <v>14</v>
      </c>
      <c r="B5423" s="1">
        <v>43496</v>
      </c>
      <c r="C5423">
        <v>1.01</v>
      </c>
      <c r="D5423">
        <v>1.01</v>
      </c>
      <c r="E5423">
        <v>1</v>
      </c>
      <c r="F5423">
        <v>1.01</v>
      </c>
      <c r="G5423">
        <v>4110696174</v>
      </c>
      <c r="H5423">
        <v>2033970566</v>
      </c>
      <c r="I5423">
        <v>2019</v>
      </c>
      <c r="J5423">
        <v>1</v>
      </c>
      <c r="K5423">
        <v>31</v>
      </c>
    </row>
    <row r="5424" spans="1:11" x14ac:dyDescent="0.3">
      <c r="A5424" t="s">
        <v>14</v>
      </c>
      <c r="B5424" s="1">
        <v>43495</v>
      </c>
      <c r="C5424">
        <v>1.01</v>
      </c>
      <c r="D5424">
        <v>1.01</v>
      </c>
      <c r="E5424">
        <v>1</v>
      </c>
      <c r="F5424">
        <v>1.01</v>
      </c>
      <c r="G5424">
        <v>4249354160</v>
      </c>
      <c r="H5424">
        <v>2035381727</v>
      </c>
      <c r="I5424">
        <v>2019</v>
      </c>
      <c r="J5424">
        <v>1</v>
      </c>
      <c r="K5424">
        <v>30</v>
      </c>
    </row>
    <row r="5425" spans="1:11" x14ac:dyDescent="0.3">
      <c r="A5425" t="s">
        <v>14</v>
      </c>
      <c r="B5425" s="1">
        <v>43494</v>
      </c>
      <c r="C5425">
        <v>1.01</v>
      </c>
      <c r="D5425">
        <v>1.01</v>
      </c>
      <c r="E5425">
        <v>1.01</v>
      </c>
      <c r="F5425">
        <v>1.01</v>
      </c>
      <c r="G5425">
        <v>4206195777</v>
      </c>
      <c r="H5425">
        <v>2039923121</v>
      </c>
      <c r="I5425">
        <v>2019</v>
      </c>
      <c r="J5425">
        <v>1</v>
      </c>
      <c r="K5425">
        <v>29</v>
      </c>
    </row>
    <row r="5426" spans="1:11" x14ac:dyDescent="0.3">
      <c r="A5426" t="s">
        <v>14</v>
      </c>
      <c r="B5426" s="1">
        <v>43493</v>
      </c>
      <c r="C5426">
        <v>1.01</v>
      </c>
      <c r="D5426">
        <v>1.01</v>
      </c>
      <c r="E5426">
        <v>1.01</v>
      </c>
      <c r="F5426">
        <v>1.01</v>
      </c>
      <c r="G5426">
        <v>4951907623</v>
      </c>
      <c r="H5426">
        <v>2038694610</v>
      </c>
      <c r="I5426">
        <v>2019</v>
      </c>
      <c r="J5426">
        <v>1</v>
      </c>
      <c r="K5426">
        <v>28</v>
      </c>
    </row>
    <row r="5427" spans="1:11" x14ac:dyDescent="0.3">
      <c r="A5427" t="s">
        <v>14</v>
      </c>
      <c r="B5427" s="1">
        <v>43492</v>
      </c>
      <c r="C5427">
        <v>1.01</v>
      </c>
      <c r="D5427">
        <v>1.01</v>
      </c>
      <c r="E5427">
        <v>1</v>
      </c>
      <c r="F5427">
        <v>1.01</v>
      </c>
      <c r="G5427">
        <v>3932642453</v>
      </c>
      <c r="H5427">
        <v>2034836041</v>
      </c>
      <c r="I5427">
        <v>2019</v>
      </c>
      <c r="J5427">
        <v>1</v>
      </c>
      <c r="K5427">
        <v>27</v>
      </c>
    </row>
    <row r="5428" spans="1:11" x14ac:dyDescent="0.3">
      <c r="A5428" t="s">
        <v>14</v>
      </c>
      <c r="B5428" s="1">
        <v>43491</v>
      </c>
      <c r="C5428">
        <v>1.01</v>
      </c>
      <c r="D5428">
        <v>1.01</v>
      </c>
      <c r="E5428">
        <v>1</v>
      </c>
      <c r="F5428">
        <v>1.01</v>
      </c>
      <c r="G5428">
        <v>3445405585</v>
      </c>
      <c r="H5428">
        <v>2035939570</v>
      </c>
      <c r="I5428">
        <v>2019</v>
      </c>
      <c r="J5428">
        <v>1</v>
      </c>
      <c r="K5428">
        <v>26</v>
      </c>
    </row>
    <row r="5429" spans="1:11" x14ac:dyDescent="0.3">
      <c r="A5429" t="s">
        <v>14</v>
      </c>
      <c r="B5429" s="1">
        <v>43490</v>
      </c>
      <c r="C5429">
        <v>1.01</v>
      </c>
      <c r="D5429">
        <v>1.01</v>
      </c>
      <c r="E5429">
        <v>1.01</v>
      </c>
      <c r="F5429">
        <v>1.01</v>
      </c>
      <c r="G5429">
        <v>3634209137</v>
      </c>
      <c r="H5429">
        <v>2038477177</v>
      </c>
      <c r="I5429">
        <v>2019</v>
      </c>
      <c r="J5429">
        <v>1</v>
      </c>
      <c r="K5429">
        <v>25</v>
      </c>
    </row>
    <row r="5430" spans="1:11" x14ac:dyDescent="0.3">
      <c r="A5430" t="s">
        <v>14</v>
      </c>
      <c r="B5430" s="1">
        <v>43489</v>
      </c>
      <c r="C5430">
        <v>1.01</v>
      </c>
      <c r="D5430">
        <v>1.01</v>
      </c>
      <c r="E5430">
        <v>1</v>
      </c>
      <c r="F5430">
        <v>1.01</v>
      </c>
      <c r="G5430">
        <v>3581348682</v>
      </c>
      <c r="H5430">
        <v>2034477909</v>
      </c>
      <c r="I5430">
        <v>2019</v>
      </c>
      <c r="J5430">
        <v>1</v>
      </c>
      <c r="K5430">
        <v>24</v>
      </c>
    </row>
    <row r="5431" spans="1:11" x14ac:dyDescent="0.3">
      <c r="A5431" t="s">
        <v>14</v>
      </c>
      <c r="B5431" s="1">
        <v>43488</v>
      </c>
      <c r="C5431">
        <v>1.01</v>
      </c>
      <c r="D5431">
        <v>1.01</v>
      </c>
      <c r="E5431">
        <v>1.01</v>
      </c>
      <c r="F5431">
        <v>1.01</v>
      </c>
      <c r="G5431">
        <v>3663985821</v>
      </c>
      <c r="H5431">
        <v>2033881765</v>
      </c>
      <c r="I5431">
        <v>2019</v>
      </c>
      <c r="J5431">
        <v>1</v>
      </c>
      <c r="K5431">
        <v>23</v>
      </c>
    </row>
    <row r="5432" spans="1:11" x14ac:dyDescent="0.3">
      <c r="A5432" t="s">
        <v>14</v>
      </c>
      <c r="B5432" s="1">
        <v>43487</v>
      </c>
      <c r="C5432">
        <v>1.01</v>
      </c>
      <c r="D5432">
        <v>1.02</v>
      </c>
      <c r="E5432">
        <v>1.01</v>
      </c>
      <c r="F5432">
        <v>1.01</v>
      </c>
      <c r="G5432">
        <v>3879616222</v>
      </c>
      <c r="H5432">
        <v>2035374036</v>
      </c>
      <c r="I5432">
        <v>2019</v>
      </c>
      <c r="J5432">
        <v>1</v>
      </c>
      <c r="K5432">
        <v>22</v>
      </c>
    </row>
    <row r="5433" spans="1:11" x14ac:dyDescent="0.3">
      <c r="A5433" t="s">
        <v>14</v>
      </c>
      <c r="B5433" s="1">
        <v>43486</v>
      </c>
      <c r="C5433">
        <v>1.02</v>
      </c>
      <c r="D5433">
        <v>1.02</v>
      </c>
      <c r="E5433">
        <v>1.01</v>
      </c>
      <c r="F5433">
        <v>1.01</v>
      </c>
      <c r="G5433">
        <v>3497758658</v>
      </c>
      <c r="H5433">
        <v>2043620530</v>
      </c>
      <c r="I5433">
        <v>2019</v>
      </c>
      <c r="J5433">
        <v>1</v>
      </c>
      <c r="K5433">
        <v>21</v>
      </c>
    </row>
    <row r="5434" spans="1:11" x14ac:dyDescent="0.3">
      <c r="A5434" t="s">
        <v>14</v>
      </c>
      <c r="B5434" s="1">
        <v>43485</v>
      </c>
      <c r="C5434">
        <v>1.02</v>
      </c>
      <c r="D5434">
        <v>1.03</v>
      </c>
      <c r="E5434">
        <v>1.01</v>
      </c>
      <c r="F5434">
        <v>1.02</v>
      </c>
      <c r="G5434">
        <v>4389435191</v>
      </c>
      <c r="H5434">
        <v>2050721693</v>
      </c>
      <c r="I5434">
        <v>2019</v>
      </c>
      <c r="J5434">
        <v>1</v>
      </c>
      <c r="K5434">
        <v>20</v>
      </c>
    </row>
    <row r="5435" spans="1:11" x14ac:dyDescent="0.3">
      <c r="A5435" t="s">
        <v>14</v>
      </c>
      <c r="B5435" s="1">
        <v>43484</v>
      </c>
      <c r="C5435">
        <v>1.01</v>
      </c>
      <c r="D5435">
        <v>1.02</v>
      </c>
      <c r="E5435">
        <v>1.01</v>
      </c>
      <c r="F5435">
        <v>1.02</v>
      </c>
      <c r="G5435">
        <v>3961648844</v>
      </c>
      <c r="H5435">
        <v>2049986707</v>
      </c>
      <c r="I5435">
        <v>2019</v>
      </c>
      <c r="J5435">
        <v>1</v>
      </c>
      <c r="K5435">
        <v>19</v>
      </c>
    </row>
    <row r="5436" spans="1:11" x14ac:dyDescent="0.3">
      <c r="A5436" t="s">
        <v>14</v>
      </c>
      <c r="B5436" s="1">
        <v>43483</v>
      </c>
      <c r="C5436">
        <v>1.02</v>
      </c>
      <c r="D5436">
        <v>1.02</v>
      </c>
      <c r="E5436">
        <v>1.01</v>
      </c>
      <c r="F5436">
        <v>1.02</v>
      </c>
      <c r="G5436">
        <v>3661299223</v>
      </c>
      <c r="H5436">
        <v>2049916429</v>
      </c>
      <c r="I5436">
        <v>2019</v>
      </c>
      <c r="J5436">
        <v>1</v>
      </c>
      <c r="K5436">
        <v>18</v>
      </c>
    </row>
    <row r="5437" spans="1:11" x14ac:dyDescent="0.3">
      <c r="A5437" t="s">
        <v>14</v>
      </c>
      <c r="B5437" s="1">
        <v>43482</v>
      </c>
      <c r="C5437">
        <v>1.02</v>
      </c>
      <c r="D5437">
        <v>1.02</v>
      </c>
      <c r="E5437">
        <v>1.01</v>
      </c>
      <c r="F5437">
        <v>1.02</v>
      </c>
      <c r="G5437">
        <v>4146824182</v>
      </c>
      <c r="H5437">
        <v>2039914521</v>
      </c>
      <c r="I5437">
        <v>2019</v>
      </c>
      <c r="J5437">
        <v>1</v>
      </c>
      <c r="K5437">
        <v>17</v>
      </c>
    </row>
    <row r="5438" spans="1:11" x14ac:dyDescent="0.3">
      <c r="A5438" t="s">
        <v>14</v>
      </c>
      <c r="B5438" s="1">
        <v>43481</v>
      </c>
      <c r="C5438">
        <v>1.02</v>
      </c>
      <c r="D5438">
        <v>1.02</v>
      </c>
      <c r="E5438">
        <v>1.02</v>
      </c>
      <c r="F5438">
        <v>1.02</v>
      </c>
      <c r="G5438">
        <v>3933540777</v>
      </c>
      <c r="H5438">
        <v>2034461698</v>
      </c>
      <c r="I5438">
        <v>2019</v>
      </c>
      <c r="J5438">
        <v>1</v>
      </c>
      <c r="K5438">
        <v>16</v>
      </c>
    </row>
    <row r="5439" spans="1:11" x14ac:dyDescent="0.3">
      <c r="A5439" t="s">
        <v>14</v>
      </c>
      <c r="B5439" s="1">
        <v>43480</v>
      </c>
      <c r="C5439">
        <v>1.02</v>
      </c>
      <c r="D5439">
        <v>1.03</v>
      </c>
      <c r="E5439">
        <v>1.02</v>
      </c>
      <c r="F5439">
        <v>1.02</v>
      </c>
      <c r="G5439">
        <v>3956962447</v>
      </c>
      <c r="H5439">
        <v>2030634314</v>
      </c>
      <c r="I5439">
        <v>2019</v>
      </c>
      <c r="J5439">
        <v>1</v>
      </c>
      <c r="K5439">
        <v>15</v>
      </c>
    </row>
    <row r="5440" spans="1:11" x14ac:dyDescent="0.3">
      <c r="A5440" t="s">
        <v>14</v>
      </c>
      <c r="B5440" s="1">
        <v>43479</v>
      </c>
      <c r="C5440">
        <v>1.02</v>
      </c>
      <c r="D5440">
        <v>1.03</v>
      </c>
      <c r="E5440">
        <v>1.01</v>
      </c>
      <c r="F5440">
        <v>1.02</v>
      </c>
      <c r="G5440">
        <v>4072427029</v>
      </c>
      <c r="H5440">
        <v>1994117522</v>
      </c>
      <c r="I5440">
        <v>2019</v>
      </c>
      <c r="J5440">
        <v>1</v>
      </c>
      <c r="K5440">
        <v>14</v>
      </c>
    </row>
    <row r="5441" spans="1:11" x14ac:dyDescent="0.3">
      <c r="A5441" t="s">
        <v>14</v>
      </c>
      <c r="B5441" s="1">
        <v>43478</v>
      </c>
      <c r="C5441">
        <v>1.02</v>
      </c>
      <c r="D5441">
        <v>1.04</v>
      </c>
      <c r="E5441">
        <v>1.02</v>
      </c>
      <c r="F5441">
        <v>1.02</v>
      </c>
      <c r="G5441">
        <v>3380321686</v>
      </c>
      <c r="H5441">
        <v>1967105373</v>
      </c>
      <c r="I5441">
        <v>2019</v>
      </c>
      <c r="J5441">
        <v>1</v>
      </c>
      <c r="K5441">
        <v>13</v>
      </c>
    </row>
    <row r="5442" spans="1:11" x14ac:dyDescent="0.3">
      <c r="A5442" t="s">
        <v>14</v>
      </c>
      <c r="B5442" s="1">
        <v>43477</v>
      </c>
      <c r="C5442">
        <v>1.02</v>
      </c>
      <c r="D5442">
        <v>1.03</v>
      </c>
      <c r="E5442">
        <v>1.02</v>
      </c>
      <c r="F5442">
        <v>1.02</v>
      </c>
      <c r="G5442">
        <v>3258438567</v>
      </c>
      <c r="H5442">
        <v>1968628488</v>
      </c>
      <c r="I5442">
        <v>2019</v>
      </c>
      <c r="J5442">
        <v>1</v>
      </c>
      <c r="K5442">
        <v>12</v>
      </c>
    </row>
    <row r="5443" spans="1:11" x14ac:dyDescent="0.3">
      <c r="A5443" t="s">
        <v>14</v>
      </c>
      <c r="B5443" s="1">
        <v>43476</v>
      </c>
      <c r="C5443">
        <v>1.03</v>
      </c>
      <c r="D5443">
        <v>1.03</v>
      </c>
      <c r="E5443">
        <v>1.02</v>
      </c>
      <c r="F5443">
        <v>1.02</v>
      </c>
      <c r="G5443">
        <v>4194066259</v>
      </c>
      <c r="H5443">
        <v>1973324876</v>
      </c>
      <c r="I5443">
        <v>2019</v>
      </c>
      <c r="J5443">
        <v>1</v>
      </c>
      <c r="K5443">
        <v>11</v>
      </c>
    </row>
    <row r="5444" spans="1:11" x14ac:dyDescent="0.3">
      <c r="A5444" t="s">
        <v>14</v>
      </c>
      <c r="B5444" s="1">
        <v>43475</v>
      </c>
      <c r="C5444">
        <v>1.02</v>
      </c>
      <c r="D5444">
        <v>1.05</v>
      </c>
      <c r="E5444">
        <v>1.02</v>
      </c>
      <c r="F5444">
        <v>1.02</v>
      </c>
      <c r="G5444">
        <v>5844376311</v>
      </c>
      <c r="H5444">
        <v>1951532809</v>
      </c>
      <c r="I5444">
        <v>2019</v>
      </c>
      <c r="J5444">
        <v>1</v>
      </c>
      <c r="K5444">
        <v>10</v>
      </c>
    </row>
    <row r="5445" spans="1:11" x14ac:dyDescent="0.3">
      <c r="A5445" t="s">
        <v>14</v>
      </c>
      <c r="B5445" s="1">
        <v>43474</v>
      </c>
      <c r="C5445">
        <v>1.02</v>
      </c>
      <c r="D5445">
        <v>1.02</v>
      </c>
      <c r="E5445">
        <v>1.01</v>
      </c>
      <c r="F5445">
        <v>1.02</v>
      </c>
      <c r="G5445">
        <v>3694148978</v>
      </c>
      <c r="H5445">
        <v>1924061690</v>
      </c>
      <c r="I5445">
        <v>2019</v>
      </c>
      <c r="J5445">
        <v>1</v>
      </c>
      <c r="K5445">
        <v>9</v>
      </c>
    </row>
    <row r="5446" spans="1:11" x14ac:dyDescent="0.3">
      <c r="A5446" t="s">
        <v>14</v>
      </c>
      <c r="B5446" s="1">
        <v>43473</v>
      </c>
      <c r="C5446">
        <v>1.01</v>
      </c>
      <c r="D5446">
        <v>1.02</v>
      </c>
      <c r="E5446">
        <v>1.01</v>
      </c>
      <c r="F5446">
        <v>1.02</v>
      </c>
      <c r="G5446">
        <v>3843200052</v>
      </c>
      <c r="H5446">
        <v>1921519012</v>
      </c>
      <c r="I5446">
        <v>2019</v>
      </c>
      <c r="J5446">
        <v>1</v>
      </c>
      <c r="K5446">
        <v>8</v>
      </c>
    </row>
    <row r="5447" spans="1:11" x14ac:dyDescent="0.3">
      <c r="A5447" t="s">
        <v>14</v>
      </c>
      <c r="B5447" s="1">
        <v>43472</v>
      </c>
      <c r="C5447">
        <v>1.02</v>
      </c>
      <c r="D5447">
        <v>1.02</v>
      </c>
      <c r="E5447">
        <v>1.01</v>
      </c>
      <c r="F5447">
        <v>1.01</v>
      </c>
      <c r="G5447">
        <v>3761972510</v>
      </c>
      <c r="H5447">
        <v>1899849838</v>
      </c>
      <c r="I5447">
        <v>2019</v>
      </c>
      <c r="J5447">
        <v>1</v>
      </c>
      <c r="K5447">
        <v>7</v>
      </c>
    </row>
    <row r="5448" spans="1:11" x14ac:dyDescent="0.3">
      <c r="A5448" t="s">
        <v>14</v>
      </c>
      <c r="B5448" s="1">
        <v>43471</v>
      </c>
      <c r="C5448">
        <v>1.02</v>
      </c>
      <c r="D5448">
        <v>1.03</v>
      </c>
      <c r="E5448">
        <v>1</v>
      </c>
      <c r="F5448">
        <v>1.02</v>
      </c>
      <c r="G5448">
        <v>4224650070</v>
      </c>
      <c r="H5448">
        <v>1910347641</v>
      </c>
      <c r="I5448">
        <v>2019</v>
      </c>
      <c r="J5448">
        <v>1</v>
      </c>
      <c r="K5448">
        <v>6</v>
      </c>
    </row>
    <row r="5449" spans="1:11" x14ac:dyDescent="0.3">
      <c r="A5449" t="s">
        <v>14</v>
      </c>
      <c r="B5449" s="1">
        <v>43470</v>
      </c>
      <c r="C5449">
        <v>1.02</v>
      </c>
      <c r="D5449">
        <v>1.03</v>
      </c>
      <c r="E5449">
        <v>1.01</v>
      </c>
      <c r="F5449">
        <v>1.02</v>
      </c>
      <c r="G5449">
        <v>3993806914</v>
      </c>
      <c r="H5449">
        <v>1900850297</v>
      </c>
      <c r="I5449">
        <v>2019</v>
      </c>
      <c r="J5449">
        <v>1</v>
      </c>
      <c r="K5449">
        <v>5</v>
      </c>
    </row>
    <row r="5450" spans="1:11" x14ac:dyDescent="0.3">
      <c r="A5450" t="s">
        <v>14</v>
      </c>
      <c r="B5450" s="1">
        <v>43469</v>
      </c>
      <c r="C5450">
        <v>1.02</v>
      </c>
      <c r="D5450">
        <v>1.02</v>
      </c>
      <c r="E5450">
        <v>1.01</v>
      </c>
      <c r="F5450">
        <v>1.02</v>
      </c>
      <c r="G5450">
        <v>3895786727</v>
      </c>
      <c r="H5450">
        <v>1898444419</v>
      </c>
      <c r="I5450">
        <v>2019</v>
      </c>
      <c r="J5450">
        <v>1</v>
      </c>
      <c r="K5450">
        <v>4</v>
      </c>
    </row>
    <row r="5451" spans="1:11" x14ac:dyDescent="0.3">
      <c r="A5451" t="s">
        <v>14</v>
      </c>
      <c r="B5451" s="1">
        <v>43468</v>
      </c>
      <c r="C5451">
        <v>1.02</v>
      </c>
      <c r="D5451">
        <v>1.03</v>
      </c>
      <c r="E5451">
        <v>1.02</v>
      </c>
      <c r="F5451">
        <v>1.02</v>
      </c>
      <c r="G5451">
        <v>3487202823</v>
      </c>
      <c r="H5451">
        <v>1900260730</v>
      </c>
      <c r="I5451">
        <v>2019</v>
      </c>
      <c r="J5451">
        <v>1</v>
      </c>
      <c r="K5451">
        <v>3</v>
      </c>
    </row>
    <row r="5452" spans="1:11" x14ac:dyDescent="0.3">
      <c r="A5452" t="s">
        <v>14</v>
      </c>
      <c r="B5452" s="1">
        <v>43467</v>
      </c>
      <c r="C5452">
        <v>1.02</v>
      </c>
      <c r="D5452">
        <v>1.02</v>
      </c>
      <c r="E5452">
        <v>1.01</v>
      </c>
      <c r="F5452">
        <v>1.02</v>
      </c>
      <c r="G5452">
        <v>4442755398</v>
      </c>
      <c r="H5452">
        <v>1908446134</v>
      </c>
      <c r="I5452">
        <v>2019</v>
      </c>
      <c r="J5452">
        <v>1</v>
      </c>
      <c r="K5452">
        <v>2</v>
      </c>
    </row>
    <row r="5453" spans="1:11" x14ac:dyDescent="0.3">
      <c r="A5453" t="s">
        <v>14</v>
      </c>
      <c r="B5453" s="1">
        <v>43466</v>
      </c>
      <c r="C5453">
        <v>1.02</v>
      </c>
      <c r="D5453">
        <v>1.02</v>
      </c>
      <c r="E5453">
        <v>1.01</v>
      </c>
      <c r="F5453">
        <v>1.02</v>
      </c>
      <c r="G5453">
        <v>3139234963</v>
      </c>
      <c r="H5453">
        <v>1892772547</v>
      </c>
      <c r="I5453">
        <v>2019</v>
      </c>
      <c r="J5453">
        <v>1</v>
      </c>
      <c r="K5453">
        <v>1</v>
      </c>
    </row>
    <row r="5454" spans="1:11" x14ac:dyDescent="0.3">
      <c r="A5454" t="s">
        <v>14</v>
      </c>
      <c r="B5454" s="1">
        <v>43465</v>
      </c>
      <c r="C5454">
        <v>1.02</v>
      </c>
      <c r="D5454">
        <v>1.02</v>
      </c>
      <c r="E5454">
        <v>1.01</v>
      </c>
      <c r="F5454">
        <v>1.01</v>
      </c>
      <c r="G5454">
        <v>3447513904</v>
      </c>
      <c r="H5454">
        <v>1884199082</v>
      </c>
      <c r="I5454">
        <v>2018</v>
      </c>
      <c r="J5454">
        <v>12</v>
      </c>
      <c r="K5454">
        <v>31</v>
      </c>
    </row>
    <row r="5455" spans="1:11" x14ac:dyDescent="0.3">
      <c r="A5455" t="s">
        <v>14</v>
      </c>
      <c r="B5455" s="1">
        <v>43464</v>
      </c>
      <c r="C5455">
        <v>1.03</v>
      </c>
      <c r="D5455">
        <v>1.04</v>
      </c>
      <c r="E5455">
        <v>1.02</v>
      </c>
      <c r="F5455">
        <v>1.02</v>
      </c>
      <c r="G5455">
        <v>3762583033</v>
      </c>
      <c r="H5455">
        <v>1893629500</v>
      </c>
      <c r="I5455">
        <v>2018</v>
      </c>
      <c r="J5455">
        <v>12</v>
      </c>
      <c r="K5455">
        <v>30</v>
      </c>
    </row>
    <row r="5456" spans="1:11" x14ac:dyDescent="0.3">
      <c r="A5456" t="s">
        <v>14</v>
      </c>
      <c r="B5456" s="1">
        <v>43463</v>
      </c>
      <c r="C5456">
        <v>1.02</v>
      </c>
      <c r="D5456">
        <v>1.05</v>
      </c>
      <c r="E5456">
        <v>1.02</v>
      </c>
      <c r="F5456">
        <v>1.03</v>
      </c>
      <c r="G5456">
        <v>4372940348</v>
      </c>
      <c r="H5456">
        <v>1916646100</v>
      </c>
      <c r="I5456">
        <v>2018</v>
      </c>
      <c r="J5456">
        <v>12</v>
      </c>
      <c r="K5456">
        <v>29</v>
      </c>
    </row>
    <row r="5457" spans="1:11" x14ac:dyDescent="0.3">
      <c r="A5457" t="s">
        <v>14</v>
      </c>
      <c r="B5457" s="1">
        <v>43462</v>
      </c>
      <c r="C5457">
        <v>1.02</v>
      </c>
      <c r="D5457">
        <v>1.03</v>
      </c>
      <c r="E5457">
        <v>0.99709199999999998</v>
      </c>
      <c r="F5457">
        <v>1.02</v>
      </c>
      <c r="G5457">
        <v>4639997631</v>
      </c>
      <c r="H5457">
        <v>1901200729</v>
      </c>
      <c r="I5457">
        <v>2018</v>
      </c>
      <c r="J5457">
        <v>12</v>
      </c>
      <c r="K5457">
        <v>28</v>
      </c>
    </row>
    <row r="5458" spans="1:11" x14ac:dyDescent="0.3">
      <c r="A5458" t="s">
        <v>14</v>
      </c>
      <c r="B5458" s="1">
        <v>43461</v>
      </c>
      <c r="C5458">
        <v>1.02</v>
      </c>
      <c r="D5458">
        <v>1.04</v>
      </c>
      <c r="E5458">
        <v>1.02</v>
      </c>
      <c r="F5458">
        <v>1.02</v>
      </c>
      <c r="G5458">
        <v>3977540744</v>
      </c>
      <c r="H5458">
        <v>1901298702</v>
      </c>
      <c r="I5458">
        <v>2018</v>
      </c>
      <c r="J5458">
        <v>12</v>
      </c>
      <c r="K5458">
        <v>27</v>
      </c>
    </row>
    <row r="5459" spans="1:11" x14ac:dyDescent="0.3">
      <c r="A5459" t="s">
        <v>14</v>
      </c>
      <c r="B5459" s="1">
        <v>43460</v>
      </c>
      <c r="C5459">
        <v>1.02</v>
      </c>
      <c r="D5459">
        <v>1.03</v>
      </c>
      <c r="E5459">
        <v>1.01</v>
      </c>
      <c r="F5459">
        <v>1.02</v>
      </c>
      <c r="G5459">
        <v>4461185016</v>
      </c>
      <c r="H5459">
        <v>1892714209</v>
      </c>
      <c r="I5459">
        <v>2018</v>
      </c>
      <c r="J5459">
        <v>12</v>
      </c>
      <c r="K5459">
        <v>26</v>
      </c>
    </row>
    <row r="5460" spans="1:11" x14ac:dyDescent="0.3">
      <c r="A5460" t="s">
        <v>14</v>
      </c>
      <c r="B5460" s="1">
        <v>43459</v>
      </c>
      <c r="C5460">
        <v>1.02</v>
      </c>
      <c r="D5460">
        <v>1.03</v>
      </c>
      <c r="E5460">
        <v>1.01</v>
      </c>
      <c r="F5460">
        <v>1.02</v>
      </c>
      <c r="G5460">
        <v>5493940637</v>
      </c>
      <c r="H5460">
        <v>1891786345</v>
      </c>
      <c r="I5460">
        <v>2018</v>
      </c>
      <c r="J5460">
        <v>12</v>
      </c>
      <c r="K5460">
        <v>25</v>
      </c>
    </row>
    <row r="5461" spans="1:11" x14ac:dyDescent="0.3">
      <c r="A5461" t="s">
        <v>14</v>
      </c>
      <c r="B5461" s="1">
        <v>43458</v>
      </c>
      <c r="C5461">
        <v>1.02</v>
      </c>
      <c r="D5461">
        <v>1.03</v>
      </c>
      <c r="E5461">
        <v>1</v>
      </c>
      <c r="F5461">
        <v>1.02</v>
      </c>
      <c r="G5461">
        <v>6912098933</v>
      </c>
      <c r="H5461">
        <v>1885710064</v>
      </c>
      <c r="I5461">
        <v>2018</v>
      </c>
      <c r="J5461">
        <v>12</v>
      </c>
      <c r="K5461">
        <v>24</v>
      </c>
    </row>
    <row r="5462" spans="1:11" x14ac:dyDescent="0.3">
      <c r="A5462" t="s">
        <v>14</v>
      </c>
      <c r="B5462" s="1">
        <v>43457</v>
      </c>
      <c r="C5462">
        <v>1.02</v>
      </c>
      <c r="D5462">
        <v>1.03</v>
      </c>
      <c r="E5462">
        <v>1.01</v>
      </c>
      <c r="F5462">
        <v>1.02</v>
      </c>
      <c r="G5462">
        <v>5243877298</v>
      </c>
      <c r="H5462">
        <v>1886040853</v>
      </c>
      <c r="I5462">
        <v>2018</v>
      </c>
      <c r="J5462">
        <v>12</v>
      </c>
      <c r="K5462">
        <v>23</v>
      </c>
    </row>
    <row r="5463" spans="1:11" x14ac:dyDescent="0.3">
      <c r="A5463" t="s">
        <v>14</v>
      </c>
      <c r="B5463" s="1">
        <v>43456</v>
      </c>
      <c r="C5463">
        <v>1.01</v>
      </c>
      <c r="D5463">
        <v>1.02</v>
      </c>
      <c r="E5463">
        <v>1.01</v>
      </c>
      <c r="F5463">
        <v>1.02</v>
      </c>
      <c r="G5463">
        <v>4244056323</v>
      </c>
      <c r="H5463">
        <v>1895045965</v>
      </c>
      <c r="I5463">
        <v>2018</v>
      </c>
      <c r="J5463">
        <v>12</v>
      </c>
      <c r="K5463">
        <v>22</v>
      </c>
    </row>
    <row r="5464" spans="1:11" x14ac:dyDescent="0.3">
      <c r="A5464" t="s">
        <v>14</v>
      </c>
      <c r="B5464" s="1">
        <v>43455</v>
      </c>
      <c r="C5464">
        <v>1.02</v>
      </c>
      <c r="D5464">
        <v>1.03</v>
      </c>
      <c r="E5464">
        <v>1.01</v>
      </c>
      <c r="F5464">
        <v>1.02</v>
      </c>
      <c r="G5464">
        <v>5957952408</v>
      </c>
      <c r="H5464">
        <v>1885208114</v>
      </c>
      <c r="I5464">
        <v>2018</v>
      </c>
      <c r="J5464">
        <v>12</v>
      </c>
      <c r="K5464">
        <v>21</v>
      </c>
    </row>
    <row r="5465" spans="1:11" x14ac:dyDescent="0.3">
      <c r="A5465" t="s">
        <v>14</v>
      </c>
      <c r="B5465" s="1">
        <v>43454</v>
      </c>
      <c r="C5465">
        <v>1.02</v>
      </c>
      <c r="D5465">
        <v>1.04</v>
      </c>
      <c r="E5465">
        <v>1.01</v>
      </c>
      <c r="F5465">
        <v>1.02</v>
      </c>
      <c r="G5465">
        <v>6967777735</v>
      </c>
      <c r="H5465">
        <v>1892468256</v>
      </c>
      <c r="I5465">
        <v>2018</v>
      </c>
      <c r="J5465">
        <v>12</v>
      </c>
      <c r="K5465">
        <v>20</v>
      </c>
    </row>
    <row r="5466" spans="1:11" x14ac:dyDescent="0.3">
      <c r="A5466" t="s">
        <v>14</v>
      </c>
      <c r="B5466" s="1">
        <v>43453</v>
      </c>
      <c r="C5466">
        <v>1.01</v>
      </c>
      <c r="D5466">
        <v>1.02</v>
      </c>
      <c r="E5466">
        <v>1.01</v>
      </c>
      <c r="F5466">
        <v>1.02</v>
      </c>
      <c r="G5466">
        <v>5315586579</v>
      </c>
      <c r="H5466">
        <v>1897935600</v>
      </c>
      <c r="I5466">
        <v>2018</v>
      </c>
      <c r="J5466">
        <v>12</v>
      </c>
      <c r="K5466">
        <v>19</v>
      </c>
    </row>
    <row r="5467" spans="1:11" x14ac:dyDescent="0.3">
      <c r="A5467" t="s">
        <v>14</v>
      </c>
      <c r="B5467" s="1">
        <v>43452</v>
      </c>
      <c r="C5467">
        <v>1.01</v>
      </c>
      <c r="D5467">
        <v>1.02</v>
      </c>
      <c r="E5467">
        <v>1</v>
      </c>
      <c r="F5467">
        <v>1.01</v>
      </c>
      <c r="G5467">
        <v>4567397832</v>
      </c>
      <c r="H5467">
        <v>1880309990</v>
      </c>
      <c r="I5467">
        <v>2018</v>
      </c>
      <c r="J5467">
        <v>12</v>
      </c>
      <c r="K5467">
        <v>18</v>
      </c>
    </row>
    <row r="5468" spans="1:11" x14ac:dyDescent="0.3">
      <c r="A5468" t="s">
        <v>14</v>
      </c>
      <c r="B5468" s="1">
        <v>43451</v>
      </c>
      <c r="C5468">
        <v>1.01</v>
      </c>
      <c r="D5468">
        <v>1.02</v>
      </c>
      <c r="E5468">
        <v>0.99543099999999995</v>
      </c>
      <c r="F5468">
        <v>1.01</v>
      </c>
      <c r="G5468">
        <v>3775394830</v>
      </c>
      <c r="H5468">
        <v>1874876148</v>
      </c>
      <c r="I5468">
        <v>2018</v>
      </c>
      <c r="J5468">
        <v>12</v>
      </c>
      <c r="K5468">
        <v>17</v>
      </c>
    </row>
    <row r="5469" spans="1:11" x14ac:dyDescent="0.3">
      <c r="A5469" t="s">
        <v>14</v>
      </c>
      <c r="B5469" s="1">
        <v>43450</v>
      </c>
      <c r="C5469">
        <v>1.01</v>
      </c>
      <c r="D5469">
        <v>1.01</v>
      </c>
      <c r="E5469">
        <v>0.99702999999999997</v>
      </c>
      <c r="F5469">
        <v>1.01</v>
      </c>
      <c r="G5469">
        <v>2322330505</v>
      </c>
      <c r="H5469">
        <v>1868184263</v>
      </c>
      <c r="I5469">
        <v>2018</v>
      </c>
      <c r="J5469">
        <v>12</v>
      </c>
      <c r="K5469">
        <v>16</v>
      </c>
    </row>
    <row r="5470" spans="1:11" x14ac:dyDescent="0.3">
      <c r="A5470" t="s">
        <v>14</v>
      </c>
      <c r="B5470" s="1">
        <v>43449</v>
      </c>
      <c r="C5470">
        <v>1</v>
      </c>
      <c r="D5470">
        <v>1.01</v>
      </c>
      <c r="E5470">
        <v>0.99862300000000004</v>
      </c>
      <c r="F5470">
        <v>1</v>
      </c>
      <c r="G5470">
        <v>2191631708</v>
      </c>
      <c r="H5470">
        <v>1865684231</v>
      </c>
      <c r="I5470">
        <v>2018</v>
      </c>
      <c r="J5470">
        <v>12</v>
      </c>
      <c r="K5470">
        <v>15</v>
      </c>
    </row>
    <row r="5471" spans="1:11" x14ac:dyDescent="0.3">
      <c r="A5471" t="s">
        <v>14</v>
      </c>
      <c r="B5471" s="1">
        <v>43448</v>
      </c>
      <c r="C5471">
        <v>1</v>
      </c>
      <c r="D5471">
        <v>1.01</v>
      </c>
      <c r="E5471">
        <v>0.99618700000000004</v>
      </c>
      <c r="F5471">
        <v>1</v>
      </c>
      <c r="G5471">
        <v>2751719689</v>
      </c>
      <c r="H5471">
        <v>1860500701</v>
      </c>
      <c r="I5471">
        <v>2018</v>
      </c>
      <c r="J5471">
        <v>12</v>
      </c>
      <c r="K5471">
        <v>14</v>
      </c>
    </row>
    <row r="5472" spans="1:11" x14ac:dyDescent="0.3">
      <c r="A5472" t="s">
        <v>14</v>
      </c>
      <c r="B5472" s="1">
        <v>43447</v>
      </c>
      <c r="C5472">
        <v>1.01</v>
      </c>
      <c r="D5472">
        <v>1.01</v>
      </c>
      <c r="E5472">
        <v>0.996699</v>
      </c>
      <c r="F5472">
        <v>1</v>
      </c>
      <c r="G5472">
        <v>2657124589</v>
      </c>
      <c r="H5472">
        <v>1862692456</v>
      </c>
      <c r="I5472">
        <v>2018</v>
      </c>
      <c r="J5472">
        <v>12</v>
      </c>
      <c r="K5472">
        <v>13</v>
      </c>
    </row>
    <row r="5473" spans="1:11" x14ac:dyDescent="0.3">
      <c r="A5473" t="s">
        <v>14</v>
      </c>
      <c r="B5473" s="1">
        <v>43446</v>
      </c>
      <c r="C5473">
        <v>1.01</v>
      </c>
      <c r="D5473">
        <v>1.02</v>
      </c>
      <c r="E5473">
        <v>1.01</v>
      </c>
      <c r="F5473">
        <v>1.01</v>
      </c>
      <c r="G5473">
        <v>2623601152</v>
      </c>
      <c r="H5473">
        <v>1874533234</v>
      </c>
      <c r="I5473">
        <v>2018</v>
      </c>
      <c r="J5473">
        <v>12</v>
      </c>
      <c r="K5473">
        <v>12</v>
      </c>
    </row>
    <row r="5474" spans="1:11" x14ac:dyDescent="0.3">
      <c r="A5474" t="s">
        <v>14</v>
      </c>
      <c r="B5474" s="1">
        <v>43445</v>
      </c>
      <c r="C5474">
        <v>1.02</v>
      </c>
      <c r="D5474">
        <v>1.02</v>
      </c>
      <c r="E5474">
        <v>1.01</v>
      </c>
      <c r="F5474">
        <v>1.01</v>
      </c>
      <c r="G5474">
        <v>3002221768</v>
      </c>
      <c r="H5474">
        <v>1874603559</v>
      </c>
      <c r="I5474">
        <v>2018</v>
      </c>
      <c r="J5474">
        <v>12</v>
      </c>
      <c r="K5474">
        <v>11</v>
      </c>
    </row>
    <row r="5475" spans="1:11" x14ac:dyDescent="0.3">
      <c r="A5475" t="s">
        <v>14</v>
      </c>
      <c r="B5475" s="1">
        <v>43444</v>
      </c>
      <c r="C5475">
        <v>1.02</v>
      </c>
      <c r="D5475">
        <v>1.02</v>
      </c>
      <c r="E5475">
        <v>1.01</v>
      </c>
      <c r="F5475">
        <v>1.02</v>
      </c>
      <c r="G5475">
        <v>3208473004</v>
      </c>
      <c r="H5475">
        <v>1887246299</v>
      </c>
      <c r="I5475">
        <v>2018</v>
      </c>
      <c r="J5475">
        <v>12</v>
      </c>
      <c r="K5475">
        <v>10</v>
      </c>
    </row>
    <row r="5476" spans="1:11" x14ac:dyDescent="0.3">
      <c r="A5476" t="s">
        <v>14</v>
      </c>
      <c r="B5476" s="1">
        <v>43443</v>
      </c>
      <c r="C5476">
        <v>1.02</v>
      </c>
      <c r="D5476">
        <v>1.02</v>
      </c>
      <c r="E5476">
        <v>1.01</v>
      </c>
      <c r="F5476">
        <v>1.02</v>
      </c>
      <c r="G5476">
        <v>3210392369</v>
      </c>
      <c r="H5476">
        <v>1885200219</v>
      </c>
      <c r="I5476">
        <v>2018</v>
      </c>
      <c r="J5476">
        <v>12</v>
      </c>
      <c r="K5476">
        <v>9</v>
      </c>
    </row>
    <row r="5477" spans="1:11" x14ac:dyDescent="0.3">
      <c r="A5477" t="s">
        <v>14</v>
      </c>
      <c r="B5477" s="1">
        <v>43442</v>
      </c>
      <c r="C5477">
        <v>1</v>
      </c>
      <c r="D5477">
        <v>1.02</v>
      </c>
      <c r="E5477">
        <v>0.99674399999999996</v>
      </c>
      <c r="F5477">
        <v>1.02</v>
      </c>
      <c r="G5477">
        <v>3700874976</v>
      </c>
      <c r="H5477">
        <v>1893504596</v>
      </c>
      <c r="I5477">
        <v>2018</v>
      </c>
      <c r="J5477">
        <v>12</v>
      </c>
      <c r="K5477">
        <v>8</v>
      </c>
    </row>
    <row r="5478" spans="1:11" x14ac:dyDescent="0.3">
      <c r="A5478" t="s">
        <v>14</v>
      </c>
      <c r="B5478" s="1">
        <v>43441</v>
      </c>
      <c r="C5478">
        <v>0.998803</v>
      </c>
      <c r="D5478">
        <v>1.01</v>
      </c>
      <c r="E5478">
        <v>0.99075899999999995</v>
      </c>
      <c r="F5478">
        <v>1</v>
      </c>
      <c r="G5478">
        <v>4636871756</v>
      </c>
      <c r="H5478">
        <v>1859078678</v>
      </c>
      <c r="I5478">
        <v>2018</v>
      </c>
      <c r="J5478">
        <v>12</v>
      </c>
      <c r="K5478">
        <v>7</v>
      </c>
    </row>
    <row r="5479" spans="1:11" x14ac:dyDescent="0.3">
      <c r="A5479" t="s">
        <v>14</v>
      </c>
      <c r="B5479" s="1">
        <v>43440</v>
      </c>
      <c r="C5479">
        <v>0.99139699999999997</v>
      </c>
      <c r="D5479">
        <v>1.01</v>
      </c>
      <c r="E5479">
        <v>0.98207599999999995</v>
      </c>
      <c r="F5479">
        <v>0.99829599999999996</v>
      </c>
      <c r="G5479">
        <v>3702066873</v>
      </c>
      <c r="H5479">
        <v>1853258432</v>
      </c>
      <c r="I5479">
        <v>2018</v>
      </c>
      <c r="J5479">
        <v>12</v>
      </c>
      <c r="K5479">
        <v>6</v>
      </c>
    </row>
    <row r="5480" spans="1:11" x14ac:dyDescent="0.3">
      <c r="A5480" t="s">
        <v>14</v>
      </c>
      <c r="B5480" s="1">
        <v>43439</v>
      </c>
      <c r="C5480">
        <v>1</v>
      </c>
      <c r="D5480">
        <v>1</v>
      </c>
      <c r="E5480">
        <v>0.98674200000000001</v>
      </c>
      <c r="F5480">
        <v>0.99296600000000002</v>
      </c>
      <c r="G5480">
        <v>3119796461</v>
      </c>
      <c r="H5480">
        <v>1843363374</v>
      </c>
      <c r="I5480">
        <v>2018</v>
      </c>
      <c r="J5480">
        <v>12</v>
      </c>
      <c r="K5480">
        <v>5</v>
      </c>
    </row>
    <row r="5481" spans="1:11" x14ac:dyDescent="0.3">
      <c r="A5481" t="s">
        <v>14</v>
      </c>
      <c r="B5481" s="1">
        <v>43438</v>
      </c>
      <c r="C5481">
        <v>0.99533099999999997</v>
      </c>
      <c r="D5481">
        <v>1.01</v>
      </c>
      <c r="E5481">
        <v>0.98401400000000006</v>
      </c>
      <c r="F5481">
        <v>1</v>
      </c>
      <c r="G5481">
        <v>3048831081</v>
      </c>
      <c r="H5481">
        <v>1856479288</v>
      </c>
      <c r="I5481">
        <v>2018</v>
      </c>
      <c r="J5481">
        <v>12</v>
      </c>
      <c r="K5481">
        <v>4</v>
      </c>
    </row>
    <row r="5482" spans="1:11" x14ac:dyDescent="0.3">
      <c r="A5482" t="s">
        <v>14</v>
      </c>
      <c r="B5482" s="1">
        <v>43437</v>
      </c>
      <c r="C5482">
        <v>0.99667600000000001</v>
      </c>
      <c r="D5482">
        <v>1.01</v>
      </c>
      <c r="E5482">
        <v>0.98904800000000004</v>
      </c>
      <c r="F5482">
        <v>0.99659399999999998</v>
      </c>
      <c r="G5482">
        <v>3069963646</v>
      </c>
      <c r="H5482">
        <v>1850098416</v>
      </c>
      <c r="I5482">
        <v>2018</v>
      </c>
      <c r="J5482">
        <v>12</v>
      </c>
      <c r="K5482">
        <v>3</v>
      </c>
    </row>
    <row r="5483" spans="1:11" x14ac:dyDescent="0.3">
      <c r="A5483" t="s">
        <v>14</v>
      </c>
      <c r="B5483" s="1">
        <v>43436</v>
      </c>
      <c r="C5483">
        <v>0.99984099999999998</v>
      </c>
      <c r="D5483">
        <v>1</v>
      </c>
      <c r="E5483">
        <v>0.99335099999999998</v>
      </c>
      <c r="F5483">
        <v>0.99837200000000004</v>
      </c>
      <c r="G5483">
        <v>3221855294</v>
      </c>
      <c r="H5483">
        <v>1853398856</v>
      </c>
      <c r="I5483">
        <v>2018</v>
      </c>
      <c r="J5483">
        <v>12</v>
      </c>
      <c r="K5483">
        <v>2</v>
      </c>
    </row>
    <row r="5484" spans="1:11" x14ac:dyDescent="0.3">
      <c r="A5484" t="s">
        <v>14</v>
      </c>
      <c r="B5484" s="1">
        <v>43435</v>
      </c>
      <c r="C5484">
        <v>0.99496099999999998</v>
      </c>
      <c r="D5484">
        <v>1.02</v>
      </c>
      <c r="E5484">
        <v>0.982213</v>
      </c>
      <c r="F5484">
        <v>1</v>
      </c>
      <c r="G5484">
        <v>3306556081</v>
      </c>
      <c r="H5484">
        <v>1858375216</v>
      </c>
      <c r="I5484">
        <v>2018</v>
      </c>
      <c r="J5484">
        <v>12</v>
      </c>
      <c r="K5484">
        <v>1</v>
      </c>
    </row>
    <row r="5485" spans="1:11" x14ac:dyDescent="0.3">
      <c r="A5485" t="s">
        <v>14</v>
      </c>
      <c r="B5485" s="1">
        <v>43434</v>
      </c>
      <c r="C5485">
        <v>0.99660300000000002</v>
      </c>
      <c r="D5485">
        <v>1.01</v>
      </c>
      <c r="E5485">
        <v>0.98651699999999998</v>
      </c>
      <c r="F5485">
        <v>0.99182300000000001</v>
      </c>
      <c r="G5485">
        <v>4065662222</v>
      </c>
      <c r="H5485">
        <v>1841241018</v>
      </c>
      <c r="I5485">
        <v>2018</v>
      </c>
      <c r="J5485">
        <v>11</v>
      </c>
      <c r="K5485">
        <v>30</v>
      </c>
    </row>
    <row r="5486" spans="1:11" x14ac:dyDescent="0.3">
      <c r="A5486" t="s">
        <v>14</v>
      </c>
      <c r="B5486" s="1">
        <v>43433</v>
      </c>
      <c r="C5486">
        <v>0.99516400000000005</v>
      </c>
      <c r="D5486">
        <v>1.01</v>
      </c>
      <c r="E5486">
        <v>0.99205699999999997</v>
      </c>
      <c r="F5486">
        <v>0.99737699999999996</v>
      </c>
      <c r="G5486">
        <v>4348557871</v>
      </c>
      <c r="H5486">
        <v>1851552529</v>
      </c>
      <c r="I5486">
        <v>2018</v>
      </c>
      <c r="J5486">
        <v>11</v>
      </c>
      <c r="K5486">
        <v>29</v>
      </c>
    </row>
    <row r="5487" spans="1:11" x14ac:dyDescent="0.3">
      <c r="A5487" t="s">
        <v>14</v>
      </c>
      <c r="B5487" s="1">
        <v>43432</v>
      </c>
      <c r="C5487">
        <v>0.98331999999999997</v>
      </c>
      <c r="D5487">
        <v>1.01</v>
      </c>
      <c r="E5487">
        <v>0.98009299999999999</v>
      </c>
      <c r="F5487">
        <v>0.99862200000000001</v>
      </c>
      <c r="G5487">
        <v>4765620000</v>
      </c>
      <c r="H5487">
        <v>1853863586</v>
      </c>
      <c r="I5487">
        <v>2018</v>
      </c>
      <c r="J5487">
        <v>11</v>
      </c>
      <c r="K5487">
        <v>28</v>
      </c>
    </row>
    <row r="5488" spans="1:11" x14ac:dyDescent="0.3">
      <c r="A5488" t="s">
        <v>14</v>
      </c>
      <c r="B5488" s="1">
        <v>43431</v>
      </c>
      <c r="C5488">
        <v>0.97897599999999996</v>
      </c>
      <c r="D5488">
        <v>0.991699</v>
      </c>
      <c r="E5488">
        <v>0.966279</v>
      </c>
      <c r="F5488">
        <v>0.98426000000000002</v>
      </c>
      <c r="G5488">
        <v>4071230000</v>
      </c>
      <c r="H5488">
        <v>1827201658</v>
      </c>
      <c r="I5488">
        <v>2018</v>
      </c>
      <c r="J5488">
        <v>11</v>
      </c>
      <c r="K5488">
        <v>27</v>
      </c>
    </row>
    <row r="5489" spans="1:11" x14ac:dyDescent="0.3">
      <c r="A5489" t="s">
        <v>14</v>
      </c>
      <c r="B5489" s="1">
        <v>43430</v>
      </c>
      <c r="C5489">
        <v>0.97502599999999995</v>
      </c>
      <c r="D5489">
        <v>0.99257200000000001</v>
      </c>
      <c r="E5489">
        <v>0.96792</v>
      </c>
      <c r="F5489">
        <v>0.97724299999999997</v>
      </c>
      <c r="G5489">
        <v>4696030000</v>
      </c>
      <c r="H5489">
        <v>1814175146</v>
      </c>
      <c r="I5489">
        <v>2018</v>
      </c>
      <c r="J5489">
        <v>11</v>
      </c>
      <c r="K5489">
        <v>26</v>
      </c>
    </row>
    <row r="5490" spans="1:11" x14ac:dyDescent="0.3">
      <c r="A5490" t="s">
        <v>14</v>
      </c>
      <c r="B5490" s="1">
        <v>43429</v>
      </c>
      <c r="C5490">
        <v>0.97847499999999998</v>
      </c>
      <c r="D5490">
        <v>0.99060300000000001</v>
      </c>
      <c r="E5490">
        <v>0.96121500000000004</v>
      </c>
      <c r="F5490">
        <v>0.98096899999999998</v>
      </c>
      <c r="G5490">
        <v>5223930000</v>
      </c>
      <c r="H5490">
        <v>1821092174</v>
      </c>
      <c r="I5490">
        <v>2018</v>
      </c>
      <c r="J5490">
        <v>11</v>
      </c>
      <c r="K5490">
        <v>25</v>
      </c>
    </row>
    <row r="5491" spans="1:11" x14ac:dyDescent="0.3">
      <c r="A5491" t="s">
        <v>14</v>
      </c>
      <c r="B5491" s="1">
        <v>43428</v>
      </c>
      <c r="C5491">
        <v>0.98185</v>
      </c>
      <c r="D5491">
        <v>0.99302199999999996</v>
      </c>
      <c r="E5491">
        <v>0.96487100000000003</v>
      </c>
      <c r="F5491">
        <v>0.98022399999999998</v>
      </c>
      <c r="G5491">
        <v>3549490000</v>
      </c>
      <c r="H5491">
        <v>1770697939</v>
      </c>
      <c r="I5491">
        <v>2018</v>
      </c>
      <c r="J5491">
        <v>11</v>
      </c>
      <c r="K5491">
        <v>24</v>
      </c>
    </row>
    <row r="5492" spans="1:11" x14ac:dyDescent="0.3">
      <c r="A5492" t="s">
        <v>14</v>
      </c>
      <c r="B5492" s="1">
        <v>43427</v>
      </c>
      <c r="C5492">
        <v>0.99091200000000002</v>
      </c>
      <c r="D5492">
        <v>1</v>
      </c>
      <c r="E5492">
        <v>0.97576200000000002</v>
      </c>
      <c r="F5492">
        <v>0.98257000000000005</v>
      </c>
      <c r="G5492">
        <v>3775250000</v>
      </c>
      <c r="H5492">
        <v>1774935805</v>
      </c>
      <c r="I5492">
        <v>2018</v>
      </c>
      <c r="J5492">
        <v>11</v>
      </c>
      <c r="K5492">
        <v>23</v>
      </c>
    </row>
    <row r="5493" spans="1:11" x14ac:dyDescent="0.3">
      <c r="A5493" t="s">
        <v>14</v>
      </c>
      <c r="B5493" s="1">
        <v>43426</v>
      </c>
      <c r="C5493">
        <v>0.98478399999999999</v>
      </c>
      <c r="D5493">
        <v>0.99979799999999996</v>
      </c>
      <c r="E5493">
        <v>0.98056500000000002</v>
      </c>
      <c r="F5493">
        <v>0.99818799999999996</v>
      </c>
      <c r="G5493">
        <v>3287830000</v>
      </c>
      <c r="H5493">
        <v>1803148499</v>
      </c>
      <c r="I5493">
        <v>2018</v>
      </c>
      <c r="J5493">
        <v>11</v>
      </c>
      <c r="K5493">
        <v>22</v>
      </c>
    </row>
    <row r="5494" spans="1:11" x14ac:dyDescent="0.3">
      <c r="A5494" t="s">
        <v>14</v>
      </c>
      <c r="B5494" s="1">
        <v>43425</v>
      </c>
      <c r="C5494">
        <v>0.97344799999999998</v>
      </c>
      <c r="D5494">
        <v>0.99644600000000005</v>
      </c>
      <c r="E5494">
        <v>0.96465800000000002</v>
      </c>
      <c r="F5494">
        <v>0.98750400000000005</v>
      </c>
      <c r="G5494">
        <v>4348950000</v>
      </c>
      <c r="H5494">
        <v>1783848690</v>
      </c>
      <c r="I5494">
        <v>2018</v>
      </c>
      <c r="J5494">
        <v>11</v>
      </c>
      <c r="K5494">
        <v>21</v>
      </c>
    </row>
    <row r="5495" spans="1:11" x14ac:dyDescent="0.3">
      <c r="A5495" t="s">
        <v>14</v>
      </c>
      <c r="B5495" s="1">
        <v>43424</v>
      </c>
      <c r="C5495">
        <v>0.97755400000000003</v>
      </c>
      <c r="D5495">
        <v>0.99301300000000003</v>
      </c>
      <c r="E5495">
        <v>0.95001400000000003</v>
      </c>
      <c r="F5495">
        <v>0.96879899999999997</v>
      </c>
      <c r="G5495">
        <v>5908970000</v>
      </c>
      <c r="H5495">
        <v>1750059571</v>
      </c>
      <c r="I5495">
        <v>2018</v>
      </c>
      <c r="J5495">
        <v>11</v>
      </c>
      <c r="K5495">
        <v>20</v>
      </c>
    </row>
    <row r="5496" spans="1:11" x14ac:dyDescent="0.3">
      <c r="A5496" t="s">
        <v>14</v>
      </c>
      <c r="B5496" s="1">
        <v>43423</v>
      </c>
      <c r="C5496">
        <v>0.99396300000000004</v>
      </c>
      <c r="D5496">
        <v>1</v>
      </c>
      <c r="E5496">
        <v>0.97618799999999994</v>
      </c>
      <c r="F5496">
        <v>0.98272999999999999</v>
      </c>
      <c r="G5496">
        <v>5189080000</v>
      </c>
      <c r="H5496">
        <v>1726088332</v>
      </c>
      <c r="I5496">
        <v>2018</v>
      </c>
      <c r="J5496">
        <v>11</v>
      </c>
      <c r="K5496">
        <v>19</v>
      </c>
    </row>
    <row r="5497" spans="1:11" x14ac:dyDescent="0.3">
      <c r="A5497" t="s">
        <v>14</v>
      </c>
      <c r="B5497" s="1">
        <v>43422</v>
      </c>
      <c r="C5497">
        <v>0.98521599999999998</v>
      </c>
      <c r="D5497">
        <v>0.99497000000000002</v>
      </c>
      <c r="E5497">
        <v>0.98333300000000001</v>
      </c>
      <c r="F5497">
        <v>0.992533</v>
      </c>
      <c r="G5497">
        <v>3037000000</v>
      </c>
      <c r="H5497">
        <v>1743306535</v>
      </c>
      <c r="I5497">
        <v>2018</v>
      </c>
      <c r="J5497">
        <v>11</v>
      </c>
      <c r="K5497">
        <v>18</v>
      </c>
    </row>
    <row r="5498" spans="1:11" x14ac:dyDescent="0.3">
      <c r="A5498" t="s">
        <v>14</v>
      </c>
      <c r="B5498" s="1">
        <v>43421</v>
      </c>
      <c r="C5498">
        <v>0.98995599999999995</v>
      </c>
      <c r="D5498">
        <v>0.99289499999999997</v>
      </c>
      <c r="E5498">
        <v>0.98477099999999995</v>
      </c>
      <c r="F5498">
        <v>0.985869</v>
      </c>
      <c r="G5498">
        <v>2909490000</v>
      </c>
      <c r="H5498">
        <v>1731601740</v>
      </c>
      <c r="I5498">
        <v>2018</v>
      </c>
      <c r="J5498">
        <v>11</v>
      </c>
      <c r="K5498">
        <v>17</v>
      </c>
    </row>
    <row r="5499" spans="1:11" x14ac:dyDescent="0.3">
      <c r="A5499" t="s">
        <v>14</v>
      </c>
      <c r="B5499" s="1">
        <v>43420</v>
      </c>
      <c r="C5499">
        <v>0.98317900000000003</v>
      </c>
      <c r="D5499">
        <v>0.99233899999999997</v>
      </c>
      <c r="E5499">
        <v>0.97903499999999999</v>
      </c>
      <c r="F5499">
        <v>0.98702699999999999</v>
      </c>
      <c r="G5499">
        <v>3454560000</v>
      </c>
      <c r="H5499">
        <v>1684284326</v>
      </c>
      <c r="I5499">
        <v>2018</v>
      </c>
      <c r="J5499">
        <v>11</v>
      </c>
      <c r="K5499">
        <v>16</v>
      </c>
    </row>
    <row r="5500" spans="1:11" x14ac:dyDescent="0.3">
      <c r="A5500" t="s">
        <v>14</v>
      </c>
      <c r="B5500" s="1">
        <v>43419</v>
      </c>
      <c r="C5500">
        <v>0.97257800000000005</v>
      </c>
      <c r="D5500">
        <v>0.99257399999999996</v>
      </c>
      <c r="E5500">
        <v>0.96244700000000005</v>
      </c>
      <c r="F5500">
        <v>0.98202199999999995</v>
      </c>
      <c r="G5500">
        <v>4956910000</v>
      </c>
      <c r="H5500">
        <v>1675743686</v>
      </c>
      <c r="I5500">
        <v>2018</v>
      </c>
      <c r="J5500">
        <v>11</v>
      </c>
      <c r="K5500">
        <v>15</v>
      </c>
    </row>
    <row r="5501" spans="1:11" x14ac:dyDescent="0.3">
      <c r="A5501" t="s">
        <v>14</v>
      </c>
      <c r="B5501" s="1">
        <v>43418</v>
      </c>
      <c r="C5501">
        <v>0.98319999999999996</v>
      </c>
      <c r="D5501">
        <v>1</v>
      </c>
      <c r="E5501">
        <v>0.96419100000000002</v>
      </c>
      <c r="F5501">
        <v>0.96664399999999995</v>
      </c>
      <c r="G5501">
        <v>4749050000</v>
      </c>
      <c r="H5501">
        <v>1649502332</v>
      </c>
      <c r="I5501">
        <v>2018</v>
      </c>
      <c r="J5501">
        <v>11</v>
      </c>
      <c r="K5501">
        <v>14</v>
      </c>
    </row>
    <row r="5502" spans="1:11" x14ac:dyDescent="0.3">
      <c r="A5502" t="s">
        <v>14</v>
      </c>
      <c r="B5502" s="1">
        <v>43417</v>
      </c>
      <c r="C5502">
        <v>0.98783699999999997</v>
      </c>
      <c r="D5502">
        <v>0.99479700000000004</v>
      </c>
      <c r="E5502">
        <v>0.97994000000000003</v>
      </c>
      <c r="F5502">
        <v>0.98511800000000005</v>
      </c>
      <c r="G5502">
        <v>2679670000</v>
      </c>
      <c r="H5502">
        <v>1681026767</v>
      </c>
      <c r="I5502">
        <v>2018</v>
      </c>
      <c r="J5502">
        <v>11</v>
      </c>
      <c r="K5502">
        <v>13</v>
      </c>
    </row>
    <row r="5503" spans="1:11" x14ac:dyDescent="0.3">
      <c r="A5503" t="s">
        <v>14</v>
      </c>
      <c r="B5503" s="1">
        <v>43416</v>
      </c>
      <c r="C5503">
        <v>0.99027200000000004</v>
      </c>
      <c r="D5503">
        <v>0.99759100000000001</v>
      </c>
      <c r="E5503">
        <v>0.98719999999999997</v>
      </c>
      <c r="F5503">
        <v>0.98914800000000003</v>
      </c>
      <c r="G5503">
        <v>2716680000</v>
      </c>
      <c r="H5503">
        <v>1687903647</v>
      </c>
      <c r="I5503">
        <v>2018</v>
      </c>
      <c r="J5503">
        <v>11</v>
      </c>
      <c r="K5503">
        <v>12</v>
      </c>
    </row>
    <row r="5504" spans="1:11" x14ac:dyDescent="0.3">
      <c r="A5504" t="s">
        <v>14</v>
      </c>
      <c r="B5504" s="1">
        <v>43415</v>
      </c>
      <c r="C5504">
        <v>0.99720299999999995</v>
      </c>
      <c r="D5504">
        <v>1</v>
      </c>
      <c r="E5504">
        <v>0.99046199999999995</v>
      </c>
      <c r="F5504">
        <v>0.99046199999999995</v>
      </c>
      <c r="G5504">
        <v>2634060000</v>
      </c>
      <c r="H5504">
        <v>1690145885</v>
      </c>
      <c r="I5504">
        <v>2018</v>
      </c>
      <c r="J5504">
        <v>11</v>
      </c>
      <c r="K5504">
        <v>11</v>
      </c>
    </row>
    <row r="5505" spans="1:11" x14ac:dyDescent="0.3">
      <c r="A5505" t="s">
        <v>14</v>
      </c>
      <c r="B5505" s="1">
        <v>43414</v>
      </c>
      <c r="C5505">
        <v>0.99539699999999998</v>
      </c>
      <c r="D5505">
        <v>0.99899400000000005</v>
      </c>
      <c r="E5505">
        <v>0.99066299999999996</v>
      </c>
      <c r="F5505">
        <v>0.99717999999999996</v>
      </c>
      <c r="G5505">
        <v>2558040000</v>
      </c>
      <c r="H5505">
        <v>1771412226</v>
      </c>
      <c r="I5505">
        <v>2018</v>
      </c>
      <c r="J5505">
        <v>11</v>
      </c>
      <c r="K5505">
        <v>10</v>
      </c>
    </row>
    <row r="5506" spans="1:11" x14ac:dyDescent="0.3">
      <c r="A5506" t="s">
        <v>14</v>
      </c>
      <c r="B5506" s="1">
        <v>43413</v>
      </c>
      <c r="C5506">
        <v>0.99438400000000005</v>
      </c>
      <c r="D5506">
        <v>0.99994400000000006</v>
      </c>
      <c r="E5506">
        <v>0.98875000000000002</v>
      </c>
      <c r="F5506">
        <v>0.99483200000000005</v>
      </c>
      <c r="G5506">
        <v>2643090000</v>
      </c>
      <c r="H5506">
        <v>1767241188</v>
      </c>
      <c r="I5506">
        <v>2018</v>
      </c>
      <c r="J5506">
        <v>11</v>
      </c>
      <c r="K5506">
        <v>9</v>
      </c>
    </row>
    <row r="5507" spans="1:11" x14ac:dyDescent="0.3">
      <c r="A5507" t="s">
        <v>14</v>
      </c>
      <c r="B5507" s="1">
        <v>43412</v>
      </c>
      <c r="C5507">
        <v>0.99225399999999997</v>
      </c>
      <c r="D5507">
        <v>0.99974300000000005</v>
      </c>
      <c r="E5507">
        <v>0.98953800000000003</v>
      </c>
      <c r="F5507">
        <v>0.99433300000000002</v>
      </c>
      <c r="G5507">
        <v>2951660000</v>
      </c>
      <c r="H5507">
        <v>1766354754</v>
      </c>
      <c r="I5507">
        <v>2018</v>
      </c>
      <c r="J5507">
        <v>11</v>
      </c>
      <c r="K5507">
        <v>8</v>
      </c>
    </row>
    <row r="5508" spans="1:11" x14ac:dyDescent="0.3">
      <c r="A5508" t="s">
        <v>14</v>
      </c>
      <c r="B5508" s="1">
        <v>43411</v>
      </c>
      <c r="C5508">
        <v>0.99352399999999996</v>
      </c>
      <c r="D5508">
        <v>0.99849399999999999</v>
      </c>
      <c r="E5508">
        <v>0.98945300000000003</v>
      </c>
      <c r="F5508">
        <v>0.99326999999999999</v>
      </c>
      <c r="G5508">
        <v>3266710000</v>
      </c>
      <c r="H5508">
        <v>1764466417</v>
      </c>
      <c r="I5508">
        <v>2018</v>
      </c>
      <c r="J5508">
        <v>11</v>
      </c>
      <c r="K5508">
        <v>7</v>
      </c>
    </row>
    <row r="5509" spans="1:11" x14ac:dyDescent="0.3">
      <c r="A5509" t="s">
        <v>14</v>
      </c>
      <c r="B5509" s="1">
        <v>43410</v>
      </c>
      <c r="C5509">
        <v>0.99480500000000005</v>
      </c>
      <c r="D5509">
        <v>0.99687599999999998</v>
      </c>
      <c r="E5509">
        <v>0.98781600000000003</v>
      </c>
      <c r="F5509">
        <v>0.99279600000000001</v>
      </c>
      <c r="G5509">
        <v>3076640000</v>
      </c>
      <c r="H5509">
        <v>1765260478</v>
      </c>
      <c r="I5509">
        <v>2018</v>
      </c>
      <c r="J5509">
        <v>11</v>
      </c>
      <c r="K5509">
        <v>6</v>
      </c>
    </row>
    <row r="5510" spans="1:11" x14ac:dyDescent="0.3">
      <c r="A5510" t="s">
        <v>14</v>
      </c>
      <c r="B5510" s="1">
        <v>43409</v>
      </c>
      <c r="C5510">
        <v>0.98984899999999998</v>
      </c>
      <c r="D5510">
        <v>1.01</v>
      </c>
      <c r="E5510">
        <v>0.98984899999999998</v>
      </c>
      <c r="F5510">
        <v>0.99317599999999995</v>
      </c>
      <c r="G5510">
        <v>2757810000</v>
      </c>
      <c r="H5510">
        <v>1764299434</v>
      </c>
      <c r="I5510">
        <v>2018</v>
      </c>
      <c r="J5510">
        <v>11</v>
      </c>
      <c r="K5510">
        <v>5</v>
      </c>
    </row>
    <row r="5511" spans="1:11" x14ac:dyDescent="0.3">
      <c r="A5511" t="s">
        <v>14</v>
      </c>
      <c r="B5511" s="1">
        <v>43408</v>
      </c>
      <c r="C5511">
        <v>0.99902000000000002</v>
      </c>
      <c r="D5511">
        <v>1</v>
      </c>
      <c r="E5511">
        <v>0.94572299999999998</v>
      </c>
      <c r="F5511">
        <v>0.98870800000000003</v>
      </c>
      <c r="G5511">
        <v>2955200000</v>
      </c>
      <c r="H5511">
        <v>1756362381</v>
      </c>
      <c r="I5511">
        <v>2018</v>
      </c>
      <c r="J5511">
        <v>11</v>
      </c>
      <c r="K5511">
        <v>4</v>
      </c>
    </row>
    <row r="5512" spans="1:11" x14ac:dyDescent="0.3">
      <c r="A5512" t="s">
        <v>14</v>
      </c>
      <c r="B5512" s="1">
        <v>43407</v>
      </c>
      <c r="C5512">
        <v>0.99309800000000004</v>
      </c>
      <c r="D5512">
        <v>1.01</v>
      </c>
      <c r="E5512">
        <v>0.99288200000000004</v>
      </c>
      <c r="F5512">
        <v>0.99943300000000002</v>
      </c>
      <c r="G5512">
        <v>2117390000</v>
      </c>
      <c r="H5512">
        <v>1775414505</v>
      </c>
      <c r="I5512">
        <v>2018</v>
      </c>
      <c r="J5512">
        <v>11</v>
      </c>
      <c r="K5512">
        <v>3</v>
      </c>
    </row>
    <row r="5513" spans="1:11" x14ac:dyDescent="0.3">
      <c r="A5513" t="s">
        <v>14</v>
      </c>
      <c r="B5513" s="1">
        <v>43406</v>
      </c>
      <c r="C5513">
        <v>0.99071399999999998</v>
      </c>
      <c r="D5513">
        <v>0.996147</v>
      </c>
      <c r="E5513">
        <v>0.97692900000000005</v>
      </c>
      <c r="F5513">
        <v>0.99350099999999997</v>
      </c>
      <c r="G5513">
        <v>2373920000</v>
      </c>
      <c r="H5513">
        <v>1764876771</v>
      </c>
      <c r="I5513">
        <v>2018</v>
      </c>
      <c r="J5513">
        <v>11</v>
      </c>
      <c r="K5513">
        <v>2</v>
      </c>
    </row>
    <row r="5514" spans="1:11" x14ac:dyDescent="0.3">
      <c r="A5514" t="s">
        <v>14</v>
      </c>
      <c r="B5514" s="1">
        <v>43405</v>
      </c>
      <c r="C5514">
        <v>0.98738599999999999</v>
      </c>
      <c r="D5514">
        <v>1.02</v>
      </c>
      <c r="E5514">
        <v>0.98728499999999997</v>
      </c>
      <c r="F5514">
        <v>0.99172000000000005</v>
      </c>
      <c r="G5514">
        <v>2043660000</v>
      </c>
      <c r="H5514">
        <v>1761712964</v>
      </c>
      <c r="I5514">
        <v>2018</v>
      </c>
      <c r="J5514">
        <v>11</v>
      </c>
      <c r="K5514">
        <v>1</v>
      </c>
    </row>
    <row r="5515" spans="1:11" x14ac:dyDescent="0.3">
      <c r="A5515" t="s">
        <v>14</v>
      </c>
      <c r="B5515" s="1">
        <v>43404</v>
      </c>
      <c r="C5515">
        <v>0.99854399999999999</v>
      </c>
      <c r="D5515">
        <v>1.01</v>
      </c>
      <c r="E5515">
        <v>0.98388500000000001</v>
      </c>
      <c r="F5515">
        <v>0.98812199999999994</v>
      </c>
      <c r="G5515">
        <v>2152470000</v>
      </c>
      <c r="H5515">
        <v>1755321398</v>
      </c>
      <c r="I5515">
        <v>2018</v>
      </c>
      <c r="J5515">
        <v>10</v>
      </c>
      <c r="K5515">
        <v>31</v>
      </c>
    </row>
    <row r="5516" spans="1:11" x14ac:dyDescent="0.3">
      <c r="A5516" t="s">
        <v>14</v>
      </c>
      <c r="B5516" s="1">
        <v>43403</v>
      </c>
      <c r="C5516">
        <v>0.99592499999999995</v>
      </c>
      <c r="D5516">
        <v>0.99979700000000005</v>
      </c>
      <c r="E5516">
        <v>0.98421099999999995</v>
      </c>
      <c r="F5516">
        <v>0.99667099999999997</v>
      </c>
      <c r="G5516">
        <v>1983070000</v>
      </c>
      <c r="H5516">
        <v>1820341578</v>
      </c>
      <c r="I5516">
        <v>2018</v>
      </c>
      <c r="J5516">
        <v>10</v>
      </c>
      <c r="K5516">
        <v>30</v>
      </c>
    </row>
    <row r="5517" spans="1:11" x14ac:dyDescent="0.3">
      <c r="A5517" t="s">
        <v>14</v>
      </c>
      <c r="B5517" s="1">
        <v>43402</v>
      </c>
      <c r="C5517">
        <v>0.99636400000000003</v>
      </c>
      <c r="D5517">
        <v>1.01</v>
      </c>
      <c r="E5517">
        <v>0.991676</v>
      </c>
      <c r="F5517">
        <v>0.99685900000000005</v>
      </c>
      <c r="G5517">
        <v>2296810000</v>
      </c>
      <c r="H5517">
        <v>1920370845</v>
      </c>
      <c r="I5517">
        <v>2018</v>
      </c>
      <c r="J5517">
        <v>10</v>
      </c>
      <c r="K5517">
        <v>29</v>
      </c>
    </row>
    <row r="5518" spans="1:11" x14ac:dyDescent="0.3">
      <c r="A5518" t="s">
        <v>14</v>
      </c>
      <c r="B5518" s="1">
        <v>43401</v>
      </c>
      <c r="C5518">
        <v>0.99522299999999997</v>
      </c>
      <c r="D5518">
        <v>0.998892</v>
      </c>
      <c r="E5518">
        <v>0.99154799999999998</v>
      </c>
      <c r="F5518">
        <v>0.99845300000000003</v>
      </c>
      <c r="G5518">
        <v>1729890000</v>
      </c>
      <c r="H5518">
        <v>1923441561</v>
      </c>
      <c r="I5518">
        <v>2018</v>
      </c>
      <c r="J5518">
        <v>10</v>
      </c>
      <c r="K5518">
        <v>28</v>
      </c>
    </row>
    <row r="5519" spans="1:11" x14ac:dyDescent="0.3">
      <c r="A5519" t="s">
        <v>14</v>
      </c>
      <c r="B5519" s="1">
        <v>43400</v>
      </c>
      <c r="C5519">
        <v>0.98777800000000004</v>
      </c>
      <c r="D5519">
        <v>0.99733499999999997</v>
      </c>
      <c r="E5519">
        <v>0.98700500000000002</v>
      </c>
      <c r="F5519">
        <v>0.99309700000000001</v>
      </c>
      <c r="G5519">
        <v>1671750000</v>
      </c>
      <c r="H5519">
        <v>1913123646</v>
      </c>
      <c r="I5519">
        <v>2018</v>
      </c>
      <c r="J5519">
        <v>10</v>
      </c>
      <c r="K5519">
        <v>27</v>
      </c>
    </row>
    <row r="5520" spans="1:11" x14ac:dyDescent="0.3">
      <c r="A5520" t="s">
        <v>14</v>
      </c>
      <c r="B5520" s="1">
        <v>43399</v>
      </c>
      <c r="C5520">
        <v>0.98857099999999998</v>
      </c>
      <c r="D5520">
        <v>0.99047499999999999</v>
      </c>
      <c r="E5520">
        <v>0.98131299999999999</v>
      </c>
      <c r="F5520">
        <v>0.98978900000000003</v>
      </c>
      <c r="G5520">
        <v>1881270000</v>
      </c>
      <c r="H5520">
        <v>1906751043</v>
      </c>
      <c r="I5520">
        <v>2018</v>
      </c>
      <c r="J5520">
        <v>10</v>
      </c>
      <c r="K5520">
        <v>26</v>
      </c>
    </row>
    <row r="5521" spans="1:11" x14ac:dyDescent="0.3">
      <c r="A5521" t="s">
        <v>14</v>
      </c>
      <c r="B5521" s="1">
        <v>43398</v>
      </c>
      <c r="C5521">
        <v>0.99044299999999996</v>
      </c>
      <c r="D5521">
        <v>0.99148999999999998</v>
      </c>
      <c r="E5521">
        <v>0.98488799999999999</v>
      </c>
      <c r="F5521">
        <v>0.98879099999999998</v>
      </c>
      <c r="G5521">
        <v>1677800000</v>
      </c>
      <c r="H5521">
        <v>1904828474</v>
      </c>
      <c r="I5521">
        <v>2018</v>
      </c>
      <c r="J5521">
        <v>10</v>
      </c>
      <c r="K5521">
        <v>25</v>
      </c>
    </row>
    <row r="5522" spans="1:11" x14ac:dyDescent="0.3">
      <c r="A5522" t="s">
        <v>14</v>
      </c>
      <c r="B5522" s="1">
        <v>43397</v>
      </c>
      <c r="C5522">
        <v>0.98601099999999997</v>
      </c>
      <c r="D5522">
        <v>0.98861200000000005</v>
      </c>
      <c r="E5522">
        <v>0.98246599999999995</v>
      </c>
      <c r="F5522">
        <v>0.98861200000000005</v>
      </c>
      <c r="G5522">
        <v>1781560000</v>
      </c>
      <c r="H5522">
        <v>2003344845</v>
      </c>
      <c r="I5522">
        <v>2018</v>
      </c>
      <c r="J5522">
        <v>10</v>
      </c>
      <c r="K5522">
        <v>24</v>
      </c>
    </row>
    <row r="5523" spans="1:11" x14ac:dyDescent="0.3">
      <c r="A5523" t="s">
        <v>14</v>
      </c>
      <c r="B5523" s="1">
        <v>43396</v>
      </c>
      <c r="C5523">
        <v>0.98491300000000004</v>
      </c>
      <c r="D5523">
        <v>0.99037399999999998</v>
      </c>
      <c r="E5523">
        <v>0.98252799999999996</v>
      </c>
      <c r="F5523">
        <v>0.98796200000000001</v>
      </c>
      <c r="G5523">
        <v>2111740000</v>
      </c>
      <c r="H5523">
        <v>2002027671</v>
      </c>
      <c r="I5523">
        <v>2018</v>
      </c>
      <c r="J5523">
        <v>10</v>
      </c>
      <c r="K5523">
        <v>23</v>
      </c>
    </row>
    <row r="5524" spans="1:11" x14ac:dyDescent="0.3">
      <c r="A5524" t="s">
        <v>14</v>
      </c>
      <c r="B5524" s="1">
        <v>43395</v>
      </c>
      <c r="C5524">
        <v>0.98572599999999999</v>
      </c>
      <c r="D5524">
        <v>0.99521000000000004</v>
      </c>
      <c r="E5524">
        <v>0.97633300000000001</v>
      </c>
      <c r="F5524">
        <v>0.98399800000000004</v>
      </c>
      <c r="G5524">
        <v>2213350000</v>
      </c>
      <c r="H5524">
        <v>2043194835</v>
      </c>
      <c r="I5524">
        <v>2018</v>
      </c>
      <c r="J5524">
        <v>10</v>
      </c>
      <c r="K5524">
        <v>22</v>
      </c>
    </row>
    <row r="5525" spans="1:11" x14ac:dyDescent="0.3">
      <c r="A5525" t="s">
        <v>14</v>
      </c>
      <c r="B5525" s="1">
        <v>43394</v>
      </c>
      <c r="C5525">
        <v>0.984348</v>
      </c>
      <c r="D5525">
        <v>0.98885400000000001</v>
      </c>
      <c r="E5525">
        <v>0.974997</v>
      </c>
      <c r="F5525">
        <v>0.98354799999999998</v>
      </c>
      <c r="G5525">
        <v>2188330000</v>
      </c>
      <c r="H5525">
        <v>2042260445</v>
      </c>
      <c r="I5525">
        <v>2018</v>
      </c>
      <c r="J5525">
        <v>10</v>
      </c>
      <c r="K5525">
        <v>21</v>
      </c>
    </row>
    <row r="5526" spans="1:11" x14ac:dyDescent="0.3">
      <c r="A5526" t="s">
        <v>14</v>
      </c>
      <c r="B5526" s="1">
        <v>43393</v>
      </c>
      <c r="C5526">
        <v>0.98824100000000004</v>
      </c>
      <c r="D5526">
        <v>0.99087700000000001</v>
      </c>
      <c r="E5526">
        <v>0.97760100000000005</v>
      </c>
      <c r="F5526">
        <v>0.98383100000000001</v>
      </c>
      <c r="G5526">
        <v>2094040000</v>
      </c>
      <c r="H5526">
        <v>2042848073</v>
      </c>
      <c r="I5526">
        <v>2018</v>
      </c>
      <c r="J5526">
        <v>10</v>
      </c>
      <c r="K5526">
        <v>20</v>
      </c>
    </row>
    <row r="5527" spans="1:11" x14ac:dyDescent="0.3">
      <c r="A5527" t="s">
        <v>14</v>
      </c>
      <c r="B5527" s="1">
        <v>43392</v>
      </c>
      <c r="C5527">
        <v>0.98129100000000002</v>
      </c>
      <c r="D5527">
        <v>0.98928400000000005</v>
      </c>
      <c r="E5527">
        <v>0.97802100000000003</v>
      </c>
      <c r="F5527">
        <v>0.98771200000000003</v>
      </c>
      <c r="G5527">
        <v>2322570000</v>
      </c>
      <c r="H5527">
        <v>2050906665</v>
      </c>
      <c r="I5527">
        <v>2018</v>
      </c>
      <c r="J5527">
        <v>10</v>
      </c>
      <c r="K5527">
        <v>19</v>
      </c>
    </row>
    <row r="5528" spans="1:11" x14ac:dyDescent="0.3">
      <c r="A5528" t="s">
        <v>14</v>
      </c>
      <c r="B5528" s="1">
        <v>43391</v>
      </c>
      <c r="C5528">
        <v>0.972522</v>
      </c>
      <c r="D5528">
        <v>0.98508399999999996</v>
      </c>
      <c r="E5528">
        <v>0.96732099999999999</v>
      </c>
      <c r="F5528">
        <v>0.98085800000000001</v>
      </c>
      <c r="G5528">
        <v>2485030000</v>
      </c>
      <c r="H5528">
        <v>2085717771</v>
      </c>
      <c r="I5528">
        <v>2018</v>
      </c>
      <c r="J5528">
        <v>10</v>
      </c>
      <c r="K5528">
        <v>18</v>
      </c>
    </row>
    <row r="5529" spans="1:11" x14ac:dyDescent="0.3">
      <c r="A5529" t="s">
        <v>14</v>
      </c>
      <c r="B5529" s="1">
        <v>43390</v>
      </c>
      <c r="C5529">
        <v>0.977078</v>
      </c>
      <c r="D5529">
        <v>0.97868999999999995</v>
      </c>
      <c r="E5529">
        <v>0.96632300000000004</v>
      </c>
      <c r="F5529">
        <v>0.971225</v>
      </c>
      <c r="G5529">
        <v>2569210000</v>
      </c>
      <c r="H5529">
        <v>2142931950</v>
      </c>
      <c r="I5529">
        <v>2018</v>
      </c>
      <c r="J5529">
        <v>10</v>
      </c>
      <c r="K5529">
        <v>17</v>
      </c>
    </row>
    <row r="5530" spans="1:11" x14ac:dyDescent="0.3">
      <c r="A5530" t="s">
        <v>14</v>
      </c>
      <c r="B5530" s="1">
        <v>43389</v>
      </c>
      <c r="C5530">
        <v>0.97924299999999997</v>
      </c>
      <c r="D5530">
        <v>0.98535799999999996</v>
      </c>
      <c r="E5530">
        <v>0.96940599999999999</v>
      </c>
      <c r="F5530">
        <v>0.97515200000000002</v>
      </c>
      <c r="G5530">
        <v>2585550000</v>
      </c>
      <c r="H5530">
        <v>2200354168</v>
      </c>
      <c r="I5530">
        <v>2018</v>
      </c>
      <c r="J5530">
        <v>10</v>
      </c>
      <c r="K5530">
        <v>16</v>
      </c>
    </row>
    <row r="5531" spans="1:11" x14ac:dyDescent="0.3">
      <c r="A5531" t="s">
        <v>14</v>
      </c>
      <c r="B5531" s="1">
        <v>43388</v>
      </c>
      <c r="C5531">
        <v>0.99308399999999997</v>
      </c>
      <c r="D5531">
        <v>0.99308399999999997</v>
      </c>
      <c r="E5531">
        <v>0.925284</v>
      </c>
      <c r="F5531">
        <v>0.98013799999999995</v>
      </c>
      <c r="G5531">
        <v>5891700000</v>
      </c>
      <c r="H5531">
        <v>2456639187</v>
      </c>
      <c r="I5531">
        <v>2018</v>
      </c>
      <c r="J5531">
        <v>10</v>
      </c>
      <c r="K5531">
        <v>15</v>
      </c>
    </row>
    <row r="5532" spans="1:11" x14ac:dyDescent="0.3">
      <c r="A5532" t="s">
        <v>14</v>
      </c>
      <c r="B5532" s="1">
        <v>43387</v>
      </c>
      <c r="C5532">
        <v>0.987869</v>
      </c>
      <c r="D5532">
        <v>0.99590500000000004</v>
      </c>
      <c r="E5532">
        <v>0.984209</v>
      </c>
      <c r="F5532">
        <v>0.98956999999999995</v>
      </c>
      <c r="G5532">
        <v>2008170000</v>
      </c>
      <c r="H5532">
        <v>2480279757</v>
      </c>
      <c r="I5532">
        <v>2018</v>
      </c>
      <c r="J5532">
        <v>10</v>
      </c>
      <c r="K5532">
        <v>14</v>
      </c>
    </row>
    <row r="5533" spans="1:11" x14ac:dyDescent="0.3">
      <c r="A5533" t="s">
        <v>14</v>
      </c>
      <c r="B5533" s="1">
        <v>43386</v>
      </c>
      <c r="C5533">
        <v>0.99503600000000003</v>
      </c>
      <c r="D5533">
        <v>0.99545499999999998</v>
      </c>
      <c r="E5533">
        <v>0.98494000000000004</v>
      </c>
      <c r="F5533">
        <v>0.98804599999999998</v>
      </c>
      <c r="G5533">
        <v>1961540000</v>
      </c>
      <c r="H5533">
        <v>2674069170</v>
      </c>
      <c r="I5533">
        <v>2018</v>
      </c>
      <c r="J5533">
        <v>10</v>
      </c>
      <c r="K5533">
        <v>13</v>
      </c>
    </row>
    <row r="5534" spans="1:11" x14ac:dyDescent="0.3">
      <c r="A5534" t="s">
        <v>14</v>
      </c>
      <c r="B5534" s="1">
        <v>43385</v>
      </c>
      <c r="C5534">
        <v>0.99870400000000004</v>
      </c>
      <c r="D5534">
        <v>0.99870400000000004</v>
      </c>
      <c r="E5534">
        <v>0.98367000000000004</v>
      </c>
      <c r="F5534">
        <v>0.99410200000000004</v>
      </c>
      <c r="G5534">
        <v>2962380000</v>
      </c>
      <c r="H5534">
        <v>2690459260</v>
      </c>
      <c r="I5534">
        <v>2018</v>
      </c>
      <c r="J5534">
        <v>10</v>
      </c>
      <c r="K5534">
        <v>12</v>
      </c>
    </row>
    <row r="5535" spans="1:11" x14ac:dyDescent="0.3">
      <c r="A5535" t="s">
        <v>14</v>
      </c>
      <c r="B5535" s="1">
        <v>43384</v>
      </c>
      <c r="C5535">
        <v>0.99293399999999998</v>
      </c>
      <c r="D5535">
        <v>1.02</v>
      </c>
      <c r="E5535">
        <v>0.98725200000000002</v>
      </c>
      <c r="F5535">
        <v>0.99302599999999996</v>
      </c>
      <c r="G5535">
        <v>3772600000</v>
      </c>
      <c r="H5535">
        <v>2687547150</v>
      </c>
      <c r="I5535">
        <v>2018</v>
      </c>
      <c r="J5535">
        <v>10</v>
      </c>
      <c r="K5535">
        <v>11</v>
      </c>
    </row>
    <row r="5536" spans="1:11" x14ac:dyDescent="0.3">
      <c r="A5536" t="s">
        <v>14</v>
      </c>
      <c r="B5536" s="1">
        <v>43383</v>
      </c>
      <c r="C5536">
        <v>0.99533199999999999</v>
      </c>
      <c r="D5536">
        <v>1</v>
      </c>
      <c r="E5536">
        <v>0.99080299999999999</v>
      </c>
      <c r="F5536">
        <v>0.993502</v>
      </c>
      <c r="G5536">
        <v>2295300000</v>
      </c>
      <c r="H5536">
        <v>2688835407</v>
      </c>
      <c r="I5536">
        <v>2018</v>
      </c>
      <c r="J5536">
        <v>10</v>
      </c>
      <c r="K5536">
        <v>10</v>
      </c>
    </row>
    <row r="5537" spans="1:11" x14ac:dyDescent="0.3">
      <c r="A5537" t="s">
        <v>14</v>
      </c>
      <c r="B5537" s="1">
        <v>43382</v>
      </c>
      <c r="C5537">
        <v>0.99637399999999998</v>
      </c>
      <c r="D5537">
        <v>0.99982599999999999</v>
      </c>
      <c r="E5537">
        <v>0.99189899999999998</v>
      </c>
      <c r="F5537">
        <v>0.99677899999999997</v>
      </c>
      <c r="G5537">
        <v>2183500000</v>
      </c>
      <c r="H5537">
        <v>2697704351</v>
      </c>
      <c r="I5537">
        <v>2018</v>
      </c>
      <c r="J5537">
        <v>10</v>
      </c>
      <c r="K5537">
        <v>9</v>
      </c>
    </row>
    <row r="5538" spans="1:11" x14ac:dyDescent="0.3">
      <c r="A5538" t="s">
        <v>14</v>
      </c>
      <c r="B5538" s="1">
        <v>43381</v>
      </c>
      <c r="C5538">
        <v>0.99622900000000003</v>
      </c>
      <c r="D5538">
        <v>1</v>
      </c>
      <c r="E5538">
        <v>0.99005500000000002</v>
      </c>
      <c r="F5538">
        <v>0.99581399999999998</v>
      </c>
      <c r="G5538">
        <v>2594100000</v>
      </c>
      <c r="H5538">
        <v>2794674054</v>
      </c>
      <c r="I5538">
        <v>2018</v>
      </c>
      <c r="J5538">
        <v>10</v>
      </c>
      <c r="K5538">
        <v>8</v>
      </c>
    </row>
    <row r="5539" spans="1:11" x14ac:dyDescent="0.3">
      <c r="A5539" t="s">
        <v>14</v>
      </c>
      <c r="B5539" s="1">
        <v>43380</v>
      </c>
      <c r="C5539">
        <v>0.99793799999999999</v>
      </c>
      <c r="D5539">
        <v>1</v>
      </c>
      <c r="E5539">
        <v>0.99255300000000002</v>
      </c>
      <c r="F5539">
        <v>0.99661699999999998</v>
      </c>
      <c r="G5539">
        <v>2187670000</v>
      </c>
      <c r="H5539">
        <v>2796927611</v>
      </c>
      <c r="I5539">
        <v>2018</v>
      </c>
      <c r="J5539">
        <v>10</v>
      </c>
      <c r="K5539">
        <v>7</v>
      </c>
    </row>
    <row r="5540" spans="1:11" x14ac:dyDescent="0.3">
      <c r="A5540" t="s">
        <v>14</v>
      </c>
      <c r="B5540" s="1">
        <v>43379</v>
      </c>
      <c r="C5540">
        <v>0.99650300000000003</v>
      </c>
      <c r="D5540">
        <v>1</v>
      </c>
      <c r="E5540">
        <v>0.99577499999999997</v>
      </c>
      <c r="F5540">
        <v>0.99717699999999998</v>
      </c>
      <c r="G5540">
        <v>2238520000</v>
      </c>
      <c r="H5540">
        <v>2798499207</v>
      </c>
      <c r="I5540">
        <v>2018</v>
      </c>
      <c r="J5540">
        <v>10</v>
      </c>
      <c r="K5540">
        <v>6</v>
      </c>
    </row>
    <row r="5541" spans="1:11" x14ac:dyDescent="0.3">
      <c r="A5541" t="s">
        <v>14</v>
      </c>
      <c r="B5541" s="1">
        <v>43378</v>
      </c>
      <c r="C5541">
        <v>0.99619500000000005</v>
      </c>
      <c r="D5541">
        <v>1</v>
      </c>
      <c r="E5541">
        <v>0.98999499999999996</v>
      </c>
      <c r="F5541">
        <v>0.99577800000000005</v>
      </c>
      <c r="G5541">
        <v>2330830000</v>
      </c>
      <c r="H5541">
        <v>2794573023</v>
      </c>
      <c r="I5541">
        <v>2018</v>
      </c>
      <c r="J5541">
        <v>10</v>
      </c>
      <c r="K5541">
        <v>5</v>
      </c>
    </row>
    <row r="5542" spans="1:11" x14ac:dyDescent="0.3">
      <c r="A5542" t="s">
        <v>14</v>
      </c>
      <c r="B5542" s="1">
        <v>43377</v>
      </c>
      <c r="C5542">
        <v>0.99834000000000001</v>
      </c>
      <c r="D5542">
        <v>1</v>
      </c>
      <c r="E5542">
        <v>0.98839600000000005</v>
      </c>
      <c r="F5542">
        <v>0.99618499999999999</v>
      </c>
      <c r="G5542">
        <v>2374680000</v>
      </c>
      <c r="H5542">
        <v>2795715237</v>
      </c>
      <c r="I5542">
        <v>2018</v>
      </c>
      <c r="J5542">
        <v>10</v>
      </c>
      <c r="K5542">
        <v>4</v>
      </c>
    </row>
    <row r="5543" spans="1:11" x14ac:dyDescent="0.3">
      <c r="A5543" t="s">
        <v>14</v>
      </c>
      <c r="B5543" s="1">
        <v>43376</v>
      </c>
      <c r="C5543">
        <v>1</v>
      </c>
      <c r="D5543">
        <v>1.01</v>
      </c>
      <c r="E5543">
        <v>0.99139500000000003</v>
      </c>
      <c r="F5543">
        <v>0.99856900000000004</v>
      </c>
      <c r="G5543">
        <v>2812780000</v>
      </c>
      <c r="H5543">
        <v>2802405746</v>
      </c>
      <c r="I5543">
        <v>2018</v>
      </c>
      <c r="J5543">
        <v>10</v>
      </c>
      <c r="K5543">
        <v>3</v>
      </c>
    </row>
    <row r="5544" spans="1:11" x14ac:dyDescent="0.3">
      <c r="A5544" t="s">
        <v>14</v>
      </c>
      <c r="B5544" s="1">
        <v>43375</v>
      </c>
      <c r="C5544">
        <v>0.99538000000000004</v>
      </c>
      <c r="D5544">
        <v>1</v>
      </c>
      <c r="E5544">
        <v>0.99399499999999996</v>
      </c>
      <c r="F5544">
        <v>0.99974099999999999</v>
      </c>
      <c r="G5544">
        <v>2818190000</v>
      </c>
      <c r="H5544">
        <v>2805694872</v>
      </c>
      <c r="I5544">
        <v>2018</v>
      </c>
      <c r="J5544">
        <v>10</v>
      </c>
      <c r="K5544">
        <v>2</v>
      </c>
    </row>
    <row r="5545" spans="1:11" x14ac:dyDescent="0.3">
      <c r="A5545" t="s">
        <v>14</v>
      </c>
      <c r="B5545" s="1">
        <v>43374</v>
      </c>
      <c r="C5545">
        <v>0.99681799999999998</v>
      </c>
      <c r="D5545">
        <v>1.01</v>
      </c>
      <c r="E5545">
        <v>0.99372799999999994</v>
      </c>
      <c r="F5545">
        <v>0.99792499999999995</v>
      </c>
      <c r="G5545">
        <v>3069480000</v>
      </c>
      <c r="H5545">
        <v>2800598411</v>
      </c>
      <c r="I5545">
        <v>2018</v>
      </c>
      <c r="J5545">
        <v>10</v>
      </c>
      <c r="K5545">
        <v>1</v>
      </c>
    </row>
    <row r="5546" spans="1:11" x14ac:dyDescent="0.3">
      <c r="A5546" t="s">
        <v>14</v>
      </c>
      <c r="B5546" s="1">
        <v>43373</v>
      </c>
      <c r="C5546">
        <v>1</v>
      </c>
      <c r="D5546">
        <v>1.01</v>
      </c>
      <c r="E5546">
        <v>0.99104099999999995</v>
      </c>
      <c r="F5546">
        <v>1</v>
      </c>
      <c r="G5546">
        <v>3307320000</v>
      </c>
      <c r="H5546">
        <v>2807432047</v>
      </c>
      <c r="I5546">
        <v>2018</v>
      </c>
      <c r="J5546">
        <v>9</v>
      </c>
      <c r="K5546">
        <v>30</v>
      </c>
    </row>
    <row r="5547" spans="1:11" x14ac:dyDescent="0.3">
      <c r="A5547" t="s">
        <v>14</v>
      </c>
      <c r="B5547" s="1">
        <v>43372</v>
      </c>
      <c r="C5547">
        <v>1</v>
      </c>
      <c r="D5547">
        <v>1.01</v>
      </c>
      <c r="E5547">
        <v>0.99083600000000005</v>
      </c>
      <c r="F5547">
        <v>0.99960199999999999</v>
      </c>
      <c r="G5547">
        <v>3249000000</v>
      </c>
      <c r="H5547">
        <v>2805304780</v>
      </c>
      <c r="I5547">
        <v>2018</v>
      </c>
      <c r="J5547">
        <v>9</v>
      </c>
      <c r="K5547">
        <v>29</v>
      </c>
    </row>
    <row r="5548" spans="1:11" x14ac:dyDescent="0.3">
      <c r="A5548" t="s">
        <v>14</v>
      </c>
      <c r="B5548" s="1">
        <v>43371</v>
      </c>
      <c r="C5548">
        <v>0.99478699999999998</v>
      </c>
      <c r="D5548">
        <v>1.01</v>
      </c>
      <c r="E5548">
        <v>0.98814900000000006</v>
      </c>
      <c r="F5548">
        <v>1</v>
      </c>
      <c r="G5548">
        <v>3447280000</v>
      </c>
      <c r="H5548">
        <v>2810406854</v>
      </c>
      <c r="I5548">
        <v>2018</v>
      </c>
      <c r="J5548">
        <v>9</v>
      </c>
      <c r="K5548">
        <v>28</v>
      </c>
    </row>
    <row r="5549" spans="1:11" x14ac:dyDescent="0.3">
      <c r="A5549" t="s">
        <v>14</v>
      </c>
      <c r="B5549" s="1">
        <v>43370</v>
      </c>
      <c r="C5549">
        <v>1</v>
      </c>
      <c r="D5549">
        <v>1.01</v>
      </c>
      <c r="E5549">
        <v>0.97786499999999998</v>
      </c>
      <c r="F5549">
        <v>0.99710699999999997</v>
      </c>
      <c r="G5549">
        <v>3408680000</v>
      </c>
      <c r="H5549">
        <v>2798302758</v>
      </c>
      <c r="I5549">
        <v>2018</v>
      </c>
      <c r="J5549">
        <v>9</v>
      </c>
      <c r="K5549">
        <v>27</v>
      </c>
    </row>
    <row r="5550" spans="1:11" x14ac:dyDescent="0.3">
      <c r="A5550" t="s">
        <v>14</v>
      </c>
      <c r="B5550" s="1">
        <v>43369</v>
      </c>
      <c r="C5550">
        <v>1</v>
      </c>
      <c r="D5550">
        <v>1.01</v>
      </c>
      <c r="E5550">
        <v>0.99089700000000003</v>
      </c>
      <c r="F5550">
        <v>1</v>
      </c>
      <c r="G5550">
        <v>3380990000</v>
      </c>
      <c r="H5550">
        <v>2812399414</v>
      </c>
      <c r="I5550">
        <v>2018</v>
      </c>
      <c r="J5550">
        <v>9</v>
      </c>
      <c r="K5550">
        <v>26</v>
      </c>
    </row>
    <row r="5551" spans="1:11" x14ac:dyDescent="0.3">
      <c r="A5551" t="s">
        <v>14</v>
      </c>
      <c r="B5551" s="1">
        <v>43368</v>
      </c>
      <c r="C5551">
        <v>1.01</v>
      </c>
      <c r="D5551">
        <v>1.01</v>
      </c>
      <c r="E5551">
        <v>0.99306000000000005</v>
      </c>
      <c r="F5551">
        <v>1</v>
      </c>
      <c r="G5551">
        <v>3572280000</v>
      </c>
      <c r="H5551">
        <v>2807656561</v>
      </c>
      <c r="I5551">
        <v>2018</v>
      </c>
      <c r="J5551">
        <v>9</v>
      </c>
      <c r="K5551">
        <v>25</v>
      </c>
    </row>
    <row r="5552" spans="1:11" x14ac:dyDescent="0.3">
      <c r="A5552" t="s">
        <v>14</v>
      </c>
      <c r="B5552" s="1">
        <v>43367</v>
      </c>
      <c r="C5552">
        <v>0.99940899999999999</v>
      </c>
      <c r="D5552">
        <v>1.01</v>
      </c>
      <c r="E5552">
        <v>0.994282</v>
      </c>
      <c r="F5552">
        <v>1</v>
      </c>
      <c r="G5552">
        <v>2852810000</v>
      </c>
      <c r="H5552">
        <v>2808189781</v>
      </c>
      <c r="I5552">
        <v>2018</v>
      </c>
      <c r="J5552">
        <v>9</v>
      </c>
      <c r="K5552">
        <v>24</v>
      </c>
    </row>
    <row r="5553" spans="1:11" x14ac:dyDescent="0.3">
      <c r="A5553" t="s">
        <v>14</v>
      </c>
      <c r="B5553" s="1">
        <v>43366</v>
      </c>
      <c r="C5553">
        <v>0.99616300000000002</v>
      </c>
      <c r="D5553">
        <v>1.01</v>
      </c>
      <c r="E5553">
        <v>0.99272499999999997</v>
      </c>
      <c r="F5553">
        <v>0.99951199999999996</v>
      </c>
      <c r="G5553">
        <v>2804770000</v>
      </c>
      <c r="H5553">
        <v>2805052202</v>
      </c>
      <c r="I5553">
        <v>2018</v>
      </c>
      <c r="J5553">
        <v>9</v>
      </c>
      <c r="K5553">
        <v>23</v>
      </c>
    </row>
    <row r="5554" spans="1:11" x14ac:dyDescent="0.3">
      <c r="A5554" t="s">
        <v>14</v>
      </c>
      <c r="B5554" s="1">
        <v>43365</v>
      </c>
      <c r="C5554">
        <v>0.99204499999999995</v>
      </c>
      <c r="D5554">
        <v>1.02</v>
      </c>
      <c r="E5554">
        <v>0.98272099999999996</v>
      </c>
      <c r="F5554">
        <v>1</v>
      </c>
      <c r="G5554">
        <v>3352660000</v>
      </c>
      <c r="H5554">
        <v>2809003644</v>
      </c>
      <c r="I5554">
        <v>2018</v>
      </c>
      <c r="J5554">
        <v>9</v>
      </c>
      <c r="K5554">
        <v>22</v>
      </c>
    </row>
    <row r="5555" spans="1:11" x14ac:dyDescent="0.3">
      <c r="A5555" t="s">
        <v>14</v>
      </c>
      <c r="B5555" s="1">
        <v>43364</v>
      </c>
      <c r="C5555">
        <v>0.99869699999999995</v>
      </c>
      <c r="D5555">
        <v>1.02</v>
      </c>
      <c r="E5555">
        <v>0.97514500000000004</v>
      </c>
      <c r="F5555">
        <v>0.99442799999999998</v>
      </c>
      <c r="G5555">
        <v>5090540000</v>
      </c>
      <c r="H5555">
        <v>2790784354</v>
      </c>
      <c r="I5555">
        <v>2018</v>
      </c>
      <c r="J5555">
        <v>9</v>
      </c>
      <c r="K5555">
        <v>21</v>
      </c>
    </row>
    <row r="5556" spans="1:11" x14ac:dyDescent="0.3">
      <c r="A5556" t="s">
        <v>14</v>
      </c>
      <c r="B5556" s="1">
        <v>43363</v>
      </c>
      <c r="C5556">
        <v>0.99945300000000004</v>
      </c>
      <c r="D5556">
        <v>1.01</v>
      </c>
      <c r="E5556">
        <v>0.99049200000000004</v>
      </c>
      <c r="F5556">
        <v>1</v>
      </c>
      <c r="G5556">
        <v>2689090000</v>
      </c>
      <c r="H5556">
        <v>2760666625</v>
      </c>
      <c r="I5556">
        <v>2018</v>
      </c>
      <c r="J5556">
        <v>9</v>
      </c>
      <c r="K5556">
        <v>20</v>
      </c>
    </row>
    <row r="5557" spans="1:11" x14ac:dyDescent="0.3">
      <c r="A5557" t="s">
        <v>14</v>
      </c>
      <c r="B5557" s="1">
        <v>43362</v>
      </c>
      <c r="C5557">
        <v>1.01</v>
      </c>
      <c r="D5557">
        <v>1.01</v>
      </c>
      <c r="E5557">
        <v>0.96457000000000004</v>
      </c>
      <c r="F5557">
        <v>1</v>
      </c>
      <c r="G5557">
        <v>2635660000</v>
      </c>
      <c r="H5557">
        <v>2758323667</v>
      </c>
      <c r="I5557">
        <v>2018</v>
      </c>
      <c r="J5557">
        <v>9</v>
      </c>
      <c r="K5557">
        <v>19</v>
      </c>
    </row>
    <row r="5558" spans="1:11" x14ac:dyDescent="0.3">
      <c r="A5558" t="s">
        <v>14</v>
      </c>
      <c r="B5558" s="1">
        <v>43361</v>
      </c>
      <c r="C5558">
        <v>1.01</v>
      </c>
      <c r="D5558">
        <v>1.01</v>
      </c>
      <c r="E5558">
        <v>0.98062300000000002</v>
      </c>
      <c r="F5558">
        <v>1</v>
      </c>
      <c r="G5558">
        <v>2687350000</v>
      </c>
      <c r="H5558">
        <v>2762623685</v>
      </c>
      <c r="I5558">
        <v>2018</v>
      </c>
      <c r="J5558">
        <v>9</v>
      </c>
      <c r="K5558">
        <v>18</v>
      </c>
    </row>
    <row r="5559" spans="1:11" x14ac:dyDescent="0.3">
      <c r="A5559" t="s">
        <v>14</v>
      </c>
      <c r="B5559" s="1">
        <v>43360</v>
      </c>
      <c r="C5559">
        <v>0.99901399999999996</v>
      </c>
      <c r="D5559">
        <v>1.01</v>
      </c>
      <c r="E5559">
        <v>0.99528300000000003</v>
      </c>
      <c r="F5559">
        <v>1</v>
      </c>
      <c r="G5559">
        <v>2854420000</v>
      </c>
      <c r="H5559">
        <v>2767750629</v>
      </c>
      <c r="I5559">
        <v>2018</v>
      </c>
      <c r="J5559">
        <v>9</v>
      </c>
      <c r="K5559">
        <v>17</v>
      </c>
    </row>
    <row r="5560" spans="1:11" x14ac:dyDescent="0.3">
      <c r="A5560" t="s">
        <v>14</v>
      </c>
      <c r="B5560" s="1">
        <v>43359</v>
      </c>
      <c r="C5560">
        <v>1</v>
      </c>
      <c r="D5560">
        <v>1.01</v>
      </c>
      <c r="E5560">
        <v>0.99518499999999999</v>
      </c>
      <c r="F5560">
        <v>1</v>
      </c>
      <c r="G5560">
        <v>2103110000</v>
      </c>
      <c r="H5560">
        <v>2759067900</v>
      </c>
      <c r="I5560">
        <v>2018</v>
      </c>
      <c r="J5560">
        <v>9</v>
      </c>
      <c r="K5560">
        <v>16</v>
      </c>
    </row>
    <row r="5561" spans="1:11" x14ac:dyDescent="0.3">
      <c r="A5561" t="s">
        <v>14</v>
      </c>
      <c r="B5561" s="1">
        <v>43358</v>
      </c>
      <c r="C5561">
        <v>1.01</v>
      </c>
      <c r="D5561">
        <v>1.01</v>
      </c>
      <c r="E5561">
        <v>0.99374499999999999</v>
      </c>
      <c r="F5561">
        <v>1</v>
      </c>
      <c r="G5561">
        <v>2112840000</v>
      </c>
      <c r="H5561">
        <v>2758792258</v>
      </c>
      <c r="I5561">
        <v>2018</v>
      </c>
      <c r="J5561">
        <v>9</v>
      </c>
      <c r="K5561">
        <v>15</v>
      </c>
    </row>
    <row r="5562" spans="1:11" x14ac:dyDescent="0.3">
      <c r="A5562" t="s">
        <v>14</v>
      </c>
      <c r="B5562" s="1">
        <v>43357</v>
      </c>
      <c r="C5562">
        <v>0.99897499999999995</v>
      </c>
      <c r="D5562">
        <v>1.02</v>
      </c>
      <c r="E5562">
        <v>0.98827399999999999</v>
      </c>
      <c r="F5562">
        <v>1</v>
      </c>
      <c r="G5562">
        <v>2804570000</v>
      </c>
      <c r="H5562">
        <v>2762926891</v>
      </c>
      <c r="I5562">
        <v>2018</v>
      </c>
      <c r="J5562">
        <v>9</v>
      </c>
      <c r="K5562">
        <v>14</v>
      </c>
    </row>
    <row r="5563" spans="1:11" x14ac:dyDescent="0.3">
      <c r="A5563" t="s">
        <v>14</v>
      </c>
      <c r="B5563" s="1">
        <v>43356</v>
      </c>
      <c r="C5563">
        <v>1</v>
      </c>
      <c r="D5563">
        <v>1.01</v>
      </c>
      <c r="E5563">
        <v>0.98695699999999997</v>
      </c>
      <c r="F5563">
        <v>1.01</v>
      </c>
      <c r="G5563">
        <v>3009780000</v>
      </c>
      <c r="H5563">
        <v>2773925014</v>
      </c>
      <c r="I5563">
        <v>2018</v>
      </c>
      <c r="J5563">
        <v>9</v>
      </c>
      <c r="K5563">
        <v>13</v>
      </c>
    </row>
    <row r="5564" spans="1:11" x14ac:dyDescent="0.3">
      <c r="A5564" t="s">
        <v>14</v>
      </c>
      <c r="B5564" s="1">
        <v>43355</v>
      </c>
      <c r="C5564">
        <v>1</v>
      </c>
      <c r="D5564">
        <v>1.01</v>
      </c>
      <c r="E5564">
        <v>0.98943400000000004</v>
      </c>
      <c r="F5564">
        <v>1</v>
      </c>
      <c r="G5564">
        <v>2512200000</v>
      </c>
      <c r="H5564">
        <v>2759867263</v>
      </c>
      <c r="I5564">
        <v>2018</v>
      </c>
      <c r="J5564">
        <v>9</v>
      </c>
      <c r="K5564">
        <v>12</v>
      </c>
    </row>
    <row r="5565" spans="1:11" x14ac:dyDescent="0.3">
      <c r="A5565" t="s">
        <v>14</v>
      </c>
      <c r="B5565" s="1">
        <v>43354</v>
      </c>
      <c r="C5565">
        <v>0.99644999999999995</v>
      </c>
      <c r="D5565">
        <v>1.02</v>
      </c>
      <c r="E5565">
        <v>0.99644999999999995</v>
      </c>
      <c r="F5565">
        <v>1</v>
      </c>
      <c r="G5565">
        <v>2375530000</v>
      </c>
      <c r="H5565">
        <v>2768935890</v>
      </c>
      <c r="I5565">
        <v>2018</v>
      </c>
      <c r="J5565">
        <v>9</v>
      </c>
      <c r="K5565">
        <v>11</v>
      </c>
    </row>
    <row r="5566" spans="1:11" x14ac:dyDescent="0.3">
      <c r="A5566" t="s">
        <v>14</v>
      </c>
      <c r="B5566" s="1">
        <v>43353</v>
      </c>
      <c r="C5566">
        <v>0.99883100000000002</v>
      </c>
      <c r="D5566">
        <v>1.01</v>
      </c>
      <c r="E5566">
        <v>0.99503799999999998</v>
      </c>
      <c r="F5566">
        <v>1</v>
      </c>
      <c r="G5566">
        <v>2300220000</v>
      </c>
      <c r="H5566">
        <v>2759949955</v>
      </c>
      <c r="I5566">
        <v>2018</v>
      </c>
      <c r="J5566">
        <v>9</v>
      </c>
      <c r="K5566">
        <v>10</v>
      </c>
    </row>
    <row r="5567" spans="1:11" x14ac:dyDescent="0.3">
      <c r="A5567" t="s">
        <v>14</v>
      </c>
      <c r="B5567" s="1">
        <v>43352</v>
      </c>
      <c r="C5567">
        <v>1</v>
      </c>
      <c r="D5567">
        <v>1.02</v>
      </c>
      <c r="E5567">
        <v>0.96835400000000005</v>
      </c>
      <c r="F5567">
        <v>1</v>
      </c>
      <c r="G5567">
        <v>2470930000</v>
      </c>
      <c r="H5567">
        <v>2770148716</v>
      </c>
      <c r="I5567">
        <v>2018</v>
      </c>
      <c r="J5567">
        <v>9</v>
      </c>
      <c r="K5567">
        <v>9</v>
      </c>
    </row>
    <row r="5568" spans="1:11" x14ac:dyDescent="0.3">
      <c r="A5568" t="s">
        <v>14</v>
      </c>
      <c r="B5568" s="1">
        <v>43351</v>
      </c>
      <c r="C5568">
        <v>1.01</v>
      </c>
      <c r="D5568">
        <v>1.02</v>
      </c>
      <c r="E5568">
        <v>0.99732200000000004</v>
      </c>
      <c r="F5568">
        <v>1</v>
      </c>
      <c r="G5568">
        <v>2345090000</v>
      </c>
      <c r="H5568">
        <v>2768219221</v>
      </c>
      <c r="I5568">
        <v>2018</v>
      </c>
      <c r="J5568">
        <v>9</v>
      </c>
      <c r="K5568">
        <v>8</v>
      </c>
    </row>
    <row r="5569" spans="1:11" x14ac:dyDescent="0.3">
      <c r="A5569" t="s">
        <v>14</v>
      </c>
      <c r="B5569" s="1">
        <v>43350</v>
      </c>
      <c r="C5569">
        <v>1</v>
      </c>
      <c r="D5569">
        <v>1.01</v>
      </c>
      <c r="E5569">
        <v>0.99625200000000003</v>
      </c>
      <c r="F5569">
        <v>1.01</v>
      </c>
      <c r="G5569">
        <v>2778320000</v>
      </c>
      <c r="H5569">
        <v>2773952578</v>
      </c>
      <c r="I5569">
        <v>2018</v>
      </c>
      <c r="J5569">
        <v>9</v>
      </c>
      <c r="K5569">
        <v>7</v>
      </c>
    </row>
    <row r="5570" spans="1:11" x14ac:dyDescent="0.3">
      <c r="A5570" t="s">
        <v>14</v>
      </c>
      <c r="B5570" s="1">
        <v>43349</v>
      </c>
      <c r="C5570">
        <v>1.01</v>
      </c>
      <c r="D5570">
        <v>1.03</v>
      </c>
      <c r="E5570">
        <v>0.98916199999999999</v>
      </c>
      <c r="F5570">
        <v>1</v>
      </c>
      <c r="G5570">
        <v>3695980000</v>
      </c>
      <c r="H5570">
        <v>2758930079</v>
      </c>
      <c r="I5570">
        <v>2018</v>
      </c>
      <c r="J5570">
        <v>9</v>
      </c>
      <c r="K5570">
        <v>6</v>
      </c>
    </row>
    <row r="5571" spans="1:11" x14ac:dyDescent="0.3">
      <c r="A5571" t="s">
        <v>14</v>
      </c>
      <c r="B5571" s="1">
        <v>43348</v>
      </c>
      <c r="C5571">
        <v>0.99985599999999997</v>
      </c>
      <c r="D5571">
        <v>1.03</v>
      </c>
      <c r="E5571">
        <v>0.99739800000000001</v>
      </c>
      <c r="F5571">
        <v>1.01</v>
      </c>
      <c r="G5571">
        <v>4000180000</v>
      </c>
      <c r="H5571">
        <v>2778335288</v>
      </c>
      <c r="I5571">
        <v>2018</v>
      </c>
      <c r="J5571">
        <v>9</v>
      </c>
      <c r="K5571">
        <v>5</v>
      </c>
    </row>
    <row r="5572" spans="1:11" x14ac:dyDescent="0.3">
      <c r="A5572" t="s">
        <v>14</v>
      </c>
      <c r="B5572" s="1">
        <v>43347</v>
      </c>
      <c r="C5572">
        <v>0.99962700000000004</v>
      </c>
      <c r="D5572">
        <v>1</v>
      </c>
      <c r="E5572">
        <v>0.99339599999999995</v>
      </c>
      <c r="F5572">
        <v>0.99951699999999999</v>
      </c>
      <c r="G5572">
        <v>2758550000</v>
      </c>
      <c r="H5572">
        <v>2765803807</v>
      </c>
      <c r="I5572">
        <v>2018</v>
      </c>
      <c r="J5572">
        <v>9</v>
      </c>
      <c r="K5572">
        <v>4</v>
      </c>
    </row>
    <row r="5573" spans="1:11" x14ac:dyDescent="0.3">
      <c r="A5573" t="s">
        <v>14</v>
      </c>
      <c r="B5573" s="1">
        <v>43346</v>
      </c>
      <c r="C5573">
        <v>0.99539599999999995</v>
      </c>
      <c r="D5573">
        <v>1</v>
      </c>
      <c r="E5573">
        <v>0.99300999999999995</v>
      </c>
      <c r="F5573">
        <v>0.99864200000000003</v>
      </c>
      <c r="G5573">
        <v>2530750000</v>
      </c>
      <c r="H5573">
        <v>2798335029</v>
      </c>
      <c r="I5573">
        <v>2018</v>
      </c>
      <c r="J5573">
        <v>9</v>
      </c>
      <c r="K5573">
        <v>3</v>
      </c>
    </row>
    <row r="5574" spans="1:11" x14ac:dyDescent="0.3">
      <c r="A5574" t="s">
        <v>14</v>
      </c>
      <c r="B5574" s="1">
        <v>43345</v>
      </c>
      <c r="C5574">
        <v>0.996865</v>
      </c>
      <c r="D5574">
        <v>1.01</v>
      </c>
      <c r="E5574">
        <v>0.993394</v>
      </c>
      <c r="F5574">
        <v>0.99783900000000003</v>
      </c>
      <c r="G5574">
        <v>2844130000</v>
      </c>
      <c r="H5574">
        <v>2835998470</v>
      </c>
      <c r="I5574">
        <v>2018</v>
      </c>
      <c r="J5574">
        <v>9</v>
      </c>
      <c r="K5574">
        <v>2</v>
      </c>
    </row>
    <row r="5575" spans="1:11" x14ac:dyDescent="0.3">
      <c r="A5575" t="s">
        <v>14</v>
      </c>
      <c r="B5575" s="1">
        <v>43344</v>
      </c>
      <c r="C5575">
        <v>1</v>
      </c>
      <c r="D5575">
        <v>1</v>
      </c>
      <c r="E5575">
        <v>0.98515399999999997</v>
      </c>
      <c r="F5575">
        <v>0.99681299999999995</v>
      </c>
      <c r="G5575">
        <v>2910380000</v>
      </c>
      <c r="H5575">
        <v>2733401134</v>
      </c>
      <c r="I5575">
        <v>2018</v>
      </c>
      <c r="J5575">
        <v>9</v>
      </c>
      <c r="K5575">
        <v>1</v>
      </c>
    </row>
    <row r="5576" spans="1:11" x14ac:dyDescent="0.3">
      <c r="A5576" t="s">
        <v>14</v>
      </c>
      <c r="B5576" s="1">
        <v>43343</v>
      </c>
      <c r="C5576">
        <v>1</v>
      </c>
      <c r="D5576">
        <v>1.01</v>
      </c>
      <c r="E5576">
        <v>0.99603699999999995</v>
      </c>
      <c r="F5576">
        <v>1</v>
      </c>
      <c r="G5576">
        <v>2659230000</v>
      </c>
      <c r="H5576">
        <v>2751765248</v>
      </c>
      <c r="I5576">
        <v>2018</v>
      </c>
      <c r="J5576">
        <v>8</v>
      </c>
      <c r="K5576">
        <v>31</v>
      </c>
    </row>
    <row r="5577" spans="1:11" x14ac:dyDescent="0.3">
      <c r="A5577" t="s">
        <v>14</v>
      </c>
      <c r="B5577" s="1">
        <v>43342</v>
      </c>
      <c r="C5577">
        <v>0.99973500000000004</v>
      </c>
      <c r="D5577">
        <v>1.01</v>
      </c>
      <c r="E5577">
        <v>0.992116</v>
      </c>
      <c r="F5577">
        <v>1</v>
      </c>
      <c r="G5577">
        <v>2764870000</v>
      </c>
      <c r="H5577">
        <v>2782223800</v>
      </c>
      <c r="I5577">
        <v>2018</v>
      </c>
      <c r="J5577">
        <v>8</v>
      </c>
      <c r="K5577">
        <v>30</v>
      </c>
    </row>
    <row r="5578" spans="1:11" x14ac:dyDescent="0.3">
      <c r="A5578" t="s">
        <v>14</v>
      </c>
      <c r="B5578" s="1">
        <v>43341</v>
      </c>
      <c r="C5578">
        <v>1</v>
      </c>
      <c r="D5578">
        <v>1.02</v>
      </c>
      <c r="E5578">
        <v>0.99110600000000004</v>
      </c>
      <c r="F5578">
        <v>1</v>
      </c>
      <c r="G5578">
        <v>3024040000</v>
      </c>
      <c r="H5578">
        <v>2783976548</v>
      </c>
      <c r="I5578">
        <v>2018</v>
      </c>
      <c r="J5578">
        <v>8</v>
      </c>
      <c r="K5578">
        <v>29</v>
      </c>
    </row>
    <row r="5579" spans="1:11" x14ac:dyDescent="0.3">
      <c r="A5579" t="s">
        <v>14</v>
      </c>
      <c r="B5579" s="1">
        <v>43340</v>
      </c>
      <c r="C5579">
        <v>0.99766999999999995</v>
      </c>
      <c r="D5579">
        <v>1</v>
      </c>
      <c r="E5579">
        <v>0.99196099999999998</v>
      </c>
      <c r="F5579">
        <v>0.99939500000000003</v>
      </c>
      <c r="G5579">
        <v>2991530000</v>
      </c>
      <c r="H5579">
        <v>2810438991</v>
      </c>
      <c r="I5579">
        <v>2018</v>
      </c>
      <c r="J5579">
        <v>8</v>
      </c>
      <c r="K5579">
        <v>28</v>
      </c>
    </row>
    <row r="5580" spans="1:11" x14ac:dyDescent="0.3">
      <c r="A5580" t="s">
        <v>14</v>
      </c>
      <c r="B5580" s="1">
        <v>43339</v>
      </c>
      <c r="C5580">
        <v>1</v>
      </c>
      <c r="D5580">
        <v>1.01</v>
      </c>
      <c r="E5580">
        <v>0.98321099999999995</v>
      </c>
      <c r="F5580">
        <v>0.99780199999999997</v>
      </c>
      <c r="G5580">
        <v>2718980000</v>
      </c>
      <c r="H5580">
        <v>2805959251</v>
      </c>
      <c r="I5580">
        <v>2018</v>
      </c>
      <c r="J5580">
        <v>8</v>
      </c>
      <c r="K5580">
        <v>27</v>
      </c>
    </row>
    <row r="5581" spans="1:11" x14ac:dyDescent="0.3">
      <c r="A5581" t="s">
        <v>14</v>
      </c>
      <c r="B5581" s="1">
        <v>43338</v>
      </c>
      <c r="C5581">
        <v>1</v>
      </c>
      <c r="D5581">
        <v>1.01</v>
      </c>
      <c r="E5581">
        <v>0.99775000000000003</v>
      </c>
      <c r="F5581">
        <v>0.99922699999999998</v>
      </c>
      <c r="G5581">
        <v>1946530000</v>
      </c>
      <c r="H5581">
        <v>2789982011</v>
      </c>
      <c r="I5581">
        <v>2018</v>
      </c>
      <c r="J5581">
        <v>8</v>
      </c>
      <c r="K5581">
        <v>26</v>
      </c>
    </row>
    <row r="5582" spans="1:11" x14ac:dyDescent="0.3">
      <c r="A5582" t="s">
        <v>14</v>
      </c>
      <c r="B5582" s="1">
        <v>43337</v>
      </c>
      <c r="C5582">
        <v>0.99853700000000001</v>
      </c>
      <c r="D5582">
        <v>1</v>
      </c>
      <c r="E5582">
        <v>0.99526800000000004</v>
      </c>
      <c r="F5582">
        <v>1</v>
      </c>
      <c r="G5582">
        <v>1958700000</v>
      </c>
      <c r="H5582">
        <v>2794932476</v>
      </c>
      <c r="I5582">
        <v>2018</v>
      </c>
      <c r="J5582">
        <v>8</v>
      </c>
      <c r="K5582">
        <v>25</v>
      </c>
    </row>
    <row r="5583" spans="1:11" x14ac:dyDescent="0.3">
      <c r="A5583" t="s">
        <v>14</v>
      </c>
      <c r="B5583" s="1">
        <v>43336</v>
      </c>
      <c r="C5583">
        <v>0.99842900000000001</v>
      </c>
      <c r="D5583">
        <v>1.01</v>
      </c>
      <c r="E5583">
        <v>0.99429299999999998</v>
      </c>
      <c r="F5583">
        <v>1</v>
      </c>
      <c r="G5583">
        <v>2850500000</v>
      </c>
      <c r="H5583">
        <v>2797110345</v>
      </c>
      <c r="I5583">
        <v>2018</v>
      </c>
      <c r="J5583">
        <v>8</v>
      </c>
      <c r="K5583">
        <v>24</v>
      </c>
    </row>
    <row r="5584" spans="1:11" x14ac:dyDescent="0.3">
      <c r="A5584" t="s">
        <v>14</v>
      </c>
      <c r="B5584" s="1">
        <v>43335</v>
      </c>
      <c r="C5584">
        <v>1</v>
      </c>
      <c r="D5584">
        <v>1</v>
      </c>
      <c r="E5584">
        <v>0.99363500000000005</v>
      </c>
      <c r="F5584">
        <v>0.99897599999999998</v>
      </c>
      <c r="G5584">
        <v>2392970000</v>
      </c>
      <c r="H5584">
        <v>2789281184</v>
      </c>
      <c r="I5584">
        <v>2018</v>
      </c>
      <c r="J5584">
        <v>8</v>
      </c>
      <c r="K5584">
        <v>23</v>
      </c>
    </row>
    <row r="5585" spans="1:11" x14ac:dyDescent="0.3">
      <c r="A5585" t="s">
        <v>14</v>
      </c>
      <c r="B5585" s="1">
        <v>43334</v>
      </c>
      <c r="C5585">
        <v>1</v>
      </c>
      <c r="D5585">
        <v>1.01</v>
      </c>
      <c r="E5585">
        <v>0.98111499999999996</v>
      </c>
      <c r="F5585">
        <v>1</v>
      </c>
      <c r="G5585">
        <v>3325510000</v>
      </c>
      <c r="H5585">
        <v>2823128085</v>
      </c>
      <c r="I5585">
        <v>2018</v>
      </c>
      <c r="J5585">
        <v>8</v>
      </c>
      <c r="K5585">
        <v>22</v>
      </c>
    </row>
    <row r="5586" spans="1:11" x14ac:dyDescent="0.3">
      <c r="A5586" t="s">
        <v>14</v>
      </c>
      <c r="B5586" s="1">
        <v>43333</v>
      </c>
      <c r="C5586">
        <v>1.01</v>
      </c>
      <c r="D5586">
        <v>1.01</v>
      </c>
      <c r="E5586">
        <v>0.99536400000000003</v>
      </c>
      <c r="F5586">
        <v>1</v>
      </c>
      <c r="G5586">
        <v>2350790000</v>
      </c>
      <c r="H5586">
        <v>2824115834</v>
      </c>
      <c r="I5586">
        <v>2018</v>
      </c>
      <c r="J5586">
        <v>8</v>
      </c>
      <c r="K5586">
        <v>21</v>
      </c>
    </row>
    <row r="5587" spans="1:11" x14ac:dyDescent="0.3">
      <c r="A5587" t="s">
        <v>14</v>
      </c>
      <c r="B5587" s="1">
        <v>43332</v>
      </c>
      <c r="C5587">
        <v>1</v>
      </c>
      <c r="D5587">
        <v>1.02</v>
      </c>
      <c r="E5587">
        <v>0.99700699999999998</v>
      </c>
      <c r="F5587">
        <v>1.01</v>
      </c>
      <c r="G5587">
        <v>2596870000</v>
      </c>
      <c r="H5587">
        <v>2736812672</v>
      </c>
      <c r="I5587">
        <v>2018</v>
      </c>
      <c r="J5587">
        <v>8</v>
      </c>
      <c r="K5587">
        <v>20</v>
      </c>
    </row>
    <row r="5588" spans="1:11" x14ac:dyDescent="0.3">
      <c r="A5588" t="s">
        <v>14</v>
      </c>
      <c r="B5588" s="1">
        <v>43331</v>
      </c>
      <c r="C5588">
        <v>1.01</v>
      </c>
      <c r="D5588">
        <v>1.01</v>
      </c>
      <c r="E5588">
        <v>0.99686399999999997</v>
      </c>
      <c r="F5588">
        <v>1</v>
      </c>
      <c r="G5588">
        <v>2622560000</v>
      </c>
      <c r="H5588">
        <v>2723555849</v>
      </c>
      <c r="I5588">
        <v>2018</v>
      </c>
      <c r="J5588">
        <v>8</v>
      </c>
      <c r="K5588">
        <v>19</v>
      </c>
    </row>
    <row r="5589" spans="1:11" x14ac:dyDescent="0.3">
      <c r="A5589" t="s">
        <v>14</v>
      </c>
      <c r="B5589" s="1">
        <v>43330</v>
      </c>
      <c r="C5589">
        <v>1</v>
      </c>
      <c r="D5589">
        <v>1.01</v>
      </c>
      <c r="E5589">
        <v>0.99647799999999997</v>
      </c>
      <c r="F5589">
        <v>1</v>
      </c>
      <c r="G5589">
        <v>3247510000</v>
      </c>
      <c r="H5589">
        <v>2729925657</v>
      </c>
      <c r="I5589">
        <v>2018</v>
      </c>
      <c r="J5589">
        <v>8</v>
      </c>
      <c r="K5589">
        <v>18</v>
      </c>
    </row>
    <row r="5590" spans="1:11" x14ac:dyDescent="0.3">
      <c r="A5590" t="s">
        <v>14</v>
      </c>
      <c r="B5590" s="1">
        <v>43329</v>
      </c>
      <c r="C5590">
        <v>1</v>
      </c>
      <c r="D5590">
        <v>1.01</v>
      </c>
      <c r="E5590">
        <v>0.994058</v>
      </c>
      <c r="F5590">
        <v>0.99776100000000001</v>
      </c>
      <c r="G5590">
        <v>3783430000</v>
      </c>
      <c r="H5590">
        <v>2696090243</v>
      </c>
      <c r="I5590">
        <v>2018</v>
      </c>
      <c r="J5590">
        <v>8</v>
      </c>
      <c r="K5590">
        <v>17</v>
      </c>
    </row>
    <row r="5591" spans="1:11" x14ac:dyDescent="0.3">
      <c r="A5591" t="s">
        <v>14</v>
      </c>
      <c r="B5591" s="1">
        <v>43328</v>
      </c>
      <c r="C5591">
        <v>1</v>
      </c>
      <c r="D5591">
        <v>1.01</v>
      </c>
      <c r="E5591">
        <v>0.99398600000000004</v>
      </c>
      <c r="F5591">
        <v>1</v>
      </c>
      <c r="G5591">
        <v>2741290000</v>
      </c>
      <c r="H5591">
        <v>2410077057</v>
      </c>
      <c r="I5591">
        <v>2018</v>
      </c>
      <c r="J5591">
        <v>8</v>
      </c>
      <c r="K5591">
        <v>16</v>
      </c>
    </row>
    <row r="5592" spans="1:11" x14ac:dyDescent="0.3">
      <c r="A5592" t="s">
        <v>14</v>
      </c>
      <c r="B5592" s="1">
        <v>43327</v>
      </c>
      <c r="C5592">
        <v>0.99502999999999997</v>
      </c>
      <c r="D5592">
        <v>1.01</v>
      </c>
      <c r="E5592">
        <v>0.99325300000000005</v>
      </c>
      <c r="F5592">
        <v>1</v>
      </c>
      <c r="G5592">
        <v>3277720000</v>
      </c>
      <c r="H5592">
        <v>2410149271</v>
      </c>
      <c r="I5592">
        <v>2018</v>
      </c>
      <c r="J5592">
        <v>8</v>
      </c>
      <c r="K5592">
        <v>15</v>
      </c>
    </row>
    <row r="5593" spans="1:11" x14ac:dyDescent="0.3">
      <c r="A5593" t="s">
        <v>14</v>
      </c>
      <c r="B5593" s="1">
        <v>43326</v>
      </c>
      <c r="C5593">
        <v>1</v>
      </c>
      <c r="D5593">
        <v>1.02</v>
      </c>
      <c r="E5593">
        <v>0.99197400000000002</v>
      </c>
      <c r="F5593">
        <v>0.99754299999999996</v>
      </c>
      <c r="G5593">
        <v>3917750000</v>
      </c>
      <c r="H5593">
        <v>2401226002</v>
      </c>
      <c r="I5593">
        <v>2018</v>
      </c>
      <c r="J5593">
        <v>8</v>
      </c>
      <c r="K5593">
        <v>14</v>
      </c>
    </row>
    <row r="5594" spans="1:11" x14ac:dyDescent="0.3">
      <c r="A5594" t="s">
        <v>14</v>
      </c>
      <c r="B5594" s="1">
        <v>43325</v>
      </c>
      <c r="C5594">
        <v>1</v>
      </c>
      <c r="D5594">
        <v>1.02</v>
      </c>
      <c r="E5594">
        <v>0.99465899999999996</v>
      </c>
      <c r="F5594">
        <v>1</v>
      </c>
      <c r="G5594">
        <v>2596380000</v>
      </c>
      <c r="H5594">
        <v>2416600407</v>
      </c>
      <c r="I5594">
        <v>2018</v>
      </c>
      <c r="J5594">
        <v>8</v>
      </c>
      <c r="K5594">
        <v>13</v>
      </c>
    </row>
    <row r="5595" spans="1:11" x14ac:dyDescent="0.3">
      <c r="A5595" t="s">
        <v>14</v>
      </c>
      <c r="B5595" s="1">
        <v>43324</v>
      </c>
      <c r="C5595">
        <v>1.01</v>
      </c>
      <c r="D5595">
        <v>1.01</v>
      </c>
      <c r="E5595">
        <v>0.99492999999999998</v>
      </c>
      <c r="F5595">
        <v>1</v>
      </c>
      <c r="G5595">
        <v>4066320000</v>
      </c>
      <c r="H5595">
        <v>2408319844</v>
      </c>
      <c r="I5595">
        <v>2018</v>
      </c>
      <c r="J5595">
        <v>8</v>
      </c>
      <c r="K5595">
        <v>12</v>
      </c>
    </row>
    <row r="5596" spans="1:11" x14ac:dyDescent="0.3">
      <c r="A5596" t="s">
        <v>14</v>
      </c>
      <c r="B5596" s="1">
        <v>43323</v>
      </c>
      <c r="C5596">
        <v>1</v>
      </c>
      <c r="D5596">
        <v>1.01</v>
      </c>
      <c r="E5596">
        <v>0.97854099999999999</v>
      </c>
      <c r="F5596">
        <v>1.01</v>
      </c>
      <c r="G5596">
        <v>2630390000</v>
      </c>
      <c r="H5596">
        <v>2430850678</v>
      </c>
      <c r="I5596">
        <v>2018</v>
      </c>
      <c r="J5596">
        <v>8</v>
      </c>
      <c r="K5596">
        <v>11</v>
      </c>
    </row>
    <row r="5597" spans="1:11" x14ac:dyDescent="0.3">
      <c r="A5597" t="s">
        <v>14</v>
      </c>
      <c r="B5597" s="1">
        <v>43322</v>
      </c>
      <c r="C5597">
        <v>1</v>
      </c>
      <c r="D5597">
        <v>1.01</v>
      </c>
      <c r="E5597">
        <v>0.99188900000000002</v>
      </c>
      <c r="F5597">
        <v>1</v>
      </c>
      <c r="G5597">
        <v>2887490000</v>
      </c>
      <c r="H5597">
        <v>2410943627</v>
      </c>
      <c r="I5597">
        <v>2018</v>
      </c>
      <c r="J5597">
        <v>8</v>
      </c>
      <c r="K5597">
        <v>10</v>
      </c>
    </row>
    <row r="5598" spans="1:11" x14ac:dyDescent="0.3">
      <c r="A5598" t="s">
        <v>14</v>
      </c>
      <c r="B5598" s="1">
        <v>43321</v>
      </c>
      <c r="C5598">
        <v>1</v>
      </c>
      <c r="D5598">
        <v>1.01</v>
      </c>
      <c r="E5598">
        <v>0.97945599999999999</v>
      </c>
      <c r="F5598">
        <v>1</v>
      </c>
      <c r="G5598">
        <v>2626630000</v>
      </c>
      <c r="H5598">
        <v>2417346621</v>
      </c>
      <c r="I5598">
        <v>2018</v>
      </c>
      <c r="J5598">
        <v>8</v>
      </c>
      <c r="K5598">
        <v>9</v>
      </c>
    </row>
    <row r="5599" spans="1:11" x14ac:dyDescent="0.3">
      <c r="A5599" t="s">
        <v>14</v>
      </c>
      <c r="B5599" s="1">
        <v>43320</v>
      </c>
      <c r="C5599">
        <v>1</v>
      </c>
      <c r="D5599">
        <v>1.02</v>
      </c>
      <c r="E5599">
        <v>0.99134500000000003</v>
      </c>
      <c r="F5599">
        <v>1</v>
      </c>
      <c r="G5599">
        <v>3421800000</v>
      </c>
      <c r="H5599">
        <v>2411208413</v>
      </c>
      <c r="I5599">
        <v>2018</v>
      </c>
      <c r="J5599">
        <v>8</v>
      </c>
      <c r="K5599">
        <v>8</v>
      </c>
    </row>
    <row r="5600" spans="1:11" x14ac:dyDescent="0.3">
      <c r="A5600" t="s">
        <v>14</v>
      </c>
      <c r="B5600" s="1">
        <v>43319</v>
      </c>
      <c r="C5600">
        <v>0.99941599999999997</v>
      </c>
      <c r="D5600">
        <v>1.03</v>
      </c>
      <c r="E5600">
        <v>0.99526499999999996</v>
      </c>
      <c r="F5600">
        <v>1</v>
      </c>
      <c r="G5600">
        <v>2942000000</v>
      </c>
      <c r="H5600">
        <v>2440893542</v>
      </c>
      <c r="I5600">
        <v>2018</v>
      </c>
      <c r="J5600">
        <v>8</v>
      </c>
      <c r="K5600">
        <v>7</v>
      </c>
    </row>
    <row r="5601" spans="1:11" x14ac:dyDescent="0.3">
      <c r="A5601" t="s">
        <v>14</v>
      </c>
      <c r="B5601" s="1">
        <v>43318</v>
      </c>
      <c r="C5601">
        <v>1</v>
      </c>
      <c r="D5601">
        <v>1</v>
      </c>
      <c r="E5601">
        <v>0.99816899999999997</v>
      </c>
      <c r="F5601">
        <v>1</v>
      </c>
      <c r="G5601">
        <v>2336390000</v>
      </c>
      <c r="H5601">
        <v>2439455629</v>
      </c>
      <c r="I5601">
        <v>2018</v>
      </c>
      <c r="J5601">
        <v>8</v>
      </c>
      <c r="K5601">
        <v>6</v>
      </c>
    </row>
    <row r="5602" spans="1:11" x14ac:dyDescent="0.3">
      <c r="A5602" t="s">
        <v>14</v>
      </c>
      <c r="B5602" s="1">
        <v>43317</v>
      </c>
      <c r="C5602">
        <v>0.99797199999999997</v>
      </c>
      <c r="D5602">
        <v>1</v>
      </c>
      <c r="E5602">
        <v>0.99625399999999997</v>
      </c>
      <c r="F5602">
        <v>0.99934699999999999</v>
      </c>
      <c r="G5602">
        <v>2204100000</v>
      </c>
      <c r="H5602">
        <v>2435548893</v>
      </c>
      <c r="I5602">
        <v>2018</v>
      </c>
      <c r="J5602">
        <v>8</v>
      </c>
      <c r="K5602">
        <v>5</v>
      </c>
    </row>
    <row r="5603" spans="1:11" x14ac:dyDescent="0.3">
      <c r="A5603" t="s">
        <v>14</v>
      </c>
      <c r="B5603" s="1">
        <v>43316</v>
      </c>
      <c r="C5603">
        <v>1</v>
      </c>
      <c r="D5603">
        <v>1</v>
      </c>
      <c r="E5603">
        <v>0.993336</v>
      </c>
      <c r="F5603">
        <v>0.99850499999999998</v>
      </c>
      <c r="G5603">
        <v>2526060000</v>
      </c>
      <c r="H5603">
        <v>2433496821</v>
      </c>
      <c r="I5603">
        <v>2018</v>
      </c>
      <c r="J5603">
        <v>8</v>
      </c>
      <c r="K5603">
        <v>4</v>
      </c>
    </row>
    <row r="5604" spans="1:11" x14ac:dyDescent="0.3">
      <c r="A5604" t="s">
        <v>14</v>
      </c>
      <c r="B5604" s="1">
        <v>43315</v>
      </c>
      <c r="C5604">
        <v>1</v>
      </c>
      <c r="D5604">
        <v>1</v>
      </c>
      <c r="E5604">
        <v>0.99575499999999995</v>
      </c>
      <c r="F5604">
        <v>0.99909499999999996</v>
      </c>
      <c r="G5604">
        <v>2843800000</v>
      </c>
      <c r="H5604">
        <v>2434934734</v>
      </c>
      <c r="I5604">
        <v>2018</v>
      </c>
      <c r="J5604">
        <v>8</v>
      </c>
      <c r="K5604">
        <v>3</v>
      </c>
    </row>
    <row r="5605" spans="1:11" x14ac:dyDescent="0.3">
      <c r="A5605" t="s">
        <v>14</v>
      </c>
      <c r="B5605" s="1">
        <v>43314</v>
      </c>
      <c r="C5605">
        <v>0.99874600000000002</v>
      </c>
      <c r="D5605">
        <v>1</v>
      </c>
      <c r="E5605">
        <v>0.99519899999999994</v>
      </c>
      <c r="F5605">
        <v>1</v>
      </c>
      <c r="G5605">
        <v>2539460000</v>
      </c>
      <c r="H5605">
        <v>2418735658</v>
      </c>
      <c r="I5605">
        <v>2018</v>
      </c>
      <c r="J5605">
        <v>8</v>
      </c>
      <c r="K5605">
        <v>2</v>
      </c>
    </row>
    <row r="5606" spans="1:11" x14ac:dyDescent="0.3">
      <c r="A5606" t="s">
        <v>14</v>
      </c>
      <c r="B5606" s="1">
        <v>43313</v>
      </c>
      <c r="C5606">
        <v>0.99921499999999996</v>
      </c>
      <c r="D5606">
        <v>1</v>
      </c>
      <c r="E5606">
        <v>0.99475400000000003</v>
      </c>
      <c r="F5606">
        <v>0.99940899999999999</v>
      </c>
      <c r="G5606">
        <v>3059190000</v>
      </c>
      <c r="H5606">
        <v>2395723636</v>
      </c>
      <c r="I5606">
        <v>2018</v>
      </c>
      <c r="J5606">
        <v>8</v>
      </c>
      <c r="K5606">
        <v>1</v>
      </c>
    </row>
    <row r="5607" spans="1:11" x14ac:dyDescent="0.3">
      <c r="A5607" t="s">
        <v>14</v>
      </c>
      <c r="B5607" s="1">
        <v>43312</v>
      </c>
      <c r="C5607">
        <v>0.99970800000000004</v>
      </c>
      <c r="D5607">
        <v>1.01</v>
      </c>
      <c r="E5607">
        <v>0.99534</v>
      </c>
      <c r="F5607">
        <v>0.99950700000000003</v>
      </c>
      <c r="G5607">
        <v>3253100000</v>
      </c>
      <c r="H5607">
        <v>2460926510</v>
      </c>
      <c r="I5607">
        <v>2018</v>
      </c>
      <c r="J5607">
        <v>7</v>
      </c>
      <c r="K5607">
        <v>31</v>
      </c>
    </row>
    <row r="5608" spans="1:11" x14ac:dyDescent="0.3">
      <c r="A5608" t="s">
        <v>14</v>
      </c>
      <c r="B5608" s="1">
        <v>43311</v>
      </c>
      <c r="C5608">
        <v>0.99931700000000001</v>
      </c>
      <c r="D5608">
        <v>1.01</v>
      </c>
      <c r="E5608">
        <v>0.99398699999999995</v>
      </c>
      <c r="F5608">
        <v>0.99890999999999996</v>
      </c>
      <c r="G5608">
        <v>4311410000</v>
      </c>
      <c r="H5608">
        <v>2504407563</v>
      </c>
      <c r="I5608">
        <v>2018</v>
      </c>
      <c r="J5608">
        <v>7</v>
      </c>
      <c r="K5608">
        <v>30</v>
      </c>
    </row>
    <row r="5609" spans="1:11" x14ac:dyDescent="0.3">
      <c r="A5609" t="s">
        <v>14</v>
      </c>
      <c r="B5609" s="1">
        <v>43310</v>
      </c>
      <c r="C5609">
        <v>0.99640300000000004</v>
      </c>
      <c r="D5609">
        <v>1</v>
      </c>
      <c r="E5609">
        <v>0.99510500000000002</v>
      </c>
      <c r="F5609">
        <v>0.998919</v>
      </c>
      <c r="G5609">
        <v>2404489984</v>
      </c>
      <c r="H5609">
        <v>2504430127</v>
      </c>
      <c r="I5609">
        <v>2018</v>
      </c>
      <c r="J5609">
        <v>7</v>
      </c>
      <c r="K5609">
        <v>29</v>
      </c>
    </row>
    <row r="5610" spans="1:11" x14ac:dyDescent="0.3">
      <c r="A5610" t="s">
        <v>14</v>
      </c>
      <c r="B5610" s="1">
        <v>43309</v>
      </c>
      <c r="C5610">
        <v>0.99560599999999999</v>
      </c>
      <c r="D5610">
        <v>1</v>
      </c>
      <c r="E5610">
        <v>0.99560599999999999</v>
      </c>
      <c r="F5610">
        <v>0.99788699999999997</v>
      </c>
      <c r="G5610">
        <v>2298899968</v>
      </c>
      <c r="H5610">
        <v>2501842758</v>
      </c>
      <c r="I5610">
        <v>2018</v>
      </c>
      <c r="J5610">
        <v>7</v>
      </c>
      <c r="K5610">
        <v>28</v>
      </c>
    </row>
    <row r="5611" spans="1:11" x14ac:dyDescent="0.3">
      <c r="A5611" t="s">
        <v>14</v>
      </c>
      <c r="B5611" s="1">
        <v>43308</v>
      </c>
      <c r="C5611">
        <v>0.99955300000000002</v>
      </c>
      <c r="D5611">
        <v>1</v>
      </c>
      <c r="E5611">
        <v>0.99117900000000003</v>
      </c>
      <c r="F5611">
        <v>0.99711799999999995</v>
      </c>
      <c r="G5611">
        <v>3092310016</v>
      </c>
      <c r="H5611">
        <v>2499914767</v>
      </c>
      <c r="I5611">
        <v>2018</v>
      </c>
      <c r="J5611">
        <v>7</v>
      </c>
      <c r="K5611">
        <v>27</v>
      </c>
    </row>
    <row r="5612" spans="1:11" x14ac:dyDescent="0.3">
      <c r="A5612" t="s">
        <v>14</v>
      </c>
      <c r="B5612" s="1">
        <v>43307</v>
      </c>
      <c r="C5612">
        <v>0.99673999999999996</v>
      </c>
      <c r="D5612">
        <v>1</v>
      </c>
      <c r="E5612">
        <v>0.99286700000000006</v>
      </c>
      <c r="F5612">
        <v>0.99795100000000003</v>
      </c>
      <c r="G5612">
        <v>2894500096</v>
      </c>
      <c r="H5612">
        <v>2502003215</v>
      </c>
      <c r="I5612">
        <v>2018</v>
      </c>
      <c r="J5612">
        <v>7</v>
      </c>
      <c r="K5612">
        <v>26</v>
      </c>
    </row>
    <row r="5613" spans="1:11" x14ac:dyDescent="0.3">
      <c r="A5613" t="s">
        <v>14</v>
      </c>
      <c r="B5613" s="1">
        <v>43306</v>
      </c>
      <c r="C5613">
        <v>0.99237200000000003</v>
      </c>
      <c r="D5613">
        <v>1</v>
      </c>
      <c r="E5613">
        <v>0.98500799999999999</v>
      </c>
      <c r="F5613">
        <v>0.99879099999999998</v>
      </c>
      <c r="G5613">
        <v>3514560000</v>
      </c>
      <c r="H5613">
        <v>2504109213</v>
      </c>
      <c r="I5613">
        <v>2018</v>
      </c>
      <c r="J5613">
        <v>7</v>
      </c>
      <c r="K5613">
        <v>25</v>
      </c>
    </row>
    <row r="5614" spans="1:11" x14ac:dyDescent="0.3">
      <c r="A5614" t="s">
        <v>14</v>
      </c>
      <c r="B5614" s="1">
        <v>43305</v>
      </c>
      <c r="C5614">
        <v>0.99791799999999997</v>
      </c>
      <c r="D5614">
        <v>1</v>
      </c>
      <c r="E5614">
        <v>0.99339</v>
      </c>
      <c r="F5614">
        <v>0.99650499999999997</v>
      </c>
      <c r="G5614">
        <v>4417310208</v>
      </c>
      <c r="H5614">
        <v>2498377890</v>
      </c>
      <c r="I5614">
        <v>2018</v>
      </c>
      <c r="J5614">
        <v>7</v>
      </c>
      <c r="K5614">
        <v>24</v>
      </c>
    </row>
    <row r="5615" spans="1:11" x14ac:dyDescent="0.3">
      <c r="A5615" t="s">
        <v>14</v>
      </c>
      <c r="B5615" s="1">
        <v>43304</v>
      </c>
      <c r="C5615">
        <v>1</v>
      </c>
      <c r="D5615">
        <v>1</v>
      </c>
      <c r="E5615">
        <v>0.99195199999999994</v>
      </c>
      <c r="F5615">
        <v>0.99749600000000005</v>
      </c>
      <c r="G5615">
        <v>2808819968</v>
      </c>
      <c r="H5615">
        <v>2600612066</v>
      </c>
      <c r="I5615">
        <v>2018</v>
      </c>
      <c r="J5615">
        <v>7</v>
      </c>
      <c r="K5615">
        <v>23</v>
      </c>
    </row>
    <row r="5616" spans="1:11" x14ac:dyDescent="0.3">
      <c r="A5616" t="s">
        <v>14</v>
      </c>
      <c r="B5616" s="1">
        <v>43303</v>
      </c>
      <c r="C5616">
        <v>1</v>
      </c>
      <c r="D5616">
        <v>1.01</v>
      </c>
      <c r="E5616">
        <v>0.99475599999999997</v>
      </c>
      <c r="F5616">
        <v>0.99984300000000004</v>
      </c>
      <c r="G5616">
        <v>2209939968</v>
      </c>
      <c r="H5616">
        <v>2656723175</v>
      </c>
      <c r="I5616">
        <v>2018</v>
      </c>
      <c r="J5616">
        <v>7</v>
      </c>
      <c r="K5616">
        <v>22</v>
      </c>
    </row>
    <row r="5617" spans="1:11" x14ac:dyDescent="0.3">
      <c r="A5617" t="s">
        <v>14</v>
      </c>
      <c r="B5617" s="1">
        <v>43302</v>
      </c>
      <c r="C5617">
        <v>1</v>
      </c>
      <c r="D5617">
        <v>1</v>
      </c>
      <c r="E5617">
        <v>0.99573100000000003</v>
      </c>
      <c r="F5617">
        <v>1</v>
      </c>
      <c r="G5617">
        <v>2164900096</v>
      </c>
      <c r="H5617">
        <v>2657246631</v>
      </c>
      <c r="I5617">
        <v>2018</v>
      </c>
      <c r="J5617">
        <v>7</v>
      </c>
      <c r="K5617">
        <v>21</v>
      </c>
    </row>
    <row r="5618" spans="1:11" x14ac:dyDescent="0.3">
      <c r="A5618" t="s">
        <v>14</v>
      </c>
      <c r="B5618" s="1">
        <v>43301</v>
      </c>
      <c r="C5618">
        <v>0.99892099999999995</v>
      </c>
      <c r="D5618">
        <v>1.01</v>
      </c>
      <c r="E5618">
        <v>0.99427900000000002</v>
      </c>
      <c r="F5618">
        <v>1</v>
      </c>
      <c r="G5618">
        <v>3072349952</v>
      </c>
      <c r="H5618">
        <v>2659877200</v>
      </c>
      <c r="I5618">
        <v>2018</v>
      </c>
      <c r="J5618">
        <v>7</v>
      </c>
      <c r="K5618">
        <v>20</v>
      </c>
    </row>
    <row r="5619" spans="1:11" x14ac:dyDescent="0.3">
      <c r="A5619" t="s">
        <v>14</v>
      </c>
      <c r="B5619" s="1">
        <v>43300</v>
      </c>
      <c r="C5619">
        <v>1</v>
      </c>
      <c r="D5619">
        <v>1</v>
      </c>
      <c r="E5619">
        <v>0.99333099999999996</v>
      </c>
      <c r="F5619">
        <v>0.99808799999999998</v>
      </c>
      <c r="G5619">
        <v>3188349952</v>
      </c>
      <c r="H5619">
        <v>2701964293</v>
      </c>
      <c r="I5619">
        <v>2018</v>
      </c>
      <c r="J5619">
        <v>7</v>
      </c>
      <c r="K5619">
        <v>19</v>
      </c>
    </row>
    <row r="5620" spans="1:11" x14ac:dyDescent="0.3">
      <c r="A5620" t="s">
        <v>14</v>
      </c>
      <c r="B5620" s="1">
        <v>43299</v>
      </c>
      <c r="C5620">
        <v>0.99947600000000003</v>
      </c>
      <c r="D5620">
        <v>1.01</v>
      </c>
      <c r="E5620">
        <v>0.99340399999999995</v>
      </c>
      <c r="F5620">
        <v>1</v>
      </c>
      <c r="G5620">
        <v>4082030080</v>
      </c>
      <c r="H5620">
        <v>2713123126</v>
      </c>
      <c r="I5620">
        <v>2018</v>
      </c>
      <c r="J5620">
        <v>7</v>
      </c>
      <c r="K5620">
        <v>18</v>
      </c>
    </row>
    <row r="5621" spans="1:11" x14ac:dyDescent="0.3">
      <c r="A5621" t="s">
        <v>14</v>
      </c>
      <c r="B5621" s="1">
        <v>43298</v>
      </c>
      <c r="C5621">
        <v>1</v>
      </c>
      <c r="D5621">
        <v>1.01</v>
      </c>
      <c r="E5621">
        <v>0.97978200000000004</v>
      </c>
      <c r="F5621">
        <v>1</v>
      </c>
      <c r="G5621">
        <v>3620499968</v>
      </c>
      <c r="H5621">
        <v>2707492274</v>
      </c>
      <c r="I5621">
        <v>2018</v>
      </c>
      <c r="J5621">
        <v>7</v>
      </c>
      <c r="K5621">
        <v>17</v>
      </c>
    </row>
    <row r="5622" spans="1:11" x14ac:dyDescent="0.3">
      <c r="A5622" t="s">
        <v>14</v>
      </c>
      <c r="B5622" s="1">
        <v>43297</v>
      </c>
      <c r="C5622">
        <v>0.99896600000000002</v>
      </c>
      <c r="D5622">
        <v>1</v>
      </c>
      <c r="E5622">
        <v>0.98829699999999998</v>
      </c>
      <c r="F5622">
        <v>0.999139</v>
      </c>
      <c r="G5622">
        <v>2864659968</v>
      </c>
      <c r="H5622">
        <v>2704809498</v>
      </c>
      <c r="I5622">
        <v>2018</v>
      </c>
      <c r="J5622">
        <v>7</v>
      </c>
      <c r="K5622">
        <v>16</v>
      </c>
    </row>
    <row r="5623" spans="1:11" x14ac:dyDescent="0.3">
      <c r="A5623" t="s">
        <v>14</v>
      </c>
      <c r="B5623" s="1">
        <v>43296</v>
      </c>
      <c r="C5623">
        <v>1</v>
      </c>
      <c r="D5623">
        <v>1</v>
      </c>
      <c r="E5623">
        <v>0.99666399999999999</v>
      </c>
      <c r="F5623">
        <v>0.99835200000000002</v>
      </c>
      <c r="G5623">
        <v>1919559936</v>
      </c>
      <c r="H5623">
        <v>2702678978</v>
      </c>
      <c r="I5623">
        <v>2018</v>
      </c>
      <c r="J5623">
        <v>7</v>
      </c>
      <c r="K5623">
        <v>15</v>
      </c>
    </row>
    <row r="5624" spans="1:11" x14ac:dyDescent="0.3">
      <c r="A5624" t="s">
        <v>14</v>
      </c>
      <c r="B5624" s="1">
        <v>43295</v>
      </c>
      <c r="C5624">
        <v>1</v>
      </c>
      <c r="D5624">
        <v>1.01</v>
      </c>
      <c r="E5624">
        <v>0.998031</v>
      </c>
      <c r="F5624">
        <v>1</v>
      </c>
      <c r="G5624">
        <v>1620770048</v>
      </c>
      <c r="H5624">
        <v>2714314268</v>
      </c>
      <c r="I5624">
        <v>2018</v>
      </c>
      <c r="J5624">
        <v>7</v>
      </c>
      <c r="K5624">
        <v>14</v>
      </c>
    </row>
    <row r="5625" spans="1:11" x14ac:dyDescent="0.3">
      <c r="A5625" t="s">
        <v>14</v>
      </c>
      <c r="B5625" s="1">
        <v>43294</v>
      </c>
      <c r="C5625">
        <v>0.99937699999999996</v>
      </c>
      <c r="D5625">
        <v>1.01</v>
      </c>
      <c r="E5625">
        <v>0.99579099999999998</v>
      </c>
      <c r="F5625">
        <v>1</v>
      </c>
      <c r="G5625">
        <v>2279970048</v>
      </c>
      <c r="H5625">
        <v>2710984485</v>
      </c>
      <c r="I5625">
        <v>2018</v>
      </c>
      <c r="J5625">
        <v>7</v>
      </c>
      <c r="K5625">
        <v>13</v>
      </c>
    </row>
    <row r="5626" spans="1:11" x14ac:dyDescent="0.3">
      <c r="A5626" t="s">
        <v>14</v>
      </c>
      <c r="B5626" s="1">
        <v>43293</v>
      </c>
      <c r="C5626">
        <v>1</v>
      </c>
      <c r="D5626">
        <v>1.01</v>
      </c>
      <c r="E5626">
        <v>0.99446699999999999</v>
      </c>
      <c r="F5626">
        <v>0.99907000000000001</v>
      </c>
      <c r="G5626">
        <v>2404160000</v>
      </c>
      <c r="H5626">
        <v>2704622705</v>
      </c>
      <c r="I5626">
        <v>2018</v>
      </c>
      <c r="J5626">
        <v>7</v>
      </c>
      <c r="K5626">
        <v>12</v>
      </c>
    </row>
    <row r="5627" spans="1:11" x14ac:dyDescent="0.3">
      <c r="A5627" t="s">
        <v>14</v>
      </c>
      <c r="B5627" s="1">
        <v>43292</v>
      </c>
      <c r="C5627">
        <v>1</v>
      </c>
      <c r="D5627">
        <v>1.01</v>
      </c>
      <c r="E5627">
        <v>0.99889799999999995</v>
      </c>
      <c r="F5627">
        <v>1</v>
      </c>
      <c r="G5627">
        <v>2524790016</v>
      </c>
      <c r="H5627">
        <v>2610164628</v>
      </c>
      <c r="I5627">
        <v>2018</v>
      </c>
      <c r="J5627">
        <v>7</v>
      </c>
      <c r="K5627">
        <v>11</v>
      </c>
    </row>
    <row r="5628" spans="1:11" x14ac:dyDescent="0.3">
      <c r="A5628" t="s">
        <v>14</v>
      </c>
      <c r="B5628" s="1">
        <v>43291</v>
      </c>
      <c r="C5628">
        <v>1.01</v>
      </c>
      <c r="D5628">
        <v>1.01</v>
      </c>
      <c r="E5628">
        <v>0.99781900000000001</v>
      </c>
      <c r="F5628">
        <v>1</v>
      </c>
      <c r="G5628">
        <v>2974149888</v>
      </c>
      <c r="H5628">
        <v>2610268914</v>
      </c>
      <c r="I5628">
        <v>2018</v>
      </c>
      <c r="J5628">
        <v>7</v>
      </c>
      <c r="K5628">
        <v>10</v>
      </c>
    </row>
    <row r="5629" spans="1:11" x14ac:dyDescent="0.3">
      <c r="A5629" t="s">
        <v>14</v>
      </c>
      <c r="B5629" s="1">
        <v>43290</v>
      </c>
      <c r="C5629">
        <v>1</v>
      </c>
      <c r="D5629">
        <v>1.01</v>
      </c>
      <c r="E5629">
        <v>1</v>
      </c>
      <c r="F5629">
        <v>1.01</v>
      </c>
      <c r="G5629">
        <v>2358560000</v>
      </c>
      <c r="H5629">
        <v>2626693898</v>
      </c>
      <c r="I5629">
        <v>2018</v>
      </c>
      <c r="J5629">
        <v>7</v>
      </c>
      <c r="K5629">
        <v>9</v>
      </c>
    </row>
    <row r="5630" spans="1:11" x14ac:dyDescent="0.3">
      <c r="A5630" t="s">
        <v>14</v>
      </c>
      <c r="B5630" s="1">
        <v>43289</v>
      </c>
      <c r="C5630">
        <v>1</v>
      </c>
      <c r="D5630">
        <v>1.01</v>
      </c>
      <c r="E5630">
        <v>1</v>
      </c>
      <c r="F5630">
        <v>1</v>
      </c>
      <c r="G5630">
        <v>2142080000</v>
      </c>
      <c r="H5630">
        <v>2618220692</v>
      </c>
      <c r="I5630">
        <v>2018</v>
      </c>
      <c r="J5630">
        <v>7</v>
      </c>
      <c r="K5630">
        <v>8</v>
      </c>
    </row>
    <row r="5631" spans="1:11" x14ac:dyDescent="0.3">
      <c r="A5631" t="s">
        <v>14</v>
      </c>
      <c r="B5631" s="1">
        <v>43288</v>
      </c>
      <c r="C5631">
        <v>1</v>
      </c>
      <c r="D5631">
        <v>1.01</v>
      </c>
      <c r="E5631">
        <v>0.98902800000000002</v>
      </c>
      <c r="F5631">
        <v>1.01</v>
      </c>
      <c r="G5631">
        <v>2134790016</v>
      </c>
      <c r="H5631">
        <v>2623330687</v>
      </c>
      <c r="I5631">
        <v>2018</v>
      </c>
      <c r="J5631">
        <v>7</v>
      </c>
      <c r="K5631">
        <v>7</v>
      </c>
    </row>
    <row r="5632" spans="1:11" x14ac:dyDescent="0.3">
      <c r="A5632" t="s">
        <v>14</v>
      </c>
      <c r="B5632" s="1">
        <v>43287</v>
      </c>
      <c r="C5632">
        <v>1.01</v>
      </c>
      <c r="D5632">
        <v>1.01</v>
      </c>
      <c r="E5632">
        <v>0.99869200000000002</v>
      </c>
      <c r="F5632">
        <v>1</v>
      </c>
      <c r="G5632">
        <v>2460250112</v>
      </c>
      <c r="H5632">
        <v>2615378909</v>
      </c>
      <c r="I5632">
        <v>2018</v>
      </c>
      <c r="J5632">
        <v>7</v>
      </c>
      <c r="K5632">
        <v>6</v>
      </c>
    </row>
    <row r="5633" spans="1:11" x14ac:dyDescent="0.3">
      <c r="A5633" t="s">
        <v>14</v>
      </c>
      <c r="B5633" s="1">
        <v>43286</v>
      </c>
      <c r="C5633">
        <v>1</v>
      </c>
      <c r="D5633">
        <v>1.01</v>
      </c>
      <c r="E5633">
        <v>0.99948199999999998</v>
      </c>
      <c r="F5633">
        <v>1.01</v>
      </c>
      <c r="G5633">
        <v>3606159872</v>
      </c>
      <c r="H5633">
        <v>2723762187</v>
      </c>
      <c r="I5633">
        <v>2018</v>
      </c>
      <c r="J5633">
        <v>7</v>
      </c>
      <c r="K5633">
        <v>5</v>
      </c>
    </row>
    <row r="5634" spans="1:11" x14ac:dyDescent="0.3">
      <c r="A5634" t="s">
        <v>14</v>
      </c>
      <c r="B5634" s="1">
        <v>43285</v>
      </c>
      <c r="C5634">
        <v>0.99885699999999999</v>
      </c>
      <c r="D5634">
        <v>1</v>
      </c>
      <c r="E5634">
        <v>0.99343700000000001</v>
      </c>
      <c r="F5634">
        <v>0.99919500000000006</v>
      </c>
      <c r="G5634">
        <v>2638139904</v>
      </c>
      <c r="H5634">
        <v>2704961098</v>
      </c>
      <c r="I5634">
        <v>2018</v>
      </c>
      <c r="J5634">
        <v>7</v>
      </c>
      <c r="K5634">
        <v>4</v>
      </c>
    </row>
    <row r="5635" spans="1:11" x14ac:dyDescent="0.3">
      <c r="A5635" t="s">
        <v>14</v>
      </c>
      <c r="B5635" s="1">
        <v>43284</v>
      </c>
      <c r="C5635">
        <v>0.99744500000000003</v>
      </c>
      <c r="D5635">
        <v>1</v>
      </c>
      <c r="E5635">
        <v>0.99534299999999998</v>
      </c>
      <c r="F5635">
        <v>1</v>
      </c>
      <c r="G5635">
        <v>2786769920</v>
      </c>
      <c r="H5635">
        <v>2708006631</v>
      </c>
      <c r="I5635">
        <v>2018</v>
      </c>
      <c r="J5635">
        <v>7</v>
      </c>
      <c r="K5635">
        <v>3</v>
      </c>
    </row>
    <row r="5636" spans="1:11" x14ac:dyDescent="0.3">
      <c r="A5636" t="s">
        <v>14</v>
      </c>
      <c r="B5636" s="1">
        <v>43283</v>
      </c>
      <c r="C5636">
        <v>0.99940200000000001</v>
      </c>
      <c r="D5636">
        <v>1</v>
      </c>
      <c r="E5636">
        <v>0.99319299999999999</v>
      </c>
      <c r="F5636">
        <v>0.99885900000000005</v>
      </c>
      <c r="G5636">
        <v>2787729920</v>
      </c>
      <c r="H5636">
        <v>2704051498</v>
      </c>
      <c r="I5636">
        <v>2018</v>
      </c>
      <c r="J5636">
        <v>7</v>
      </c>
      <c r="K5636">
        <v>2</v>
      </c>
    </row>
    <row r="5637" spans="1:11" x14ac:dyDescent="0.3">
      <c r="A5637" t="s">
        <v>14</v>
      </c>
      <c r="B5637" s="1">
        <v>43282</v>
      </c>
      <c r="C5637">
        <v>0.99732299999999996</v>
      </c>
      <c r="D5637">
        <v>1.01</v>
      </c>
      <c r="E5637">
        <v>0.99701600000000001</v>
      </c>
      <c r="F5637">
        <v>0.99882099999999996</v>
      </c>
      <c r="G5637">
        <v>3653040128</v>
      </c>
      <c r="H5637">
        <v>2703948627</v>
      </c>
      <c r="I5637">
        <v>2018</v>
      </c>
      <c r="J5637">
        <v>7</v>
      </c>
      <c r="K5637">
        <v>1</v>
      </c>
    </row>
    <row r="5638" spans="1:11" x14ac:dyDescent="0.3">
      <c r="A5638" t="s">
        <v>14</v>
      </c>
      <c r="B5638" s="1">
        <v>43281</v>
      </c>
      <c r="C5638">
        <v>1</v>
      </c>
      <c r="D5638">
        <v>1.01</v>
      </c>
      <c r="E5638">
        <v>0.99268199999999995</v>
      </c>
      <c r="F5638">
        <v>0.99919199999999997</v>
      </c>
      <c r="G5638">
        <v>2540620032</v>
      </c>
      <c r="H5638">
        <v>2704952976</v>
      </c>
      <c r="I5638">
        <v>2018</v>
      </c>
      <c r="J5638">
        <v>6</v>
      </c>
      <c r="K5638">
        <v>30</v>
      </c>
    </row>
    <row r="5639" spans="1:11" x14ac:dyDescent="0.3">
      <c r="A5639" t="s">
        <v>14</v>
      </c>
      <c r="B5639" s="1">
        <v>43280</v>
      </c>
      <c r="C5639">
        <v>0.99604700000000002</v>
      </c>
      <c r="D5639">
        <v>1.01</v>
      </c>
      <c r="E5639">
        <v>0.99026099999999995</v>
      </c>
      <c r="F5639">
        <v>1</v>
      </c>
      <c r="G5639">
        <v>2482319872</v>
      </c>
      <c r="H5639">
        <v>2716155123</v>
      </c>
      <c r="I5639">
        <v>2018</v>
      </c>
      <c r="J5639">
        <v>6</v>
      </c>
      <c r="K5639">
        <v>29</v>
      </c>
    </row>
    <row r="5640" spans="1:11" x14ac:dyDescent="0.3">
      <c r="A5640" t="s">
        <v>14</v>
      </c>
      <c r="B5640" s="1">
        <v>43279</v>
      </c>
      <c r="C5640">
        <v>0.99882300000000002</v>
      </c>
      <c r="D5640">
        <v>1</v>
      </c>
      <c r="E5640">
        <v>0.98978900000000003</v>
      </c>
      <c r="F5640">
        <v>0.997193</v>
      </c>
      <c r="G5640">
        <v>2331049984</v>
      </c>
      <c r="H5640">
        <v>2699541403</v>
      </c>
      <c r="I5640">
        <v>2018</v>
      </c>
      <c r="J5640">
        <v>6</v>
      </c>
      <c r="K5640">
        <v>28</v>
      </c>
    </row>
    <row r="5641" spans="1:11" x14ac:dyDescent="0.3">
      <c r="A5641" t="s">
        <v>14</v>
      </c>
      <c r="B5641" s="1">
        <v>43278</v>
      </c>
      <c r="C5641">
        <v>1</v>
      </c>
      <c r="D5641">
        <v>1.01</v>
      </c>
      <c r="E5641">
        <v>0.98148400000000002</v>
      </c>
      <c r="F5641">
        <v>0.99793500000000002</v>
      </c>
      <c r="G5641">
        <v>2055360000</v>
      </c>
      <c r="H5641">
        <v>2701550101</v>
      </c>
      <c r="I5641">
        <v>2018</v>
      </c>
      <c r="J5641">
        <v>6</v>
      </c>
      <c r="K5641">
        <v>27</v>
      </c>
    </row>
    <row r="5642" spans="1:11" x14ac:dyDescent="0.3">
      <c r="A5642" t="s">
        <v>14</v>
      </c>
      <c r="B5642" s="1">
        <v>43277</v>
      </c>
      <c r="C5642">
        <v>0.998834</v>
      </c>
      <c r="D5642">
        <v>1.01</v>
      </c>
      <c r="E5642">
        <v>0.99051199999999995</v>
      </c>
      <c r="F5642">
        <v>1</v>
      </c>
      <c r="G5642">
        <v>2025110016</v>
      </c>
      <c r="H5642">
        <v>2708656344</v>
      </c>
      <c r="I5642">
        <v>2018</v>
      </c>
      <c r="J5642">
        <v>6</v>
      </c>
      <c r="K5642">
        <v>26</v>
      </c>
    </row>
    <row r="5643" spans="1:11" x14ac:dyDescent="0.3">
      <c r="A5643" t="s">
        <v>14</v>
      </c>
      <c r="B5643" s="1">
        <v>43276</v>
      </c>
      <c r="C5643">
        <v>1</v>
      </c>
      <c r="D5643">
        <v>1.01</v>
      </c>
      <c r="E5643">
        <v>0.98471900000000001</v>
      </c>
      <c r="F5643">
        <v>1</v>
      </c>
      <c r="G5643">
        <v>3956019968</v>
      </c>
      <c r="H5643">
        <v>2708818773</v>
      </c>
      <c r="I5643">
        <v>2018</v>
      </c>
      <c r="J5643">
        <v>6</v>
      </c>
      <c r="K5643">
        <v>25</v>
      </c>
    </row>
    <row r="5644" spans="1:11" x14ac:dyDescent="0.3">
      <c r="A5644" t="s">
        <v>14</v>
      </c>
      <c r="B5644" s="1">
        <v>43275</v>
      </c>
      <c r="C5644">
        <v>0.99887499999999996</v>
      </c>
      <c r="D5644">
        <v>1.02</v>
      </c>
      <c r="E5644">
        <v>0.97173600000000004</v>
      </c>
      <c r="F5644">
        <v>1.01</v>
      </c>
      <c r="G5644">
        <v>3952620032</v>
      </c>
      <c r="H5644">
        <v>2620436761</v>
      </c>
      <c r="I5644">
        <v>2018</v>
      </c>
      <c r="J5644">
        <v>6</v>
      </c>
      <c r="K5644">
        <v>24</v>
      </c>
    </row>
    <row r="5645" spans="1:11" x14ac:dyDescent="0.3">
      <c r="A5645" t="s">
        <v>14</v>
      </c>
      <c r="B5645" s="1">
        <v>43274</v>
      </c>
      <c r="C5645">
        <v>1</v>
      </c>
      <c r="D5645">
        <v>1.01</v>
      </c>
      <c r="E5645">
        <v>0.99062099999999997</v>
      </c>
      <c r="F5645">
        <v>1</v>
      </c>
      <c r="G5645">
        <v>2500859904</v>
      </c>
      <c r="H5645">
        <v>2612302484</v>
      </c>
      <c r="I5645">
        <v>2018</v>
      </c>
      <c r="J5645">
        <v>6</v>
      </c>
      <c r="K5645">
        <v>23</v>
      </c>
    </row>
    <row r="5646" spans="1:11" x14ac:dyDescent="0.3">
      <c r="A5646" t="s">
        <v>14</v>
      </c>
      <c r="B5646" s="1">
        <v>43273</v>
      </c>
      <c r="C5646">
        <v>1</v>
      </c>
      <c r="D5646">
        <v>1.03</v>
      </c>
      <c r="E5646">
        <v>0.99097400000000002</v>
      </c>
      <c r="F5646">
        <v>1</v>
      </c>
      <c r="G5646">
        <v>3747810048</v>
      </c>
      <c r="H5646">
        <v>2614961767</v>
      </c>
      <c r="I5646">
        <v>2018</v>
      </c>
      <c r="J5646">
        <v>6</v>
      </c>
      <c r="K5646">
        <v>22</v>
      </c>
    </row>
    <row r="5647" spans="1:11" x14ac:dyDescent="0.3">
      <c r="A5647" t="s">
        <v>14</v>
      </c>
      <c r="B5647" s="1">
        <v>43272</v>
      </c>
      <c r="C5647">
        <v>1</v>
      </c>
      <c r="D5647">
        <v>1.01</v>
      </c>
      <c r="E5647">
        <v>0.99407500000000004</v>
      </c>
      <c r="F5647">
        <v>1</v>
      </c>
      <c r="G5647">
        <v>2017639936</v>
      </c>
      <c r="H5647">
        <v>2608522130</v>
      </c>
      <c r="I5647">
        <v>2018</v>
      </c>
      <c r="J5647">
        <v>6</v>
      </c>
      <c r="K5647">
        <v>21</v>
      </c>
    </row>
    <row r="5648" spans="1:11" x14ac:dyDescent="0.3">
      <c r="A5648" t="s">
        <v>14</v>
      </c>
      <c r="B5648" s="1">
        <v>43271</v>
      </c>
      <c r="C5648">
        <v>1</v>
      </c>
      <c r="D5648">
        <v>1.01</v>
      </c>
      <c r="E5648">
        <v>0.99443400000000004</v>
      </c>
      <c r="F5648">
        <v>0.99882899999999997</v>
      </c>
      <c r="G5648">
        <v>2215259904</v>
      </c>
      <c r="H5648">
        <v>2604087384</v>
      </c>
      <c r="I5648">
        <v>2018</v>
      </c>
      <c r="J5648">
        <v>6</v>
      </c>
      <c r="K5648">
        <v>20</v>
      </c>
    </row>
    <row r="5649" spans="1:11" x14ac:dyDescent="0.3">
      <c r="A5649" t="s">
        <v>14</v>
      </c>
      <c r="B5649" s="1">
        <v>43270</v>
      </c>
      <c r="C5649">
        <v>1</v>
      </c>
      <c r="D5649">
        <v>1.01</v>
      </c>
      <c r="E5649">
        <v>0.99484600000000001</v>
      </c>
      <c r="F5649">
        <v>1</v>
      </c>
      <c r="G5649">
        <v>2253370112</v>
      </c>
      <c r="H5649">
        <v>2607713917</v>
      </c>
      <c r="I5649">
        <v>2018</v>
      </c>
      <c r="J5649">
        <v>6</v>
      </c>
      <c r="K5649">
        <v>19</v>
      </c>
    </row>
    <row r="5650" spans="1:11" x14ac:dyDescent="0.3">
      <c r="A5650" t="s">
        <v>14</v>
      </c>
      <c r="B5650" s="1">
        <v>43269</v>
      </c>
      <c r="C5650">
        <v>1</v>
      </c>
      <c r="D5650">
        <v>1.01</v>
      </c>
      <c r="E5650">
        <v>0.99116400000000004</v>
      </c>
      <c r="F5650">
        <v>1</v>
      </c>
      <c r="G5650">
        <v>2073910016</v>
      </c>
      <c r="H5650">
        <v>2614518553</v>
      </c>
      <c r="I5650">
        <v>2018</v>
      </c>
      <c r="J5650">
        <v>6</v>
      </c>
      <c r="K5650">
        <v>18</v>
      </c>
    </row>
    <row r="5651" spans="1:11" x14ac:dyDescent="0.3">
      <c r="A5651" t="s">
        <v>14</v>
      </c>
      <c r="B5651" s="1">
        <v>43268</v>
      </c>
      <c r="C5651">
        <v>1</v>
      </c>
      <c r="D5651">
        <v>1.01</v>
      </c>
      <c r="E5651">
        <v>0.99845300000000003</v>
      </c>
      <c r="F5651">
        <v>1.01</v>
      </c>
      <c r="G5651">
        <v>1548390016</v>
      </c>
      <c r="H5651">
        <v>2621427475</v>
      </c>
      <c r="I5651">
        <v>2018</v>
      </c>
      <c r="J5651">
        <v>6</v>
      </c>
      <c r="K5651">
        <v>17</v>
      </c>
    </row>
    <row r="5652" spans="1:11" x14ac:dyDescent="0.3">
      <c r="A5652" t="s">
        <v>14</v>
      </c>
      <c r="B5652" s="1">
        <v>43267</v>
      </c>
      <c r="C5652">
        <v>1</v>
      </c>
      <c r="D5652">
        <v>1.01</v>
      </c>
      <c r="E5652">
        <v>0.98798399999999997</v>
      </c>
      <c r="F5652">
        <v>1</v>
      </c>
      <c r="G5652">
        <v>1797939968</v>
      </c>
      <c r="H5652">
        <v>2618194621</v>
      </c>
      <c r="I5652">
        <v>2018</v>
      </c>
      <c r="J5652">
        <v>6</v>
      </c>
      <c r="K5652">
        <v>16</v>
      </c>
    </row>
    <row r="5653" spans="1:11" x14ac:dyDescent="0.3">
      <c r="A5653" t="s">
        <v>14</v>
      </c>
      <c r="B5653" s="1">
        <v>43266</v>
      </c>
      <c r="C5653">
        <v>1</v>
      </c>
      <c r="D5653">
        <v>1.01</v>
      </c>
      <c r="E5653">
        <v>0.99510299999999996</v>
      </c>
      <c r="F5653">
        <v>1.01</v>
      </c>
      <c r="G5653">
        <v>2376110080</v>
      </c>
      <c r="H5653">
        <v>2625259971</v>
      </c>
      <c r="I5653">
        <v>2018</v>
      </c>
      <c r="J5653">
        <v>6</v>
      </c>
      <c r="K5653">
        <v>15</v>
      </c>
    </row>
    <row r="5654" spans="1:11" x14ac:dyDescent="0.3">
      <c r="A5654" t="s">
        <v>14</v>
      </c>
      <c r="B5654" s="1">
        <v>43265</v>
      </c>
      <c r="C5654">
        <v>1</v>
      </c>
      <c r="D5654">
        <v>1.01</v>
      </c>
      <c r="E5654">
        <v>0.993035</v>
      </c>
      <c r="F5654">
        <v>1</v>
      </c>
      <c r="G5654">
        <v>3104209920</v>
      </c>
      <c r="H5654">
        <v>2517043550</v>
      </c>
      <c r="I5654">
        <v>2018</v>
      </c>
      <c r="J5654">
        <v>6</v>
      </c>
      <c r="K5654">
        <v>14</v>
      </c>
    </row>
    <row r="5655" spans="1:11" x14ac:dyDescent="0.3">
      <c r="A5655" t="s">
        <v>14</v>
      </c>
      <c r="B5655" s="1">
        <v>43264</v>
      </c>
      <c r="C5655">
        <v>1</v>
      </c>
      <c r="D5655">
        <v>1.03</v>
      </c>
      <c r="E5655">
        <v>0.99431599999999998</v>
      </c>
      <c r="F5655">
        <v>1</v>
      </c>
      <c r="G5655">
        <v>3056750080</v>
      </c>
      <c r="H5655">
        <v>2515990551</v>
      </c>
      <c r="I5655">
        <v>2018</v>
      </c>
      <c r="J5655">
        <v>6</v>
      </c>
      <c r="K5655">
        <v>13</v>
      </c>
    </row>
    <row r="5656" spans="1:11" x14ac:dyDescent="0.3">
      <c r="A5656" t="s">
        <v>14</v>
      </c>
      <c r="B5656" s="1">
        <v>43263</v>
      </c>
      <c r="C5656">
        <v>1</v>
      </c>
      <c r="D5656">
        <v>1.02</v>
      </c>
      <c r="E5656">
        <v>0.99866900000000003</v>
      </c>
      <c r="F5656">
        <v>1</v>
      </c>
      <c r="G5656">
        <v>2702340096</v>
      </c>
      <c r="H5656">
        <v>2509070844</v>
      </c>
      <c r="I5656">
        <v>2018</v>
      </c>
      <c r="J5656">
        <v>6</v>
      </c>
      <c r="K5656">
        <v>12</v>
      </c>
    </row>
    <row r="5657" spans="1:11" x14ac:dyDescent="0.3">
      <c r="A5657" t="s">
        <v>14</v>
      </c>
      <c r="B5657" s="1">
        <v>43262</v>
      </c>
      <c r="C5657">
        <v>1.01</v>
      </c>
      <c r="D5657">
        <v>1.01</v>
      </c>
      <c r="E5657">
        <v>0.99165599999999998</v>
      </c>
      <c r="F5657">
        <v>1</v>
      </c>
      <c r="G5657">
        <v>2913220096</v>
      </c>
      <c r="H5657">
        <v>2511979126</v>
      </c>
      <c r="I5657">
        <v>2018</v>
      </c>
      <c r="J5657">
        <v>6</v>
      </c>
      <c r="K5657">
        <v>11</v>
      </c>
    </row>
    <row r="5658" spans="1:11" x14ac:dyDescent="0.3">
      <c r="A5658" t="s">
        <v>14</v>
      </c>
      <c r="B5658" s="1">
        <v>43261</v>
      </c>
      <c r="C5658">
        <v>1.01</v>
      </c>
      <c r="D5658">
        <v>1.02</v>
      </c>
      <c r="E5658">
        <v>0.98903099999999999</v>
      </c>
      <c r="F5658">
        <v>0.99821499999999996</v>
      </c>
      <c r="G5658">
        <v>3845029888</v>
      </c>
      <c r="H5658">
        <v>2502665100</v>
      </c>
      <c r="I5658">
        <v>2018</v>
      </c>
      <c r="J5658">
        <v>6</v>
      </c>
      <c r="K5658">
        <v>10</v>
      </c>
    </row>
    <row r="5659" spans="1:11" x14ac:dyDescent="0.3">
      <c r="A5659" t="s">
        <v>14</v>
      </c>
      <c r="B5659" s="1">
        <v>43260</v>
      </c>
      <c r="C5659">
        <v>1</v>
      </c>
      <c r="D5659">
        <v>1.01</v>
      </c>
      <c r="E5659">
        <v>0.99919400000000003</v>
      </c>
      <c r="F5659">
        <v>1.01</v>
      </c>
      <c r="G5659">
        <v>2006880000</v>
      </c>
      <c r="H5659">
        <v>2522383759</v>
      </c>
      <c r="I5659">
        <v>2018</v>
      </c>
      <c r="J5659">
        <v>6</v>
      </c>
      <c r="K5659">
        <v>9</v>
      </c>
    </row>
    <row r="5660" spans="1:11" x14ac:dyDescent="0.3">
      <c r="A5660" t="s">
        <v>14</v>
      </c>
      <c r="B5660" s="1">
        <v>43259</v>
      </c>
      <c r="C5660">
        <v>0.99994000000000005</v>
      </c>
      <c r="D5660">
        <v>1.01</v>
      </c>
      <c r="E5660">
        <v>0.99433000000000005</v>
      </c>
      <c r="F5660">
        <v>1</v>
      </c>
      <c r="G5660">
        <v>2219579904</v>
      </c>
      <c r="H5660">
        <v>2511628596</v>
      </c>
      <c r="I5660">
        <v>2018</v>
      </c>
      <c r="J5660">
        <v>6</v>
      </c>
      <c r="K5660">
        <v>8</v>
      </c>
    </row>
    <row r="5661" spans="1:11" x14ac:dyDescent="0.3">
      <c r="A5661" t="s">
        <v>14</v>
      </c>
      <c r="B5661" s="1">
        <v>43258</v>
      </c>
      <c r="C5661">
        <v>0.99946299999999999</v>
      </c>
      <c r="D5661">
        <v>1.01</v>
      </c>
      <c r="E5661">
        <v>0.99624199999999996</v>
      </c>
      <c r="F5661">
        <v>0.99875000000000003</v>
      </c>
      <c r="G5661">
        <v>2554540032</v>
      </c>
      <c r="H5661">
        <v>2504006888</v>
      </c>
      <c r="I5661">
        <v>2018</v>
      </c>
      <c r="J5661">
        <v>6</v>
      </c>
      <c r="K5661">
        <v>7</v>
      </c>
    </row>
    <row r="5662" spans="1:11" x14ac:dyDescent="0.3">
      <c r="A5662" t="s">
        <v>14</v>
      </c>
      <c r="B5662" s="1">
        <v>43257</v>
      </c>
      <c r="C5662">
        <v>0.99791700000000005</v>
      </c>
      <c r="D5662">
        <v>1.01</v>
      </c>
      <c r="E5662">
        <v>0.99087700000000001</v>
      </c>
      <c r="F5662">
        <v>1</v>
      </c>
      <c r="G5662">
        <v>2508359936</v>
      </c>
      <c r="H5662">
        <v>2508870741</v>
      </c>
      <c r="I5662">
        <v>2018</v>
      </c>
      <c r="J5662">
        <v>6</v>
      </c>
      <c r="K5662">
        <v>6</v>
      </c>
    </row>
    <row r="5663" spans="1:11" x14ac:dyDescent="0.3">
      <c r="A5663" t="s">
        <v>14</v>
      </c>
      <c r="B5663" s="1">
        <v>43256</v>
      </c>
      <c r="C5663">
        <v>0.99926300000000001</v>
      </c>
      <c r="D5663">
        <v>1.01</v>
      </c>
      <c r="E5663">
        <v>0.99087899999999995</v>
      </c>
      <c r="F5663">
        <v>1</v>
      </c>
      <c r="G5663">
        <v>2796069888</v>
      </c>
      <c r="H5663">
        <v>2509698097</v>
      </c>
      <c r="I5663">
        <v>2018</v>
      </c>
      <c r="J5663">
        <v>6</v>
      </c>
      <c r="K5663">
        <v>5</v>
      </c>
    </row>
    <row r="5664" spans="1:11" x14ac:dyDescent="0.3">
      <c r="A5664" t="s">
        <v>14</v>
      </c>
      <c r="B5664" s="1">
        <v>43255</v>
      </c>
      <c r="C5664">
        <v>0.99771399999999999</v>
      </c>
      <c r="D5664">
        <v>1.01</v>
      </c>
      <c r="E5664">
        <v>0.99525699999999995</v>
      </c>
      <c r="F5664">
        <v>1</v>
      </c>
      <c r="G5664">
        <v>2798279936</v>
      </c>
      <c r="H5664">
        <v>2508444527</v>
      </c>
      <c r="I5664">
        <v>2018</v>
      </c>
      <c r="J5664">
        <v>6</v>
      </c>
      <c r="K5664">
        <v>4</v>
      </c>
    </row>
    <row r="5665" spans="1:11" x14ac:dyDescent="0.3">
      <c r="A5665" t="s">
        <v>14</v>
      </c>
      <c r="B5665" s="1">
        <v>43254</v>
      </c>
      <c r="C5665">
        <v>0.99202999999999997</v>
      </c>
      <c r="D5665">
        <v>1</v>
      </c>
      <c r="E5665">
        <v>0.98684700000000003</v>
      </c>
      <c r="F5665">
        <v>1</v>
      </c>
      <c r="G5665">
        <v>2796300032</v>
      </c>
      <c r="H5665">
        <v>2507391528</v>
      </c>
      <c r="I5665">
        <v>2018</v>
      </c>
      <c r="J5665">
        <v>6</v>
      </c>
      <c r="K5665">
        <v>3</v>
      </c>
    </row>
    <row r="5666" spans="1:11" x14ac:dyDescent="0.3">
      <c r="A5666" t="s">
        <v>14</v>
      </c>
      <c r="B5666" s="1">
        <v>43253</v>
      </c>
      <c r="C5666">
        <v>1</v>
      </c>
      <c r="D5666">
        <v>1.01</v>
      </c>
      <c r="E5666">
        <v>0.98623099999999997</v>
      </c>
      <c r="F5666">
        <v>0.99353000000000002</v>
      </c>
      <c r="G5666">
        <v>3187569920</v>
      </c>
      <c r="H5666">
        <v>2490919612</v>
      </c>
      <c r="I5666">
        <v>2018</v>
      </c>
      <c r="J5666">
        <v>6</v>
      </c>
      <c r="K5666">
        <v>2</v>
      </c>
    </row>
    <row r="5667" spans="1:11" x14ac:dyDescent="0.3">
      <c r="A5667" t="s">
        <v>14</v>
      </c>
      <c r="B5667" s="1">
        <v>43252</v>
      </c>
      <c r="C5667">
        <v>0.99908799999999998</v>
      </c>
      <c r="D5667">
        <v>1.01</v>
      </c>
      <c r="E5667">
        <v>0.99469399999999997</v>
      </c>
      <c r="F5667">
        <v>1</v>
      </c>
      <c r="G5667">
        <v>2486080000</v>
      </c>
      <c r="H5667">
        <v>2509622883</v>
      </c>
      <c r="I5667">
        <v>2018</v>
      </c>
      <c r="J5667">
        <v>6</v>
      </c>
      <c r="K5667">
        <v>1</v>
      </c>
    </row>
    <row r="5668" spans="1:11" x14ac:dyDescent="0.3">
      <c r="A5668" t="s">
        <v>14</v>
      </c>
      <c r="B5668" s="1">
        <v>43251</v>
      </c>
      <c r="C5668">
        <v>1</v>
      </c>
      <c r="D5668">
        <v>1.01</v>
      </c>
      <c r="E5668">
        <v>0.99469099999999999</v>
      </c>
      <c r="F5668">
        <v>0.99800299999999997</v>
      </c>
      <c r="G5668">
        <v>2613339904</v>
      </c>
      <c r="H5668">
        <v>2502134053</v>
      </c>
      <c r="I5668">
        <v>2018</v>
      </c>
      <c r="J5668">
        <v>5</v>
      </c>
      <c r="K5668">
        <v>31</v>
      </c>
    </row>
    <row r="5669" spans="1:11" x14ac:dyDescent="0.3">
      <c r="A5669" t="s">
        <v>14</v>
      </c>
      <c r="B5669" s="1">
        <v>43250</v>
      </c>
      <c r="C5669">
        <v>0.99948700000000001</v>
      </c>
      <c r="D5669">
        <v>1.01</v>
      </c>
      <c r="E5669">
        <v>0.99515799999999999</v>
      </c>
      <c r="F5669">
        <v>0.99972700000000003</v>
      </c>
      <c r="G5669">
        <v>2429060096</v>
      </c>
      <c r="H5669">
        <v>2506456364</v>
      </c>
      <c r="I5669">
        <v>2018</v>
      </c>
      <c r="J5669">
        <v>5</v>
      </c>
      <c r="K5669">
        <v>30</v>
      </c>
    </row>
    <row r="5670" spans="1:11" x14ac:dyDescent="0.3">
      <c r="A5670" t="s">
        <v>14</v>
      </c>
      <c r="B5670" s="1">
        <v>43249</v>
      </c>
      <c r="C5670">
        <v>0.99926999999999999</v>
      </c>
      <c r="D5670">
        <v>1.01</v>
      </c>
      <c r="E5670">
        <v>0.98579000000000006</v>
      </c>
      <c r="F5670">
        <v>1</v>
      </c>
      <c r="G5670">
        <v>3003919872</v>
      </c>
      <c r="H5670">
        <v>2508845669</v>
      </c>
      <c r="I5670">
        <v>2018</v>
      </c>
      <c r="J5670">
        <v>5</v>
      </c>
      <c r="K5670">
        <v>29</v>
      </c>
    </row>
    <row r="5671" spans="1:11" x14ac:dyDescent="0.3">
      <c r="A5671" t="s">
        <v>14</v>
      </c>
      <c r="B5671" s="1">
        <v>43248</v>
      </c>
      <c r="C5671">
        <v>1</v>
      </c>
      <c r="D5671">
        <v>1.01</v>
      </c>
      <c r="E5671">
        <v>0.98747799999999997</v>
      </c>
      <c r="F5671">
        <v>1</v>
      </c>
      <c r="G5671">
        <v>2582710016</v>
      </c>
      <c r="H5671">
        <v>2513383594</v>
      </c>
      <c r="I5671">
        <v>2018</v>
      </c>
      <c r="J5671">
        <v>5</v>
      </c>
      <c r="K5671">
        <v>28</v>
      </c>
    </row>
    <row r="5672" spans="1:11" x14ac:dyDescent="0.3">
      <c r="A5672" t="s">
        <v>14</v>
      </c>
      <c r="B5672" s="1">
        <v>43247</v>
      </c>
      <c r="C5672">
        <v>1</v>
      </c>
      <c r="D5672">
        <v>1.01</v>
      </c>
      <c r="E5672">
        <v>0.99155099999999996</v>
      </c>
      <c r="F5672">
        <v>0.99918200000000001</v>
      </c>
      <c r="G5672">
        <v>1885900032</v>
      </c>
      <c r="H5672">
        <v>2505089972</v>
      </c>
      <c r="I5672">
        <v>2018</v>
      </c>
      <c r="J5672">
        <v>5</v>
      </c>
      <c r="K5672">
        <v>27</v>
      </c>
    </row>
    <row r="5673" spans="1:11" x14ac:dyDescent="0.3">
      <c r="A5673" t="s">
        <v>14</v>
      </c>
      <c r="B5673" s="1">
        <v>43246</v>
      </c>
      <c r="C5673">
        <v>1</v>
      </c>
      <c r="D5673">
        <v>1.01</v>
      </c>
      <c r="E5673">
        <v>0.98290500000000003</v>
      </c>
      <c r="F5673">
        <v>0.99988999999999995</v>
      </c>
      <c r="G5673">
        <v>1872140032</v>
      </c>
      <c r="H5673">
        <v>2506865028</v>
      </c>
      <c r="I5673">
        <v>2018</v>
      </c>
      <c r="J5673">
        <v>5</v>
      </c>
      <c r="K5673">
        <v>26</v>
      </c>
    </row>
    <row r="5674" spans="1:11" x14ac:dyDescent="0.3">
      <c r="A5674" t="s">
        <v>14</v>
      </c>
      <c r="B5674" s="1">
        <v>43245</v>
      </c>
      <c r="C5674">
        <v>0.99929199999999996</v>
      </c>
      <c r="D5674">
        <v>1.01</v>
      </c>
      <c r="E5674">
        <v>0.99055300000000002</v>
      </c>
      <c r="F5674">
        <v>1</v>
      </c>
      <c r="G5674">
        <v>2375610112</v>
      </c>
      <c r="H5674">
        <v>2508243955</v>
      </c>
      <c r="I5674">
        <v>2018</v>
      </c>
      <c r="J5674">
        <v>5</v>
      </c>
      <c r="K5674">
        <v>25</v>
      </c>
    </row>
    <row r="5675" spans="1:11" x14ac:dyDescent="0.3">
      <c r="A5675" t="s">
        <v>14</v>
      </c>
      <c r="B5675" s="1">
        <v>43244</v>
      </c>
      <c r="C5675">
        <v>1</v>
      </c>
      <c r="D5675">
        <v>1.01</v>
      </c>
      <c r="E5675">
        <v>0.99372799999999994</v>
      </c>
      <c r="F5675">
        <v>0.99881799999999998</v>
      </c>
      <c r="G5675">
        <v>3122710016</v>
      </c>
      <c r="H5675">
        <v>2504177373</v>
      </c>
      <c r="I5675">
        <v>2018</v>
      </c>
      <c r="J5675">
        <v>5</v>
      </c>
      <c r="K5675">
        <v>24</v>
      </c>
    </row>
    <row r="5676" spans="1:11" x14ac:dyDescent="0.3">
      <c r="A5676" t="s">
        <v>14</v>
      </c>
      <c r="B5676" s="1">
        <v>43243</v>
      </c>
      <c r="C5676">
        <v>1</v>
      </c>
      <c r="D5676">
        <v>1.01</v>
      </c>
      <c r="E5676">
        <v>0.99605299999999997</v>
      </c>
      <c r="F5676">
        <v>1</v>
      </c>
      <c r="G5676">
        <v>3360600064</v>
      </c>
      <c r="H5676">
        <v>2517219520</v>
      </c>
      <c r="I5676">
        <v>2018</v>
      </c>
      <c r="J5676">
        <v>5</v>
      </c>
      <c r="K5676">
        <v>23</v>
      </c>
    </row>
    <row r="5677" spans="1:11" x14ac:dyDescent="0.3">
      <c r="A5677" t="s">
        <v>14</v>
      </c>
      <c r="B5677" s="1">
        <v>43242</v>
      </c>
      <c r="C5677">
        <v>1</v>
      </c>
      <c r="D5677">
        <v>1.01</v>
      </c>
      <c r="E5677">
        <v>0.996062</v>
      </c>
      <c r="F5677">
        <v>1</v>
      </c>
      <c r="G5677">
        <v>2417590016</v>
      </c>
      <c r="H5677">
        <v>2514587022</v>
      </c>
      <c r="I5677">
        <v>2018</v>
      </c>
      <c r="J5677">
        <v>5</v>
      </c>
      <c r="K5677">
        <v>22</v>
      </c>
    </row>
    <row r="5678" spans="1:11" x14ac:dyDescent="0.3">
      <c r="A5678" t="s">
        <v>14</v>
      </c>
      <c r="B5678" s="1">
        <v>43241</v>
      </c>
      <c r="C5678">
        <v>0.99959200000000004</v>
      </c>
      <c r="D5678">
        <v>1.01</v>
      </c>
      <c r="E5678">
        <v>0.99684499999999998</v>
      </c>
      <c r="F5678">
        <v>1</v>
      </c>
      <c r="G5678">
        <v>2406449920</v>
      </c>
      <c r="H5678">
        <v>2514587022</v>
      </c>
      <c r="I5678">
        <v>2018</v>
      </c>
      <c r="J5678">
        <v>5</v>
      </c>
      <c r="K5678">
        <v>21</v>
      </c>
    </row>
    <row r="5679" spans="1:11" x14ac:dyDescent="0.3">
      <c r="A5679" t="s">
        <v>14</v>
      </c>
      <c r="B5679" s="1">
        <v>43240</v>
      </c>
      <c r="C5679">
        <v>1</v>
      </c>
      <c r="D5679">
        <v>1</v>
      </c>
      <c r="E5679">
        <v>0.99075599999999997</v>
      </c>
      <c r="F5679">
        <v>0.99911700000000003</v>
      </c>
      <c r="G5679">
        <v>2610939904</v>
      </c>
      <c r="H5679">
        <v>2504927008</v>
      </c>
      <c r="I5679">
        <v>2018</v>
      </c>
      <c r="J5679">
        <v>5</v>
      </c>
      <c r="K5679">
        <v>20</v>
      </c>
    </row>
    <row r="5680" spans="1:11" x14ac:dyDescent="0.3">
      <c r="A5680" t="s">
        <v>14</v>
      </c>
      <c r="B5680" s="1">
        <v>43239</v>
      </c>
      <c r="C5680">
        <v>1</v>
      </c>
      <c r="D5680">
        <v>1.01</v>
      </c>
      <c r="E5680">
        <v>0.99424999999999997</v>
      </c>
      <c r="F5680">
        <v>1</v>
      </c>
      <c r="G5680">
        <v>2569299968</v>
      </c>
      <c r="H5680">
        <v>2508043384</v>
      </c>
      <c r="I5680">
        <v>2018</v>
      </c>
      <c r="J5680">
        <v>5</v>
      </c>
      <c r="K5680">
        <v>19</v>
      </c>
    </row>
    <row r="5681" spans="1:11" x14ac:dyDescent="0.3">
      <c r="A5681" t="s">
        <v>14</v>
      </c>
      <c r="B5681" s="1">
        <v>43238</v>
      </c>
      <c r="C5681">
        <v>1</v>
      </c>
      <c r="D5681">
        <v>1</v>
      </c>
      <c r="E5681">
        <v>0.99373199999999995</v>
      </c>
      <c r="F5681">
        <v>1</v>
      </c>
      <c r="G5681">
        <v>3051709952</v>
      </c>
      <c r="H5681">
        <v>2509923740</v>
      </c>
      <c r="I5681">
        <v>2018</v>
      </c>
      <c r="J5681">
        <v>5</v>
      </c>
      <c r="K5681">
        <v>18</v>
      </c>
    </row>
    <row r="5682" spans="1:11" x14ac:dyDescent="0.3">
      <c r="A5682" t="s">
        <v>14</v>
      </c>
      <c r="B5682" s="1">
        <v>43237</v>
      </c>
      <c r="C5682">
        <v>1</v>
      </c>
      <c r="D5682">
        <v>1.01</v>
      </c>
      <c r="E5682">
        <v>0.99674700000000005</v>
      </c>
      <c r="F5682">
        <v>1</v>
      </c>
      <c r="G5682">
        <v>3026749952</v>
      </c>
      <c r="H5682">
        <v>2307579170</v>
      </c>
      <c r="I5682">
        <v>2018</v>
      </c>
      <c r="J5682">
        <v>5</v>
      </c>
      <c r="K5682">
        <v>17</v>
      </c>
    </row>
    <row r="5683" spans="1:11" x14ac:dyDescent="0.3">
      <c r="A5683" t="s">
        <v>14</v>
      </c>
      <c r="B5683" s="1">
        <v>43236</v>
      </c>
      <c r="C5683">
        <v>1</v>
      </c>
      <c r="D5683">
        <v>1.01</v>
      </c>
      <c r="E5683">
        <v>0.99038400000000004</v>
      </c>
      <c r="F5683">
        <v>0.99995000000000001</v>
      </c>
      <c r="G5683">
        <v>3238190080</v>
      </c>
      <c r="H5683">
        <v>2307025456</v>
      </c>
      <c r="I5683">
        <v>2018</v>
      </c>
      <c r="J5683">
        <v>5</v>
      </c>
      <c r="K5683">
        <v>16</v>
      </c>
    </row>
    <row r="5684" spans="1:11" x14ac:dyDescent="0.3">
      <c r="A5684" t="s">
        <v>14</v>
      </c>
      <c r="B5684" s="1">
        <v>43235</v>
      </c>
      <c r="C5684">
        <v>1</v>
      </c>
      <c r="D5684">
        <v>1.01</v>
      </c>
      <c r="E5684">
        <v>0.99385299999999999</v>
      </c>
      <c r="F5684">
        <v>1</v>
      </c>
      <c r="G5684">
        <v>3315440128</v>
      </c>
      <c r="H5684">
        <v>2209656954</v>
      </c>
      <c r="I5684">
        <v>2018</v>
      </c>
      <c r="J5684">
        <v>5</v>
      </c>
      <c r="K5684">
        <v>15</v>
      </c>
    </row>
    <row r="5685" spans="1:11" x14ac:dyDescent="0.3">
      <c r="A5685" t="s">
        <v>14</v>
      </c>
      <c r="B5685" s="1">
        <v>43234</v>
      </c>
      <c r="C5685">
        <v>1</v>
      </c>
      <c r="D5685">
        <v>1.01</v>
      </c>
      <c r="E5685">
        <v>0.98950700000000003</v>
      </c>
      <c r="F5685">
        <v>1</v>
      </c>
      <c r="G5685">
        <v>3820280064</v>
      </c>
      <c r="H5685">
        <v>2209943882</v>
      </c>
      <c r="I5685">
        <v>2018</v>
      </c>
      <c r="J5685">
        <v>5</v>
      </c>
      <c r="K5685">
        <v>14</v>
      </c>
    </row>
    <row r="5686" spans="1:11" x14ac:dyDescent="0.3">
      <c r="A5686" t="s">
        <v>14</v>
      </c>
      <c r="B5686" s="1">
        <v>43233</v>
      </c>
      <c r="C5686">
        <v>1</v>
      </c>
      <c r="D5686">
        <v>1.01</v>
      </c>
      <c r="E5686">
        <v>0.99324800000000002</v>
      </c>
      <c r="F5686">
        <v>1</v>
      </c>
      <c r="G5686">
        <v>3179099904</v>
      </c>
      <c r="H5686">
        <v>2214314021</v>
      </c>
      <c r="I5686">
        <v>2018</v>
      </c>
      <c r="J5686">
        <v>5</v>
      </c>
      <c r="K5686">
        <v>13</v>
      </c>
    </row>
    <row r="5687" spans="1:11" x14ac:dyDescent="0.3">
      <c r="A5687" t="s">
        <v>14</v>
      </c>
      <c r="B5687" s="1">
        <v>43232</v>
      </c>
      <c r="C5687">
        <v>0.99975000000000003</v>
      </c>
      <c r="D5687">
        <v>1.02</v>
      </c>
      <c r="E5687">
        <v>0.98473500000000003</v>
      </c>
      <c r="F5687">
        <v>1</v>
      </c>
      <c r="G5687">
        <v>4539990016</v>
      </c>
      <c r="H5687">
        <v>2209568668</v>
      </c>
      <c r="I5687">
        <v>2018</v>
      </c>
      <c r="J5687">
        <v>5</v>
      </c>
      <c r="K5687">
        <v>12</v>
      </c>
    </row>
    <row r="5688" spans="1:11" x14ac:dyDescent="0.3">
      <c r="A5688" t="s">
        <v>14</v>
      </c>
      <c r="B5688" s="1">
        <v>43231</v>
      </c>
      <c r="C5688">
        <v>1</v>
      </c>
      <c r="D5688">
        <v>1.01</v>
      </c>
      <c r="E5688">
        <v>0.98299599999999998</v>
      </c>
      <c r="F5688">
        <v>1</v>
      </c>
      <c r="G5688">
        <v>4733060096</v>
      </c>
      <c r="H5688">
        <v>2111881880</v>
      </c>
      <c r="I5688">
        <v>2018</v>
      </c>
      <c r="J5688">
        <v>5</v>
      </c>
      <c r="K5688">
        <v>11</v>
      </c>
    </row>
    <row r="5689" spans="1:11" x14ac:dyDescent="0.3">
      <c r="A5689" t="s">
        <v>14</v>
      </c>
      <c r="B5689" s="1">
        <v>43230</v>
      </c>
      <c r="C5689">
        <v>0.99942200000000003</v>
      </c>
      <c r="D5689">
        <v>1.01</v>
      </c>
      <c r="E5689">
        <v>0.99598399999999998</v>
      </c>
      <c r="F5689">
        <v>1</v>
      </c>
      <c r="G5689">
        <v>3430200064</v>
      </c>
      <c r="H5689">
        <v>2109964382</v>
      </c>
      <c r="I5689">
        <v>2018</v>
      </c>
      <c r="J5689">
        <v>5</v>
      </c>
      <c r="K5689">
        <v>10</v>
      </c>
    </row>
    <row r="5690" spans="1:11" x14ac:dyDescent="0.3">
      <c r="A5690" t="s">
        <v>14</v>
      </c>
      <c r="B5690" s="1">
        <v>43229</v>
      </c>
      <c r="C5690">
        <v>1</v>
      </c>
      <c r="D5690">
        <v>1.01</v>
      </c>
      <c r="E5690">
        <v>0.99311700000000003</v>
      </c>
      <c r="F5690">
        <v>1</v>
      </c>
      <c r="G5690">
        <v>3236689920</v>
      </c>
      <c r="H5690">
        <v>2108215455</v>
      </c>
      <c r="I5690">
        <v>2018</v>
      </c>
      <c r="J5690">
        <v>5</v>
      </c>
      <c r="K5690">
        <v>9</v>
      </c>
    </row>
    <row r="5691" spans="1:11" x14ac:dyDescent="0.3">
      <c r="A5691" t="s">
        <v>14</v>
      </c>
      <c r="B5691" s="1">
        <v>43228</v>
      </c>
      <c r="C5691">
        <v>0.99874499999999999</v>
      </c>
      <c r="D5691">
        <v>1.01</v>
      </c>
      <c r="E5691">
        <v>0.99467499999999998</v>
      </c>
      <c r="F5691">
        <v>1</v>
      </c>
      <c r="G5691">
        <v>3317769984</v>
      </c>
      <c r="H5691">
        <v>2111607952</v>
      </c>
      <c r="I5691">
        <v>2018</v>
      </c>
      <c r="J5691">
        <v>5</v>
      </c>
      <c r="K5691">
        <v>8</v>
      </c>
    </row>
    <row r="5692" spans="1:11" x14ac:dyDescent="0.3">
      <c r="A5692" t="s">
        <v>14</v>
      </c>
      <c r="B5692" s="1">
        <v>43227</v>
      </c>
      <c r="C5692">
        <v>0.99535099999999999</v>
      </c>
      <c r="D5692">
        <v>1.01</v>
      </c>
      <c r="E5692">
        <v>0.99085000000000001</v>
      </c>
      <c r="F5692">
        <v>0.99723700000000004</v>
      </c>
      <c r="G5692">
        <v>4137240064</v>
      </c>
      <c r="H5692">
        <v>2151180633</v>
      </c>
      <c r="I5692">
        <v>2018</v>
      </c>
      <c r="J5692">
        <v>5</v>
      </c>
      <c r="K5692">
        <v>7</v>
      </c>
    </row>
    <row r="5693" spans="1:11" x14ac:dyDescent="0.3">
      <c r="A5693" t="s">
        <v>14</v>
      </c>
      <c r="B5693" s="1">
        <v>43226</v>
      </c>
      <c r="C5693">
        <v>0.99590599999999996</v>
      </c>
      <c r="D5693">
        <v>1.01</v>
      </c>
      <c r="E5693">
        <v>0.99232100000000001</v>
      </c>
      <c r="F5693">
        <v>0.99720200000000003</v>
      </c>
      <c r="G5693">
        <v>3948859904</v>
      </c>
      <c r="H5693">
        <v>2190993214</v>
      </c>
      <c r="I5693">
        <v>2018</v>
      </c>
      <c r="J5693">
        <v>5</v>
      </c>
      <c r="K5693">
        <v>6</v>
      </c>
    </row>
    <row r="5694" spans="1:11" x14ac:dyDescent="0.3">
      <c r="A5694" t="s">
        <v>14</v>
      </c>
      <c r="B5694" s="1">
        <v>43225</v>
      </c>
      <c r="C5694">
        <v>0.999448</v>
      </c>
      <c r="D5694">
        <v>1</v>
      </c>
      <c r="E5694">
        <v>0.99237299999999995</v>
      </c>
      <c r="F5694">
        <v>0.99628399999999995</v>
      </c>
      <c r="G5694">
        <v>3848780032</v>
      </c>
      <c r="H5694">
        <v>2258716118</v>
      </c>
      <c r="I5694">
        <v>2018</v>
      </c>
      <c r="J5694">
        <v>5</v>
      </c>
      <c r="K5694">
        <v>5</v>
      </c>
    </row>
    <row r="5695" spans="1:11" x14ac:dyDescent="0.3">
      <c r="A5695" t="s">
        <v>14</v>
      </c>
      <c r="B5695" s="1">
        <v>43224</v>
      </c>
      <c r="C5695">
        <v>1.01</v>
      </c>
      <c r="D5695">
        <v>1.01</v>
      </c>
      <c r="E5695">
        <v>0.99220399999999997</v>
      </c>
      <c r="F5695">
        <v>0.99856100000000003</v>
      </c>
      <c r="G5695">
        <v>3844979968</v>
      </c>
      <c r="H5695">
        <v>2263878398</v>
      </c>
      <c r="I5695">
        <v>2018</v>
      </c>
      <c r="J5695">
        <v>5</v>
      </c>
      <c r="K5695">
        <v>4</v>
      </c>
    </row>
    <row r="5696" spans="1:11" x14ac:dyDescent="0.3">
      <c r="A5696" t="s">
        <v>14</v>
      </c>
      <c r="B5696" s="1">
        <v>43223</v>
      </c>
      <c r="C5696">
        <v>0.99626700000000001</v>
      </c>
      <c r="D5696">
        <v>1.01</v>
      </c>
      <c r="E5696">
        <v>0.99392000000000003</v>
      </c>
      <c r="F5696">
        <v>0.997973</v>
      </c>
      <c r="G5696">
        <v>4307829760</v>
      </c>
      <c r="H5696">
        <v>2312443969</v>
      </c>
      <c r="I5696">
        <v>2018</v>
      </c>
      <c r="J5696">
        <v>5</v>
      </c>
      <c r="K5696">
        <v>3</v>
      </c>
    </row>
    <row r="5697" spans="1:11" x14ac:dyDescent="0.3">
      <c r="A5697" t="s">
        <v>14</v>
      </c>
      <c r="B5697" s="1">
        <v>43222</v>
      </c>
      <c r="C5697">
        <v>1</v>
      </c>
      <c r="D5697">
        <v>1</v>
      </c>
      <c r="E5697">
        <v>0.99273599999999995</v>
      </c>
      <c r="F5697">
        <v>0.99746400000000002</v>
      </c>
      <c r="G5697">
        <v>3711889920</v>
      </c>
      <c r="H5697">
        <v>2311264544</v>
      </c>
      <c r="I5697">
        <v>2018</v>
      </c>
      <c r="J5697">
        <v>5</v>
      </c>
      <c r="K5697">
        <v>2</v>
      </c>
    </row>
    <row r="5698" spans="1:11" x14ac:dyDescent="0.3">
      <c r="A5698" t="s">
        <v>14</v>
      </c>
      <c r="B5698" s="1">
        <v>43221</v>
      </c>
      <c r="C5698">
        <v>1</v>
      </c>
      <c r="D5698">
        <v>1.01</v>
      </c>
      <c r="E5698">
        <v>0.99363299999999999</v>
      </c>
      <c r="F5698">
        <v>1</v>
      </c>
      <c r="G5698">
        <v>3901110016</v>
      </c>
      <c r="H5698">
        <v>2425576635</v>
      </c>
      <c r="I5698">
        <v>2018</v>
      </c>
      <c r="J5698">
        <v>5</v>
      </c>
      <c r="K5698">
        <v>1</v>
      </c>
    </row>
    <row r="5699" spans="1:11" x14ac:dyDescent="0.3">
      <c r="A5699" t="s">
        <v>14</v>
      </c>
      <c r="B5699" s="1">
        <v>43220</v>
      </c>
      <c r="C5699">
        <v>0.99755300000000002</v>
      </c>
      <c r="D5699">
        <v>1.01</v>
      </c>
      <c r="E5699">
        <v>0.99292100000000005</v>
      </c>
      <c r="F5699">
        <v>0.998919</v>
      </c>
      <c r="G5699">
        <v>4498440192</v>
      </c>
      <c r="H5699">
        <v>2414527884</v>
      </c>
      <c r="I5699">
        <v>2018</v>
      </c>
      <c r="J5699">
        <v>4</v>
      </c>
      <c r="K5699">
        <v>30</v>
      </c>
    </row>
    <row r="5700" spans="1:11" x14ac:dyDescent="0.3">
      <c r="A5700" t="s">
        <v>14</v>
      </c>
      <c r="B5700" s="1">
        <v>43219</v>
      </c>
      <c r="C5700">
        <v>0.99886600000000003</v>
      </c>
      <c r="D5700">
        <v>1.01</v>
      </c>
      <c r="E5700">
        <v>0.99230399999999996</v>
      </c>
      <c r="F5700">
        <v>0.99801600000000001</v>
      </c>
      <c r="G5700">
        <v>5167799808</v>
      </c>
      <c r="H5700">
        <v>2412345206</v>
      </c>
      <c r="I5700">
        <v>2018</v>
      </c>
      <c r="J5700">
        <v>4</v>
      </c>
      <c r="K5700">
        <v>29</v>
      </c>
    </row>
    <row r="5701" spans="1:11" x14ac:dyDescent="0.3">
      <c r="A5701" t="s">
        <v>14</v>
      </c>
      <c r="B5701" s="1">
        <v>43218</v>
      </c>
      <c r="C5701">
        <v>1</v>
      </c>
      <c r="D5701">
        <v>1.01</v>
      </c>
      <c r="E5701">
        <v>0.99101499999999998</v>
      </c>
      <c r="F5701">
        <v>0.99933499999999997</v>
      </c>
      <c r="G5701">
        <v>4066050048</v>
      </c>
      <c r="H5701">
        <v>2415533415</v>
      </c>
      <c r="I5701">
        <v>2018</v>
      </c>
      <c r="J5701">
        <v>4</v>
      </c>
      <c r="K5701">
        <v>28</v>
      </c>
    </row>
    <row r="5702" spans="1:11" x14ac:dyDescent="0.3">
      <c r="A5702" t="s">
        <v>14</v>
      </c>
      <c r="B5702" s="1">
        <v>43217</v>
      </c>
      <c r="C5702">
        <v>1</v>
      </c>
      <c r="D5702">
        <v>1.01</v>
      </c>
      <c r="E5702">
        <v>0.99512199999999995</v>
      </c>
      <c r="F5702">
        <v>1</v>
      </c>
      <c r="G5702">
        <v>4060179968</v>
      </c>
      <c r="H5702">
        <v>2427171948</v>
      </c>
      <c r="I5702">
        <v>2018</v>
      </c>
      <c r="J5702">
        <v>4</v>
      </c>
      <c r="K5702">
        <v>27</v>
      </c>
    </row>
    <row r="5703" spans="1:11" x14ac:dyDescent="0.3">
      <c r="A5703" t="s">
        <v>14</v>
      </c>
      <c r="B5703" s="1">
        <v>43216</v>
      </c>
      <c r="C5703">
        <v>1</v>
      </c>
      <c r="D5703">
        <v>1.01</v>
      </c>
      <c r="E5703">
        <v>0.99238099999999996</v>
      </c>
      <c r="F5703">
        <v>0.999614</v>
      </c>
      <c r="G5703">
        <v>4206320128</v>
      </c>
      <c r="H5703">
        <v>2416207797</v>
      </c>
      <c r="I5703">
        <v>2018</v>
      </c>
      <c r="J5703">
        <v>4</v>
      </c>
      <c r="K5703">
        <v>26</v>
      </c>
    </row>
    <row r="5704" spans="1:11" x14ac:dyDescent="0.3">
      <c r="A5704" t="s">
        <v>14</v>
      </c>
      <c r="B5704" s="1">
        <v>43215</v>
      </c>
      <c r="C5704">
        <v>1.01</v>
      </c>
      <c r="D5704">
        <v>1.02</v>
      </c>
      <c r="E5704">
        <v>0.98607400000000001</v>
      </c>
      <c r="F5704">
        <v>0.99180900000000005</v>
      </c>
      <c r="G5704">
        <v>6126580224</v>
      </c>
      <c r="H5704">
        <v>2397342013</v>
      </c>
      <c r="I5704">
        <v>2018</v>
      </c>
      <c r="J5704">
        <v>4</v>
      </c>
      <c r="K5704">
        <v>25</v>
      </c>
    </row>
    <row r="5705" spans="1:11" x14ac:dyDescent="0.3">
      <c r="A5705" t="s">
        <v>14</v>
      </c>
      <c r="B5705" s="1">
        <v>43214</v>
      </c>
      <c r="C5705">
        <v>0.99897400000000003</v>
      </c>
      <c r="D5705">
        <v>1.01</v>
      </c>
      <c r="E5705">
        <v>0.99029699999999998</v>
      </c>
      <c r="F5705">
        <v>1</v>
      </c>
      <c r="G5705">
        <v>5033249792</v>
      </c>
      <c r="H5705">
        <v>2298027604</v>
      </c>
      <c r="I5705">
        <v>2018</v>
      </c>
      <c r="J5705">
        <v>4</v>
      </c>
      <c r="K5705">
        <v>24</v>
      </c>
    </row>
    <row r="5706" spans="1:11" x14ac:dyDescent="0.3">
      <c r="A5706" t="s">
        <v>14</v>
      </c>
      <c r="B5706" s="1">
        <v>43213</v>
      </c>
      <c r="C5706">
        <v>0.99512999999999996</v>
      </c>
      <c r="D5706">
        <v>1</v>
      </c>
      <c r="E5706">
        <v>0.98877999999999999</v>
      </c>
      <c r="F5706">
        <v>0.99784700000000004</v>
      </c>
      <c r="G5706">
        <v>3075480064</v>
      </c>
      <c r="H5706">
        <v>2282216599</v>
      </c>
      <c r="I5706">
        <v>2018</v>
      </c>
      <c r="J5706">
        <v>4</v>
      </c>
      <c r="K5706">
        <v>23</v>
      </c>
    </row>
    <row r="5707" spans="1:11" x14ac:dyDescent="0.3">
      <c r="A5707" t="s">
        <v>14</v>
      </c>
      <c r="B5707" s="1">
        <v>43212</v>
      </c>
      <c r="C5707">
        <v>1</v>
      </c>
      <c r="D5707">
        <v>1.01</v>
      </c>
      <c r="E5707">
        <v>0.98919100000000004</v>
      </c>
      <c r="F5707">
        <v>0.99619599999999997</v>
      </c>
      <c r="G5707">
        <v>3176019968</v>
      </c>
      <c r="H5707">
        <v>2278440530</v>
      </c>
      <c r="I5707">
        <v>2018</v>
      </c>
      <c r="J5707">
        <v>4</v>
      </c>
      <c r="K5707">
        <v>22</v>
      </c>
    </row>
    <row r="5708" spans="1:11" x14ac:dyDescent="0.3">
      <c r="A5708" t="s">
        <v>14</v>
      </c>
      <c r="B5708" s="1">
        <v>43211</v>
      </c>
      <c r="C5708">
        <v>0.99707100000000004</v>
      </c>
      <c r="D5708">
        <v>1.01</v>
      </c>
      <c r="E5708">
        <v>0.99381600000000003</v>
      </c>
      <c r="F5708">
        <v>0.99901399999999996</v>
      </c>
      <c r="G5708">
        <v>3570040064</v>
      </c>
      <c r="H5708">
        <v>2284885693</v>
      </c>
      <c r="I5708">
        <v>2018</v>
      </c>
      <c r="J5708">
        <v>4</v>
      </c>
      <c r="K5708">
        <v>21</v>
      </c>
    </row>
    <row r="5709" spans="1:11" x14ac:dyDescent="0.3">
      <c r="A5709" t="s">
        <v>14</v>
      </c>
      <c r="B5709" s="1">
        <v>43210</v>
      </c>
      <c r="C5709">
        <v>0.99755000000000005</v>
      </c>
      <c r="D5709">
        <v>1</v>
      </c>
      <c r="E5709">
        <v>0.98828499999999997</v>
      </c>
      <c r="F5709">
        <v>0.99833799999999995</v>
      </c>
      <c r="G5709">
        <v>3458870016</v>
      </c>
      <c r="H5709">
        <v>2283339585</v>
      </c>
      <c r="I5709">
        <v>2018</v>
      </c>
      <c r="J5709">
        <v>4</v>
      </c>
      <c r="K5709">
        <v>20</v>
      </c>
    </row>
    <row r="5710" spans="1:11" x14ac:dyDescent="0.3">
      <c r="A5710" t="s">
        <v>14</v>
      </c>
      <c r="B5710" s="1">
        <v>43209</v>
      </c>
      <c r="C5710">
        <v>0.99790699999999999</v>
      </c>
      <c r="D5710">
        <v>1</v>
      </c>
      <c r="E5710">
        <v>0.99288900000000002</v>
      </c>
      <c r="F5710">
        <v>0.99718499999999999</v>
      </c>
      <c r="G5710">
        <v>2217799936</v>
      </c>
      <c r="H5710">
        <v>2280702512</v>
      </c>
      <c r="I5710">
        <v>2018</v>
      </c>
      <c r="J5710">
        <v>4</v>
      </c>
      <c r="K5710">
        <v>19</v>
      </c>
    </row>
    <row r="5711" spans="1:11" x14ac:dyDescent="0.3">
      <c r="A5711" t="s">
        <v>14</v>
      </c>
      <c r="B5711" s="1">
        <v>43208</v>
      </c>
      <c r="C5711">
        <v>1</v>
      </c>
      <c r="D5711">
        <v>1.01</v>
      </c>
      <c r="E5711">
        <v>0.98328400000000005</v>
      </c>
      <c r="F5711">
        <v>0.99760899999999997</v>
      </c>
      <c r="G5711">
        <v>2112089984</v>
      </c>
      <c r="H5711">
        <v>2281672260</v>
      </c>
      <c r="I5711">
        <v>2018</v>
      </c>
      <c r="J5711">
        <v>4</v>
      </c>
      <c r="K5711">
        <v>18</v>
      </c>
    </row>
    <row r="5712" spans="1:11" x14ac:dyDescent="0.3">
      <c r="A5712" t="s">
        <v>14</v>
      </c>
      <c r="B5712" s="1">
        <v>43207</v>
      </c>
      <c r="C5712">
        <v>0.99721700000000002</v>
      </c>
      <c r="D5712">
        <v>1.01</v>
      </c>
      <c r="E5712">
        <v>0.99131999999999998</v>
      </c>
      <c r="F5712">
        <v>0.998556</v>
      </c>
      <c r="G5712">
        <v>2075650048</v>
      </c>
      <c r="H5712">
        <v>2283838182</v>
      </c>
      <c r="I5712">
        <v>2018</v>
      </c>
      <c r="J5712">
        <v>4</v>
      </c>
      <c r="K5712">
        <v>17</v>
      </c>
    </row>
    <row r="5713" spans="1:11" x14ac:dyDescent="0.3">
      <c r="A5713" t="s">
        <v>14</v>
      </c>
      <c r="B5713" s="1">
        <v>43206</v>
      </c>
      <c r="C5713">
        <v>0.99888399999999999</v>
      </c>
      <c r="D5713">
        <v>1.01</v>
      </c>
      <c r="E5713">
        <v>0.99575400000000003</v>
      </c>
      <c r="F5713">
        <v>0.99759200000000003</v>
      </c>
      <c r="G5713">
        <v>2125180032</v>
      </c>
      <c r="H5713">
        <v>2281633378</v>
      </c>
      <c r="I5713">
        <v>2018</v>
      </c>
      <c r="J5713">
        <v>4</v>
      </c>
      <c r="K5713">
        <v>16</v>
      </c>
    </row>
    <row r="5714" spans="1:11" x14ac:dyDescent="0.3">
      <c r="A5714" t="s">
        <v>14</v>
      </c>
      <c r="B5714" s="1">
        <v>43205</v>
      </c>
      <c r="C5714">
        <v>0.99630799999999997</v>
      </c>
      <c r="D5714">
        <v>1.01</v>
      </c>
      <c r="E5714">
        <v>0.986564</v>
      </c>
      <c r="F5714">
        <v>0.99860199999999999</v>
      </c>
      <c r="G5714">
        <v>2057859968</v>
      </c>
      <c r="H5714">
        <v>2283943391</v>
      </c>
      <c r="I5714">
        <v>2018</v>
      </c>
      <c r="J5714">
        <v>4</v>
      </c>
      <c r="K5714">
        <v>15</v>
      </c>
    </row>
    <row r="5715" spans="1:11" x14ac:dyDescent="0.3">
      <c r="A5715" t="s">
        <v>14</v>
      </c>
      <c r="B5715" s="1">
        <v>43204</v>
      </c>
      <c r="C5715">
        <v>1</v>
      </c>
      <c r="D5715">
        <v>1.01</v>
      </c>
      <c r="E5715">
        <v>0.99399400000000004</v>
      </c>
      <c r="F5715">
        <v>0.99976600000000004</v>
      </c>
      <c r="G5715">
        <v>2060220032</v>
      </c>
      <c r="H5715">
        <v>2286605623</v>
      </c>
      <c r="I5715">
        <v>2018</v>
      </c>
      <c r="J5715">
        <v>4</v>
      </c>
      <c r="K5715">
        <v>14</v>
      </c>
    </row>
    <row r="5716" spans="1:11" x14ac:dyDescent="0.3">
      <c r="A5716" t="s">
        <v>14</v>
      </c>
      <c r="B5716" s="1">
        <v>43203</v>
      </c>
      <c r="C5716">
        <v>0.99583900000000003</v>
      </c>
      <c r="D5716">
        <v>1.01</v>
      </c>
      <c r="E5716">
        <v>0.98943400000000004</v>
      </c>
      <c r="F5716">
        <v>0.99889499999999998</v>
      </c>
      <c r="G5716">
        <v>3218919936</v>
      </c>
      <c r="H5716">
        <v>2284613523</v>
      </c>
      <c r="I5716">
        <v>2018</v>
      </c>
      <c r="J5716">
        <v>4</v>
      </c>
      <c r="K5716">
        <v>13</v>
      </c>
    </row>
    <row r="5717" spans="1:11" x14ac:dyDescent="0.3">
      <c r="A5717" t="s">
        <v>14</v>
      </c>
      <c r="B5717" s="1">
        <v>43202</v>
      </c>
      <c r="C5717">
        <v>0.99640799999999996</v>
      </c>
      <c r="D5717">
        <v>1.02</v>
      </c>
      <c r="E5717">
        <v>0.98602500000000004</v>
      </c>
      <c r="F5717">
        <v>0.99683100000000002</v>
      </c>
      <c r="G5717">
        <v>3636590080</v>
      </c>
      <c r="H5717">
        <v>2279892864</v>
      </c>
      <c r="I5717">
        <v>2018</v>
      </c>
      <c r="J5717">
        <v>4</v>
      </c>
      <c r="K5717">
        <v>12</v>
      </c>
    </row>
    <row r="5718" spans="1:11" x14ac:dyDescent="0.3">
      <c r="A5718" t="s">
        <v>14</v>
      </c>
      <c r="B5718" s="1">
        <v>43201</v>
      </c>
      <c r="C5718">
        <v>0.99759299999999995</v>
      </c>
      <c r="D5718">
        <v>1</v>
      </c>
      <c r="E5718">
        <v>0.99252099999999999</v>
      </c>
      <c r="F5718">
        <v>1</v>
      </c>
      <c r="G5718">
        <v>1741699968</v>
      </c>
      <c r="H5718">
        <v>2287712599</v>
      </c>
      <c r="I5718">
        <v>2018</v>
      </c>
      <c r="J5718">
        <v>4</v>
      </c>
      <c r="K5718">
        <v>11</v>
      </c>
    </row>
    <row r="5719" spans="1:11" x14ac:dyDescent="0.3">
      <c r="A5719" t="s">
        <v>14</v>
      </c>
      <c r="B5719" s="1">
        <v>43200</v>
      </c>
      <c r="C5719">
        <v>0.99695299999999998</v>
      </c>
      <c r="D5719">
        <v>1</v>
      </c>
      <c r="E5719">
        <v>0.99174399999999996</v>
      </c>
      <c r="F5719">
        <v>0.99735600000000002</v>
      </c>
      <c r="G5719">
        <v>1253949952</v>
      </c>
      <c r="H5719">
        <v>2281093613</v>
      </c>
      <c r="I5719">
        <v>2018</v>
      </c>
      <c r="J5719">
        <v>4</v>
      </c>
      <c r="K5719">
        <v>10</v>
      </c>
    </row>
    <row r="5720" spans="1:11" x14ac:dyDescent="0.3">
      <c r="A5720" t="s">
        <v>14</v>
      </c>
      <c r="B5720" s="1">
        <v>43199</v>
      </c>
      <c r="C5720">
        <v>0.99754100000000001</v>
      </c>
      <c r="D5720">
        <v>1.01</v>
      </c>
      <c r="E5720">
        <v>0.99339299999999997</v>
      </c>
      <c r="F5720">
        <v>0.99755499999999997</v>
      </c>
      <c r="G5720">
        <v>1678770048</v>
      </c>
      <c r="H5720">
        <v>2281548754</v>
      </c>
      <c r="I5720">
        <v>2018</v>
      </c>
      <c r="J5720">
        <v>4</v>
      </c>
      <c r="K5720">
        <v>9</v>
      </c>
    </row>
    <row r="5721" spans="1:11" x14ac:dyDescent="0.3">
      <c r="A5721" t="s">
        <v>14</v>
      </c>
      <c r="B5721" s="1">
        <v>43198</v>
      </c>
      <c r="C5721">
        <v>1</v>
      </c>
      <c r="D5721">
        <v>1.01</v>
      </c>
      <c r="E5721">
        <v>0.99509099999999995</v>
      </c>
      <c r="F5721">
        <v>0.99680899999999995</v>
      </c>
      <c r="G5721">
        <v>1090880000</v>
      </c>
      <c r="H5721">
        <v>2279842547</v>
      </c>
      <c r="I5721">
        <v>2018</v>
      </c>
      <c r="J5721">
        <v>4</v>
      </c>
      <c r="K5721">
        <v>8</v>
      </c>
    </row>
    <row r="5722" spans="1:11" x14ac:dyDescent="0.3">
      <c r="A5722" t="s">
        <v>14</v>
      </c>
      <c r="B5722" s="1">
        <v>43197</v>
      </c>
      <c r="C5722">
        <v>1</v>
      </c>
      <c r="D5722">
        <v>1.01</v>
      </c>
      <c r="E5722">
        <v>0.98651999999999995</v>
      </c>
      <c r="F5722">
        <v>0.99964399999999998</v>
      </c>
      <c r="G5722">
        <v>1332259968</v>
      </c>
      <c r="H5722">
        <v>2286326591</v>
      </c>
      <c r="I5722">
        <v>2018</v>
      </c>
      <c r="J5722">
        <v>4</v>
      </c>
      <c r="K5722">
        <v>7</v>
      </c>
    </row>
    <row r="5723" spans="1:11" x14ac:dyDescent="0.3">
      <c r="A5723" t="s">
        <v>14</v>
      </c>
      <c r="B5723" s="1">
        <v>43196</v>
      </c>
      <c r="C5723">
        <v>1</v>
      </c>
      <c r="D5723">
        <v>1.01</v>
      </c>
      <c r="E5723">
        <v>0.99137600000000003</v>
      </c>
      <c r="F5723">
        <v>1</v>
      </c>
      <c r="G5723">
        <v>1257110016</v>
      </c>
      <c r="H5723">
        <v>2289633797</v>
      </c>
      <c r="I5723">
        <v>2018</v>
      </c>
      <c r="J5723">
        <v>4</v>
      </c>
      <c r="K5723">
        <v>6</v>
      </c>
    </row>
    <row r="5724" spans="1:11" x14ac:dyDescent="0.3">
      <c r="A5724" t="s">
        <v>14</v>
      </c>
      <c r="B5724" s="1">
        <v>43195</v>
      </c>
      <c r="C5724">
        <v>1</v>
      </c>
      <c r="D5724">
        <v>1.01</v>
      </c>
      <c r="E5724">
        <v>0.98743400000000003</v>
      </c>
      <c r="F5724">
        <v>1</v>
      </c>
      <c r="G5724">
        <v>1609469952</v>
      </c>
      <c r="H5724">
        <v>2292927280</v>
      </c>
      <c r="I5724">
        <v>2018</v>
      </c>
      <c r="J5724">
        <v>4</v>
      </c>
      <c r="K5724">
        <v>5</v>
      </c>
    </row>
    <row r="5725" spans="1:11" x14ac:dyDescent="0.3">
      <c r="A5725" t="s">
        <v>14</v>
      </c>
      <c r="B5725" s="1">
        <v>43194</v>
      </c>
      <c r="C5725">
        <v>1</v>
      </c>
      <c r="D5725">
        <v>1.01</v>
      </c>
      <c r="E5725">
        <v>0.99426999999999999</v>
      </c>
      <c r="F5725">
        <v>1</v>
      </c>
      <c r="G5725">
        <v>1772329984</v>
      </c>
      <c r="H5725">
        <v>2289039140</v>
      </c>
      <c r="I5725">
        <v>2018</v>
      </c>
      <c r="J5725">
        <v>4</v>
      </c>
      <c r="K5725">
        <v>4</v>
      </c>
    </row>
    <row r="5726" spans="1:11" x14ac:dyDescent="0.3">
      <c r="A5726" t="s">
        <v>14</v>
      </c>
      <c r="B5726" s="1">
        <v>43193</v>
      </c>
      <c r="C5726">
        <v>0.997587</v>
      </c>
      <c r="D5726">
        <v>1.01</v>
      </c>
      <c r="E5726">
        <v>0.99507299999999999</v>
      </c>
      <c r="F5726">
        <v>1</v>
      </c>
      <c r="G5726">
        <v>1753520000</v>
      </c>
      <c r="H5726">
        <v>2287987056</v>
      </c>
      <c r="I5726">
        <v>2018</v>
      </c>
      <c r="J5726">
        <v>4</v>
      </c>
      <c r="K5726">
        <v>3</v>
      </c>
    </row>
    <row r="5727" spans="1:11" x14ac:dyDescent="0.3">
      <c r="A5727" t="s">
        <v>14</v>
      </c>
      <c r="B5727" s="1">
        <v>43192</v>
      </c>
      <c r="C5727">
        <v>1</v>
      </c>
      <c r="D5727">
        <v>1.01</v>
      </c>
      <c r="E5727">
        <v>0.98806000000000005</v>
      </c>
      <c r="F5727">
        <v>1</v>
      </c>
      <c r="G5727">
        <v>1550880000</v>
      </c>
      <c r="H5727">
        <v>2287438142</v>
      </c>
      <c r="I5727">
        <v>2018</v>
      </c>
      <c r="J5727">
        <v>4</v>
      </c>
      <c r="K5727">
        <v>2</v>
      </c>
    </row>
    <row r="5728" spans="1:11" x14ac:dyDescent="0.3">
      <c r="A5728" t="s">
        <v>14</v>
      </c>
      <c r="B5728" s="1">
        <v>43191</v>
      </c>
      <c r="C5728">
        <v>0.99570199999999998</v>
      </c>
      <c r="D5728">
        <v>1.01</v>
      </c>
      <c r="E5728">
        <v>0.98077800000000004</v>
      </c>
      <c r="F5728">
        <v>0.99980999999999998</v>
      </c>
      <c r="G5728">
        <v>1832530048</v>
      </c>
      <c r="H5728">
        <v>2286706257</v>
      </c>
      <c r="I5728">
        <v>2018</v>
      </c>
      <c r="J5728">
        <v>4</v>
      </c>
      <c r="K5728">
        <v>1</v>
      </c>
    </row>
    <row r="5729" spans="1:11" x14ac:dyDescent="0.3">
      <c r="A5729" t="s">
        <v>14</v>
      </c>
      <c r="B5729" s="1">
        <v>43190</v>
      </c>
      <c r="C5729">
        <v>0.99701399999999996</v>
      </c>
      <c r="D5729">
        <v>1.01</v>
      </c>
      <c r="E5729">
        <v>0.99356900000000004</v>
      </c>
      <c r="F5729">
        <v>1</v>
      </c>
      <c r="G5729">
        <v>1763719936</v>
      </c>
      <c r="H5729">
        <v>2288901912</v>
      </c>
      <c r="I5729">
        <v>2018</v>
      </c>
      <c r="J5729">
        <v>3</v>
      </c>
      <c r="K5729">
        <v>31</v>
      </c>
    </row>
    <row r="5730" spans="1:11" x14ac:dyDescent="0.3">
      <c r="A5730" t="s">
        <v>14</v>
      </c>
      <c r="B5730" s="1">
        <v>43189</v>
      </c>
      <c r="C5730">
        <v>0.99589700000000003</v>
      </c>
      <c r="D5730">
        <v>1.01</v>
      </c>
      <c r="E5730">
        <v>0.97963299999999998</v>
      </c>
      <c r="F5730">
        <v>0.99894300000000003</v>
      </c>
      <c r="G5730">
        <v>2596849920</v>
      </c>
      <c r="H5730">
        <v>2284723306</v>
      </c>
      <c r="I5730">
        <v>2018</v>
      </c>
      <c r="J5730">
        <v>3</v>
      </c>
      <c r="K5730">
        <v>30</v>
      </c>
    </row>
    <row r="5731" spans="1:11" x14ac:dyDescent="0.3">
      <c r="A5731" t="s">
        <v>14</v>
      </c>
      <c r="B5731" s="1">
        <v>43188</v>
      </c>
      <c r="C5731">
        <v>1</v>
      </c>
      <c r="D5731">
        <v>1.01</v>
      </c>
      <c r="E5731">
        <v>0.98247200000000001</v>
      </c>
      <c r="F5731">
        <v>0.99862300000000004</v>
      </c>
      <c r="G5731">
        <v>2486609920</v>
      </c>
      <c r="H5731">
        <v>2283991421</v>
      </c>
      <c r="I5731">
        <v>2018</v>
      </c>
      <c r="J5731">
        <v>3</v>
      </c>
      <c r="K5731">
        <v>29</v>
      </c>
    </row>
    <row r="5732" spans="1:11" x14ac:dyDescent="0.3">
      <c r="A5732" t="s">
        <v>14</v>
      </c>
      <c r="B5732" s="1">
        <v>43187</v>
      </c>
      <c r="C5732">
        <v>1</v>
      </c>
      <c r="D5732">
        <v>1.01</v>
      </c>
      <c r="E5732">
        <v>0.99372099999999997</v>
      </c>
      <c r="F5732">
        <v>0.99920399999999998</v>
      </c>
      <c r="G5732">
        <v>1857049984</v>
      </c>
      <c r="H5732">
        <v>2285320249</v>
      </c>
      <c r="I5732">
        <v>2018</v>
      </c>
      <c r="J5732">
        <v>3</v>
      </c>
      <c r="K5732">
        <v>28</v>
      </c>
    </row>
    <row r="5733" spans="1:11" x14ac:dyDescent="0.3">
      <c r="A5733" t="s">
        <v>14</v>
      </c>
      <c r="B5733" s="1">
        <v>43186</v>
      </c>
      <c r="C5733">
        <v>1</v>
      </c>
      <c r="D5733">
        <v>1.01</v>
      </c>
      <c r="E5733">
        <v>0.98947300000000005</v>
      </c>
      <c r="F5733">
        <v>1</v>
      </c>
      <c r="G5733">
        <v>2051079936</v>
      </c>
      <c r="H5733">
        <v>2290823110</v>
      </c>
      <c r="I5733">
        <v>2018</v>
      </c>
      <c r="J5733">
        <v>3</v>
      </c>
      <c r="K5733">
        <v>27</v>
      </c>
    </row>
    <row r="5734" spans="1:11" x14ac:dyDescent="0.3">
      <c r="A5734" t="s">
        <v>14</v>
      </c>
      <c r="B5734" s="1">
        <v>43185</v>
      </c>
      <c r="C5734">
        <v>0.99660000000000004</v>
      </c>
      <c r="D5734">
        <v>1.01</v>
      </c>
      <c r="E5734">
        <v>0.98368199999999995</v>
      </c>
      <c r="F5734">
        <v>1</v>
      </c>
      <c r="G5734">
        <v>2183960064</v>
      </c>
      <c r="H5734">
        <v>2294939964</v>
      </c>
      <c r="I5734">
        <v>2018</v>
      </c>
      <c r="J5734">
        <v>3</v>
      </c>
      <c r="K5734">
        <v>26</v>
      </c>
    </row>
    <row r="5735" spans="1:11" x14ac:dyDescent="0.3">
      <c r="A5735" t="s">
        <v>14</v>
      </c>
      <c r="B5735" s="1">
        <v>43184</v>
      </c>
      <c r="C5735">
        <v>1</v>
      </c>
      <c r="D5735">
        <v>1.01</v>
      </c>
      <c r="E5735">
        <v>0.99448199999999998</v>
      </c>
      <c r="F5735">
        <v>0.99968599999999996</v>
      </c>
      <c r="G5735">
        <v>1511320064</v>
      </c>
      <c r="H5735">
        <v>2286422651</v>
      </c>
      <c r="I5735">
        <v>2018</v>
      </c>
      <c r="J5735">
        <v>3</v>
      </c>
      <c r="K5735">
        <v>25</v>
      </c>
    </row>
    <row r="5736" spans="1:11" x14ac:dyDescent="0.3">
      <c r="A5736" t="s">
        <v>14</v>
      </c>
      <c r="B5736" s="1">
        <v>43183</v>
      </c>
      <c r="C5736">
        <v>1</v>
      </c>
      <c r="D5736">
        <v>1.01</v>
      </c>
      <c r="E5736">
        <v>0.99429900000000004</v>
      </c>
      <c r="F5736">
        <v>1.01</v>
      </c>
      <c r="G5736">
        <v>1785500032</v>
      </c>
      <c r="H5736">
        <v>2307953795</v>
      </c>
      <c r="I5736">
        <v>2018</v>
      </c>
      <c r="J5736">
        <v>3</v>
      </c>
      <c r="K5736">
        <v>24</v>
      </c>
    </row>
    <row r="5737" spans="1:11" x14ac:dyDescent="0.3">
      <c r="A5737" t="s">
        <v>14</v>
      </c>
      <c r="B5737" s="1">
        <v>43182</v>
      </c>
      <c r="C5737">
        <v>0.99922100000000003</v>
      </c>
      <c r="D5737">
        <v>1.01</v>
      </c>
      <c r="E5737">
        <v>0.99023499999999998</v>
      </c>
      <c r="F5737">
        <v>0.99023499999999998</v>
      </c>
      <c r="G5737">
        <v>1995699968</v>
      </c>
      <c r="H5737">
        <v>2264806883</v>
      </c>
      <c r="I5737">
        <v>2018</v>
      </c>
      <c r="J5737">
        <v>3</v>
      </c>
      <c r="K5737">
        <v>23</v>
      </c>
    </row>
    <row r="5738" spans="1:11" x14ac:dyDescent="0.3">
      <c r="A5738" t="s">
        <v>14</v>
      </c>
      <c r="B5738" s="1">
        <v>43181</v>
      </c>
      <c r="C5738">
        <v>0.99946000000000002</v>
      </c>
      <c r="D5738">
        <v>1.01</v>
      </c>
      <c r="E5738">
        <v>0.99346800000000002</v>
      </c>
      <c r="F5738">
        <v>0.99898200000000004</v>
      </c>
      <c r="G5738">
        <v>2171849984</v>
      </c>
      <c r="H5738">
        <v>2284812504</v>
      </c>
      <c r="I5738">
        <v>2018</v>
      </c>
      <c r="J5738">
        <v>3</v>
      </c>
      <c r="K5738">
        <v>22</v>
      </c>
    </row>
    <row r="5739" spans="1:11" x14ac:dyDescent="0.3">
      <c r="A5739" t="s">
        <v>14</v>
      </c>
      <c r="B5739" s="1">
        <v>43180</v>
      </c>
      <c r="C5739">
        <v>0.99693799999999999</v>
      </c>
      <c r="D5739">
        <v>1.01</v>
      </c>
      <c r="E5739">
        <v>0.99264699999999995</v>
      </c>
      <c r="F5739">
        <v>0.99924400000000002</v>
      </c>
      <c r="G5739">
        <v>2353890048</v>
      </c>
      <c r="H5739">
        <v>2215464655</v>
      </c>
      <c r="I5739">
        <v>2018</v>
      </c>
      <c r="J5739">
        <v>3</v>
      </c>
      <c r="K5739">
        <v>21</v>
      </c>
    </row>
    <row r="5740" spans="1:11" x14ac:dyDescent="0.3">
      <c r="A5740" t="s">
        <v>14</v>
      </c>
      <c r="B5740" s="1">
        <v>43179</v>
      </c>
      <c r="C5740">
        <v>1.01</v>
      </c>
      <c r="D5740">
        <v>1.01</v>
      </c>
      <c r="E5740">
        <v>0.98956999999999995</v>
      </c>
      <c r="F5740">
        <v>0.99683200000000005</v>
      </c>
      <c r="G5740">
        <v>2506319872</v>
      </c>
      <c r="H5740">
        <v>2210116911</v>
      </c>
      <c r="I5740">
        <v>2018</v>
      </c>
      <c r="J5740">
        <v>3</v>
      </c>
      <c r="K5740">
        <v>20</v>
      </c>
    </row>
    <row r="5741" spans="1:11" x14ac:dyDescent="0.3">
      <c r="A5741" t="s">
        <v>14</v>
      </c>
      <c r="B5741" s="1">
        <v>43178</v>
      </c>
      <c r="C5741">
        <v>0.98219400000000001</v>
      </c>
      <c r="D5741">
        <v>1.02</v>
      </c>
      <c r="E5741">
        <v>0.98219400000000001</v>
      </c>
      <c r="F5741">
        <v>0.98986700000000005</v>
      </c>
      <c r="G5741">
        <v>2638089984</v>
      </c>
      <c r="H5741">
        <v>2194674526</v>
      </c>
      <c r="I5741">
        <v>2018</v>
      </c>
      <c r="J5741">
        <v>3</v>
      </c>
      <c r="K5741">
        <v>19</v>
      </c>
    </row>
    <row r="5742" spans="1:11" x14ac:dyDescent="0.3">
      <c r="A5742" t="s">
        <v>14</v>
      </c>
      <c r="B5742" s="1">
        <v>43177</v>
      </c>
      <c r="C5742">
        <v>1.01</v>
      </c>
      <c r="D5742">
        <v>1.01</v>
      </c>
      <c r="E5742">
        <v>0.97978100000000001</v>
      </c>
      <c r="F5742">
        <v>1</v>
      </c>
      <c r="G5742">
        <v>2639470080</v>
      </c>
      <c r="H5742">
        <v>2223969607</v>
      </c>
      <c r="I5742">
        <v>2018</v>
      </c>
      <c r="J5742">
        <v>3</v>
      </c>
      <c r="K5742">
        <v>18</v>
      </c>
    </row>
    <row r="5743" spans="1:11" x14ac:dyDescent="0.3">
      <c r="A5743" t="s">
        <v>14</v>
      </c>
      <c r="B5743" s="1">
        <v>43176</v>
      </c>
      <c r="C5743">
        <v>1</v>
      </c>
      <c r="D5743">
        <v>1.01</v>
      </c>
      <c r="E5743">
        <v>0.99073100000000003</v>
      </c>
      <c r="F5743">
        <v>1</v>
      </c>
      <c r="G5743">
        <v>1687920000</v>
      </c>
      <c r="H5743">
        <v>2220732582</v>
      </c>
      <c r="I5743">
        <v>2018</v>
      </c>
      <c r="J5743">
        <v>3</v>
      </c>
      <c r="K5743">
        <v>17</v>
      </c>
    </row>
    <row r="5744" spans="1:11" x14ac:dyDescent="0.3">
      <c r="A5744" t="s">
        <v>14</v>
      </c>
      <c r="B5744" s="1">
        <v>43175</v>
      </c>
      <c r="C5744">
        <v>0.99750899999999998</v>
      </c>
      <c r="D5744">
        <v>1.01</v>
      </c>
      <c r="E5744">
        <v>0.98956699999999997</v>
      </c>
      <c r="F5744">
        <v>0.99855099999999997</v>
      </c>
      <c r="G5744">
        <v>1872050048</v>
      </c>
      <c r="H5744">
        <v>2213928176</v>
      </c>
      <c r="I5744">
        <v>2018</v>
      </c>
      <c r="J5744">
        <v>3</v>
      </c>
      <c r="K5744">
        <v>16</v>
      </c>
    </row>
    <row r="5745" spans="1:11" x14ac:dyDescent="0.3">
      <c r="A5745" t="s">
        <v>14</v>
      </c>
      <c r="B5745" s="1">
        <v>43174</v>
      </c>
      <c r="C5745">
        <v>1</v>
      </c>
      <c r="D5745">
        <v>1.01</v>
      </c>
      <c r="E5745">
        <v>0.98493900000000001</v>
      </c>
      <c r="F5745">
        <v>1</v>
      </c>
      <c r="G5745">
        <v>2259869952</v>
      </c>
      <c r="H5745">
        <v>2219978754</v>
      </c>
      <c r="I5745">
        <v>2018</v>
      </c>
      <c r="J5745">
        <v>3</v>
      </c>
      <c r="K5745">
        <v>15</v>
      </c>
    </row>
    <row r="5746" spans="1:11" x14ac:dyDescent="0.3">
      <c r="A5746" t="s">
        <v>14</v>
      </c>
      <c r="B5746" s="1">
        <v>43173</v>
      </c>
      <c r="C5746">
        <v>0.99658100000000005</v>
      </c>
      <c r="D5746">
        <v>1.02</v>
      </c>
      <c r="E5746">
        <v>0.99133700000000002</v>
      </c>
      <c r="F5746">
        <v>1</v>
      </c>
      <c r="G5746">
        <v>2151670016</v>
      </c>
      <c r="H5746">
        <v>2223237951</v>
      </c>
      <c r="I5746">
        <v>2018</v>
      </c>
      <c r="J5746">
        <v>3</v>
      </c>
      <c r="K5746">
        <v>14</v>
      </c>
    </row>
    <row r="5747" spans="1:11" x14ac:dyDescent="0.3">
      <c r="A5747" t="s">
        <v>14</v>
      </c>
      <c r="B5747" s="1">
        <v>43172</v>
      </c>
      <c r="C5747">
        <v>1</v>
      </c>
      <c r="D5747">
        <v>1.01</v>
      </c>
      <c r="E5747">
        <v>0.98719500000000004</v>
      </c>
      <c r="F5747">
        <v>0.99984300000000004</v>
      </c>
      <c r="G5747">
        <v>1890040064</v>
      </c>
      <c r="H5747">
        <v>2216792722</v>
      </c>
      <c r="I5747">
        <v>2018</v>
      </c>
      <c r="J5747">
        <v>3</v>
      </c>
      <c r="K5747">
        <v>13</v>
      </c>
    </row>
    <row r="5748" spans="1:11" x14ac:dyDescent="0.3">
      <c r="A5748" t="s">
        <v>14</v>
      </c>
      <c r="B5748" s="1">
        <v>43171</v>
      </c>
      <c r="C5748">
        <v>1</v>
      </c>
      <c r="D5748">
        <v>1.01</v>
      </c>
      <c r="E5748">
        <v>0.98853000000000002</v>
      </c>
      <c r="F5748">
        <v>1</v>
      </c>
      <c r="G5748">
        <v>2155559936</v>
      </c>
      <c r="H5748">
        <v>2222351094</v>
      </c>
      <c r="I5748">
        <v>2018</v>
      </c>
      <c r="J5748">
        <v>3</v>
      </c>
      <c r="K5748">
        <v>12</v>
      </c>
    </row>
    <row r="5749" spans="1:11" x14ac:dyDescent="0.3">
      <c r="A5749" t="s">
        <v>14</v>
      </c>
      <c r="B5749" s="1">
        <v>43170</v>
      </c>
      <c r="C5749">
        <v>1</v>
      </c>
      <c r="D5749">
        <v>1.01</v>
      </c>
      <c r="E5749">
        <v>0.99470899999999995</v>
      </c>
      <c r="F5749">
        <v>1</v>
      </c>
      <c r="G5749">
        <v>2394810112</v>
      </c>
      <c r="H5749">
        <v>2225654634</v>
      </c>
      <c r="I5749">
        <v>2018</v>
      </c>
      <c r="J5749">
        <v>3</v>
      </c>
      <c r="K5749">
        <v>11</v>
      </c>
    </row>
    <row r="5750" spans="1:11" x14ac:dyDescent="0.3">
      <c r="A5750" t="s">
        <v>14</v>
      </c>
      <c r="B5750" s="1">
        <v>43169</v>
      </c>
      <c r="C5750">
        <v>0.99760700000000002</v>
      </c>
      <c r="D5750">
        <v>1.01</v>
      </c>
      <c r="E5750">
        <v>0.99493600000000004</v>
      </c>
      <c r="F5750">
        <v>1.01</v>
      </c>
      <c r="G5750">
        <v>2218810112</v>
      </c>
      <c r="H5750">
        <v>2228647774</v>
      </c>
      <c r="I5750">
        <v>2018</v>
      </c>
      <c r="J5750">
        <v>3</v>
      </c>
      <c r="K5750">
        <v>10</v>
      </c>
    </row>
    <row r="5751" spans="1:11" x14ac:dyDescent="0.3">
      <c r="A5751" t="s">
        <v>14</v>
      </c>
      <c r="B5751" s="1">
        <v>43168</v>
      </c>
      <c r="C5751">
        <v>0.99972300000000003</v>
      </c>
      <c r="D5751">
        <v>1.01</v>
      </c>
      <c r="E5751">
        <v>0.988564</v>
      </c>
      <c r="F5751">
        <v>1</v>
      </c>
      <c r="G5751">
        <v>3131620096</v>
      </c>
      <c r="H5751">
        <v>2220821267</v>
      </c>
      <c r="I5751">
        <v>2018</v>
      </c>
      <c r="J5751">
        <v>3</v>
      </c>
      <c r="K5751">
        <v>9</v>
      </c>
    </row>
    <row r="5752" spans="1:11" x14ac:dyDescent="0.3">
      <c r="A5752" t="s">
        <v>14</v>
      </c>
      <c r="B5752" s="1">
        <v>43167</v>
      </c>
      <c r="C5752">
        <v>1</v>
      </c>
      <c r="D5752">
        <v>1.01</v>
      </c>
      <c r="E5752">
        <v>0.985734</v>
      </c>
      <c r="F5752">
        <v>1.01</v>
      </c>
      <c r="G5752">
        <v>2636689920</v>
      </c>
      <c r="H5752">
        <v>2230244116</v>
      </c>
      <c r="I5752">
        <v>2018</v>
      </c>
      <c r="J5752">
        <v>3</v>
      </c>
      <c r="K5752">
        <v>8</v>
      </c>
    </row>
    <row r="5753" spans="1:11" x14ac:dyDescent="0.3">
      <c r="A5753" t="s">
        <v>14</v>
      </c>
      <c r="B5753" s="1">
        <v>43166</v>
      </c>
      <c r="C5753">
        <v>0.99835399999999996</v>
      </c>
      <c r="D5753">
        <v>1.02</v>
      </c>
      <c r="E5753">
        <v>0.98137799999999997</v>
      </c>
      <c r="F5753">
        <v>1</v>
      </c>
      <c r="G5753">
        <v>3037380096</v>
      </c>
      <c r="H5753">
        <v>2222639323</v>
      </c>
      <c r="I5753">
        <v>2018</v>
      </c>
      <c r="J5753">
        <v>3</v>
      </c>
      <c r="K5753">
        <v>7</v>
      </c>
    </row>
    <row r="5754" spans="1:11" x14ac:dyDescent="0.3">
      <c r="A5754" t="s">
        <v>14</v>
      </c>
      <c r="B5754" s="1">
        <v>43165</v>
      </c>
      <c r="C5754">
        <v>1.01</v>
      </c>
      <c r="D5754">
        <v>1.01</v>
      </c>
      <c r="E5754">
        <v>0.99626000000000003</v>
      </c>
      <c r="F5754">
        <v>1</v>
      </c>
      <c r="G5754">
        <v>2491849984</v>
      </c>
      <c r="H5754">
        <v>2218249384</v>
      </c>
      <c r="I5754">
        <v>2018</v>
      </c>
      <c r="J5754">
        <v>3</v>
      </c>
      <c r="K5754">
        <v>6</v>
      </c>
    </row>
    <row r="5755" spans="1:11" x14ac:dyDescent="0.3">
      <c r="A5755" t="s">
        <v>14</v>
      </c>
      <c r="B5755" s="1">
        <v>43164</v>
      </c>
      <c r="C5755">
        <v>0.99752099999999999</v>
      </c>
      <c r="D5755">
        <v>1</v>
      </c>
      <c r="E5755">
        <v>0.99501899999999999</v>
      </c>
      <c r="F5755">
        <v>0.99886399999999997</v>
      </c>
      <c r="G5755">
        <v>2227680000</v>
      </c>
      <c r="H5755">
        <v>2214622142</v>
      </c>
      <c r="I5755">
        <v>2018</v>
      </c>
      <c r="J5755">
        <v>3</v>
      </c>
      <c r="K5755">
        <v>5</v>
      </c>
    </row>
    <row r="5756" spans="1:11" x14ac:dyDescent="0.3">
      <c r="A5756" t="s">
        <v>14</v>
      </c>
      <c r="B5756" s="1">
        <v>43163</v>
      </c>
      <c r="C5756">
        <v>1</v>
      </c>
      <c r="D5756">
        <v>1</v>
      </c>
      <c r="E5756">
        <v>0.99528700000000003</v>
      </c>
      <c r="F5756">
        <v>0.99761200000000005</v>
      </c>
      <c r="G5756">
        <v>2133910016</v>
      </c>
      <c r="H5756">
        <v>2211846281</v>
      </c>
      <c r="I5756">
        <v>2018</v>
      </c>
      <c r="J5756">
        <v>3</v>
      </c>
      <c r="K5756">
        <v>4</v>
      </c>
    </row>
    <row r="5757" spans="1:11" x14ac:dyDescent="0.3">
      <c r="A5757" t="s">
        <v>14</v>
      </c>
      <c r="B5757" s="1">
        <v>43162</v>
      </c>
      <c r="C5757">
        <v>0.99524800000000002</v>
      </c>
      <c r="D5757">
        <v>1.01</v>
      </c>
      <c r="E5757">
        <v>0.99347700000000005</v>
      </c>
      <c r="F5757">
        <v>1</v>
      </c>
      <c r="G5757">
        <v>2181489920</v>
      </c>
      <c r="H5757">
        <v>2219069726</v>
      </c>
      <c r="I5757">
        <v>2018</v>
      </c>
      <c r="J5757">
        <v>3</v>
      </c>
      <c r="K5757">
        <v>3</v>
      </c>
    </row>
    <row r="5758" spans="1:11" x14ac:dyDescent="0.3">
      <c r="A5758" t="s">
        <v>14</v>
      </c>
      <c r="B5758" s="1">
        <v>43161</v>
      </c>
      <c r="C5758">
        <v>0.99818899999999999</v>
      </c>
      <c r="D5758">
        <v>1.01</v>
      </c>
      <c r="E5758">
        <v>0.99443899999999996</v>
      </c>
      <c r="F5758">
        <v>0.99973000000000001</v>
      </c>
      <c r="G5758">
        <v>2172250112</v>
      </c>
      <c r="H5758">
        <v>2216542186</v>
      </c>
      <c r="I5758">
        <v>2018</v>
      </c>
      <c r="J5758">
        <v>3</v>
      </c>
      <c r="K5758">
        <v>2</v>
      </c>
    </row>
    <row r="5759" spans="1:11" x14ac:dyDescent="0.3">
      <c r="A5759" t="s">
        <v>14</v>
      </c>
      <c r="B5759" s="1">
        <v>43160</v>
      </c>
      <c r="C5759">
        <v>0.99984700000000004</v>
      </c>
      <c r="D5759">
        <v>1.01</v>
      </c>
      <c r="E5759">
        <v>0.99567899999999998</v>
      </c>
      <c r="F5759">
        <v>1</v>
      </c>
      <c r="G5759">
        <v>2285570048</v>
      </c>
      <c r="H5759">
        <v>2218072013</v>
      </c>
      <c r="I5759">
        <v>2018</v>
      </c>
      <c r="J5759">
        <v>3</v>
      </c>
      <c r="K5759">
        <v>1</v>
      </c>
    </row>
    <row r="5760" spans="1:11" x14ac:dyDescent="0.3">
      <c r="A5760" t="s">
        <v>14</v>
      </c>
      <c r="B5760" s="1">
        <v>43159</v>
      </c>
      <c r="C5760">
        <v>1</v>
      </c>
      <c r="D5760">
        <v>1.01</v>
      </c>
      <c r="E5760">
        <v>0.99279099999999998</v>
      </c>
      <c r="F5760">
        <v>0.99890299999999999</v>
      </c>
      <c r="G5760">
        <v>2414230016</v>
      </c>
      <c r="H5760">
        <v>2214708610</v>
      </c>
      <c r="I5760">
        <v>2018</v>
      </c>
      <c r="J5760">
        <v>2</v>
      </c>
      <c r="K5760">
        <v>28</v>
      </c>
    </row>
    <row r="5761" spans="1:11" x14ac:dyDescent="0.3">
      <c r="A5761" t="s">
        <v>14</v>
      </c>
      <c r="B5761" s="1">
        <v>43158</v>
      </c>
      <c r="C5761">
        <v>0.99867700000000004</v>
      </c>
      <c r="D5761">
        <v>1.01</v>
      </c>
      <c r="E5761">
        <v>0.99164200000000002</v>
      </c>
      <c r="F5761">
        <v>1</v>
      </c>
      <c r="G5761">
        <v>2473019904</v>
      </c>
      <c r="H5761">
        <v>2218293727</v>
      </c>
      <c r="I5761">
        <v>2018</v>
      </c>
      <c r="J5761">
        <v>2</v>
      </c>
      <c r="K5761">
        <v>27</v>
      </c>
    </row>
    <row r="5762" spans="1:11" x14ac:dyDescent="0.3">
      <c r="A5762" t="s">
        <v>14</v>
      </c>
      <c r="B5762" s="1">
        <v>43157</v>
      </c>
      <c r="C5762">
        <v>0.997664</v>
      </c>
      <c r="D5762">
        <v>1.01</v>
      </c>
      <c r="E5762">
        <v>0.98967700000000003</v>
      </c>
      <c r="F5762">
        <v>0.99956100000000003</v>
      </c>
      <c r="G5762">
        <v>2362210048</v>
      </c>
      <c r="H5762">
        <v>2216167489</v>
      </c>
      <c r="I5762">
        <v>2018</v>
      </c>
      <c r="J5762">
        <v>2</v>
      </c>
      <c r="K5762">
        <v>26</v>
      </c>
    </row>
    <row r="5763" spans="1:11" x14ac:dyDescent="0.3">
      <c r="A5763" t="s">
        <v>14</v>
      </c>
      <c r="B5763" s="1">
        <v>43156</v>
      </c>
      <c r="C5763">
        <v>1</v>
      </c>
      <c r="D5763">
        <v>1.01</v>
      </c>
      <c r="E5763">
        <v>0.99622900000000003</v>
      </c>
      <c r="F5763">
        <v>1</v>
      </c>
      <c r="G5763">
        <v>1968850048</v>
      </c>
      <c r="H5763">
        <v>2217894641</v>
      </c>
      <c r="I5763">
        <v>2018</v>
      </c>
      <c r="J5763">
        <v>2</v>
      </c>
      <c r="K5763">
        <v>25</v>
      </c>
    </row>
    <row r="5764" spans="1:11" x14ac:dyDescent="0.3">
      <c r="A5764" t="s">
        <v>14</v>
      </c>
      <c r="B5764" s="1">
        <v>43155</v>
      </c>
      <c r="C5764">
        <v>1</v>
      </c>
      <c r="D5764">
        <v>1.01</v>
      </c>
      <c r="E5764">
        <v>0.99388699999999996</v>
      </c>
      <c r="F5764">
        <v>1</v>
      </c>
      <c r="G5764">
        <v>2417710080</v>
      </c>
      <c r="H5764">
        <v>2223437493</v>
      </c>
      <c r="I5764">
        <v>2018</v>
      </c>
      <c r="J5764">
        <v>2</v>
      </c>
      <c r="K5764">
        <v>24</v>
      </c>
    </row>
    <row r="5765" spans="1:11" x14ac:dyDescent="0.3">
      <c r="A5765" t="s">
        <v>14</v>
      </c>
      <c r="B5765" s="1">
        <v>43154</v>
      </c>
      <c r="C5765">
        <v>1.01</v>
      </c>
      <c r="D5765">
        <v>1.01</v>
      </c>
      <c r="E5765">
        <v>0.99370199999999997</v>
      </c>
      <c r="F5765">
        <v>1</v>
      </c>
      <c r="G5765">
        <v>2815280128</v>
      </c>
      <c r="H5765">
        <v>2220621725</v>
      </c>
      <c r="I5765">
        <v>2018</v>
      </c>
      <c r="J5765">
        <v>2</v>
      </c>
      <c r="K5765">
        <v>23</v>
      </c>
    </row>
    <row r="5766" spans="1:11" x14ac:dyDescent="0.3">
      <c r="A5766" t="s">
        <v>14</v>
      </c>
      <c r="B5766" s="1">
        <v>43153</v>
      </c>
      <c r="C5766">
        <v>1</v>
      </c>
      <c r="D5766">
        <v>1.01</v>
      </c>
      <c r="E5766">
        <v>0.99399800000000005</v>
      </c>
      <c r="F5766">
        <v>1</v>
      </c>
      <c r="G5766">
        <v>2904620032</v>
      </c>
      <c r="H5766">
        <v>2226208919</v>
      </c>
      <c r="I5766">
        <v>2018</v>
      </c>
      <c r="J5766">
        <v>2</v>
      </c>
      <c r="K5766">
        <v>22</v>
      </c>
    </row>
    <row r="5767" spans="1:11" x14ac:dyDescent="0.3">
      <c r="A5767" t="s">
        <v>14</v>
      </c>
      <c r="B5767" s="1">
        <v>43152</v>
      </c>
      <c r="C5767">
        <v>1.01</v>
      </c>
      <c r="D5767">
        <v>1.01</v>
      </c>
      <c r="E5767">
        <v>0.98869899999999999</v>
      </c>
      <c r="F5767">
        <v>1</v>
      </c>
      <c r="G5767">
        <v>3459830016</v>
      </c>
      <c r="H5767">
        <v>2219291440</v>
      </c>
      <c r="I5767">
        <v>2018</v>
      </c>
      <c r="J5767">
        <v>2</v>
      </c>
      <c r="K5767">
        <v>21</v>
      </c>
    </row>
    <row r="5768" spans="1:11" x14ac:dyDescent="0.3">
      <c r="A5768" t="s">
        <v>14</v>
      </c>
      <c r="B5768" s="1">
        <v>43151</v>
      </c>
      <c r="C5768">
        <v>1</v>
      </c>
      <c r="D5768">
        <v>1.01</v>
      </c>
      <c r="E5768">
        <v>0.99408099999999999</v>
      </c>
      <c r="F5768">
        <v>1</v>
      </c>
      <c r="G5768">
        <v>3126220032</v>
      </c>
      <c r="H5768">
        <v>2218493269</v>
      </c>
      <c r="I5768">
        <v>2018</v>
      </c>
      <c r="J5768">
        <v>2</v>
      </c>
      <c r="K5768">
        <v>20</v>
      </c>
    </row>
    <row r="5769" spans="1:11" x14ac:dyDescent="0.3">
      <c r="A5769" t="s">
        <v>14</v>
      </c>
      <c r="B5769" s="1">
        <v>43150</v>
      </c>
      <c r="C5769">
        <v>1</v>
      </c>
      <c r="D5769">
        <v>1.01</v>
      </c>
      <c r="E5769">
        <v>0.99404099999999995</v>
      </c>
      <c r="F5769">
        <v>1</v>
      </c>
      <c r="G5769">
        <v>2546439936</v>
      </c>
      <c r="H5769">
        <v>2218493269</v>
      </c>
      <c r="I5769">
        <v>2018</v>
      </c>
      <c r="J5769">
        <v>2</v>
      </c>
      <c r="K5769">
        <v>19</v>
      </c>
    </row>
    <row r="5770" spans="1:11" x14ac:dyDescent="0.3">
      <c r="A5770" t="s">
        <v>14</v>
      </c>
      <c r="B5770" s="1">
        <v>43149</v>
      </c>
      <c r="C5770">
        <v>1</v>
      </c>
      <c r="D5770">
        <v>1.02</v>
      </c>
      <c r="E5770">
        <v>0.99883200000000005</v>
      </c>
      <c r="F5770">
        <v>1.01</v>
      </c>
      <c r="G5770">
        <v>3124179968</v>
      </c>
      <c r="H5770">
        <v>2228647774</v>
      </c>
      <c r="I5770">
        <v>2018</v>
      </c>
      <c r="J5770">
        <v>2</v>
      </c>
      <c r="K5770">
        <v>18</v>
      </c>
    </row>
    <row r="5771" spans="1:11" x14ac:dyDescent="0.3">
      <c r="A5771" t="s">
        <v>14</v>
      </c>
      <c r="B5771" s="1">
        <v>43148</v>
      </c>
      <c r="C5771">
        <v>1</v>
      </c>
      <c r="D5771">
        <v>1.01</v>
      </c>
      <c r="E5771">
        <v>0.996919</v>
      </c>
      <c r="F5771">
        <v>1</v>
      </c>
      <c r="G5771">
        <v>2797600000</v>
      </c>
      <c r="H5771">
        <v>2225344235</v>
      </c>
      <c r="I5771">
        <v>2018</v>
      </c>
      <c r="J5771">
        <v>2</v>
      </c>
      <c r="K5771">
        <v>17</v>
      </c>
    </row>
    <row r="5772" spans="1:11" x14ac:dyDescent="0.3">
      <c r="A5772" t="s">
        <v>14</v>
      </c>
      <c r="B5772" s="1">
        <v>43147</v>
      </c>
      <c r="C5772">
        <v>1.01</v>
      </c>
      <c r="D5772">
        <v>1.01</v>
      </c>
      <c r="E5772">
        <v>0.99674600000000002</v>
      </c>
      <c r="F5772">
        <v>1</v>
      </c>
      <c r="G5772">
        <v>2605819904</v>
      </c>
      <c r="H5772">
        <v>2221796809</v>
      </c>
      <c r="I5772">
        <v>2018</v>
      </c>
      <c r="J5772">
        <v>2</v>
      </c>
      <c r="K5772">
        <v>16</v>
      </c>
    </row>
    <row r="5773" spans="1:11" x14ac:dyDescent="0.3">
      <c r="A5773" t="s">
        <v>14</v>
      </c>
      <c r="B5773" s="1">
        <v>43146</v>
      </c>
      <c r="C5773">
        <v>1.01</v>
      </c>
      <c r="D5773">
        <v>1.02</v>
      </c>
      <c r="E5773">
        <v>0.99720299999999995</v>
      </c>
      <c r="F5773">
        <v>1.01</v>
      </c>
      <c r="G5773">
        <v>3286909952</v>
      </c>
      <c r="H5773">
        <v>2229135545</v>
      </c>
      <c r="I5773">
        <v>2018</v>
      </c>
      <c r="J5773">
        <v>2</v>
      </c>
      <c r="K5773">
        <v>15</v>
      </c>
    </row>
    <row r="5774" spans="1:11" x14ac:dyDescent="0.3">
      <c r="A5774" t="s">
        <v>14</v>
      </c>
      <c r="B5774" s="1">
        <v>43145</v>
      </c>
      <c r="C5774">
        <v>0.99771500000000002</v>
      </c>
      <c r="D5774">
        <v>1.01</v>
      </c>
      <c r="E5774">
        <v>0.99329199999999995</v>
      </c>
      <c r="F5774">
        <v>1</v>
      </c>
      <c r="G5774">
        <v>3066190080</v>
      </c>
      <c r="H5774">
        <v>2218848012</v>
      </c>
      <c r="I5774">
        <v>2018</v>
      </c>
      <c r="J5774">
        <v>2</v>
      </c>
      <c r="K5774">
        <v>14</v>
      </c>
    </row>
    <row r="5775" spans="1:11" x14ac:dyDescent="0.3">
      <c r="A5775" t="s">
        <v>14</v>
      </c>
      <c r="B5775" s="1">
        <v>43144</v>
      </c>
      <c r="C5775">
        <v>1</v>
      </c>
      <c r="D5775">
        <v>1.01</v>
      </c>
      <c r="E5775">
        <v>0.99593100000000001</v>
      </c>
      <c r="F5775">
        <v>1</v>
      </c>
      <c r="G5775">
        <v>2226759936</v>
      </c>
      <c r="H5775">
        <v>2219579668</v>
      </c>
      <c r="I5775">
        <v>2018</v>
      </c>
      <c r="J5775">
        <v>2</v>
      </c>
      <c r="K5775">
        <v>13</v>
      </c>
    </row>
    <row r="5776" spans="1:11" x14ac:dyDescent="0.3">
      <c r="A5776" t="s">
        <v>14</v>
      </c>
      <c r="B5776" s="1">
        <v>43143</v>
      </c>
      <c r="C5776">
        <v>1</v>
      </c>
      <c r="D5776">
        <v>1.01</v>
      </c>
      <c r="E5776">
        <v>0.99081200000000003</v>
      </c>
      <c r="F5776">
        <v>1</v>
      </c>
      <c r="G5776">
        <v>2457489920</v>
      </c>
      <c r="H5776">
        <v>2217340356</v>
      </c>
      <c r="I5776">
        <v>2018</v>
      </c>
      <c r="J5776">
        <v>2</v>
      </c>
      <c r="K5776">
        <v>12</v>
      </c>
    </row>
    <row r="5777" spans="1:11" x14ac:dyDescent="0.3">
      <c r="A5777" t="s">
        <v>14</v>
      </c>
      <c r="B5777" s="1">
        <v>43142</v>
      </c>
      <c r="C5777">
        <v>1</v>
      </c>
      <c r="D5777">
        <v>1.01</v>
      </c>
      <c r="E5777">
        <v>0.99272800000000005</v>
      </c>
      <c r="F5777">
        <v>0.999251</v>
      </c>
      <c r="G5777">
        <v>2431739904</v>
      </c>
      <c r="H5777">
        <v>2215480175</v>
      </c>
      <c r="I5777">
        <v>2018</v>
      </c>
      <c r="J5777">
        <v>2</v>
      </c>
      <c r="K5777">
        <v>11</v>
      </c>
    </row>
    <row r="5778" spans="1:11" x14ac:dyDescent="0.3">
      <c r="A5778" t="s">
        <v>14</v>
      </c>
      <c r="B5778" s="1">
        <v>43141</v>
      </c>
      <c r="C5778">
        <v>1</v>
      </c>
      <c r="D5778">
        <v>1.01</v>
      </c>
      <c r="E5778">
        <v>0.99334599999999995</v>
      </c>
      <c r="F5778">
        <v>1</v>
      </c>
      <c r="G5778">
        <v>2628379904</v>
      </c>
      <c r="H5778">
        <v>2225344235</v>
      </c>
      <c r="I5778">
        <v>2018</v>
      </c>
      <c r="J5778">
        <v>2</v>
      </c>
      <c r="K5778">
        <v>10</v>
      </c>
    </row>
    <row r="5779" spans="1:11" x14ac:dyDescent="0.3">
      <c r="A5779" t="s">
        <v>14</v>
      </c>
      <c r="B5779" s="1">
        <v>43140</v>
      </c>
      <c r="C5779">
        <v>1.02</v>
      </c>
      <c r="D5779">
        <v>1.05</v>
      </c>
      <c r="E5779">
        <v>0.99504899999999996</v>
      </c>
      <c r="F5779">
        <v>1</v>
      </c>
      <c r="G5779">
        <v>1631139968</v>
      </c>
      <c r="H5779">
        <v>2221818981</v>
      </c>
      <c r="I5779">
        <v>2018</v>
      </c>
      <c r="J5779">
        <v>2</v>
      </c>
      <c r="K5779">
        <v>9</v>
      </c>
    </row>
    <row r="5780" spans="1:11" x14ac:dyDescent="0.3">
      <c r="A5780" t="s">
        <v>14</v>
      </c>
      <c r="B5780" s="1">
        <v>43139</v>
      </c>
      <c r="C5780">
        <v>0.99497000000000002</v>
      </c>
      <c r="D5780">
        <v>1.03</v>
      </c>
      <c r="E5780">
        <v>0.98753400000000002</v>
      </c>
      <c r="F5780">
        <v>1.02</v>
      </c>
      <c r="G5780">
        <v>2466619904</v>
      </c>
      <c r="H5780">
        <v>2259066946</v>
      </c>
      <c r="I5780">
        <v>2018</v>
      </c>
      <c r="J5780">
        <v>2</v>
      </c>
      <c r="K5780">
        <v>8</v>
      </c>
    </row>
    <row r="5781" spans="1:11" x14ac:dyDescent="0.3">
      <c r="A5781" t="s">
        <v>14</v>
      </c>
      <c r="B5781" s="1">
        <v>43138</v>
      </c>
      <c r="C5781">
        <v>1</v>
      </c>
      <c r="D5781">
        <v>1.02</v>
      </c>
      <c r="E5781">
        <v>0.98464700000000005</v>
      </c>
      <c r="F5781">
        <v>1</v>
      </c>
      <c r="G5781">
        <v>3307539968</v>
      </c>
      <c r="H5781">
        <v>2220244811</v>
      </c>
      <c r="I5781">
        <v>2018</v>
      </c>
      <c r="J5781">
        <v>2</v>
      </c>
      <c r="K5781">
        <v>7</v>
      </c>
    </row>
    <row r="5782" spans="1:11" x14ac:dyDescent="0.3">
      <c r="A5782" t="s">
        <v>14</v>
      </c>
      <c r="B5782" s="1">
        <v>43137</v>
      </c>
      <c r="C5782">
        <v>0.97850000000000004</v>
      </c>
      <c r="D5782">
        <v>1.02</v>
      </c>
      <c r="E5782">
        <v>0.958318</v>
      </c>
      <c r="F5782">
        <v>1.01</v>
      </c>
      <c r="G5782">
        <v>6247249920</v>
      </c>
      <c r="H5782">
        <v>2239511764</v>
      </c>
      <c r="I5782">
        <v>2018</v>
      </c>
      <c r="J5782">
        <v>2</v>
      </c>
      <c r="K5782">
        <v>6</v>
      </c>
    </row>
    <row r="5783" spans="1:11" x14ac:dyDescent="0.3">
      <c r="A5783" t="s">
        <v>14</v>
      </c>
      <c r="B5783" s="1">
        <v>43136</v>
      </c>
      <c r="C5783">
        <v>0.99579399999999996</v>
      </c>
      <c r="D5783">
        <v>1.02</v>
      </c>
      <c r="E5783">
        <v>0.94477699999999998</v>
      </c>
      <c r="F5783">
        <v>0.99630799999999997</v>
      </c>
      <c r="G5783">
        <v>4078980096</v>
      </c>
      <c r="H5783">
        <v>2208955130</v>
      </c>
      <c r="I5783">
        <v>2018</v>
      </c>
      <c r="J5783">
        <v>2</v>
      </c>
      <c r="K5783">
        <v>5</v>
      </c>
    </row>
    <row r="5784" spans="1:11" x14ac:dyDescent="0.3">
      <c r="A5784" t="s">
        <v>14</v>
      </c>
      <c r="B5784" s="1">
        <v>43135</v>
      </c>
      <c r="C5784">
        <v>1</v>
      </c>
      <c r="D5784">
        <v>1.01</v>
      </c>
      <c r="E5784">
        <v>0.97520899999999999</v>
      </c>
      <c r="F5784">
        <v>1.01</v>
      </c>
      <c r="G5784">
        <v>2504640000</v>
      </c>
      <c r="H5784">
        <v>2239600450</v>
      </c>
      <c r="I5784">
        <v>2018</v>
      </c>
      <c r="J5784">
        <v>2</v>
      </c>
      <c r="K5784">
        <v>4</v>
      </c>
    </row>
    <row r="5785" spans="1:11" x14ac:dyDescent="0.3">
      <c r="A5785" t="s">
        <v>14</v>
      </c>
      <c r="B5785" s="1">
        <v>43134</v>
      </c>
      <c r="C5785">
        <v>0.99407100000000004</v>
      </c>
      <c r="D5785">
        <v>1.02</v>
      </c>
      <c r="E5785">
        <v>0.98287899999999995</v>
      </c>
      <c r="F5785">
        <v>1</v>
      </c>
      <c r="G5785">
        <v>2488529920</v>
      </c>
      <c r="H5785">
        <v>2220045268</v>
      </c>
      <c r="I5785">
        <v>2018</v>
      </c>
      <c r="J5785">
        <v>2</v>
      </c>
      <c r="K5785">
        <v>3</v>
      </c>
    </row>
    <row r="5786" spans="1:11" x14ac:dyDescent="0.3">
      <c r="A5786" t="s">
        <v>14</v>
      </c>
      <c r="B5786" s="1">
        <v>43133</v>
      </c>
      <c r="C5786">
        <v>0.986294</v>
      </c>
      <c r="D5786">
        <v>1.02</v>
      </c>
      <c r="E5786">
        <v>0.92514399999999997</v>
      </c>
      <c r="F5786">
        <v>0.99074700000000004</v>
      </c>
      <c r="G5786">
        <v>4785869824</v>
      </c>
      <c r="H5786">
        <v>2196625610</v>
      </c>
      <c r="I5786">
        <v>2018</v>
      </c>
      <c r="J5786">
        <v>2</v>
      </c>
      <c r="K5786">
        <v>2</v>
      </c>
    </row>
    <row r="5787" spans="1:11" x14ac:dyDescent="0.3">
      <c r="A5787" t="s">
        <v>14</v>
      </c>
      <c r="B5787" s="1">
        <v>43132</v>
      </c>
      <c r="C5787">
        <v>0.99155800000000005</v>
      </c>
      <c r="D5787">
        <v>1.01</v>
      </c>
      <c r="E5787">
        <v>0.95477100000000004</v>
      </c>
      <c r="F5787">
        <v>0.98693900000000001</v>
      </c>
      <c r="G5787">
        <v>3498899968</v>
      </c>
      <c r="H5787">
        <v>2188182737</v>
      </c>
      <c r="I5787">
        <v>2018</v>
      </c>
      <c r="J5787">
        <v>2</v>
      </c>
      <c r="K5787">
        <v>1</v>
      </c>
    </row>
    <row r="5788" spans="1:11" x14ac:dyDescent="0.3">
      <c r="A5788" t="s">
        <v>14</v>
      </c>
      <c r="B5788" s="1">
        <v>43131</v>
      </c>
      <c r="C5788">
        <v>0.99253800000000003</v>
      </c>
      <c r="D5788">
        <v>1</v>
      </c>
      <c r="E5788">
        <v>0.97140300000000002</v>
      </c>
      <c r="F5788">
        <v>0.99027399999999999</v>
      </c>
      <c r="G5788">
        <v>2663930112</v>
      </c>
      <c r="H5788">
        <v>2195576902</v>
      </c>
      <c r="I5788">
        <v>2018</v>
      </c>
      <c r="J5788">
        <v>1</v>
      </c>
      <c r="K5788">
        <v>31</v>
      </c>
    </row>
    <row r="5789" spans="1:11" x14ac:dyDescent="0.3">
      <c r="A5789" t="s">
        <v>14</v>
      </c>
      <c r="B5789" s="1">
        <v>43130</v>
      </c>
      <c r="C5789">
        <v>0.998672</v>
      </c>
      <c r="D5789">
        <v>1.01</v>
      </c>
      <c r="E5789">
        <v>0.97543599999999997</v>
      </c>
      <c r="F5789">
        <v>0.98648599999999997</v>
      </c>
      <c r="G5789">
        <v>3108630016</v>
      </c>
      <c r="H5789">
        <v>2216772953</v>
      </c>
      <c r="I5789">
        <v>2018</v>
      </c>
      <c r="J5789">
        <v>1</v>
      </c>
      <c r="K5789">
        <v>30</v>
      </c>
    </row>
    <row r="5790" spans="1:11" x14ac:dyDescent="0.3">
      <c r="A5790" t="s">
        <v>14</v>
      </c>
      <c r="B5790" s="1">
        <v>43129</v>
      </c>
      <c r="C5790">
        <v>0.98843999999999999</v>
      </c>
      <c r="D5790">
        <v>1</v>
      </c>
      <c r="E5790">
        <v>0.98171799999999998</v>
      </c>
      <c r="F5790">
        <v>0.99531899999999995</v>
      </c>
      <c r="G5790">
        <v>2031160064</v>
      </c>
      <c r="H5790">
        <v>2267427080</v>
      </c>
      <c r="I5790">
        <v>2018</v>
      </c>
      <c r="J5790">
        <v>1</v>
      </c>
      <c r="K5790">
        <v>29</v>
      </c>
    </row>
    <row r="5791" spans="1:11" x14ac:dyDescent="0.3">
      <c r="A5791" t="s">
        <v>14</v>
      </c>
      <c r="B5791" s="1">
        <v>43128</v>
      </c>
      <c r="C5791">
        <v>0.99654799999999999</v>
      </c>
      <c r="D5791">
        <v>1</v>
      </c>
      <c r="E5791">
        <v>0.98127500000000001</v>
      </c>
      <c r="F5791">
        <v>0.98878999999999995</v>
      </c>
      <c r="G5791">
        <v>2546639872</v>
      </c>
      <c r="H5791">
        <v>2252553425</v>
      </c>
      <c r="I5791">
        <v>2018</v>
      </c>
      <c r="J5791">
        <v>1</v>
      </c>
      <c r="K5791">
        <v>28</v>
      </c>
    </row>
    <row r="5792" spans="1:11" x14ac:dyDescent="0.3">
      <c r="A5792" t="s">
        <v>14</v>
      </c>
      <c r="B5792" s="1">
        <v>43127</v>
      </c>
      <c r="C5792">
        <v>1</v>
      </c>
      <c r="D5792">
        <v>1.01</v>
      </c>
      <c r="E5792">
        <v>0.99222699999999997</v>
      </c>
      <c r="F5792">
        <v>0.99332500000000001</v>
      </c>
      <c r="G5792">
        <v>2051980032</v>
      </c>
      <c r="H5792">
        <v>1607290067</v>
      </c>
      <c r="I5792">
        <v>2018</v>
      </c>
      <c r="J5792">
        <v>1</v>
      </c>
      <c r="K5792">
        <v>27</v>
      </c>
    </row>
    <row r="5793" spans="1:11" x14ac:dyDescent="0.3">
      <c r="A5793" t="s">
        <v>14</v>
      </c>
      <c r="B5793" s="1">
        <v>43126</v>
      </c>
      <c r="C5793">
        <v>0.99757099999999999</v>
      </c>
      <c r="D5793">
        <v>1.02</v>
      </c>
      <c r="E5793">
        <v>0.98576699999999995</v>
      </c>
      <c r="F5793">
        <v>1</v>
      </c>
      <c r="G5793">
        <v>2957009920</v>
      </c>
      <c r="H5793">
        <v>1624789719</v>
      </c>
      <c r="I5793">
        <v>2018</v>
      </c>
      <c r="J5793">
        <v>1</v>
      </c>
      <c r="K5793">
        <v>26</v>
      </c>
    </row>
    <row r="5794" spans="1:11" x14ac:dyDescent="0.3">
      <c r="A5794" t="s">
        <v>14</v>
      </c>
      <c r="B5794" s="1">
        <v>43125</v>
      </c>
      <c r="C5794">
        <v>1.01</v>
      </c>
      <c r="D5794">
        <v>1.01</v>
      </c>
      <c r="E5794">
        <v>0.98735799999999996</v>
      </c>
      <c r="F5794">
        <v>0.99959500000000001</v>
      </c>
      <c r="G5794">
        <v>2571930112</v>
      </c>
      <c r="H5794">
        <v>1617435496</v>
      </c>
      <c r="I5794">
        <v>2018</v>
      </c>
      <c r="J5794">
        <v>1</v>
      </c>
      <c r="K5794">
        <v>25</v>
      </c>
    </row>
    <row r="5795" spans="1:11" x14ac:dyDescent="0.3">
      <c r="A5795" t="s">
        <v>14</v>
      </c>
      <c r="B5795" s="1">
        <v>43124</v>
      </c>
      <c r="C5795">
        <v>1</v>
      </c>
      <c r="D5795">
        <v>1.03</v>
      </c>
      <c r="E5795">
        <v>0.99224599999999996</v>
      </c>
      <c r="F5795">
        <v>0.99748400000000004</v>
      </c>
      <c r="G5795">
        <v>2620630016</v>
      </c>
      <c r="H5795">
        <v>1614019706</v>
      </c>
      <c r="I5795">
        <v>2018</v>
      </c>
      <c r="J5795">
        <v>1</v>
      </c>
      <c r="K5795">
        <v>24</v>
      </c>
    </row>
    <row r="5796" spans="1:11" x14ac:dyDescent="0.3">
      <c r="A5796" t="s">
        <v>14</v>
      </c>
      <c r="B5796" s="1">
        <v>43123</v>
      </c>
      <c r="C5796">
        <v>1</v>
      </c>
      <c r="D5796">
        <v>1.02</v>
      </c>
      <c r="E5796">
        <v>0.98447399999999996</v>
      </c>
      <c r="F5796">
        <v>1.01</v>
      </c>
      <c r="G5796">
        <v>3126830080</v>
      </c>
      <c r="H5796">
        <v>1626262182</v>
      </c>
      <c r="I5796">
        <v>2018</v>
      </c>
      <c r="J5796">
        <v>1</v>
      </c>
      <c r="K5796">
        <v>23</v>
      </c>
    </row>
    <row r="5797" spans="1:11" x14ac:dyDescent="0.3">
      <c r="A5797" t="s">
        <v>14</v>
      </c>
      <c r="B5797" s="1">
        <v>43122</v>
      </c>
      <c r="C5797">
        <v>1</v>
      </c>
      <c r="D5797">
        <v>1.02</v>
      </c>
      <c r="E5797">
        <v>0.99151</v>
      </c>
      <c r="F5797">
        <v>1.01</v>
      </c>
      <c r="G5797">
        <v>3274899968</v>
      </c>
      <c r="H5797">
        <v>1626246001</v>
      </c>
      <c r="I5797">
        <v>2018</v>
      </c>
      <c r="J5797">
        <v>1</v>
      </c>
      <c r="K5797">
        <v>22</v>
      </c>
    </row>
    <row r="5798" spans="1:11" x14ac:dyDescent="0.3">
      <c r="A5798" t="s">
        <v>14</v>
      </c>
      <c r="B5798" s="1">
        <v>43121</v>
      </c>
      <c r="C5798">
        <v>1</v>
      </c>
      <c r="D5798">
        <v>1.03</v>
      </c>
      <c r="E5798">
        <v>0.99706899999999998</v>
      </c>
      <c r="F5798">
        <v>0.999861</v>
      </c>
      <c r="G5798">
        <v>3302010112</v>
      </c>
      <c r="H5798">
        <v>1617865908</v>
      </c>
      <c r="I5798">
        <v>2018</v>
      </c>
      <c r="J5798">
        <v>1</v>
      </c>
      <c r="K5798">
        <v>21</v>
      </c>
    </row>
    <row r="5799" spans="1:11" x14ac:dyDescent="0.3">
      <c r="A5799" t="s">
        <v>14</v>
      </c>
      <c r="B5799" s="1">
        <v>43120</v>
      </c>
      <c r="C5799">
        <v>1.01</v>
      </c>
      <c r="D5799">
        <v>1.01</v>
      </c>
      <c r="E5799">
        <v>0.99144299999999996</v>
      </c>
      <c r="F5799">
        <v>1</v>
      </c>
      <c r="G5799">
        <v>2942779904</v>
      </c>
      <c r="H5799">
        <v>1619886904</v>
      </c>
      <c r="I5799">
        <v>2018</v>
      </c>
      <c r="J5799">
        <v>1</v>
      </c>
      <c r="K5799">
        <v>20</v>
      </c>
    </row>
    <row r="5800" spans="1:11" x14ac:dyDescent="0.3">
      <c r="A5800" t="s">
        <v>14</v>
      </c>
      <c r="B5800" s="1">
        <v>43119</v>
      </c>
      <c r="C5800">
        <v>1.02</v>
      </c>
      <c r="D5800">
        <v>1.04</v>
      </c>
      <c r="E5800">
        <v>1</v>
      </c>
      <c r="F5800">
        <v>1</v>
      </c>
      <c r="G5800">
        <v>2876989952</v>
      </c>
      <c r="H5800">
        <v>1625436955</v>
      </c>
      <c r="I5800">
        <v>2018</v>
      </c>
      <c r="J5800">
        <v>1</v>
      </c>
      <c r="K5800">
        <v>19</v>
      </c>
    </row>
    <row r="5801" spans="1:11" x14ac:dyDescent="0.3">
      <c r="A5801" t="s">
        <v>14</v>
      </c>
      <c r="B5801" s="1">
        <v>43118</v>
      </c>
      <c r="C5801">
        <v>1.02</v>
      </c>
      <c r="D5801">
        <v>1.04</v>
      </c>
      <c r="E5801">
        <v>1</v>
      </c>
      <c r="F5801">
        <v>1.02</v>
      </c>
      <c r="G5801">
        <v>4302300160</v>
      </c>
      <c r="H5801">
        <v>1655484902</v>
      </c>
      <c r="I5801">
        <v>2018</v>
      </c>
      <c r="J5801">
        <v>1</v>
      </c>
      <c r="K5801">
        <v>18</v>
      </c>
    </row>
    <row r="5802" spans="1:11" x14ac:dyDescent="0.3">
      <c r="A5802" t="s">
        <v>14</v>
      </c>
      <c r="B5802" s="1">
        <v>43117</v>
      </c>
      <c r="C5802">
        <v>1.03</v>
      </c>
      <c r="D5802">
        <v>1.07</v>
      </c>
      <c r="E5802">
        <v>0.99773900000000004</v>
      </c>
      <c r="F5802">
        <v>1.01</v>
      </c>
      <c r="G5802">
        <v>5588839936</v>
      </c>
      <c r="H5802">
        <v>1641601683</v>
      </c>
      <c r="I5802">
        <v>2018</v>
      </c>
      <c r="J5802">
        <v>1</v>
      </c>
      <c r="K5802">
        <v>17</v>
      </c>
    </row>
    <row r="5803" spans="1:11" x14ac:dyDescent="0.3">
      <c r="A5803" t="s">
        <v>14</v>
      </c>
      <c r="B5803" s="1">
        <v>43116</v>
      </c>
      <c r="C5803">
        <v>1.01</v>
      </c>
      <c r="D5803">
        <v>1.05</v>
      </c>
      <c r="E5803">
        <v>0.99900100000000003</v>
      </c>
      <c r="F5803">
        <v>1.03</v>
      </c>
      <c r="G5803">
        <v>5552929792</v>
      </c>
      <c r="H5803">
        <v>1673348625</v>
      </c>
      <c r="I5803">
        <v>2018</v>
      </c>
      <c r="J5803">
        <v>1</v>
      </c>
      <c r="K5803">
        <v>16</v>
      </c>
    </row>
    <row r="5804" spans="1:11" x14ac:dyDescent="0.3">
      <c r="A5804" t="s">
        <v>14</v>
      </c>
      <c r="B5804" s="1">
        <v>43115</v>
      </c>
      <c r="C5804">
        <v>1.02</v>
      </c>
      <c r="D5804">
        <v>1.02</v>
      </c>
      <c r="E5804">
        <v>1</v>
      </c>
      <c r="F5804">
        <v>1.01</v>
      </c>
      <c r="G5804">
        <v>2557179904</v>
      </c>
      <c r="H5804">
        <v>1477808591</v>
      </c>
      <c r="I5804">
        <v>2018</v>
      </c>
      <c r="J5804">
        <v>1</v>
      </c>
      <c r="K5804">
        <v>15</v>
      </c>
    </row>
    <row r="5805" spans="1:11" x14ac:dyDescent="0.3">
      <c r="A5805" t="s">
        <v>14</v>
      </c>
      <c r="B5805" s="1">
        <v>43114</v>
      </c>
      <c r="C5805">
        <v>1</v>
      </c>
      <c r="D5805">
        <v>1.04</v>
      </c>
      <c r="E5805">
        <v>1</v>
      </c>
      <c r="F5805">
        <v>1.02</v>
      </c>
      <c r="G5805">
        <v>2960410112</v>
      </c>
      <c r="H5805">
        <v>1491755445</v>
      </c>
      <c r="I5805">
        <v>2018</v>
      </c>
      <c r="J5805">
        <v>1</v>
      </c>
      <c r="K5805">
        <v>14</v>
      </c>
    </row>
    <row r="5806" spans="1:11" x14ac:dyDescent="0.3">
      <c r="A5806" t="s">
        <v>14</v>
      </c>
      <c r="B5806" s="1">
        <v>43113</v>
      </c>
      <c r="C5806">
        <v>1</v>
      </c>
      <c r="D5806">
        <v>1.01</v>
      </c>
      <c r="E5806">
        <v>0.99657600000000002</v>
      </c>
      <c r="F5806">
        <v>1</v>
      </c>
      <c r="G5806">
        <v>2759879936</v>
      </c>
      <c r="H5806">
        <v>1471055378</v>
      </c>
      <c r="I5806">
        <v>2018</v>
      </c>
      <c r="J5806">
        <v>1</v>
      </c>
      <c r="K5806">
        <v>13</v>
      </c>
    </row>
    <row r="5807" spans="1:11" x14ac:dyDescent="0.3">
      <c r="A5807" t="s">
        <v>14</v>
      </c>
      <c r="B5807" s="1">
        <v>43112</v>
      </c>
      <c r="C5807">
        <v>1.01</v>
      </c>
      <c r="D5807">
        <v>1.02</v>
      </c>
      <c r="E5807">
        <v>0.99771100000000001</v>
      </c>
      <c r="F5807">
        <v>1.01</v>
      </c>
      <c r="G5807">
        <v>2668219904</v>
      </c>
      <c r="H5807">
        <v>1477015823</v>
      </c>
      <c r="I5807">
        <v>2018</v>
      </c>
      <c r="J5807">
        <v>1</v>
      </c>
      <c r="K5807">
        <v>12</v>
      </c>
    </row>
    <row r="5808" spans="1:11" x14ac:dyDescent="0.3">
      <c r="A5808" t="s">
        <v>14</v>
      </c>
      <c r="B5808" s="1">
        <v>43111</v>
      </c>
      <c r="C5808">
        <v>0.99997599999999998</v>
      </c>
      <c r="D5808">
        <v>1.02</v>
      </c>
      <c r="E5808">
        <v>0.99019800000000002</v>
      </c>
      <c r="F5808">
        <v>1</v>
      </c>
      <c r="G5808">
        <v>3841110016</v>
      </c>
      <c r="H5808">
        <v>1470600270</v>
      </c>
      <c r="I5808">
        <v>2018</v>
      </c>
      <c r="J5808">
        <v>1</v>
      </c>
      <c r="K5808">
        <v>11</v>
      </c>
    </row>
    <row r="5809" spans="1:11" x14ac:dyDescent="0.3">
      <c r="A5809" t="s">
        <v>14</v>
      </c>
      <c r="B5809" s="1">
        <v>43110</v>
      </c>
      <c r="C5809">
        <v>1.01</v>
      </c>
      <c r="D5809">
        <v>1.01</v>
      </c>
      <c r="E5809">
        <v>0.99644600000000005</v>
      </c>
      <c r="F5809">
        <v>1</v>
      </c>
      <c r="G5809">
        <v>3189860096</v>
      </c>
      <c r="H5809">
        <v>1469968992</v>
      </c>
      <c r="I5809">
        <v>2018</v>
      </c>
      <c r="J5809">
        <v>1</v>
      </c>
      <c r="K5809">
        <v>10</v>
      </c>
    </row>
    <row r="5810" spans="1:11" x14ac:dyDescent="0.3">
      <c r="A5810" t="s">
        <v>14</v>
      </c>
      <c r="B5810" s="1">
        <v>43109</v>
      </c>
      <c r="C5810">
        <v>1.01</v>
      </c>
      <c r="D5810">
        <v>1.01</v>
      </c>
      <c r="E5810">
        <v>1</v>
      </c>
      <c r="F5810">
        <v>1.01</v>
      </c>
      <c r="G5810">
        <v>2766180096</v>
      </c>
      <c r="H5810">
        <v>1476883695</v>
      </c>
      <c r="I5810">
        <v>2018</v>
      </c>
      <c r="J5810">
        <v>1</v>
      </c>
      <c r="K5810">
        <v>9</v>
      </c>
    </row>
    <row r="5811" spans="1:11" x14ac:dyDescent="0.3">
      <c r="A5811" t="s">
        <v>14</v>
      </c>
      <c r="B5811" s="1">
        <v>43108</v>
      </c>
      <c r="C5811">
        <v>1.01</v>
      </c>
      <c r="D5811">
        <v>1.04</v>
      </c>
      <c r="E5811">
        <v>0.99761699999999998</v>
      </c>
      <c r="F5811">
        <v>1.01</v>
      </c>
      <c r="G5811">
        <v>3815749888</v>
      </c>
      <c r="H5811">
        <v>1481772434</v>
      </c>
      <c r="I5811">
        <v>2018</v>
      </c>
      <c r="J5811">
        <v>1</v>
      </c>
      <c r="K5811">
        <v>8</v>
      </c>
    </row>
    <row r="5812" spans="1:11" x14ac:dyDescent="0.3">
      <c r="A5812" t="s">
        <v>14</v>
      </c>
      <c r="B5812" s="1">
        <v>43107</v>
      </c>
      <c r="C5812">
        <v>1.01</v>
      </c>
      <c r="D5812">
        <v>1.02</v>
      </c>
      <c r="E5812">
        <v>0.99820799999999998</v>
      </c>
      <c r="F5812">
        <v>1</v>
      </c>
      <c r="G5812">
        <v>2338180096</v>
      </c>
      <c r="H5812">
        <v>1470394738</v>
      </c>
      <c r="I5812">
        <v>2018</v>
      </c>
      <c r="J5812">
        <v>1</v>
      </c>
      <c r="K5812">
        <v>7</v>
      </c>
    </row>
    <row r="5813" spans="1:11" x14ac:dyDescent="0.3">
      <c r="A5813" t="s">
        <v>14</v>
      </c>
      <c r="B5813" s="1">
        <v>43106</v>
      </c>
      <c r="C5813">
        <v>1</v>
      </c>
      <c r="D5813">
        <v>1.01</v>
      </c>
      <c r="E5813">
        <v>0.99684700000000004</v>
      </c>
      <c r="F5813">
        <v>1.01</v>
      </c>
      <c r="G5813">
        <v>2620080128</v>
      </c>
      <c r="H5813">
        <v>1481287964</v>
      </c>
      <c r="I5813">
        <v>2018</v>
      </c>
      <c r="J5813">
        <v>1</v>
      </c>
      <c r="K5813">
        <v>6</v>
      </c>
    </row>
    <row r="5814" spans="1:11" x14ac:dyDescent="0.3">
      <c r="A5814" t="s">
        <v>14</v>
      </c>
      <c r="B5814" s="1">
        <v>43105</v>
      </c>
      <c r="C5814">
        <v>1</v>
      </c>
      <c r="D5814">
        <v>1.01</v>
      </c>
      <c r="E5814">
        <v>0.98591499999999999</v>
      </c>
      <c r="F5814">
        <v>0.99863400000000002</v>
      </c>
      <c r="G5814">
        <v>3096620032</v>
      </c>
      <c r="H5814">
        <v>1466084426</v>
      </c>
      <c r="I5814">
        <v>2018</v>
      </c>
      <c r="J5814">
        <v>1</v>
      </c>
      <c r="K5814">
        <v>5</v>
      </c>
    </row>
    <row r="5815" spans="1:11" x14ac:dyDescent="0.3">
      <c r="A5815" t="s">
        <v>14</v>
      </c>
      <c r="B5815" s="1">
        <v>43104</v>
      </c>
      <c r="C5815">
        <v>1.01</v>
      </c>
      <c r="D5815">
        <v>1.02</v>
      </c>
      <c r="E5815">
        <v>0.99382199999999998</v>
      </c>
      <c r="F5815">
        <v>1</v>
      </c>
      <c r="G5815">
        <v>3200130048</v>
      </c>
      <c r="H5815">
        <v>1471804104</v>
      </c>
      <c r="I5815">
        <v>2018</v>
      </c>
      <c r="J5815">
        <v>1</v>
      </c>
      <c r="K5815">
        <v>4</v>
      </c>
    </row>
    <row r="5816" spans="1:11" x14ac:dyDescent="0.3">
      <c r="A5816" t="s">
        <v>14</v>
      </c>
      <c r="B5816" s="1">
        <v>43103</v>
      </c>
      <c r="C5816">
        <v>1.01</v>
      </c>
      <c r="D5816">
        <v>1.02</v>
      </c>
      <c r="E5816">
        <v>1</v>
      </c>
      <c r="F5816">
        <v>1.01</v>
      </c>
      <c r="G5816">
        <v>2471689984</v>
      </c>
      <c r="H5816">
        <v>1386476964</v>
      </c>
      <c r="I5816">
        <v>2018</v>
      </c>
      <c r="J5816">
        <v>1</v>
      </c>
      <c r="K5816">
        <v>3</v>
      </c>
    </row>
    <row r="5817" spans="1:11" x14ac:dyDescent="0.3">
      <c r="A5817" t="s">
        <v>14</v>
      </c>
      <c r="B5817" s="1">
        <v>43102</v>
      </c>
      <c r="C5817">
        <v>1.01</v>
      </c>
      <c r="D5817">
        <v>1.01</v>
      </c>
      <c r="E5817">
        <v>0.99324999999999997</v>
      </c>
      <c r="F5817">
        <v>1</v>
      </c>
      <c r="G5817">
        <v>2635859968</v>
      </c>
      <c r="H5817">
        <v>1374793477</v>
      </c>
      <c r="I5817">
        <v>2018</v>
      </c>
      <c r="J5817">
        <v>1</v>
      </c>
      <c r="K5817">
        <v>2</v>
      </c>
    </row>
    <row r="5818" spans="1:11" x14ac:dyDescent="0.3">
      <c r="A5818" t="s">
        <v>14</v>
      </c>
      <c r="B5818" s="1">
        <v>43101</v>
      </c>
      <c r="C5818">
        <v>1.01</v>
      </c>
      <c r="D5818">
        <v>1.02</v>
      </c>
      <c r="E5818">
        <v>1</v>
      </c>
      <c r="F5818">
        <v>1.01</v>
      </c>
      <c r="G5818">
        <v>1685299968</v>
      </c>
      <c r="H5818">
        <v>1378049531</v>
      </c>
      <c r="I5818">
        <v>2018</v>
      </c>
      <c r="J5818">
        <v>1</v>
      </c>
      <c r="K5818">
        <v>1</v>
      </c>
    </row>
    <row r="5819" spans="1:11" x14ac:dyDescent="0.3">
      <c r="A5819" t="s">
        <v>14</v>
      </c>
      <c r="B5819" s="1">
        <v>43100</v>
      </c>
      <c r="C5819">
        <v>1.02</v>
      </c>
      <c r="D5819">
        <v>1.02</v>
      </c>
      <c r="E5819">
        <v>1</v>
      </c>
      <c r="F5819">
        <v>1.01</v>
      </c>
      <c r="G5819">
        <v>1927010048</v>
      </c>
      <c r="H5819">
        <v>1384862618</v>
      </c>
      <c r="I5819">
        <v>2017</v>
      </c>
      <c r="J5819">
        <v>12</v>
      </c>
      <c r="K5819">
        <v>31</v>
      </c>
    </row>
    <row r="5820" spans="1:11" x14ac:dyDescent="0.3">
      <c r="A5820" t="s">
        <v>14</v>
      </c>
      <c r="B5820" s="1">
        <v>43099</v>
      </c>
      <c r="C5820">
        <v>1.01</v>
      </c>
      <c r="D5820">
        <v>1.03</v>
      </c>
      <c r="E5820">
        <v>0.992842</v>
      </c>
      <c r="F5820">
        <v>1.02</v>
      </c>
      <c r="G5820">
        <v>2711059968</v>
      </c>
      <c r="H5820">
        <v>1397298555</v>
      </c>
      <c r="I5820">
        <v>2017</v>
      </c>
      <c r="J5820">
        <v>12</v>
      </c>
      <c r="K5820">
        <v>30</v>
      </c>
    </row>
    <row r="5821" spans="1:11" x14ac:dyDescent="0.3">
      <c r="A5821" t="s">
        <v>14</v>
      </c>
      <c r="B5821" s="1">
        <v>43098</v>
      </c>
      <c r="C5821">
        <v>1.01</v>
      </c>
      <c r="D5821">
        <v>1.02</v>
      </c>
      <c r="E5821">
        <v>1</v>
      </c>
      <c r="F5821">
        <v>1.01</v>
      </c>
      <c r="G5821">
        <v>1929090048</v>
      </c>
      <c r="H5821">
        <v>1375805863</v>
      </c>
      <c r="I5821">
        <v>2017</v>
      </c>
      <c r="J5821">
        <v>12</v>
      </c>
      <c r="K5821">
        <v>29</v>
      </c>
    </row>
    <row r="5822" spans="1:11" x14ac:dyDescent="0.3">
      <c r="A5822" t="s">
        <v>14</v>
      </c>
      <c r="B5822" s="1">
        <v>43097</v>
      </c>
      <c r="C5822">
        <v>1</v>
      </c>
      <c r="D5822">
        <v>1.03</v>
      </c>
      <c r="E5822">
        <v>1</v>
      </c>
      <c r="F5822">
        <v>1.01</v>
      </c>
      <c r="G5822">
        <v>2211409920</v>
      </c>
      <c r="H5822">
        <v>1276446549</v>
      </c>
      <c r="I5822">
        <v>2017</v>
      </c>
      <c r="J5822">
        <v>12</v>
      </c>
      <c r="K5822">
        <v>28</v>
      </c>
    </row>
    <row r="5823" spans="1:11" x14ac:dyDescent="0.3">
      <c r="A5823" t="s">
        <v>14</v>
      </c>
      <c r="B5823" s="1">
        <v>43096</v>
      </c>
      <c r="C5823">
        <v>1</v>
      </c>
      <c r="D5823">
        <v>1.01</v>
      </c>
      <c r="E5823">
        <v>0.99645799999999995</v>
      </c>
      <c r="F5823">
        <v>1</v>
      </c>
      <c r="G5823">
        <v>1939949952</v>
      </c>
      <c r="H5823">
        <v>1222548045</v>
      </c>
      <c r="I5823">
        <v>2017</v>
      </c>
      <c r="J5823">
        <v>12</v>
      </c>
      <c r="K5823">
        <v>27</v>
      </c>
    </row>
    <row r="5824" spans="1:11" x14ac:dyDescent="0.3">
      <c r="A5824" t="s">
        <v>14</v>
      </c>
      <c r="B5824" s="1">
        <v>43095</v>
      </c>
      <c r="C5824">
        <v>1.01</v>
      </c>
      <c r="D5824">
        <v>1.02</v>
      </c>
      <c r="E5824">
        <v>0.99858000000000002</v>
      </c>
      <c r="F5824">
        <v>1</v>
      </c>
      <c r="G5824">
        <v>1854780032</v>
      </c>
      <c r="H5824">
        <v>1223047462</v>
      </c>
      <c r="I5824">
        <v>2017</v>
      </c>
      <c r="J5824">
        <v>12</v>
      </c>
      <c r="K5824">
        <v>26</v>
      </c>
    </row>
    <row r="5825" spans="1:11" x14ac:dyDescent="0.3">
      <c r="A5825" t="s">
        <v>14</v>
      </c>
      <c r="B5825" s="1">
        <v>43094</v>
      </c>
      <c r="C5825">
        <v>1.03</v>
      </c>
      <c r="D5825">
        <v>1.03</v>
      </c>
      <c r="E5825">
        <v>1.01</v>
      </c>
      <c r="F5825">
        <v>1.01</v>
      </c>
      <c r="G5825">
        <v>1708380032</v>
      </c>
      <c r="H5825">
        <v>1231647176</v>
      </c>
      <c r="I5825">
        <v>2017</v>
      </c>
      <c r="J5825">
        <v>12</v>
      </c>
      <c r="K5825">
        <v>25</v>
      </c>
    </row>
    <row r="5826" spans="1:11" x14ac:dyDescent="0.3">
      <c r="A5826" t="s">
        <v>14</v>
      </c>
      <c r="B5826" s="1">
        <v>43093</v>
      </c>
      <c r="C5826">
        <v>1.05</v>
      </c>
      <c r="D5826">
        <v>1.07</v>
      </c>
      <c r="E5826">
        <v>1.02</v>
      </c>
      <c r="F5826">
        <v>1.02</v>
      </c>
      <c r="G5826">
        <v>2611589888</v>
      </c>
      <c r="H5826">
        <v>1246142445</v>
      </c>
      <c r="I5826">
        <v>2017</v>
      </c>
      <c r="J5826">
        <v>12</v>
      </c>
      <c r="K5826">
        <v>24</v>
      </c>
    </row>
    <row r="5827" spans="1:11" x14ac:dyDescent="0.3">
      <c r="A5827" t="s">
        <v>14</v>
      </c>
      <c r="B5827" s="1">
        <v>43092</v>
      </c>
      <c r="C5827">
        <v>1.01</v>
      </c>
      <c r="D5827">
        <v>1.05</v>
      </c>
      <c r="E5827">
        <v>1.01</v>
      </c>
      <c r="F5827">
        <v>1.05</v>
      </c>
      <c r="G5827">
        <v>2353740032</v>
      </c>
      <c r="H5827">
        <v>1273220583</v>
      </c>
      <c r="I5827">
        <v>2017</v>
      </c>
      <c r="J5827">
        <v>12</v>
      </c>
      <c r="K5827">
        <v>23</v>
      </c>
    </row>
    <row r="5828" spans="1:11" x14ac:dyDescent="0.3">
      <c r="A5828" t="s">
        <v>14</v>
      </c>
      <c r="B5828" s="1">
        <v>43091</v>
      </c>
      <c r="C5828">
        <v>1.01</v>
      </c>
      <c r="D5828">
        <v>1.06</v>
      </c>
      <c r="E5828">
        <v>0.96308899999999997</v>
      </c>
      <c r="F5828">
        <v>1.02</v>
      </c>
      <c r="G5828">
        <v>4687949824</v>
      </c>
      <c r="H5828">
        <v>1239954549</v>
      </c>
      <c r="I5828">
        <v>2017</v>
      </c>
      <c r="J5828">
        <v>12</v>
      </c>
      <c r="K5828">
        <v>22</v>
      </c>
    </row>
    <row r="5829" spans="1:11" x14ac:dyDescent="0.3">
      <c r="A5829" t="s">
        <v>14</v>
      </c>
      <c r="B5829" s="1">
        <v>43090</v>
      </c>
      <c r="C5829">
        <v>1</v>
      </c>
      <c r="D5829">
        <v>1.04</v>
      </c>
      <c r="E5829">
        <v>0.993811</v>
      </c>
      <c r="F5829">
        <v>1.01</v>
      </c>
      <c r="G5829">
        <v>3106720000</v>
      </c>
      <c r="H5829">
        <v>1229308444</v>
      </c>
      <c r="I5829">
        <v>2017</v>
      </c>
      <c r="J5829">
        <v>12</v>
      </c>
      <c r="K5829">
        <v>21</v>
      </c>
    </row>
    <row r="5830" spans="1:11" x14ac:dyDescent="0.3">
      <c r="A5830" t="s">
        <v>14</v>
      </c>
      <c r="B5830" s="1">
        <v>43089</v>
      </c>
      <c r="C5830">
        <v>1.01</v>
      </c>
      <c r="D5830">
        <v>1.02</v>
      </c>
      <c r="E5830">
        <v>0.98907900000000004</v>
      </c>
      <c r="F5830">
        <v>1</v>
      </c>
      <c r="G5830">
        <v>3751790080</v>
      </c>
      <c r="H5830">
        <v>1169260419</v>
      </c>
      <c r="I5830">
        <v>2017</v>
      </c>
      <c r="J5830">
        <v>12</v>
      </c>
      <c r="K5830">
        <v>20</v>
      </c>
    </row>
    <row r="5831" spans="1:11" x14ac:dyDescent="0.3">
      <c r="A5831" t="s">
        <v>14</v>
      </c>
      <c r="B5831" s="1">
        <v>43088</v>
      </c>
      <c r="C5831">
        <v>1.01</v>
      </c>
      <c r="D5831">
        <v>1.03</v>
      </c>
      <c r="E5831">
        <v>0.99676799999999999</v>
      </c>
      <c r="F5831">
        <v>1.01</v>
      </c>
      <c r="G5831">
        <v>3073860096</v>
      </c>
      <c r="H5831">
        <v>1181535444</v>
      </c>
      <c r="I5831">
        <v>2017</v>
      </c>
      <c r="J5831">
        <v>12</v>
      </c>
      <c r="K5831">
        <v>19</v>
      </c>
    </row>
    <row r="5832" spans="1:11" x14ac:dyDescent="0.3">
      <c r="A5832" t="s">
        <v>14</v>
      </c>
      <c r="B5832" s="1">
        <v>43087</v>
      </c>
      <c r="C5832">
        <v>1.01</v>
      </c>
      <c r="D5832">
        <v>1.02</v>
      </c>
      <c r="E5832">
        <v>0.99573999999999996</v>
      </c>
      <c r="F5832">
        <v>1.01</v>
      </c>
      <c r="G5832">
        <v>2517230080</v>
      </c>
      <c r="H5832">
        <v>1133586954</v>
      </c>
      <c r="I5832">
        <v>2017</v>
      </c>
      <c r="J5832">
        <v>12</v>
      </c>
      <c r="K5832">
        <v>18</v>
      </c>
    </row>
    <row r="5833" spans="1:11" x14ac:dyDescent="0.3">
      <c r="A5833" t="s">
        <v>14</v>
      </c>
      <c r="B5833" s="1">
        <v>43086</v>
      </c>
      <c r="C5833">
        <v>1.01</v>
      </c>
      <c r="D5833">
        <v>1.02</v>
      </c>
      <c r="E5833">
        <v>1</v>
      </c>
      <c r="F5833">
        <v>1.01</v>
      </c>
      <c r="G5833">
        <v>1931020032</v>
      </c>
      <c r="H5833">
        <v>1129357068</v>
      </c>
      <c r="I5833">
        <v>2017</v>
      </c>
      <c r="J5833">
        <v>12</v>
      </c>
      <c r="K5833">
        <v>17</v>
      </c>
    </row>
    <row r="5834" spans="1:11" x14ac:dyDescent="0.3">
      <c r="A5834" t="s">
        <v>14</v>
      </c>
      <c r="B5834" s="1">
        <v>43085</v>
      </c>
      <c r="C5834">
        <v>1.02</v>
      </c>
      <c r="D5834">
        <v>1.02</v>
      </c>
      <c r="E5834">
        <v>1</v>
      </c>
      <c r="F5834">
        <v>1.01</v>
      </c>
      <c r="G5834">
        <v>1592729984</v>
      </c>
      <c r="H5834">
        <v>1127320456</v>
      </c>
      <c r="I5834">
        <v>2017</v>
      </c>
      <c r="J5834">
        <v>12</v>
      </c>
      <c r="K5834">
        <v>16</v>
      </c>
    </row>
    <row r="5835" spans="1:11" x14ac:dyDescent="0.3">
      <c r="A5835" t="s">
        <v>14</v>
      </c>
      <c r="B5835" s="1">
        <v>43084</v>
      </c>
      <c r="C5835">
        <v>1.01</v>
      </c>
      <c r="D5835">
        <v>1.02</v>
      </c>
      <c r="E5835">
        <v>0.99552499999999999</v>
      </c>
      <c r="F5835">
        <v>1.02</v>
      </c>
      <c r="G5835">
        <v>2044499968</v>
      </c>
      <c r="H5835">
        <v>1035423527</v>
      </c>
      <c r="I5835">
        <v>2017</v>
      </c>
      <c r="J5835">
        <v>12</v>
      </c>
      <c r="K5835">
        <v>15</v>
      </c>
    </row>
    <row r="5836" spans="1:11" x14ac:dyDescent="0.3">
      <c r="A5836" t="s">
        <v>14</v>
      </c>
      <c r="B5836" s="1">
        <v>43083</v>
      </c>
      <c r="C5836">
        <v>1.03</v>
      </c>
      <c r="D5836">
        <v>1.05</v>
      </c>
      <c r="E5836">
        <v>1.01</v>
      </c>
      <c r="F5836">
        <v>1.01</v>
      </c>
      <c r="G5836">
        <v>2336179968</v>
      </c>
      <c r="H5836">
        <v>1027363100</v>
      </c>
      <c r="I5836">
        <v>2017</v>
      </c>
      <c r="J5836">
        <v>12</v>
      </c>
      <c r="K5836">
        <v>14</v>
      </c>
    </row>
    <row r="5837" spans="1:11" x14ac:dyDescent="0.3">
      <c r="A5837" t="s">
        <v>14</v>
      </c>
      <c r="B5837" s="1">
        <v>43082</v>
      </c>
      <c r="C5837">
        <v>1.08</v>
      </c>
      <c r="D5837">
        <v>1.0900000000000001</v>
      </c>
      <c r="E5837">
        <v>1.02</v>
      </c>
      <c r="F5837">
        <v>1.03</v>
      </c>
      <c r="G5837">
        <v>2198139904</v>
      </c>
      <c r="H5837">
        <v>913163059</v>
      </c>
      <c r="I5837">
        <v>2017</v>
      </c>
      <c r="J5837">
        <v>12</v>
      </c>
      <c r="K5837">
        <v>13</v>
      </c>
    </row>
    <row r="5838" spans="1:11" x14ac:dyDescent="0.3">
      <c r="A5838" t="s">
        <v>14</v>
      </c>
      <c r="B5838" s="1">
        <v>43081</v>
      </c>
      <c r="C5838">
        <v>1.02</v>
      </c>
      <c r="D5838">
        <v>1.08</v>
      </c>
      <c r="E5838">
        <v>1</v>
      </c>
      <c r="F5838">
        <v>1.08</v>
      </c>
      <c r="G5838">
        <v>2240839936</v>
      </c>
      <c r="H5838">
        <v>904360019</v>
      </c>
      <c r="I5838">
        <v>2017</v>
      </c>
      <c r="J5838">
        <v>12</v>
      </c>
      <c r="K5838">
        <v>12</v>
      </c>
    </row>
    <row r="5839" spans="1:11" x14ac:dyDescent="0.3">
      <c r="A5839" t="s">
        <v>14</v>
      </c>
      <c r="B5839" s="1">
        <v>43080</v>
      </c>
      <c r="C5839">
        <v>1.01</v>
      </c>
      <c r="D5839">
        <v>1.03</v>
      </c>
      <c r="E5839">
        <v>0.99995000000000001</v>
      </c>
      <c r="F5839">
        <v>1.02</v>
      </c>
      <c r="G5839">
        <v>1542119936</v>
      </c>
      <c r="H5839">
        <v>854589510</v>
      </c>
      <c r="I5839">
        <v>2017</v>
      </c>
      <c r="J5839">
        <v>12</v>
      </c>
      <c r="K5839">
        <v>11</v>
      </c>
    </row>
    <row r="5840" spans="1:11" x14ac:dyDescent="0.3">
      <c r="A5840" t="s">
        <v>14</v>
      </c>
      <c r="B5840" s="1">
        <v>43079</v>
      </c>
      <c r="C5840">
        <v>1.02</v>
      </c>
      <c r="D5840">
        <v>1.04</v>
      </c>
      <c r="E5840">
        <v>0.97153599999999996</v>
      </c>
      <c r="F5840">
        <v>1.02</v>
      </c>
      <c r="G5840">
        <v>1649500032</v>
      </c>
      <c r="H5840">
        <v>828466156</v>
      </c>
      <c r="I5840">
        <v>2017</v>
      </c>
      <c r="J5840">
        <v>12</v>
      </c>
      <c r="K5840">
        <v>10</v>
      </c>
    </row>
    <row r="5841" spans="1:11" x14ac:dyDescent="0.3">
      <c r="A5841" t="s">
        <v>14</v>
      </c>
      <c r="B5841" s="1">
        <v>43078</v>
      </c>
      <c r="C5841">
        <v>1.02</v>
      </c>
      <c r="D5841">
        <v>1.05</v>
      </c>
      <c r="E5841">
        <v>0.99356</v>
      </c>
      <c r="F5841">
        <v>1.02</v>
      </c>
      <c r="G5841">
        <v>1598909952</v>
      </c>
      <c r="H5841">
        <v>827961465</v>
      </c>
      <c r="I5841">
        <v>2017</v>
      </c>
      <c r="J5841">
        <v>12</v>
      </c>
      <c r="K5841">
        <v>9</v>
      </c>
    </row>
    <row r="5842" spans="1:11" x14ac:dyDescent="0.3">
      <c r="A5842" t="s">
        <v>14</v>
      </c>
      <c r="B5842" s="1">
        <v>43077</v>
      </c>
      <c r="C5842">
        <v>1.04</v>
      </c>
      <c r="D5842">
        <v>1.06</v>
      </c>
      <c r="E5842">
        <v>0.98656299999999997</v>
      </c>
      <c r="F5842">
        <v>1.02</v>
      </c>
      <c r="G5842">
        <v>1993030016</v>
      </c>
      <c r="H5842">
        <v>828344053</v>
      </c>
      <c r="I5842">
        <v>2017</v>
      </c>
      <c r="J5842">
        <v>12</v>
      </c>
      <c r="K5842">
        <v>8</v>
      </c>
    </row>
    <row r="5843" spans="1:11" x14ac:dyDescent="0.3">
      <c r="A5843" t="s">
        <v>14</v>
      </c>
      <c r="B5843" s="1">
        <v>43076</v>
      </c>
      <c r="C5843">
        <v>1.01</v>
      </c>
      <c r="D5843">
        <v>1.08</v>
      </c>
      <c r="E5843">
        <v>1</v>
      </c>
      <c r="F5843">
        <v>1.03</v>
      </c>
      <c r="G5843">
        <v>1671609984</v>
      </c>
      <c r="H5843">
        <v>839789137</v>
      </c>
      <c r="I5843">
        <v>2017</v>
      </c>
      <c r="J5843">
        <v>12</v>
      </c>
      <c r="K5843">
        <v>7</v>
      </c>
    </row>
    <row r="5844" spans="1:11" x14ac:dyDescent="0.3">
      <c r="A5844" t="s">
        <v>14</v>
      </c>
      <c r="B5844" s="1">
        <v>43075</v>
      </c>
      <c r="C5844">
        <v>0.99975999999999998</v>
      </c>
      <c r="D5844">
        <v>1.02</v>
      </c>
      <c r="E5844">
        <v>0.99583999999999995</v>
      </c>
      <c r="F5844">
        <v>1.01</v>
      </c>
      <c r="G5844">
        <v>1281490048</v>
      </c>
      <c r="H5844">
        <v>822084260</v>
      </c>
      <c r="I5844">
        <v>2017</v>
      </c>
      <c r="J5844">
        <v>12</v>
      </c>
      <c r="K5844">
        <v>6</v>
      </c>
    </row>
    <row r="5845" spans="1:11" x14ac:dyDescent="0.3">
      <c r="A5845" t="s">
        <v>14</v>
      </c>
      <c r="B5845" s="1">
        <v>43074</v>
      </c>
      <c r="C5845">
        <v>1</v>
      </c>
      <c r="D5845">
        <v>1.01</v>
      </c>
      <c r="E5845">
        <v>0.99645799999999995</v>
      </c>
      <c r="F5845">
        <v>1</v>
      </c>
      <c r="G5845">
        <v>814145984</v>
      </c>
      <c r="H5845">
        <v>815620962</v>
      </c>
      <c r="I5845">
        <v>2017</v>
      </c>
      <c r="J5845">
        <v>12</v>
      </c>
      <c r="K5845">
        <v>5</v>
      </c>
    </row>
    <row r="5846" spans="1:11" x14ac:dyDescent="0.3">
      <c r="A5846" t="s">
        <v>14</v>
      </c>
      <c r="B5846" s="1">
        <v>43073</v>
      </c>
      <c r="C5846">
        <v>1</v>
      </c>
      <c r="D5846">
        <v>1.01</v>
      </c>
      <c r="E5846">
        <v>0.99213200000000001</v>
      </c>
      <c r="F5846">
        <v>1</v>
      </c>
      <c r="G5846">
        <v>668510016</v>
      </c>
      <c r="H5846">
        <v>817004791</v>
      </c>
      <c r="I5846">
        <v>2017</v>
      </c>
      <c r="J5846">
        <v>12</v>
      </c>
      <c r="K5846">
        <v>4</v>
      </c>
    </row>
    <row r="5847" spans="1:11" x14ac:dyDescent="0.3">
      <c r="A5847" t="s">
        <v>14</v>
      </c>
      <c r="B5847" s="1">
        <v>43072</v>
      </c>
      <c r="C5847">
        <v>1</v>
      </c>
      <c r="D5847">
        <v>1.03</v>
      </c>
      <c r="E5847">
        <v>0.98531999999999997</v>
      </c>
      <c r="F5847">
        <v>1</v>
      </c>
      <c r="G5847">
        <v>946748992</v>
      </c>
      <c r="H5847">
        <v>814554599</v>
      </c>
      <c r="I5847">
        <v>2017</v>
      </c>
      <c r="J5847">
        <v>12</v>
      </c>
      <c r="K5847">
        <v>3</v>
      </c>
    </row>
    <row r="5848" spans="1:11" x14ac:dyDescent="0.3">
      <c r="A5848" t="s">
        <v>14</v>
      </c>
      <c r="B5848" s="1">
        <v>43071</v>
      </c>
      <c r="C5848">
        <v>1.01</v>
      </c>
      <c r="D5848">
        <v>1.02</v>
      </c>
      <c r="E5848">
        <v>0.99561100000000002</v>
      </c>
      <c r="F5848">
        <v>0.99965400000000004</v>
      </c>
      <c r="G5848">
        <v>679950016</v>
      </c>
      <c r="H5848">
        <v>813735698</v>
      </c>
      <c r="I5848">
        <v>2017</v>
      </c>
      <c r="J5848">
        <v>12</v>
      </c>
      <c r="K5848">
        <v>2</v>
      </c>
    </row>
    <row r="5849" spans="1:11" x14ac:dyDescent="0.3">
      <c r="A5849" t="s">
        <v>14</v>
      </c>
      <c r="B5849" s="1">
        <v>43070</v>
      </c>
      <c r="C5849">
        <v>1.01</v>
      </c>
      <c r="D5849">
        <v>1.02</v>
      </c>
      <c r="E5849">
        <v>0.99304300000000001</v>
      </c>
      <c r="F5849">
        <v>1.01</v>
      </c>
      <c r="G5849">
        <v>749395968</v>
      </c>
      <c r="H5849">
        <v>771489437</v>
      </c>
      <c r="I5849">
        <v>2017</v>
      </c>
      <c r="J5849">
        <v>12</v>
      </c>
      <c r="K5849">
        <v>1</v>
      </c>
    </row>
    <row r="5850" spans="1:11" x14ac:dyDescent="0.3">
      <c r="A5850" t="s">
        <v>14</v>
      </c>
      <c r="B5850" s="1">
        <v>43069</v>
      </c>
      <c r="C5850">
        <v>1</v>
      </c>
      <c r="D5850">
        <v>1.03</v>
      </c>
      <c r="E5850">
        <v>0.98931899999999995</v>
      </c>
      <c r="F5850">
        <v>1.01</v>
      </c>
      <c r="G5850">
        <v>1043969984</v>
      </c>
      <c r="H5850">
        <v>770205888</v>
      </c>
      <c r="I5850">
        <v>2017</v>
      </c>
      <c r="J5850">
        <v>11</v>
      </c>
      <c r="K5850">
        <v>30</v>
      </c>
    </row>
    <row r="5851" spans="1:11" x14ac:dyDescent="0.3">
      <c r="A5851" t="s">
        <v>14</v>
      </c>
      <c r="B5851" s="1">
        <v>43068</v>
      </c>
      <c r="C5851">
        <v>1</v>
      </c>
      <c r="D5851">
        <v>1.05</v>
      </c>
      <c r="E5851">
        <v>0.95561799999999997</v>
      </c>
      <c r="F5851">
        <v>0.99060599999999999</v>
      </c>
      <c r="G5851">
        <v>1672120064</v>
      </c>
      <c r="H5851">
        <v>732076009</v>
      </c>
      <c r="I5851">
        <v>2017</v>
      </c>
      <c r="J5851">
        <v>11</v>
      </c>
      <c r="K5851">
        <v>29</v>
      </c>
    </row>
    <row r="5852" spans="1:11" x14ac:dyDescent="0.3">
      <c r="A5852" t="s">
        <v>14</v>
      </c>
      <c r="B5852" s="1">
        <v>43067</v>
      </c>
      <c r="C5852">
        <v>1</v>
      </c>
      <c r="D5852">
        <v>1.01</v>
      </c>
      <c r="E5852">
        <v>0.99604800000000004</v>
      </c>
      <c r="F5852">
        <v>1</v>
      </c>
      <c r="G5852">
        <v>794764032</v>
      </c>
      <c r="H5852">
        <v>675062335</v>
      </c>
      <c r="I5852">
        <v>2017</v>
      </c>
      <c r="J5852">
        <v>11</v>
      </c>
      <c r="K5852">
        <v>28</v>
      </c>
    </row>
    <row r="5853" spans="1:11" x14ac:dyDescent="0.3">
      <c r="A5853" t="s">
        <v>14</v>
      </c>
      <c r="B5853" s="1">
        <v>43066</v>
      </c>
      <c r="C5853">
        <v>1.01</v>
      </c>
      <c r="D5853">
        <v>1.02</v>
      </c>
      <c r="E5853">
        <v>0.99812599999999996</v>
      </c>
      <c r="F5853">
        <v>1</v>
      </c>
      <c r="G5853">
        <v>784436992</v>
      </c>
      <c r="H5853">
        <v>675838548</v>
      </c>
      <c r="I5853">
        <v>2017</v>
      </c>
      <c r="J5853">
        <v>11</v>
      </c>
      <c r="K5853">
        <v>27</v>
      </c>
    </row>
    <row r="5854" spans="1:11" x14ac:dyDescent="0.3">
      <c r="A5854" t="s">
        <v>14</v>
      </c>
      <c r="B5854" s="1">
        <v>43065</v>
      </c>
      <c r="C5854">
        <v>1</v>
      </c>
      <c r="D5854">
        <v>1.02</v>
      </c>
      <c r="E5854">
        <v>1</v>
      </c>
      <c r="F5854">
        <v>1.01</v>
      </c>
      <c r="G5854">
        <v>636451968</v>
      </c>
      <c r="H5854">
        <v>680826560</v>
      </c>
      <c r="I5854">
        <v>2017</v>
      </c>
      <c r="J5854">
        <v>11</v>
      </c>
      <c r="K5854">
        <v>26</v>
      </c>
    </row>
    <row r="5855" spans="1:11" x14ac:dyDescent="0.3">
      <c r="A5855" t="s">
        <v>14</v>
      </c>
      <c r="B5855" s="1">
        <v>43064</v>
      </c>
      <c r="C5855">
        <v>1</v>
      </c>
      <c r="D5855">
        <v>1.01</v>
      </c>
      <c r="E5855">
        <v>0.99507599999999996</v>
      </c>
      <c r="F5855">
        <v>1.01</v>
      </c>
      <c r="G5855">
        <v>651987968</v>
      </c>
      <c r="H5855">
        <v>678618400</v>
      </c>
      <c r="I5855">
        <v>2017</v>
      </c>
      <c r="J5855">
        <v>11</v>
      </c>
      <c r="K5855">
        <v>25</v>
      </c>
    </row>
    <row r="5856" spans="1:11" x14ac:dyDescent="0.3">
      <c r="A5856" t="s">
        <v>14</v>
      </c>
      <c r="B5856" s="1">
        <v>43063</v>
      </c>
      <c r="C5856">
        <v>1</v>
      </c>
      <c r="D5856">
        <v>1.01</v>
      </c>
      <c r="E5856">
        <v>0.98800399999999999</v>
      </c>
      <c r="F5856">
        <v>1</v>
      </c>
      <c r="G5856">
        <v>848627968</v>
      </c>
      <c r="H5856">
        <v>676539502</v>
      </c>
      <c r="I5856">
        <v>2017</v>
      </c>
      <c r="J5856">
        <v>11</v>
      </c>
      <c r="K5856">
        <v>24</v>
      </c>
    </row>
    <row r="5857" spans="1:11" x14ac:dyDescent="0.3">
      <c r="A5857" t="s">
        <v>14</v>
      </c>
      <c r="B5857" s="1">
        <v>43062</v>
      </c>
      <c r="C5857">
        <v>0.99865800000000005</v>
      </c>
      <c r="D5857">
        <v>1.01</v>
      </c>
      <c r="E5857">
        <v>0.99223899999999998</v>
      </c>
      <c r="F5857">
        <v>0.99463100000000004</v>
      </c>
      <c r="G5857">
        <v>735883008</v>
      </c>
      <c r="H5857">
        <v>671342933</v>
      </c>
      <c r="I5857">
        <v>2017</v>
      </c>
      <c r="J5857">
        <v>11</v>
      </c>
      <c r="K5857">
        <v>23</v>
      </c>
    </row>
    <row r="5858" spans="1:11" x14ac:dyDescent="0.3">
      <c r="A5858" t="s">
        <v>14</v>
      </c>
      <c r="B5858" s="1">
        <v>43061</v>
      </c>
      <c r="C5858">
        <v>0.99742699999999995</v>
      </c>
      <c r="D5858">
        <v>1</v>
      </c>
      <c r="E5858">
        <v>0.99278900000000003</v>
      </c>
      <c r="F5858">
        <v>1</v>
      </c>
      <c r="G5858">
        <v>499812000</v>
      </c>
      <c r="H5858">
        <v>675068075</v>
      </c>
      <c r="I5858">
        <v>2017</v>
      </c>
      <c r="J5858">
        <v>11</v>
      </c>
      <c r="K5858">
        <v>22</v>
      </c>
    </row>
    <row r="5859" spans="1:11" x14ac:dyDescent="0.3">
      <c r="A5859" t="s">
        <v>14</v>
      </c>
      <c r="B5859" s="1">
        <v>43060</v>
      </c>
      <c r="C5859">
        <v>1</v>
      </c>
      <c r="D5859">
        <v>1.01</v>
      </c>
      <c r="E5859">
        <v>0.98857200000000001</v>
      </c>
      <c r="F5859">
        <v>0.99604700000000002</v>
      </c>
      <c r="G5859">
        <v>622649024</v>
      </c>
      <c r="H5859">
        <v>672298686</v>
      </c>
      <c r="I5859">
        <v>2017</v>
      </c>
      <c r="J5859">
        <v>11</v>
      </c>
      <c r="K5859">
        <v>21</v>
      </c>
    </row>
    <row r="5860" spans="1:11" x14ac:dyDescent="0.3">
      <c r="A5860" t="s">
        <v>14</v>
      </c>
      <c r="B5860" s="1">
        <v>43059</v>
      </c>
      <c r="C5860">
        <v>1</v>
      </c>
      <c r="D5860">
        <v>1</v>
      </c>
      <c r="E5860">
        <v>0.99653800000000003</v>
      </c>
      <c r="F5860">
        <v>1</v>
      </c>
      <c r="G5860">
        <v>449595008</v>
      </c>
      <c r="H5860">
        <v>676262766</v>
      </c>
      <c r="I5860">
        <v>2017</v>
      </c>
      <c r="J5860">
        <v>11</v>
      </c>
      <c r="K5860">
        <v>20</v>
      </c>
    </row>
    <row r="5861" spans="1:11" x14ac:dyDescent="0.3">
      <c r="A5861" t="s">
        <v>14</v>
      </c>
      <c r="B5861" s="1">
        <v>43058</v>
      </c>
      <c r="C5861">
        <v>1</v>
      </c>
      <c r="D5861">
        <v>1.01</v>
      </c>
      <c r="E5861">
        <v>0.99669300000000005</v>
      </c>
      <c r="F5861">
        <v>1</v>
      </c>
      <c r="G5861">
        <v>485752992</v>
      </c>
      <c r="H5861">
        <v>676613749</v>
      </c>
      <c r="I5861">
        <v>2017</v>
      </c>
      <c r="J5861">
        <v>11</v>
      </c>
      <c r="K5861">
        <v>19</v>
      </c>
    </row>
    <row r="5862" spans="1:11" x14ac:dyDescent="0.3">
      <c r="A5862" t="s">
        <v>14</v>
      </c>
      <c r="B5862" s="1">
        <v>43057</v>
      </c>
      <c r="C5862">
        <v>1</v>
      </c>
      <c r="D5862">
        <v>1.01</v>
      </c>
      <c r="E5862">
        <v>0.99634</v>
      </c>
      <c r="F5862">
        <v>1</v>
      </c>
      <c r="G5862">
        <v>588136000</v>
      </c>
      <c r="H5862">
        <v>645504498</v>
      </c>
      <c r="I5862">
        <v>2017</v>
      </c>
      <c r="J5862">
        <v>11</v>
      </c>
      <c r="K5862">
        <v>18</v>
      </c>
    </row>
    <row r="5863" spans="1:11" x14ac:dyDescent="0.3">
      <c r="A5863" t="s">
        <v>14</v>
      </c>
      <c r="B5863" s="1">
        <v>43056</v>
      </c>
      <c r="C5863">
        <v>0.99575800000000003</v>
      </c>
      <c r="D5863">
        <v>1.01</v>
      </c>
      <c r="E5863">
        <v>0.99575800000000003</v>
      </c>
      <c r="F5863">
        <v>1</v>
      </c>
      <c r="G5863">
        <v>639398016</v>
      </c>
      <c r="H5863">
        <v>644913317</v>
      </c>
      <c r="I5863">
        <v>2017</v>
      </c>
      <c r="J5863">
        <v>11</v>
      </c>
      <c r="K5863">
        <v>17</v>
      </c>
    </row>
    <row r="5864" spans="1:11" x14ac:dyDescent="0.3">
      <c r="A5864" t="s">
        <v>14</v>
      </c>
      <c r="B5864" s="1">
        <v>43055</v>
      </c>
      <c r="C5864">
        <v>1.01</v>
      </c>
      <c r="D5864">
        <v>1.01</v>
      </c>
      <c r="E5864">
        <v>0.993232</v>
      </c>
      <c r="F5864">
        <v>1</v>
      </c>
      <c r="G5864">
        <v>650278976</v>
      </c>
      <c r="H5864">
        <v>615319850</v>
      </c>
      <c r="I5864">
        <v>2017</v>
      </c>
      <c r="J5864">
        <v>11</v>
      </c>
      <c r="K5864">
        <v>16</v>
      </c>
    </row>
    <row r="5865" spans="1:11" x14ac:dyDescent="0.3">
      <c r="A5865" t="s">
        <v>14</v>
      </c>
      <c r="B5865" s="1">
        <v>43054</v>
      </c>
      <c r="C5865">
        <v>1</v>
      </c>
      <c r="D5865">
        <v>1.01</v>
      </c>
      <c r="E5865">
        <v>1</v>
      </c>
      <c r="F5865">
        <v>1</v>
      </c>
      <c r="G5865">
        <v>449671008</v>
      </c>
      <c r="H5865">
        <v>595907109</v>
      </c>
      <c r="I5865">
        <v>2017</v>
      </c>
      <c r="J5865">
        <v>11</v>
      </c>
      <c r="K5865">
        <v>15</v>
      </c>
    </row>
    <row r="5866" spans="1:11" x14ac:dyDescent="0.3">
      <c r="A5866" t="s">
        <v>14</v>
      </c>
      <c r="B5866" s="1">
        <v>43053</v>
      </c>
      <c r="C5866">
        <v>1.01</v>
      </c>
      <c r="D5866">
        <v>1.01</v>
      </c>
      <c r="E5866">
        <v>0.99689799999999995</v>
      </c>
      <c r="F5866">
        <v>1.01</v>
      </c>
      <c r="G5866">
        <v>429857984</v>
      </c>
      <c r="H5866">
        <v>598075276</v>
      </c>
      <c r="I5866">
        <v>2017</v>
      </c>
      <c r="J5866">
        <v>11</v>
      </c>
      <c r="K5866">
        <v>14</v>
      </c>
    </row>
    <row r="5867" spans="1:11" x14ac:dyDescent="0.3">
      <c r="A5867" t="s">
        <v>14</v>
      </c>
      <c r="B5867" s="1">
        <v>43052</v>
      </c>
      <c r="C5867">
        <v>1</v>
      </c>
      <c r="D5867">
        <v>1.03</v>
      </c>
      <c r="E5867">
        <v>0.97510300000000005</v>
      </c>
      <c r="F5867">
        <v>1.01</v>
      </c>
      <c r="G5867">
        <v>767884032</v>
      </c>
      <c r="H5867">
        <v>599572201</v>
      </c>
      <c r="I5867">
        <v>2017</v>
      </c>
      <c r="J5867">
        <v>11</v>
      </c>
      <c r="K5867">
        <v>13</v>
      </c>
    </row>
    <row r="5868" spans="1:11" x14ac:dyDescent="0.3">
      <c r="A5868" t="s">
        <v>14</v>
      </c>
      <c r="B5868" s="1">
        <v>43051</v>
      </c>
      <c r="C5868">
        <v>1.01</v>
      </c>
      <c r="D5868">
        <v>1.1100000000000001</v>
      </c>
      <c r="E5868">
        <v>0.96760100000000004</v>
      </c>
      <c r="F5868">
        <v>1.01</v>
      </c>
      <c r="G5868">
        <v>1466060032</v>
      </c>
      <c r="H5868">
        <v>601469616</v>
      </c>
      <c r="I5868">
        <v>2017</v>
      </c>
      <c r="J5868">
        <v>11</v>
      </c>
      <c r="K5868">
        <v>12</v>
      </c>
    </row>
    <row r="5869" spans="1:11" x14ac:dyDescent="0.3">
      <c r="A5869" t="s">
        <v>14</v>
      </c>
      <c r="B5869" s="1">
        <v>43050</v>
      </c>
      <c r="C5869">
        <v>1.01</v>
      </c>
      <c r="D5869">
        <v>1.03</v>
      </c>
      <c r="E5869">
        <v>0.99579899999999999</v>
      </c>
      <c r="F5869">
        <v>1.01</v>
      </c>
      <c r="G5869">
        <v>746227968</v>
      </c>
      <c r="H5869">
        <v>599402282</v>
      </c>
      <c r="I5869">
        <v>2017</v>
      </c>
      <c r="J5869">
        <v>11</v>
      </c>
      <c r="K5869">
        <v>11</v>
      </c>
    </row>
    <row r="5870" spans="1:11" x14ac:dyDescent="0.3">
      <c r="A5870" t="s">
        <v>14</v>
      </c>
      <c r="B5870" s="1">
        <v>43049</v>
      </c>
      <c r="C5870">
        <v>1.01</v>
      </c>
      <c r="D5870">
        <v>1.02</v>
      </c>
      <c r="E5870">
        <v>0.99548599999999998</v>
      </c>
      <c r="F5870">
        <v>1.01</v>
      </c>
      <c r="G5870">
        <v>756446016</v>
      </c>
      <c r="H5870">
        <v>567451678</v>
      </c>
      <c r="I5870">
        <v>2017</v>
      </c>
      <c r="J5870">
        <v>11</v>
      </c>
      <c r="K5870">
        <v>10</v>
      </c>
    </row>
    <row r="5871" spans="1:11" x14ac:dyDescent="0.3">
      <c r="A5871" t="s">
        <v>14</v>
      </c>
      <c r="B5871" s="1">
        <v>43048</v>
      </c>
      <c r="C5871">
        <v>1.01</v>
      </c>
      <c r="D5871">
        <v>1.01</v>
      </c>
      <c r="E5871">
        <v>0.99651500000000004</v>
      </c>
      <c r="F5871">
        <v>1.01</v>
      </c>
      <c r="G5871">
        <v>358188000</v>
      </c>
      <c r="H5871">
        <v>538430292</v>
      </c>
      <c r="I5871">
        <v>2017</v>
      </c>
      <c r="J5871">
        <v>11</v>
      </c>
      <c r="K5871">
        <v>9</v>
      </c>
    </row>
    <row r="5872" spans="1:11" x14ac:dyDescent="0.3">
      <c r="A5872" t="s">
        <v>14</v>
      </c>
      <c r="B5872" s="1">
        <v>43047</v>
      </c>
      <c r="C5872">
        <v>1</v>
      </c>
      <c r="D5872">
        <v>1.04</v>
      </c>
      <c r="E5872">
        <v>0.994842</v>
      </c>
      <c r="F5872">
        <v>1.01</v>
      </c>
      <c r="G5872">
        <v>526848992</v>
      </c>
      <c r="H5872">
        <v>499970645</v>
      </c>
      <c r="I5872">
        <v>2017</v>
      </c>
      <c r="J5872">
        <v>11</v>
      </c>
      <c r="K5872">
        <v>8</v>
      </c>
    </row>
    <row r="5873" spans="1:11" x14ac:dyDescent="0.3">
      <c r="A5873" t="s">
        <v>14</v>
      </c>
      <c r="B5873" s="1">
        <v>43046</v>
      </c>
      <c r="C5873">
        <v>0.99988200000000005</v>
      </c>
      <c r="D5873">
        <v>1.01</v>
      </c>
      <c r="E5873">
        <v>0.99708300000000005</v>
      </c>
      <c r="F5873">
        <v>1.01</v>
      </c>
      <c r="G5873">
        <v>255132992</v>
      </c>
      <c r="H5873">
        <v>516971256</v>
      </c>
      <c r="I5873">
        <v>2017</v>
      </c>
      <c r="J5873">
        <v>11</v>
      </c>
      <c r="K5873">
        <v>7</v>
      </c>
    </row>
    <row r="5874" spans="1:11" x14ac:dyDescent="0.3">
      <c r="A5874" t="s">
        <v>14</v>
      </c>
      <c r="B5874" s="1">
        <v>43045</v>
      </c>
      <c r="C5874">
        <v>1</v>
      </c>
      <c r="D5874">
        <v>1.01</v>
      </c>
      <c r="E5874">
        <v>0.99326899999999996</v>
      </c>
      <c r="F5874">
        <v>1</v>
      </c>
      <c r="G5874">
        <v>308963008</v>
      </c>
      <c r="H5874">
        <v>495731596</v>
      </c>
      <c r="I5874">
        <v>2017</v>
      </c>
      <c r="J5874">
        <v>11</v>
      </c>
      <c r="K5874">
        <v>6</v>
      </c>
    </row>
    <row r="5875" spans="1:11" x14ac:dyDescent="0.3">
      <c r="A5875" t="s">
        <v>14</v>
      </c>
      <c r="B5875" s="1">
        <v>43044</v>
      </c>
      <c r="C5875">
        <v>1</v>
      </c>
      <c r="D5875">
        <v>1.01</v>
      </c>
      <c r="E5875">
        <v>0.995977</v>
      </c>
      <c r="F5875">
        <v>0.99880000000000002</v>
      </c>
      <c r="G5875">
        <v>234616000</v>
      </c>
      <c r="H5875">
        <v>493468793</v>
      </c>
      <c r="I5875">
        <v>2017</v>
      </c>
      <c r="J5875">
        <v>11</v>
      </c>
      <c r="K5875">
        <v>5</v>
      </c>
    </row>
    <row r="5876" spans="1:11" x14ac:dyDescent="0.3">
      <c r="A5876" t="s">
        <v>14</v>
      </c>
      <c r="B5876" s="1">
        <v>43043</v>
      </c>
      <c r="C5876">
        <v>1</v>
      </c>
      <c r="D5876">
        <v>1.01</v>
      </c>
      <c r="E5876">
        <v>0.99486399999999997</v>
      </c>
      <c r="F5876">
        <v>1</v>
      </c>
      <c r="G5876">
        <v>285312000</v>
      </c>
      <c r="H5876">
        <v>495094256</v>
      </c>
      <c r="I5876">
        <v>2017</v>
      </c>
      <c r="J5876">
        <v>11</v>
      </c>
      <c r="K5876">
        <v>4</v>
      </c>
    </row>
    <row r="5877" spans="1:11" x14ac:dyDescent="0.3">
      <c r="A5877" t="s">
        <v>14</v>
      </c>
      <c r="B5877" s="1">
        <v>43042</v>
      </c>
      <c r="C5877">
        <v>0.99906300000000003</v>
      </c>
      <c r="D5877">
        <v>1.01</v>
      </c>
      <c r="E5877">
        <v>0.996363</v>
      </c>
      <c r="F5877">
        <v>1.01</v>
      </c>
      <c r="G5877">
        <v>358886016</v>
      </c>
      <c r="H5877">
        <v>490139897</v>
      </c>
      <c r="I5877">
        <v>2017</v>
      </c>
      <c r="J5877">
        <v>11</v>
      </c>
      <c r="K5877">
        <v>3</v>
      </c>
    </row>
    <row r="5878" spans="1:11" x14ac:dyDescent="0.3">
      <c r="A5878" t="s">
        <v>14</v>
      </c>
      <c r="B5878" s="1">
        <v>43041</v>
      </c>
      <c r="C5878">
        <v>0.99985299999999999</v>
      </c>
      <c r="D5878">
        <v>1.04</v>
      </c>
      <c r="E5878">
        <v>0.99633899999999997</v>
      </c>
      <c r="F5878">
        <v>1</v>
      </c>
      <c r="G5878">
        <v>425129984</v>
      </c>
      <c r="H5878">
        <v>452513729</v>
      </c>
      <c r="I5878">
        <v>2017</v>
      </c>
      <c r="J5878">
        <v>11</v>
      </c>
      <c r="K5878">
        <v>2</v>
      </c>
    </row>
    <row r="5879" spans="1:11" x14ac:dyDescent="0.3">
      <c r="A5879" t="s">
        <v>14</v>
      </c>
      <c r="B5879" s="1">
        <v>43040</v>
      </c>
      <c r="C5879">
        <v>1</v>
      </c>
      <c r="D5879">
        <v>1</v>
      </c>
      <c r="E5879">
        <v>0.99564299999999994</v>
      </c>
      <c r="F5879">
        <v>1</v>
      </c>
      <c r="G5879">
        <v>246324000</v>
      </c>
      <c r="H5879">
        <v>452762363</v>
      </c>
      <c r="I5879">
        <v>2017</v>
      </c>
      <c r="J5879">
        <v>11</v>
      </c>
      <c r="K5879">
        <v>1</v>
      </c>
    </row>
    <row r="5880" spans="1:11" x14ac:dyDescent="0.3">
      <c r="A5880" t="s">
        <v>14</v>
      </c>
      <c r="B5880" s="1">
        <v>43039</v>
      </c>
      <c r="C5880">
        <v>0.99832699999999996</v>
      </c>
      <c r="D5880">
        <v>1</v>
      </c>
      <c r="E5880">
        <v>0.99687099999999995</v>
      </c>
      <c r="F5880">
        <v>1</v>
      </c>
      <c r="G5880">
        <v>184182000</v>
      </c>
      <c r="H5880">
        <v>452382631</v>
      </c>
      <c r="I5880">
        <v>2017</v>
      </c>
      <c r="J5880">
        <v>10</v>
      </c>
      <c r="K5880">
        <v>31</v>
      </c>
    </row>
    <row r="5881" spans="1:11" x14ac:dyDescent="0.3">
      <c r="A5881" t="s">
        <v>14</v>
      </c>
      <c r="B5881" s="1">
        <v>43038</v>
      </c>
      <c r="C5881">
        <v>1</v>
      </c>
      <c r="D5881">
        <v>1</v>
      </c>
      <c r="E5881">
        <v>0.99466500000000002</v>
      </c>
      <c r="F5881">
        <v>1</v>
      </c>
      <c r="G5881">
        <v>169424992</v>
      </c>
      <c r="H5881">
        <v>452323863</v>
      </c>
      <c r="I5881">
        <v>2017</v>
      </c>
      <c r="J5881">
        <v>10</v>
      </c>
      <c r="K5881">
        <v>30</v>
      </c>
    </row>
    <row r="5882" spans="1:11" x14ac:dyDescent="0.3">
      <c r="A5882" t="s">
        <v>14</v>
      </c>
      <c r="B5882" s="1">
        <v>43037</v>
      </c>
      <c r="C5882">
        <v>1</v>
      </c>
      <c r="D5882">
        <v>1.01</v>
      </c>
      <c r="E5882">
        <v>0.99130200000000002</v>
      </c>
      <c r="F5882">
        <v>1</v>
      </c>
      <c r="G5882">
        <v>618257024</v>
      </c>
      <c r="H5882">
        <v>452563456</v>
      </c>
      <c r="I5882">
        <v>2017</v>
      </c>
      <c r="J5882">
        <v>10</v>
      </c>
      <c r="K5882">
        <v>29</v>
      </c>
    </row>
    <row r="5883" spans="1:11" x14ac:dyDescent="0.3">
      <c r="A5883" t="s">
        <v>14</v>
      </c>
      <c r="B5883" s="1">
        <v>43036</v>
      </c>
      <c r="C5883">
        <v>0.999838</v>
      </c>
      <c r="D5883">
        <v>1.01</v>
      </c>
      <c r="E5883">
        <v>0.99831800000000004</v>
      </c>
      <c r="F5883">
        <v>1</v>
      </c>
      <c r="G5883">
        <v>120414000</v>
      </c>
      <c r="H5883">
        <v>438792431</v>
      </c>
      <c r="I5883">
        <v>2017</v>
      </c>
      <c r="J5883">
        <v>10</v>
      </c>
      <c r="K5883">
        <v>28</v>
      </c>
    </row>
    <row r="5884" spans="1:11" x14ac:dyDescent="0.3">
      <c r="A5884" t="s">
        <v>14</v>
      </c>
      <c r="B5884" s="1">
        <v>43035</v>
      </c>
      <c r="C5884">
        <v>0.99991600000000003</v>
      </c>
      <c r="D5884">
        <v>1.01</v>
      </c>
      <c r="E5884">
        <v>0.99641500000000005</v>
      </c>
      <c r="F5884">
        <v>1</v>
      </c>
      <c r="G5884">
        <v>144634000</v>
      </c>
      <c r="H5884">
        <v>437092262</v>
      </c>
      <c r="I5884">
        <v>2017</v>
      </c>
      <c r="J5884">
        <v>10</v>
      </c>
      <c r="K5884">
        <v>27</v>
      </c>
    </row>
    <row r="5885" spans="1:11" x14ac:dyDescent="0.3">
      <c r="A5885" t="s">
        <v>14</v>
      </c>
      <c r="B5885" s="1">
        <v>43034</v>
      </c>
      <c r="C5885">
        <v>1</v>
      </c>
      <c r="D5885">
        <v>1.01</v>
      </c>
      <c r="E5885">
        <v>0.99773900000000004</v>
      </c>
      <c r="F5885">
        <v>0.99986799999999998</v>
      </c>
      <c r="G5885">
        <v>162258000</v>
      </c>
      <c r="H5885">
        <v>437003975</v>
      </c>
      <c r="I5885">
        <v>2017</v>
      </c>
      <c r="J5885">
        <v>10</v>
      </c>
      <c r="K5885">
        <v>26</v>
      </c>
    </row>
    <row r="5886" spans="1:11" x14ac:dyDescent="0.3">
      <c r="A5886" t="s">
        <v>14</v>
      </c>
      <c r="B5886" s="1">
        <v>43033</v>
      </c>
      <c r="C5886">
        <v>1</v>
      </c>
      <c r="D5886">
        <v>1.01</v>
      </c>
      <c r="E5886">
        <v>0.99585299999999999</v>
      </c>
      <c r="F5886">
        <v>1</v>
      </c>
      <c r="G5886">
        <v>171432992</v>
      </c>
      <c r="H5886">
        <v>438049427</v>
      </c>
      <c r="I5886">
        <v>2017</v>
      </c>
      <c r="J5886">
        <v>10</v>
      </c>
      <c r="K5886">
        <v>25</v>
      </c>
    </row>
    <row r="5887" spans="1:11" x14ac:dyDescent="0.3">
      <c r="A5887" t="s">
        <v>14</v>
      </c>
      <c r="B5887" s="1">
        <v>43032</v>
      </c>
      <c r="C5887">
        <v>0.99461100000000002</v>
      </c>
      <c r="D5887">
        <v>1.02</v>
      </c>
      <c r="E5887">
        <v>0.98511400000000005</v>
      </c>
      <c r="F5887">
        <v>1</v>
      </c>
      <c r="G5887">
        <v>257372000</v>
      </c>
      <c r="H5887">
        <v>438263085</v>
      </c>
      <c r="I5887">
        <v>2017</v>
      </c>
      <c r="J5887">
        <v>10</v>
      </c>
      <c r="K5887">
        <v>24</v>
      </c>
    </row>
    <row r="5888" spans="1:11" x14ac:dyDescent="0.3">
      <c r="A5888" t="s">
        <v>14</v>
      </c>
      <c r="B5888" s="1">
        <v>43031</v>
      </c>
      <c r="C5888">
        <v>1</v>
      </c>
      <c r="D5888">
        <v>1.01</v>
      </c>
      <c r="E5888">
        <v>0.99355599999999999</v>
      </c>
      <c r="F5888">
        <v>0.99653599999999998</v>
      </c>
      <c r="G5888">
        <v>203487008</v>
      </c>
      <c r="H5888">
        <v>435547187</v>
      </c>
      <c r="I5888">
        <v>2017</v>
      </c>
      <c r="J5888">
        <v>10</v>
      </c>
      <c r="K5888">
        <v>23</v>
      </c>
    </row>
    <row r="5889" spans="1:11" x14ac:dyDescent="0.3">
      <c r="A5889" t="s">
        <v>14</v>
      </c>
      <c r="B5889" s="1">
        <v>43030</v>
      </c>
      <c r="C5889">
        <v>0.99992000000000003</v>
      </c>
      <c r="D5889">
        <v>1.01</v>
      </c>
      <c r="E5889">
        <v>0.99690900000000005</v>
      </c>
      <c r="F5889">
        <v>1</v>
      </c>
      <c r="G5889">
        <v>166215008</v>
      </c>
      <c r="H5889">
        <v>437904695</v>
      </c>
      <c r="I5889">
        <v>2017</v>
      </c>
      <c r="J5889">
        <v>10</v>
      </c>
      <c r="K5889">
        <v>22</v>
      </c>
    </row>
    <row r="5890" spans="1:11" x14ac:dyDescent="0.3">
      <c r="A5890" t="s">
        <v>14</v>
      </c>
      <c r="B5890" s="1">
        <v>43029</v>
      </c>
      <c r="C5890">
        <v>1</v>
      </c>
      <c r="D5890">
        <v>1.01</v>
      </c>
      <c r="E5890">
        <v>0.99277400000000005</v>
      </c>
      <c r="F5890">
        <v>1</v>
      </c>
      <c r="G5890">
        <v>171818000</v>
      </c>
      <c r="H5890">
        <v>437467634</v>
      </c>
      <c r="I5890">
        <v>2017</v>
      </c>
      <c r="J5890">
        <v>10</v>
      </c>
      <c r="K5890">
        <v>21</v>
      </c>
    </row>
    <row r="5891" spans="1:11" x14ac:dyDescent="0.3">
      <c r="A5891" t="s">
        <v>14</v>
      </c>
      <c r="B5891" s="1">
        <v>43028</v>
      </c>
      <c r="C5891">
        <v>1</v>
      </c>
      <c r="D5891">
        <v>1.01</v>
      </c>
      <c r="E5891">
        <v>0.997444</v>
      </c>
      <c r="F5891">
        <v>1</v>
      </c>
      <c r="G5891">
        <v>185163008</v>
      </c>
      <c r="H5891">
        <v>437507375</v>
      </c>
      <c r="I5891">
        <v>2017</v>
      </c>
      <c r="J5891">
        <v>10</v>
      </c>
      <c r="K5891">
        <v>20</v>
      </c>
    </row>
    <row r="5892" spans="1:11" x14ac:dyDescent="0.3">
      <c r="A5892" t="s">
        <v>14</v>
      </c>
      <c r="B5892" s="1">
        <v>43027</v>
      </c>
      <c r="C5892">
        <v>1</v>
      </c>
      <c r="D5892">
        <v>1.01</v>
      </c>
      <c r="E5892">
        <v>0.996</v>
      </c>
      <c r="F5892">
        <v>1</v>
      </c>
      <c r="G5892">
        <v>150674000</v>
      </c>
      <c r="H5892">
        <v>437350138</v>
      </c>
      <c r="I5892">
        <v>2017</v>
      </c>
      <c r="J5892">
        <v>10</v>
      </c>
      <c r="K5892">
        <v>19</v>
      </c>
    </row>
    <row r="5893" spans="1:11" x14ac:dyDescent="0.3">
      <c r="A5893" t="s">
        <v>14</v>
      </c>
      <c r="B5893" s="1">
        <v>43026</v>
      </c>
      <c r="C5893">
        <v>0.998946</v>
      </c>
      <c r="D5893">
        <v>1.01</v>
      </c>
      <c r="E5893">
        <v>0.99148700000000001</v>
      </c>
      <c r="F5893">
        <v>1</v>
      </c>
      <c r="G5893">
        <v>253904000</v>
      </c>
      <c r="H5893">
        <v>438233002</v>
      </c>
      <c r="I5893">
        <v>2017</v>
      </c>
      <c r="J5893">
        <v>10</v>
      </c>
      <c r="K5893">
        <v>18</v>
      </c>
    </row>
    <row r="5894" spans="1:11" x14ac:dyDescent="0.3">
      <c r="A5894" t="s">
        <v>14</v>
      </c>
      <c r="B5894" s="1">
        <v>43025</v>
      </c>
      <c r="C5894">
        <v>0.99825200000000003</v>
      </c>
      <c r="D5894">
        <v>1.02</v>
      </c>
      <c r="E5894">
        <v>0.98116499999999995</v>
      </c>
      <c r="F5894">
        <v>0.99933499999999997</v>
      </c>
      <c r="G5894">
        <v>216808000</v>
      </c>
      <c r="H5894">
        <v>436771031</v>
      </c>
      <c r="I5894">
        <v>2017</v>
      </c>
      <c r="J5894">
        <v>10</v>
      </c>
      <c r="K5894">
        <v>17</v>
      </c>
    </row>
    <row r="5895" spans="1:11" x14ac:dyDescent="0.3">
      <c r="A5895" t="s">
        <v>14</v>
      </c>
      <c r="B5895" s="1">
        <v>43024</v>
      </c>
      <c r="C5895">
        <v>0.998</v>
      </c>
      <c r="D5895">
        <v>1.01</v>
      </c>
      <c r="E5895">
        <v>0.98402000000000001</v>
      </c>
      <c r="F5895">
        <v>0.99800999999999995</v>
      </c>
      <c r="G5895">
        <v>204158000</v>
      </c>
      <c r="H5895">
        <v>436191924</v>
      </c>
      <c r="I5895">
        <v>2017</v>
      </c>
      <c r="J5895">
        <v>10</v>
      </c>
      <c r="K5895">
        <v>16</v>
      </c>
    </row>
    <row r="5896" spans="1:11" x14ac:dyDescent="0.3">
      <c r="A5896" t="s">
        <v>14</v>
      </c>
      <c r="B5896" s="1">
        <v>43023</v>
      </c>
      <c r="C5896">
        <v>1</v>
      </c>
      <c r="D5896">
        <v>1.01</v>
      </c>
      <c r="E5896">
        <v>0.99275899999999995</v>
      </c>
      <c r="F5896">
        <v>0.99924199999999996</v>
      </c>
      <c r="G5896">
        <v>209190000</v>
      </c>
      <c r="H5896">
        <v>436730384</v>
      </c>
      <c r="I5896">
        <v>2017</v>
      </c>
      <c r="J5896">
        <v>10</v>
      </c>
      <c r="K5896">
        <v>15</v>
      </c>
    </row>
    <row r="5897" spans="1:11" x14ac:dyDescent="0.3">
      <c r="A5897" t="s">
        <v>14</v>
      </c>
      <c r="B5897" s="1">
        <v>43022</v>
      </c>
      <c r="C5897">
        <v>1</v>
      </c>
      <c r="D5897">
        <v>1</v>
      </c>
      <c r="E5897">
        <v>0.99590299999999998</v>
      </c>
      <c r="F5897">
        <v>0.99970899999999996</v>
      </c>
      <c r="G5897">
        <v>139468000</v>
      </c>
      <c r="H5897">
        <v>436934492</v>
      </c>
      <c r="I5897">
        <v>2017</v>
      </c>
      <c r="J5897">
        <v>10</v>
      </c>
      <c r="K5897">
        <v>14</v>
      </c>
    </row>
    <row r="5898" spans="1:11" x14ac:dyDescent="0.3">
      <c r="A5898" t="s">
        <v>14</v>
      </c>
      <c r="B5898" s="1">
        <v>43021</v>
      </c>
      <c r="C5898">
        <v>1</v>
      </c>
      <c r="D5898">
        <v>1.02</v>
      </c>
      <c r="E5898">
        <v>0.99269700000000005</v>
      </c>
      <c r="F5898">
        <v>1</v>
      </c>
      <c r="G5898">
        <v>319484992</v>
      </c>
      <c r="H5898">
        <v>437083430</v>
      </c>
      <c r="I5898">
        <v>2017</v>
      </c>
      <c r="J5898">
        <v>10</v>
      </c>
      <c r="K5898">
        <v>13</v>
      </c>
    </row>
    <row r="5899" spans="1:11" x14ac:dyDescent="0.3">
      <c r="A5899" t="s">
        <v>14</v>
      </c>
      <c r="B5899" s="1">
        <v>43020</v>
      </c>
      <c r="C5899">
        <v>0.99984300000000004</v>
      </c>
      <c r="D5899">
        <v>1</v>
      </c>
      <c r="E5899">
        <v>0.990707</v>
      </c>
      <c r="F5899">
        <v>0.99742299999999995</v>
      </c>
      <c r="G5899">
        <v>216202000</v>
      </c>
      <c r="H5899">
        <v>435935269</v>
      </c>
      <c r="I5899">
        <v>2017</v>
      </c>
      <c r="J5899">
        <v>10</v>
      </c>
      <c r="K5899">
        <v>12</v>
      </c>
    </row>
    <row r="5900" spans="1:11" x14ac:dyDescent="0.3">
      <c r="A5900" t="s">
        <v>14</v>
      </c>
      <c r="B5900" s="1">
        <v>43019</v>
      </c>
      <c r="C5900">
        <v>0.99796200000000002</v>
      </c>
      <c r="D5900">
        <v>1</v>
      </c>
      <c r="E5900">
        <v>0.99710600000000005</v>
      </c>
      <c r="F5900">
        <v>0.99862499999999998</v>
      </c>
      <c r="G5900">
        <v>85384600</v>
      </c>
      <c r="H5900">
        <v>436460617</v>
      </c>
      <c r="I5900">
        <v>2017</v>
      </c>
      <c r="J5900">
        <v>10</v>
      </c>
      <c r="K5900">
        <v>11</v>
      </c>
    </row>
    <row r="5901" spans="1:11" x14ac:dyDescent="0.3">
      <c r="A5901" t="s">
        <v>14</v>
      </c>
      <c r="B5901" s="1">
        <v>43018</v>
      </c>
      <c r="C5901">
        <v>1</v>
      </c>
      <c r="D5901">
        <v>1</v>
      </c>
      <c r="E5901">
        <v>0.99652200000000002</v>
      </c>
      <c r="F5901">
        <v>0.99944100000000002</v>
      </c>
      <c r="G5901">
        <v>137687008</v>
      </c>
      <c r="H5901">
        <v>436817260</v>
      </c>
      <c r="I5901">
        <v>2017</v>
      </c>
      <c r="J5901">
        <v>10</v>
      </c>
      <c r="K5901">
        <v>10</v>
      </c>
    </row>
    <row r="5902" spans="1:11" x14ac:dyDescent="0.3">
      <c r="A5902" t="s">
        <v>14</v>
      </c>
      <c r="B5902" s="1">
        <v>43017</v>
      </c>
      <c r="C5902">
        <v>0.99889700000000003</v>
      </c>
      <c r="D5902">
        <v>1.01</v>
      </c>
      <c r="E5902">
        <v>0.99441500000000005</v>
      </c>
      <c r="F5902">
        <v>0.99978</v>
      </c>
      <c r="G5902">
        <v>178567008</v>
      </c>
      <c r="H5902">
        <v>436965424</v>
      </c>
      <c r="I5902">
        <v>2017</v>
      </c>
      <c r="J5902">
        <v>10</v>
      </c>
      <c r="K5902">
        <v>9</v>
      </c>
    </row>
    <row r="5903" spans="1:11" x14ac:dyDescent="0.3">
      <c r="A5903" t="s">
        <v>14</v>
      </c>
      <c r="B5903" s="1">
        <v>43016</v>
      </c>
      <c r="C5903">
        <v>0.99811000000000005</v>
      </c>
      <c r="D5903">
        <v>1</v>
      </c>
      <c r="E5903">
        <v>0.99533000000000005</v>
      </c>
      <c r="F5903">
        <v>0.99844200000000005</v>
      </c>
      <c r="G5903">
        <v>123005000</v>
      </c>
      <c r="H5903">
        <v>436380635</v>
      </c>
      <c r="I5903">
        <v>2017</v>
      </c>
      <c r="J5903">
        <v>10</v>
      </c>
      <c r="K5903">
        <v>8</v>
      </c>
    </row>
    <row r="5904" spans="1:11" x14ac:dyDescent="0.3">
      <c r="A5904" t="s">
        <v>14</v>
      </c>
      <c r="B5904" s="1">
        <v>43015</v>
      </c>
      <c r="C5904">
        <v>0.99958800000000003</v>
      </c>
      <c r="D5904">
        <v>1</v>
      </c>
      <c r="E5904">
        <v>0.99283100000000002</v>
      </c>
      <c r="F5904">
        <v>0.99931999999999999</v>
      </c>
      <c r="G5904">
        <v>89544096</v>
      </c>
      <c r="H5904">
        <v>436764375</v>
      </c>
      <c r="I5904">
        <v>2017</v>
      </c>
      <c r="J5904">
        <v>10</v>
      </c>
      <c r="K5904">
        <v>7</v>
      </c>
    </row>
    <row r="5905" spans="1:11" x14ac:dyDescent="0.3">
      <c r="A5905" t="s">
        <v>14</v>
      </c>
      <c r="B5905" s="1">
        <v>43014</v>
      </c>
      <c r="C5905">
        <v>1</v>
      </c>
      <c r="D5905">
        <v>1.01</v>
      </c>
      <c r="E5905">
        <v>0.99800100000000003</v>
      </c>
      <c r="F5905">
        <v>1</v>
      </c>
      <c r="G5905">
        <v>92153696</v>
      </c>
      <c r="H5905">
        <v>437537969</v>
      </c>
      <c r="I5905">
        <v>2017</v>
      </c>
      <c r="J5905">
        <v>10</v>
      </c>
      <c r="K5905">
        <v>6</v>
      </c>
    </row>
    <row r="5906" spans="1:11" x14ac:dyDescent="0.3">
      <c r="A5906" t="s">
        <v>14</v>
      </c>
      <c r="B5906" s="1">
        <v>43013</v>
      </c>
      <c r="C5906">
        <v>1</v>
      </c>
      <c r="D5906">
        <v>1.01</v>
      </c>
      <c r="E5906">
        <v>0.99643300000000001</v>
      </c>
      <c r="F5906">
        <v>1</v>
      </c>
      <c r="G5906">
        <v>119952000</v>
      </c>
      <c r="H5906">
        <v>437192691</v>
      </c>
      <c r="I5906">
        <v>2017</v>
      </c>
      <c r="J5906">
        <v>10</v>
      </c>
      <c r="K5906">
        <v>5</v>
      </c>
    </row>
    <row r="5907" spans="1:11" x14ac:dyDescent="0.3">
      <c r="A5907" t="s">
        <v>14</v>
      </c>
      <c r="B5907" s="1">
        <v>43012</v>
      </c>
      <c r="C5907">
        <v>1</v>
      </c>
      <c r="D5907">
        <v>1.01</v>
      </c>
      <c r="E5907">
        <v>0.99772499999999997</v>
      </c>
      <c r="F5907">
        <v>1</v>
      </c>
      <c r="G5907">
        <v>114903000</v>
      </c>
      <c r="H5907">
        <v>437607899</v>
      </c>
      <c r="I5907">
        <v>2017</v>
      </c>
      <c r="J5907">
        <v>10</v>
      </c>
      <c r="K5907">
        <v>4</v>
      </c>
    </row>
    <row r="5908" spans="1:11" x14ac:dyDescent="0.3">
      <c r="A5908" t="s">
        <v>14</v>
      </c>
      <c r="B5908" s="1">
        <v>43011</v>
      </c>
      <c r="C5908">
        <v>1</v>
      </c>
      <c r="D5908">
        <v>1.01</v>
      </c>
      <c r="E5908">
        <v>0.99880000000000002</v>
      </c>
      <c r="F5908">
        <v>1</v>
      </c>
      <c r="G5908">
        <v>137567008</v>
      </c>
      <c r="H5908">
        <v>437114020</v>
      </c>
      <c r="I5908">
        <v>2017</v>
      </c>
      <c r="J5908">
        <v>10</v>
      </c>
      <c r="K5908">
        <v>3</v>
      </c>
    </row>
    <row r="5909" spans="1:11" x14ac:dyDescent="0.3">
      <c r="A5909" t="s">
        <v>14</v>
      </c>
      <c r="B5909" s="1">
        <v>43010</v>
      </c>
      <c r="C5909">
        <v>0.99808799999999998</v>
      </c>
      <c r="D5909">
        <v>1</v>
      </c>
      <c r="E5909">
        <v>0.995807</v>
      </c>
      <c r="F5909">
        <v>1</v>
      </c>
      <c r="G5909">
        <v>126009000</v>
      </c>
      <c r="H5909">
        <v>437804577</v>
      </c>
      <c r="I5909">
        <v>2017</v>
      </c>
      <c r="J5909">
        <v>10</v>
      </c>
      <c r="K5909">
        <v>2</v>
      </c>
    </row>
    <row r="5910" spans="1:11" x14ac:dyDescent="0.3">
      <c r="A5910" t="s">
        <v>14</v>
      </c>
      <c r="B5910" s="1">
        <v>43009</v>
      </c>
      <c r="C5910">
        <v>0.99726599999999999</v>
      </c>
      <c r="D5910">
        <v>1</v>
      </c>
      <c r="E5910">
        <v>0.99499300000000002</v>
      </c>
      <c r="F5910">
        <v>0.99992400000000004</v>
      </c>
      <c r="G5910">
        <v>103007000</v>
      </c>
      <c r="H5910">
        <v>437028355</v>
      </c>
      <c r="I5910">
        <v>2017</v>
      </c>
      <c r="J5910">
        <v>10</v>
      </c>
      <c r="K5910">
        <v>1</v>
      </c>
    </row>
    <row r="5911" spans="1:11" x14ac:dyDescent="0.3">
      <c r="A5911" t="s">
        <v>14</v>
      </c>
      <c r="B5911" s="1">
        <v>43008</v>
      </c>
      <c r="C5911">
        <v>1</v>
      </c>
      <c r="D5911">
        <v>1</v>
      </c>
      <c r="E5911">
        <v>0.99390400000000001</v>
      </c>
      <c r="F5911">
        <v>0.99648800000000004</v>
      </c>
      <c r="G5911">
        <v>117411000</v>
      </c>
      <c r="H5911">
        <v>435526612</v>
      </c>
      <c r="I5911">
        <v>2017</v>
      </c>
      <c r="J5911">
        <v>9</v>
      </c>
      <c r="K5911">
        <v>30</v>
      </c>
    </row>
    <row r="5912" spans="1:11" x14ac:dyDescent="0.3">
      <c r="A5912" t="s">
        <v>14</v>
      </c>
      <c r="B5912" s="1">
        <v>43007</v>
      </c>
      <c r="C5912">
        <v>0.99835700000000005</v>
      </c>
      <c r="D5912">
        <v>1.02</v>
      </c>
      <c r="E5912">
        <v>0.99450300000000003</v>
      </c>
      <c r="F5912">
        <v>0.99986299999999995</v>
      </c>
      <c r="G5912">
        <v>205406000</v>
      </c>
      <c r="H5912">
        <v>437001795</v>
      </c>
      <c r="I5912">
        <v>2017</v>
      </c>
      <c r="J5912">
        <v>9</v>
      </c>
      <c r="K5912">
        <v>29</v>
      </c>
    </row>
    <row r="5913" spans="1:11" x14ac:dyDescent="0.3">
      <c r="A5913" t="s">
        <v>14</v>
      </c>
      <c r="B5913" s="1">
        <v>43006</v>
      </c>
      <c r="C5913">
        <v>1</v>
      </c>
      <c r="D5913">
        <v>1.01</v>
      </c>
      <c r="E5913">
        <v>0.99526400000000004</v>
      </c>
      <c r="F5913">
        <v>1</v>
      </c>
      <c r="G5913">
        <v>232499008</v>
      </c>
      <c r="H5913">
        <v>427826113</v>
      </c>
      <c r="I5913">
        <v>2017</v>
      </c>
      <c r="J5913">
        <v>9</v>
      </c>
      <c r="K5913">
        <v>28</v>
      </c>
    </row>
    <row r="5914" spans="1:11" x14ac:dyDescent="0.3">
      <c r="A5914" t="s">
        <v>14</v>
      </c>
      <c r="B5914" s="1">
        <v>43005</v>
      </c>
      <c r="C5914">
        <v>1</v>
      </c>
      <c r="D5914">
        <v>1</v>
      </c>
      <c r="E5914">
        <v>0.991286</v>
      </c>
      <c r="F5914">
        <v>1</v>
      </c>
      <c r="G5914">
        <v>201224000</v>
      </c>
      <c r="H5914">
        <v>427334992</v>
      </c>
      <c r="I5914">
        <v>2017</v>
      </c>
      <c r="J5914">
        <v>9</v>
      </c>
      <c r="K5914">
        <v>27</v>
      </c>
    </row>
    <row r="5915" spans="1:11" x14ac:dyDescent="0.3">
      <c r="A5915" t="s">
        <v>14</v>
      </c>
      <c r="B5915" s="1">
        <v>43004</v>
      </c>
      <c r="C5915">
        <v>1</v>
      </c>
      <c r="D5915">
        <v>1.01</v>
      </c>
      <c r="E5915">
        <v>0.995946</v>
      </c>
      <c r="F5915">
        <v>1</v>
      </c>
      <c r="G5915">
        <v>103839000</v>
      </c>
      <c r="H5915">
        <v>428167762</v>
      </c>
      <c r="I5915">
        <v>2017</v>
      </c>
      <c r="J5915">
        <v>9</v>
      </c>
      <c r="K5915">
        <v>26</v>
      </c>
    </row>
    <row r="5916" spans="1:11" x14ac:dyDescent="0.3">
      <c r="A5916" t="s">
        <v>14</v>
      </c>
      <c r="B5916" s="1">
        <v>43003</v>
      </c>
      <c r="C5916">
        <v>1</v>
      </c>
      <c r="D5916">
        <v>1.01</v>
      </c>
      <c r="E5916">
        <v>0.98438800000000004</v>
      </c>
      <c r="F5916">
        <v>1</v>
      </c>
      <c r="G5916">
        <v>160336992</v>
      </c>
      <c r="H5916">
        <v>443056463</v>
      </c>
      <c r="I5916">
        <v>2017</v>
      </c>
      <c r="J5916">
        <v>9</v>
      </c>
      <c r="K5916">
        <v>25</v>
      </c>
    </row>
    <row r="5917" spans="1:11" x14ac:dyDescent="0.3">
      <c r="A5917" t="s">
        <v>14</v>
      </c>
      <c r="B5917" s="1">
        <v>43002</v>
      </c>
      <c r="C5917">
        <v>1</v>
      </c>
      <c r="D5917">
        <v>1.01</v>
      </c>
      <c r="E5917">
        <v>0.99909999999999999</v>
      </c>
      <c r="F5917">
        <v>1</v>
      </c>
      <c r="G5917">
        <v>91337904</v>
      </c>
      <c r="H5917">
        <v>443777707</v>
      </c>
      <c r="I5917">
        <v>2017</v>
      </c>
      <c r="J5917">
        <v>9</v>
      </c>
      <c r="K5917">
        <v>24</v>
      </c>
    </row>
    <row r="5918" spans="1:11" x14ac:dyDescent="0.3">
      <c r="A5918" t="s">
        <v>14</v>
      </c>
      <c r="B5918" s="1">
        <v>43001</v>
      </c>
      <c r="C5918">
        <v>1</v>
      </c>
      <c r="D5918">
        <v>1.01</v>
      </c>
      <c r="E5918">
        <v>0.99765400000000004</v>
      </c>
      <c r="F5918">
        <v>1</v>
      </c>
      <c r="G5918">
        <v>118296000</v>
      </c>
      <c r="H5918">
        <v>443406023</v>
      </c>
      <c r="I5918">
        <v>2017</v>
      </c>
      <c r="J5918">
        <v>9</v>
      </c>
      <c r="K5918">
        <v>23</v>
      </c>
    </row>
    <row r="5919" spans="1:11" x14ac:dyDescent="0.3">
      <c r="A5919" t="s">
        <v>14</v>
      </c>
      <c r="B5919" s="1">
        <v>43000</v>
      </c>
      <c r="C5919">
        <v>1.01</v>
      </c>
      <c r="D5919">
        <v>1.01</v>
      </c>
      <c r="E5919">
        <v>0.99890100000000004</v>
      </c>
      <c r="F5919">
        <v>1</v>
      </c>
      <c r="G5919">
        <v>164432000</v>
      </c>
      <c r="H5919">
        <v>444512231</v>
      </c>
      <c r="I5919">
        <v>2017</v>
      </c>
      <c r="J5919">
        <v>9</v>
      </c>
      <c r="K5919">
        <v>22</v>
      </c>
    </row>
    <row r="5920" spans="1:11" x14ac:dyDescent="0.3">
      <c r="A5920" t="s">
        <v>14</v>
      </c>
      <c r="B5920" s="1">
        <v>42999</v>
      </c>
      <c r="C5920">
        <v>0.99744600000000005</v>
      </c>
      <c r="D5920">
        <v>1.02</v>
      </c>
      <c r="E5920">
        <v>0.99443400000000004</v>
      </c>
      <c r="F5920">
        <v>1</v>
      </c>
      <c r="G5920">
        <v>231706000</v>
      </c>
      <c r="H5920">
        <v>444569754</v>
      </c>
      <c r="I5920">
        <v>2017</v>
      </c>
      <c r="J5920">
        <v>9</v>
      </c>
      <c r="K5920">
        <v>21</v>
      </c>
    </row>
    <row r="5921" spans="1:11" x14ac:dyDescent="0.3">
      <c r="A5921" t="s">
        <v>14</v>
      </c>
      <c r="B5921" s="1">
        <v>42998</v>
      </c>
      <c r="C5921">
        <v>1</v>
      </c>
      <c r="D5921">
        <v>1</v>
      </c>
      <c r="E5921">
        <v>0.98899300000000001</v>
      </c>
      <c r="F5921">
        <v>1</v>
      </c>
      <c r="G5921">
        <v>137763008</v>
      </c>
      <c r="H5921">
        <v>444490107</v>
      </c>
      <c r="I5921">
        <v>2017</v>
      </c>
      <c r="J5921">
        <v>9</v>
      </c>
      <c r="K5921">
        <v>20</v>
      </c>
    </row>
    <row r="5922" spans="1:11" x14ac:dyDescent="0.3">
      <c r="A5922" t="s">
        <v>14</v>
      </c>
      <c r="B5922" s="1">
        <v>42997</v>
      </c>
      <c r="C5922">
        <v>1</v>
      </c>
      <c r="D5922">
        <v>1.01</v>
      </c>
      <c r="E5922">
        <v>0.99548700000000001</v>
      </c>
      <c r="F5922">
        <v>1</v>
      </c>
      <c r="G5922">
        <v>163298000</v>
      </c>
      <c r="H5922">
        <v>443299833</v>
      </c>
      <c r="I5922">
        <v>2017</v>
      </c>
      <c r="J5922">
        <v>9</v>
      </c>
      <c r="K5922">
        <v>19</v>
      </c>
    </row>
    <row r="5923" spans="1:11" x14ac:dyDescent="0.3">
      <c r="A5923" t="s">
        <v>14</v>
      </c>
      <c r="B5923" s="1">
        <v>42996</v>
      </c>
      <c r="C5923">
        <v>1</v>
      </c>
      <c r="D5923">
        <v>1.01</v>
      </c>
      <c r="E5923">
        <v>0.99239900000000003</v>
      </c>
      <c r="F5923">
        <v>1</v>
      </c>
      <c r="G5923">
        <v>214648000</v>
      </c>
      <c r="H5923">
        <v>443547622</v>
      </c>
      <c r="I5923">
        <v>2017</v>
      </c>
      <c r="J5923">
        <v>9</v>
      </c>
      <c r="K5923">
        <v>18</v>
      </c>
    </row>
    <row r="5924" spans="1:11" x14ac:dyDescent="0.3">
      <c r="A5924" t="s">
        <v>14</v>
      </c>
      <c r="B5924" s="1">
        <v>42995</v>
      </c>
      <c r="C5924">
        <v>1.01</v>
      </c>
      <c r="D5924">
        <v>1.01</v>
      </c>
      <c r="E5924">
        <v>0.99202800000000002</v>
      </c>
      <c r="F5924">
        <v>1.01</v>
      </c>
      <c r="G5924">
        <v>119083000</v>
      </c>
      <c r="H5924">
        <v>445388344</v>
      </c>
      <c r="I5924">
        <v>2017</v>
      </c>
      <c r="J5924">
        <v>9</v>
      </c>
      <c r="K5924">
        <v>17</v>
      </c>
    </row>
    <row r="5925" spans="1:11" x14ac:dyDescent="0.3">
      <c r="A5925" t="s">
        <v>14</v>
      </c>
      <c r="B5925" s="1">
        <v>42994</v>
      </c>
      <c r="C5925">
        <v>1</v>
      </c>
      <c r="D5925">
        <v>1.04</v>
      </c>
      <c r="E5925">
        <v>0.99121000000000004</v>
      </c>
      <c r="F5925">
        <v>1</v>
      </c>
      <c r="G5925">
        <v>233444992</v>
      </c>
      <c r="H5925">
        <v>443361780</v>
      </c>
      <c r="I5925">
        <v>2017</v>
      </c>
      <c r="J5925">
        <v>9</v>
      </c>
      <c r="K5925">
        <v>16</v>
      </c>
    </row>
    <row r="5926" spans="1:11" x14ac:dyDescent="0.3">
      <c r="A5926" t="s">
        <v>14</v>
      </c>
      <c r="B5926" s="1">
        <v>42993</v>
      </c>
      <c r="C5926">
        <v>1</v>
      </c>
      <c r="D5926">
        <v>1.03</v>
      </c>
      <c r="E5926">
        <v>0.96640400000000004</v>
      </c>
      <c r="F5926">
        <v>1.01</v>
      </c>
      <c r="G5926">
        <v>540294976</v>
      </c>
      <c r="H5926">
        <v>444857367</v>
      </c>
      <c r="I5926">
        <v>2017</v>
      </c>
      <c r="J5926">
        <v>9</v>
      </c>
      <c r="K5926">
        <v>15</v>
      </c>
    </row>
    <row r="5927" spans="1:11" x14ac:dyDescent="0.3">
      <c r="A5927" t="s">
        <v>14</v>
      </c>
      <c r="B5927" s="1">
        <v>42992</v>
      </c>
      <c r="C5927">
        <v>1</v>
      </c>
      <c r="D5927">
        <v>1.03</v>
      </c>
      <c r="E5927">
        <v>0.97994899999999996</v>
      </c>
      <c r="F5927">
        <v>1</v>
      </c>
      <c r="G5927">
        <v>356495008</v>
      </c>
      <c r="H5927">
        <v>420011024</v>
      </c>
      <c r="I5927">
        <v>2017</v>
      </c>
      <c r="J5927">
        <v>9</v>
      </c>
      <c r="K5927">
        <v>14</v>
      </c>
    </row>
    <row r="5928" spans="1:11" x14ac:dyDescent="0.3">
      <c r="A5928" t="s">
        <v>14</v>
      </c>
      <c r="B5928" s="1">
        <v>42991</v>
      </c>
      <c r="C5928">
        <v>1</v>
      </c>
      <c r="D5928">
        <v>1.02</v>
      </c>
      <c r="E5928">
        <v>0.99196300000000004</v>
      </c>
      <c r="F5928">
        <v>1</v>
      </c>
      <c r="G5928">
        <v>257404000</v>
      </c>
      <c r="H5928">
        <v>414751291</v>
      </c>
      <c r="I5928">
        <v>2017</v>
      </c>
      <c r="J5928">
        <v>9</v>
      </c>
      <c r="K5928">
        <v>13</v>
      </c>
    </row>
    <row r="5929" spans="1:11" x14ac:dyDescent="0.3">
      <c r="A5929" t="s">
        <v>14</v>
      </c>
      <c r="B5929" s="1">
        <v>42990</v>
      </c>
      <c r="C5929">
        <v>1</v>
      </c>
      <c r="D5929">
        <v>1.02</v>
      </c>
      <c r="E5929">
        <v>0.99622599999999994</v>
      </c>
      <c r="F5929">
        <v>1.01</v>
      </c>
      <c r="G5929">
        <v>162774000</v>
      </c>
      <c r="H5929">
        <v>405836067</v>
      </c>
      <c r="I5929">
        <v>2017</v>
      </c>
      <c r="J5929">
        <v>9</v>
      </c>
      <c r="K5929">
        <v>12</v>
      </c>
    </row>
    <row r="5930" spans="1:11" x14ac:dyDescent="0.3">
      <c r="A5930" t="s">
        <v>14</v>
      </c>
      <c r="B5930" s="1">
        <v>42989</v>
      </c>
      <c r="C5930">
        <v>1</v>
      </c>
      <c r="D5930">
        <v>1.02</v>
      </c>
      <c r="E5930">
        <v>0.99097400000000002</v>
      </c>
      <c r="F5930">
        <v>1</v>
      </c>
      <c r="G5930">
        <v>125845000</v>
      </c>
      <c r="H5930">
        <v>404132451</v>
      </c>
      <c r="I5930">
        <v>2017</v>
      </c>
      <c r="J5930">
        <v>9</v>
      </c>
      <c r="K5930">
        <v>11</v>
      </c>
    </row>
    <row r="5931" spans="1:11" x14ac:dyDescent="0.3">
      <c r="A5931" t="s">
        <v>14</v>
      </c>
      <c r="B5931" s="1">
        <v>42988</v>
      </c>
      <c r="C5931">
        <v>1</v>
      </c>
      <c r="D5931">
        <v>1.02</v>
      </c>
      <c r="E5931">
        <v>0.99617999999999995</v>
      </c>
      <c r="F5931">
        <v>1.01</v>
      </c>
      <c r="G5931">
        <v>163772992</v>
      </c>
      <c r="H5931">
        <v>405897935</v>
      </c>
      <c r="I5931">
        <v>2017</v>
      </c>
      <c r="J5931">
        <v>9</v>
      </c>
      <c r="K5931">
        <v>10</v>
      </c>
    </row>
    <row r="5932" spans="1:11" x14ac:dyDescent="0.3">
      <c r="A5932" t="s">
        <v>14</v>
      </c>
      <c r="B5932" s="1">
        <v>42987</v>
      </c>
      <c r="C5932">
        <v>1.01</v>
      </c>
      <c r="D5932">
        <v>1.01</v>
      </c>
      <c r="E5932">
        <v>0.99836999999999998</v>
      </c>
      <c r="F5932">
        <v>1</v>
      </c>
      <c r="G5932">
        <v>119580000</v>
      </c>
      <c r="H5932">
        <v>404202404</v>
      </c>
      <c r="I5932">
        <v>2017</v>
      </c>
      <c r="J5932">
        <v>9</v>
      </c>
      <c r="K5932">
        <v>9</v>
      </c>
    </row>
    <row r="5933" spans="1:11" x14ac:dyDescent="0.3">
      <c r="A5933" t="s">
        <v>14</v>
      </c>
      <c r="B5933" s="1">
        <v>42986</v>
      </c>
      <c r="C5933">
        <v>1</v>
      </c>
      <c r="D5933">
        <v>1.05</v>
      </c>
      <c r="E5933">
        <v>0.99732699999999996</v>
      </c>
      <c r="F5933">
        <v>1.01</v>
      </c>
      <c r="G5933">
        <v>319590016</v>
      </c>
      <c r="H5933">
        <v>396410360</v>
      </c>
      <c r="I5933">
        <v>2017</v>
      </c>
      <c r="J5933">
        <v>9</v>
      </c>
      <c r="K5933">
        <v>8</v>
      </c>
    </row>
    <row r="5934" spans="1:11" x14ac:dyDescent="0.3">
      <c r="A5934" t="s">
        <v>14</v>
      </c>
      <c r="B5934" s="1">
        <v>42985</v>
      </c>
      <c r="C5934">
        <v>1</v>
      </c>
      <c r="D5934">
        <v>1.01</v>
      </c>
      <c r="E5934">
        <v>0.99577000000000004</v>
      </c>
      <c r="F5934">
        <v>1</v>
      </c>
      <c r="G5934">
        <v>166452992</v>
      </c>
      <c r="H5934">
        <v>394229274</v>
      </c>
      <c r="I5934">
        <v>2017</v>
      </c>
      <c r="J5934">
        <v>9</v>
      </c>
      <c r="K5934">
        <v>7</v>
      </c>
    </row>
    <row r="5935" spans="1:11" x14ac:dyDescent="0.3">
      <c r="A5935" t="s">
        <v>14</v>
      </c>
      <c r="B5935" s="1">
        <v>42984</v>
      </c>
      <c r="C5935">
        <v>1.01</v>
      </c>
      <c r="D5935">
        <v>1.05</v>
      </c>
      <c r="E5935">
        <v>1</v>
      </c>
      <c r="F5935">
        <v>1.01</v>
      </c>
      <c r="G5935">
        <v>192688992</v>
      </c>
      <c r="H5935">
        <v>387158941</v>
      </c>
      <c r="I5935">
        <v>2017</v>
      </c>
      <c r="J5935">
        <v>9</v>
      </c>
      <c r="K5935">
        <v>6</v>
      </c>
    </row>
    <row r="5936" spans="1:11" x14ac:dyDescent="0.3">
      <c r="A5936" t="s">
        <v>14</v>
      </c>
      <c r="B5936" s="1">
        <v>42983</v>
      </c>
      <c r="C5936">
        <v>1.03</v>
      </c>
      <c r="D5936">
        <v>1.04</v>
      </c>
      <c r="E5936">
        <v>0.99989300000000003</v>
      </c>
      <c r="F5936">
        <v>1</v>
      </c>
      <c r="G5936">
        <v>271614016</v>
      </c>
      <c r="H5936">
        <v>386827672</v>
      </c>
      <c r="I5936">
        <v>2017</v>
      </c>
      <c r="J5936">
        <v>9</v>
      </c>
      <c r="K5936">
        <v>5</v>
      </c>
    </row>
    <row r="5937" spans="1:11" x14ac:dyDescent="0.3">
      <c r="A5937" t="s">
        <v>14</v>
      </c>
      <c r="B5937" s="1">
        <v>42982</v>
      </c>
      <c r="C5937">
        <v>1</v>
      </c>
      <c r="D5937">
        <v>1.05</v>
      </c>
      <c r="E5937">
        <v>0.99774099999999999</v>
      </c>
      <c r="F5937">
        <v>1.03</v>
      </c>
      <c r="G5937">
        <v>375472992</v>
      </c>
      <c r="H5937">
        <v>381507840</v>
      </c>
      <c r="I5937">
        <v>2017</v>
      </c>
      <c r="J5937">
        <v>9</v>
      </c>
      <c r="K5937">
        <v>4</v>
      </c>
    </row>
    <row r="5938" spans="1:11" x14ac:dyDescent="0.3">
      <c r="A5938" t="s">
        <v>14</v>
      </c>
      <c r="B5938" s="1">
        <v>42981</v>
      </c>
      <c r="C5938">
        <v>1.01</v>
      </c>
      <c r="D5938">
        <v>1.03</v>
      </c>
      <c r="E5938">
        <v>0.99961999999999995</v>
      </c>
      <c r="F5938">
        <v>1</v>
      </c>
      <c r="G5938">
        <v>188687008</v>
      </c>
      <c r="H5938">
        <v>364809999</v>
      </c>
      <c r="I5938">
        <v>2017</v>
      </c>
      <c r="J5938">
        <v>9</v>
      </c>
      <c r="K5938">
        <v>3</v>
      </c>
    </row>
    <row r="5939" spans="1:11" x14ac:dyDescent="0.3">
      <c r="A5939" t="s">
        <v>14</v>
      </c>
      <c r="B5939" s="1">
        <v>42980</v>
      </c>
      <c r="C5939">
        <v>1</v>
      </c>
      <c r="D5939">
        <v>1.04</v>
      </c>
      <c r="E5939">
        <v>0.99873900000000004</v>
      </c>
      <c r="F5939">
        <v>1.02</v>
      </c>
      <c r="G5939">
        <v>345971008</v>
      </c>
      <c r="H5939">
        <v>350148972</v>
      </c>
      <c r="I5939">
        <v>2017</v>
      </c>
      <c r="J5939">
        <v>9</v>
      </c>
      <c r="K5939">
        <v>2</v>
      </c>
    </row>
    <row r="5940" spans="1:11" x14ac:dyDescent="0.3">
      <c r="A5940" t="s">
        <v>14</v>
      </c>
      <c r="B5940" s="1">
        <v>42979</v>
      </c>
      <c r="C5940">
        <v>1</v>
      </c>
      <c r="D5940">
        <v>1.01</v>
      </c>
      <c r="E5940">
        <v>1</v>
      </c>
      <c r="F5940">
        <v>1</v>
      </c>
      <c r="G5940">
        <v>199664000</v>
      </c>
      <c r="H5940">
        <v>320894490</v>
      </c>
      <c r="I5940">
        <v>2017</v>
      </c>
      <c r="J5940">
        <v>9</v>
      </c>
      <c r="K5940">
        <v>1</v>
      </c>
    </row>
    <row r="5941" spans="1:11" x14ac:dyDescent="0.3">
      <c r="A5941" t="s">
        <v>14</v>
      </c>
      <c r="B5941" s="1">
        <v>42978</v>
      </c>
      <c r="C5941">
        <v>1</v>
      </c>
      <c r="D5941">
        <v>1.01</v>
      </c>
      <c r="E5941">
        <v>0.99951400000000001</v>
      </c>
      <c r="F5941">
        <v>1</v>
      </c>
      <c r="G5941">
        <v>109217000</v>
      </c>
      <c r="H5941">
        <v>320495344</v>
      </c>
      <c r="I5941">
        <v>2017</v>
      </c>
      <c r="J5941">
        <v>8</v>
      </c>
      <c r="K5941">
        <v>31</v>
      </c>
    </row>
    <row r="5942" spans="1:11" x14ac:dyDescent="0.3">
      <c r="A5942" t="s">
        <v>14</v>
      </c>
      <c r="B5942" s="1">
        <v>42977</v>
      </c>
      <c r="C5942">
        <v>1</v>
      </c>
      <c r="D5942">
        <v>1.01</v>
      </c>
      <c r="E5942">
        <v>0.99611899999999998</v>
      </c>
      <c r="F5942">
        <v>1</v>
      </c>
      <c r="G5942">
        <v>114992000</v>
      </c>
      <c r="H5942">
        <v>319734936</v>
      </c>
      <c r="I5942">
        <v>2017</v>
      </c>
      <c r="J5942">
        <v>8</v>
      </c>
      <c r="K5942">
        <v>30</v>
      </c>
    </row>
    <row r="5943" spans="1:11" x14ac:dyDescent="0.3">
      <c r="A5943" t="s">
        <v>14</v>
      </c>
      <c r="B5943" s="1">
        <v>42976</v>
      </c>
      <c r="C5943">
        <v>1</v>
      </c>
      <c r="D5943">
        <v>1.02</v>
      </c>
      <c r="E5943">
        <v>0.99568999999999996</v>
      </c>
      <c r="F5943">
        <v>1</v>
      </c>
      <c r="G5943">
        <v>132123000</v>
      </c>
      <c r="H5943">
        <v>319984145</v>
      </c>
      <c r="I5943">
        <v>2017</v>
      </c>
      <c r="J5943">
        <v>8</v>
      </c>
      <c r="K5943">
        <v>29</v>
      </c>
    </row>
    <row r="5944" spans="1:11" x14ac:dyDescent="0.3">
      <c r="A5944" t="s">
        <v>14</v>
      </c>
      <c r="B5944" s="1">
        <v>42975</v>
      </c>
      <c r="C5944">
        <v>1</v>
      </c>
      <c r="D5944">
        <v>1.01</v>
      </c>
      <c r="E5944">
        <v>0.99556500000000003</v>
      </c>
      <c r="F5944">
        <v>1</v>
      </c>
      <c r="G5944">
        <v>130785000</v>
      </c>
      <c r="H5944">
        <v>319837227</v>
      </c>
      <c r="I5944">
        <v>2017</v>
      </c>
      <c r="J5944">
        <v>8</v>
      </c>
      <c r="K5944">
        <v>28</v>
      </c>
    </row>
    <row r="5945" spans="1:11" x14ac:dyDescent="0.3">
      <c r="A5945" t="s">
        <v>14</v>
      </c>
      <c r="B5945" s="1">
        <v>42974</v>
      </c>
      <c r="C5945">
        <v>1</v>
      </c>
      <c r="D5945">
        <v>1.01</v>
      </c>
      <c r="E5945">
        <v>0.99709000000000003</v>
      </c>
      <c r="F5945">
        <v>1</v>
      </c>
      <c r="G5945">
        <v>104722000</v>
      </c>
      <c r="H5945">
        <v>320440602</v>
      </c>
      <c r="I5945">
        <v>2017</v>
      </c>
      <c r="J5945">
        <v>8</v>
      </c>
      <c r="K5945">
        <v>27</v>
      </c>
    </row>
    <row r="5946" spans="1:11" x14ac:dyDescent="0.3">
      <c r="A5946" t="s">
        <v>14</v>
      </c>
      <c r="B5946" s="1">
        <v>42973</v>
      </c>
      <c r="C5946">
        <v>1</v>
      </c>
      <c r="D5946">
        <v>1.01</v>
      </c>
      <c r="E5946">
        <v>0.99576799999999999</v>
      </c>
      <c r="F5946">
        <v>0.99893200000000004</v>
      </c>
      <c r="G5946">
        <v>98081296</v>
      </c>
      <c r="H5946">
        <v>319160041</v>
      </c>
      <c r="I5946">
        <v>2017</v>
      </c>
      <c r="J5946">
        <v>8</v>
      </c>
      <c r="K5946">
        <v>26</v>
      </c>
    </row>
    <row r="5947" spans="1:11" x14ac:dyDescent="0.3">
      <c r="A5947" t="s">
        <v>14</v>
      </c>
      <c r="B5947" s="1">
        <v>42972</v>
      </c>
      <c r="C5947">
        <v>1</v>
      </c>
      <c r="D5947">
        <v>1.02</v>
      </c>
      <c r="E5947">
        <v>0.998112</v>
      </c>
      <c r="F5947">
        <v>1</v>
      </c>
      <c r="G5947">
        <v>116308000</v>
      </c>
      <c r="H5947">
        <v>320415042</v>
      </c>
      <c r="I5947">
        <v>2017</v>
      </c>
      <c r="J5947">
        <v>8</v>
      </c>
      <c r="K5947">
        <v>25</v>
      </c>
    </row>
    <row r="5948" spans="1:11" x14ac:dyDescent="0.3">
      <c r="A5948" t="s">
        <v>14</v>
      </c>
      <c r="B5948" s="1">
        <v>42971</v>
      </c>
      <c r="C5948">
        <v>0.999332</v>
      </c>
      <c r="D5948">
        <v>1.01</v>
      </c>
      <c r="E5948">
        <v>0.99071399999999998</v>
      </c>
      <c r="F5948">
        <v>1</v>
      </c>
      <c r="G5948">
        <v>132330000</v>
      </c>
      <c r="H5948">
        <v>321073265</v>
      </c>
      <c r="I5948">
        <v>2017</v>
      </c>
      <c r="J5948">
        <v>8</v>
      </c>
      <c r="K5948">
        <v>24</v>
      </c>
    </row>
    <row r="5949" spans="1:11" x14ac:dyDescent="0.3">
      <c r="A5949" t="s">
        <v>14</v>
      </c>
      <c r="B5949" s="1">
        <v>42970</v>
      </c>
      <c r="C5949">
        <v>1</v>
      </c>
      <c r="D5949">
        <v>1.01</v>
      </c>
      <c r="E5949">
        <v>0.99168400000000001</v>
      </c>
      <c r="F5949">
        <v>1</v>
      </c>
      <c r="G5949">
        <v>195159008</v>
      </c>
      <c r="H5949">
        <v>320143516</v>
      </c>
      <c r="I5949">
        <v>2017</v>
      </c>
      <c r="J5949">
        <v>8</v>
      </c>
      <c r="K5949">
        <v>23</v>
      </c>
    </row>
    <row r="5950" spans="1:11" x14ac:dyDescent="0.3">
      <c r="A5950" t="s">
        <v>14</v>
      </c>
      <c r="B5950" s="1">
        <v>42969</v>
      </c>
      <c r="C5950">
        <v>1</v>
      </c>
      <c r="D5950">
        <v>1.02</v>
      </c>
      <c r="E5950">
        <v>0.99091600000000002</v>
      </c>
      <c r="F5950">
        <v>1.01</v>
      </c>
      <c r="G5950">
        <v>241915008</v>
      </c>
      <c r="H5950">
        <v>321584467</v>
      </c>
      <c r="I5950">
        <v>2017</v>
      </c>
      <c r="J5950">
        <v>8</v>
      </c>
      <c r="K5950">
        <v>22</v>
      </c>
    </row>
    <row r="5951" spans="1:11" x14ac:dyDescent="0.3">
      <c r="A5951" t="s">
        <v>14</v>
      </c>
      <c r="B5951" s="1">
        <v>42968</v>
      </c>
      <c r="C5951">
        <v>0.99953800000000004</v>
      </c>
      <c r="D5951">
        <v>1.01</v>
      </c>
      <c r="E5951">
        <v>0.99045899999999998</v>
      </c>
      <c r="F5951">
        <v>0.99926300000000001</v>
      </c>
      <c r="G5951">
        <v>208830000</v>
      </c>
      <c r="H5951">
        <v>319265846</v>
      </c>
      <c r="I5951">
        <v>2017</v>
      </c>
      <c r="J5951">
        <v>8</v>
      </c>
      <c r="K5951">
        <v>21</v>
      </c>
    </row>
    <row r="5952" spans="1:11" x14ac:dyDescent="0.3">
      <c r="A5952" t="s">
        <v>14</v>
      </c>
      <c r="B5952" s="1">
        <v>42967</v>
      </c>
      <c r="C5952">
        <v>0.99716700000000003</v>
      </c>
      <c r="D5952">
        <v>1.02</v>
      </c>
      <c r="E5952">
        <v>0.98390900000000003</v>
      </c>
      <c r="F5952">
        <v>0.99662899999999999</v>
      </c>
      <c r="G5952">
        <v>133754000</v>
      </c>
      <c r="H5952">
        <v>318424279</v>
      </c>
      <c r="I5952">
        <v>2017</v>
      </c>
      <c r="J5952">
        <v>8</v>
      </c>
      <c r="K5952">
        <v>20</v>
      </c>
    </row>
    <row r="5953" spans="1:11" x14ac:dyDescent="0.3">
      <c r="A5953" t="s">
        <v>14</v>
      </c>
      <c r="B5953" s="1">
        <v>42966</v>
      </c>
      <c r="C5953">
        <v>1.01</v>
      </c>
      <c r="D5953">
        <v>1.04</v>
      </c>
      <c r="E5953">
        <v>0.98018300000000003</v>
      </c>
      <c r="F5953">
        <v>1</v>
      </c>
      <c r="G5953">
        <v>281632992</v>
      </c>
      <c r="H5953">
        <v>320376752</v>
      </c>
      <c r="I5953">
        <v>2017</v>
      </c>
      <c r="J5953">
        <v>8</v>
      </c>
      <c r="K5953">
        <v>19</v>
      </c>
    </row>
    <row r="5954" spans="1:11" x14ac:dyDescent="0.3">
      <c r="A5954" t="s">
        <v>14</v>
      </c>
      <c r="B5954" s="1">
        <v>42965</v>
      </c>
      <c r="C5954">
        <v>1.01</v>
      </c>
      <c r="D5954">
        <v>1.03</v>
      </c>
      <c r="E5954">
        <v>0.98490500000000003</v>
      </c>
      <c r="F5954">
        <v>1.01</v>
      </c>
      <c r="G5954">
        <v>255272000</v>
      </c>
      <c r="H5954">
        <v>323760271</v>
      </c>
      <c r="I5954">
        <v>2017</v>
      </c>
      <c r="J5954">
        <v>8</v>
      </c>
      <c r="K5954">
        <v>18</v>
      </c>
    </row>
    <row r="5955" spans="1:11" x14ac:dyDescent="0.3">
      <c r="A5955" t="s">
        <v>14</v>
      </c>
      <c r="B5955" s="1">
        <v>42964</v>
      </c>
      <c r="C5955">
        <v>1</v>
      </c>
      <c r="D5955">
        <v>1.01</v>
      </c>
      <c r="E5955">
        <v>0.98907</v>
      </c>
      <c r="F5955">
        <v>1.01</v>
      </c>
      <c r="G5955">
        <v>166152000</v>
      </c>
      <c r="H5955">
        <v>322041354</v>
      </c>
      <c r="I5955">
        <v>2017</v>
      </c>
      <c r="J5955">
        <v>8</v>
      </c>
      <c r="K5955">
        <v>17</v>
      </c>
    </row>
    <row r="5956" spans="1:11" x14ac:dyDescent="0.3">
      <c r="A5956" t="s">
        <v>14</v>
      </c>
      <c r="B5956" s="1">
        <v>42963</v>
      </c>
      <c r="C5956">
        <v>0.99896300000000005</v>
      </c>
      <c r="D5956">
        <v>1.01</v>
      </c>
      <c r="E5956">
        <v>0.99191499999999999</v>
      </c>
      <c r="F5956">
        <v>1</v>
      </c>
      <c r="G5956">
        <v>121473000</v>
      </c>
      <c r="H5956">
        <v>319884704</v>
      </c>
      <c r="I5956">
        <v>2017</v>
      </c>
      <c r="J5956">
        <v>8</v>
      </c>
      <c r="K5956">
        <v>16</v>
      </c>
    </row>
    <row r="5957" spans="1:11" x14ac:dyDescent="0.3">
      <c r="A5957" t="s">
        <v>14</v>
      </c>
      <c r="B5957" s="1">
        <v>42962</v>
      </c>
      <c r="C5957">
        <v>1</v>
      </c>
      <c r="D5957">
        <v>1.02</v>
      </c>
      <c r="E5957">
        <v>0.99451299999999998</v>
      </c>
      <c r="F5957">
        <v>1</v>
      </c>
      <c r="G5957">
        <v>213099008</v>
      </c>
      <c r="H5957">
        <v>319990139</v>
      </c>
      <c r="I5957">
        <v>2017</v>
      </c>
      <c r="J5957">
        <v>8</v>
      </c>
      <c r="K5957">
        <v>15</v>
      </c>
    </row>
    <row r="5958" spans="1:11" x14ac:dyDescent="0.3">
      <c r="A5958" t="s">
        <v>14</v>
      </c>
      <c r="B5958" s="1">
        <v>42961</v>
      </c>
      <c r="C5958">
        <v>0.99568199999999996</v>
      </c>
      <c r="D5958">
        <v>1.01</v>
      </c>
      <c r="E5958">
        <v>0.99062600000000001</v>
      </c>
      <c r="F5958">
        <v>0.99816300000000002</v>
      </c>
      <c r="G5958">
        <v>125445000</v>
      </c>
      <c r="H5958">
        <v>318914378</v>
      </c>
      <c r="I5958">
        <v>2017</v>
      </c>
      <c r="J5958">
        <v>8</v>
      </c>
      <c r="K5958">
        <v>14</v>
      </c>
    </row>
    <row r="5959" spans="1:11" x14ac:dyDescent="0.3">
      <c r="A5959" t="s">
        <v>14</v>
      </c>
      <c r="B5959" s="1">
        <v>42960</v>
      </c>
      <c r="C5959">
        <v>1</v>
      </c>
      <c r="D5959">
        <v>1.02</v>
      </c>
      <c r="E5959">
        <v>0.98041400000000001</v>
      </c>
      <c r="F5959">
        <v>0.99861599999999995</v>
      </c>
      <c r="G5959">
        <v>198568992</v>
      </c>
      <c r="H5959">
        <v>319059012</v>
      </c>
      <c r="I5959">
        <v>2017</v>
      </c>
      <c r="J5959">
        <v>8</v>
      </c>
      <c r="K5959">
        <v>13</v>
      </c>
    </row>
    <row r="5960" spans="1:11" x14ac:dyDescent="0.3">
      <c r="A5960" t="s">
        <v>14</v>
      </c>
      <c r="B5960" s="1">
        <v>42959</v>
      </c>
      <c r="C5960">
        <v>1</v>
      </c>
      <c r="D5960">
        <v>1.01</v>
      </c>
      <c r="E5960">
        <v>0.99521300000000001</v>
      </c>
      <c r="F5960">
        <v>1</v>
      </c>
      <c r="G5960">
        <v>130896000</v>
      </c>
      <c r="H5960">
        <v>319862238</v>
      </c>
      <c r="I5960">
        <v>2017</v>
      </c>
      <c r="J5960">
        <v>8</v>
      </c>
      <c r="K5960">
        <v>12</v>
      </c>
    </row>
    <row r="5961" spans="1:11" x14ac:dyDescent="0.3">
      <c r="A5961" t="s">
        <v>14</v>
      </c>
      <c r="B5961" s="1">
        <v>42958</v>
      </c>
      <c r="C5961">
        <v>0.99663500000000005</v>
      </c>
      <c r="D5961">
        <v>1.01</v>
      </c>
      <c r="E5961">
        <v>0.98842799999999997</v>
      </c>
      <c r="F5961">
        <v>1</v>
      </c>
      <c r="G5961">
        <v>111829000</v>
      </c>
      <c r="H5961">
        <v>319785558</v>
      </c>
      <c r="I5961">
        <v>2017</v>
      </c>
      <c r="J5961">
        <v>8</v>
      </c>
      <c r="K5961">
        <v>11</v>
      </c>
    </row>
    <row r="5962" spans="1:11" x14ac:dyDescent="0.3">
      <c r="A5962" t="s">
        <v>14</v>
      </c>
      <c r="B5962" s="1">
        <v>42957</v>
      </c>
      <c r="C5962">
        <v>0.99879899999999999</v>
      </c>
      <c r="D5962">
        <v>1.01</v>
      </c>
      <c r="E5962">
        <v>0.98821700000000001</v>
      </c>
      <c r="F5962">
        <v>0.99299099999999996</v>
      </c>
      <c r="G5962">
        <v>91695000</v>
      </c>
      <c r="H5962">
        <v>317261818</v>
      </c>
      <c r="I5962">
        <v>2017</v>
      </c>
      <c r="J5962">
        <v>8</v>
      </c>
      <c r="K5962">
        <v>10</v>
      </c>
    </row>
    <row r="5963" spans="1:11" x14ac:dyDescent="0.3">
      <c r="A5963" t="s">
        <v>14</v>
      </c>
      <c r="B5963" s="1">
        <v>42956</v>
      </c>
      <c r="C5963">
        <v>0.99923600000000001</v>
      </c>
      <c r="D5963">
        <v>1.01</v>
      </c>
      <c r="E5963">
        <v>0.99370700000000001</v>
      </c>
      <c r="F5963">
        <v>1</v>
      </c>
      <c r="G5963">
        <v>140568992</v>
      </c>
      <c r="H5963">
        <v>320414975</v>
      </c>
      <c r="I5963">
        <v>2017</v>
      </c>
      <c r="J5963">
        <v>8</v>
      </c>
      <c r="K5963">
        <v>9</v>
      </c>
    </row>
    <row r="5964" spans="1:11" x14ac:dyDescent="0.3">
      <c r="A5964" t="s">
        <v>14</v>
      </c>
      <c r="B5964" s="1">
        <v>42955</v>
      </c>
      <c r="C5964">
        <v>0.99421999999999999</v>
      </c>
      <c r="D5964">
        <v>1.01</v>
      </c>
      <c r="E5964">
        <v>0.98956599999999995</v>
      </c>
      <c r="F5964">
        <v>1</v>
      </c>
      <c r="G5964">
        <v>130482000</v>
      </c>
      <c r="H5964">
        <v>319983649</v>
      </c>
      <c r="I5964">
        <v>2017</v>
      </c>
      <c r="J5964">
        <v>8</v>
      </c>
      <c r="K5964">
        <v>8</v>
      </c>
    </row>
    <row r="5965" spans="1:11" x14ac:dyDescent="0.3">
      <c r="A5965" t="s">
        <v>14</v>
      </c>
      <c r="B5965" s="1">
        <v>42954</v>
      </c>
      <c r="C5965">
        <v>0.99946800000000002</v>
      </c>
      <c r="D5965">
        <v>1.01</v>
      </c>
      <c r="E5965">
        <v>0.99005600000000005</v>
      </c>
      <c r="F5965">
        <v>0.99625399999999997</v>
      </c>
      <c r="G5965">
        <v>110170000</v>
      </c>
      <c r="H5965">
        <v>318304351</v>
      </c>
      <c r="I5965">
        <v>2017</v>
      </c>
      <c r="J5965">
        <v>8</v>
      </c>
      <c r="K5965">
        <v>7</v>
      </c>
    </row>
    <row r="5966" spans="1:11" x14ac:dyDescent="0.3">
      <c r="A5966" t="s">
        <v>14</v>
      </c>
      <c r="B5966" s="1">
        <v>42953</v>
      </c>
      <c r="C5966">
        <v>1</v>
      </c>
      <c r="D5966">
        <v>1.01</v>
      </c>
      <c r="E5966">
        <v>0.99311899999999997</v>
      </c>
      <c r="F5966">
        <v>1</v>
      </c>
      <c r="G5966">
        <v>103532000</v>
      </c>
      <c r="H5966">
        <v>319833483</v>
      </c>
      <c r="I5966">
        <v>2017</v>
      </c>
      <c r="J5966">
        <v>8</v>
      </c>
      <c r="K5966">
        <v>6</v>
      </c>
    </row>
    <row r="5967" spans="1:11" x14ac:dyDescent="0.3">
      <c r="A5967" t="s">
        <v>14</v>
      </c>
      <c r="B5967" s="1">
        <v>42952</v>
      </c>
      <c r="C5967">
        <v>1</v>
      </c>
      <c r="D5967">
        <v>1.03</v>
      </c>
      <c r="E5967">
        <v>0.99150499999999997</v>
      </c>
      <c r="F5967">
        <v>0.99831400000000003</v>
      </c>
      <c r="G5967">
        <v>173138000</v>
      </c>
      <c r="H5967">
        <v>318962523</v>
      </c>
      <c r="I5967">
        <v>2017</v>
      </c>
      <c r="J5967">
        <v>8</v>
      </c>
      <c r="K5967">
        <v>5</v>
      </c>
    </row>
    <row r="5968" spans="1:11" x14ac:dyDescent="0.3">
      <c r="A5968" t="s">
        <v>14</v>
      </c>
      <c r="B5968" s="1">
        <v>42951</v>
      </c>
      <c r="C5968">
        <v>0.96845199999999998</v>
      </c>
      <c r="D5968">
        <v>1.01</v>
      </c>
      <c r="E5968">
        <v>0.96632600000000002</v>
      </c>
      <c r="F5968">
        <v>1</v>
      </c>
      <c r="G5968">
        <v>59432500</v>
      </c>
      <c r="H5968">
        <v>320891027</v>
      </c>
      <c r="I5968">
        <v>2017</v>
      </c>
      <c r="J5968">
        <v>8</v>
      </c>
      <c r="K5968">
        <v>4</v>
      </c>
    </row>
    <row r="5969" spans="1:11" x14ac:dyDescent="0.3">
      <c r="A5969" t="s">
        <v>14</v>
      </c>
      <c r="B5969" s="1">
        <v>42950</v>
      </c>
      <c r="C5969">
        <v>1</v>
      </c>
      <c r="D5969">
        <v>1.01</v>
      </c>
      <c r="E5969">
        <v>0.95540400000000003</v>
      </c>
      <c r="F5969">
        <v>0.96930400000000005</v>
      </c>
      <c r="G5969">
        <v>57242700</v>
      </c>
      <c r="H5969">
        <v>309693788</v>
      </c>
      <c r="I5969">
        <v>2017</v>
      </c>
      <c r="J5969">
        <v>8</v>
      </c>
      <c r="K5969">
        <v>3</v>
      </c>
    </row>
    <row r="5970" spans="1:11" x14ac:dyDescent="0.3">
      <c r="A5970" t="s">
        <v>14</v>
      </c>
      <c r="B5970" s="1">
        <v>42949</v>
      </c>
      <c r="C5970">
        <v>0.99658100000000005</v>
      </c>
      <c r="D5970">
        <v>1.01</v>
      </c>
      <c r="E5970">
        <v>0.98523899999999998</v>
      </c>
      <c r="F5970">
        <v>1</v>
      </c>
      <c r="G5970">
        <v>84592704</v>
      </c>
      <c r="H5970">
        <v>319958100</v>
      </c>
      <c r="I5970">
        <v>2017</v>
      </c>
      <c r="J5970">
        <v>8</v>
      </c>
      <c r="K5970">
        <v>2</v>
      </c>
    </row>
    <row r="5971" spans="1:11" x14ac:dyDescent="0.3">
      <c r="A5971" t="s">
        <v>14</v>
      </c>
      <c r="B5971" s="1">
        <v>42948</v>
      </c>
      <c r="C5971">
        <v>1</v>
      </c>
      <c r="D5971">
        <v>1.02</v>
      </c>
      <c r="E5971">
        <v>0.98812299999999997</v>
      </c>
      <c r="F5971">
        <v>0.99681900000000001</v>
      </c>
      <c r="G5971">
        <v>170044992</v>
      </c>
      <c r="H5971">
        <v>318484880</v>
      </c>
      <c r="I5971">
        <v>2017</v>
      </c>
      <c r="J5971">
        <v>8</v>
      </c>
      <c r="K5971">
        <v>1</v>
      </c>
    </row>
    <row r="5972" spans="1:11" x14ac:dyDescent="0.3">
      <c r="A5972" t="s">
        <v>14</v>
      </c>
      <c r="B5972" s="1">
        <v>42947</v>
      </c>
      <c r="C5972">
        <v>1</v>
      </c>
      <c r="D5972">
        <v>1.01</v>
      </c>
      <c r="E5972">
        <v>0.99571900000000002</v>
      </c>
      <c r="F5972">
        <v>1</v>
      </c>
      <c r="G5972">
        <v>75184896</v>
      </c>
      <c r="H5972">
        <v>319795154</v>
      </c>
      <c r="I5972">
        <v>2017</v>
      </c>
      <c r="J5972">
        <v>7</v>
      </c>
      <c r="K5972">
        <v>31</v>
      </c>
    </row>
    <row r="5973" spans="1:11" x14ac:dyDescent="0.3">
      <c r="A5973" t="s">
        <v>14</v>
      </c>
      <c r="B5973" s="1">
        <v>42946</v>
      </c>
      <c r="C5973">
        <v>0.996776</v>
      </c>
      <c r="D5973">
        <v>1</v>
      </c>
      <c r="E5973">
        <v>0.99118799999999996</v>
      </c>
      <c r="F5973">
        <v>0.99886799999999998</v>
      </c>
      <c r="G5973">
        <v>60213000</v>
      </c>
      <c r="H5973">
        <v>319139538</v>
      </c>
      <c r="I5973">
        <v>2017</v>
      </c>
      <c r="J5973">
        <v>7</v>
      </c>
      <c r="K5973">
        <v>30</v>
      </c>
    </row>
    <row r="5974" spans="1:11" x14ac:dyDescent="0.3">
      <c r="A5974" t="s">
        <v>14</v>
      </c>
      <c r="B5974" s="1">
        <v>42945</v>
      </c>
      <c r="C5974">
        <v>0.99975499999999995</v>
      </c>
      <c r="D5974">
        <v>1.01</v>
      </c>
      <c r="E5974">
        <v>0.99344900000000003</v>
      </c>
      <c r="F5974">
        <v>0.99661900000000003</v>
      </c>
      <c r="G5974">
        <v>73768304</v>
      </c>
      <c r="H5974">
        <v>318420979</v>
      </c>
      <c r="I5974">
        <v>2017</v>
      </c>
      <c r="J5974">
        <v>7</v>
      </c>
      <c r="K5974">
        <v>29</v>
      </c>
    </row>
    <row r="5975" spans="1:11" x14ac:dyDescent="0.3">
      <c r="A5975" t="s">
        <v>14</v>
      </c>
      <c r="B5975" s="1">
        <v>42944</v>
      </c>
      <c r="C5975">
        <v>0.99605999999999995</v>
      </c>
      <c r="D5975">
        <v>1.01</v>
      </c>
      <c r="E5975">
        <v>0.99048499999999995</v>
      </c>
      <c r="F5975">
        <v>1</v>
      </c>
      <c r="G5975">
        <v>116290000</v>
      </c>
      <c r="H5975">
        <v>320121045</v>
      </c>
      <c r="I5975">
        <v>2017</v>
      </c>
      <c r="J5975">
        <v>7</v>
      </c>
      <c r="K5975">
        <v>28</v>
      </c>
    </row>
    <row r="5976" spans="1:11" x14ac:dyDescent="0.3">
      <c r="A5976" t="s">
        <v>14</v>
      </c>
      <c r="B5976" s="1">
        <v>42943</v>
      </c>
      <c r="C5976">
        <v>0.99883900000000003</v>
      </c>
      <c r="D5976">
        <v>1.01</v>
      </c>
      <c r="E5976">
        <v>0.99176900000000001</v>
      </c>
      <c r="F5976">
        <v>0.99727500000000002</v>
      </c>
      <c r="G5976">
        <v>79850000</v>
      </c>
      <c r="H5976">
        <v>318630572</v>
      </c>
      <c r="I5976">
        <v>2017</v>
      </c>
      <c r="J5976">
        <v>7</v>
      </c>
      <c r="K5976">
        <v>27</v>
      </c>
    </row>
    <row r="5977" spans="1:11" x14ac:dyDescent="0.3">
      <c r="A5977" t="s">
        <v>14</v>
      </c>
      <c r="B5977" s="1">
        <v>42942</v>
      </c>
      <c r="C5977">
        <v>0.998645</v>
      </c>
      <c r="D5977">
        <v>1.01</v>
      </c>
      <c r="E5977">
        <v>0.98991499999999999</v>
      </c>
      <c r="F5977">
        <v>0.99695500000000004</v>
      </c>
      <c r="G5977">
        <v>111957000</v>
      </c>
      <c r="H5977">
        <v>318528431</v>
      </c>
      <c r="I5977">
        <v>2017</v>
      </c>
      <c r="J5977">
        <v>7</v>
      </c>
      <c r="K5977">
        <v>26</v>
      </c>
    </row>
    <row r="5978" spans="1:11" x14ac:dyDescent="0.3">
      <c r="A5978" t="s">
        <v>14</v>
      </c>
      <c r="B5978" s="1">
        <v>42941</v>
      </c>
      <c r="C5978">
        <v>0.99428399999999995</v>
      </c>
      <c r="D5978">
        <v>1.02</v>
      </c>
      <c r="E5978">
        <v>0.98475400000000002</v>
      </c>
      <c r="F5978">
        <v>0.99980199999999997</v>
      </c>
      <c r="G5978">
        <v>220992000</v>
      </c>
      <c r="H5978">
        <v>319438052</v>
      </c>
      <c r="I5978">
        <v>2017</v>
      </c>
      <c r="J5978">
        <v>7</v>
      </c>
      <c r="K5978">
        <v>25</v>
      </c>
    </row>
    <row r="5979" spans="1:11" x14ac:dyDescent="0.3">
      <c r="A5979" t="s">
        <v>14</v>
      </c>
      <c r="B5979" s="1">
        <v>42940</v>
      </c>
      <c r="C5979">
        <v>0.999919</v>
      </c>
      <c r="D5979">
        <v>1</v>
      </c>
      <c r="E5979">
        <v>0.98883900000000002</v>
      </c>
      <c r="F5979">
        <v>0.99399700000000002</v>
      </c>
      <c r="G5979">
        <v>75766896</v>
      </c>
      <c r="H5979">
        <v>317583347</v>
      </c>
      <c r="I5979">
        <v>2017</v>
      </c>
      <c r="J5979">
        <v>7</v>
      </c>
      <c r="K5979">
        <v>24</v>
      </c>
    </row>
    <row r="5980" spans="1:11" x14ac:dyDescent="0.3">
      <c r="A5980" t="s">
        <v>14</v>
      </c>
      <c r="B5980" s="1">
        <v>42939</v>
      </c>
      <c r="C5980">
        <v>0.99477300000000002</v>
      </c>
      <c r="D5980">
        <v>1.01</v>
      </c>
      <c r="E5980">
        <v>0.99037500000000001</v>
      </c>
      <c r="F5980">
        <v>0.99776100000000001</v>
      </c>
      <c r="G5980">
        <v>114229000</v>
      </c>
      <c r="H5980">
        <v>318785949</v>
      </c>
      <c r="I5980">
        <v>2017</v>
      </c>
      <c r="J5980">
        <v>7</v>
      </c>
      <c r="K5980">
        <v>23</v>
      </c>
    </row>
    <row r="5981" spans="1:11" x14ac:dyDescent="0.3">
      <c r="A5981" t="s">
        <v>14</v>
      </c>
      <c r="B5981" s="1">
        <v>42938</v>
      </c>
      <c r="C5981">
        <v>0.99961199999999995</v>
      </c>
      <c r="D5981">
        <v>1</v>
      </c>
      <c r="E5981">
        <v>0.98642399999999997</v>
      </c>
      <c r="F5981">
        <v>0.99319999999999997</v>
      </c>
      <c r="G5981">
        <v>131558000</v>
      </c>
      <c r="H5981">
        <v>317328704</v>
      </c>
      <c r="I5981">
        <v>2017</v>
      </c>
      <c r="J5981">
        <v>7</v>
      </c>
      <c r="K5981">
        <v>22</v>
      </c>
    </row>
    <row r="5982" spans="1:11" x14ac:dyDescent="0.3">
      <c r="A5982" t="s">
        <v>14</v>
      </c>
      <c r="B5982" s="1">
        <v>42937</v>
      </c>
      <c r="C5982">
        <v>0.99863599999999997</v>
      </c>
      <c r="D5982">
        <v>1.02</v>
      </c>
      <c r="E5982">
        <v>0.98489300000000002</v>
      </c>
      <c r="F5982">
        <v>0.99720200000000003</v>
      </c>
      <c r="G5982">
        <v>168919008</v>
      </c>
      <c r="H5982">
        <v>318607353</v>
      </c>
      <c r="I5982">
        <v>2017</v>
      </c>
      <c r="J5982">
        <v>7</v>
      </c>
      <c r="K5982">
        <v>21</v>
      </c>
    </row>
    <row r="5983" spans="1:11" x14ac:dyDescent="0.3">
      <c r="A5983" t="s">
        <v>14</v>
      </c>
      <c r="B5983" s="1">
        <v>42936</v>
      </c>
      <c r="C5983">
        <v>0.99097999999999997</v>
      </c>
      <c r="D5983">
        <v>1.02</v>
      </c>
      <c r="E5983">
        <v>0.97670199999999996</v>
      </c>
      <c r="F5983">
        <v>0.98686600000000002</v>
      </c>
      <c r="G5983">
        <v>278993984</v>
      </c>
      <c r="H5983">
        <v>315304973</v>
      </c>
      <c r="I5983">
        <v>2017</v>
      </c>
      <c r="J5983">
        <v>7</v>
      </c>
      <c r="K5983">
        <v>20</v>
      </c>
    </row>
    <row r="5984" spans="1:11" x14ac:dyDescent="0.3">
      <c r="A5984" t="s">
        <v>14</v>
      </c>
      <c r="B5984" s="1">
        <v>42935</v>
      </c>
      <c r="C5984">
        <v>1</v>
      </c>
      <c r="D5984">
        <v>1.03</v>
      </c>
      <c r="E5984">
        <v>0.98013600000000001</v>
      </c>
      <c r="F5984">
        <v>1</v>
      </c>
      <c r="G5984">
        <v>199312000</v>
      </c>
      <c r="H5984">
        <v>310457677</v>
      </c>
      <c r="I5984">
        <v>2017</v>
      </c>
      <c r="J5984">
        <v>7</v>
      </c>
      <c r="K5984">
        <v>19</v>
      </c>
    </row>
    <row r="5985" spans="1:11" x14ac:dyDescent="0.3">
      <c r="A5985" t="s">
        <v>14</v>
      </c>
      <c r="B5985" s="1">
        <v>42934</v>
      </c>
      <c r="C5985">
        <v>0.99502100000000004</v>
      </c>
      <c r="D5985">
        <v>1.02</v>
      </c>
      <c r="E5985">
        <v>0.98212299999999997</v>
      </c>
      <c r="F5985">
        <v>0.99821599999999999</v>
      </c>
      <c r="G5985">
        <v>238396000</v>
      </c>
      <c r="H5985">
        <v>308949168</v>
      </c>
      <c r="I5985">
        <v>2017</v>
      </c>
      <c r="J5985">
        <v>7</v>
      </c>
      <c r="K5985">
        <v>18</v>
      </c>
    </row>
    <row r="5986" spans="1:11" x14ac:dyDescent="0.3">
      <c r="A5986" t="s">
        <v>14</v>
      </c>
      <c r="B5986" s="1">
        <v>42933</v>
      </c>
      <c r="C5986">
        <v>0.98820799999999998</v>
      </c>
      <c r="D5986">
        <v>1.01</v>
      </c>
      <c r="E5986">
        <v>0.98397000000000001</v>
      </c>
      <c r="F5986">
        <v>0.996888</v>
      </c>
      <c r="G5986">
        <v>171476000</v>
      </c>
      <c r="H5986">
        <v>293584830</v>
      </c>
      <c r="I5986">
        <v>2017</v>
      </c>
      <c r="J5986">
        <v>7</v>
      </c>
      <c r="K5986">
        <v>17</v>
      </c>
    </row>
    <row r="5987" spans="1:11" x14ac:dyDescent="0.3">
      <c r="A5987" t="s">
        <v>14</v>
      </c>
      <c r="B5987" s="1">
        <v>42932</v>
      </c>
      <c r="C5987">
        <v>1</v>
      </c>
      <c r="D5987">
        <v>1.02</v>
      </c>
      <c r="E5987">
        <v>0.969665</v>
      </c>
      <c r="F5987">
        <v>0.99916099999999997</v>
      </c>
      <c r="G5987">
        <v>177914000</v>
      </c>
      <c r="H5987">
        <v>294234258</v>
      </c>
      <c r="I5987">
        <v>2017</v>
      </c>
      <c r="J5987">
        <v>7</v>
      </c>
      <c r="K5987">
        <v>16</v>
      </c>
    </row>
    <row r="5988" spans="1:11" x14ac:dyDescent="0.3">
      <c r="A5988" t="s">
        <v>14</v>
      </c>
      <c r="B5988" s="1">
        <v>42931</v>
      </c>
      <c r="C5988">
        <v>1</v>
      </c>
      <c r="D5988">
        <v>1.02</v>
      </c>
      <c r="E5988">
        <v>0.98848599999999998</v>
      </c>
      <c r="F5988">
        <v>1</v>
      </c>
      <c r="G5988">
        <v>125229000</v>
      </c>
      <c r="H5988">
        <v>295061456</v>
      </c>
      <c r="I5988">
        <v>2017</v>
      </c>
      <c r="J5988">
        <v>7</v>
      </c>
      <c r="K5988">
        <v>15</v>
      </c>
    </row>
    <row r="5989" spans="1:11" x14ac:dyDescent="0.3">
      <c r="A5989" t="s">
        <v>14</v>
      </c>
      <c r="B5989" s="1">
        <v>42930</v>
      </c>
      <c r="C5989">
        <v>1</v>
      </c>
      <c r="D5989">
        <v>1.01</v>
      </c>
      <c r="E5989">
        <v>0.99421700000000002</v>
      </c>
      <c r="F5989">
        <v>1</v>
      </c>
      <c r="G5989">
        <v>93146704</v>
      </c>
      <c r="H5989">
        <v>290349772</v>
      </c>
      <c r="I5989">
        <v>2017</v>
      </c>
      <c r="J5989">
        <v>7</v>
      </c>
      <c r="K5989">
        <v>14</v>
      </c>
    </row>
    <row r="5990" spans="1:11" x14ac:dyDescent="0.3">
      <c r="A5990" t="s">
        <v>14</v>
      </c>
      <c r="B5990" s="1">
        <v>42929</v>
      </c>
      <c r="C5990">
        <v>0.99966900000000003</v>
      </c>
      <c r="D5990">
        <v>1.02</v>
      </c>
      <c r="E5990">
        <v>0.99941000000000002</v>
      </c>
      <c r="F5990">
        <v>1</v>
      </c>
      <c r="G5990">
        <v>104236000</v>
      </c>
      <c r="H5990">
        <v>290590042</v>
      </c>
      <c r="I5990">
        <v>2017</v>
      </c>
      <c r="J5990">
        <v>7</v>
      </c>
      <c r="K5990">
        <v>13</v>
      </c>
    </row>
    <row r="5991" spans="1:11" x14ac:dyDescent="0.3">
      <c r="A5991" t="s">
        <v>14</v>
      </c>
      <c r="B5991" s="1">
        <v>42928</v>
      </c>
      <c r="C5991">
        <v>1.01</v>
      </c>
      <c r="D5991">
        <v>1.02</v>
      </c>
      <c r="E5991">
        <v>0.99548999999999999</v>
      </c>
      <c r="F5991">
        <v>0.99745600000000001</v>
      </c>
      <c r="G5991">
        <v>131420000</v>
      </c>
      <c r="H5991">
        <v>268297015</v>
      </c>
      <c r="I5991">
        <v>2017</v>
      </c>
      <c r="J5991">
        <v>7</v>
      </c>
      <c r="K5991">
        <v>12</v>
      </c>
    </row>
    <row r="5992" spans="1:11" x14ac:dyDescent="0.3">
      <c r="A5992" t="s">
        <v>14</v>
      </c>
      <c r="B5992" s="1">
        <v>42927</v>
      </c>
      <c r="C5992">
        <v>1.02</v>
      </c>
      <c r="D5992">
        <v>1.04</v>
      </c>
      <c r="E5992">
        <v>0.99877400000000005</v>
      </c>
      <c r="F5992">
        <v>1.01</v>
      </c>
      <c r="G5992">
        <v>173424000</v>
      </c>
      <c r="H5992">
        <v>262164133</v>
      </c>
      <c r="I5992">
        <v>2017</v>
      </c>
      <c r="J5992">
        <v>7</v>
      </c>
      <c r="K5992">
        <v>11</v>
      </c>
    </row>
    <row r="5993" spans="1:11" x14ac:dyDescent="0.3">
      <c r="A5993" t="s">
        <v>14</v>
      </c>
      <c r="B5993" s="1">
        <v>42926</v>
      </c>
      <c r="C5993">
        <v>1.01</v>
      </c>
      <c r="D5993">
        <v>1.02</v>
      </c>
      <c r="E5993">
        <v>0.99151500000000004</v>
      </c>
      <c r="F5993">
        <v>1.01</v>
      </c>
      <c r="G5993">
        <v>132682000</v>
      </c>
      <c r="H5993">
        <v>236849455</v>
      </c>
      <c r="I5993">
        <v>2017</v>
      </c>
      <c r="J5993">
        <v>7</v>
      </c>
      <c r="K5993">
        <v>10</v>
      </c>
    </row>
    <row r="5994" spans="1:11" x14ac:dyDescent="0.3">
      <c r="A5994" t="s">
        <v>14</v>
      </c>
      <c r="B5994" s="1">
        <v>42925</v>
      </c>
      <c r="C5994">
        <v>0.99960099999999996</v>
      </c>
      <c r="D5994">
        <v>1.01</v>
      </c>
      <c r="E5994">
        <v>0.99852700000000005</v>
      </c>
      <c r="F5994">
        <v>1.01</v>
      </c>
      <c r="G5994">
        <v>45640800</v>
      </c>
      <c r="H5994">
        <v>222163568</v>
      </c>
      <c r="I5994">
        <v>2017</v>
      </c>
      <c r="J5994">
        <v>7</v>
      </c>
      <c r="K5994">
        <v>9</v>
      </c>
    </row>
    <row r="5995" spans="1:11" x14ac:dyDescent="0.3">
      <c r="A5995" t="s">
        <v>14</v>
      </c>
      <c r="B5995" s="1">
        <v>42924</v>
      </c>
      <c r="C5995">
        <v>1.01</v>
      </c>
      <c r="D5995">
        <v>1.02</v>
      </c>
      <c r="E5995">
        <v>0.99749699999999997</v>
      </c>
      <c r="F5995">
        <v>0.99972499999999997</v>
      </c>
      <c r="G5995">
        <v>62607300</v>
      </c>
      <c r="H5995">
        <v>219920858</v>
      </c>
      <c r="I5995">
        <v>2017</v>
      </c>
      <c r="J5995">
        <v>7</v>
      </c>
      <c r="K5995">
        <v>8</v>
      </c>
    </row>
    <row r="5996" spans="1:11" x14ac:dyDescent="0.3">
      <c r="A5996" t="s">
        <v>14</v>
      </c>
      <c r="B5996" s="1">
        <v>42923</v>
      </c>
      <c r="C5996">
        <v>1</v>
      </c>
      <c r="D5996">
        <v>1.02</v>
      </c>
      <c r="E5996">
        <v>1</v>
      </c>
      <c r="F5996">
        <v>1.01</v>
      </c>
      <c r="G5996">
        <v>84663200</v>
      </c>
      <c r="H5996">
        <v>221739004</v>
      </c>
      <c r="I5996">
        <v>2017</v>
      </c>
      <c r="J5996">
        <v>7</v>
      </c>
      <c r="K5996">
        <v>7</v>
      </c>
    </row>
    <row r="5997" spans="1:11" x14ac:dyDescent="0.3">
      <c r="A5997" t="s">
        <v>14</v>
      </c>
      <c r="B5997" s="1">
        <v>42922</v>
      </c>
      <c r="C5997">
        <v>0.99593600000000004</v>
      </c>
      <c r="D5997">
        <v>1.01</v>
      </c>
      <c r="E5997">
        <v>0.99593600000000004</v>
      </c>
      <c r="F5997">
        <v>1</v>
      </c>
      <c r="G5997">
        <v>44331000</v>
      </c>
      <c r="H5997">
        <v>220773286</v>
      </c>
      <c r="I5997">
        <v>2017</v>
      </c>
      <c r="J5997">
        <v>7</v>
      </c>
      <c r="K5997">
        <v>6</v>
      </c>
    </row>
    <row r="5998" spans="1:11" x14ac:dyDescent="0.3">
      <c r="A5998" t="s">
        <v>14</v>
      </c>
      <c r="B5998" s="1">
        <v>42921</v>
      </c>
      <c r="C5998">
        <v>1</v>
      </c>
      <c r="D5998">
        <v>1.02</v>
      </c>
      <c r="E5998">
        <v>0.99444500000000002</v>
      </c>
      <c r="F5998">
        <v>0.99646000000000001</v>
      </c>
      <c r="G5998">
        <v>66727600</v>
      </c>
      <c r="H5998">
        <v>219201850</v>
      </c>
      <c r="I5998">
        <v>2017</v>
      </c>
      <c r="J5998">
        <v>7</v>
      </c>
      <c r="K5998">
        <v>5</v>
      </c>
    </row>
    <row r="5999" spans="1:11" x14ac:dyDescent="0.3">
      <c r="A5999" t="s">
        <v>14</v>
      </c>
      <c r="B5999" s="1">
        <v>42920</v>
      </c>
      <c r="C5999">
        <v>0.99960099999999996</v>
      </c>
      <c r="D5999">
        <v>1.01</v>
      </c>
      <c r="E5999">
        <v>0.98721400000000004</v>
      </c>
      <c r="F5999">
        <v>0.99882800000000005</v>
      </c>
      <c r="G5999">
        <v>87707904</v>
      </c>
      <c r="H5999">
        <v>219722764</v>
      </c>
      <c r="I5999">
        <v>2017</v>
      </c>
      <c r="J5999">
        <v>7</v>
      </c>
      <c r="K5999">
        <v>4</v>
      </c>
    </row>
    <row r="6000" spans="1:11" x14ac:dyDescent="0.3">
      <c r="A6000" t="s">
        <v>14</v>
      </c>
      <c r="B6000" s="1">
        <v>42919</v>
      </c>
      <c r="C6000">
        <v>1.01</v>
      </c>
      <c r="D6000">
        <v>1.02</v>
      </c>
      <c r="E6000">
        <v>0.99283399999999999</v>
      </c>
      <c r="F6000">
        <v>1</v>
      </c>
      <c r="G6000">
        <v>87514200</v>
      </c>
      <c r="H6000">
        <v>220145567</v>
      </c>
      <c r="I6000">
        <v>2017</v>
      </c>
      <c r="J6000">
        <v>7</v>
      </c>
      <c r="K6000">
        <v>3</v>
      </c>
    </row>
    <row r="6001" spans="1:11" x14ac:dyDescent="0.3">
      <c r="A6001" t="s">
        <v>14</v>
      </c>
      <c r="B6001" s="1">
        <v>42918</v>
      </c>
      <c r="C6001">
        <v>1.02</v>
      </c>
      <c r="D6001">
        <v>1.03</v>
      </c>
      <c r="E6001">
        <v>1.01</v>
      </c>
      <c r="F6001">
        <v>1.02</v>
      </c>
      <c r="G6001">
        <v>76519200</v>
      </c>
      <c r="H6001">
        <v>224437398</v>
      </c>
      <c r="I6001">
        <v>2017</v>
      </c>
      <c r="J6001">
        <v>7</v>
      </c>
      <c r="K6001">
        <v>2</v>
      </c>
    </row>
    <row r="6002" spans="1:11" x14ac:dyDescent="0.3">
      <c r="A6002" t="s">
        <v>14</v>
      </c>
      <c r="B6002" s="1">
        <v>42917</v>
      </c>
      <c r="C6002">
        <v>1.01</v>
      </c>
      <c r="D6002">
        <v>1.04</v>
      </c>
      <c r="E6002">
        <v>1.01</v>
      </c>
      <c r="F6002">
        <v>1.02</v>
      </c>
      <c r="G6002">
        <v>82133800</v>
      </c>
      <c r="H6002">
        <v>219273754</v>
      </c>
      <c r="I6002">
        <v>2017</v>
      </c>
      <c r="J6002">
        <v>7</v>
      </c>
      <c r="K6002">
        <v>1</v>
      </c>
    </row>
    <row r="6003" spans="1:11" x14ac:dyDescent="0.3">
      <c r="A6003" t="s">
        <v>14</v>
      </c>
      <c r="B6003" s="1">
        <v>42916</v>
      </c>
      <c r="C6003">
        <v>1.02</v>
      </c>
      <c r="D6003">
        <v>1.02</v>
      </c>
      <c r="E6003">
        <v>0.99735499999999999</v>
      </c>
      <c r="F6003">
        <v>1.01</v>
      </c>
      <c r="G6003">
        <v>72550400</v>
      </c>
      <c r="H6003">
        <v>216233928</v>
      </c>
      <c r="I6003">
        <v>2017</v>
      </c>
      <c r="J6003">
        <v>6</v>
      </c>
      <c r="K6003">
        <v>30</v>
      </c>
    </row>
    <row r="6004" spans="1:11" x14ac:dyDescent="0.3">
      <c r="A6004" t="s">
        <v>14</v>
      </c>
      <c r="B6004" s="1">
        <v>42915</v>
      </c>
      <c r="C6004">
        <v>1.01</v>
      </c>
      <c r="D6004">
        <v>1.04</v>
      </c>
      <c r="E6004">
        <v>1</v>
      </c>
      <c r="F6004">
        <v>1.02</v>
      </c>
      <c r="G6004">
        <v>101103000</v>
      </c>
      <c r="H6004">
        <v>218807246</v>
      </c>
      <c r="I6004">
        <v>2017</v>
      </c>
      <c r="J6004">
        <v>6</v>
      </c>
      <c r="K6004">
        <v>29</v>
      </c>
    </row>
    <row r="6005" spans="1:11" x14ac:dyDescent="0.3">
      <c r="A6005" t="s">
        <v>14</v>
      </c>
      <c r="B6005" s="1">
        <v>42914</v>
      </c>
      <c r="C6005">
        <v>1.01</v>
      </c>
      <c r="D6005">
        <v>1.04</v>
      </c>
      <c r="E6005">
        <v>0.99593399999999999</v>
      </c>
      <c r="F6005">
        <v>1.01</v>
      </c>
      <c r="G6005">
        <v>128750000</v>
      </c>
      <c r="H6005">
        <v>146399765</v>
      </c>
      <c r="I6005">
        <v>2017</v>
      </c>
      <c r="J6005">
        <v>6</v>
      </c>
      <c r="K6005">
        <v>28</v>
      </c>
    </row>
    <row r="6006" spans="1:11" x14ac:dyDescent="0.3">
      <c r="A6006" t="s">
        <v>14</v>
      </c>
      <c r="B6006" s="1">
        <v>42913</v>
      </c>
      <c r="C6006">
        <v>1.01</v>
      </c>
      <c r="D6006">
        <v>1.06</v>
      </c>
      <c r="E6006">
        <v>0.98802100000000004</v>
      </c>
      <c r="F6006">
        <v>1.01</v>
      </c>
      <c r="G6006">
        <v>171804992</v>
      </c>
      <c r="H6006">
        <v>145725492</v>
      </c>
      <c r="I6006">
        <v>2017</v>
      </c>
      <c r="J6006">
        <v>6</v>
      </c>
      <c r="K6006">
        <v>27</v>
      </c>
    </row>
    <row r="6007" spans="1:11" x14ac:dyDescent="0.3">
      <c r="A6007" t="s">
        <v>14</v>
      </c>
      <c r="B6007" s="1">
        <v>42912</v>
      </c>
      <c r="C6007">
        <v>1.01</v>
      </c>
      <c r="D6007">
        <v>1.06</v>
      </c>
      <c r="E6007">
        <v>0.97066699999999995</v>
      </c>
      <c r="F6007">
        <v>1.01</v>
      </c>
      <c r="G6007">
        <v>195886000</v>
      </c>
      <c r="H6007">
        <v>146155233</v>
      </c>
      <c r="I6007">
        <v>2017</v>
      </c>
      <c r="J6007">
        <v>6</v>
      </c>
      <c r="K6007">
        <v>26</v>
      </c>
    </row>
    <row r="6008" spans="1:11" x14ac:dyDescent="0.3">
      <c r="A6008" t="s">
        <v>14</v>
      </c>
      <c r="B6008" s="1">
        <v>42911</v>
      </c>
      <c r="C6008">
        <v>1.02</v>
      </c>
      <c r="D6008">
        <v>1.04</v>
      </c>
      <c r="E6008">
        <v>0.99824500000000005</v>
      </c>
      <c r="F6008">
        <v>1.01</v>
      </c>
      <c r="G6008">
        <v>102005000</v>
      </c>
      <c r="H6008">
        <v>146596549</v>
      </c>
      <c r="I6008">
        <v>2017</v>
      </c>
      <c r="J6008">
        <v>6</v>
      </c>
      <c r="K6008">
        <v>25</v>
      </c>
    </row>
    <row r="6009" spans="1:11" x14ac:dyDescent="0.3">
      <c r="A6009" t="s">
        <v>14</v>
      </c>
      <c r="B6009" s="1">
        <v>42910</v>
      </c>
      <c r="C6009">
        <v>1.01</v>
      </c>
      <c r="D6009">
        <v>1.04</v>
      </c>
      <c r="E6009">
        <v>1</v>
      </c>
      <c r="F6009">
        <v>1.02</v>
      </c>
      <c r="G6009">
        <v>79286600</v>
      </c>
      <c r="H6009">
        <v>147660048</v>
      </c>
      <c r="I6009">
        <v>2017</v>
      </c>
      <c r="J6009">
        <v>6</v>
      </c>
      <c r="K6009">
        <v>24</v>
      </c>
    </row>
    <row r="6010" spans="1:11" x14ac:dyDescent="0.3">
      <c r="A6010" t="s">
        <v>14</v>
      </c>
      <c r="B6010" s="1">
        <v>42909</v>
      </c>
      <c r="C6010">
        <v>0.97249600000000003</v>
      </c>
      <c r="D6010">
        <v>1.01</v>
      </c>
      <c r="E6010">
        <v>0.96936199999999995</v>
      </c>
      <c r="F6010">
        <v>1.01</v>
      </c>
      <c r="G6010">
        <v>41182300</v>
      </c>
      <c r="H6010">
        <v>145561988</v>
      </c>
      <c r="I6010">
        <v>2017</v>
      </c>
      <c r="J6010">
        <v>6</v>
      </c>
      <c r="K6010">
        <v>23</v>
      </c>
    </row>
    <row r="6011" spans="1:11" x14ac:dyDescent="0.3">
      <c r="A6011" t="s">
        <v>14</v>
      </c>
      <c r="B6011" s="1">
        <v>42908</v>
      </c>
      <c r="C6011">
        <v>0.98117399999999999</v>
      </c>
      <c r="D6011">
        <v>0.99599400000000005</v>
      </c>
      <c r="E6011">
        <v>0.96795500000000001</v>
      </c>
      <c r="F6011">
        <v>0.97290200000000004</v>
      </c>
      <c r="G6011">
        <v>63105300</v>
      </c>
      <c r="H6011">
        <v>140772912</v>
      </c>
      <c r="I6011">
        <v>2017</v>
      </c>
      <c r="J6011">
        <v>6</v>
      </c>
      <c r="K6011">
        <v>22</v>
      </c>
    </row>
    <row r="6012" spans="1:11" x14ac:dyDescent="0.3">
      <c r="A6012" t="s">
        <v>14</v>
      </c>
      <c r="B6012" s="1">
        <v>42907</v>
      </c>
      <c r="C6012">
        <v>0.97508700000000004</v>
      </c>
      <c r="D6012">
        <v>0.99702400000000002</v>
      </c>
      <c r="E6012">
        <v>0.95118899999999995</v>
      </c>
      <c r="F6012">
        <v>0.98136100000000004</v>
      </c>
      <c r="G6012">
        <v>108254000</v>
      </c>
      <c r="H6012">
        <v>141996877</v>
      </c>
      <c r="I6012">
        <v>2017</v>
      </c>
      <c r="J6012">
        <v>6</v>
      </c>
      <c r="K6012">
        <v>21</v>
      </c>
    </row>
    <row r="6013" spans="1:11" x14ac:dyDescent="0.3">
      <c r="A6013" t="s">
        <v>14</v>
      </c>
      <c r="B6013" s="1">
        <v>42906</v>
      </c>
      <c r="C6013">
        <v>0.98615600000000003</v>
      </c>
      <c r="D6013">
        <v>0.99041100000000004</v>
      </c>
      <c r="E6013">
        <v>0.95638100000000004</v>
      </c>
      <c r="F6013">
        <v>0.97527200000000003</v>
      </c>
      <c r="G6013">
        <v>88767296</v>
      </c>
      <c r="H6013">
        <v>141115836</v>
      </c>
      <c r="I6013">
        <v>2017</v>
      </c>
      <c r="J6013">
        <v>6</v>
      </c>
      <c r="K6013">
        <v>20</v>
      </c>
    </row>
    <row r="6014" spans="1:11" x14ac:dyDescent="0.3">
      <c r="A6014" t="s">
        <v>14</v>
      </c>
      <c r="B6014" s="1">
        <v>42905</v>
      </c>
      <c r="C6014">
        <v>1</v>
      </c>
      <c r="D6014">
        <v>1.01</v>
      </c>
      <c r="E6014">
        <v>0.982742</v>
      </c>
      <c r="F6014">
        <v>0.98640600000000001</v>
      </c>
      <c r="G6014">
        <v>75733696</v>
      </c>
      <c r="H6014">
        <v>125760665</v>
      </c>
      <c r="I6014">
        <v>2017</v>
      </c>
      <c r="J6014">
        <v>6</v>
      </c>
      <c r="K6014">
        <v>19</v>
      </c>
    </row>
    <row r="6015" spans="1:11" x14ac:dyDescent="0.3">
      <c r="A6015" t="s">
        <v>14</v>
      </c>
      <c r="B6015" s="1">
        <v>42904</v>
      </c>
      <c r="C6015">
        <v>0.98867400000000005</v>
      </c>
      <c r="D6015">
        <v>1.04</v>
      </c>
      <c r="E6015">
        <v>0.976657</v>
      </c>
      <c r="F6015">
        <v>1</v>
      </c>
      <c r="G6015">
        <v>114519000</v>
      </c>
      <c r="H6015">
        <v>127853348</v>
      </c>
      <c r="I6015">
        <v>2017</v>
      </c>
      <c r="J6015">
        <v>6</v>
      </c>
      <c r="K6015">
        <v>18</v>
      </c>
    </row>
    <row r="6016" spans="1:11" x14ac:dyDescent="0.3">
      <c r="A6016" t="s">
        <v>14</v>
      </c>
      <c r="B6016" s="1">
        <v>42903</v>
      </c>
      <c r="C6016">
        <v>1.02</v>
      </c>
      <c r="D6016">
        <v>1.03</v>
      </c>
      <c r="E6016">
        <v>0.97880400000000001</v>
      </c>
      <c r="F6016">
        <v>0.98858400000000002</v>
      </c>
      <c r="G6016">
        <v>104554000</v>
      </c>
      <c r="H6016">
        <v>126038346</v>
      </c>
      <c r="I6016">
        <v>2017</v>
      </c>
      <c r="J6016">
        <v>6</v>
      </c>
      <c r="K6016">
        <v>17</v>
      </c>
    </row>
    <row r="6017" spans="1:11" x14ac:dyDescent="0.3">
      <c r="A6017" t="s">
        <v>14</v>
      </c>
      <c r="B6017" s="1">
        <v>42902</v>
      </c>
      <c r="C6017">
        <v>1.01</v>
      </c>
      <c r="D6017">
        <v>1.05</v>
      </c>
      <c r="E6017">
        <v>1.01</v>
      </c>
      <c r="F6017">
        <v>1.02</v>
      </c>
      <c r="G6017">
        <v>109032000</v>
      </c>
      <c r="H6017">
        <v>129485269</v>
      </c>
      <c r="I6017">
        <v>2017</v>
      </c>
      <c r="J6017">
        <v>6</v>
      </c>
      <c r="K6017">
        <v>16</v>
      </c>
    </row>
    <row r="6018" spans="1:11" x14ac:dyDescent="0.3">
      <c r="A6018" t="s">
        <v>14</v>
      </c>
      <c r="B6018" s="1">
        <v>42901</v>
      </c>
      <c r="C6018">
        <v>1.03</v>
      </c>
      <c r="D6018">
        <v>1.06</v>
      </c>
      <c r="E6018">
        <v>0.99549900000000002</v>
      </c>
      <c r="F6018">
        <v>1.02</v>
      </c>
      <c r="G6018">
        <v>243107008</v>
      </c>
      <c r="H6018">
        <v>129716033</v>
      </c>
      <c r="I6018">
        <v>2017</v>
      </c>
      <c r="J6018">
        <v>6</v>
      </c>
      <c r="K6018">
        <v>15</v>
      </c>
    </row>
    <row r="6019" spans="1:11" x14ac:dyDescent="0.3">
      <c r="A6019" t="s">
        <v>14</v>
      </c>
      <c r="B6019" s="1">
        <v>42900</v>
      </c>
      <c r="C6019">
        <v>1.01</v>
      </c>
      <c r="D6019">
        <v>1.06</v>
      </c>
      <c r="E6019">
        <v>1.01</v>
      </c>
      <c r="F6019">
        <v>1.03</v>
      </c>
      <c r="G6019">
        <v>139975008</v>
      </c>
      <c r="H6019">
        <v>130701560</v>
      </c>
      <c r="I6019">
        <v>2017</v>
      </c>
      <c r="J6019">
        <v>6</v>
      </c>
      <c r="K6019">
        <v>14</v>
      </c>
    </row>
    <row r="6020" spans="1:11" x14ac:dyDescent="0.3">
      <c r="A6020" t="s">
        <v>14</v>
      </c>
      <c r="B6020" s="1">
        <v>42899</v>
      </c>
      <c r="C6020">
        <v>1.03</v>
      </c>
      <c r="D6020">
        <v>1.04</v>
      </c>
      <c r="E6020">
        <v>1</v>
      </c>
      <c r="F6020">
        <v>1.01</v>
      </c>
      <c r="G6020">
        <v>105293000</v>
      </c>
      <c r="H6020">
        <v>128563489</v>
      </c>
      <c r="I6020">
        <v>2017</v>
      </c>
      <c r="J6020">
        <v>6</v>
      </c>
      <c r="K6020">
        <v>13</v>
      </c>
    </row>
    <row r="6021" spans="1:11" x14ac:dyDescent="0.3">
      <c r="A6021" t="s">
        <v>14</v>
      </c>
      <c r="B6021" s="1">
        <v>42898</v>
      </c>
      <c r="C6021">
        <v>1.01</v>
      </c>
      <c r="D6021">
        <v>1.0900000000000001</v>
      </c>
      <c r="E6021">
        <v>1</v>
      </c>
      <c r="F6021">
        <v>1.02</v>
      </c>
      <c r="G6021">
        <v>211119008</v>
      </c>
      <c r="H6021">
        <v>129758106</v>
      </c>
      <c r="I6021">
        <v>2017</v>
      </c>
      <c r="J6021">
        <v>6</v>
      </c>
      <c r="K6021">
        <v>12</v>
      </c>
    </row>
    <row r="6022" spans="1:11" x14ac:dyDescent="0.3">
      <c r="A6022" t="s">
        <v>14</v>
      </c>
      <c r="B6022" s="1">
        <v>42897</v>
      </c>
      <c r="C6022">
        <v>1.02</v>
      </c>
      <c r="D6022">
        <v>1.03</v>
      </c>
      <c r="E6022">
        <v>0.99678299999999997</v>
      </c>
      <c r="F6022">
        <v>1.01</v>
      </c>
      <c r="G6022">
        <v>84910496</v>
      </c>
      <c r="H6022">
        <v>128535440</v>
      </c>
      <c r="I6022">
        <v>2017</v>
      </c>
      <c r="J6022">
        <v>6</v>
      </c>
      <c r="K6022">
        <v>11</v>
      </c>
    </row>
    <row r="6023" spans="1:11" x14ac:dyDescent="0.3">
      <c r="A6023" t="s">
        <v>14</v>
      </c>
      <c r="B6023" s="1">
        <v>42896</v>
      </c>
      <c r="C6023">
        <v>0.99915799999999999</v>
      </c>
      <c r="D6023">
        <v>1.03</v>
      </c>
      <c r="E6023">
        <v>0.99831000000000003</v>
      </c>
      <c r="F6023">
        <v>1.02</v>
      </c>
      <c r="G6023">
        <v>80163296</v>
      </c>
      <c r="H6023">
        <v>130600840</v>
      </c>
      <c r="I6023">
        <v>2017</v>
      </c>
      <c r="J6023">
        <v>6</v>
      </c>
      <c r="K6023">
        <v>10</v>
      </c>
    </row>
    <row r="6024" spans="1:11" x14ac:dyDescent="0.3">
      <c r="A6024" t="s">
        <v>14</v>
      </c>
      <c r="B6024" s="1">
        <v>42895</v>
      </c>
      <c r="C6024">
        <v>1</v>
      </c>
      <c r="D6024">
        <v>1.01</v>
      </c>
      <c r="E6024">
        <v>0.99815699999999996</v>
      </c>
      <c r="F6024">
        <v>1</v>
      </c>
      <c r="G6024">
        <v>58031200</v>
      </c>
      <c r="H6024">
        <v>127579236</v>
      </c>
      <c r="I6024">
        <v>2017</v>
      </c>
      <c r="J6024">
        <v>6</v>
      </c>
      <c r="K6024">
        <v>9</v>
      </c>
    </row>
    <row r="6025" spans="1:11" x14ac:dyDescent="0.3">
      <c r="A6025" t="s">
        <v>14</v>
      </c>
      <c r="B6025" s="1">
        <v>42894</v>
      </c>
      <c r="C6025">
        <v>1.02</v>
      </c>
      <c r="D6025">
        <v>1.03</v>
      </c>
      <c r="E6025">
        <v>1</v>
      </c>
      <c r="F6025">
        <v>1</v>
      </c>
      <c r="G6025">
        <v>65560000</v>
      </c>
      <c r="H6025">
        <v>128100686</v>
      </c>
      <c r="I6025">
        <v>2017</v>
      </c>
      <c r="J6025">
        <v>6</v>
      </c>
      <c r="K6025">
        <v>8</v>
      </c>
    </row>
    <row r="6026" spans="1:11" x14ac:dyDescent="0.3">
      <c r="A6026" t="s">
        <v>14</v>
      </c>
      <c r="B6026" s="1">
        <v>42893</v>
      </c>
      <c r="C6026">
        <v>1</v>
      </c>
      <c r="D6026">
        <v>1.03</v>
      </c>
      <c r="E6026">
        <v>0.99659299999999995</v>
      </c>
      <c r="F6026">
        <v>1.01</v>
      </c>
      <c r="G6026">
        <v>97386096</v>
      </c>
      <c r="H6026">
        <v>105936533</v>
      </c>
      <c r="I6026">
        <v>2017</v>
      </c>
      <c r="J6026">
        <v>6</v>
      </c>
      <c r="K6026">
        <v>7</v>
      </c>
    </row>
    <row r="6027" spans="1:11" x14ac:dyDescent="0.3">
      <c r="A6027" t="s">
        <v>14</v>
      </c>
      <c r="B6027" s="1">
        <v>42892</v>
      </c>
      <c r="C6027">
        <v>1.02</v>
      </c>
      <c r="D6027">
        <v>1.04</v>
      </c>
      <c r="E6027">
        <v>0.99546699999999999</v>
      </c>
      <c r="F6027">
        <v>1</v>
      </c>
      <c r="G6027">
        <v>152408000</v>
      </c>
      <c r="H6027">
        <v>105500809</v>
      </c>
      <c r="I6027">
        <v>2017</v>
      </c>
      <c r="J6027">
        <v>6</v>
      </c>
      <c r="K6027">
        <v>6</v>
      </c>
    </row>
    <row r="6028" spans="1:11" x14ac:dyDescent="0.3">
      <c r="A6028" t="s">
        <v>14</v>
      </c>
      <c r="B6028" s="1">
        <v>42891</v>
      </c>
      <c r="C6028">
        <v>1.01</v>
      </c>
      <c r="D6028">
        <v>1.03</v>
      </c>
      <c r="E6028">
        <v>1.01</v>
      </c>
      <c r="F6028">
        <v>1.02</v>
      </c>
      <c r="G6028">
        <v>49132500</v>
      </c>
      <c r="H6028">
        <v>106757584</v>
      </c>
      <c r="I6028">
        <v>2017</v>
      </c>
      <c r="J6028">
        <v>6</v>
      </c>
      <c r="K6028">
        <v>5</v>
      </c>
    </row>
    <row r="6029" spans="1:11" x14ac:dyDescent="0.3">
      <c r="A6029" t="s">
        <v>14</v>
      </c>
      <c r="B6029" s="1">
        <v>42890</v>
      </c>
      <c r="C6029">
        <v>1.02</v>
      </c>
      <c r="D6029">
        <v>1.03</v>
      </c>
      <c r="E6029">
        <v>1.01</v>
      </c>
      <c r="F6029">
        <v>1.01</v>
      </c>
      <c r="G6029">
        <v>49194800</v>
      </c>
      <c r="H6029">
        <v>106215816</v>
      </c>
      <c r="I6029">
        <v>2017</v>
      </c>
      <c r="J6029">
        <v>6</v>
      </c>
      <c r="K6029">
        <v>4</v>
      </c>
    </row>
    <row r="6030" spans="1:11" x14ac:dyDescent="0.3">
      <c r="A6030" t="s">
        <v>14</v>
      </c>
      <c r="B6030" s="1">
        <v>42889</v>
      </c>
      <c r="C6030">
        <v>1.03</v>
      </c>
      <c r="D6030">
        <v>1.04</v>
      </c>
      <c r="E6030">
        <v>1.02</v>
      </c>
      <c r="F6030">
        <v>1.02</v>
      </c>
      <c r="G6030">
        <v>43629000</v>
      </c>
      <c r="H6030">
        <v>107431643</v>
      </c>
      <c r="I6030">
        <v>2017</v>
      </c>
      <c r="J6030">
        <v>6</v>
      </c>
      <c r="K6030">
        <v>3</v>
      </c>
    </row>
    <row r="6031" spans="1:11" x14ac:dyDescent="0.3">
      <c r="A6031" t="s">
        <v>14</v>
      </c>
      <c r="B6031" s="1">
        <v>42888</v>
      </c>
      <c r="C6031">
        <v>1.03</v>
      </c>
      <c r="D6031">
        <v>1.05</v>
      </c>
      <c r="E6031">
        <v>1.02</v>
      </c>
      <c r="F6031">
        <v>1.02</v>
      </c>
      <c r="G6031">
        <v>49197100</v>
      </c>
      <c r="H6031">
        <v>107500939</v>
      </c>
      <c r="I6031">
        <v>2017</v>
      </c>
      <c r="J6031">
        <v>6</v>
      </c>
      <c r="K6031">
        <v>2</v>
      </c>
    </row>
    <row r="6032" spans="1:11" x14ac:dyDescent="0.3">
      <c r="A6032" t="s">
        <v>14</v>
      </c>
      <c r="B6032" s="1">
        <v>42887</v>
      </c>
      <c r="C6032">
        <v>1.04</v>
      </c>
      <c r="D6032">
        <v>1.05</v>
      </c>
      <c r="E6032">
        <v>1.02</v>
      </c>
      <c r="F6032">
        <v>1.03</v>
      </c>
      <c r="G6032">
        <v>100614000</v>
      </c>
      <c r="H6032">
        <v>108203347</v>
      </c>
      <c r="I6032">
        <v>2017</v>
      </c>
      <c r="J6032">
        <v>6</v>
      </c>
      <c r="K6032">
        <v>1</v>
      </c>
    </row>
    <row r="6033" spans="1:11" x14ac:dyDescent="0.3">
      <c r="A6033" t="s">
        <v>14</v>
      </c>
      <c r="B6033" s="1">
        <v>42886</v>
      </c>
      <c r="C6033">
        <v>1.01</v>
      </c>
      <c r="D6033">
        <v>1.06</v>
      </c>
      <c r="E6033">
        <v>1.01</v>
      </c>
      <c r="F6033">
        <v>1.04</v>
      </c>
      <c r="G6033">
        <v>84739904</v>
      </c>
      <c r="H6033">
        <v>108802861</v>
      </c>
      <c r="I6033">
        <v>2017</v>
      </c>
      <c r="J6033">
        <v>5</v>
      </c>
      <c r="K6033">
        <v>31</v>
      </c>
    </row>
    <row r="6034" spans="1:11" x14ac:dyDescent="0.3">
      <c r="A6034" t="s">
        <v>14</v>
      </c>
      <c r="B6034" s="1">
        <v>42885</v>
      </c>
      <c r="C6034">
        <v>1.02</v>
      </c>
      <c r="D6034">
        <v>1.04</v>
      </c>
      <c r="E6034">
        <v>1</v>
      </c>
      <c r="F6034">
        <v>1.01</v>
      </c>
      <c r="G6034">
        <v>108331000</v>
      </c>
      <c r="H6034">
        <v>105992180</v>
      </c>
      <c r="I6034">
        <v>2017</v>
      </c>
      <c r="J6034">
        <v>5</v>
      </c>
      <c r="K6034">
        <v>30</v>
      </c>
    </row>
    <row r="6035" spans="1:11" x14ac:dyDescent="0.3">
      <c r="A6035" t="s">
        <v>14</v>
      </c>
      <c r="B6035" s="1">
        <v>42884</v>
      </c>
      <c r="C6035">
        <v>1.04</v>
      </c>
      <c r="D6035">
        <v>1.05</v>
      </c>
      <c r="E6035">
        <v>1.01</v>
      </c>
      <c r="F6035">
        <v>1.02</v>
      </c>
      <c r="G6035">
        <v>80508896</v>
      </c>
      <c r="H6035">
        <v>107261554</v>
      </c>
      <c r="I6035">
        <v>2017</v>
      </c>
      <c r="J6035">
        <v>5</v>
      </c>
      <c r="K6035">
        <v>29</v>
      </c>
    </row>
    <row r="6036" spans="1:11" x14ac:dyDescent="0.3">
      <c r="A6036" t="s">
        <v>14</v>
      </c>
      <c r="B6036" s="1">
        <v>42883</v>
      </c>
      <c r="C6036">
        <v>1.02</v>
      </c>
      <c r="D6036">
        <v>1.1100000000000001</v>
      </c>
      <c r="E6036">
        <v>1.02</v>
      </c>
      <c r="F6036">
        <v>1.04</v>
      </c>
      <c r="G6036">
        <v>110026000</v>
      </c>
      <c r="H6036">
        <v>109449622</v>
      </c>
      <c r="I6036">
        <v>2017</v>
      </c>
      <c r="J6036">
        <v>5</v>
      </c>
      <c r="K6036">
        <v>28</v>
      </c>
    </row>
    <row r="6037" spans="1:11" x14ac:dyDescent="0.3">
      <c r="A6037" t="s">
        <v>14</v>
      </c>
      <c r="B6037" s="1">
        <v>42882</v>
      </c>
      <c r="C6037">
        <v>1.05</v>
      </c>
      <c r="D6037">
        <v>1.21</v>
      </c>
      <c r="E6037">
        <v>1</v>
      </c>
      <c r="F6037">
        <v>1.02</v>
      </c>
      <c r="G6037">
        <v>186683008</v>
      </c>
      <c r="H6037">
        <v>107480990</v>
      </c>
      <c r="I6037">
        <v>2017</v>
      </c>
      <c r="J6037">
        <v>5</v>
      </c>
      <c r="K6037">
        <v>27</v>
      </c>
    </row>
    <row r="6038" spans="1:11" x14ac:dyDescent="0.3">
      <c r="A6038" t="s">
        <v>14</v>
      </c>
      <c r="B6038" s="1">
        <v>42881</v>
      </c>
      <c r="C6038">
        <v>1.02</v>
      </c>
      <c r="D6038">
        <v>1.1000000000000001</v>
      </c>
      <c r="E6038">
        <v>1.01</v>
      </c>
      <c r="F6038">
        <v>1.04</v>
      </c>
      <c r="G6038">
        <v>125946000</v>
      </c>
      <c r="H6038">
        <v>98433411</v>
      </c>
      <c r="I6038">
        <v>2017</v>
      </c>
      <c r="J6038">
        <v>5</v>
      </c>
      <c r="K6038">
        <v>26</v>
      </c>
    </row>
    <row r="6039" spans="1:11" x14ac:dyDescent="0.3">
      <c r="A6039" t="s">
        <v>14</v>
      </c>
      <c r="B6039" s="1">
        <v>42880</v>
      </c>
      <c r="C6039">
        <v>1.02</v>
      </c>
      <c r="D6039">
        <v>1.1000000000000001</v>
      </c>
      <c r="E6039">
        <v>1</v>
      </c>
      <c r="F6039">
        <v>1.04</v>
      </c>
      <c r="G6039">
        <v>144036000</v>
      </c>
      <c r="H6039">
        <v>70897554</v>
      </c>
      <c r="I6039">
        <v>2017</v>
      </c>
      <c r="J6039">
        <v>5</v>
      </c>
      <c r="K6039">
        <v>25</v>
      </c>
    </row>
    <row r="6040" spans="1:11" x14ac:dyDescent="0.3">
      <c r="A6040" t="s">
        <v>14</v>
      </c>
      <c r="B6040" s="1">
        <v>42879</v>
      </c>
      <c r="C6040">
        <v>1.01</v>
      </c>
      <c r="D6040">
        <v>1.05</v>
      </c>
      <c r="E6040">
        <v>0.998946</v>
      </c>
      <c r="F6040">
        <v>1.02</v>
      </c>
      <c r="G6040">
        <v>87804800</v>
      </c>
      <c r="H6040">
        <v>69547450</v>
      </c>
      <c r="I6040">
        <v>2017</v>
      </c>
      <c r="J6040">
        <v>5</v>
      </c>
      <c r="K6040">
        <v>24</v>
      </c>
    </row>
    <row r="6041" spans="1:11" x14ac:dyDescent="0.3">
      <c r="A6041" t="s">
        <v>14</v>
      </c>
      <c r="B6041" s="1">
        <v>42878</v>
      </c>
      <c r="C6041">
        <v>1.01</v>
      </c>
      <c r="D6041">
        <v>1.03</v>
      </c>
      <c r="E6041">
        <v>1</v>
      </c>
      <c r="F6041">
        <v>1.01</v>
      </c>
      <c r="G6041">
        <v>59043000</v>
      </c>
      <c r="H6041">
        <v>64800006</v>
      </c>
      <c r="I6041">
        <v>2017</v>
      </c>
      <c r="J6041">
        <v>5</v>
      </c>
      <c r="K6041">
        <v>23</v>
      </c>
    </row>
    <row r="6042" spans="1:11" x14ac:dyDescent="0.3">
      <c r="A6042" t="s">
        <v>14</v>
      </c>
      <c r="B6042" s="1">
        <v>42877</v>
      </c>
      <c r="C6042">
        <v>1</v>
      </c>
      <c r="D6042">
        <v>1.04</v>
      </c>
      <c r="E6042">
        <v>0.98324699999999998</v>
      </c>
      <c r="F6042">
        <v>1.01</v>
      </c>
      <c r="G6042">
        <v>79739904</v>
      </c>
      <c r="H6042">
        <v>62884751</v>
      </c>
      <c r="I6042">
        <v>2017</v>
      </c>
      <c r="J6042">
        <v>5</v>
      </c>
      <c r="K6042">
        <v>22</v>
      </c>
    </row>
    <row r="6043" spans="1:11" x14ac:dyDescent="0.3">
      <c r="A6043" t="s">
        <v>14</v>
      </c>
      <c r="B6043" s="1">
        <v>42876</v>
      </c>
      <c r="C6043">
        <v>0.99274899999999999</v>
      </c>
      <c r="D6043">
        <v>1</v>
      </c>
      <c r="E6043">
        <v>0.98641199999999996</v>
      </c>
      <c r="F6043">
        <v>1</v>
      </c>
      <c r="G6043">
        <v>46162600</v>
      </c>
      <c r="H6043">
        <v>62399255</v>
      </c>
      <c r="I6043">
        <v>2017</v>
      </c>
      <c r="J6043">
        <v>5</v>
      </c>
      <c r="K6043">
        <v>21</v>
      </c>
    </row>
    <row r="6044" spans="1:11" x14ac:dyDescent="0.3">
      <c r="A6044" t="s">
        <v>14</v>
      </c>
      <c r="B6044" s="1">
        <v>42875</v>
      </c>
      <c r="C6044">
        <v>0.99883299999999997</v>
      </c>
      <c r="D6044">
        <v>1.01</v>
      </c>
      <c r="E6044">
        <v>0.98213499999999998</v>
      </c>
      <c r="F6044">
        <v>0.99343099999999995</v>
      </c>
      <c r="G6044">
        <v>42299800</v>
      </c>
      <c r="H6044">
        <v>61983383</v>
      </c>
      <c r="I6044">
        <v>2017</v>
      </c>
      <c r="J6044">
        <v>5</v>
      </c>
      <c r="K6044">
        <v>20</v>
      </c>
    </row>
    <row r="6045" spans="1:11" x14ac:dyDescent="0.3">
      <c r="A6045" t="s">
        <v>14</v>
      </c>
      <c r="B6045" s="1">
        <v>42874</v>
      </c>
      <c r="C6045">
        <v>0.96724399999999999</v>
      </c>
      <c r="D6045">
        <v>1</v>
      </c>
      <c r="E6045">
        <v>0.96221199999999996</v>
      </c>
      <c r="F6045">
        <v>1</v>
      </c>
      <c r="G6045">
        <v>53721400</v>
      </c>
      <c r="H6045">
        <v>62469137</v>
      </c>
      <c r="I6045">
        <v>2017</v>
      </c>
      <c r="J6045">
        <v>5</v>
      </c>
      <c r="K6045">
        <v>19</v>
      </c>
    </row>
    <row r="6046" spans="1:11" x14ac:dyDescent="0.3">
      <c r="A6046" t="s">
        <v>14</v>
      </c>
      <c r="B6046" s="1">
        <v>42873</v>
      </c>
      <c r="C6046">
        <v>0.961148</v>
      </c>
      <c r="D6046">
        <v>0.98020700000000005</v>
      </c>
      <c r="E6046">
        <v>0.95066200000000001</v>
      </c>
      <c r="F6046">
        <v>0.96714299999999997</v>
      </c>
      <c r="G6046">
        <v>44705600</v>
      </c>
      <c r="H6046">
        <v>60346099</v>
      </c>
      <c r="I6046">
        <v>2017</v>
      </c>
      <c r="J6046">
        <v>5</v>
      </c>
      <c r="K6046">
        <v>18</v>
      </c>
    </row>
    <row r="6047" spans="1:11" x14ac:dyDescent="0.3">
      <c r="A6047" t="s">
        <v>14</v>
      </c>
      <c r="B6047" s="1">
        <v>42872</v>
      </c>
      <c r="C6047">
        <v>0.952963</v>
      </c>
      <c r="D6047">
        <v>0.98752499999999999</v>
      </c>
      <c r="E6047">
        <v>0.91939800000000005</v>
      </c>
      <c r="F6047">
        <v>0.97042899999999999</v>
      </c>
      <c r="G6047">
        <v>60057700</v>
      </c>
      <c r="H6047">
        <v>60551133</v>
      </c>
      <c r="I6047">
        <v>2017</v>
      </c>
      <c r="J6047">
        <v>5</v>
      </c>
      <c r="K6047">
        <v>17</v>
      </c>
    </row>
    <row r="6048" spans="1:11" x14ac:dyDescent="0.3">
      <c r="A6048" t="s">
        <v>14</v>
      </c>
      <c r="B6048" s="1">
        <v>42871</v>
      </c>
      <c r="C6048">
        <v>0.97069799999999995</v>
      </c>
      <c r="D6048">
        <v>0.98672000000000004</v>
      </c>
      <c r="E6048">
        <v>0.95660999999999996</v>
      </c>
      <c r="F6048">
        <v>0.95859099999999997</v>
      </c>
      <c r="G6048">
        <v>53097800</v>
      </c>
      <c r="H6048">
        <v>59812491</v>
      </c>
      <c r="I6048">
        <v>2017</v>
      </c>
      <c r="J6048">
        <v>5</v>
      </c>
      <c r="K6048">
        <v>16</v>
      </c>
    </row>
    <row r="6049" spans="1:11" x14ac:dyDescent="0.3">
      <c r="A6049" t="s">
        <v>14</v>
      </c>
      <c r="B6049" s="1">
        <v>42870</v>
      </c>
      <c r="C6049">
        <v>0.98057700000000003</v>
      </c>
      <c r="D6049">
        <v>0.99240799999999996</v>
      </c>
      <c r="E6049">
        <v>0.96729799999999999</v>
      </c>
      <c r="F6049">
        <v>0.96729799999999999</v>
      </c>
      <c r="G6049">
        <v>37380700</v>
      </c>
      <c r="H6049">
        <v>60353217</v>
      </c>
      <c r="I6049">
        <v>2017</v>
      </c>
      <c r="J6049">
        <v>5</v>
      </c>
      <c r="K6049">
        <v>15</v>
      </c>
    </row>
    <row r="6050" spans="1:11" x14ac:dyDescent="0.3">
      <c r="A6050" t="s">
        <v>14</v>
      </c>
      <c r="B6050" s="1">
        <v>42869</v>
      </c>
      <c r="C6050">
        <v>0.97277499999999995</v>
      </c>
      <c r="D6050">
        <v>0.99373</v>
      </c>
      <c r="E6050">
        <v>0.97064700000000004</v>
      </c>
      <c r="F6050">
        <v>0.98110600000000003</v>
      </c>
      <c r="G6050">
        <v>23922200</v>
      </c>
      <c r="H6050">
        <v>61217245</v>
      </c>
      <c r="I6050">
        <v>2017</v>
      </c>
      <c r="J6050">
        <v>5</v>
      </c>
      <c r="K6050">
        <v>14</v>
      </c>
    </row>
    <row r="6051" spans="1:11" x14ac:dyDescent="0.3">
      <c r="A6051" t="s">
        <v>14</v>
      </c>
      <c r="B6051" s="1">
        <v>42868</v>
      </c>
      <c r="C6051">
        <v>0.98135300000000003</v>
      </c>
      <c r="D6051">
        <v>0.98851999999999995</v>
      </c>
      <c r="E6051">
        <v>0.96311500000000005</v>
      </c>
      <c r="F6051">
        <v>0.97364799999999996</v>
      </c>
      <c r="G6051">
        <v>28873700</v>
      </c>
      <c r="H6051">
        <v>60751894</v>
      </c>
      <c r="I6051">
        <v>2017</v>
      </c>
      <c r="J6051">
        <v>5</v>
      </c>
      <c r="K6051">
        <v>13</v>
      </c>
    </row>
    <row r="6052" spans="1:11" x14ac:dyDescent="0.3">
      <c r="A6052" t="s">
        <v>14</v>
      </c>
      <c r="B6052" s="1">
        <v>42867</v>
      </c>
      <c r="C6052">
        <v>0.97509900000000005</v>
      </c>
      <c r="D6052">
        <v>0.99867799999999995</v>
      </c>
      <c r="E6052">
        <v>0.96065</v>
      </c>
      <c r="F6052">
        <v>0.97606999999999999</v>
      </c>
      <c r="G6052">
        <v>42850000</v>
      </c>
      <c r="H6052">
        <v>60903018</v>
      </c>
      <c r="I6052">
        <v>2017</v>
      </c>
      <c r="J6052">
        <v>5</v>
      </c>
      <c r="K6052">
        <v>12</v>
      </c>
    </row>
    <row r="6053" spans="1:11" x14ac:dyDescent="0.3">
      <c r="A6053" t="s">
        <v>14</v>
      </c>
      <c r="B6053" s="1">
        <v>42866</v>
      </c>
      <c r="C6053">
        <v>0.97982000000000002</v>
      </c>
      <c r="D6053">
        <v>0.99530600000000002</v>
      </c>
      <c r="E6053">
        <v>0.965893</v>
      </c>
      <c r="F6053">
        <v>0.98372099999999996</v>
      </c>
      <c r="G6053">
        <v>46800700</v>
      </c>
      <c r="H6053">
        <v>61380411</v>
      </c>
      <c r="I6053">
        <v>2017</v>
      </c>
      <c r="J6053">
        <v>5</v>
      </c>
      <c r="K6053">
        <v>11</v>
      </c>
    </row>
    <row r="6054" spans="1:11" x14ac:dyDescent="0.3">
      <c r="A6054" t="s">
        <v>14</v>
      </c>
      <c r="B6054" s="1">
        <v>42865</v>
      </c>
      <c r="C6054">
        <v>0.97048299999999998</v>
      </c>
      <c r="D6054">
        <v>0.99012</v>
      </c>
      <c r="E6054">
        <v>0.97048299999999998</v>
      </c>
      <c r="F6054">
        <v>0.98199999999999998</v>
      </c>
      <c r="G6054">
        <v>45884200</v>
      </c>
      <c r="H6054">
        <v>61273023</v>
      </c>
      <c r="I6054">
        <v>2017</v>
      </c>
      <c r="J6054">
        <v>5</v>
      </c>
      <c r="K6054">
        <v>10</v>
      </c>
    </row>
    <row r="6055" spans="1:11" x14ac:dyDescent="0.3">
      <c r="A6055" t="s">
        <v>14</v>
      </c>
      <c r="B6055" s="1">
        <v>42864</v>
      </c>
      <c r="C6055">
        <v>0.96725499999999998</v>
      </c>
      <c r="D6055">
        <v>0.97050400000000003</v>
      </c>
      <c r="E6055">
        <v>0.96725499999999998</v>
      </c>
      <c r="F6055">
        <v>0.97048699999999999</v>
      </c>
      <c r="G6055">
        <v>62186400</v>
      </c>
      <c r="H6055">
        <v>60558339</v>
      </c>
      <c r="I6055">
        <v>2017</v>
      </c>
      <c r="J6055">
        <v>5</v>
      </c>
      <c r="K6055">
        <v>9</v>
      </c>
    </row>
    <row r="6056" spans="1:11" x14ac:dyDescent="0.3">
      <c r="A6056" t="s">
        <v>14</v>
      </c>
      <c r="B6056" s="1">
        <v>42863</v>
      </c>
      <c r="C6056">
        <v>0.96896199999999999</v>
      </c>
      <c r="D6056">
        <v>0.96896199999999999</v>
      </c>
      <c r="E6056">
        <v>0.96720300000000003</v>
      </c>
      <c r="F6056">
        <v>0.96726000000000001</v>
      </c>
      <c r="G6056">
        <v>85211504</v>
      </c>
      <c r="H6056">
        <v>60360766</v>
      </c>
      <c r="I6056">
        <v>2017</v>
      </c>
      <c r="J6056">
        <v>5</v>
      </c>
      <c r="K6056">
        <v>8</v>
      </c>
    </row>
    <row r="6057" spans="1:11" x14ac:dyDescent="0.3">
      <c r="A6057" t="s">
        <v>14</v>
      </c>
      <c r="B6057" s="1">
        <v>42862</v>
      </c>
      <c r="C6057">
        <v>0.968638</v>
      </c>
      <c r="D6057">
        <v>0.96983600000000003</v>
      </c>
      <c r="E6057">
        <v>0.968638</v>
      </c>
      <c r="F6057">
        <v>0.96899000000000002</v>
      </c>
      <c r="G6057">
        <v>72995504</v>
      </c>
      <c r="H6057">
        <v>60468127</v>
      </c>
      <c r="I6057">
        <v>2017</v>
      </c>
      <c r="J6057">
        <v>5</v>
      </c>
      <c r="K6057">
        <v>7</v>
      </c>
    </row>
    <row r="6058" spans="1:11" x14ac:dyDescent="0.3">
      <c r="A6058" t="s">
        <v>14</v>
      </c>
      <c r="B6058" s="1">
        <v>42861</v>
      </c>
      <c r="C6058">
        <v>0.95566700000000004</v>
      </c>
      <c r="D6058">
        <v>0.96861900000000001</v>
      </c>
      <c r="E6058">
        <v>0.95566700000000004</v>
      </c>
      <c r="F6058">
        <v>0.96861900000000001</v>
      </c>
      <c r="G6058">
        <v>44047300</v>
      </c>
      <c r="H6058">
        <v>60444975</v>
      </c>
      <c r="I6058">
        <v>2017</v>
      </c>
      <c r="J6058">
        <v>5</v>
      </c>
      <c r="K6058">
        <v>6</v>
      </c>
    </row>
    <row r="6059" spans="1:11" x14ac:dyDescent="0.3">
      <c r="A6059" t="s">
        <v>14</v>
      </c>
      <c r="B6059" s="1">
        <v>42860</v>
      </c>
      <c r="C6059">
        <v>0.94597500000000001</v>
      </c>
      <c r="D6059">
        <v>0.95560100000000003</v>
      </c>
      <c r="E6059">
        <v>0.94597500000000001</v>
      </c>
      <c r="F6059">
        <v>0.95560100000000003</v>
      </c>
      <c r="G6059">
        <v>69583296</v>
      </c>
      <c r="H6059">
        <v>59632610</v>
      </c>
      <c r="I6059">
        <v>2017</v>
      </c>
      <c r="J6059">
        <v>5</v>
      </c>
      <c r="K6059">
        <v>5</v>
      </c>
    </row>
    <row r="6060" spans="1:11" x14ac:dyDescent="0.3">
      <c r="A6060" t="s">
        <v>14</v>
      </c>
      <c r="B6060" s="1">
        <v>42859</v>
      </c>
      <c r="C6060">
        <v>0.93335599999999996</v>
      </c>
      <c r="D6060">
        <v>0.94593099999999997</v>
      </c>
      <c r="E6060">
        <v>0.93335599999999996</v>
      </c>
      <c r="F6060">
        <v>0.94593099999999997</v>
      </c>
      <c r="G6060">
        <v>56022400</v>
      </c>
      <c r="H6060">
        <v>59029170</v>
      </c>
      <c r="I6060">
        <v>2017</v>
      </c>
      <c r="J6060">
        <v>5</v>
      </c>
      <c r="K6060">
        <v>4</v>
      </c>
    </row>
    <row r="6061" spans="1:11" x14ac:dyDescent="0.3">
      <c r="A6061" t="s">
        <v>14</v>
      </c>
      <c r="B6061" s="1">
        <v>42858</v>
      </c>
      <c r="C6061">
        <v>0.932612</v>
      </c>
      <c r="D6061">
        <v>0.93393000000000004</v>
      </c>
      <c r="E6061">
        <v>0.932392</v>
      </c>
      <c r="F6061">
        <v>0.93335100000000004</v>
      </c>
      <c r="G6061">
        <v>33500300</v>
      </c>
      <c r="H6061">
        <v>57342737</v>
      </c>
      <c r="I6061">
        <v>2017</v>
      </c>
      <c r="J6061">
        <v>5</v>
      </c>
      <c r="K6061">
        <v>3</v>
      </c>
    </row>
    <row r="6062" spans="1:11" x14ac:dyDescent="0.3">
      <c r="A6062" t="s">
        <v>14</v>
      </c>
      <c r="B6062" s="1">
        <v>42857</v>
      </c>
      <c r="C6062">
        <v>0.93585700000000005</v>
      </c>
      <c r="D6062">
        <v>0.93585700000000005</v>
      </c>
      <c r="E6062">
        <v>0.93246799999999996</v>
      </c>
      <c r="F6062">
        <v>0.93260699999999996</v>
      </c>
      <c r="G6062">
        <v>22268100</v>
      </c>
      <c r="H6062">
        <v>58811372</v>
      </c>
      <c r="I6062">
        <v>2017</v>
      </c>
      <c r="J6062">
        <v>5</v>
      </c>
      <c r="K6062">
        <v>2</v>
      </c>
    </row>
    <row r="6063" spans="1:11" x14ac:dyDescent="0.3">
      <c r="A6063" t="s">
        <v>14</v>
      </c>
      <c r="B6063" s="1">
        <v>42856</v>
      </c>
      <c r="C6063">
        <v>0.93685499999999999</v>
      </c>
      <c r="D6063">
        <v>0.937218</v>
      </c>
      <c r="E6063">
        <v>0.93587100000000001</v>
      </c>
      <c r="F6063">
        <v>0.93587100000000001</v>
      </c>
      <c r="G6063">
        <v>44582500</v>
      </c>
      <c r="H6063">
        <v>58977841</v>
      </c>
      <c r="I6063">
        <v>2017</v>
      </c>
      <c r="J6063">
        <v>5</v>
      </c>
      <c r="K6063">
        <v>1</v>
      </c>
    </row>
    <row r="6064" spans="1:11" x14ac:dyDescent="0.3">
      <c r="A6064" t="s">
        <v>14</v>
      </c>
      <c r="B6064" s="1">
        <v>42855</v>
      </c>
      <c r="C6064">
        <v>0.93718900000000005</v>
      </c>
      <c r="D6064">
        <v>0.93719600000000003</v>
      </c>
      <c r="E6064">
        <v>0.93558399999999997</v>
      </c>
      <c r="F6064">
        <v>0.93685399999999996</v>
      </c>
      <c r="G6064">
        <v>23739900</v>
      </c>
      <c r="H6064">
        <v>59033935</v>
      </c>
      <c r="I6064">
        <v>2017</v>
      </c>
      <c r="J6064">
        <v>4</v>
      </c>
      <c r="K6064">
        <v>30</v>
      </c>
    </row>
    <row r="6065" spans="1:11" x14ac:dyDescent="0.3">
      <c r="A6065" t="s">
        <v>14</v>
      </c>
      <c r="B6065" s="1">
        <v>42854</v>
      </c>
      <c r="C6065">
        <v>0.93455699999999997</v>
      </c>
      <c r="D6065">
        <v>0.93740900000000005</v>
      </c>
      <c r="E6065">
        <v>0.93455699999999997</v>
      </c>
      <c r="F6065">
        <v>0.93719300000000005</v>
      </c>
      <c r="G6065">
        <v>26533600</v>
      </c>
      <c r="H6065">
        <v>59055943</v>
      </c>
      <c r="I6065">
        <v>2017</v>
      </c>
      <c r="J6065">
        <v>4</v>
      </c>
      <c r="K6065">
        <v>29</v>
      </c>
    </row>
    <row r="6066" spans="1:11" x14ac:dyDescent="0.3">
      <c r="A6066" t="s">
        <v>14</v>
      </c>
      <c r="B6066" s="1">
        <v>42853</v>
      </c>
      <c r="C6066">
        <v>0.92434300000000003</v>
      </c>
      <c r="D6066">
        <v>0.93454199999999998</v>
      </c>
      <c r="E6066">
        <v>0.92433500000000002</v>
      </c>
      <c r="F6066">
        <v>0.93454199999999998</v>
      </c>
      <c r="G6066">
        <v>26494600</v>
      </c>
      <c r="H6066">
        <v>58064952</v>
      </c>
      <c r="I6066">
        <v>2017</v>
      </c>
      <c r="J6066">
        <v>4</v>
      </c>
      <c r="K6066">
        <v>28</v>
      </c>
    </row>
    <row r="6067" spans="1:11" x14ac:dyDescent="0.3">
      <c r="A6067" t="s">
        <v>14</v>
      </c>
      <c r="B6067" s="1">
        <v>42852</v>
      </c>
      <c r="C6067">
        <v>0.92104900000000001</v>
      </c>
      <c r="D6067">
        <v>0.92441499999999999</v>
      </c>
      <c r="E6067">
        <v>0.92104600000000003</v>
      </c>
      <c r="F6067">
        <v>0.92435100000000003</v>
      </c>
      <c r="G6067">
        <v>24062800</v>
      </c>
      <c r="H6067">
        <v>57450802</v>
      </c>
      <c r="I6067">
        <v>2017</v>
      </c>
      <c r="J6067">
        <v>4</v>
      </c>
      <c r="K6067">
        <v>27</v>
      </c>
    </row>
    <row r="6068" spans="1:11" x14ac:dyDescent="0.3">
      <c r="A6068" t="s">
        <v>14</v>
      </c>
      <c r="B6068" s="1">
        <v>42851</v>
      </c>
      <c r="C6068">
        <v>0.91353899999999999</v>
      </c>
      <c r="D6068">
        <v>0.92105000000000004</v>
      </c>
      <c r="E6068">
        <v>0.91353899999999999</v>
      </c>
      <c r="F6068">
        <v>0.92105000000000004</v>
      </c>
      <c r="G6068">
        <v>18772400</v>
      </c>
      <c r="H6068">
        <v>57277758</v>
      </c>
      <c r="I6068">
        <v>2017</v>
      </c>
      <c r="J6068">
        <v>4</v>
      </c>
      <c r="K6068">
        <v>26</v>
      </c>
    </row>
    <row r="6069" spans="1:11" x14ac:dyDescent="0.3">
      <c r="A6069" t="s">
        <v>14</v>
      </c>
      <c r="B6069" s="1">
        <v>42850</v>
      </c>
      <c r="C6069">
        <v>0.91787600000000003</v>
      </c>
      <c r="D6069">
        <v>0.91787600000000003</v>
      </c>
      <c r="E6069">
        <v>0.91359500000000005</v>
      </c>
      <c r="F6069">
        <v>0.91359500000000005</v>
      </c>
      <c r="G6069">
        <v>12707000</v>
      </c>
      <c r="H6069">
        <v>59158556</v>
      </c>
      <c r="I6069">
        <v>2017</v>
      </c>
      <c r="J6069">
        <v>4</v>
      </c>
      <c r="K6069">
        <v>25</v>
      </c>
    </row>
    <row r="6070" spans="1:11" x14ac:dyDescent="0.3">
      <c r="A6070" t="s">
        <v>14</v>
      </c>
      <c r="B6070" s="1">
        <v>42849</v>
      </c>
      <c r="C6070">
        <v>0.92130800000000002</v>
      </c>
      <c r="D6070">
        <v>0.92130800000000002</v>
      </c>
      <c r="E6070">
        <v>0.91788999999999998</v>
      </c>
      <c r="F6070">
        <v>0.91788999999999998</v>
      </c>
      <c r="G6070">
        <v>15265400</v>
      </c>
      <c r="H6070">
        <v>50231004</v>
      </c>
      <c r="I6070">
        <v>2017</v>
      </c>
      <c r="J6070">
        <v>4</v>
      </c>
      <c r="K6070">
        <v>24</v>
      </c>
    </row>
    <row r="6071" spans="1:11" x14ac:dyDescent="0.3">
      <c r="A6071" t="s">
        <v>14</v>
      </c>
      <c r="B6071" s="1">
        <v>42848</v>
      </c>
      <c r="C6071">
        <v>0.94074100000000005</v>
      </c>
      <c r="D6071">
        <v>0.94074100000000005</v>
      </c>
      <c r="E6071">
        <v>0.92133299999999996</v>
      </c>
      <c r="F6071">
        <v>0.92133299999999996</v>
      </c>
      <c r="G6071">
        <v>17298600</v>
      </c>
      <c r="H6071">
        <v>50424596</v>
      </c>
      <c r="I6071">
        <v>2017</v>
      </c>
      <c r="J6071">
        <v>4</v>
      </c>
      <c r="K6071">
        <v>23</v>
      </c>
    </row>
    <row r="6072" spans="1:11" x14ac:dyDescent="0.3">
      <c r="A6072" t="s">
        <v>14</v>
      </c>
      <c r="B6072" s="1">
        <v>42847</v>
      </c>
      <c r="C6072">
        <v>0.98399999999999999</v>
      </c>
      <c r="D6072">
        <v>0.98399999999999999</v>
      </c>
      <c r="E6072">
        <v>0.94092900000000002</v>
      </c>
      <c r="F6072">
        <v>0.94092900000000002</v>
      </c>
      <c r="G6072">
        <v>14711900</v>
      </c>
      <c r="H6072">
        <v>51499128</v>
      </c>
      <c r="I6072">
        <v>2017</v>
      </c>
      <c r="J6072">
        <v>4</v>
      </c>
      <c r="K6072">
        <v>22</v>
      </c>
    </row>
    <row r="6073" spans="1:11" x14ac:dyDescent="0.3">
      <c r="A6073" t="s">
        <v>14</v>
      </c>
      <c r="B6073" s="1">
        <v>42846</v>
      </c>
      <c r="C6073">
        <v>0.99826899999999996</v>
      </c>
      <c r="D6073">
        <v>0.99826899999999996</v>
      </c>
      <c r="E6073">
        <v>0.98416899999999996</v>
      </c>
      <c r="F6073">
        <v>0.98416899999999996</v>
      </c>
      <c r="G6073">
        <v>15935100</v>
      </c>
      <c r="H6073">
        <v>53875598</v>
      </c>
      <c r="I6073">
        <v>2017</v>
      </c>
      <c r="J6073">
        <v>4</v>
      </c>
      <c r="K6073">
        <v>21</v>
      </c>
    </row>
    <row r="6074" spans="1:11" x14ac:dyDescent="0.3">
      <c r="A6074" t="s">
        <v>14</v>
      </c>
      <c r="B6074" s="1">
        <v>42845</v>
      </c>
      <c r="C6074">
        <v>0.999525</v>
      </c>
      <c r="D6074">
        <v>0.999691</v>
      </c>
      <c r="E6074">
        <v>0.99782999999999999</v>
      </c>
      <c r="F6074">
        <v>0.99827500000000002</v>
      </c>
      <c r="G6074">
        <v>20548000</v>
      </c>
      <c r="H6074">
        <v>54688779</v>
      </c>
      <c r="I6074">
        <v>2017</v>
      </c>
      <c r="J6074">
        <v>4</v>
      </c>
      <c r="K6074">
        <v>20</v>
      </c>
    </row>
    <row r="6075" spans="1:11" x14ac:dyDescent="0.3">
      <c r="A6075" t="s">
        <v>14</v>
      </c>
      <c r="B6075" s="1">
        <v>42844</v>
      </c>
      <c r="C6075">
        <v>0.99961699999999998</v>
      </c>
      <c r="D6075">
        <v>0.99962200000000001</v>
      </c>
      <c r="E6075">
        <v>0.99917500000000004</v>
      </c>
      <c r="F6075">
        <v>0.99952300000000005</v>
      </c>
      <c r="G6075">
        <v>18244800</v>
      </c>
      <c r="H6075">
        <v>54798622</v>
      </c>
      <c r="I6075">
        <v>2017</v>
      </c>
      <c r="J6075">
        <v>4</v>
      </c>
      <c r="K6075">
        <v>19</v>
      </c>
    </row>
    <row r="6076" spans="1:11" x14ac:dyDescent="0.3">
      <c r="A6076" t="s">
        <v>14</v>
      </c>
      <c r="B6076" s="1">
        <v>42843</v>
      </c>
      <c r="C6076">
        <v>0.99929400000000002</v>
      </c>
      <c r="D6076">
        <v>0.99979300000000004</v>
      </c>
      <c r="E6076">
        <v>0.99929400000000002</v>
      </c>
      <c r="F6076">
        <v>0.99961599999999995</v>
      </c>
      <c r="G6076">
        <v>26367700</v>
      </c>
      <c r="H6076">
        <v>60720448</v>
      </c>
      <c r="I6076">
        <v>2017</v>
      </c>
      <c r="J6076">
        <v>4</v>
      </c>
      <c r="K6076">
        <v>18</v>
      </c>
    </row>
    <row r="6077" spans="1:11" x14ac:dyDescent="0.3">
      <c r="A6077" t="s">
        <v>14</v>
      </c>
      <c r="B6077" s="1">
        <v>42842</v>
      </c>
      <c r="C6077">
        <v>0.99943499999999996</v>
      </c>
      <c r="D6077">
        <v>0.999498</v>
      </c>
      <c r="E6077">
        <v>0.99782599999999999</v>
      </c>
      <c r="F6077">
        <v>0.99928799999999995</v>
      </c>
      <c r="G6077">
        <v>17280800</v>
      </c>
      <c r="H6077">
        <v>50707644</v>
      </c>
      <c r="I6077">
        <v>2017</v>
      </c>
      <c r="J6077">
        <v>4</v>
      </c>
      <c r="K6077">
        <v>17</v>
      </c>
    </row>
    <row r="6078" spans="1:11" x14ac:dyDescent="0.3">
      <c r="A6078" t="s">
        <v>14</v>
      </c>
      <c r="B6078" s="1">
        <v>42841</v>
      </c>
      <c r="C6078">
        <v>0.99993900000000002</v>
      </c>
      <c r="D6078">
        <v>0.999946</v>
      </c>
      <c r="E6078">
        <v>0.99945799999999996</v>
      </c>
      <c r="F6078">
        <v>0.99945799999999996</v>
      </c>
      <c r="G6078">
        <v>7208670</v>
      </c>
      <c r="H6078">
        <v>50716270</v>
      </c>
      <c r="I6078">
        <v>2017</v>
      </c>
      <c r="J6078">
        <v>4</v>
      </c>
      <c r="K6078">
        <v>16</v>
      </c>
    </row>
    <row r="6079" spans="1:11" x14ac:dyDescent="0.3">
      <c r="A6079" t="s">
        <v>14</v>
      </c>
      <c r="B6079" s="1">
        <v>42840</v>
      </c>
      <c r="C6079">
        <v>0.999031</v>
      </c>
      <c r="D6079">
        <v>0.99994899999999998</v>
      </c>
      <c r="E6079">
        <v>0.999</v>
      </c>
      <c r="F6079">
        <v>0.99993900000000002</v>
      </c>
      <c r="G6079">
        <v>14030700</v>
      </c>
      <c r="H6079">
        <v>50740678</v>
      </c>
      <c r="I6079">
        <v>2017</v>
      </c>
      <c r="J6079">
        <v>4</v>
      </c>
      <c r="K6079">
        <v>15</v>
      </c>
    </row>
    <row r="6080" spans="1:11" x14ac:dyDescent="0.3">
      <c r="A6080" t="s">
        <v>14</v>
      </c>
      <c r="B6080" s="1">
        <v>42839</v>
      </c>
      <c r="C6080">
        <v>0.99961800000000001</v>
      </c>
      <c r="D6080">
        <v>0.99975499999999995</v>
      </c>
      <c r="E6080">
        <v>0.998664</v>
      </c>
      <c r="F6080">
        <v>0.99898600000000004</v>
      </c>
      <c r="G6080">
        <v>14768200</v>
      </c>
      <c r="H6080">
        <v>50692319</v>
      </c>
      <c r="I6080">
        <v>2017</v>
      </c>
      <c r="J6080">
        <v>4</v>
      </c>
      <c r="K6080">
        <v>14</v>
      </c>
    </row>
    <row r="6081" spans="1:11" x14ac:dyDescent="0.3">
      <c r="A6081" t="s">
        <v>14</v>
      </c>
      <c r="B6081" s="1">
        <v>42838</v>
      </c>
      <c r="C6081">
        <v>0.99955799999999995</v>
      </c>
      <c r="D6081">
        <v>0.99973100000000004</v>
      </c>
      <c r="E6081">
        <v>0.99930600000000003</v>
      </c>
      <c r="F6081">
        <v>0.99961199999999995</v>
      </c>
      <c r="G6081">
        <v>24018200</v>
      </c>
      <c r="H6081">
        <v>50724085</v>
      </c>
      <c r="I6081">
        <v>2017</v>
      </c>
      <c r="J6081">
        <v>4</v>
      </c>
      <c r="K6081">
        <v>13</v>
      </c>
    </row>
    <row r="6082" spans="1:11" x14ac:dyDescent="0.3">
      <c r="A6082" t="s">
        <v>14</v>
      </c>
      <c r="B6082" s="1">
        <v>42837</v>
      </c>
      <c r="C6082">
        <v>0.99984200000000001</v>
      </c>
      <c r="D6082">
        <v>0.99993399999999999</v>
      </c>
      <c r="E6082">
        <v>0.99956199999999995</v>
      </c>
      <c r="F6082">
        <v>0.99956199999999995</v>
      </c>
      <c r="G6082">
        <v>20964000</v>
      </c>
      <c r="H6082">
        <v>50721548</v>
      </c>
      <c r="I6082">
        <v>2017</v>
      </c>
      <c r="J6082">
        <v>4</v>
      </c>
      <c r="K6082">
        <v>12</v>
      </c>
    </row>
    <row r="6083" spans="1:11" x14ac:dyDescent="0.3">
      <c r="A6083" t="s">
        <v>14</v>
      </c>
      <c r="B6083" s="1">
        <v>42836</v>
      </c>
      <c r="C6083">
        <v>0.99993399999999999</v>
      </c>
      <c r="D6083">
        <v>0.99993699999999996</v>
      </c>
      <c r="E6083">
        <v>0.99953000000000003</v>
      </c>
      <c r="F6083">
        <v>0.99984300000000004</v>
      </c>
      <c r="G6083">
        <v>12213800</v>
      </c>
      <c r="H6083">
        <v>54942244</v>
      </c>
      <c r="I6083">
        <v>2017</v>
      </c>
      <c r="J6083">
        <v>4</v>
      </c>
      <c r="K6083">
        <v>11</v>
      </c>
    </row>
    <row r="6084" spans="1:11" x14ac:dyDescent="0.3">
      <c r="A6084" t="s">
        <v>14</v>
      </c>
      <c r="B6084" s="1">
        <v>42835</v>
      </c>
      <c r="C6084">
        <v>0.99995999999999996</v>
      </c>
      <c r="D6084">
        <v>0.99998500000000001</v>
      </c>
      <c r="E6084">
        <v>0.99959100000000001</v>
      </c>
      <c r="F6084">
        <v>0.99993100000000001</v>
      </c>
      <c r="G6084">
        <v>12279500</v>
      </c>
      <c r="H6084">
        <v>54947076</v>
      </c>
      <c r="I6084">
        <v>2017</v>
      </c>
      <c r="J6084">
        <v>4</v>
      </c>
      <c r="K6084">
        <v>10</v>
      </c>
    </row>
    <row r="6085" spans="1:11" x14ac:dyDescent="0.3">
      <c r="A6085" t="s">
        <v>14</v>
      </c>
      <c r="B6085" s="1">
        <v>42834</v>
      </c>
      <c r="C6085">
        <v>0.99971399999999999</v>
      </c>
      <c r="D6085">
        <v>0.99996700000000005</v>
      </c>
      <c r="E6085">
        <v>0.99795</v>
      </c>
      <c r="F6085">
        <v>0.99995999999999996</v>
      </c>
      <c r="G6085">
        <v>18951900</v>
      </c>
      <c r="H6085">
        <v>54948670</v>
      </c>
      <c r="I6085">
        <v>2017</v>
      </c>
      <c r="J6085">
        <v>4</v>
      </c>
      <c r="K6085">
        <v>9</v>
      </c>
    </row>
    <row r="6086" spans="1:11" x14ac:dyDescent="0.3">
      <c r="A6086" t="s">
        <v>14</v>
      </c>
      <c r="B6086" s="1">
        <v>42833</v>
      </c>
      <c r="C6086">
        <v>0.99987400000000004</v>
      </c>
      <c r="D6086">
        <v>0.99995800000000001</v>
      </c>
      <c r="E6086">
        <v>0.99866299999999997</v>
      </c>
      <c r="F6086">
        <v>0.99971600000000005</v>
      </c>
      <c r="G6086">
        <v>14282200</v>
      </c>
      <c r="H6086">
        <v>54935261</v>
      </c>
      <c r="I6086">
        <v>2017</v>
      </c>
      <c r="J6086">
        <v>4</v>
      </c>
      <c r="K6086">
        <v>8</v>
      </c>
    </row>
    <row r="6087" spans="1:11" x14ac:dyDescent="0.3">
      <c r="A6087" t="s">
        <v>14</v>
      </c>
      <c r="B6087" s="1">
        <v>42832</v>
      </c>
      <c r="C6087">
        <v>0.99993699999999996</v>
      </c>
      <c r="D6087">
        <v>0.99996499999999999</v>
      </c>
      <c r="E6087">
        <v>0.99978100000000003</v>
      </c>
      <c r="F6087">
        <v>0.99987300000000001</v>
      </c>
      <c r="G6087">
        <v>21336300</v>
      </c>
      <c r="H6087">
        <v>54943889</v>
      </c>
      <c r="I6087">
        <v>2017</v>
      </c>
      <c r="J6087">
        <v>4</v>
      </c>
      <c r="K6087">
        <v>7</v>
      </c>
    </row>
    <row r="6088" spans="1:11" x14ac:dyDescent="0.3">
      <c r="A6088" t="s">
        <v>14</v>
      </c>
      <c r="B6088" s="1">
        <v>42831</v>
      </c>
      <c r="C6088">
        <v>1</v>
      </c>
      <c r="D6088">
        <v>1</v>
      </c>
      <c r="E6088">
        <v>0.99993900000000002</v>
      </c>
      <c r="F6088">
        <v>0.99993900000000002</v>
      </c>
      <c r="G6088">
        <v>33731600</v>
      </c>
      <c r="H6088">
        <v>54947516</v>
      </c>
      <c r="I6088">
        <v>2017</v>
      </c>
      <c r="J6088">
        <v>4</v>
      </c>
      <c r="K6088">
        <v>6</v>
      </c>
    </row>
    <row r="6089" spans="1:11" x14ac:dyDescent="0.3">
      <c r="A6089" t="s">
        <v>14</v>
      </c>
      <c r="B6089" s="1">
        <v>42830</v>
      </c>
      <c r="C6089">
        <v>1</v>
      </c>
      <c r="D6089">
        <v>1</v>
      </c>
      <c r="E6089">
        <v>0.99995299999999998</v>
      </c>
      <c r="F6089">
        <v>1</v>
      </c>
      <c r="G6089">
        <v>26734200</v>
      </c>
      <c r="H6089">
        <v>54956912</v>
      </c>
      <c r="I6089">
        <v>2017</v>
      </c>
      <c r="J6089">
        <v>4</v>
      </c>
      <c r="K6089">
        <v>5</v>
      </c>
    </row>
    <row r="6090" spans="1:11" x14ac:dyDescent="0.3">
      <c r="A6090" t="s">
        <v>14</v>
      </c>
      <c r="B6090" s="1">
        <v>42829</v>
      </c>
      <c r="C6090">
        <v>0.99977099999999997</v>
      </c>
      <c r="D6090">
        <v>1</v>
      </c>
      <c r="E6090">
        <v>0.99969399999999997</v>
      </c>
      <c r="F6090">
        <v>1</v>
      </c>
      <c r="G6090">
        <v>26434800</v>
      </c>
      <c r="H6090">
        <v>54951967</v>
      </c>
      <c r="I6090">
        <v>2017</v>
      </c>
      <c r="J6090">
        <v>4</v>
      </c>
      <c r="K6090">
        <v>4</v>
      </c>
    </row>
    <row r="6091" spans="1:11" x14ac:dyDescent="0.3">
      <c r="A6091" t="s">
        <v>14</v>
      </c>
      <c r="B6091" s="1">
        <v>42828</v>
      </c>
      <c r="C6091">
        <v>1</v>
      </c>
      <c r="D6091">
        <v>1</v>
      </c>
      <c r="E6091">
        <v>0.99912199999999995</v>
      </c>
      <c r="F6091">
        <v>0.99975199999999997</v>
      </c>
      <c r="G6091">
        <v>42028500</v>
      </c>
      <c r="H6091">
        <v>54937240</v>
      </c>
      <c r="I6091">
        <v>2017</v>
      </c>
      <c r="J6091">
        <v>4</v>
      </c>
      <c r="K6091">
        <v>3</v>
      </c>
    </row>
    <row r="6092" spans="1:11" x14ac:dyDescent="0.3">
      <c r="A6092" t="s">
        <v>14</v>
      </c>
      <c r="B6092" s="1">
        <v>42827</v>
      </c>
      <c r="C6092">
        <v>0.99958199999999997</v>
      </c>
      <c r="D6092">
        <v>1</v>
      </c>
      <c r="E6092">
        <v>0.99924500000000005</v>
      </c>
      <c r="F6092">
        <v>1</v>
      </c>
      <c r="G6092">
        <v>45911500</v>
      </c>
      <c r="H6092">
        <v>55003071</v>
      </c>
      <c r="I6092">
        <v>2017</v>
      </c>
      <c r="J6092">
        <v>4</v>
      </c>
      <c r="K6092">
        <v>2</v>
      </c>
    </row>
    <row r="6093" spans="1:11" x14ac:dyDescent="0.3">
      <c r="A6093" t="s">
        <v>14</v>
      </c>
      <c r="B6093" s="1">
        <v>42826</v>
      </c>
      <c r="C6093">
        <v>1</v>
      </c>
      <c r="D6093">
        <v>1</v>
      </c>
      <c r="E6093">
        <v>0.99738700000000002</v>
      </c>
      <c r="F6093">
        <v>0.99958599999999997</v>
      </c>
      <c r="G6093">
        <v>15118800</v>
      </c>
      <c r="H6093">
        <v>54928118</v>
      </c>
      <c r="I6093">
        <v>2017</v>
      </c>
      <c r="J6093">
        <v>4</v>
      </c>
      <c r="K6093">
        <v>1</v>
      </c>
    </row>
    <row r="6094" spans="1:11" x14ac:dyDescent="0.3">
      <c r="A6094" t="s">
        <v>14</v>
      </c>
      <c r="B6094" s="1">
        <v>42825</v>
      </c>
      <c r="C6094">
        <v>0.99998500000000001</v>
      </c>
      <c r="D6094">
        <v>1</v>
      </c>
      <c r="E6094">
        <v>0.99991799999999997</v>
      </c>
      <c r="F6094">
        <v>1</v>
      </c>
      <c r="G6094">
        <v>34115800</v>
      </c>
      <c r="H6094">
        <v>54950856</v>
      </c>
      <c r="I6094">
        <v>2017</v>
      </c>
      <c r="J6094">
        <v>3</v>
      </c>
      <c r="K6094">
        <v>31</v>
      </c>
    </row>
    <row r="6095" spans="1:11" x14ac:dyDescent="0.3">
      <c r="A6095" t="s">
        <v>14</v>
      </c>
      <c r="B6095" s="1">
        <v>42824</v>
      </c>
      <c r="C6095">
        <v>0.99994799999999995</v>
      </c>
      <c r="D6095">
        <v>1</v>
      </c>
      <c r="E6095">
        <v>0.99986399999999998</v>
      </c>
      <c r="F6095">
        <v>0.99998600000000004</v>
      </c>
      <c r="G6095">
        <v>25009900</v>
      </c>
      <c r="H6095">
        <v>54950083</v>
      </c>
      <c r="I6095">
        <v>2017</v>
      </c>
      <c r="J6095">
        <v>3</v>
      </c>
      <c r="K6095">
        <v>30</v>
      </c>
    </row>
    <row r="6096" spans="1:11" x14ac:dyDescent="0.3">
      <c r="A6096" t="s">
        <v>14</v>
      </c>
      <c r="B6096" s="1">
        <v>42823</v>
      </c>
      <c r="C6096">
        <v>1</v>
      </c>
      <c r="D6096">
        <v>1</v>
      </c>
      <c r="E6096">
        <v>0.99983100000000003</v>
      </c>
      <c r="F6096">
        <v>0.99994700000000003</v>
      </c>
      <c r="G6096">
        <v>16816300</v>
      </c>
      <c r="H6096">
        <v>54947940</v>
      </c>
      <c r="I6096">
        <v>2017</v>
      </c>
      <c r="J6096">
        <v>3</v>
      </c>
      <c r="K6096">
        <v>29</v>
      </c>
    </row>
    <row r="6097" spans="1:11" x14ac:dyDescent="0.3">
      <c r="A6097" t="s">
        <v>14</v>
      </c>
      <c r="B6097" s="1">
        <v>42822</v>
      </c>
      <c r="C6097">
        <v>1</v>
      </c>
      <c r="D6097">
        <v>1</v>
      </c>
      <c r="E6097">
        <v>1</v>
      </c>
      <c r="F6097">
        <v>1</v>
      </c>
      <c r="G6097">
        <v>15602800</v>
      </c>
      <c r="H6097">
        <v>44951302</v>
      </c>
      <c r="I6097">
        <v>2017</v>
      </c>
      <c r="J6097">
        <v>3</v>
      </c>
      <c r="K6097">
        <v>28</v>
      </c>
    </row>
    <row r="6098" spans="1:11" x14ac:dyDescent="0.3">
      <c r="A6098" t="s">
        <v>14</v>
      </c>
      <c r="B6098" s="1">
        <v>42821</v>
      </c>
      <c r="C6098">
        <v>1</v>
      </c>
      <c r="D6098">
        <v>1</v>
      </c>
      <c r="E6098">
        <v>1</v>
      </c>
      <c r="F6098">
        <v>1</v>
      </c>
      <c r="G6098">
        <v>19270700</v>
      </c>
      <c r="H6098">
        <v>44951302</v>
      </c>
      <c r="I6098">
        <v>2017</v>
      </c>
      <c r="J6098">
        <v>3</v>
      </c>
      <c r="K6098">
        <v>27</v>
      </c>
    </row>
    <row r="6099" spans="1:11" x14ac:dyDescent="0.3">
      <c r="A6099" t="s">
        <v>14</v>
      </c>
      <c r="B6099" s="1">
        <v>42820</v>
      </c>
      <c r="C6099">
        <v>0.999915</v>
      </c>
      <c r="D6099">
        <v>1</v>
      </c>
      <c r="E6099">
        <v>0.999915</v>
      </c>
      <c r="F6099">
        <v>1</v>
      </c>
      <c r="G6099">
        <v>16614300</v>
      </c>
      <c r="H6099">
        <v>44951302</v>
      </c>
      <c r="I6099">
        <v>2017</v>
      </c>
      <c r="J6099">
        <v>3</v>
      </c>
      <c r="K6099">
        <v>26</v>
      </c>
    </row>
    <row r="6100" spans="1:11" x14ac:dyDescent="0.3">
      <c r="A6100" t="s">
        <v>14</v>
      </c>
      <c r="B6100" s="1">
        <v>42819</v>
      </c>
      <c r="C6100">
        <v>0.99989799999999995</v>
      </c>
      <c r="D6100">
        <v>1</v>
      </c>
      <c r="E6100">
        <v>0.99986900000000001</v>
      </c>
      <c r="F6100">
        <v>0.99991600000000003</v>
      </c>
      <c r="G6100">
        <v>28141600</v>
      </c>
      <c r="H6100">
        <v>44947087</v>
      </c>
      <c r="I6100">
        <v>2017</v>
      </c>
      <c r="J6100">
        <v>3</v>
      </c>
      <c r="K6100">
        <v>25</v>
      </c>
    </row>
    <row r="6101" spans="1:11" x14ac:dyDescent="0.3">
      <c r="A6101" t="s">
        <v>14</v>
      </c>
      <c r="B6101" s="1">
        <v>42818</v>
      </c>
      <c r="C6101">
        <v>1</v>
      </c>
      <c r="D6101">
        <v>1</v>
      </c>
      <c r="E6101">
        <v>0.99989300000000003</v>
      </c>
      <c r="F6101">
        <v>0.99989600000000001</v>
      </c>
      <c r="G6101">
        <v>33351200</v>
      </c>
      <c r="H6101">
        <v>44946188</v>
      </c>
      <c r="I6101">
        <v>2017</v>
      </c>
      <c r="J6101">
        <v>3</v>
      </c>
      <c r="K6101">
        <v>24</v>
      </c>
    </row>
    <row r="6102" spans="1:11" x14ac:dyDescent="0.3">
      <c r="A6102" t="s">
        <v>14</v>
      </c>
      <c r="B6102" s="1">
        <v>42817</v>
      </c>
      <c r="C6102">
        <v>1</v>
      </c>
      <c r="D6102">
        <v>1</v>
      </c>
      <c r="E6102">
        <v>1</v>
      </c>
      <c r="F6102">
        <v>1</v>
      </c>
      <c r="G6102">
        <v>12763900</v>
      </c>
      <c r="H6102">
        <v>44954009</v>
      </c>
      <c r="I6102">
        <v>2017</v>
      </c>
      <c r="J6102">
        <v>3</v>
      </c>
      <c r="K6102">
        <v>23</v>
      </c>
    </row>
    <row r="6103" spans="1:11" x14ac:dyDescent="0.3">
      <c r="A6103" t="s">
        <v>14</v>
      </c>
      <c r="B6103" s="1">
        <v>42816</v>
      </c>
      <c r="C6103">
        <v>1</v>
      </c>
      <c r="D6103">
        <v>1</v>
      </c>
      <c r="E6103">
        <v>1</v>
      </c>
      <c r="F6103">
        <v>1</v>
      </c>
      <c r="G6103">
        <v>22713300</v>
      </c>
      <c r="H6103">
        <v>44952661</v>
      </c>
      <c r="I6103">
        <v>2017</v>
      </c>
      <c r="J6103">
        <v>3</v>
      </c>
      <c r="K6103">
        <v>22</v>
      </c>
    </row>
    <row r="6104" spans="1:11" x14ac:dyDescent="0.3">
      <c r="A6104" t="s">
        <v>14</v>
      </c>
      <c r="B6104" s="1">
        <v>42815</v>
      </c>
      <c r="C6104">
        <v>1</v>
      </c>
      <c r="D6104">
        <v>1</v>
      </c>
      <c r="E6104">
        <v>0.99998600000000004</v>
      </c>
      <c r="F6104">
        <v>1</v>
      </c>
      <c r="G6104">
        <v>21556400</v>
      </c>
      <c r="H6104">
        <v>44952211</v>
      </c>
      <c r="I6104">
        <v>2017</v>
      </c>
      <c r="J6104">
        <v>3</v>
      </c>
      <c r="K6104">
        <v>21</v>
      </c>
    </row>
    <row r="6105" spans="1:11" x14ac:dyDescent="0.3">
      <c r="A6105" t="s">
        <v>14</v>
      </c>
      <c r="B6105" s="1">
        <v>42814</v>
      </c>
      <c r="C6105">
        <v>1</v>
      </c>
      <c r="D6105">
        <v>1</v>
      </c>
      <c r="E6105">
        <v>1</v>
      </c>
      <c r="F6105">
        <v>1</v>
      </c>
      <c r="G6105">
        <v>16075100</v>
      </c>
      <c r="H6105">
        <v>44960302</v>
      </c>
      <c r="I6105">
        <v>2017</v>
      </c>
      <c r="J6105">
        <v>3</v>
      </c>
      <c r="K6105">
        <v>20</v>
      </c>
    </row>
    <row r="6106" spans="1:11" x14ac:dyDescent="0.3">
      <c r="A6106" t="s">
        <v>14</v>
      </c>
      <c r="B6106" s="1">
        <v>42813</v>
      </c>
      <c r="C6106">
        <v>1</v>
      </c>
      <c r="D6106">
        <v>1</v>
      </c>
      <c r="E6106">
        <v>0.99997000000000003</v>
      </c>
      <c r="F6106">
        <v>1</v>
      </c>
      <c r="G6106">
        <v>33106500</v>
      </c>
      <c r="H6106">
        <v>44953110</v>
      </c>
      <c r="I6106">
        <v>2017</v>
      </c>
      <c r="J6106">
        <v>3</v>
      </c>
      <c r="K6106">
        <v>19</v>
      </c>
    </row>
    <row r="6107" spans="1:11" x14ac:dyDescent="0.3">
      <c r="A6107" t="s">
        <v>14</v>
      </c>
      <c r="B6107" s="1">
        <v>42812</v>
      </c>
      <c r="C6107">
        <v>1</v>
      </c>
      <c r="D6107">
        <v>1</v>
      </c>
      <c r="E6107">
        <v>0.99993699999999996</v>
      </c>
      <c r="F6107">
        <v>1</v>
      </c>
      <c r="G6107">
        <v>49039900</v>
      </c>
      <c r="H6107">
        <v>44952211</v>
      </c>
      <c r="I6107">
        <v>2017</v>
      </c>
      <c r="J6107">
        <v>3</v>
      </c>
      <c r="K6107">
        <v>18</v>
      </c>
    </row>
    <row r="6108" spans="1:11" x14ac:dyDescent="0.3">
      <c r="A6108" t="s">
        <v>14</v>
      </c>
      <c r="B6108" s="1">
        <v>42811</v>
      </c>
      <c r="C6108">
        <v>1</v>
      </c>
      <c r="D6108">
        <v>1</v>
      </c>
      <c r="E6108">
        <v>1</v>
      </c>
      <c r="F6108">
        <v>1</v>
      </c>
      <c r="G6108">
        <v>46381300</v>
      </c>
      <c r="H6108">
        <v>44952211</v>
      </c>
      <c r="I6108">
        <v>2017</v>
      </c>
      <c r="J6108">
        <v>3</v>
      </c>
      <c r="K6108">
        <v>17</v>
      </c>
    </row>
    <row r="6109" spans="1:11" x14ac:dyDescent="0.3">
      <c r="A6109" t="s">
        <v>14</v>
      </c>
      <c r="B6109" s="1">
        <v>42810</v>
      </c>
      <c r="C6109">
        <v>1</v>
      </c>
      <c r="D6109">
        <v>1</v>
      </c>
      <c r="E6109">
        <v>1</v>
      </c>
      <c r="F6109">
        <v>1</v>
      </c>
      <c r="G6109">
        <v>39496700</v>
      </c>
      <c r="H6109">
        <v>34951411</v>
      </c>
      <c r="I6109">
        <v>2017</v>
      </c>
      <c r="J6109">
        <v>3</v>
      </c>
      <c r="K6109">
        <v>16</v>
      </c>
    </row>
    <row r="6110" spans="1:11" x14ac:dyDescent="0.3">
      <c r="A6110" t="s">
        <v>14</v>
      </c>
      <c r="B6110" s="1">
        <v>42809</v>
      </c>
      <c r="C6110">
        <v>1</v>
      </c>
      <c r="D6110">
        <v>1</v>
      </c>
      <c r="E6110">
        <v>1</v>
      </c>
      <c r="F6110">
        <v>1</v>
      </c>
      <c r="G6110">
        <v>20476500</v>
      </c>
      <c r="H6110">
        <v>34950712</v>
      </c>
      <c r="I6110">
        <v>2017</v>
      </c>
      <c r="J6110">
        <v>3</v>
      </c>
      <c r="K6110">
        <v>15</v>
      </c>
    </row>
    <row r="6111" spans="1:11" x14ac:dyDescent="0.3">
      <c r="A6111" t="s">
        <v>14</v>
      </c>
      <c r="B6111" s="1">
        <v>42808</v>
      </c>
      <c r="C6111">
        <v>1</v>
      </c>
      <c r="D6111">
        <v>1</v>
      </c>
      <c r="E6111">
        <v>1</v>
      </c>
      <c r="F6111">
        <v>1</v>
      </c>
      <c r="G6111">
        <v>13773800</v>
      </c>
      <c r="H6111">
        <v>34951062</v>
      </c>
      <c r="I6111">
        <v>2017</v>
      </c>
      <c r="J6111">
        <v>3</v>
      </c>
      <c r="K6111">
        <v>14</v>
      </c>
    </row>
    <row r="6112" spans="1:11" x14ac:dyDescent="0.3">
      <c r="A6112" t="s">
        <v>14</v>
      </c>
      <c r="B6112" s="1">
        <v>42807</v>
      </c>
      <c r="C6112">
        <v>1</v>
      </c>
      <c r="D6112">
        <v>1</v>
      </c>
      <c r="E6112">
        <v>0.99999499999999997</v>
      </c>
      <c r="F6112">
        <v>1</v>
      </c>
      <c r="G6112">
        <v>25101200</v>
      </c>
      <c r="H6112">
        <v>34951776</v>
      </c>
      <c r="I6112">
        <v>2017</v>
      </c>
      <c r="J6112">
        <v>3</v>
      </c>
      <c r="K6112">
        <v>13</v>
      </c>
    </row>
    <row r="6113" spans="1:11" x14ac:dyDescent="0.3">
      <c r="A6113" t="s">
        <v>14</v>
      </c>
      <c r="B6113" s="1">
        <v>42806</v>
      </c>
      <c r="C6113">
        <v>1</v>
      </c>
      <c r="D6113">
        <v>1</v>
      </c>
      <c r="E6113">
        <v>1</v>
      </c>
      <c r="F6113">
        <v>1</v>
      </c>
      <c r="G6113">
        <v>13039200</v>
      </c>
      <c r="H6113">
        <v>34953174</v>
      </c>
      <c r="I6113">
        <v>2017</v>
      </c>
      <c r="J6113">
        <v>3</v>
      </c>
      <c r="K6113">
        <v>12</v>
      </c>
    </row>
    <row r="6114" spans="1:11" x14ac:dyDescent="0.3">
      <c r="A6114" t="s">
        <v>14</v>
      </c>
      <c r="B6114" s="1">
        <v>42805</v>
      </c>
      <c r="C6114">
        <v>0.99999099999999996</v>
      </c>
      <c r="D6114">
        <v>1</v>
      </c>
      <c r="E6114">
        <v>0.99999099999999996</v>
      </c>
      <c r="F6114">
        <v>1</v>
      </c>
      <c r="G6114">
        <v>15269400</v>
      </c>
      <c r="H6114">
        <v>34951776</v>
      </c>
      <c r="I6114">
        <v>2017</v>
      </c>
      <c r="J6114">
        <v>3</v>
      </c>
      <c r="K6114">
        <v>11</v>
      </c>
    </row>
    <row r="6115" spans="1:11" x14ac:dyDescent="0.3">
      <c r="A6115" t="s">
        <v>14</v>
      </c>
      <c r="B6115" s="1">
        <v>42804</v>
      </c>
      <c r="C6115">
        <v>0.99990500000000004</v>
      </c>
      <c r="D6115">
        <v>1</v>
      </c>
      <c r="E6115">
        <v>0.99987499999999996</v>
      </c>
      <c r="F6115">
        <v>0.99999000000000005</v>
      </c>
      <c r="G6115">
        <v>26308800</v>
      </c>
      <c r="H6115">
        <v>34950028</v>
      </c>
      <c r="I6115">
        <v>2017</v>
      </c>
      <c r="J6115">
        <v>3</v>
      </c>
      <c r="K6115">
        <v>10</v>
      </c>
    </row>
    <row r="6116" spans="1:11" x14ac:dyDescent="0.3">
      <c r="A6116" t="s">
        <v>14</v>
      </c>
      <c r="B6116" s="1">
        <v>42803</v>
      </c>
      <c r="C6116">
        <v>1</v>
      </c>
      <c r="D6116">
        <v>1</v>
      </c>
      <c r="E6116">
        <v>0.99987599999999999</v>
      </c>
      <c r="F6116">
        <v>0.99990599999999996</v>
      </c>
      <c r="G6116">
        <v>9560830</v>
      </c>
      <c r="H6116">
        <v>34947092</v>
      </c>
      <c r="I6116">
        <v>2017</v>
      </c>
      <c r="J6116">
        <v>3</v>
      </c>
      <c r="K6116">
        <v>9</v>
      </c>
    </row>
    <row r="6117" spans="1:11" x14ac:dyDescent="0.3">
      <c r="A6117" t="s">
        <v>14</v>
      </c>
      <c r="B6117" s="1">
        <v>42802</v>
      </c>
      <c r="C6117">
        <v>1</v>
      </c>
      <c r="D6117">
        <v>1</v>
      </c>
      <c r="E6117">
        <v>1</v>
      </c>
      <c r="F6117">
        <v>1</v>
      </c>
      <c r="G6117">
        <v>11995300</v>
      </c>
      <c r="H6117">
        <v>34950727</v>
      </c>
      <c r="I6117">
        <v>2017</v>
      </c>
      <c r="J6117">
        <v>3</v>
      </c>
      <c r="K6117">
        <v>8</v>
      </c>
    </row>
    <row r="6118" spans="1:11" x14ac:dyDescent="0.3">
      <c r="A6118" t="s">
        <v>14</v>
      </c>
      <c r="B6118" s="1">
        <v>42801</v>
      </c>
      <c r="C6118">
        <v>1</v>
      </c>
      <c r="D6118">
        <v>1</v>
      </c>
      <c r="E6118">
        <v>1</v>
      </c>
      <c r="F6118">
        <v>1</v>
      </c>
      <c r="G6118">
        <v>10782500</v>
      </c>
      <c r="H6118">
        <v>34951077</v>
      </c>
      <c r="I6118">
        <v>2017</v>
      </c>
      <c r="J6118">
        <v>3</v>
      </c>
      <c r="K6118">
        <v>7</v>
      </c>
    </row>
    <row r="6119" spans="1:11" x14ac:dyDescent="0.3">
      <c r="A6119" t="s">
        <v>14</v>
      </c>
      <c r="B6119" s="1">
        <v>42800</v>
      </c>
      <c r="C6119">
        <v>1</v>
      </c>
      <c r="D6119">
        <v>1</v>
      </c>
      <c r="E6119">
        <v>1</v>
      </c>
      <c r="F6119">
        <v>1</v>
      </c>
      <c r="G6119">
        <v>4261790</v>
      </c>
      <c r="H6119">
        <v>24951875</v>
      </c>
      <c r="I6119">
        <v>2017</v>
      </c>
      <c r="J6119">
        <v>3</v>
      </c>
      <c r="K6119">
        <v>6</v>
      </c>
    </row>
    <row r="6120" spans="1:11" x14ac:dyDescent="0.3">
      <c r="A6120" t="s">
        <v>14</v>
      </c>
      <c r="B6120" s="1">
        <v>42799</v>
      </c>
      <c r="C6120">
        <v>1</v>
      </c>
      <c r="D6120">
        <v>1</v>
      </c>
      <c r="E6120">
        <v>1</v>
      </c>
      <c r="F6120">
        <v>1</v>
      </c>
      <c r="G6120">
        <v>6111390</v>
      </c>
      <c r="H6120">
        <v>24951244</v>
      </c>
      <c r="I6120">
        <v>2017</v>
      </c>
      <c r="J6120">
        <v>3</v>
      </c>
      <c r="K6120">
        <v>5</v>
      </c>
    </row>
    <row r="6121" spans="1:11" x14ac:dyDescent="0.3">
      <c r="A6121" t="s">
        <v>14</v>
      </c>
      <c r="B6121" s="1">
        <v>42798</v>
      </c>
      <c r="C6121">
        <v>1</v>
      </c>
      <c r="D6121">
        <v>1</v>
      </c>
      <c r="E6121">
        <v>0.99999800000000005</v>
      </c>
      <c r="F6121">
        <v>1</v>
      </c>
      <c r="G6121">
        <v>6427490</v>
      </c>
      <c r="H6121">
        <v>24951244</v>
      </c>
      <c r="I6121">
        <v>2017</v>
      </c>
      <c r="J6121">
        <v>3</v>
      </c>
      <c r="K6121">
        <v>4</v>
      </c>
    </row>
    <row r="6122" spans="1:11" x14ac:dyDescent="0.3">
      <c r="A6122" t="s">
        <v>14</v>
      </c>
      <c r="B6122" s="1">
        <v>42797</v>
      </c>
      <c r="C6122">
        <v>1</v>
      </c>
      <c r="D6122">
        <v>1</v>
      </c>
      <c r="E6122">
        <v>1</v>
      </c>
      <c r="F6122">
        <v>1</v>
      </c>
      <c r="G6122">
        <v>12268600</v>
      </c>
      <c r="H6122">
        <v>24950994</v>
      </c>
      <c r="I6122">
        <v>2017</v>
      </c>
      <c r="J6122">
        <v>3</v>
      </c>
      <c r="K6122">
        <v>3</v>
      </c>
    </row>
    <row r="6123" spans="1:11" x14ac:dyDescent="0.3">
      <c r="A6123" t="s">
        <v>14</v>
      </c>
      <c r="B6123" s="1">
        <v>42796</v>
      </c>
      <c r="C6123">
        <v>0.99999899999999997</v>
      </c>
      <c r="D6123">
        <v>1</v>
      </c>
      <c r="E6123">
        <v>0.99999899999999997</v>
      </c>
      <c r="F6123">
        <v>1</v>
      </c>
      <c r="G6123">
        <v>14420000</v>
      </c>
      <c r="H6123">
        <v>24950994</v>
      </c>
      <c r="I6123">
        <v>2017</v>
      </c>
      <c r="J6123">
        <v>3</v>
      </c>
      <c r="K6123">
        <v>2</v>
      </c>
    </row>
    <row r="6124" spans="1:11" x14ac:dyDescent="0.3">
      <c r="A6124" t="s">
        <v>14</v>
      </c>
      <c r="B6124" s="1">
        <v>42795</v>
      </c>
      <c r="C6124">
        <v>0.99997199999999997</v>
      </c>
      <c r="D6124">
        <v>1</v>
      </c>
      <c r="E6124">
        <v>0.99993900000000002</v>
      </c>
      <c r="F6124">
        <v>0.99999800000000005</v>
      </c>
      <c r="G6124">
        <v>11999700</v>
      </c>
      <c r="H6124">
        <v>24950945</v>
      </c>
      <c r="I6124">
        <v>2017</v>
      </c>
      <c r="J6124">
        <v>3</v>
      </c>
      <c r="K6124">
        <v>1</v>
      </c>
    </row>
    <row r="6125" spans="1:11" x14ac:dyDescent="0.3">
      <c r="A6125" t="s">
        <v>14</v>
      </c>
      <c r="B6125" s="1">
        <v>42794</v>
      </c>
      <c r="C6125">
        <v>1</v>
      </c>
      <c r="D6125">
        <v>1</v>
      </c>
      <c r="E6125">
        <v>0.99988600000000005</v>
      </c>
      <c r="F6125">
        <v>0.99997000000000003</v>
      </c>
      <c r="G6125">
        <v>5557310</v>
      </c>
      <c r="H6125">
        <v>24950246</v>
      </c>
      <c r="I6125">
        <v>2017</v>
      </c>
      <c r="J6125">
        <v>2</v>
      </c>
      <c r="K6125">
        <v>28</v>
      </c>
    </row>
    <row r="6126" spans="1:11" x14ac:dyDescent="0.3">
      <c r="A6126" t="s">
        <v>14</v>
      </c>
      <c r="B6126" s="1">
        <v>42793</v>
      </c>
      <c r="C6126">
        <v>1</v>
      </c>
      <c r="D6126">
        <v>1</v>
      </c>
      <c r="E6126">
        <v>0.99998399999999998</v>
      </c>
      <c r="F6126">
        <v>1</v>
      </c>
      <c r="G6126">
        <v>3063750</v>
      </c>
      <c r="H6126">
        <v>24952741</v>
      </c>
      <c r="I6126">
        <v>2017</v>
      </c>
      <c r="J6126">
        <v>2</v>
      </c>
      <c r="K6126">
        <v>27</v>
      </c>
    </row>
    <row r="6127" spans="1:11" x14ac:dyDescent="0.3">
      <c r="A6127" t="s">
        <v>14</v>
      </c>
      <c r="B6127" s="1">
        <v>42792</v>
      </c>
      <c r="C6127">
        <v>1</v>
      </c>
      <c r="D6127">
        <v>1</v>
      </c>
      <c r="E6127">
        <v>0.99984300000000004</v>
      </c>
      <c r="F6127">
        <v>1</v>
      </c>
      <c r="G6127">
        <v>2280940</v>
      </c>
      <c r="H6127">
        <v>24951236</v>
      </c>
      <c r="I6127">
        <v>2017</v>
      </c>
      <c r="J6127">
        <v>2</v>
      </c>
      <c r="K6127">
        <v>26</v>
      </c>
    </row>
    <row r="6128" spans="1:11" x14ac:dyDescent="0.3">
      <c r="A6128" t="s">
        <v>14</v>
      </c>
      <c r="B6128" s="1">
        <v>42791</v>
      </c>
      <c r="C6128">
        <v>0.99999800000000005</v>
      </c>
      <c r="D6128">
        <v>1</v>
      </c>
      <c r="E6128">
        <v>0.99999800000000005</v>
      </c>
      <c r="F6128">
        <v>1</v>
      </c>
      <c r="G6128">
        <v>3747980</v>
      </c>
      <c r="H6128">
        <v>24951994</v>
      </c>
      <c r="I6128">
        <v>2017</v>
      </c>
      <c r="J6128">
        <v>2</v>
      </c>
      <c r="K6128">
        <v>25</v>
      </c>
    </row>
    <row r="6129" spans="1:11" x14ac:dyDescent="0.3">
      <c r="A6129" t="s">
        <v>14</v>
      </c>
      <c r="B6129" s="1">
        <v>42790</v>
      </c>
      <c r="C6129">
        <v>0.99999700000000002</v>
      </c>
      <c r="D6129">
        <v>0.99999800000000005</v>
      </c>
      <c r="E6129">
        <v>0.99999700000000002</v>
      </c>
      <c r="F6129">
        <v>0.99999800000000005</v>
      </c>
      <c r="G6129">
        <v>10607500</v>
      </c>
      <c r="H6129">
        <v>24950946</v>
      </c>
      <c r="I6129">
        <v>2017</v>
      </c>
      <c r="J6129">
        <v>2</v>
      </c>
      <c r="K6129">
        <v>24</v>
      </c>
    </row>
    <row r="6130" spans="1:11" x14ac:dyDescent="0.3">
      <c r="A6130" t="s">
        <v>14</v>
      </c>
      <c r="B6130" s="1">
        <v>42789</v>
      </c>
      <c r="C6130">
        <v>0.99997100000000005</v>
      </c>
      <c r="D6130">
        <v>0.99999700000000002</v>
      </c>
      <c r="E6130">
        <v>0.99990599999999996</v>
      </c>
      <c r="F6130">
        <v>0.99999700000000002</v>
      </c>
      <c r="G6130">
        <v>3150010</v>
      </c>
      <c r="H6130">
        <v>24950921</v>
      </c>
      <c r="I6130">
        <v>2017</v>
      </c>
      <c r="J6130">
        <v>2</v>
      </c>
      <c r="K6130">
        <v>23</v>
      </c>
    </row>
    <row r="6131" spans="1:11" x14ac:dyDescent="0.3">
      <c r="A6131" t="s">
        <v>14</v>
      </c>
      <c r="B6131" s="1">
        <v>42788</v>
      </c>
      <c r="C6131">
        <v>0.99977099999999997</v>
      </c>
      <c r="D6131">
        <v>0.99999800000000005</v>
      </c>
      <c r="E6131">
        <v>0.99914499999999995</v>
      </c>
      <c r="F6131">
        <v>0.99996700000000005</v>
      </c>
      <c r="G6131">
        <v>1763290</v>
      </c>
      <c r="H6131">
        <v>24950173</v>
      </c>
      <c r="I6131">
        <v>2017</v>
      </c>
      <c r="J6131">
        <v>2</v>
      </c>
      <c r="K6131">
        <v>22</v>
      </c>
    </row>
    <row r="6132" spans="1:11" x14ac:dyDescent="0.3">
      <c r="A6132" t="s">
        <v>14</v>
      </c>
      <c r="B6132" s="1">
        <v>42787</v>
      </c>
      <c r="C6132">
        <v>0.99999700000000002</v>
      </c>
      <c r="D6132">
        <v>1</v>
      </c>
      <c r="E6132">
        <v>0.999641</v>
      </c>
      <c r="F6132">
        <v>0.99975999999999998</v>
      </c>
      <c r="G6132">
        <v>4595170</v>
      </c>
      <c r="H6132">
        <v>24945008</v>
      </c>
      <c r="I6132">
        <v>2017</v>
      </c>
      <c r="J6132">
        <v>2</v>
      </c>
      <c r="K6132">
        <v>21</v>
      </c>
    </row>
    <row r="6133" spans="1:11" x14ac:dyDescent="0.3">
      <c r="A6133" t="s">
        <v>14</v>
      </c>
      <c r="B6133" s="1">
        <v>42786</v>
      </c>
      <c r="C6133">
        <v>0.99989700000000004</v>
      </c>
      <c r="D6133">
        <v>1</v>
      </c>
      <c r="E6133">
        <v>0.99989600000000001</v>
      </c>
      <c r="F6133">
        <v>0.99999700000000002</v>
      </c>
      <c r="G6133">
        <v>2550470</v>
      </c>
      <c r="H6133">
        <v>24950921</v>
      </c>
      <c r="I6133">
        <v>2017</v>
      </c>
      <c r="J6133">
        <v>2</v>
      </c>
      <c r="K6133">
        <v>20</v>
      </c>
    </row>
    <row r="6134" spans="1:11" x14ac:dyDescent="0.3">
      <c r="A6134" t="s">
        <v>14</v>
      </c>
      <c r="B6134" s="1">
        <v>42785</v>
      </c>
      <c r="C6134">
        <v>1</v>
      </c>
      <c r="D6134">
        <v>1</v>
      </c>
      <c r="E6134">
        <v>0.99989799999999995</v>
      </c>
      <c r="F6134">
        <v>0.99989799999999995</v>
      </c>
      <c r="G6134">
        <v>1071870</v>
      </c>
      <c r="H6134">
        <v>24948451</v>
      </c>
      <c r="I6134">
        <v>2017</v>
      </c>
      <c r="J6134">
        <v>2</v>
      </c>
      <c r="K6134">
        <v>19</v>
      </c>
    </row>
    <row r="6135" spans="1:11" x14ac:dyDescent="0.3">
      <c r="A6135" t="s">
        <v>14</v>
      </c>
      <c r="B6135" s="1">
        <v>42784</v>
      </c>
      <c r="C6135">
        <v>1</v>
      </c>
      <c r="D6135">
        <v>1</v>
      </c>
      <c r="E6135">
        <v>1</v>
      </c>
      <c r="F6135">
        <v>1</v>
      </c>
      <c r="G6135">
        <v>1404980</v>
      </c>
      <c r="H6135">
        <v>24951246</v>
      </c>
      <c r="I6135">
        <v>2017</v>
      </c>
      <c r="J6135">
        <v>2</v>
      </c>
      <c r="K6135">
        <v>18</v>
      </c>
    </row>
    <row r="6136" spans="1:11" x14ac:dyDescent="0.3">
      <c r="A6136" t="s">
        <v>14</v>
      </c>
      <c r="B6136" s="1">
        <v>42783</v>
      </c>
      <c r="C6136">
        <v>1</v>
      </c>
      <c r="D6136">
        <v>1</v>
      </c>
      <c r="E6136">
        <v>1</v>
      </c>
      <c r="F6136">
        <v>1</v>
      </c>
      <c r="G6136">
        <v>2135320</v>
      </c>
      <c r="H6136">
        <v>24951495</v>
      </c>
      <c r="I6136">
        <v>2017</v>
      </c>
      <c r="J6136">
        <v>2</v>
      </c>
      <c r="K6136">
        <v>17</v>
      </c>
    </row>
    <row r="6137" spans="1:11" x14ac:dyDescent="0.3">
      <c r="A6137" t="s">
        <v>14</v>
      </c>
      <c r="B6137" s="1">
        <v>42782</v>
      </c>
      <c r="C6137">
        <v>1</v>
      </c>
      <c r="D6137">
        <v>1</v>
      </c>
      <c r="E6137">
        <v>1</v>
      </c>
      <c r="F6137">
        <v>1</v>
      </c>
      <c r="G6137">
        <v>1565660</v>
      </c>
      <c r="H6137">
        <v>24952244</v>
      </c>
      <c r="I6137">
        <v>2017</v>
      </c>
      <c r="J6137">
        <v>2</v>
      </c>
      <c r="K6137">
        <v>16</v>
      </c>
    </row>
    <row r="6138" spans="1:11" x14ac:dyDescent="0.3">
      <c r="A6138" t="s">
        <v>14</v>
      </c>
      <c r="B6138" s="1">
        <v>42781</v>
      </c>
      <c r="C6138">
        <v>1</v>
      </c>
      <c r="D6138">
        <v>1</v>
      </c>
      <c r="E6138">
        <v>1</v>
      </c>
      <c r="F6138">
        <v>1</v>
      </c>
      <c r="G6138">
        <v>1654380</v>
      </c>
      <c r="H6138">
        <v>24995159</v>
      </c>
      <c r="I6138">
        <v>2017</v>
      </c>
      <c r="J6138">
        <v>2</v>
      </c>
      <c r="K6138">
        <v>15</v>
      </c>
    </row>
    <row r="6139" spans="1:11" x14ac:dyDescent="0.3">
      <c r="A6139" t="s">
        <v>14</v>
      </c>
      <c r="B6139" s="1">
        <v>42780</v>
      </c>
      <c r="C6139">
        <v>1</v>
      </c>
      <c r="D6139">
        <v>1</v>
      </c>
      <c r="E6139">
        <v>1</v>
      </c>
      <c r="F6139">
        <v>1</v>
      </c>
      <c r="G6139">
        <v>2438910</v>
      </c>
      <c r="H6139">
        <v>24950996</v>
      </c>
      <c r="I6139">
        <v>2017</v>
      </c>
      <c r="J6139">
        <v>2</v>
      </c>
      <c r="K6139">
        <v>14</v>
      </c>
    </row>
    <row r="6140" spans="1:11" x14ac:dyDescent="0.3">
      <c r="A6140" t="s">
        <v>14</v>
      </c>
      <c r="B6140" s="1">
        <v>42779</v>
      </c>
      <c r="C6140">
        <v>0.99999899999999997</v>
      </c>
      <c r="D6140">
        <v>1</v>
      </c>
      <c r="E6140">
        <v>0.99999899999999997</v>
      </c>
      <c r="F6140">
        <v>1</v>
      </c>
      <c r="G6140">
        <v>1347810</v>
      </c>
      <c r="H6140">
        <v>24950996</v>
      </c>
      <c r="I6140">
        <v>2017</v>
      </c>
      <c r="J6140">
        <v>2</v>
      </c>
      <c r="K6140">
        <v>13</v>
      </c>
    </row>
    <row r="6141" spans="1:11" x14ac:dyDescent="0.3">
      <c r="A6141" t="s">
        <v>14</v>
      </c>
      <c r="B6141" s="1">
        <v>42778</v>
      </c>
      <c r="C6141">
        <v>0.99999899999999997</v>
      </c>
      <c r="D6141">
        <v>0.99999899999999997</v>
      </c>
      <c r="E6141">
        <v>0.99999899999999997</v>
      </c>
      <c r="F6141">
        <v>0.99999899999999997</v>
      </c>
      <c r="G6141">
        <v>1105600</v>
      </c>
      <c r="H6141">
        <v>24950971</v>
      </c>
      <c r="I6141">
        <v>2017</v>
      </c>
      <c r="J6141">
        <v>2</v>
      </c>
      <c r="K6141">
        <v>12</v>
      </c>
    </row>
    <row r="6142" spans="1:11" x14ac:dyDescent="0.3">
      <c r="A6142" t="s">
        <v>14</v>
      </c>
      <c r="B6142" s="1">
        <v>42777</v>
      </c>
      <c r="C6142">
        <v>0.99999899999999997</v>
      </c>
      <c r="D6142">
        <v>0.99999899999999997</v>
      </c>
      <c r="E6142">
        <v>0.99999899999999997</v>
      </c>
      <c r="F6142">
        <v>0.99999899999999997</v>
      </c>
      <c r="G6142">
        <v>1685670</v>
      </c>
      <c r="H6142">
        <v>24950971</v>
      </c>
      <c r="I6142">
        <v>2017</v>
      </c>
      <c r="J6142">
        <v>2</v>
      </c>
      <c r="K6142">
        <v>11</v>
      </c>
    </row>
    <row r="6143" spans="1:11" x14ac:dyDescent="0.3">
      <c r="A6143" t="s">
        <v>14</v>
      </c>
      <c r="B6143" s="1">
        <v>42776</v>
      </c>
      <c r="C6143">
        <v>0.99999899999999997</v>
      </c>
      <c r="D6143">
        <v>0.99999899999999997</v>
      </c>
      <c r="E6143">
        <v>0.99999899999999997</v>
      </c>
      <c r="F6143">
        <v>0.99999899999999997</v>
      </c>
      <c r="G6143">
        <v>3640970</v>
      </c>
      <c r="H6143">
        <v>24950971</v>
      </c>
      <c r="I6143">
        <v>2017</v>
      </c>
      <c r="J6143">
        <v>2</v>
      </c>
      <c r="K6143">
        <v>10</v>
      </c>
    </row>
    <row r="6144" spans="1:11" x14ac:dyDescent="0.3">
      <c r="A6144" t="s">
        <v>14</v>
      </c>
      <c r="B6144" s="1">
        <v>42775</v>
      </c>
      <c r="C6144">
        <v>0.99999899999999997</v>
      </c>
      <c r="D6144">
        <v>0.99999899999999997</v>
      </c>
      <c r="E6144">
        <v>0.99999899999999997</v>
      </c>
      <c r="F6144">
        <v>0.99999899999999997</v>
      </c>
      <c r="G6144">
        <v>8872190</v>
      </c>
      <c r="H6144">
        <v>24950971</v>
      </c>
      <c r="I6144">
        <v>2017</v>
      </c>
      <c r="J6144">
        <v>2</v>
      </c>
      <c r="K6144">
        <v>9</v>
      </c>
    </row>
    <row r="6145" spans="1:11" x14ac:dyDescent="0.3">
      <c r="A6145" t="s">
        <v>14</v>
      </c>
      <c r="B6145" s="1">
        <v>42774</v>
      </c>
      <c r="C6145">
        <v>0.99999899999999997</v>
      </c>
      <c r="D6145">
        <v>0.99999899999999997</v>
      </c>
      <c r="E6145">
        <v>0.99999899999999997</v>
      </c>
      <c r="F6145">
        <v>0.99999899999999997</v>
      </c>
      <c r="G6145">
        <v>3003910</v>
      </c>
      <c r="H6145">
        <v>24950971</v>
      </c>
      <c r="I6145">
        <v>2017</v>
      </c>
      <c r="J6145">
        <v>2</v>
      </c>
      <c r="K6145">
        <v>8</v>
      </c>
    </row>
    <row r="6146" spans="1:11" x14ac:dyDescent="0.3">
      <c r="A6146" t="s">
        <v>14</v>
      </c>
      <c r="B6146" s="1">
        <v>42773</v>
      </c>
      <c r="C6146">
        <v>0.99999800000000005</v>
      </c>
      <c r="D6146">
        <v>0.99999899999999997</v>
      </c>
      <c r="E6146">
        <v>0.99999800000000005</v>
      </c>
      <c r="F6146">
        <v>0.99999899999999997</v>
      </c>
      <c r="G6146">
        <v>2216310</v>
      </c>
      <c r="H6146">
        <v>24950997</v>
      </c>
      <c r="I6146">
        <v>2017</v>
      </c>
      <c r="J6146">
        <v>2</v>
      </c>
      <c r="K6146">
        <v>7</v>
      </c>
    </row>
    <row r="6147" spans="1:11" x14ac:dyDescent="0.3">
      <c r="A6147" t="s">
        <v>14</v>
      </c>
      <c r="B6147" s="1">
        <v>42772</v>
      </c>
      <c r="C6147">
        <v>0.99999899999999997</v>
      </c>
      <c r="D6147">
        <v>0.99999899999999997</v>
      </c>
      <c r="E6147">
        <v>0.99999800000000005</v>
      </c>
      <c r="F6147">
        <v>0.99999800000000005</v>
      </c>
      <c r="G6147">
        <v>1129720</v>
      </c>
      <c r="H6147">
        <v>24951541</v>
      </c>
      <c r="I6147">
        <v>2017</v>
      </c>
      <c r="J6147">
        <v>2</v>
      </c>
      <c r="K6147">
        <v>6</v>
      </c>
    </row>
    <row r="6148" spans="1:11" x14ac:dyDescent="0.3">
      <c r="A6148" t="s">
        <v>14</v>
      </c>
      <c r="B6148" s="1">
        <v>42771</v>
      </c>
      <c r="C6148">
        <v>0.99999899999999997</v>
      </c>
      <c r="D6148">
        <v>0.99999899999999997</v>
      </c>
      <c r="E6148">
        <v>0.99999899999999997</v>
      </c>
      <c r="F6148">
        <v>0.99999899999999997</v>
      </c>
      <c r="G6148">
        <v>2141090</v>
      </c>
      <c r="H6148">
        <v>24951566</v>
      </c>
      <c r="I6148">
        <v>2017</v>
      </c>
      <c r="J6148">
        <v>2</v>
      </c>
      <c r="K6148">
        <v>5</v>
      </c>
    </row>
    <row r="6149" spans="1:11" x14ac:dyDescent="0.3">
      <c r="A6149" t="s">
        <v>14</v>
      </c>
      <c r="B6149" s="1">
        <v>42770</v>
      </c>
      <c r="C6149">
        <v>0.99999800000000005</v>
      </c>
      <c r="D6149">
        <v>0.99999899999999997</v>
      </c>
      <c r="E6149">
        <v>0.99999800000000005</v>
      </c>
      <c r="F6149">
        <v>0.99999899999999997</v>
      </c>
      <c r="G6149">
        <v>2837660</v>
      </c>
      <c r="H6149">
        <v>24951566</v>
      </c>
      <c r="I6149">
        <v>2017</v>
      </c>
      <c r="J6149">
        <v>2</v>
      </c>
      <c r="K6149">
        <v>4</v>
      </c>
    </row>
    <row r="6150" spans="1:11" x14ac:dyDescent="0.3">
      <c r="A6150" t="s">
        <v>14</v>
      </c>
      <c r="B6150" s="1">
        <v>42769</v>
      </c>
      <c r="C6150">
        <v>0.99999400000000005</v>
      </c>
      <c r="D6150">
        <v>0.99999800000000005</v>
      </c>
      <c r="E6150">
        <v>0.99999400000000005</v>
      </c>
      <c r="F6150">
        <v>0.99999800000000005</v>
      </c>
      <c r="G6150">
        <v>2994180</v>
      </c>
      <c r="H6150">
        <v>24951541</v>
      </c>
      <c r="I6150">
        <v>2017</v>
      </c>
      <c r="J6150">
        <v>2</v>
      </c>
      <c r="K6150">
        <v>3</v>
      </c>
    </row>
    <row r="6151" spans="1:11" x14ac:dyDescent="0.3">
      <c r="A6151" t="s">
        <v>14</v>
      </c>
      <c r="B6151" s="1">
        <v>42768</v>
      </c>
      <c r="C6151">
        <v>0.99999899999999997</v>
      </c>
      <c r="D6151">
        <v>0.99999899999999997</v>
      </c>
      <c r="E6151">
        <v>0.84980900000000004</v>
      </c>
      <c r="F6151">
        <v>0.99999400000000005</v>
      </c>
      <c r="G6151">
        <v>3494060</v>
      </c>
      <c r="H6151">
        <v>24951441</v>
      </c>
      <c r="I6151">
        <v>2017</v>
      </c>
      <c r="J6151">
        <v>2</v>
      </c>
      <c r="K6151">
        <v>2</v>
      </c>
    </row>
    <row r="6152" spans="1:11" x14ac:dyDescent="0.3">
      <c r="A6152" t="s">
        <v>14</v>
      </c>
      <c r="B6152" s="1">
        <v>42767</v>
      </c>
      <c r="C6152">
        <v>0.99999700000000002</v>
      </c>
      <c r="D6152">
        <v>0.99999899999999997</v>
      </c>
      <c r="E6152">
        <v>0.99999700000000002</v>
      </c>
      <c r="F6152">
        <v>0.99999899999999997</v>
      </c>
      <c r="G6152">
        <v>3435630</v>
      </c>
      <c r="H6152">
        <v>24951566</v>
      </c>
      <c r="I6152">
        <v>2017</v>
      </c>
      <c r="J6152">
        <v>2</v>
      </c>
      <c r="K6152">
        <v>1</v>
      </c>
    </row>
    <row r="6153" spans="1:11" x14ac:dyDescent="0.3">
      <c r="A6153" t="s">
        <v>14</v>
      </c>
      <c r="B6153" s="1">
        <v>42766</v>
      </c>
      <c r="C6153">
        <v>1</v>
      </c>
      <c r="D6153">
        <v>1</v>
      </c>
      <c r="E6153">
        <v>0.99997899999999995</v>
      </c>
      <c r="F6153">
        <v>0.99999700000000002</v>
      </c>
      <c r="G6153">
        <v>2762940</v>
      </c>
      <c r="H6153">
        <v>24951516</v>
      </c>
      <c r="I6153">
        <v>2017</v>
      </c>
      <c r="J6153">
        <v>1</v>
      </c>
      <c r="K6153">
        <v>31</v>
      </c>
    </row>
    <row r="6154" spans="1:11" x14ac:dyDescent="0.3">
      <c r="A6154" t="s">
        <v>14</v>
      </c>
      <c r="B6154" s="1">
        <v>42765</v>
      </c>
      <c r="C6154">
        <v>1</v>
      </c>
      <c r="D6154">
        <v>1</v>
      </c>
      <c r="E6154">
        <v>0.99999400000000005</v>
      </c>
      <c r="F6154">
        <v>1</v>
      </c>
      <c r="G6154">
        <v>681519</v>
      </c>
      <c r="H6154">
        <v>14956375</v>
      </c>
      <c r="I6154">
        <v>2017</v>
      </c>
      <c r="J6154">
        <v>1</v>
      </c>
      <c r="K6154">
        <v>30</v>
      </c>
    </row>
    <row r="6155" spans="1:11" x14ac:dyDescent="0.3">
      <c r="A6155" t="s">
        <v>14</v>
      </c>
      <c r="B6155" s="1">
        <v>42764</v>
      </c>
      <c r="C6155">
        <v>1</v>
      </c>
      <c r="D6155">
        <v>1</v>
      </c>
      <c r="E6155">
        <v>1</v>
      </c>
      <c r="F6155">
        <v>1</v>
      </c>
      <c r="G6155">
        <v>745036</v>
      </c>
      <c r="H6155">
        <v>14951740</v>
      </c>
      <c r="I6155">
        <v>2017</v>
      </c>
      <c r="J6155">
        <v>1</v>
      </c>
      <c r="K6155">
        <v>29</v>
      </c>
    </row>
    <row r="6156" spans="1:11" x14ac:dyDescent="0.3">
      <c r="A6156" t="s">
        <v>14</v>
      </c>
      <c r="B6156" s="1">
        <v>42763</v>
      </c>
      <c r="C6156">
        <v>1</v>
      </c>
      <c r="D6156">
        <v>1</v>
      </c>
      <c r="E6156">
        <v>1</v>
      </c>
      <c r="F6156">
        <v>1</v>
      </c>
      <c r="G6156">
        <v>1560910</v>
      </c>
      <c r="H6156">
        <v>14951740</v>
      </c>
      <c r="I6156">
        <v>2017</v>
      </c>
      <c r="J6156">
        <v>1</v>
      </c>
      <c r="K6156">
        <v>28</v>
      </c>
    </row>
    <row r="6157" spans="1:11" x14ac:dyDescent="0.3">
      <c r="A6157" t="s">
        <v>14</v>
      </c>
      <c r="B6157" s="1">
        <v>42762</v>
      </c>
      <c r="C6157">
        <v>1</v>
      </c>
      <c r="D6157">
        <v>1</v>
      </c>
      <c r="E6157">
        <v>1</v>
      </c>
      <c r="F6157">
        <v>1</v>
      </c>
      <c r="G6157">
        <v>1360880</v>
      </c>
      <c r="H6157">
        <v>14951740</v>
      </c>
      <c r="I6157">
        <v>2017</v>
      </c>
      <c r="J6157">
        <v>1</v>
      </c>
      <c r="K6157">
        <v>27</v>
      </c>
    </row>
    <row r="6158" spans="1:11" x14ac:dyDescent="0.3">
      <c r="A6158" t="s">
        <v>14</v>
      </c>
      <c r="B6158" s="1">
        <v>42761</v>
      </c>
      <c r="C6158">
        <v>1</v>
      </c>
      <c r="D6158">
        <v>1</v>
      </c>
      <c r="E6158">
        <v>1</v>
      </c>
      <c r="F6158">
        <v>1</v>
      </c>
      <c r="G6158">
        <v>1814250</v>
      </c>
      <c r="H6158">
        <v>14951740</v>
      </c>
      <c r="I6158">
        <v>2017</v>
      </c>
      <c r="J6158">
        <v>1</v>
      </c>
      <c r="K6158">
        <v>26</v>
      </c>
    </row>
    <row r="6159" spans="1:11" x14ac:dyDescent="0.3">
      <c r="A6159" t="s">
        <v>14</v>
      </c>
      <c r="B6159" s="1">
        <v>42760</v>
      </c>
      <c r="C6159">
        <v>1</v>
      </c>
      <c r="D6159">
        <v>1</v>
      </c>
      <c r="E6159">
        <v>1</v>
      </c>
      <c r="F6159">
        <v>1</v>
      </c>
      <c r="G6159">
        <v>1565260</v>
      </c>
      <c r="H6159">
        <v>14951740</v>
      </c>
      <c r="I6159">
        <v>2017</v>
      </c>
      <c r="J6159">
        <v>1</v>
      </c>
      <c r="K6159">
        <v>25</v>
      </c>
    </row>
    <row r="6160" spans="1:11" x14ac:dyDescent="0.3">
      <c r="A6160" t="s">
        <v>14</v>
      </c>
      <c r="B6160" s="1">
        <v>42759</v>
      </c>
      <c r="C6160">
        <v>1</v>
      </c>
      <c r="D6160">
        <v>1</v>
      </c>
      <c r="E6160">
        <v>1</v>
      </c>
      <c r="F6160">
        <v>1</v>
      </c>
      <c r="G6160">
        <v>3160230</v>
      </c>
      <c r="H6160">
        <v>14951740</v>
      </c>
      <c r="I6160">
        <v>2017</v>
      </c>
      <c r="J6160">
        <v>1</v>
      </c>
      <c r="K6160">
        <v>24</v>
      </c>
    </row>
    <row r="6161" spans="1:11" x14ac:dyDescent="0.3">
      <c r="A6161" t="s">
        <v>14</v>
      </c>
      <c r="B6161" s="1">
        <v>42758</v>
      </c>
      <c r="C6161">
        <v>1</v>
      </c>
      <c r="D6161">
        <v>1</v>
      </c>
      <c r="E6161">
        <v>1</v>
      </c>
      <c r="F6161">
        <v>1</v>
      </c>
      <c r="G6161">
        <v>2533860</v>
      </c>
      <c r="H6161">
        <v>14951740</v>
      </c>
      <c r="I6161">
        <v>2017</v>
      </c>
      <c r="J6161">
        <v>1</v>
      </c>
      <c r="K6161">
        <v>23</v>
      </c>
    </row>
    <row r="6162" spans="1:11" x14ac:dyDescent="0.3">
      <c r="A6162" t="s">
        <v>14</v>
      </c>
      <c r="B6162" s="1">
        <v>42757</v>
      </c>
      <c r="C6162">
        <v>1</v>
      </c>
      <c r="D6162">
        <v>1</v>
      </c>
      <c r="E6162">
        <v>1</v>
      </c>
      <c r="F6162">
        <v>1</v>
      </c>
      <c r="G6162">
        <v>2629330</v>
      </c>
      <c r="H6162">
        <v>14951740</v>
      </c>
      <c r="I6162">
        <v>2017</v>
      </c>
      <c r="J6162">
        <v>1</v>
      </c>
      <c r="K6162">
        <v>22</v>
      </c>
    </row>
    <row r="6163" spans="1:11" x14ac:dyDescent="0.3">
      <c r="A6163" t="s">
        <v>14</v>
      </c>
      <c r="B6163" s="1">
        <v>42756</v>
      </c>
      <c r="C6163">
        <v>1</v>
      </c>
      <c r="D6163">
        <v>1</v>
      </c>
      <c r="E6163">
        <v>1</v>
      </c>
      <c r="F6163">
        <v>1</v>
      </c>
      <c r="G6163">
        <v>2455610</v>
      </c>
      <c r="H6163">
        <v>14951740</v>
      </c>
      <c r="I6163">
        <v>2017</v>
      </c>
      <c r="J6163">
        <v>1</v>
      </c>
      <c r="K6163">
        <v>21</v>
      </c>
    </row>
    <row r="6164" spans="1:11" x14ac:dyDescent="0.3">
      <c r="A6164" t="s">
        <v>14</v>
      </c>
      <c r="B6164" s="1">
        <v>42755</v>
      </c>
      <c r="C6164">
        <v>1</v>
      </c>
      <c r="D6164">
        <v>1</v>
      </c>
      <c r="E6164">
        <v>1</v>
      </c>
      <c r="F6164">
        <v>1</v>
      </c>
      <c r="G6164">
        <v>2085240</v>
      </c>
      <c r="H6164">
        <v>14951720</v>
      </c>
      <c r="I6164">
        <v>2017</v>
      </c>
      <c r="J6164">
        <v>1</v>
      </c>
      <c r="K6164">
        <v>20</v>
      </c>
    </row>
    <row r="6165" spans="1:11" x14ac:dyDescent="0.3">
      <c r="A6165" t="s">
        <v>14</v>
      </c>
      <c r="B6165" s="1">
        <v>42754</v>
      </c>
      <c r="C6165">
        <v>1</v>
      </c>
      <c r="D6165">
        <v>1</v>
      </c>
      <c r="E6165">
        <v>1</v>
      </c>
      <c r="F6165">
        <v>1</v>
      </c>
      <c r="G6165">
        <v>2241690</v>
      </c>
      <c r="H6165">
        <v>14951720</v>
      </c>
      <c r="I6165">
        <v>2017</v>
      </c>
      <c r="J6165">
        <v>1</v>
      </c>
      <c r="K6165">
        <v>19</v>
      </c>
    </row>
    <row r="6166" spans="1:11" x14ac:dyDescent="0.3">
      <c r="A6166" t="s">
        <v>14</v>
      </c>
      <c r="B6166" s="1">
        <v>42753</v>
      </c>
      <c r="C6166">
        <v>1</v>
      </c>
      <c r="D6166">
        <v>1</v>
      </c>
      <c r="E6166">
        <v>1</v>
      </c>
      <c r="F6166">
        <v>1</v>
      </c>
      <c r="G6166">
        <v>3458060</v>
      </c>
      <c r="H6166">
        <v>14951720</v>
      </c>
      <c r="I6166">
        <v>2017</v>
      </c>
      <c r="J6166">
        <v>1</v>
      </c>
      <c r="K6166">
        <v>18</v>
      </c>
    </row>
    <row r="6167" spans="1:11" x14ac:dyDescent="0.3">
      <c r="A6167" t="s">
        <v>14</v>
      </c>
      <c r="B6167" s="1">
        <v>42752</v>
      </c>
      <c r="C6167">
        <v>1</v>
      </c>
      <c r="D6167">
        <v>1</v>
      </c>
      <c r="E6167">
        <v>1</v>
      </c>
      <c r="F6167">
        <v>1</v>
      </c>
      <c r="G6167">
        <v>4345620</v>
      </c>
      <c r="H6167">
        <v>14951720</v>
      </c>
      <c r="I6167">
        <v>2017</v>
      </c>
      <c r="J6167">
        <v>1</v>
      </c>
      <c r="K6167">
        <v>17</v>
      </c>
    </row>
    <row r="6168" spans="1:11" x14ac:dyDescent="0.3">
      <c r="A6168" t="s">
        <v>14</v>
      </c>
      <c r="B6168" s="1">
        <v>42751</v>
      </c>
      <c r="C6168">
        <v>1</v>
      </c>
      <c r="D6168">
        <v>1</v>
      </c>
      <c r="E6168">
        <v>1</v>
      </c>
      <c r="F6168">
        <v>1</v>
      </c>
      <c r="G6168">
        <v>1223000</v>
      </c>
      <c r="H6168">
        <v>14951720</v>
      </c>
      <c r="I6168">
        <v>2017</v>
      </c>
      <c r="J6168">
        <v>1</v>
      </c>
      <c r="K6168">
        <v>16</v>
      </c>
    </row>
    <row r="6169" spans="1:11" x14ac:dyDescent="0.3">
      <c r="A6169" t="s">
        <v>14</v>
      </c>
      <c r="B6169" s="1">
        <v>42750</v>
      </c>
      <c r="C6169">
        <v>1</v>
      </c>
      <c r="D6169">
        <v>1</v>
      </c>
      <c r="E6169">
        <v>1</v>
      </c>
      <c r="F6169">
        <v>1</v>
      </c>
      <c r="G6169">
        <v>1334200</v>
      </c>
      <c r="H6169">
        <v>14951870</v>
      </c>
      <c r="I6169">
        <v>2017</v>
      </c>
      <c r="J6169">
        <v>1</v>
      </c>
      <c r="K6169">
        <v>15</v>
      </c>
    </row>
    <row r="6170" spans="1:11" x14ac:dyDescent="0.3">
      <c r="A6170" t="s">
        <v>14</v>
      </c>
      <c r="B6170" s="1">
        <v>42749</v>
      </c>
      <c r="C6170">
        <v>1</v>
      </c>
      <c r="D6170">
        <v>1</v>
      </c>
      <c r="E6170">
        <v>1</v>
      </c>
      <c r="F6170">
        <v>1</v>
      </c>
      <c r="G6170">
        <v>1533240</v>
      </c>
      <c r="H6170">
        <v>14952019</v>
      </c>
      <c r="I6170">
        <v>2017</v>
      </c>
      <c r="J6170">
        <v>1</v>
      </c>
      <c r="K6170">
        <v>14</v>
      </c>
    </row>
    <row r="6171" spans="1:11" x14ac:dyDescent="0.3">
      <c r="A6171" t="s">
        <v>14</v>
      </c>
      <c r="B6171" s="1">
        <v>42748</v>
      </c>
      <c r="C6171">
        <v>1</v>
      </c>
      <c r="D6171">
        <v>1</v>
      </c>
      <c r="E6171">
        <v>1</v>
      </c>
      <c r="F6171">
        <v>1</v>
      </c>
      <c r="G6171">
        <v>2739310</v>
      </c>
      <c r="H6171">
        <v>14951720</v>
      </c>
      <c r="I6171">
        <v>2017</v>
      </c>
      <c r="J6171">
        <v>1</v>
      </c>
      <c r="K6171">
        <v>13</v>
      </c>
    </row>
    <row r="6172" spans="1:11" x14ac:dyDescent="0.3">
      <c r="A6172" t="s">
        <v>14</v>
      </c>
      <c r="B6172" s="1">
        <v>42747</v>
      </c>
      <c r="C6172">
        <v>1</v>
      </c>
      <c r="D6172">
        <v>1</v>
      </c>
      <c r="E6172">
        <v>1</v>
      </c>
      <c r="F6172">
        <v>1</v>
      </c>
      <c r="G6172">
        <v>5552980</v>
      </c>
      <c r="H6172">
        <v>14951720</v>
      </c>
      <c r="I6172">
        <v>2017</v>
      </c>
      <c r="J6172">
        <v>1</v>
      </c>
      <c r="K6172">
        <v>12</v>
      </c>
    </row>
    <row r="6173" spans="1:11" x14ac:dyDescent="0.3">
      <c r="A6173" t="s">
        <v>14</v>
      </c>
      <c r="B6173" s="1">
        <v>42746</v>
      </c>
      <c r="C6173">
        <v>1</v>
      </c>
      <c r="D6173">
        <v>1</v>
      </c>
      <c r="E6173">
        <v>1</v>
      </c>
      <c r="F6173">
        <v>1</v>
      </c>
      <c r="G6173">
        <v>9628470</v>
      </c>
      <c r="H6173">
        <v>14951720</v>
      </c>
      <c r="I6173">
        <v>2017</v>
      </c>
      <c r="J6173">
        <v>1</v>
      </c>
      <c r="K6173">
        <v>11</v>
      </c>
    </row>
    <row r="6174" spans="1:11" x14ac:dyDescent="0.3">
      <c r="A6174" t="s">
        <v>14</v>
      </c>
      <c r="B6174" s="1">
        <v>42745</v>
      </c>
      <c r="C6174">
        <v>1</v>
      </c>
      <c r="D6174">
        <v>1</v>
      </c>
      <c r="E6174">
        <v>1</v>
      </c>
      <c r="F6174">
        <v>1</v>
      </c>
      <c r="G6174">
        <v>1379840</v>
      </c>
      <c r="H6174">
        <v>14951720</v>
      </c>
      <c r="I6174">
        <v>2017</v>
      </c>
      <c r="J6174">
        <v>1</v>
      </c>
      <c r="K6174">
        <v>10</v>
      </c>
    </row>
    <row r="6175" spans="1:11" x14ac:dyDescent="0.3">
      <c r="A6175" t="s">
        <v>14</v>
      </c>
      <c r="B6175" s="1">
        <v>42744</v>
      </c>
      <c r="C6175">
        <v>1</v>
      </c>
      <c r="D6175">
        <v>1</v>
      </c>
      <c r="E6175">
        <v>1</v>
      </c>
      <c r="F6175">
        <v>1</v>
      </c>
      <c r="G6175">
        <v>2717290</v>
      </c>
      <c r="H6175">
        <v>14951740</v>
      </c>
      <c r="I6175">
        <v>2017</v>
      </c>
      <c r="J6175">
        <v>1</v>
      </c>
      <c r="K6175">
        <v>9</v>
      </c>
    </row>
    <row r="6176" spans="1:11" x14ac:dyDescent="0.3">
      <c r="A6176" t="s">
        <v>14</v>
      </c>
      <c r="B6176" s="1">
        <v>42743</v>
      </c>
      <c r="C6176">
        <v>1</v>
      </c>
      <c r="D6176">
        <v>1</v>
      </c>
      <c r="E6176">
        <v>1</v>
      </c>
      <c r="F6176">
        <v>1</v>
      </c>
      <c r="G6176">
        <v>3800480</v>
      </c>
      <c r="H6176">
        <v>14951740</v>
      </c>
      <c r="I6176">
        <v>2017</v>
      </c>
      <c r="J6176">
        <v>1</v>
      </c>
      <c r="K6176">
        <v>8</v>
      </c>
    </row>
    <row r="6177" spans="1:11" x14ac:dyDescent="0.3">
      <c r="A6177" t="s">
        <v>14</v>
      </c>
      <c r="B6177" s="1">
        <v>42742</v>
      </c>
      <c r="C6177">
        <v>1</v>
      </c>
      <c r="D6177">
        <v>1</v>
      </c>
      <c r="E6177">
        <v>1</v>
      </c>
      <c r="F6177">
        <v>1</v>
      </c>
      <c r="G6177">
        <v>5932450</v>
      </c>
      <c r="H6177">
        <v>14951740</v>
      </c>
      <c r="I6177">
        <v>2017</v>
      </c>
      <c r="J6177">
        <v>1</v>
      </c>
      <c r="K6177">
        <v>7</v>
      </c>
    </row>
    <row r="6178" spans="1:11" x14ac:dyDescent="0.3">
      <c r="A6178" t="s">
        <v>14</v>
      </c>
      <c r="B6178" s="1">
        <v>42741</v>
      </c>
      <c r="C6178">
        <v>1</v>
      </c>
      <c r="D6178">
        <v>1</v>
      </c>
      <c r="E6178">
        <v>1</v>
      </c>
      <c r="F6178">
        <v>1</v>
      </c>
      <c r="G6178">
        <v>7969720</v>
      </c>
      <c r="H6178">
        <v>14951740</v>
      </c>
      <c r="I6178">
        <v>2017</v>
      </c>
      <c r="J6178">
        <v>1</v>
      </c>
      <c r="K6178">
        <v>6</v>
      </c>
    </row>
    <row r="6179" spans="1:11" x14ac:dyDescent="0.3">
      <c r="A6179" t="s">
        <v>14</v>
      </c>
      <c r="B6179" s="1">
        <v>42740</v>
      </c>
      <c r="C6179">
        <v>1</v>
      </c>
      <c r="D6179">
        <v>1</v>
      </c>
      <c r="E6179">
        <v>1</v>
      </c>
      <c r="F6179">
        <v>1</v>
      </c>
      <c r="G6179">
        <v>13406600</v>
      </c>
      <c r="H6179">
        <v>14951739</v>
      </c>
      <c r="I6179">
        <v>2017</v>
      </c>
      <c r="J6179">
        <v>1</v>
      </c>
      <c r="K6179">
        <v>5</v>
      </c>
    </row>
    <row r="6180" spans="1:11" x14ac:dyDescent="0.3">
      <c r="A6180" t="s">
        <v>14</v>
      </c>
      <c r="B6180" s="1">
        <v>42739</v>
      </c>
      <c r="C6180">
        <v>1</v>
      </c>
      <c r="D6180">
        <v>1</v>
      </c>
      <c r="E6180">
        <v>1</v>
      </c>
      <c r="F6180">
        <v>1</v>
      </c>
      <c r="G6180">
        <v>7463910</v>
      </c>
      <c r="H6180">
        <v>9951689</v>
      </c>
      <c r="I6180">
        <v>2017</v>
      </c>
      <c r="J6180">
        <v>1</v>
      </c>
      <c r="K6180">
        <v>4</v>
      </c>
    </row>
    <row r="6181" spans="1:11" x14ac:dyDescent="0.3">
      <c r="A6181" t="s">
        <v>14</v>
      </c>
      <c r="B6181" s="1">
        <v>42738</v>
      </c>
      <c r="C6181">
        <v>1</v>
      </c>
      <c r="D6181">
        <v>1</v>
      </c>
      <c r="E6181">
        <v>1</v>
      </c>
      <c r="F6181">
        <v>1</v>
      </c>
      <c r="G6181">
        <v>3267910</v>
      </c>
      <c r="H6181">
        <v>9951689</v>
      </c>
      <c r="I6181">
        <v>2017</v>
      </c>
      <c r="J6181">
        <v>1</v>
      </c>
      <c r="K6181">
        <v>3</v>
      </c>
    </row>
    <row r="6182" spans="1:11" x14ac:dyDescent="0.3">
      <c r="A6182" t="s">
        <v>14</v>
      </c>
      <c r="B6182" s="1">
        <v>42737</v>
      </c>
      <c r="C6182">
        <v>1</v>
      </c>
      <c r="D6182">
        <v>1</v>
      </c>
      <c r="E6182">
        <v>1</v>
      </c>
      <c r="F6182">
        <v>1</v>
      </c>
      <c r="G6182">
        <v>3107780</v>
      </c>
      <c r="H6182">
        <v>9951689</v>
      </c>
      <c r="I6182">
        <v>2017</v>
      </c>
      <c r="J6182">
        <v>1</v>
      </c>
      <c r="K6182">
        <v>2</v>
      </c>
    </row>
    <row r="6183" spans="1:11" x14ac:dyDescent="0.3">
      <c r="A6183" t="s">
        <v>14</v>
      </c>
      <c r="B6183" s="1">
        <v>42736</v>
      </c>
      <c r="C6183">
        <v>1</v>
      </c>
      <c r="D6183">
        <v>1</v>
      </c>
      <c r="E6183">
        <v>1</v>
      </c>
      <c r="F6183">
        <v>1</v>
      </c>
      <c r="G6183">
        <v>1946000</v>
      </c>
      <c r="H6183">
        <v>9951689</v>
      </c>
      <c r="I6183">
        <v>2017</v>
      </c>
      <c r="J6183">
        <v>1</v>
      </c>
      <c r="K6183">
        <v>1</v>
      </c>
    </row>
    <row r="6184" spans="1:11" x14ac:dyDescent="0.3">
      <c r="A6184" t="s">
        <v>14</v>
      </c>
      <c r="B6184" s="1">
        <v>42735</v>
      </c>
      <c r="C6184">
        <v>1</v>
      </c>
      <c r="D6184">
        <v>1</v>
      </c>
      <c r="E6184">
        <v>1</v>
      </c>
      <c r="F6184">
        <v>1</v>
      </c>
      <c r="G6184">
        <v>775440</v>
      </c>
      <c r="H6184">
        <v>9951689</v>
      </c>
      <c r="I6184">
        <v>2016</v>
      </c>
      <c r="J6184">
        <v>12</v>
      </c>
      <c r="K6184">
        <v>31</v>
      </c>
    </row>
    <row r="6185" spans="1:11" x14ac:dyDescent="0.3">
      <c r="A6185" t="s">
        <v>14</v>
      </c>
      <c r="B6185" s="1">
        <v>42734</v>
      </c>
      <c r="C6185">
        <v>1</v>
      </c>
      <c r="D6185">
        <v>1</v>
      </c>
      <c r="E6185">
        <v>1</v>
      </c>
      <c r="F6185">
        <v>1</v>
      </c>
      <c r="G6185">
        <v>2515800</v>
      </c>
      <c r="H6185">
        <v>9951789</v>
      </c>
      <c r="I6185">
        <v>2016</v>
      </c>
      <c r="J6185">
        <v>12</v>
      </c>
      <c r="K6185">
        <v>30</v>
      </c>
    </row>
    <row r="6186" spans="1:11" x14ac:dyDescent="0.3">
      <c r="A6186" t="s">
        <v>14</v>
      </c>
      <c r="B6186" s="1">
        <v>42733</v>
      </c>
      <c r="C6186">
        <v>1</v>
      </c>
      <c r="D6186">
        <v>1</v>
      </c>
      <c r="E6186">
        <v>1</v>
      </c>
      <c r="F6186">
        <v>1</v>
      </c>
      <c r="G6186">
        <v>2794880</v>
      </c>
      <c r="H6186">
        <v>6951729</v>
      </c>
      <c r="I6186">
        <v>2016</v>
      </c>
      <c r="J6186">
        <v>12</v>
      </c>
      <c r="K6186">
        <v>29</v>
      </c>
    </row>
    <row r="6187" spans="1:11" x14ac:dyDescent="0.3">
      <c r="A6187" t="s">
        <v>14</v>
      </c>
      <c r="B6187" s="1">
        <v>42732</v>
      </c>
      <c r="C6187">
        <v>1</v>
      </c>
      <c r="D6187">
        <v>1</v>
      </c>
      <c r="E6187">
        <v>1</v>
      </c>
      <c r="F6187">
        <v>1</v>
      </c>
      <c r="G6187">
        <v>2943940</v>
      </c>
      <c r="H6187">
        <v>6951868</v>
      </c>
      <c r="I6187">
        <v>2016</v>
      </c>
      <c r="J6187">
        <v>12</v>
      </c>
      <c r="K6187">
        <v>28</v>
      </c>
    </row>
    <row r="6188" spans="1:11" x14ac:dyDescent="0.3">
      <c r="A6188" t="s">
        <v>14</v>
      </c>
      <c r="B6188" s="1">
        <v>42731</v>
      </c>
      <c r="C6188">
        <v>1</v>
      </c>
      <c r="D6188">
        <v>1</v>
      </c>
      <c r="E6188">
        <v>1</v>
      </c>
      <c r="F6188">
        <v>1</v>
      </c>
      <c r="G6188">
        <v>2108650</v>
      </c>
      <c r="H6188">
        <v>6951659</v>
      </c>
      <c r="I6188">
        <v>2016</v>
      </c>
      <c r="J6188">
        <v>12</v>
      </c>
      <c r="K6188">
        <v>27</v>
      </c>
    </row>
    <row r="6189" spans="1:11" x14ac:dyDescent="0.3">
      <c r="A6189" t="s">
        <v>14</v>
      </c>
      <c r="B6189" s="1">
        <v>42730</v>
      </c>
      <c r="C6189">
        <v>1</v>
      </c>
      <c r="D6189">
        <v>1</v>
      </c>
      <c r="E6189">
        <v>1</v>
      </c>
      <c r="F6189">
        <v>1</v>
      </c>
      <c r="G6189">
        <v>1279530</v>
      </c>
      <c r="H6189">
        <v>6951659</v>
      </c>
      <c r="I6189">
        <v>2016</v>
      </c>
      <c r="J6189">
        <v>12</v>
      </c>
      <c r="K6189">
        <v>26</v>
      </c>
    </row>
    <row r="6190" spans="1:11" x14ac:dyDescent="0.3">
      <c r="A6190" t="s">
        <v>14</v>
      </c>
      <c r="B6190" s="1">
        <v>42729</v>
      </c>
      <c r="C6190">
        <v>1</v>
      </c>
      <c r="D6190">
        <v>1</v>
      </c>
      <c r="E6190">
        <v>1</v>
      </c>
      <c r="F6190">
        <v>1</v>
      </c>
      <c r="G6190">
        <v>1911330</v>
      </c>
      <c r="H6190">
        <v>6951659</v>
      </c>
      <c r="I6190">
        <v>2016</v>
      </c>
      <c r="J6190">
        <v>12</v>
      </c>
      <c r="K6190">
        <v>25</v>
      </c>
    </row>
    <row r="6191" spans="1:11" x14ac:dyDescent="0.3">
      <c r="A6191" t="s">
        <v>14</v>
      </c>
      <c r="B6191" s="1">
        <v>42728</v>
      </c>
      <c r="C6191">
        <v>1</v>
      </c>
      <c r="D6191">
        <v>1</v>
      </c>
      <c r="E6191">
        <v>1</v>
      </c>
      <c r="F6191">
        <v>1</v>
      </c>
      <c r="G6191">
        <v>1808220</v>
      </c>
      <c r="H6191">
        <v>6951659</v>
      </c>
      <c r="I6191">
        <v>2016</v>
      </c>
      <c r="J6191">
        <v>12</v>
      </c>
      <c r="K6191">
        <v>24</v>
      </c>
    </row>
    <row r="6192" spans="1:11" x14ac:dyDescent="0.3">
      <c r="A6192" t="s">
        <v>14</v>
      </c>
      <c r="B6192" s="1">
        <v>42727</v>
      </c>
      <c r="C6192">
        <v>1</v>
      </c>
      <c r="D6192">
        <v>1</v>
      </c>
      <c r="E6192">
        <v>1</v>
      </c>
      <c r="F6192">
        <v>1</v>
      </c>
      <c r="G6192">
        <v>2873180</v>
      </c>
      <c r="H6192">
        <v>6952771</v>
      </c>
      <c r="I6192">
        <v>2016</v>
      </c>
      <c r="J6192">
        <v>12</v>
      </c>
      <c r="K6192">
        <v>23</v>
      </c>
    </row>
    <row r="6193" spans="1:11" x14ac:dyDescent="0.3">
      <c r="A6193" t="s">
        <v>14</v>
      </c>
      <c r="B6193" s="1">
        <v>42726</v>
      </c>
      <c r="C6193">
        <v>1</v>
      </c>
      <c r="D6193">
        <v>1</v>
      </c>
      <c r="E6193">
        <v>1</v>
      </c>
      <c r="F6193">
        <v>1</v>
      </c>
      <c r="G6193">
        <v>1247890</v>
      </c>
      <c r="H6193">
        <v>6951590</v>
      </c>
      <c r="I6193">
        <v>2016</v>
      </c>
      <c r="J6193">
        <v>12</v>
      </c>
      <c r="K6193">
        <v>22</v>
      </c>
    </row>
    <row r="6194" spans="1:11" x14ac:dyDescent="0.3">
      <c r="A6194" t="s">
        <v>14</v>
      </c>
      <c r="B6194" s="1">
        <v>42725</v>
      </c>
      <c r="C6194">
        <v>1</v>
      </c>
      <c r="D6194">
        <v>1</v>
      </c>
      <c r="E6194">
        <v>1</v>
      </c>
      <c r="F6194">
        <v>1</v>
      </c>
      <c r="G6194">
        <v>821307</v>
      </c>
      <c r="H6194">
        <v>6951590</v>
      </c>
      <c r="I6194">
        <v>2016</v>
      </c>
      <c r="J6194">
        <v>12</v>
      </c>
      <c r="K6194">
        <v>21</v>
      </c>
    </row>
    <row r="6195" spans="1:11" x14ac:dyDescent="0.3">
      <c r="A6195" t="s">
        <v>14</v>
      </c>
      <c r="B6195" s="1">
        <v>42724</v>
      </c>
      <c r="C6195">
        <v>1</v>
      </c>
      <c r="D6195">
        <v>1</v>
      </c>
      <c r="E6195">
        <v>1</v>
      </c>
      <c r="F6195">
        <v>1</v>
      </c>
      <c r="G6195">
        <v>412630</v>
      </c>
      <c r="H6195">
        <v>6951590</v>
      </c>
      <c r="I6195">
        <v>2016</v>
      </c>
      <c r="J6195">
        <v>12</v>
      </c>
      <c r="K6195">
        <v>20</v>
      </c>
    </row>
    <row r="6196" spans="1:11" x14ac:dyDescent="0.3">
      <c r="A6196" t="s">
        <v>14</v>
      </c>
      <c r="B6196" s="1">
        <v>42723</v>
      </c>
      <c r="C6196">
        <v>1</v>
      </c>
      <c r="D6196">
        <v>1</v>
      </c>
      <c r="E6196">
        <v>1</v>
      </c>
      <c r="F6196">
        <v>1</v>
      </c>
      <c r="G6196">
        <v>403551</v>
      </c>
      <c r="H6196">
        <v>6951590</v>
      </c>
      <c r="I6196">
        <v>2016</v>
      </c>
      <c r="J6196">
        <v>12</v>
      </c>
      <c r="K6196">
        <v>19</v>
      </c>
    </row>
    <row r="6197" spans="1:11" x14ac:dyDescent="0.3">
      <c r="A6197" t="s">
        <v>14</v>
      </c>
      <c r="B6197" s="1">
        <v>42722</v>
      </c>
      <c r="C6197">
        <v>1</v>
      </c>
      <c r="D6197">
        <v>1</v>
      </c>
      <c r="E6197">
        <v>1</v>
      </c>
      <c r="F6197">
        <v>1</v>
      </c>
      <c r="G6197">
        <v>430745</v>
      </c>
      <c r="H6197">
        <v>6951659</v>
      </c>
      <c r="I6197">
        <v>2016</v>
      </c>
      <c r="J6197">
        <v>12</v>
      </c>
      <c r="K6197">
        <v>18</v>
      </c>
    </row>
    <row r="6198" spans="1:11" x14ac:dyDescent="0.3">
      <c r="A6198" t="s">
        <v>14</v>
      </c>
      <c r="B6198" s="1">
        <v>42721</v>
      </c>
      <c r="C6198">
        <v>1</v>
      </c>
      <c r="D6198">
        <v>1</v>
      </c>
      <c r="E6198">
        <v>1</v>
      </c>
      <c r="F6198">
        <v>1</v>
      </c>
      <c r="G6198">
        <v>372542</v>
      </c>
      <c r="H6198">
        <v>6951798</v>
      </c>
      <c r="I6198">
        <v>2016</v>
      </c>
      <c r="J6198">
        <v>12</v>
      </c>
      <c r="K6198">
        <v>17</v>
      </c>
    </row>
    <row r="6199" spans="1:11" x14ac:dyDescent="0.3">
      <c r="A6199" t="s">
        <v>14</v>
      </c>
      <c r="B6199" s="1">
        <v>42720</v>
      </c>
      <c r="C6199">
        <v>1</v>
      </c>
      <c r="D6199">
        <v>1</v>
      </c>
      <c r="E6199">
        <v>1</v>
      </c>
      <c r="F6199">
        <v>1</v>
      </c>
      <c r="G6199">
        <v>207220</v>
      </c>
      <c r="H6199">
        <v>6951798</v>
      </c>
      <c r="I6199">
        <v>2016</v>
      </c>
      <c r="J6199">
        <v>12</v>
      </c>
      <c r="K6199">
        <v>16</v>
      </c>
    </row>
    <row r="6200" spans="1:11" x14ac:dyDescent="0.3">
      <c r="A6200" t="s">
        <v>14</v>
      </c>
      <c r="B6200" s="1">
        <v>42719</v>
      </c>
      <c r="C6200">
        <v>1</v>
      </c>
      <c r="D6200">
        <v>1</v>
      </c>
      <c r="E6200">
        <v>1</v>
      </c>
      <c r="F6200">
        <v>1</v>
      </c>
      <c r="G6200">
        <v>388753</v>
      </c>
      <c r="H6200">
        <v>6951590</v>
      </c>
      <c r="I6200">
        <v>2016</v>
      </c>
      <c r="J6200">
        <v>12</v>
      </c>
      <c r="K6200">
        <v>15</v>
      </c>
    </row>
    <row r="6201" spans="1:11" x14ac:dyDescent="0.3">
      <c r="A6201" t="s">
        <v>14</v>
      </c>
      <c r="B6201" s="1">
        <v>42718</v>
      </c>
      <c r="C6201">
        <v>1</v>
      </c>
      <c r="D6201">
        <v>1</v>
      </c>
      <c r="E6201">
        <v>1</v>
      </c>
      <c r="F6201">
        <v>1</v>
      </c>
      <c r="G6201">
        <v>585908</v>
      </c>
      <c r="H6201">
        <v>6951590</v>
      </c>
      <c r="I6201">
        <v>2016</v>
      </c>
      <c r="J6201">
        <v>12</v>
      </c>
      <c r="K6201">
        <v>14</v>
      </c>
    </row>
    <row r="6202" spans="1:11" x14ac:dyDescent="0.3">
      <c r="A6202" t="s">
        <v>14</v>
      </c>
      <c r="B6202" s="1">
        <v>42717</v>
      </c>
      <c r="C6202">
        <v>1</v>
      </c>
      <c r="D6202">
        <v>1</v>
      </c>
      <c r="E6202">
        <v>1</v>
      </c>
      <c r="F6202">
        <v>1</v>
      </c>
      <c r="G6202">
        <v>923361</v>
      </c>
      <c r="H6202">
        <v>6951590</v>
      </c>
      <c r="I6202">
        <v>2016</v>
      </c>
      <c r="J6202">
        <v>12</v>
      </c>
      <c r="K6202">
        <v>13</v>
      </c>
    </row>
    <row r="6203" spans="1:11" x14ac:dyDescent="0.3">
      <c r="A6203" t="s">
        <v>14</v>
      </c>
      <c r="B6203" s="1">
        <v>42716</v>
      </c>
      <c r="C6203">
        <v>1</v>
      </c>
      <c r="D6203">
        <v>1</v>
      </c>
      <c r="E6203">
        <v>1</v>
      </c>
      <c r="F6203">
        <v>1</v>
      </c>
      <c r="G6203">
        <v>735546</v>
      </c>
      <c r="H6203">
        <v>6951590</v>
      </c>
      <c r="I6203">
        <v>2016</v>
      </c>
      <c r="J6203">
        <v>12</v>
      </c>
      <c r="K6203">
        <v>12</v>
      </c>
    </row>
    <row r="6204" spans="1:11" x14ac:dyDescent="0.3">
      <c r="A6204" t="s">
        <v>14</v>
      </c>
      <c r="B6204" s="1">
        <v>42715</v>
      </c>
      <c r="C6204">
        <v>1</v>
      </c>
      <c r="D6204">
        <v>1</v>
      </c>
      <c r="E6204">
        <v>1</v>
      </c>
      <c r="F6204">
        <v>1</v>
      </c>
      <c r="G6204">
        <v>419496</v>
      </c>
      <c r="H6204">
        <v>6951590</v>
      </c>
      <c r="I6204">
        <v>2016</v>
      </c>
      <c r="J6204">
        <v>12</v>
      </c>
      <c r="K6204">
        <v>11</v>
      </c>
    </row>
    <row r="6205" spans="1:11" x14ac:dyDescent="0.3">
      <c r="A6205" t="s">
        <v>14</v>
      </c>
      <c r="B6205" s="1">
        <v>42714</v>
      </c>
      <c r="C6205">
        <v>1</v>
      </c>
      <c r="D6205">
        <v>1</v>
      </c>
      <c r="E6205">
        <v>0.99995400000000001</v>
      </c>
      <c r="F6205">
        <v>1</v>
      </c>
      <c r="G6205">
        <v>289281</v>
      </c>
      <c r="H6205">
        <v>6951590</v>
      </c>
      <c r="I6205">
        <v>2016</v>
      </c>
      <c r="J6205">
        <v>12</v>
      </c>
      <c r="K6205">
        <v>10</v>
      </c>
    </row>
    <row r="6206" spans="1:11" x14ac:dyDescent="0.3">
      <c r="A6206" t="s">
        <v>14</v>
      </c>
      <c r="B6206" s="1">
        <v>42713</v>
      </c>
      <c r="C6206">
        <v>1</v>
      </c>
      <c r="D6206">
        <v>1</v>
      </c>
      <c r="E6206">
        <v>1</v>
      </c>
      <c r="F6206">
        <v>1</v>
      </c>
      <c r="G6206">
        <v>257304</v>
      </c>
      <c r="H6206">
        <v>6951590</v>
      </c>
      <c r="I6206">
        <v>2016</v>
      </c>
      <c r="J6206">
        <v>12</v>
      </c>
      <c r="K6206">
        <v>9</v>
      </c>
    </row>
    <row r="6207" spans="1:11" x14ac:dyDescent="0.3">
      <c r="A6207" t="s">
        <v>14</v>
      </c>
      <c r="B6207" s="1">
        <v>42712</v>
      </c>
      <c r="C6207">
        <v>1</v>
      </c>
      <c r="D6207">
        <v>1</v>
      </c>
      <c r="E6207">
        <v>1</v>
      </c>
      <c r="F6207">
        <v>1</v>
      </c>
      <c r="G6207">
        <v>424174</v>
      </c>
      <c r="H6207">
        <v>6951590</v>
      </c>
      <c r="I6207">
        <v>2016</v>
      </c>
      <c r="J6207">
        <v>12</v>
      </c>
      <c r="K6207">
        <v>8</v>
      </c>
    </row>
    <row r="6208" spans="1:11" x14ac:dyDescent="0.3">
      <c r="A6208" t="s">
        <v>14</v>
      </c>
      <c r="B6208" s="1">
        <v>42711</v>
      </c>
      <c r="C6208">
        <v>1</v>
      </c>
      <c r="D6208">
        <v>1</v>
      </c>
      <c r="E6208">
        <v>1</v>
      </c>
      <c r="F6208">
        <v>1</v>
      </c>
      <c r="G6208">
        <v>677377</v>
      </c>
      <c r="H6208">
        <v>6951590</v>
      </c>
      <c r="I6208">
        <v>2016</v>
      </c>
      <c r="J6208">
        <v>12</v>
      </c>
      <c r="K6208">
        <v>7</v>
      </c>
    </row>
    <row r="6209" spans="1:11" x14ac:dyDescent="0.3">
      <c r="A6209" t="s">
        <v>14</v>
      </c>
      <c r="B6209" s="1">
        <v>42710</v>
      </c>
      <c r="C6209">
        <v>1</v>
      </c>
      <c r="D6209">
        <v>1</v>
      </c>
      <c r="E6209">
        <v>0.99999400000000005</v>
      </c>
      <c r="F6209">
        <v>1</v>
      </c>
      <c r="G6209">
        <v>2074660</v>
      </c>
      <c r="H6209">
        <v>6951590</v>
      </c>
      <c r="I6209">
        <v>2016</v>
      </c>
      <c r="J6209">
        <v>12</v>
      </c>
      <c r="K6209">
        <v>6</v>
      </c>
    </row>
    <row r="6210" spans="1:11" x14ac:dyDescent="0.3">
      <c r="A6210" t="s">
        <v>14</v>
      </c>
      <c r="B6210" s="1">
        <v>42709</v>
      </c>
      <c r="C6210">
        <v>1</v>
      </c>
      <c r="D6210">
        <v>1</v>
      </c>
      <c r="E6210">
        <v>1</v>
      </c>
      <c r="F6210">
        <v>1</v>
      </c>
      <c r="G6210">
        <v>1166450</v>
      </c>
      <c r="H6210">
        <v>6951729</v>
      </c>
      <c r="I6210">
        <v>2016</v>
      </c>
      <c r="J6210">
        <v>12</v>
      </c>
      <c r="K6210">
        <v>5</v>
      </c>
    </row>
    <row r="6211" spans="1:11" x14ac:dyDescent="0.3">
      <c r="A6211" t="s">
        <v>14</v>
      </c>
      <c r="B6211" s="1">
        <v>42708</v>
      </c>
      <c r="C6211">
        <v>1</v>
      </c>
      <c r="D6211">
        <v>1</v>
      </c>
      <c r="E6211">
        <v>0.99997400000000003</v>
      </c>
      <c r="F6211">
        <v>1</v>
      </c>
      <c r="G6211">
        <v>338054</v>
      </c>
      <c r="H6211">
        <v>6952841</v>
      </c>
      <c r="I6211">
        <v>2016</v>
      </c>
      <c r="J6211">
        <v>12</v>
      </c>
      <c r="K6211">
        <v>4</v>
      </c>
    </row>
    <row r="6212" spans="1:11" x14ac:dyDescent="0.3">
      <c r="A6212" t="s">
        <v>14</v>
      </c>
      <c r="B6212" s="1">
        <v>42707</v>
      </c>
      <c r="C6212">
        <v>1</v>
      </c>
      <c r="D6212">
        <v>1</v>
      </c>
      <c r="E6212">
        <v>1</v>
      </c>
      <c r="F6212">
        <v>1</v>
      </c>
      <c r="G6212">
        <v>566210</v>
      </c>
      <c r="H6212">
        <v>6951729</v>
      </c>
      <c r="I6212">
        <v>2016</v>
      </c>
      <c r="J6212">
        <v>12</v>
      </c>
      <c r="K6212">
        <v>3</v>
      </c>
    </row>
    <row r="6213" spans="1:11" x14ac:dyDescent="0.3">
      <c r="A6213" t="s">
        <v>14</v>
      </c>
      <c r="B6213" s="1">
        <v>42706</v>
      </c>
      <c r="C6213">
        <v>1</v>
      </c>
      <c r="D6213">
        <v>1</v>
      </c>
      <c r="E6213">
        <v>1</v>
      </c>
      <c r="F6213">
        <v>1</v>
      </c>
      <c r="G6213">
        <v>1548020</v>
      </c>
      <c r="H6213">
        <v>6951590</v>
      </c>
      <c r="I6213">
        <v>2016</v>
      </c>
      <c r="J6213">
        <v>12</v>
      </c>
      <c r="K6213">
        <v>2</v>
      </c>
    </row>
    <row r="6214" spans="1:11" x14ac:dyDescent="0.3">
      <c r="A6214" t="s">
        <v>14</v>
      </c>
      <c r="B6214" s="1">
        <v>42705</v>
      </c>
      <c r="C6214">
        <v>1</v>
      </c>
      <c r="D6214">
        <v>1</v>
      </c>
      <c r="E6214">
        <v>1</v>
      </c>
      <c r="F6214">
        <v>1</v>
      </c>
      <c r="G6214">
        <v>916660</v>
      </c>
      <c r="H6214">
        <v>6951590</v>
      </c>
      <c r="I6214">
        <v>2016</v>
      </c>
      <c r="J6214">
        <v>12</v>
      </c>
      <c r="K6214">
        <v>1</v>
      </c>
    </row>
    <row r="6215" spans="1:11" x14ac:dyDescent="0.3">
      <c r="A6215" t="s">
        <v>14</v>
      </c>
      <c r="B6215" s="1">
        <v>42704</v>
      </c>
      <c r="C6215">
        <v>1</v>
      </c>
      <c r="D6215">
        <v>1</v>
      </c>
      <c r="E6215">
        <v>1</v>
      </c>
      <c r="F6215">
        <v>1</v>
      </c>
      <c r="G6215">
        <v>517118</v>
      </c>
      <c r="H6215">
        <v>6951590</v>
      </c>
      <c r="I6215">
        <v>2016</v>
      </c>
      <c r="J6215">
        <v>11</v>
      </c>
      <c r="K6215">
        <v>30</v>
      </c>
    </row>
    <row r="6216" spans="1:11" x14ac:dyDescent="0.3">
      <c r="A6216" t="s">
        <v>14</v>
      </c>
      <c r="B6216" s="1">
        <v>42703</v>
      </c>
      <c r="C6216">
        <v>1</v>
      </c>
      <c r="D6216">
        <v>1</v>
      </c>
      <c r="E6216">
        <v>1</v>
      </c>
      <c r="F6216">
        <v>1</v>
      </c>
      <c r="G6216">
        <v>602186</v>
      </c>
      <c r="H6216">
        <v>6951590</v>
      </c>
      <c r="I6216">
        <v>2016</v>
      </c>
      <c r="J6216">
        <v>11</v>
      </c>
      <c r="K6216">
        <v>29</v>
      </c>
    </row>
    <row r="6217" spans="1:11" x14ac:dyDescent="0.3">
      <c r="A6217" t="s">
        <v>14</v>
      </c>
      <c r="B6217" s="1">
        <v>42702</v>
      </c>
      <c r="C6217">
        <v>1</v>
      </c>
      <c r="D6217">
        <v>1</v>
      </c>
      <c r="E6217">
        <v>1</v>
      </c>
      <c r="F6217">
        <v>1</v>
      </c>
      <c r="G6217">
        <v>293938</v>
      </c>
      <c r="H6217">
        <v>6951590</v>
      </c>
      <c r="I6217">
        <v>2016</v>
      </c>
      <c r="J6217">
        <v>11</v>
      </c>
      <c r="K6217">
        <v>28</v>
      </c>
    </row>
    <row r="6218" spans="1:11" x14ac:dyDescent="0.3">
      <c r="A6218" t="s">
        <v>14</v>
      </c>
      <c r="B6218" s="1">
        <v>42701</v>
      </c>
      <c r="C6218">
        <v>1</v>
      </c>
      <c r="D6218">
        <v>1</v>
      </c>
      <c r="E6218">
        <v>1</v>
      </c>
      <c r="F6218">
        <v>1</v>
      </c>
      <c r="G6218">
        <v>369032</v>
      </c>
      <c r="H6218">
        <v>6951590</v>
      </c>
      <c r="I6218">
        <v>2016</v>
      </c>
      <c r="J6218">
        <v>11</v>
      </c>
      <c r="K6218">
        <v>27</v>
      </c>
    </row>
    <row r="6219" spans="1:11" x14ac:dyDescent="0.3">
      <c r="A6219" t="s">
        <v>14</v>
      </c>
      <c r="B6219" s="1">
        <v>42700</v>
      </c>
      <c r="C6219">
        <v>1</v>
      </c>
      <c r="D6219">
        <v>1</v>
      </c>
      <c r="E6219">
        <v>1</v>
      </c>
      <c r="F6219">
        <v>1</v>
      </c>
      <c r="G6219">
        <v>398097</v>
      </c>
      <c r="H6219">
        <v>6951590</v>
      </c>
      <c r="I6219">
        <v>2016</v>
      </c>
      <c r="J6219">
        <v>11</v>
      </c>
      <c r="K6219">
        <v>26</v>
      </c>
    </row>
    <row r="6220" spans="1:11" x14ac:dyDescent="0.3">
      <c r="A6220" t="s">
        <v>14</v>
      </c>
      <c r="B6220" s="1">
        <v>42699</v>
      </c>
      <c r="C6220">
        <v>1</v>
      </c>
      <c r="D6220">
        <v>1</v>
      </c>
      <c r="E6220">
        <v>1</v>
      </c>
      <c r="F6220">
        <v>1</v>
      </c>
      <c r="G6220">
        <v>447527</v>
      </c>
      <c r="H6220">
        <v>6951590</v>
      </c>
      <c r="I6220">
        <v>2016</v>
      </c>
      <c r="J6220">
        <v>11</v>
      </c>
      <c r="K6220">
        <v>25</v>
      </c>
    </row>
    <row r="6221" spans="1:11" x14ac:dyDescent="0.3">
      <c r="A6221" t="s">
        <v>14</v>
      </c>
      <c r="B6221" s="1">
        <v>42698</v>
      </c>
      <c r="C6221">
        <v>1</v>
      </c>
      <c r="D6221">
        <v>1</v>
      </c>
      <c r="E6221">
        <v>1</v>
      </c>
      <c r="F6221">
        <v>1</v>
      </c>
      <c r="G6221">
        <v>1157470</v>
      </c>
      <c r="H6221">
        <v>6951590</v>
      </c>
      <c r="I6221">
        <v>2016</v>
      </c>
      <c r="J6221">
        <v>11</v>
      </c>
      <c r="K6221">
        <v>24</v>
      </c>
    </row>
    <row r="6222" spans="1:11" x14ac:dyDescent="0.3">
      <c r="A6222" t="s">
        <v>14</v>
      </c>
      <c r="B6222" s="1">
        <v>42697</v>
      </c>
      <c r="C6222">
        <v>1</v>
      </c>
      <c r="D6222">
        <v>1</v>
      </c>
      <c r="E6222">
        <v>1</v>
      </c>
      <c r="F6222">
        <v>1</v>
      </c>
      <c r="G6222">
        <v>533171</v>
      </c>
      <c r="H6222">
        <v>6951590</v>
      </c>
      <c r="I6222">
        <v>2016</v>
      </c>
      <c r="J6222">
        <v>11</v>
      </c>
      <c r="K6222">
        <v>23</v>
      </c>
    </row>
    <row r="6223" spans="1:11" x14ac:dyDescent="0.3">
      <c r="A6223" t="s">
        <v>14</v>
      </c>
      <c r="B6223" s="1">
        <v>42696</v>
      </c>
      <c r="C6223">
        <v>1</v>
      </c>
      <c r="D6223">
        <v>1</v>
      </c>
      <c r="E6223">
        <v>1</v>
      </c>
      <c r="F6223">
        <v>1</v>
      </c>
      <c r="G6223">
        <v>996653</v>
      </c>
      <c r="H6223">
        <v>6951590</v>
      </c>
      <c r="I6223">
        <v>2016</v>
      </c>
      <c r="J6223">
        <v>11</v>
      </c>
      <c r="K6223">
        <v>22</v>
      </c>
    </row>
    <row r="6224" spans="1:11" x14ac:dyDescent="0.3">
      <c r="A6224" t="s">
        <v>14</v>
      </c>
      <c r="B6224" s="1">
        <v>42695</v>
      </c>
      <c r="C6224">
        <v>1</v>
      </c>
      <c r="D6224">
        <v>1</v>
      </c>
      <c r="E6224">
        <v>1</v>
      </c>
      <c r="F6224">
        <v>1</v>
      </c>
      <c r="G6224">
        <v>2210850</v>
      </c>
      <c r="H6224">
        <v>6951590</v>
      </c>
      <c r="I6224">
        <v>2016</v>
      </c>
      <c r="J6224">
        <v>11</v>
      </c>
      <c r="K6224">
        <v>21</v>
      </c>
    </row>
    <row r="6225" spans="1:11" x14ac:dyDescent="0.3">
      <c r="A6225" t="s">
        <v>14</v>
      </c>
      <c r="B6225" s="1">
        <v>42694</v>
      </c>
      <c r="C6225">
        <v>1</v>
      </c>
      <c r="D6225">
        <v>1</v>
      </c>
      <c r="E6225">
        <v>1</v>
      </c>
      <c r="F6225">
        <v>1</v>
      </c>
      <c r="G6225">
        <v>1149160</v>
      </c>
      <c r="H6225">
        <v>6951590</v>
      </c>
      <c r="I6225">
        <v>2016</v>
      </c>
      <c r="J6225">
        <v>11</v>
      </c>
      <c r="K6225">
        <v>20</v>
      </c>
    </row>
    <row r="6226" spans="1:11" x14ac:dyDescent="0.3">
      <c r="A6226" t="s">
        <v>14</v>
      </c>
      <c r="B6226" s="1">
        <v>42693</v>
      </c>
      <c r="C6226">
        <v>1</v>
      </c>
      <c r="D6226">
        <v>1</v>
      </c>
      <c r="E6226">
        <v>1</v>
      </c>
      <c r="F6226">
        <v>1</v>
      </c>
      <c r="G6226">
        <v>444691</v>
      </c>
      <c r="H6226">
        <v>6951590</v>
      </c>
      <c r="I6226">
        <v>2016</v>
      </c>
      <c r="J6226">
        <v>11</v>
      </c>
      <c r="K6226">
        <v>19</v>
      </c>
    </row>
    <row r="6227" spans="1:11" x14ac:dyDescent="0.3">
      <c r="A6227" t="s">
        <v>14</v>
      </c>
      <c r="B6227" s="1">
        <v>42692</v>
      </c>
      <c r="C6227">
        <v>1</v>
      </c>
      <c r="D6227">
        <v>1</v>
      </c>
      <c r="E6227">
        <v>1</v>
      </c>
      <c r="F6227">
        <v>1</v>
      </c>
      <c r="G6227">
        <v>566442</v>
      </c>
      <c r="H6227">
        <v>6951590</v>
      </c>
      <c r="I6227">
        <v>2016</v>
      </c>
      <c r="J6227">
        <v>11</v>
      </c>
      <c r="K6227">
        <v>18</v>
      </c>
    </row>
    <row r="6228" spans="1:11" x14ac:dyDescent="0.3">
      <c r="A6228" t="s">
        <v>14</v>
      </c>
      <c r="B6228" s="1">
        <v>42691</v>
      </c>
      <c r="C6228">
        <v>1</v>
      </c>
      <c r="D6228">
        <v>1</v>
      </c>
      <c r="E6228">
        <v>1</v>
      </c>
      <c r="F6228">
        <v>1</v>
      </c>
      <c r="G6228">
        <v>987757</v>
      </c>
      <c r="H6228">
        <v>6951590</v>
      </c>
      <c r="I6228">
        <v>2016</v>
      </c>
      <c r="J6228">
        <v>11</v>
      </c>
      <c r="K6228">
        <v>17</v>
      </c>
    </row>
    <row r="6229" spans="1:11" x14ac:dyDescent="0.3">
      <c r="A6229" t="s">
        <v>14</v>
      </c>
      <c r="B6229" s="1">
        <v>42690</v>
      </c>
      <c r="C6229">
        <v>1</v>
      </c>
      <c r="D6229">
        <v>1</v>
      </c>
      <c r="E6229">
        <v>1</v>
      </c>
      <c r="F6229">
        <v>1</v>
      </c>
      <c r="G6229">
        <v>1524490</v>
      </c>
      <c r="H6229">
        <v>6951590</v>
      </c>
      <c r="I6229">
        <v>2016</v>
      </c>
      <c r="J6229">
        <v>11</v>
      </c>
      <c r="K6229">
        <v>16</v>
      </c>
    </row>
    <row r="6230" spans="1:11" x14ac:dyDescent="0.3">
      <c r="A6230" t="s">
        <v>14</v>
      </c>
      <c r="B6230" s="1">
        <v>42689</v>
      </c>
      <c r="C6230">
        <v>1</v>
      </c>
      <c r="D6230">
        <v>1</v>
      </c>
      <c r="E6230">
        <v>1</v>
      </c>
      <c r="F6230">
        <v>1</v>
      </c>
      <c r="G6230">
        <v>2252560</v>
      </c>
      <c r="H6230">
        <v>6951590</v>
      </c>
      <c r="I6230">
        <v>2016</v>
      </c>
      <c r="J6230">
        <v>11</v>
      </c>
      <c r="K6230">
        <v>15</v>
      </c>
    </row>
    <row r="6231" spans="1:11" x14ac:dyDescent="0.3">
      <c r="A6231" t="s">
        <v>14</v>
      </c>
      <c r="B6231" s="1">
        <v>42688</v>
      </c>
      <c r="C6231">
        <v>1</v>
      </c>
      <c r="D6231">
        <v>1</v>
      </c>
      <c r="E6231">
        <v>1</v>
      </c>
      <c r="F6231">
        <v>1</v>
      </c>
      <c r="G6231">
        <v>389749</v>
      </c>
      <c r="H6231">
        <v>6951590</v>
      </c>
      <c r="I6231">
        <v>2016</v>
      </c>
      <c r="J6231">
        <v>11</v>
      </c>
      <c r="K6231">
        <v>14</v>
      </c>
    </row>
    <row r="6232" spans="1:11" x14ac:dyDescent="0.3">
      <c r="A6232" t="s">
        <v>14</v>
      </c>
      <c r="B6232" s="1">
        <v>42687</v>
      </c>
      <c r="C6232">
        <v>1</v>
      </c>
      <c r="D6232">
        <v>1</v>
      </c>
      <c r="E6232">
        <v>1</v>
      </c>
      <c r="F6232">
        <v>1</v>
      </c>
      <c r="G6232">
        <v>898023</v>
      </c>
      <c r="H6232">
        <v>6951590</v>
      </c>
      <c r="I6232">
        <v>2016</v>
      </c>
      <c r="J6232">
        <v>11</v>
      </c>
      <c r="K6232">
        <v>13</v>
      </c>
    </row>
    <row r="6233" spans="1:11" x14ac:dyDescent="0.3">
      <c r="A6233" t="s">
        <v>14</v>
      </c>
      <c r="B6233" s="1">
        <v>42686</v>
      </c>
      <c r="C6233">
        <v>1</v>
      </c>
      <c r="D6233">
        <v>1</v>
      </c>
      <c r="E6233">
        <v>1</v>
      </c>
      <c r="F6233">
        <v>1</v>
      </c>
      <c r="G6233">
        <v>670202</v>
      </c>
      <c r="H6233">
        <v>6951590</v>
      </c>
      <c r="I6233">
        <v>2016</v>
      </c>
      <c r="J6233">
        <v>11</v>
      </c>
      <c r="K6233">
        <v>12</v>
      </c>
    </row>
    <row r="6234" spans="1:11" x14ac:dyDescent="0.3">
      <c r="A6234" t="s">
        <v>14</v>
      </c>
      <c r="B6234" s="1">
        <v>42685</v>
      </c>
      <c r="C6234">
        <v>0.99999700000000002</v>
      </c>
      <c r="D6234">
        <v>1</v>
      </c>
      <c r="E6234">
        <v>0.99999700000000002</v>
      </c>
      <c r="F6234">
        <v>1</v>
      </c>
      <c r="G6234">
        <v>661204</v>
      </c>
      <c r="H6234">
        <v>6951589</v>
      </c>
      <c r="I6234">
        <v>2016</v>
      </c>
      <c r="J6234">
        <v>11</v>
      </c>
      <c r="K6234">
        <v>11</v>
      </c>
    </row>
    <row r="6235" spans="1:11" x14ac:dyDescent="0.3">
      <c r="A6235" t="s">
        <v>14</v>
      </c>
      <c r="B6235" s="1">
        <v>42684</v>
      </c>
      <c r="C6235">
        <v>1</v>
      </c>
      <c r="D6235">
        <v>1</v>
      </c>
      <c r="E6235">
        <v>0.99999700000000002</v>
      </c>
      <c r="F6235">
        <v>0.99999700000000002</v>
      </c>
      <c r="G6235">
        <v>481368</v>
      </c>
      <c r="H6235">
        <v>6951568</v>
      </c>
      <c r="I6235">
        <v>2016</v>
      </c>
      <c r="J6235">
        <v>11</v>
      </c>
      <c r="K6235">
        <v>10</v>
      </c>
    </row>
    <row r="6236" spans="1:11" x14ac:dyDescent="0.3">
      <c r="A6236" t="s">
        <v>14</v>
      </c>
      <c r="B6236" s="1">
        <v>42683</v>
      </c>
      <c r="C6236">
        <v>1</v>
      </c>
      <c r="D6236">
        <v>1</v>
      </c>
      <c r="E6236">
        <v>1</v>
      </c>
      <c r="F6236">
        <v>1</v>
      </c>
      <c r="G6236">
        <v>1916180</v>
      </c>
      <c r="H6236">
        <v>6951589</v>
      </c>
      <c r="I6236">
        <v>2016</v>
      </c>
      <c r="J6236">
        <v>11</v>
      </c>
      <c r="K6236">
        <v>9</v>
      </c>
    </row>
    <row r="6237" spans="1:11" x14ac:dyDescent="0.3">
      <c r="A6237" t="s">
        <v>14</v>
      </c>
      <c r="B6237" s="1">
        <v>42682</v>
      </c>
      <c r="C6237">
        <v>1</v>
      </c>
      <c r="D6237">
        <v>1</v>
      </c>
      <c r="E6237">
        <v>1</v>
      </c>
      <c r="F6237">
        <v>1</v>
      </c>
      <c r="G6237">
        <v>768255</v>
      </c>
      <c r="H6237">
        <v>6951589</v>
      </c>
      <c r="I6237">
        <v>2016</v>
      </c>
      <c r="J6237">
        <v>11</v>
      </c>
      <c r="K6237">
        <v>8</v>
      </c>
    </row>
    <row r="6238" spans="1:11" x14ac:dyDescent="0.3">
      <c r="A6238" t="s">
        <v>14</v>
      </c>
      <c r="B6238" s="1">
        <v>42681</v>
      </c>
      <c r="C6238">
        <v>1</v>
      </c>
      <c r="D6238">
        <v>1</v>
      </c>
      <c r="E6238">
        <v>1</v>
      </c>
      <c r="F6238">
        <v>1</v>
      </c>
      <c r="G6238">
        <v>589834</v>
      </c>
      <c r="H6238">
        <v>6951589</v>
      </c>
      <c r="I6238">
        <v>2016</v>
      </c>
      <c r="J6238">
        <v>11</v>
      </c>
      <c r="K6238">
        <v>7</v>
      </c>
    </row>
    <row r="6239" spans="1:11" x14ac:dyDescent="0.3">
      <c r="A6239" t="s">
        <v>14</v>
      </c>
      <c r="B6239" s="1">
        <v>42680</v>
      </c>
      <c r="C6239">
        <v>1</v>
      </c>
      <c r="D6239">
        <v>1</v>
      </c>
      <c r="E6239">
        <v>1</v>
      </c>
      <c r="F6239">
        <v>1</v>
      </c>
      <c r="G6239">
        <v>931269</v>
      </c>
      <c r="H6239">
        <v>6951589</v>
      </c>
      <c r="I6239">
        <v>2016</v>
      </c>
      <c r="J6239">
        <v>11</v>
      </c>
      <c r="K6239">
        <v>6</v>
      </c>
    </row>
    <row r="6240" spans="1:11" x14ac:dyDescent="0.3">
      <c r="A6240" t="s">
        <v>14</v>
      </c>
      <c r="B6240" s="1">
        <v>42679</v>
      </c>
      <c r="C6240">
        <v>1</v>
      </c>
      <c r="D6240">
        <v>1</v>
      </c>
      <c r="E6240">
        <v>1</v>
      </c>
      <c r="F6240">
        <v>1</v>
      </c>
      <c r="G6240">
        <v>417538</v>
      </c>
      <c r="H6240">
        <v>6951589</v>
      </c>
      <c r="I6240">
        <v>2016</v>
      </c>
      <c r="J6240">
        <v>11</v>
      </c>
      <c r="K6240">
        <v>5</v>
      </c>
    </row>
    <row r="6241" spans="1:11" x14ac:dyDescent="0.3">
      <c r="A6241" t="s">
        <v>14</v>
      </c>
      <c r="B6241" s="1">
        <v>42678</v>
      </c>
      <c r="C6241">
        <v>1</v>
      </c>
      <c r="D6241">
        <v>1</v>
      </c>
      <c r="E6241">
        <v>1</v>
      </c>
      <c r="F6241">
        <v>1</v>
      </c>
      <c r="G6241">
        <v>1256100</v>
      </c>
      <c r="H6241">
        <v>6951589</v>
      </c>
      <c r="I6241">
        <v>2016</v>
      </c>
      <c r="J6241">
        <v>11</v>
      </c>
      <c r="K6241">
        <v>4</v>
      </c>
    </row>
    <row r="6242" spans="1:11" x14ac:dyDescent="0.3">
      <c r="A6242" t="s">
        <v>14</v>
      </c>
      <c r="B6242" s="1">
        <v>42677</v>
      </c>
      <c r="C6242">
        <v>1</v>
      </c>
      <c r="D6242">
        <v>1</v>
      </c>
      <c r="E6242">
        <v>1</v>
      </c>
      <c r="F6242">
        <v>1</v>
      </c>
      <c r="G6242">
        <v>2399930</v>
      </c>
      <c r="H6242">
        <v>6951589</v>
      </c>
      <c r="I6242">
        <v>2016</v>
      </c>
      <c r="J6242">
        <v>11</v>
      </c>
      <c r="K6242">
        <v>3</v>
      </c>
    </row>
    <row r="6243" spans="1:11" x14ac:dyDescent="0.3">
      <c r="A6243" t="s">
        <v>14</v>
      </c>
      <c r="B6243" s="1">
        <v>42676</v>
      </c>
      <c r="C6243">
        <v>1</v>
      </c>
      <c r="D6243">
        <v>1</v>
      </c>
      <c r="E6243">
        <v>1</v>
      </c>
      <c r="F6243">
        <v>1</v>
      </c>
      <c r="G6243">
        <v>1449000</v>
      </c>
      <c r="H6243">
        <v>6951589</v>
      </c>
      <c r="I6243">
        <v>2016</v>
      </c>
      <c r="J6243">
        <v>11</v>
      </c>
      <c r="K6243">
        <v>2</v>
      </c>
    </row>
    <row r="6244" spans="1:11" x14ac:dyDescent="0.3">
      <c r="A6244" t="s">
        <v>14</v>
      </c>
      <c r="B6244" s="1">
        <v>42675</v>
      </c>
      <c r="C6244">
        <v>1</v>
      </c>
      <c r="D6244">
        <v>1</v>
      </c>
      <c r="E6244">
        <v>1</v>
      </c>
      <c r="F6244">
        <v>1</v>
      </c>
      <c r="G6244">
        <v>2244990</v>
      </c>
      <c r="H6244">
        <v>6951589</v>
      </c>
      <c r="I6244">
        <v>2016</v>
      </c>
      <c r="J6244">
        <v>11</v>
      </c>
      <c r="K6244">
        <v>1</v>
      </c>
    </row>
    <row r="6245" spans="1:11" x14ac:dyDescent="0.3">
      <c r="A6245" t="s">
        <v>14</v>
      </c>
      <c r="B6245" s="1">
        <v>42674</v>
      </c>
      <c r="C6245">
        <v>1</v>
      </c>
      <c r="D6245">
        <v>1</v>
      </c>
      <c r="E6245">
        <v>1</v>
      </c>
      <c r="F6245">
        <v>1</v>
      </c>
      <c r="G6245">
        <v>1022220</v>
      </c>
      <c r="H6245">
        <v>6951590</v>
      </c>
      <c r="I6245">
        <v>2016</v>
      </c>
      <c r="J6245">
        <v>10</v>
      </c>
      <c r="K6245">
        <v>31</v>
      </c>
    </row>
    <row r="6246" spans="1:11" x14ac:dyDescent="0.3">
      <c r="A6246" t="s">
        <v>14</v>
      </c>
      <c r="B6246" s="1">
        <v>42673</v>
      </c>
      <c r="C6246">
        <v>1</v>
      </c>
      <c r="D6246">
        <v>1</v>
      </c>
      <c r="E6246">
        <v>1</v>
      </c>
      <c r="F6246">
        <v>1</v>
      </c>
      <c r="G6246">
        <v>1550060</v>
      </c>
      <c r="H6246">
        <v>6951590</v>
      </c>
      <c r="I6246">
        <v>2016</v>
      </c>
      <c r="J6246">
        <v>10</v>
      </c>
      <c r="K6246">
        <v>30</v>
      </c>
    </row>
    <row r="6247" spans="1:11" x14ac:dyDescent="0.3">
      <c r="A6247" t="s">
        <v>14</v>
      </c>
      <c r="B6247" s="1">
        <v>42672</v>
      </c>
      <c r="C6247">
        <v>1</v>
      </c>
      <c r="D6247">
        <v>1</v>
      </c>
      <c r="E6247">
        <v>1</v>
      </c>
      <c r="F6247">
        <v>1</v>
      </c>
      <c r="G6247">
        <v>2077010</v>
      </c>
      <c r="H6247">
        <v>6951590</v>
      </c>
      <c r="I6247">
        <v>2016</v>
      </c>
      <c r="J6247">
        <v>10</v>
      </c>
      <c r="K6247">
        <v>29</v>
      </c>
    </row>
    <row r="6248" spans="1:11" x14ac:dyDescent="0.3">
      <c r="A6248" t="s">
        <v>14</v>
      </c>
      <c r="B6248" s="1">
        <v>42671</v>
      </c>
      <c r="C6248">
        <v>1</v>
      </c>
      <c r="D6248">
        <v>1</v>
      </c>
      <c r="E6248">
        <v>1</v>
      </c>
      <c r="F6248">
        <v>1</v>
      </c>
      <c r="G6248">
        <v>874147</v>
      </c>
      <c r="H6248">
        <v>6951590</v>
      </c>
      <c r="I6248">
        <v>2016</v>
      </c>
      <c r="J6248">
        <v>10</v>
      </c>
      <c r="K6248">
        <v>28</v>
      </c>
    </row>
    <row r="6249" spans="1:11" x14ac:dyDescent="0.3">
      <c r="A6249" t="s">
        <v>14</v>
      </c>
      <c r="B6249" s="1">
        <v>42670</v>
      </c>
      <c r="C6249">
        <v>1</v>
      </c>
      <c r="D6249">
        <v>1</v>
      </c>
      <c r="E6249">
        <v>1</v>
      </c>
      <c r="F6249">
        <v>1</v>
      </c>
      <c r="G6249">
        <v>747629</v>
      </c>
      <c r="H6249">
        <v>6951590</v>
      </c>
      <c r="I6249">
        <v>2016</v>
      </c>
      <c r="J6249">
        <v>10</v>
      </c>
      <c r="K6249">
        <v>27</v>
      </c>
    </row>
    <row r="6250" spans="1:11" x14ac:dyDescent="0.3">
      <c r="A6250" t="s">
        <v>14</v>
      </c>
      <c r="B6250" s="1">
        <v>42669</v>
      </c>
      <c r="C6250">
        <v>1</v>
      </c>
      <c r="D6250">
        <v>1</v>
      </c>
      <c r="E6250">
        <v>1</v>
      </c>
      <c r="F6250">
        <v>1</v>
      </c>
      <c r="G6250">
        <v>762026</v>
      </c>
      <c r="H6250">
        <v>6951590</v>
      </c>
      <c r="I6250">
        <v>2016</v>
      </c>
      <c r="J6250">
        <v>10</v>
      </c>
      <c r="K6250">
        <v>26</v>
      </c>
    </row>
    <row r="6251" spans="1:11" x14ac:dyDescent="0.3">
      <c r="A6251" t="s">
        <v>14</v>
      </c>
      <c r="B6251" s="1">
        <v>42668</v>
      </c>
      <c r="C6251">
        <v>1</v>
      </c>
      <c r="D6251">
        <v>1</v>
      </c>
      <c r="E6251">
        <v>1</v>
      </c>
      <c r="F6251">
        <v>1</v>
      </c>
      <c r="G6251">
        <v>552686</v>
      </c>
      <c r="H6251">
        <v>6951590</v>
      </c>
      <c r="I6251">
        <v>2016</v>
      </c>
      <c r="J6251">
        <v>10</v>
      </c>
      <c r="K6251">
        <v>25</v>
      </c>
    </row>
    <row r="6252" spans="1:11" x14ac:dyDescent="0.3">
      <c r="A6252" t="s">
        <v>14</v>
      </c>
      <c r="B6252" s="1">
        <v>42667</v>
      </c>
      <c r="C6252">
        <v>1</v>
      </c>
      <c r="D6252">
        <v>1</v>
      </c>
      <c r="E6252">
        <v>1</v>
      </c>
      <c r="F6252">
        <v>1</v>
      </c>
      <c r="G6252">
        <v>274414</v>
      </c>
      <c r="H6252">
        <v>6951590</v>
      </c>
      <c r="I6252">
        <v>2016</v>
      </c>
      <c r="J6252">
        <v>10</v>
      </c>
      <c r="K6252">
        <v>24</v>
      </c>
    </row>
    <row r="6253" spans="1:11" x14ac:dyDescent="0.3">
      <c r="A6253" t="s">
        <v>14</v>
      </c>
      <c r="B6253" s="1">
        <v>42666</v>
      </c>
      <c r="C6253">
        <v>1</v>
      </c>
      <c r="D6253">
        <v>1</v>
      </c>
      <c r="E6253">
        <v>1</v>
      </c>
      <c r="F6253">
        <v>1</v>
      </c>
      <c r="G6253">
        <v>633006</v>
      </c>
      <c r="H6253">
        <v>6951590</v>
      </c>
      <c r="I6253">
        <v>2016</v>
      </c>
      <c r="J6253">
        <v>10</v>
      </c>
      <c r="K6253">
        <v>23</v>
      </c>
    </row>
    <row r="6254" spans="1:11" x14ac:dyDescent="0.3">
      <c r="A6254" t="s">
        <v>14</v>
      </c>
      <c r="B6254" s="1">
        <v>42665</v>
      </c>
      <c r="C6254">
        <v>1</v>
      </c>
      <c r="D6254">
        <v>1</v>
      </c>
      <c r="E6254">
        <v>1</v>
      </c>
      <c r="F6254">
        <v>1</v>
      </c>
      <c r="G6254">
        <v>794533</v>
      </c>
      <c r="H6254">
        <v>6951590</v>
      </c>
      <c r="I6254">
        <v>2016</v>
      </c>
      <c r="J6254">
        <v>10</v>
      </c>
      <c r="K6254">
        <v>22</v>
      </c>
    </row>
    <row r="6255" spans="1:11" x14ac:dyDescent="0.3">
      <c r="A6255" t="s">
        <v>14</v>
      </c>
      <c r="B6255" s="1">
        <v>42664</v>
      </c>
      <c r="C6255">
        <v>1</v>
      </c>
      <c r="D6255">
        <v>1</v>
      </c>
      <c r="E6255">
        <v>1</v>
      </c>
      <c r="F6255">
        <v>1</v>
      </c>
      <c r="G6255">
        <v>185916</v>
      </c>
      <c r="H6255">
        <v>6951590</v>
      </c>
      <c r="I6255">
        <v>2016</v>
      </c>
      <c r="J6255">
        <v>10</v>
      </c>
      <c r="K6255">
        <v>21</v>
      </c>
    </row>
    <row r="6256" spans="1:11" x14ac:dyDescent="0.3">
      <c r="A6256" t="s">
        <v>14</v>
      </c>
      <c r="B6256" s="1">
        <v>42663</v>
      </c>
      <c r="C6256">
        <v>1</v>
      </c>
      <c r="D6256">
        <v>1</v>
      </c>
      <c r="E6256">
        <v>1</v>
      </c>
      <c r="F6256">
        <v>1</v>
      </c>
      <c r="G6256">
        <v>205344</v>
      </c>
      <c r="H6256">
        <v>6951591</v>
      </c>
      <c r="I6256">
        <v>2016</v>
      </c>
      <c r="J6256">
        <v>10</v>
      </c>
      <c r="K6256">
        <v>20</v>
      </c>
    </row>
    <row r="6257" spans="1:11" x14ac:dyDescent="0.3">
      <c r="A6257" t="s">
        <v>14</v>
      </c>
      <c r="B6257" s="1">
        <v>42662</v>
      </c>
      <c r="C6257">
        <v>1</v>
      </c>
      <c r="D6257">
        <v>1</v>
      </c>
      <c r="E6257">
        <v>1</v>
      </c>
      <c r="F6257">
        <v>1</v>
      </c>
      <c r="G6257">
        <v>410009</v>
      </c>
      <c r="H6257">
        <v>6951591</v>
      </c>
      <c r="I6257">
        <v>2016</v>
      </c>
      <c r="J6257">
        <v>10</v>
      </c>
      <c r="K6257">
        <v>19</v>
      </c>
    </row>
    <row r="6258" spans="1:11" x14ac:dyDescent="0.3">
      <c r="A6258" t="s">
        <v>14</v>
      </c>
      <c r="B6258" s="1">
        <v>42661</v>
      </c>
      <c r="C6258">
        <v>1</v>
      </c>
      <c r="D6258">
        <v>1</v>
      </c>
      <c r="E6258">
        <v>1</v>
      </c>
      <c r="F6258">
        <v>1</v>
      </c>
      <c r="G6258">
        <v>321977</v>
      </c>
      <c r="H6258">
        <v>6951591</v>
      </c>
      <c r="I6258">
        <v>2016</v>
      </c>
      <c r="J6258">
        <v>10</v>
      </c>
      <c r="K6258">
        <v>18</v>
      </c>
    </row>
    <row r="6259" spans="1:11" x14ac:dyDescent="0.3">
      <c r="A6259" t="s">
        <v>14</v>
      </c>
      <c r="B6259" s="1">
        <v>42660</v>
      </c>
      <c r="C6259">
        <v>1</v>
      </c>
      <c r="D6259">
        <v>1</v>
      </c>
      <c r="E6259">
        <v>1</v>
      </c>
      <c r="F6259">
        <v>1</v>
      </c>
      <c r="G6259">
        <v>1045550</v>
      </c>
      <c r="H6259">
        <v>6951591</v>
      </c>
      <c r="I6259">
        <v>2016</v>
      </c>
      <c r="J6259">
        <v>10</v>
      </c>
      <c r="K6259">
        <v>17</v>
      </c>
    </row>
    <row r="6260" spans="1:11" x14ac:dyDescent="0.3">
      <c r="A6260" t="s">
        <v>14</v>
      </c>
      <c r="B6260" s="1">
        <v>42659</v>
      </c>
      <c r="C6260">
        <v>1</v>
      </c>
      <c r="D6260">
        <v>1</v>
      </c>
      <c r="E6260">
        <v>1</v>
      </c>
      <c r="F6260">
        <v>1</v>
      </c>
      <c r="G6260">
        <v>292196</v>
      </c>
      <c r="H6260">
        <v>6951591</v>
      </c>
      <c r="I6260">
        <v>2016</v>
      </c>
      <c r="J6260">
        <v>10</v>
      </c>
      <c r="K6260">
        <v>16</v>
      </c>
    </row>
    <row r="6261" spans="1:11" x14ac:dyDescent="0.3">
      <c r="A6261" t="s">
        <v>14</v>
      </c>
      <c r="B6261" s="1">
        <v>42658</v>
      </c>
      <c r="C6261">
        <v>0.99999899999999997</v>
      </c>
      <c r="D6261">
        <v>1</v>
      </c>
      <c r="E6261">
        <v>0.99999899999999997</v>
      </c>
      <c r="F6261">
        <v>1</v>
      </c>
      <c r="G6261">
        <v>278547</v>
      </c>
      <c r="H6261">
        <v>6951591</v>
      </c>
      <c r="I6261">
        <v>2016</v>
      </c>
      <c r="J6261">
        <v>10</v>
      </c>
      <c r="K6261">
        <v>15</v>
      </c>
    </row>
    <row r="6262" spans="1:11" x14ac:dyDescent="0.3">
      <c r="A6262" t="s">
        <v>14</v>
      </c>
      <c r="B6262" s="1">
        <v>42657</v>
      </c>
      <c r="C6262">
        <v>1</v>
      </c>
      <c r="D6262">
        <v>1</v>
      </c>
      <c r="E6262">
        <v>0.99999899999999997</v>
      </c>
      <c r="F6262">
        <v>0.99999899999999997</v>
      </c>
      <c r="G6262">
        <v>233907</v>
      </c>
      <c r="H6262">
        <v>6951584</v>
      </c>
      <c r="I6262">
        <v>2016</v>
      </c>
      <c r="J6262">
        <v>10</v>
      </c>
      <c r="K6262">
        <v>14</v>
      </c>
    </row>
    <row r="6263" spans="1:11" x14ac:dyDescent="0.3">
      <c r="A6263" t="s">
        <v>14</v>
      </c>
      <c r="B6263" s="1">
        <v>42656</v>
      </c>
      <c r="C6263">
        <v>1</v>
      </c>
      <c r="D6263">
        <v>1</v>
      </c>
      <c r="E6263">
        <v>1</v>
      </c>
      <c r="F6263">
        <v>1</v>
      </c>
      <c r="G6263">
        <v>359664</v>
      </c>
      <c r="H6263">
        <v>6951591</v>
      </c>
      <c r="I6263">
        <v>2016</v>
      </c>
      <c r="J6263">
        <v>10</v>
      </c>
      <c r="K6263">
        <v>13</v>
      </c>
    </row>
    <row r="6264" spans="1:11" x14ac:dyDescent="0.3">
      <c r="A6264" t="s">
        <v>14</v>
      </c>
      <c r="B6264" s="1">
        <v>42655</v>
      </c>
      <c r="C6264">
        <v>1</v>
      </c>
      <c r="D6264">
        <v>1</v>
      </c>
      <c r="E6264">
        <v>1</v>
      </c>
      <c r="F6264">
        <v>1</v>
      </c>
      <c r="G6264">
        <v>485002</v>
      </c>
      <c r="H6264">
        <v>6951591</v>
      </c>
      <c r="I6264">
        <v>2016</v>
      </c>
      <c r="J6264">
        <v>10</v>
      </c>
      <c r="K6264">
        <v>12</v>
      </c>
    </row>
    <row r="6265" spans="1:11" x14ac:dyDescent="0.3">
      <c r="A6265" t="s">
        <v>14</v>
      </c>
      <c r="B6265" s="1">
        <v>42654</v>
      </c>
      <c r="C6265">
        <v>1</v>
      </c>
      <c r="D6265">
        <v>1</v>
      </c>
      <c r="E6265">
        <v>1</v>
      </c>
      <c r="F6265">
        <v>1</v>
      </c>
      <c r="G6265">
        <v>1153880</v>
      </c>
      <c r="H6265">
        <v>6951591</v>
      </c>
      <c r="I6265">
        <v>2016</v>
      </c>
      <c r="J6265">
        <v>10</v>
      </c>
      <c r="K6265">
        <v>11</v>
      </c>
    </row>
    <row r="6266" spans="1:11" x14ac:dyDescent="0.3">
      <c r="A6266" t="s">
        <v>14</v>
      </c>
      <c r="B6266" s="1">
        <v>42653</v>
      </c>
      <c r="C6266">
        <v>1</v>
      </c>
      <c r="D6266">
        <v>1</v>
      </c>
      <c r="E6266">
        <v>1</v>
      </c>
      <c r="F6266">
        <v>1</v>
      </c>
      <c r="G6266">
        <v>346058</v>
      </c>
      <c r="H6266">
        <v>6951591</v>
      </c>
      <c r="I6266">
        <v>2016</v>
      </c>
      <c r="J6266">
        <v>10</v>
      </c>
      <c r="K6266">
        <v>10</v>
      </c>
    </row>
    <row r="6267" spans="1:11" x14ac:dyDescent="0.3">
      <c r="A6267" t="s">
        <v>14</v>
      </c>
      <c r="B6267" s="1">
        <v>42652</v>
      </c>
      <c r="C6267">
        <v>1</v>
      </c>
      <c r="D6267">
        <v>1</v>
      </c>
      <c r="E6267">
        <v>1</v>
      </c>
      <c r="F6267">
        <v>1</v>
      </c>
      <c r="G6267">
        <v>254639</v>
      </c>
      <c r="H6267">
        <v>6951591</v>
      </c>
      <c r="I6267">
        <v>2016</v>
      </c>
      <c r="J6267">
        <v>10</v>
      </c>
      <c r="K6267">
        <v>9</v>
      </c>
    </row>
    <row r="6268" spans="1:11" x14ac:dyDescent="0.3">
      <c r="A6268" t="s">
        <v>14</v>
      </c>
      <c r="B6268" s="1">
        <v>42651</v>
      </c>
      <c r="C6268">
        <v>1</v>
      </c>
      <c r="D6268">
        <v>1</v>
      </c>
      <c r="E6268">
        <v>1</v>
      </c>
      <c r="F6268">
        <v>1</v>
      </c>
      <c r="G6268">
        <v>369612</v>
      </c>
      <c r="H6268">
        <v>6951591</v>
      </c>
      <c r="I6268">
        <v>2016</v>
      </c>
      <c r="J6268">
        <v>10</v>
      </c>
      <c r="K6268">
        <v>8</v>
      </c>
    </row>
    <row r="6269" spans="1:11" x14ac:dyDescent="0.3">
      <c r="A6269" t="s">
        <v>14</v>
      </c>
      <c r="B6269" s="1">
        <v>42650</v>
      </c>
      <c r="C6269">
        <v>1</v>
      </c>
      <c r="D6269">
        <v>1</v>
      </c>
      <c r="E6269">
        <v>1</v>
      </c>
      <c r="F6269">
        <v>1</v>
      </c>
      <c r="G6269">
        <v>501840</v>
      </c>
      <c r="H6269">
        <v>6951591</v>
      </c>
      <c r="I6269">
        <v>2016</v>
      </c>
      <c r="J6269">
        <v>10</v>
      </c>
      <c r="K6269">
        <v>7</v>
      </c>
    </row>
    <row r="6270" spans="1:11" x14ac:dyDescent="0.3">
      <c r="A6270" t="s">
        <v>14</v>
      </c>
      <c r="B6270" s="1">
        <v>42649</v>
      </c>
      <c r="C6270">
        <v>1</v>
      </c>
      <c r="D6270">
        <v>1</v>
      </c>
      <c r="E6270">
        <v>1</v>
      </c>
      <c r="F6270">
        <v>1</v>
      </c>
      <c r="G6270">
        <v>406883</v>
      </c>
      <c r="H6270">
        <v>6951591</v>
      </c>
      <c r="I6270">
        <v>2016</v>
      </c>
      <c r="J6270">
        <v>10</v>
      </c>
      <c r="K6270">
        <v>6</v>
      </c>
    </row>
    <row r="6271" spans="1:11" x14ac:dyDescent="0.3">
      <c r="A6271" t="s">
        <v>14</v>
      </c>
      <c r="B6271" s="1">
        <v>42648</v>
      </c>
      <c r="C6271">
        <v>1</v>
      </c>
      <c r="D6271">
        <v>1</v>
      </c>
      <c r="E6271">
        <v>1</v>
      </c>
      <c r="F6271">
        <v>1</v>
      </c>
      <c r="G6271">
        <v>753062</v>
      </c>
      <c r="H6271">
        <v>6951591</v>
      </c>
      <c r="I6271">
        <v>2016</v>
      </c>
      <c r="J6271">
        <v>10</v>
      </c>
      <c r="K6271">
        <v>5</v>
      </c>
    </row>
    <row r="6272" spans="1:11" x14ac:dyDescent="0.3">
      <c r="A6272" t="s">
        <v>14</v>
      </c>
      <c r="B6272" s="1">
        <v>42647</v>
      </c>
      <c r="C6272">
        <v>0.99999800000000005</v>
      </c>
      <c r="D6272">
        <v>1</v>
      </c>
      <c r="E6272">
        <v>0.99999800000000005</v>
      </c>
      <c r="F6272">
        <v>1</v>
      </c>
      <c r="G6272">
        <v>462509</v>
      </c>
      <c r="H6272">
        <v>6951591</v>
      </c>
      <c r="I6272">
        <v>2016</v>
      </c>
      <c r="J6272">
        <v>10</v>
      </c>
      <c r="K6272">
        <v>4</v>
      </c>
    </row>
    <row r="6273" spans="1:11" x14ac:dyDescent="0.3">
      <c r="A6273" t="s">
        <v>14</v>
      </c>
      <c r="B6273" s="1">
        <v>42646</v>
      </c>
      <c r="C6273">
        <v>0.99999800000000005</v>
      </c>
      <c r="D6273">
        <v>0.99999800000000005</v>
      </c>
      <c r="E6273">
        <v>0.99999700000000002</v>
      </c>
      <c r="F6273">
        <v>0.99999800000000005</v>
      </c>
      <c r="G6273">
        <v>335206</v>
      </c>
      <c r="H6273">
        <v>6951577</v>
      </c>
      <c r="I6273">
        <v>2016</v>
      </c>
      <c r="J6273">
        <v>10</v>
      </c>
      <c r="K6273">
        <v>3</v>
      </c>
    </row>
    <row r="6274" spans="1:11" x14ac:dyDescent="0.3">
      <c r="A6274" t="s">
        <v>14</v>
      </c>
      <c r="B6274" s="1">
        <v>42645</v>
      </c>
      <c r="C6274">
        <v>1</v>
      </c>
      <c r="D6274">
        <v>1</v>
      </c>
      <c r="E6274">
        <v>0.99999800000000005</v>
      </c>
      <c r="F6274">
        <v>0.99999800000000005</v>
      </c>
      <c r="G6274">
        <v>263174</v>
      </c>
      <c r="H6274">
        <v>6951577</v>
      </c>
      <c r="I6274">
        <v>2016</v>
      </c>
      <c r="J6274">
        <v>10</v>
      </c>
      <c r="K6274">
        <v>2</v>
      </c>
    </row>
    <row r="6275" spans="1:11" x14ac:dyDescent="0.3">
      <c r="A6275" t="s">
        <v>14</v>
      </c>
      <c r="B6275" s="1">
        <v>42644</v>
      </c>
      <c r="C6275">
        <v>1</v>
      </c>
      <c r="D6275">
        <v>1</v>
      </c>
      <c r="E6275">
        <v>1</v>
      </c>
      <c r="F6275">
        <v>1</v>
      </c>
      <c r="G6275">
        <v>365091</v>
      </c>
      <c r="H6275">
        <v>6951591</v>
      </c>
      <c r="I6275">
        <v>2016</v>
      </c>
      <c r="J6275">
        <v>10</v>
      </c>
      <c r="K6275">
        <v>1</v>
      </c>
    </row>
    <row r="6276" spans="1:11" x14ac:dyDescent="0.3">
      <c r="A6276" t="s">
        <v>14</v>
      </c>
      <c r="B6276" s="1">
        <v>42643</v>
      </c>
      <c r="C6276">
        <v>1</v>
      </c>
      <c r="D6276">
        <v>1</v>
      </c>
      <c r="E6276">
        <v>1</v>
      </c>
      <c r="F6276">
        <v>1</v>
      </c>
      <c r="G6276">
        <v>402548</v>
      </c>
      <c r="H6276">
        <v>6951591</v>
      </c>
      <c r="I6276">
        <v>2016</v>
      </c>
      <c r="J6276">
        <v>9</v>
      </c>
      <c r="K6276">
        <v>30</v>
      </c>
    </row>
    <row r="6277" spans="1:11" x14ac:dyDescent="0.3">
      <c r="A6277" t="s">
        <v>14</v>
      </c>
      <c r="B6277" s="1">
        <v>42642</v>
      </c>
      <c r="C6277">
        <v>1</v>
      </c>
      <c r="D6277">
        <v>1</v>
      </c>
      <c r="E6277">
        <v>1</v>
      </c>
      <c r="F6277">
        <v>1</v>
      </c>
      <c r="G6277">
        <v>289768</v>
      </c>
      <c r="H6277">
        <v>6951591</v>
      </c>
      <c r="I6277">
        <v>2016</v>
      </c>
      <c r="J6277">
        <v>9</v>
      </c>
      <c r="K6277">
        <v>29</v>
      </c>
    </row>
    <row r="6278" spans="1:11" x14ac:dyDescent="0.3">
      <c r="A6278" t="s">
        <v>14</v>
      </c>
      <c r="B6278" s="1">
        <v>42641</v>
      </c>
      <c r="C6278">
        <v>1</v>
      </c>
      <c r="D6278">
        <v>1</v>
      </c>
      <c r="E6278">
        <v>1</v>
      </c>
      <c r="F6278">
        <v>1</v>
      </c>
      <c r="G6278">
        <v>243485</v>
      </c>
      <c r="H6278">
        <v>6951591</v>
      </c>
      <c r="I6278">
        <v>2016</v>
      </c>
      <c r="J6278">
        <v>9</v>
      </c>
      <c r="K6278">
        <v>28</v>
      </c>
    </row>
    <row r="6279" spans="1:11" x14ac:dyDescent="0.3">
      <c r="A6279" t="s">
        <v>14</v>
      </c>
      <c r="B6279" s="1">
        <v>42640</v>
      </c>
      <c r="C6279">
        <v>1</v>
      </c>
      <c r="D6279">
        <v>1</v>
      </c>
      <c r="E6279">
        <v>1</v>
      </c>
      <c r="F6279">
        <v>1</v>
      </c>
      <c r="G6279">
        <v>370561</v>
      </c>
      <c r="H6279">
        <v>6951591</v>
      </c>
      <c r="I6279">
        <v>2016</v>
      </c>
      <c r="J6279">
        <v>9</v>
      </c>
      <c r="K6279">
        <v>27</v>
      </c>
    </row>
    <row r="6280" spans="1:11" x14ac:dyDescent="0.3">
      <c r="A6280" t="s">
        <v>14</v>
      </c>
      <c r="B6280" s="1">
        <v>42639</v>
      </c>
      <c r="C6280">
        <v>1</v>
      </c>
      <c r="D6280">
        <v>1</v>
      </c>
      <c r="E6280">
        <v>1</v>
      </c>
      <c r="F6280">
        <v>1</v>
      </c>
      <c r="G6280">
        <v>479180</v>
      </c>
      <c r="H6280">
        <v>6951591</v>
      </c>
      <c r="I6280">
        <v>2016</v>
      </c>
      <c r="J6280">
        <v>9</v>
      </c>
      <c r="K6280">
        <v>26</v>
      </c>
    </row>
    <row r="6281" spans="1:11" x14ac:dyDescent="0.3">
      <c r="A6281" t="s">
        <v>14</v>
      </c>
      <c r="B6281" s="1">
        <v>42638</v>
      </c>
      <c r="C6281">
        <v>0.99999899999999997</v>
      </c>
      <c r="D6281">
        <v>1</v>
      </c>
      <c r="E6281">
        <v>0.99999899999999997</v>
      </c>
      <c r="F6281">
        <v>1</v>
      </c>
      <c r="G6281">
        <v>204381</v>
      </c>
      <c r="H6281">
        <v>6951591</v>
      </c>
      <c r="I6281">
        <v>2016</v>
      </c>
      <c r="J6281">
        <v>9</v>
      </c>
      <c r="K6281">
        <v>25</v>
      </c>
    </row>
    <row r="6282" spans="1:11" x14ac:dyDescent="0.3">
      <c r="A6282" t="s">
        <v>14</v>
      </c>
      <c r="B6282" s="1">
        <v>42637</v>
      </c>
      <c r="C6282">
        <v>0.99999899999999997</v>
      </c>
      <c r="D6282">
        <v>0.99999899999999997</v>
      </c>
      <c r="E6282">
        <v>0.99999899999999997</v>
      </c>
      <c r="F6282">
        <v>0.99999899999999997</v>
      </c>
      <c r="G6282">
        <v>273642</v>
      </c>
      <c r="H6282">
        <v>6951584</v>
      </c>
      <c r="I6282">
        <v>2016</v>
      </c>
      <c r="J6282">
        <v>9</v>
      </c>
      <c r="K6282">
        <v>24</v>
      </c>
    </row>
    <row r="6283" spans="1:11" x14ac:dyDescent="0.3">
      <c r="A6283" t="s">
        <v>14</v>
      </c>
      <c r="B6283" s="1">
        <v>42636</v>
      </c>
      <c r="C6283">
        <v>0.99999899999999997</v>
      </c>
      <c r="D6283">
        <v>0.99999899999999997</v>
      </c>
      <c r="E6283">
        <v>0.99999899999999997</v>
      </c>
      <c r="F6283">
        <v>0.99999899999999997</v>
      </c>
      <c r="G6283">
        <v>907263</v>
      </c>
      <c r="H6283">
        <v>6951584</v>
      </c>
      <c r="I6283">
        <v>2016</v>
      </c>
      <c r="J6283">
        <v>9</v>
      </c>
      <c r="K6283">
        <v>23</v>
      </c>
    </row>
    <row r="6284" spans="1:11" x14ac:dyDescent="0.3">
      <c r="A6284" t="s">
        <v>14</v>
      </c>
      <c r="B6284" s="1">
        <v>42635</v>
      </c>
      <c r="C6284">
        <v>0.99998900000000002</v>
      </c>
      <c r="D6284">
        <v>0.99999899999999997</v>
      </c>
      <c r="E6284">
        <v>0.99998900000000002</v>
      </c>
      <c r="F6284">
        <v>0.99999899999999997</v>
      </c>
      <c r="G6284">
        <v>748610</v>
      </c>
      <c r="H6284">
        <v>6951584</v>
      </c>
      <c r="I6284">
        <v>2016</v>
      </c>
      <c r="J6284">
        <v>9</v>
      </c>
      <c r="K6284">
        <v>22</v>
      </c>
    </row>
    <row r="6285" spans="1:11" x14ac:dyDescent="0.3">
      <c r="A6285" t="s">
        <v>14</v>
      </c>
      <c r="B6285" s="1">
        <v>42634</v>
      </c>
      <c r="C6285">
        <v>0.99999899999999997</v>
      </c>
      <c r="D6285">
        <v>0.99999899999999997</v>
      </c>
      <c r="E6285">
        <v>0.99998699999999996</v>
      </c>
      <c r="F6285">
        <v>0.99998799999999999</v>
      </c>
      <c r="G6285">
        <v>1023360</v>
      </c>
      <c r="H6285">
        <v>6951508</v>
      </c>
      <c r="I6285">
        <v>2016</v>
      </c>
      <c r="J6285">
        <v>9</v>
      </c>
      <c r="K6285">
        <v>21</v>
      </c>
    </row>
    <row r="6286" spans="1:11" x14ac:dyDescent="0.3">
      <c r="A6286" t="s">
        <v>14</v>
      </c>
      <c r="B6286" s="1">
        <v>42633</v>
      </c>
      <c r="C6286">
        <v>0.99999899999999997</v>
      </c>
      <c r="D6286">
        <v>0.99999899999999997</v>
      </c>
      <c r="E6286">
        <v>0.99999899999999997</v>
      </c>
      <c r="F6286">
        <v>0.99999899999999997</v>
      </c>
      <c r="G6286">
        <v>1590290</v>
      </c>
      <c r="H6286">
        <v>6951584</v>
      </c>
      <c r="I6286">
        <v>2016</v>
      </c>
      <c r="J6286">
        <v>9</v>
      </c>
      <c r="K6286">
        <v>20</v>
      </c>
    </row>
    <row r="6287" spans="1:11" x14ac:dyDescent="0.3">
      <c r="A6287" t="s">
        <v>14</v>
      </c>
      <c r="B6287" s="1">
        <v>42632</v>
      </c>
      <c r="C6287">
        <v>0.99992300000000001</v>
      </c>
      <c r="D6287">
        <v>0.99999899999999997</v>
      </c>
      <c r="E6287">
        <v>0.99992300000000001</v>
      </c>
      <c r="F6287">
        <v>0.99999899999999997</v>
      </c>
      <c r="G6287">
        <v>518342</v>
      </c>
      <c r="H6287">
        <v>6951584</v>
      </c>
      <c r="I6287">
        <v>2016</v>
      </c>
      <c r="J6287">
        <v>9</v>
      </c>
      <c r="K6287">
        <v>19</v>
      </c>
    </row>
    <row r="6288" spans="1:11" x14ac:dyDescent="0.3">
      <c r="A6288" t="s">
        <v>14</v>
      </c>
      <c r="B6288" s="1">
        <v>42631</v>
      </c>
      <c r="C6288">
        <v>0.99999899999999997</v>
      </c>
      <c r="D6288">
        <v>1</v>
      </c>
      <c r="E6288">
        <v>0.999888</v>
      </c>
      <c r="F6288">
        <v>0.99992300000000001</v>
      </c>
      <c r="G6288">
        <v>579543</v>
      </c>
      <c r="H6288">
        <v>6951056</v>
      </c>
      <c r="I6288">
        <v>2016</v>
      </c>
      <c r="J6288">
        <v>9</v>
      </c>
      <c r="K6288">
        <v>18</v>
      </c>
    </row>
    <row r="6289" spans="1:11" x14ac:dyDescent="0.3">
      <c r="A6289" t="s">
        <v>14</v>
      </c>
      <c r="B6289" s="1">
        <v>42630</v>
      </c>
      <c r="C6289">
        <v>0.99999899999999997</v>
      </c>
      <c r="D6289">
        <v>0.99999899999999997</v>
      </c>
      <c r="E6289">
        <v>0.99999899999999997</v>
      </c>
      <c r="F6289">
        <v>0.99999899999999997</v>
      </c>
      <c r="G6289">
        <v>243461</v>
      </c>
      <c r="H6289">
        <v>6951584</v>
      </c>
      <c r="I6289">
        <v>2016</v>
      </c>
      <c r="J6289">
        <v>9</v>
      </c>
      <c r="K6289">
        <v>17</v>
      </c>
    </row>
    <row r="6290" spans="1:11" x14ac:dyDescent="0.3">
      <c r="A6290" t="s">
        <v>14</v>
      </c>
      <c r="B6290" s="1">
        <v>42629</v>
      </c>
      <c r="C6290">
        <v>0.99999300000000002</v>
      </c>
      <c r="D6290">
        <v>0.99999899999999997</v>
      </c>
      <c r="E6290">
        <v>0.99999300000000002</v>
      </c>
      <c r="F6290">
        <v>0.99999899999999997</v>
      </c>
      <c r="G6290">
        <v>719125</v>
      </c>
      <c r="H6290">
        <v>6951584</v>
      </c>
      <c r="I6290">
        <v>2016</v>
      </c>
      <c r="J6290">
        <v>9</v>
      </c>
      <c r="K6290">
        <v>16</v>
      </c>
    </row>
    <row r="6291" spans="1:11" x14ac:dyDescent="0.3">
      <c r="A6291" t="s">
        <v>14</v>
      </c>
      <c r="B6291" s="1">
        <v>42628</v>
      </c>
      <c r="C6291">
        <v>1</v>
      </c>
      <c r="D6291">
        <v>1</v>
      </c>
      <c r="E6291">
        <v>0.99999300000000002</v>
      </c>
      <c r="F6291">
        <v>0.99999300000000002</v>
      </c>
      <c r="G6291">
        <v>774746</v>
      </c>
      <c r="H6291">
        <v>6951542</v>
      </c>
      <c r="I6291">
        <v>2016</v>
      </c>
      <c r="J6291">
        <v>9</v>
      </c>
      <c r="K6291">
        <v>15</v>
      </c>
    </row>
    <row r="6292" spans="1:11" x14ac:dyDescent="0.3">
      <c r="A6292" t="s">
        <v>14</v>
      </c>
      <c r="B6292" s="1">
        <v>42627</v>
      </c>
      <c r="C6292">
        <v>1</v>
      </c>
      <c r="D6292">
        <v>1</v>
      </c>
      <c r="E6292">
        <v>1</v>
      </c>
      <c r="F6292">
        <v>1</v>
      </c>
      <c r="G6292">
        <v>845294</v>
      </c>
      <c r="H6292">
        <v>6951591</v>
      </c>
      <c r="I6292">
        <v>2016</v>
      </c>
      <c r="J6292">
        <v>9</v>
      </c>
      <c r="K6292">
        <v>14</v>
      </c>
    </row>
    <row r="6293" spans="1:11" x14ac:dyDescent="0.3">
      <c r="A6293" t="s">
        <v>14</v>
      </c>
      <c r="B6293" s="1">
        <v>42626</v>
      </c>
      <c r="C6293">
        <v>1</v>
      </c>
      <c r="D6293">
        <v>1</v>
      </c>
      <c r="E6293">
        <v>1</v>
      </c>
      <c r="F6293">
        <v>1</v>
      </c>
      <c r="G6293">
        <v>1503640</v>
      </c>
      <c r="H6293">
        <v>6951660</v>
      </c>
      <c r="I6293">
        <v>2016</v>
      </c>
      <c r="J6293">
        <v>9</v>
      </c>
      <c r="K6293">
        <v>13</v>
      </c>
    </row>
    <row r="6294" spans="1:11" x14ac:dyDescent="0.3">
      <c r="A6294" t="s">
        <v>14</v>
      </c>
      <c r="B6294" s="1">
        <v>42625</v>
      </c>
      <c r="C6294">
        <v>1</v>
      </c>
      <c r="D6294">
        <v>1</v>
      </c>
      <c r="E6294">
        <v>1</v>
      </c>
      <c r="F6294">
        <v>1</v>
      </c>
      <c r="G6294">
        <v>982954</v>
      </c>
      <c r="H6294">
        <v>6956457</v>
      </c>
      <c r="I6294">
        <v>2016</v>
      </c>
      <c r="J6294">
        <v>9</v>
      </c>
      <c r="K6294">
        <v>12</v>
      </c>
    </row>
    <row r="6295" spans="1:11" x14ac:dyDescent="0.3">
      <c r="A6295" t="s">
        <v>14</v>
      </c>
      <c r="B6295" s="1">
        <v>42624</v>
      </c>
      <c r="C6295">
        <v>1</v>
      </c>
      <c r="D6295">
        <v>1</v>
      </c>
      <c r="E6295">
        <v>1</v>
      </c>
      <c r="F6295">
        <v>1</v>
      </c>
      <c r="G6295">
        <v>968191</v>
      </c>
      <c r="H6295">
        <v>6951591</v>
      </c>
      <c r="I6295">
        <v>2016</v>
      </c>
      <c r="J6295">
        <v>9</v>
      </c>
      <c r="K6295">
        <v>11</v>
      </c>
    </row>
    <row r="6296" spans="1:11" x14ac:dyDescent="0.3">
      <c r="A6296" t="s">
        <v>14</v>
      </c>
      <c r="B6296" s="1">
        <v>42623</v>
      </c>
      <c r="C6296">
        <v>1</v>
      </c>
      <c r="D6296">
        <v>1</v>
      </c>
      <c r="E6296">
        <v>1</v>
      </c>
      <c r="F6296">
        <v>1</v>
      </c>
      <c r="G6296">
        <v>301128</v>
      </c>
      <c r="H6296">
        <v>6951591</v>
      </c>
      <c r="I6296">
        <v>2016</v>
      </c>
      <c r="J6296">
        <v>9</v>
      </c>
      <c r="K6296">
        <v>10</v>
      </c>
    </row>
    <row r="6297" spans="1:11" x14ac:dyDescent="0.3">
      <c r="A6297" t="s">
        <v>14</v>
      </c>
      <c r="B6297" s="1">
        <v>42622</v>
      </c>
      <c r="C6297">
        <v>1</v>
      </c>
      <c r="D6297">
        <v>1</v>
      </c>
      <c r="E6297">
        <v>1</v>
      </c>
      <c r="F6297">
        <v>1</v>
      </c>
      <c r="G6297">
        <v>592391</v>
      </c>
      <c r="H6297">
        <v>6951591</v>
      </c>
      <c r="I6297">
        <v>2016</v>
      </c>
      <c r="J6297">
        <v>9</v>
      </c>
      <c r="K6297">
        <v>9</v>
      </c>
    </row>
    <row r="6298" spans="1:11" x14ac:dyDescent="0.3">
      <c r="A6298" t="s">
        <v>14</v>
      </c>
      <c r="B6298" s="1">
        <v>42621</v>
      </c>
      <c r="C6298">
        <v>1</v>
      </c>
      <c r="D6298">
        <v>1</v>
      </c>
      <c r="E6298">
        <v>1</v>
      </c>
      <c r="F6298">
        <v>1</v>
      </c>
      <c r="G6298">
        <v>960491</v>
      </c>
      <c r="H6298">
        <v>6951591</v>
      </c>
      <c r="I6298">
        <v>2016</v>
      </c>
      <c r="J6298">
        <v>9</v>
      </c>
      <c r="K6298">
        <v>8</v>
      </c>
    </row>
    <row r="6299" spans="1:11" x14ac:dyDescent="0.3">
      <c r="A6299" t="s">
        <v>14</v>
      </c>
      <c r="B6299" s="1">
        <v>42620</v>
      </c>
      <c r="C6299">
        <v>1</v>
      </c>
      <c r="D6299">
        <v>1</v>
      </c>
      <c r="E6299">
        <v>1</v>
      </c>
      <c r="F6299">
        <v>1</v>
      </c>
      <c r="G6299">
        <v>1727020</v>
      </c>
      <c r="H6299">
        <v>6951591</v>
      </c>
      <c r="I6299">
        <v>2016</v>
      </c>
      <c r="J6299">
        <v>9</v>
      </c>
      <c r="K6299">
        <v>7</v>
      </c>
    </row>
    <row r="6300" spans="1:11" x14ac:dyDescent="0.3">
      <c r="A6300" t="s">
        <v>14</v>
      </c>
      <c r="B6300" s="1">
        <v>42619</v>
      </c>
      <c r="C6300">
        <v>1</v>
      </c>
      <c r="D6300">
        <v>1</v>
      </c>
      <c r="E6300">
        <v>1</v>
      </c>
      <c r="F6300">
        <v>1</v>
      </c>
      <c r="G6300">
        <v>1149260</v>
      </c>
      <c r="H6300">
        <v>6951591</v>
      </c>
      <c r="I6300">
        <v>2016</v>
      </c>
      <c r="J6300">
        <v>9</v>
      </c>
      <c r="K6300">
        <v>6</v>
      </c>
    </row>
    <row r="6301" spans="1:11" x14ac:dyDescent="0.3">
      <c r="A6301" t="s">
        <v>14</v>
      </c>
      <c r="B6301" s="1">
        <v>42618</v>
      </c>
      <c r="C6301">
        <v>1</v>
      </c>
      <c r="D6301">
        <v>1</v>
      </c>
      <c r="E6301">
        <v>1</v>
      </c>
      <c r="F6301">
        <v>1</v>
      </c>
      <c r="G6301">
        <v>1536980</v>
      </c>
      <c r="H6301">
        <v>6951591</v>
      </c>
      <c r="I6301">
        <v>2016</v>
      </c>
      <c r="J6301">
        <v>9</v>
      </c>
      <c r="K6301">
        <v>5</v>
      </c>
    </row>
    <row r="6302" spans="1:11" x14ac:dyDescent="0.3">
      <c r="A6302" t="s">
        <v>14</v>
      </c>
      <c r="B6302" s="1">
        <v>42617</v>
      </c>
      <c r="C6302">
        <v>1</v>
      </c>
      <c r="D6302">
        <v>1</v>
      </c>
      <c r="E6302">
        <v>1</v>
      </c>
      <c r="F6302">
        <v>1</v>
      </c>
      <c r="G6302">
        <v>1248710</v>
      </c>
      <c r="H6302">
        <v>6951591</v>
      </c>
      <c r="I6302">
        <v>2016</v>
      </c>
      <c r="J6302">
        <v>9</v>
      </c>
      <c r="K6302">
        <v>4</v>
      </c>
    </row>
    <row r="6303" spans="1:11" x14ac:dyDescent="0.3">
      <c r="A6303" t="s">
        <v>14</v>
      </c>
      <c r="B6303" s="1">
        <v>42616</v>
      </c>
      <c r="C6303">
        <v>1</v>
      </c>
      <c r="D6303">
        <v>1</v>
      </c>
      <c r="E6303">
        <v>1</v>
      </c>
      <c r="F6303">
        <v>1</v>
      </c>
      <c r="G6303">
        <v>2641030</v>
      </c>
      <c r="H6303">
        <v>6951591</v>
      </c>
      <c r="I6303">
        <v>2016</v>
      </c>
      <c r="J6303">
        <v>9</v>
      </c>
      <c r="K6303">
        <v>3</v>
      </c>
    </row>
    <row r="6304" spans="1:11" x14ac:dyDescent="0.3">
      <c r="A6304" t="s">
        <v>14</v>
      </c>
      <c r="B6304" s="1">
        <v>42615</v>
      </c>
      <c r="C6304">
        <v>1</v>
      </c>
      <c r="D6304">
        <v>1</v>
      </c>
      <c r="E6304">
        <v>1</v>
      </c>
      <c r="F6304">
        <v>1</v>
      </c>
      <c r="G6304">
        <v>1472930</v>
      </c>
      <c r="H6304">
        <v>6951591</v>
      </c>
      <c r="I6304">
        <v>2016</v>
      </c>
      <c r="J6304">
        <v>9</v>
      </c>
      <c r="K6304">
        <v>2</v>
      </c>
    </row>
    <row r="6305" spans="1:11" x14ac:dyDescent="0.3">
      <c r="A6305" t="s">
        <v>14</v>
      </c>
      <c r="B6305" s="1">
        <v>42614</v>
      </c>
      <c r="C6305">
        <v>1</v>
      </c>
      <c r="D6305">
        <v>1</v>
      </c>
      <c r="E6305">
        <v>1</v>
      </c>
      <c r="F6305">
        <v>1</v>
      </c>
      <c r="G6305">
        <v>838378</v>
      </c>
      <c r="H6305">
        <v>6951591</v>
      </c>
      <c r="I6305">
        <v>2016</v>
      </c>
      <c r="J6305">
        <v>9</v>
      </c>
      <c r="K6305">
        <v>1</v>
      </c>
    </row>
    <row r="6306" spans="1:11" x14ac:dyDescent="0.3">
      <c r="A6306" t="s">
        <v>14</v>
      </c>
      <c r="B6306" s="1">
        <v>42613</v>
      </c>
      <c r="C6306">
        <v>1</v>
      </c>
      <c r="D6306">
        <v>1</v>
      </c>
      <c r="E6306">
        <v>1</v>
      </c>
      <c r="F6306">
        <v>1</v>
      </c>
      <c r="G6306">
        <v>908476</v>
      </c>
      <c r="H6306">
        <v>6951591</v>
      </c>
      <c r="I6306">
        <v>2016</v>
      </c>
      <c r="J6306">
        <v>8</v>
      </c>
      <c r="K6306">
        <v>31</v>
      </c>
    </row>
    <row r="6307" spans="1:11" x14ac:dyDescent="0.3">
      <c r="A6307" t="s">
        <v>14</v>
      </c>
      <c r="B6307" s="1">
        <v>42612</v>
      </c>
      <c r="C6307">
        <v>1</v>
      </c>
      <c r="D6307">
        <v>1</v>
      </c>
      <c r="E6307">
        <v>1</v>
      </c>
      <c r="F6307">
        <v>1</v>
      </c>
      <c r="G6307">
        <v>1062640</v>
      </c>
      <c r="H6307">
        <v>6951591</v>
      </c>
      <c r="I6307">
        <v>2016</v>
      </c>
      <c r="J6307">
        <v>8</v>
      </c>
      <c r="K6307">
        <v>30</v>
      </c>
    </row>
    <row r="6308" spans="1:11" x14ac:dyDescent="0.3">
      <c r="A6308" t="s">
        <v>14</v>
      </c>
      <c r="B6308" s="1">
        <v>42611</v>
      </c>
      <c r="C6308">
        <v>1</v>
      </c>
      <c r="D6308">
        <v>1</v>
      </c>
      <c r="E6308">
        <v>1</v>
      </c>
      <c r="F6308">
        <v>1</v>
      </c>
      <c r="G6308">
        <v>1591130</v>
      </c>
      <c r="H6308">
        <v>6951591</v>
      </c>
      <c r="I6308">
        <v>2016</v>
      </c>
      <c r="J6308">
        <v>8</v>
      </c>
      <c r="K6308">
        <v>29</v>
      </c>
    </row>
    <row r="6309" spans="1:11" x14ac:dyDescent="0.3">
      <c r="A6309" t="s">
        <v>14</v>
      </c>
      <c r="B6309" s="1">
        <v>42610</v>
      </c>
      <c r="C6309">
        <v>1</v>
      </c>
      <c r="D6309">
        <v>1</v>
      </c>
      <c r="E6309">
        <v>1</v>
      </c>
      <c r="F6309">
        <v>1</v>
      </c>
      <c r="G6309">
        <v>1215110</v>
      </c>
      <c r="H6309">
        <v>6951591</v>
      </c>
      <c r="I6309">
        <v>2016</v>
      </c>
      <c r="J6309">
        <v>8</v>
      </c>
      <c r="K6309">
        <v>28</v>
      </c>
    </row>
    <row r="6310" spans="1:11" x14ac:dyDescent="0.3">
      <c r="A6310" t="s">
        <v>14</v>
      </c>
      <c r="B6310" s="1">
        <v>42609</v>
      </c>
      <c r="C6310">
        <v>1</v>
      </c>
      <c r="D6310">
        <v>1</v>
      </c>
      <c r="E6310">
        <v>1</v>
      </c>
      <c r="F6310">
        <v>1</v>
      </c>
      <c r="G6310">
        <v>555019</v>
      </c>
      <c r="H6310">
        <v>6951591</v>
      </c>
      <c r="I6310">
        <v>2016</v>
      </c>
      <c r="J6310">
        <v>8</v>
      </c>
      <c r="K6310">
        <v>27</v>
      </c>
    </row>
    <row r="6311" spans="1:11" x14ac:dyDescent="0.3">
      <c r="A6311" t="s">
        <v>14</v>
      </c>
      <c r="B6311" s="1">
        <v>42608</v>
      </c>
      <c r="C6311">
        <v>1</v>
      </c>
      <c r="D6311">
        <v>1</v>
      </c>
      <c r="E6311">
        <v>1</v>
      </c>
      <c r="F6311">
        <v>1</v>
      </c>
      <c r="G6311">
        <v>731230</v>
      </c>
      <c r="H6311">
        <v>6951591</v>
      </c>
      <c r="I6311">
        <v>2016</v>
      </c>
      <c r="J6311">
        <v>8</v>
      </c>
      <c r="K6311">
        <v>26</v>
      </c>
    </row>
    <row r="6312" spans="1:11" x14ac:dyDescent="0.3">
      <c r="A6312" t="s">
        <v>14</v>
      </c>
      <c r="B6312" s="1">
        <v>42607</v>
      </c>
      <c r="C6312">
        <v>1</v>
      </c>
      <c r="D6312">
        <v>1</v>
      </c>
      <c r="E6312">
        <v>1</v>
      </c>
      <c r="F6312">
        <v>1</v>
      </c>
      <c r="G6312">
        <v>965926</v>
      </c>
      <c r="H6312">
        <v>6951591</v>
      </c>
      <c r="I6312">
        <v>2016</v>
      </c>
      <c r="J6312">
        <v>8</v>
      </c>
      <c r="K6312">
        <v>25</v>
      </c>
    </row>
    <row r="6313" spans="1:11" x14ac:dyDescent="0.3">
      <c r="A6313" t="s">
        <v>14</v>
      </c>
      <c r="B6313" s="1">
        <v>42606</v>
      </c>
      <c r="C6313">
        <v>1</v>
      </c>
      <c r="D6313">
        <v>1</v>
      </c>
      <c r="E6313">
        <v>1</v>
      </c>
      <c r="F6313">
        <v>1</v>
      </c>
      <c r="G6313">
        <v>546685</v>
      </c>
      <c r="H6313">
        <v>6951591</v>
      </c>
      <c r="I6313">
        <v>2016</v>
      </c>
      <c r="J6313">
        <v>8</v>
      </c>
      <c r="K6313">
        <v>24</v>
      </c>
    </row>
    <row r="6314" spans="1:11" x14ac:dyDescent="0.3">
      <c r="A6314" t="s">
        <v>14</v>
      </c>
      <c r="B6314" s="1">
        <v>42605</v>
      </c>
      <c r="C6314">
        <v>1</v>
      </c>
      <c r="D6314">
        <v>1</v>
      </c>
      <c r="E6314">
        <v>1</v>
      </c>
      <c r="F6314">
        <v>1</v>
      </c>
      <c r="G6314">
        <v>1240630</v>
      </c>
      <c r="H6314">
        <v>6951591</v>
      </c>
      <c r="I6314">
        <v>2016</v>
      </c>
      <c r="J6314">
        <v>8</v>
      </c>
      <c r="K6314">
        <v>23</v>
      </c>
    </row>
    <row r="6315" spans="1:11" x14ac:dyDescent="0.3">
      <c r="A6315" t="s">
        <v>14</v>
      </c>
      <c r="B6315" s="1">
        <v>42604</v>
      </c>
      <c r="C6315">
        <v>1</v>
      </c>
      <c r="D6315">
        <v>1</v>
      </c>
      <c r="E6315">
        <v>1</v>
      </c>
      <c r="F6315">
        <v>1</v>
      </c>
      <c r="G6315">
        <v>1041420</v>
      </c>
      <c r="H6315">
        <v>6951591</v>
      </c>
      <c r="I6315">
        <v>2016</v>
      </c>
      <c r="J6315">
        <v>8</v>
      </c>
      <c r="K6315">
        <v>22</v>
      </c>
    </row>
    <row r="6316" spans="1:11" x14ac:dyDescent="0.3">
      <c r="A6316" t="s">
        <v>14</v>
      </c>
      <c r="B6316" s="1">
        <v>42603</v>
      </c>
      <c r="C6316">
        <v>1</v>
      </c>
      <c r="D6316">
        <v>1</v>
      </c>
      <c r="E6316">
        <v>1</v>
      </c>
      <c r="F6316">
        <v>1</v>
      </c>
      <c r="G6316">
        <v>281378</v>
      </c>
      <c r="H6316">
        <v>6951591</v>
      </c>
      <c r="I6316">
        <v>2016</v>
      </c>
      <c r="J6316">
        <v>8</v>
      </c>
      <c r="K6316">
        <v>21</v>
      </c>
    </row>
    <row r="6317" spans="1:11" x14ac:dyDescent="0.3">
      <c r="A6317" t="s">
        <v>14</v>
      </c>
      <c r="B6317" s="1">
        <v>42602</v>
      </c>
      <c r="C6317">
        <v>1</v>
      </c>
      <c r="D6317">
        <v>1</v>
      </c>
      <c r="E6317">
        <v>1</v>
      </c>
      <c r="F6317">
        <v>1</v>
      </c>
      <c r="G6317">
        <v>603297</v>
      </c>
      <c r="H6317">
        <v>6951591</v>
      </c>
      <c r="I6317">
        <v>2016</v>
      </c>
      <c r="J6317">
        <v>8</v>
      </c>
      <c r="K6317">
        <v>20</v>
      </c>
    </row>
    <row r="6318" spans="1:11" x14ac:dyDescent="0.3">
      <c r="A6318" t="s">
        <v>14</v>
      </c>
      <c r="B6318" s="1">
        <v>42601</v>
      </c>
      <c r="C6318">
        <v>1</v>
      </c>
      <c r="D6318">
        <v>1</v>
      </c>
      <c r="E6318">
        <v>1</v>
      </c>
      <c r="F6318">
        <v>1</v>
      </c>
      <c r="G6318">
        <v>1258110</v>
      </c>
      <c r="H6318">
        <v>6951591</v>
      </c>
      <c r="I6318">
        <v>2016</v>
      </c>
      <c r="J6318">
        <v>8</v>
      </c>
      <c r="K6318">
        <v>19</v>
      </c>
    </row>
    <row r="6319" spans="1:11" x14ac:dyDescent="0.3">
      <c r="A6319" t="s">
        <v>14</v>
      </c>
      <c r="B6319" s="1">
        <v>42600</v>
      </c>
      <c r="C6319">
        <v>1</v>
      </c>
      <c r="D6319">
        <v>1</v>
      </c>
      <c r="E6319">
        <v>1</v>
      </c>
      <c r="F6319">
        <v>1</v>
      </c>
      <c r="G6319">
        <v>849307</v>
      </c>
      <c r="H6319">
        <v>6951591</v>
      </c>
      <c r="I6319">
        <v>2016</v>
      </c>
      <c r="J6319">
        <v>8</v>
      </c>
      <c r="K6319">
        <v>18</v>
      </c>
    </row>
    <row r="6320" spans="1:11" x14ac:dyDescent="0.3">
      <c r="A6320" t="s">
        <v>14</v>
      </c>
      <c r="B6320" s="1">
        <v>42599</v>
      </c>
      <c r="C6320">
        <v>1</v>
      </c>
      <c r="D6320">
        <v>1</v>
      </c>
      <c r="E6320">
        <v>1</v>
      </c>
      <c r="F6320">
        <v>1</v>
      </c>
      <c r="G6320">
        <v>2394770</v>
      </c>
      <c r="H6320">
        <v>6951591</v>
      </c>
      <c r="I6320">
        <v>2016</v>
      </c>
      <c r="J6320">
        <v>8</v>
      </c>
      <c r="K6320">
        <v>17</v>
      </c>
    </row>
    <row r="6321" spans="1:11" x14ac:dyDescent="0.3">
      <c r="A6321" t="s">
        <v>14</v>
      </c>
      <c r="B6321" s="1">
        <v>42598</v>
      </c>
      <c r="C6321">
        <v>0.99999899999999997</v>
      </c>
      <c r="D6321">
        <v>1</v>
      </c>
      <c r="E6321">
        <v>0.99999899999999997</v>
      </c>
      <c r="F6321">
        <v>1</v>
      </c>
      <c r="G6321">
        <v>2197340</v>
      </c>
      <c r="H6321">
        <v>6951591</v>
      </c>
      <c r="I6321">
        <v>2016</v>
      </c>
      <c r="J6321">
        <v>8</v>
      </c>
      <c r="K6321">
        <v>16</v>
      </c>
    </row>
    <row r="6322" spans="1:11" x14ac:dyDescent="0.3">
      <c r="A6322" t="s">
        <v>14</v>
      </c>
      <c r="B6322" s="1">
        <v>42597</v>
      </c>
      <c r="C6322">
        <v>0.99999899999999997</v>
      </c>
      <c r="D6322">
        <v>0.99999899999999997</v>
      </c>
      <c r="E6322">
        <v>0.99999899999999997</v>
      </c>
      <c r="F6322">
        <v>0.99999899999999997</v>
      </c>
      <c r="G6322">
        <v>1680290</v>
      </c>
      <c r="H6322">
        <v>6951584</v>
      </c>
      <c r="I6322">
        <v>2016</v>
      </c>
      <c r="J6322">
        <v>8</v>
      </c>
      <c r="K6322">
        <v>15</v>
      </c>
    </row>
    <row r="6323" spans="1:11" x14ac:dyDescent="0.3">
      <c r="A6323" t="s">
        <v>14</v>
      </c>
      <c r="B6323" s="1">
        <v>42596</v>
      </c>
      <c r="C6323">
        <v>0.99999899999999997</v>
      </c>
      <c r="D6323">
        <v>0.99999899999999997</v>
      </c>
      <c r="E6323">
        <v>0.99999899999999997</v>
      </c>
      <c r="F6323">
        <v>0.99999899999999997</v>
      </c>
      <c r="G6323">
        <v>1274390</v>
      </c>
      <c r="H6323">
        <v>6951584</v>
      </c>
      <c r="I6323">
        <v>2016</v>
      </c>
      <c r="J6323">
        <v>8</v>
      </c>
      <c r="K6323">
        <v>14</v>
      </c>
    </row>
    <row r="6324" spans="1:11" x14ac:dyDescent="0.3">
      <c r="A6324" t="s">
        <v>14</v>
      </c>
      <c r="B6324" s="1">
        <v>42595</v>
      </c>
      <c r="C6324">
        <v>0.96205799999999997</v>
      </c>
      <c r="D6324">
        <v>0.99999899999999997</v>
      </c>
      <c r="E6324">
        <v>0.96205799999999997</v>
      </c>
      <c r="F6324">
        <v>0.99999899999999997</v>
      </c>
      <c r="G6324">
        <v>593801</v>
      </c>
      <c r="H6324">
        <v>6951584</v>
      </c>
      <c r="I6324">
        <v>2016</v>
      </c>
      <c r="J6324">
        <v>8</v>
      </c>
      <c r="K6324">
        <v>13</v>
      </c>
    </row>
    <row r="6325" spans="1:11" x14ac:dyDescent="0.3">
      <c r="A6325" t="s">
        <v>14</v>
      </c>
      <c r="B6325" s="1">
        <v>42594</v>
      </c>
      <c r="C6325">
        <v>0.96237200000000001</v>
      </c>
      <c r="D6325">
        <v>0.96237200000000001</v>
      </c>
      <c r="E6325">
        <v>0.96205799999999997</v>
      </c>
      <c r="F6325">
        <v>0.96205799999999997</v>
      </c>
      <c r="G6325">
        <v>912390</v>
      </c>
      <c r="H6325">
        <v>6687834</v>
      </c>
      <c r="I6325">
        <v>2016</v>
      </c>
      <c r="J6325">
        <v>8</v>
      </c>
      <c r="K6325">
        <v>12</v>
      </c>
    </row>
    <row r="6326" spans="1:11" x14ac:dyDescent="0.3">
      <c r="A6326" t="s">
        <v>14</v>
      </c>
      <c r="B6326" s="1">
        <v>42593</v>
      </c>
      <c r="C6326">
        <v>0.97342399999999996</v>
      </c>
      <c r="D6326">
        <v>0.97342399999999996</v>
      </c>
      <c r="E6326">
        <v>0.96237499999999998</v>
      </c>
      <c r="F6326">
        <v>0.96237499999999998</v>
      </c>
      <c r="G6326">
        <v>1162530</v>
      </c>
      <c r="H6326">
        <v>6690037</v>
      </c>
      <c r="I6326">
        <v>2016</v>
      </c>
      <c r="J6326">
        <v>8</v>
      </c>
      <c r="K6326">
        <v>11</v>
      </c>
    </row>
    <row r="6327" spans="1:11" x14ac:dyDescent="0.3">
      <c r="A6327" t="s">
        <v>14</v>
      </c>
      <c r="B6327" s="1">
        <v>42592</v>
      </c>
      <c r="C6327">
        <v>0.99955700000000003</v>
      </c>
      <c r="D6327">
        <v>1</v>
      </c>
      <c r="E6327">
        <v>0.97355999999999998</v>
      </c>
      <c r="F6327">
        <v>0.97355999999999998</v>
      </c>
      <c r="G6327">
        <v>1457520</v>
      </c>
      <c r="H6327">
        <v>6767791</v>
      </c>
      <c r="I6327">
        <v>2016</v>
      </c>
      <c r="J6327">
        <v>8</v>
      </c>
      <c r="K6327">
        <v>10</v>
      </c>
    </row>
    <row r="6328" spans="1:11" x14ac:dyDescent="0.3">
      <c r="A6328" t="s">
        <v>14</v>
      </c>
      <c r="B6328" s="1">
        <v>42591</v>
      </c>
      <c r="C6328">
        <v>0.99955700000000003</v>
      </c>
      <c r="D6328">
        <v>0.99955700000000003</v>
      </c>
      <c r="E6328">
        <v>0.99955700000000003</v>
      </c>
      <c r="F6328">
        <v>0.99955700000000003</v>
      </c>
      <c r="G6328">
        <v>1735260</v>
      </c>
      <c r="H6328">
        <v>6948511</v>
      </c>
      <c r="I6328">
        <v>2016</v>
      </c>
      <c r="J6328">
        <v>8</v>
      </c>
      <c r="K6328">
        <v>9</v>
      </c>
    </row>
    <row r="6329" spans="1:11" x14ac:dyDescent="0.3">
      <c r="A6329" t="s">
        <v>14</v>
      </c>
      <c r="B6329" s="1">
        <v>42590</v>
      </c>
      <c r="C6329">
        <v>0.99955700000000003</v>
      </c>
      <c r="D6329">
        <v>0.99955700000000003</v>
      </c>
      <c r="E6329">
        <v>0.99955700000000003</v>
      </c>
      <c r="F6329">
        <v>0.99955700000000003</v>
      </c>
      <c r="G6329">
        <v>613117</v>
      </c>
      <c r="H6329">
        <v>6948511</v>
      </c>
      <c r="I6329">
        <v>2016</v>
      </c>
      <c r="J6329">
        <v>8</v>
      </c>
      <c r="K6329">
        <v>8</v>
      </c>
    </row>
    <row r="6330" spans="1:11" x14ac:dyDescent="0.3">
      <c r="A6330" t="s">
        <v>14</v>
      </c>
      <c r="B6330" s="1">
        <v>42589</v>
      </c>
      <c r="C6330">
        <v>0.99955700000000003</v>
      </c>
      <c r="D6330">
        <v>0.99955700000000003</v>
      </c>
      <c r="E6330">
        <v>0.99955700000000003</v>
      </c>
      <c r="F6330">
        <v>0.99955700000000003</v>
      </c>
      <c r="G6330">
        <v>1205650</v>
      </c>
      <c r="H6330">
        <v>6948511</v>
      </c>
      <c r="I6330">
        <v>2016</v>
      </c>
      <c r="J6330">
        <v>8</v>
      </c>
      <c r="K6330">
        <v>7</v>
      </c>
    </row>
    <row r="6331" spans="1:11" x14ac:dyDescent="0.3">
      <c r="A6331" t="s">
        <v>14</v>
      </c>
      <c r="B6331" s="1">
        <v>42588</v>
      </c>
      <c r="C6331">
        <v>0.99983100000000003</v>
      </c>
      <c r="D6331">
        <v>0.99983100000000003</v>
      </c>
      <c r="E6331">
        <v>0.99955700000000003</v>
      </c>
      <c r="F6331">
        <v>0.99955700000000003</v>
      </c>
      <c r="G6331">
        <v>879406</v>
      </c>
      <c r="H6331">
        <v>6948511</v>
      </c>
      <c r="I6331">
        <v>2016</v>
      </c>
      <c r="J6331">
        <v>8</v>
      </c>
      <c r="K6331">
        <v>6</v>
      </c>
    </row>
    <row r="6332" spans="1:11" x14ac:dyDescent="0.3">
      <c r="A6332" t="s">
        <v>14</v>
      </c>
      <c r="B6332" s="1">
        <v>42587</v>
      </c>
      <c r="C6332">
        <v>0.999996</v>
      </c>
      <c r="D6332">
        <v>0.999996</v>
      </c>
      <c r="E6332">
        <v>0.99983299999999997</v>
      </c>
      <c r="F6332">
        <v>0.99983299999999997</v>
      </c>
      <c r="G6332">
        <v>623230</v>
      </c>
      <c r="H6332">
        <v>6950430</v>
      </c>
      <c r="I6332">
        <v>2016</v>
      </c>
      <c r="J6332">
        <v>8</v>
      </c>
      <c r="K6332">
        <v>5</v>
      </c>
    </row>
    <row r="6333" spans="1:11" x14ac:dyDescent="0.3">
      <c r="A6333" t="s">
        <v>14</v>
      </c>
      <c r="B6333" s="1">
        <v>42586</v>
      </c>
      <c r="C6333">
        <v>0.999996</v>
      </c>
      <c r="D6333">
        <v>0.999996</v>
      </c>
      <c r="E6333">
        <v>0.999996</v>
      </c>
      <c r="F6333">
        <v>0.999996</v>
      </c>
      <c r="G6333">
        <v>2005600</v>
      </c>
      <c r="H6333">
        <v>6951563</v>
      </c>
      <c r="I6333">
        <v>2016</v>
      </c>
      <c r="J6333">
        <v>8</v>
      </c>
      <c r="K6333">
        <v>4</v>
      </c>
    </row>
    <row r="6334" spans="1:11" x14ac:dyDescent="0.3">
      <c r="A6334" t="s">
        <v>14</v>
      </c>
      <c r="B6334" s="1">
        <v>42585</v>
      </c>
      <c r="C6334">
        <v>0.99999499999999997</v>
      </c>
      <c r="D6334">
        <v>0.999996</v>
      </c>
      <c r="E6334">
        <v>0.99999499999999997</v>
      </c>
      <c r="F6334">
        <v>0.999996</v>
      </c>
      <c r="G6334">
        <v>4139570</v>
      </c>
      <c r="H6334">
        <v>6951563</v>
      </c>
      <c r="I6334">
        <v>2016</v>
      </c>
      <c r="J6334">
        <v>8</v>
      </c>
      <c r="K6334">
        <v>3</v>
      </c>
    </row>
    <row r="6335" spans="1:11" x14ac:dyDescent="0.3">
      <c r="A6335" t="s">
        <v>14</v>
      </c>
      <c r="B6335" s="1">
        <v>42584</v>
      </c>
      <c r="C6335">
        <v>0.99999899999999997</v>
      </c>
      <c r="D6335">
        <v>1</v>
      </c>
      <c r="E6335">
        <v>0.99999499999999997</v>
      </c>
      <c r="F6335">
        <v>0.99999499999999997</v>
      </c>
      <c r="G6335">
        <v>7399410</v>
      </c>
      <c r="H6335">
        <v>6951556</v>
      </c>
      <c r="I6335">
        <v>2016</v>
      </c>
      <c r="J6335">
        <v>8</v>
      </c>
      <c r="K6335">
        <v>2</v>
      </c>
    </row>
    <row r="6336" spans="1:11" x14ac:dyDescent="0.3">
      <c r="A6336" t="s">
        <v>14</v>
      </c>
      <c r="B6336" s="1">
        <v>42583</v>
      </c>
      <c r="C6336">
        <v>0.99996200000000002</v>
      </c>
      <c r="D6336">
        <v>0.99999899999999997</v>
      </c>
      <c r="E6336">
        <v>0.99995900000000004</v>
      </c>
      <c r="F6336">
        <v>0.99999899999999997</v>
      </c>
      <c r="G6336">
        <v>1944300</v>
      </c>
      <c r="H6336">
        <v>6951584</v>
      </c>
      <c r="I6336">
        <v>2016</v>
      </c>
      <c r="J6336">
        <v>8</v>
      </c>
      <c r="K6336">
        <v>1</v>
      </c>
    </row>
    <row r="6337" spans="1:11" x14ac:dyDescent="0.3">
      <c r="A6337" t="s">
        <v>14</v>
      </c>
      <c r="B6337" s="1">
        <v>42582</v>
      </c>
      <c r="C6337">
        <v>1</v>
      </c>
      <c r="D6337">
        <v>1</v>
      </c>
      <c r="E6337">
        <v>0.99996300000000005</v>
      </c>
      <c r="F6337">
        <v>0.99996300000000005</v>
      </c>
      <c r="G6337">
        <v>893038</v>
      </c>
      <c r="H6337">
        <v>6951334</v>
      </c>
      <c r="I6337">
        <v>2016</v>
      </c>
      <c r="J6337">
        <v>7</v>
      </c>
      <c r="K6337">
        <v>31</v>
      </c>
    </row>
    <row r="6338" spans="1:11" x14ac:dyDescent="0.3">
      <c r="A6338" t="s">
        <v>14</v>
      </c>
      <c r="B6338" s="1">
        <v>42581</v>
      </c>
      <c r="C6338">
        <v>1</v>
      </c>
      <c r="D6338">
        <v>1</v>
      </c>
      <c r="E6338">
        <v>1</v>
      </c>
      <c r="F6338">
        <v>1</v>
      </c>
      <c r="G6338">
        <v>158622</v>
      </c>
      <c r="H6338">
        <v>6951661</v>
      </c>
      <c r="I6338">
        <v>2016</v>
      </c>
      <c r="J6338">
        <v>7</v>
      </c>
      <c r="K6338">
        <v>30</v>
      </c>
    </row>
    <row r="6339" spans="1:11" x14ac:dyDescent="0.3">
      <c r="A6339" t="s">
        <v>14</v>
      </c>
      <c r="B6339" s="1">
        <v>42580</v>
      </c>
      <c r="C6339">
        <v>1</v>
      </c>
      <c r="D6339">
        <v>1</v>
      </c>
      <c r="E6339">
        <v>1</v>
      </c>
      <c r="F6339">
        <v>1</v>
      </c>
      <c r="G6339">
        <v>351932</v>
      </c>
      <c r="H6339">
        <v>6952147</v>
      </c>
      <c r="I6339">
        <v>2016</v>
      </c>
      <c r="J6339">
        <v>7</v>
      </c>
      <c r="K6339">
        <v>29</v>
      </c>
    </row>
    <row r="6340" spans="1:11" x14ac:dyDescent="0.3">
      <c r="A6340" t="s">
        <v>14</v>
      </c>
      <c r="B6340" s="1">
        <v>42579</v>
      </c>
      <c r="C6340">
        <v>1</v>
      </c>
      <c r="D6340">
        <v>1</v>
      </c>
      <c r="E6340">
        <v>1</v>
      </c>
      <c r="F6340">
        <v>1</v>
      </c>
      <c r="G6340">
        <v>1369300</v>
      </c>
      <c r="H6340">
        <v>6951591</v>
      </c>
      <c r="I6340">
        <v>2016</v>
      </c>
      <c r="J6340">
        <v>7</v>
      </c>
      <c r="K6340">
        <v>28</v>
      </c>
    </row>
    <row r="6341" spans="1:11" x14ac:dyDescent="0.3">
      <c r="A6341" t="s">
        <v>14</v>
      </c>
      <c r="B6341" s="1">
        <v>42578</v>
      </c>
      <c r="C6341">
        <v>1</v>
      </c>
      <c r="D6341">
        <v>1</v>
      </c>
      <c r="E6341">
        <v>1</v>
      </c>
      <c r="F6341">
        <v>1</v>
      </c>
      <c r="G6341">
        <v>928283</v>
      </c>
      <c r="H6341">
        <v>6951591</v>
      </c>
      <c r="I6341">
        <v>2016</v>
      </c>
      <c r="J6341">
        <v>7</v>
      </c>
      <c r="K6341">
        <v>27</v>
      </c>
    </row>
    <row r="6342" spans="1:11" x14ac:dyDescent="0.3">
      <c r="A6342" t="s">
        <v>14</v>
      </c>
      <c r="B6342" s="1">
        <v>42577</v>
      </c>
      <c r="C6342">
        <v>0.99999899999999997</v>
      </c>
      <c r="D6342">
        <v>1</v>
      </c>
      <c r="E6342">
        <v>0.99999899999999997</v>
      </c>
      <c r="F6342">
        <v>1</v>
      </c>
      <c r="G6342">
        <v>1867980</v>
      </c>
      <c r="H6342">
        <v>6951591</v>
      </c>
      <c r="I6342">
        <v>2016</v>
      </c>
      <c r="J6342">
        <v>7</v>
      </c>
      <c r="K6342">
        <v>26</v>
      </c>
    </row>
    <row r="6343" spans="1:11" x14ac:dyDescent="0.3">
      <c r="A6343" t="s">
        <v>14</v>
      </c>
      <c r="B6343" s="1">
        <v>42576</v>
      </c>
      <c r="C6343">
        <v>1</v>
      </c>
      <c r="D6343">
        <v>1</v>
      </c>
      <c r="E6343">
        <v>0.99999400000000005</v>
      </c>
      <c r="F6343">
        <v>0.99999899999999997</v>
      </c>
      <c r="G6343">
        <v>1425810</v>
      </c>
      <c r="H6343">
        <v>6951584</v>
      </c>
      <c r="I6343">
        <v>2016</v>
      </c>
      <c r="J6343">
        <v>7</v>
      </c>
      <c r="K6343">
        <v>25</v>
      </c>
    </row>
    <row r="6344" spans="1:11" x14ac:dyDescent="0.3">
      <c r="A6344" t="s">
        <v>14</v>
      </c>
      <c r="B6344" s="1">
        <v>42575</v>
      </c>
      <c r="C6344">
        <v>1</v>
      </c>
      <c r="D6344">
        <v>1</v>
      </c>
      <c r="E6344">
        <v>1</v>
      </c>
      <c r="F6344">
        <v>1</v>
      </c>
      <c r="G6344">
        <v>1208880</v>
      </c>
      <c r="H6344">
        <v>6951591</v>
      </c>
      <c r="I6344">
        <v>2016</v>
      </c>
      <c r="J6344">
        <v>7</v>
      </c>
      <c r="K6344">
        <v>24</v>
      </c>
    </row>
    <row r="6345" spans="1:11" x14ac:dyDescent="0.3">
      <c r="A6345" t="s">
        <v>14</v>
      </c>
      <c r="B6345" s="1">
        <v>42574</v>
      </c>
      <c r="C6345">
        <v>1</v>
      </c>
      <c r="D6345">
        <v>1</v>
      </c>
      <c r="E6345">
        <v>1</v>
      </c>
      <c r="F6345">
        <v>1</v>
      </c>
      <c r="G6345">
        <v>618298</v>
      </c>
      <c r="H6345">
        <v>6951591</v>
      </c>
      <c r="I6345">
        <v>2016</v>
      </c>
      <c r="J6345">
        <v>7</v>
      </c>
      <c r="K6345">
        <v>23</v>
      </c>
    </row>
    <row r="6346" spans="1:11" x14ac:dyDescent="0.3">
      <c r="A6346" t="s">
        <v>14</v>
      </c>
      <c r="B6346" s="1">
        <v>42573</v>
      </c>
      <c r="C6346">
        <v>1</v>
      </c>
      <c r="D6346">
        <v>1</v>
      </c>
      <c r="E6346">
        <v>1</v>
      </c>
      <c r="F6346">
        <v>1</v>
      </c>
      <c r="G6346">
        <v>1537170</v>
      </c>
      <c r="H6346">
        <v>6951591</v>
      </c>
      <c r="I6346">
        <v>2016</v>
      </c>
      <c r="J6346">
        <v>7</v>
      </c>
      <c r="K6346">
        <v>22</v>
      </c>
    </row>
    <row r="6347" spans="1:11" x14ac:dyDescent="0.3">
      <c r="A6347" t="s">
        <v>14</v>
      </c>
      <c r="B6347" s="1">
        <v>42572</v>
      </c>
      <c r="C6347">
        <v>1</v>
      </c>
      <c r="D6347">
        <v>1</v>
      </c>
      <c r="E6347">
        <v>1</v>
      </c>
      <c r="F6347">
        <v>1</v>
      </c>
      <c r="G6347">
        <v>313139</v>
      </c>
      <c r="H6347">
        <v>6951591</v>
      </c>
      <c r="I6347">
        <v>2016</v>
      </c>
      <c r="J6347">
        <v>7</v>
      </c>
      <c r="K6347">
        <v>21</v>
      </c>
    </row>
    <row r="6348" spans="1:11" x14ac:dyDescent="0.3">
      <c r="A6348" t="s">
        <v>14</v>
      </c>
      <c r="B6348" s="1">
        <v>42571</v>
      </c>
      <c r="C6348">
        <v>1</v>
      </c>
      <c r="D6348">
        <v>1</v>
      </c>
      <c r="E6348">
        <v>1</v>
      </c>
      <c r="F6348">
        <v>1</v>
      </c>
      <c r="G6348">
        <v>1571990</v>
      </c>
      <c r="H6348">
        <v>6951591</v>
      </c>
      <c r="I6348">
        <v>2016</v>
      </c>
      <c r="J6348">
        <v>7</v>
      </c>
      <c r="K6348">
        <v>20</v>
      </c>
    </row>
    <row r="6349" spans="1:11" x14ac:dyDescent="0.3">
      <c r="A6349" t="s">
        <v>14</v>
      </c>
      <c r="B6349" s="1">
        <v>42570</v>
      </c>
      <c r="C6349">
        <v>1</v>
      </c>
      <c r="D6349">
        <v>1</v>
      </c>
      <c r="E6349">
        <v>1</v>
      </c>
      <c r="F6349">
        <v>1</v>
      </c>
      <c r="G6349">
        <v>798546</v>
      </c>
      <c r="H6349">
        <v>6951661</v>
      </c>
      <c r="I6349">
        <v>2016</v>
      </c>
      <c r="J6349">
        <v>7</v>
      </c>
      <c r="K6349">
        <v>19</v>
      </c>
    </row>
    <row r="6350" spans="1:11" x14ac:dyDescent="0.3">
      <c r="A6350" t="s">
        <v>14</v>
      </c>
      <c r="B6350" s="1">
        <v>42569</v>
      </c>
      <c r="C6350">
        <v>1</v>
      </c>
      <c r="D6350">
        <v>1</v>
      </c>
      <c r="E6350">
        <v>1</v>
      </c>
      <c r="F6350">
        <v>1</v>
      </c>
      <c r="G6350">
        <v>1131710</v>
      </c>
      <c r="H6350">
        <v>6951591</v>
      </c>
      <c r="I6350">
        <v>2016</v>
      </c>
      <c r="J6350">
        <v>7</v>
      </c>
      <c r="K6350">
        <v>18</v>
      </c>
    </row>
    <row r="6351" spans="1:11" x14ac:dyDescent="0.3">
      <c r="A6351" t="s">
        <v>14</v>
      </c>
      <c r="B6351" s="1">
        <v>42568</v>
      </c>
      <c r="C6351">
        <v>1</v>
      </c>
      <c r="D6351">
        <v>1</v>
      </c>
      <c r="E6351">
        <v>1</v>
      </c>
      <c r="F6351">
        <v>1</v>
      </c>
      <c r="G6351">
        <v>333668</v>
      </c>
      <c r="H6351">
        <v>6951591</v>
      </c>
      <c r="I6351">
        <v>2016</v>
      </c>
      <c r="J6351">
        <v>7</v>
      </c>
      <c r="K6351">
        <v>17</v>
      </c>
    </row>
    <row r="6352" spans="1:11" x14ac:dyDescent="0.3">
      <c r="A6352" t="s">
        <v>14</v>
      </c>
      <c r="B6352" s="1">
        <v>42567</v>
      </c>
      <c r="C6352">
        <v>1</v>
      </c>
      <c r="D6352">
        <v>1</v>
      </c>
      <c r="E6352">
        <v>1</v>
      </c>
      <c r="F6352">
        <v>1</v>
      </c>
      <c r="G6352">
        <v>289175</v>
      </c>
      <c r="H6352">
        <v>6951591</v>
      </c>
      <c r="I6352">
        <v>2016</v>
      </c>
      <c r="J6352">
        <v>7</v>
      </c>
      <c r="K6352">
        <v>16</v>
      </c>
    </row>
    <row r="6353" spans="1:11" x14ac:dyDescent="0.3">
      <c r="A6353" t="s">
        <v>14</v>
      </c>
      <c r="B6353" s="1">
        <v>42566</v>
      </c>
      <c r="C6353">
        <v>1</v>
      </c>
      <c r="D6353">
        <v>1</v>
      </c>
      <c r="E6353">
        <v>1</v>
      </c>
      <c r="F6353">
        <v>1</v>
      </c>
      <c r="G6353">
        <v>581262</v>
      </c>
      <c r="H6353">
        <v>6951591</v>
      </c>
      <c r="I6353">
        <v>2016</v>
      </c>
      <c r="J6353">
        <v>7</v>
      </c>
      <c r="K6353">
        <v>15</v>
      </c>
    </row>
    <row r="6354" spans="1:11" x14ac:dyDescent="0.3">
      <c r="A6354" t="s">
        <v>14</v>
      </c>
      <c r="B6354" s="1">
        <v>42565</v>
      </c>
      <c r="C6354">
        <v>1</v>
      </c>
      <c r="D6354">
        <v>1</v>
      </c>
      <c r="E6354">
        <v>1</v>
      </c>
      <c r="F6354">
        <v>1</v>
      </c>
      <c r="G6354">
        <v>640118</v>
      </c>
      <c r="H6354">
        <v>6951591</v>
      </c>
      <c r="I6354">
        <v>2016</v>
      </c>
      <c r="J6354">
        <v>7</v>
      </c>
      <c r="K6354">
        <v>14</v>
      </c>
    </row>
    <row r="6355" spans="1:11" x14ac:dyDescent="0.3">
      <c r="A6355" t="s">
        <v>14</v>
      </c>
      <c r="B6355" s="1">
        <v>42564</v>
      </c>
      <c r="C6355">
        <v>1</v>
      </c>
      <c r="D6355">
        <v>1</v>
      </c>
      <c r="E6355">
        <v>1</v>
      </c>
      <c r="F6355">
        <v>1</v>
      </c>
      <c r="G6355">
        <v>368649</v>
      </c>
      <c r="H6355">
        <v>6951591</v>
      </c>
      <c r="I6355">
        <v>2016</v>
      </c>
      <c r="J6355">
        <v>7</v>
      </c>
      <c r="K6355">
        <v>13</v>
      </c>
    </row>
    <row r="6356" spans="1:11" x14ac:dyDescent="0.3">
      <c r="A6356" t="s">
        <v>14</v>
      </c>
      <c r="B6356" s="1">
        <v>42563</v>
      </c>
      <c r="C6356">
        <v>1</v>
      </c>
      <c r="D6356">
        <v>1</v>
      </c>
      <c r="E6356">
        <v>1</v>
      </c>
      <c r="F6356">
        <v>1</v>
      </c>
      <c r="G6356">
        <v>888710</v>
      </c>
      <c r="H6356">
        <v>6951591</v>
      </c>
      <c r="I6356">
        <v>2016</v>
      </c>
      <c r="J6356">
        <v>7</v>
      </c>
      <c r="K6356">
        <v>12</v>
      </c>
    </row>
    <row r="6357" spans="1:11" x14ac:dyDescent="0.3">
      <c r="A6357" t="s">
        <v>14</v>
      </c>
      <c r="B6357" s="1">
        <v>42562</v>
      </c>
      <c r="C6357">
        <v>0.99999899999999997</v>
      </c>
      <c r="D6357">
        <v>1</v>
      </c>
      <c r="E6357">
        <v>0.99999899999999997</v>
      </c>
      <c r="F6357">
        <v>1</v>
      </c>
      <c r="G6357">
        <v>651964</v>
      </c>
      <c r="H6357">
        <v>5952543</v>
      </c>
      <c r="I6357">
        <v>2016</v>
      </c>
      <c r="J6357">
        <v>7</v>
      </c>
      <c r="K6357">
        <v>11</v>
      </c>
    </row>
    <row r="6358" spans="1:11" x14ac:dyDescent="0.3">
      <c r="A6358" t="s">
        <v>14</v>
      </c>
      <c r="B6358" s="1">
        <v>42561</v>
      </c>
      <c r="C6358">
        <v>0.99999899999999997</v>
      </c>
      <c r="D6358">
        <v>0.99999899999999997</v>
      </c>
      <c r="E6358">
        <v>0.99999899999999997</v>
      </c>
      <c r="F6358">
        <v>0.99999899999999997</v>
      </c>
      <c r="G6358">
        <v>284642</v>
      </c>
      <c r="H6358">
        <v>5951585</v>
      </c>
      <c r="I6358">
        <v>2016</v>
      </c>
      <c r="J6358">
        <v>7</v>
      </c>
      <c r="K6358">
        <v>10</v>
      </c>
    </row>
    <row r="6359" spans="1:11" x14ac:dyDescent="0.3">
      <c r="A6359" t="s">
        <v>14</v>
      </c>
      <c r="B6359" s="1">
        <v>42560</v>
      </c>
      <c r="C6359">
        <v>0.99999899999999997</v>
      </c>
      <c r="D6359">
        <v>0.99999899999999997</v>
      </c>
      <c r="E6359">
        <v>0.99999899999999997</v>
      </c>
      <c r="F6359">
        <v>0.99999899999999997</v>
      </c>
      <c r="G6359">
        <v>878486</v>
      </c>
      <c r="H6359">
        <v>5951585</v>
      </c>
      <c r="I6359">
        <v>2016</v>
      </c>
      <c r="J6359">
        <v>7</v>
      </c>
      <c r="K6359">
        <v>9</v>
      </c>
    </row>
    <row r="6360" spans="1:11" x14ac:dyDescent="0.3">
      <c r="A6360" t="s">
        <v>14</v>
      </c>
      <c r="B6360" s="1">
        <v>42559</v>
      </c>
      <c r="C6360">
        <v>0.99999099999999996</v>
      </c>
      <c r="D6360">
        <v>0.99999899999999997</v>
      </c>
      <c r="E6360">
        <v>0.99998900000000002</v>
      </c>
      <c r="F6360">
        <v>0.99999899999999997</v>
      </c>
      <c r="G6360">
        <v>1277010</v>
      </c>
      <c r="H6360">
        <v>5951585</v>
      </c>
      <c r="I6360">
        <v>2016</v>
      </c>
      <c r="J6360">
        <v>7</v>
      </c>
      <c r="K6360">
        <v>8</v>
      </c>
    </row>
    <row r="6361" spans="1:11" x14ac:dyDescent="0.3">
      <c r="A6361" t="s">
        <v>14</v>
      </c>
      <c r="B6361" s="1">
        <v>42558</v>
      </c>
      <c r="C6361">
        <v>1</v>
      </c>
      <c r="D6361">
        <v>1</v>
      </c>
      <c r="E6361">
        <v>0.99998900000000002</v>
      </c>
      <c r="F6361">
        <v>0.99999099999999996</v>
      </c>
      <c r="G6361">
        <v>1875330</v>
      </c>
      <c r="H6361">
        <v>5951537</v>
      </c>
      <c r="I6361">
        <v>2016</v>
      </c>
      <c r="J6361">
        <v>7</v>
      </c>
      <c r="K6361">
        <v>7</v>
      </c>
    </row>
    <row r="6362" spans="1:11" x14ac:dyDescent="0.3">
      <c r="A6362" t="s">
        <v>14</v>
      </c>
      <c r="B6362" s="1">
        <v>42557</v>
      </c>
      <c r="C6362">
        <v>1</v>
      </c>
      <c r="D6362">
        <v>1</v>
      </c>
      <c r="E6362">
        <v>1</v>
      </c>
      <c r="F6362">
        <v>1</v>
      </c>
      <c r="G6362">
        <v>567909</v>
      </c>
      <c r="H6362">
        <v>5951591</v>
      </c>
      <c r="I6362">
        <v>2016</v>
      </c>
      <c r="J6362">
        <v>7</v>
      </c>
      <c r="K6362">
        <v>6</v>
      </c>
    </row>
    <row r="6363" spans="1:11" x14ac:dyDescent="0.3">
      <c r="A6363" t="s">
        <v>14</v>
      </c>
      <c r="B6363" s="1">
        <v>42556</v>
      </c>
      <c r="C6363">
        <v>1</v>
      </c>
      <c r="D6363">
        <v>1</v>
      </c>
      <c r="E6363">
        <v>1</v>
      </c>
      <c r="F6363">
        <v>1</v>
      </c>
      <c r="G6363">
        <v>1405480</v>
      </c>
      <c r="H6363">
        <v>5951591</v>
      </c>
      <c r="I6363">
        <v>2016</v>
      </c>
      <c r="J6363">
        <v>7</v>
      </c>
      <c r="K6363">
        <v>5</v>
      </c>
    </row>
    <row r="6364" spans="1:11" x14ac:dyDescent="0.3">
      <c r="A6364" t="s">
        <v>14</v>
      </c>
      <c r="B6364" s="1">
        <v>42555</v>
      </c>
      <c r="C6364">
        <v>1</v>
      </c>
      <c r="D6364">
        <v>1</v>
      </c>
      <c r="E6364">
        <v>1</v>
      </c>
      <c r="F6364">
        <v>1</v>
      </c>
      <c r="G6364">
        <v>1703670</v>
      </c>
      <c r="H6364">
        <v>5951591</v>
      </c>
      <c r="I6364">
        <v>2016</v>
      </c>
      <c r="J6364">
        <v>7</v>
      </c>
      <c r="K6364">
        <v>4</v>
      </c>
    </row>
    <row r="6365" spans="1:11" x14ac:dyDescent="0.3">
      <c r="A6365" t="s">
        <v>14</v>
      </c>
      <c r="B6365" s="1">
        <v>42554</v>
      </c>
      <c r="C6365">
        <v>1</v>
      </c>
      <c r="D6365">
        <v>1</v>
      </c>
      <c r="E6365">
        <v>1</v>
      </c>
      <c r="F6365">
        <v>1</v>
      </c>
      <c r="G6365">
        <v>1161670</v>
      </c>
      <c r="H6365">
        <v>5951591</v>
      </c>
      <c r="I6365">
        <v>2016</v>
      </c>
      <c r="J6365">
        <v>7</v>
      </c>
      <c r="K6365">
        <v>3</v>
      </c>
    </row>
    <row r="6366" spans="1:11" x14ac:dyDescent="0.3">
      <c r="A6366" t="s">
        <v>14</v>
      </c>
      <c r="B6366" s="1">
        <v>42553</v>
      </c>
      <c r="C6366">
        <v>1</v>
      </c>
      <c r="D6366">
        <v>1</v>
      </c>
      <c r="E6366">
        <v>1</v>
      </c>
      <c r="F6366">
        <v>1</v>
      </c>
      <c r="G6366">
        <v>561867</v>
      </c>
      <c r="H6366">
        <v>5951591</v>
      </c>
      <c r="I6366">
        <v>2016</v>
      </c>
      <c r="J6366">
        <v>7</v>
      </c>
      <c r="K6366">
        <v>2</v>
      </c>
    </row>
    <row r="6367" spans="1:11" x14ac:dyDescent="0.3">
      <c r="A6367" t="s">
        <v>14</v>
      </c>
      <c r="B6367" s="1">
        <v>42552</v>
      </c>
      <c r="C6367">
        <v>1</v>
      </c>
      <c r="D6367">
        <v>1</v>
      </c>
      <c r="E6367">
        <v>1</v>
      </c>
      <c r="F6367">
        <v>1</v>
      </c>
      <c r="G6367">
        <v>985150</v>
      </c>
      <c r="H6367">
        <v>5951591</v>
      </c>
      <c r="I6367">
        <v>2016</v>
      </c>
      <c r="J6367">
        <v>7</v>
      </c>
      <c r="K6367">
        <v>1</v>
      </c>
    </row>
    <row r="6368" spans="1:11" x14ac:dyDescent="0.3">
      <c r="A6368" t="s">
        <v>14</v>
      </c>
      <c r="B6368" s="1">
        <v>42551</v>
      </c>
      <c r="C6368">
        <v>1</v>
      </c>
      <c r="D6368">
        <v>1</v>
      </c>
      <c r="E6368">
        <v>1</v>
      </c>
      <c r="F6368">
        <v>1</v>
      </c>
      <c r="G6368">
        <v>1322550</v>
      </c>
      <c r="H6368">
        <v>5951591</v>
      </c>
      <c r="I6368">
        <v>2016</v>
      </c>
      <c r="J6368">
        <v>6</v>
      </c>
      <c r="K6368">
        <v>30</v>
      </c>
    </row>
    <row r="6369" spans="1:11" x14ac:dyDescent="0.3">
      <c r="A6369" t="s">
        <v>14</v>
      </c>
      <c r="B6369" s="1">
        <v>42550</v>
      </c>
      <c r="C6369">
        <v>1</v>
      </c>
      <c r="D6369">
        <v>1</v>
      </c>
      <c r="E6369">
        <v>1</v>
      </c>
      <c r="F6369">
        <v>1</v>
      </c>
      <c r="G6369">
        <v>808151</v>
      </c>
      <c r="H6369">
        <v>5951591</v>
      </c>
      <c r="I6369">
        <v>2016</v>
      </c>
      <c r="J6369">
        <v>6</v>
      </c>
      <c r="K6369">
        <v>29</v>
      </c>
    </row>
    <row r="6370" spans="1:11" x14ac:dyDescent="0.3">
      <c r="A6370" t="s">
        <v>14</v>
      </c>
      <c r="B6370" s="1">
        <v>42549</v>
      </c>
      <c r="C6370">
        <v>0.99995299999999998</v>
      </c>
      <c r="D6370">
        <v>1</v>
      </c>
      <c r="E6370">
        <v>0.99995299999999998</v>
      </c>
      <c r="F6370">
        <v>1</v>
      </c>
      <c r="G6370">
        <v>2242170</v>
      </c>
      <c r="H6370">
        <v>5951591</v>
      </c>
      <c r="I6370">
        <v>2016</v>
      </c>
      <c r="J6370">
        <v>6</v>
      </c>
      <c r="K6370">
        <v>28</v>
      </c>
    </row>
    <row r="6371" spans="1:11" x14ac:dyDescent="0.3">
      <c r="A6371" t="s">
        <v>14</v>
      </c>
      <c r="B6371" s="1">
        <v>42548</v>
      </c>
      <c r="C6371">
        <v>1</v>
      </c>
      <c r="D6371">
        <v>1</v>
      </c>
      <c r="E6371">
        <v>0.99993200000000004</v>
      </c>
      <c r="F6371">
        <v>0.99995100000000003</v>
      </c>
      <c r="G6371">
        <v>576205</v>
      </c>
      <c r="H6371">
        <v>5951299</v>
      </c>
      <c r="I6371">
        <v>2016</v>
      </c>
      <c r="J6371">
        <v>6</v>
      </c>
      <c r="K6371">
        <v>27</v>
      </c>
    </row>
    <row r="6372" spans="1:11" x14ac:dyDescent="0.3">
      <c r="A6372" t="s">
        <v>14</v>
      </c>
      <c r="B6372" s="1">
        <v>42547</v>
      </c>
      <c r="C6372">
        <v>1</v>
      </c>
      <c r="D6372">
        <v>1</v>
      </c>
      <c r="E6372">
        <v>1</v>
      </c>
      <c r="F6372">
        <v>1</v>
      </c>
      <c r="G6372">
        <v>798039</v>
      </c>
      <c r="H6372">
        <v>5951651</v>
      </c>
      <c r="I6372">
        <v>2016</v>
      </c>
      <c r="J6372">
        <v>6</v>
      </c>
      <c r="K6372">
        <v>26</v>
      </c>
    </row>
    <row r="6373" spans="1:11" x14ac:dyDescent="0.3">
      <c r="A6373" t="s">
        <v>14</v>
      </c>
      <c r="B6373" s="1">
        <v>42546</v>
      </c>
      <c r="C6373">
        <v>1</v>
      </c>
      <c r="D6373">
        <v>1</v>
      </c>
      <c r="E6373">
        <v>1</v>
      </c>
      <c r="F6373">
        <v>1</v>
      </c>
      <c r="G6373">
        <v>1223680</v>
      </c>
      <c r="H6373">
        <v>5951651</v>
      </c>
      <c r="I6373">
        <v>2016</v>
      </c>
      <c r="J6373">
        <v>6</v>
      </c>
      <c r="K6373">
        <v>25</v>
      </c>
    </row>
    <row r="6374" spans="1:11" x14ac:dyDescent="0.3">
      <c r="A6374" t="s">
        <v>14</v>
      </c>
      <c r="B6374" s="1">
        <v>42545</v>
      </c>
      <c r="C6374">
        <v>1</v>
      </c>
      <c r="D6374">
        <v>1</v>
      </c>
      <c r="E6374">
        <v>1</v>
      </c>
      <c r="F6374">
        <v>1</v>
      </c>
      <c r="G6374">
        <v>3067830</v>
      </c>
      <c r="H6374">
        <v>5951651</v>
      </c>
      <c r="I6374">
        <v>2016</v>
      </c>
      <c r="J6374">
        <v>6</v>
      </c>
      <c r="K6374">
        <v>24</v>
      </c>
    </row>
    <row r="6375" spans="1:11" x14ac:dyDescent="0.3">
      <c r="A6375" t="s">
        <v>14</v>
      </c>
      <c r="B6375" s="1">
        <v>42544</v>
      </c>
      <c r="C6375">
        <v>1</v>
      </c>
      <c r="D6375">
        <v>1</v>
      </c>
      <c r="E6375">
        <v>1</v>
      </c>
      <c r="F6375">
        <v>1</v>
      </c>
      <c r="G6375">
        <v>2838010</v>
      </c>
      <c r="H6375">
        <v>5951591</v>
      </c>
      <c r="I6375">
        <v>2016</v>
      </c>
      <c r="J6375">
        <v>6</v>
      </c>
      <c r="K6375">
        <v>23</v>
      </c>
    </row>
    <row r="6376" spans="1:11" x14ac:dyDescent="0.3">
      <c r="A6376" t="s">
        <v>14</v>
      </c>
      <c r="B6376" s="1">
        <v>42543</v>
      </c>
      <c r="C6376">
        <v>1</v>
      </c>
      <c r="D6376">
        <v>1</v>
      </c>
      <c r="E6376">
        <v>1</v>
      </c>
      <c r="F6376">
        <v>1</v>
      </c>
      <c r="G6376">
        <v>3966370</v>
      </c>
      <c r="H6376">
        <v>5951591</v>
      </c>
      <c r="I6376">
        <v>2016</v>
      </c>
      <c r="J6376">
        <v>6</v>
      </c>
      <c r="K6376">
        <v>22</v>
      </c>
    </row>
    <row r="6377" spans="1:11" x14ac:dyDescent="0.3">
      <c r="A6377" t="s">
        <v>14</v>
      </c>
      <c r="B6377" s="1">
        <v>42542</v>
      </c>
      <c r="C6377">
        <v>1</v>
      </c>
      <c r="D6377">
        <v>1</v>
      </c>
      <c r="E6377">
        <v>1</v>
      </c>
      <c r="F6377">
        <v>1</v>
      </c>
      <c r="G6377">
        <v>3652970</v>
      </c>
      <c r="H6377">
        <v>5951591</v>
      </c>
      <c r="I6377">
        <v>2016</v>
      </c>
      <c r="J6377">
        <v>6</v>
      </c>
      <c r="K6377">
        <v>21</v>
      </c>
    </row>
    <row r="6378" spans="1:11" x14ac:dyDescent="0.3">
      <c r="A6378" t="s">
        <v>14</v>
      </c>
      <c r="B6378" s="1">
        <v>42541</v>
      </c>
      <c r="C6378">
        <v>0.99999899999999997</v>
      </c>
      <c r="D6378">
        <v>1</v>
      </c>
      <c r="E6378">
        <v>0.99999899999999997</v>
      </c>
      <c r="F6378">
        <v>1</v>
      </c>
      <c r="G6378">
        <v>2855850</v>
      </c>
      <c r="H6378">
        <v>5951591</v>
      </c>
      <c r="I6378">
        <v>2016</v>
      </c>
      <c r="J6378">
        <v>6</v>
      </c>
      <c r="K6378">
        <v>20</v>
      </c>
    </row>
    <row r="6379" spans="1:11" x14ac:dyDescent="0.3">
      <c r="A6379" t="s">
        <v>14</v>
      </c>
      <c r="B6379" s="1">
        <v>42540</v>
      </c>
      <c r="C6379">
        <v>0.99999899999999997</v>
      </c>
      <c r="D6379">
        <v>0.99999899999999997</v>
      </c>
      <c r="E6379">
        <v>0.99999899999999997</v>
      </c>
      <c r="F6379">
        <v>0.99999899999999997</v>
      </c>
      <c r="G6379">
        <v>1377470</v>
      </c>
      <c r="H6379">
        <v>5951585</v>
      </c>
      <c r="I6379">
        <v>2016</v>
      </c>
      <c r="J6379">
        <v>6</v>
      </c>
      <c r="K6379">
        <v>19</v>
      </c>
    </row>
    <row r="6380" spans="1:11" x14ac:dyDescent="0.3">
      <c r="A6380" t="s">
        <v>14</v>
      </c>
      <c r="B6380" s="1">
        <v>42539</v>
      </c>
      <c r="C6380">
        <v>0.99999899999999997</v>
      </c>
      <c r="D6380">
        <v>0.99999899999999997</v>
      </c>
      <c r="E6380">
        <v>0.99999899999999997</v>
      </c>
      <c r="F6380">
        <v>0.99999899999999997</v>
      </c>
      <c r="G6380">
        <v>3759450</v>
      </c>
      <c r="H6380">
        <v>5951585</v>
      </c>
      <c r="I6380">
        <v>2016</v>
      </c>
      <c r="J6380">
        <v>6</v>
      </c>
      <c r="K6380">
        <v>18</v>
      </c>
    </row>
    <row r="6381" spans="1:11" x14ac:dyDescent="0.3">
      <c r="A6381" t="s">
        <v>14</v>
      </c>
      <c r="B6381" s="1">
        <v>42538</v>
      </c>
      <c r="C6381">
        <v>0.99999899999999997</v>
      </c>
      <c r="D6381">
        <v>0.99999899999999997</v>
      </c>
      <c r="E6381">
        <v>0.99999899999999997</v>
      </c>
      <c r="F6381">
        <v>0.99999899999999997</v>
      </c>
      <c r="G6381">
        <v>6105470</v>
      </c>
      <c r="H6381">
        <v>5951585</v>
      </c>
      <c r="I6381">
        <v>2016</v>
      </c>
      <c r="J6381">
        <v>6</v>
      </c>
      <c r="K6381">
        <v>17</v>
      </c>
    </row>
    <row r="6382" spans="1:11" x14ac:dyDescent="0.3">
      <c r="A6382" t="s">
        <v>14</v>
      </c>
      <c r="B6382" s="1">
        <v>42537</v>
      </c>
      <c r="C6382">
        <v>1</v>
      </c>
      <c r="D6382">
        <v>1</v>
      </c>
      <c r="E6382">
        <v>0.99999899999999997</v>
      </c>
      <c r="F6382">
        <v>0.99999899999999997</v>
      </c>
      <c r="G6382">
        <v>3547690</v>
      </c>
      <c r="H6382">
        <v>5951585</v>
      </c>
      <c r="I6382">
        <v>2016</v>
      </c>
      <c r="J6382">
        <v>6</v>
      </c>
      <c r="K6382">
        <v>16</v>
      </c>
    </row>
    <row r="6383" spans="1:11" x14ac:dyDescent="0.3">
      <c r="A6383" t="s">
        <v>14</v>
      </c>
      <c r="B6383" s="1">
        <v>42536</v>
      </c>
      <c r="C6383">
        <v>1</v>
      </c>
      <c r="D6383">
        <v>1</v>
      </c>
      <c r="E6383">
        <v>1</v>
      </c>
      <c r="F6383">
        <v>1</v>
      </c>
      <c r="G6383">
        <v>1738970</v>
      </c>
      <c r="H6383">
        <v>5951591</v>
      </c>
      <c r="I6383">
        <v>2016</v>
      </c>
      <c r="J6383">
        <v>6</v>
      </c>
      <c r="K6383">
        <v>15</v>
      </c>
    </row>
    <row r="6384" spans="1:11" x14ac:dyDescent="0.3">
      <c r="A6384" t="s">
        <v>14</v>
      </c>
      <c r="B6384" s="1">
        <v>42535</v>
      </c>
      <c r="C6384">
        <v>1</v>
      </c>
      <c r="D6384">
        <v>1</v>
      </c>
      <c r="E6384">
        <v>1</v>
      </c>
      <c r="F6384">
        <v>1</v>
      </c>
      <c r="G6384">
        <v>2479570</v>
      </c>
      <c r="H6384">
        <v>5951591</v>
      </c>
      <c r="I6384">
        <v>2016</v>
      </c>
      <c r="J6384">
        <v>6</v>
      </c>
      <c r="K6384">
        <v>14</v>
      </c>
    </row>
    <row r="6385" spans="1:11" x14ac:dyDescent="0.3">
      <c r="A6385" t="s">
        <v>14</v>
      </c>
      <c r="B6385" s="1">
        <v>42534</v>
      </c>
      <c r="C6385">
        <v>1</v>
      </c>
      <c r="D6385">
        <v>1</v>
      </c>
      <c r="E6385">
        <v>1</v>
      </c>
      <c r="F6385">
        <v>1</v>
      </c>
      <c r="G6385">
        <v>1673420</v>
      </c>
      <c r="H6385">
        <v>2951591</v>
      </c>
      <c r="I6385">
        <v>2016</v>
      </c>
      <c r="J6385">
        <v>6</v>
      </c>
      <c r="K6385">
        <v>13</v>
      </c>
    </row>
    <row r="6386" spans="1:11" x14ac:dyDescent="0.3">
      <c r="A6386" t="s">
        <v>14</v>
      </c>
      <c r="B6386" s="1">
        <v>42533</v>
      </c>
      <c r="C6386">
        <v>1</v>
      </c>
      <c r="D6386">
        <v>1</v>
      </c>
      <c r="E6386">
        <v>1</v>
      </c>
      <c r="F6386">
        <v>1</v>
      </c>
      <c r="G6386">
        <v>1030810</v>
      </c>
      <c r="H6386">
        <v>2951591</v>
      </c>
      <c r="I6386">
        <v>2016</v>
      </c>
      <c r="J6386">
        <v>6</v>
      </c>
      <c r="K6386">
        <v>12</v>
      </c>
    </row>
    <row r="6387" spans="1:11" x14ac:dyDescent="0.3">
      <c r="A6387" t="s">
        <v>14</v>
      </c>
      <c r="B6387" s="1">
        <v>42532</v>
      </c>
      <c r="C6387">
        <v>1</v>
      </c>
      <c r="D6387">
        <v>1</v>
      </c>
      <c r="E6387">
        <v>1</v>
      </c>
      <c r="F6387">
        <v>1</v>
      </c>
      <c r="G6387">
        <v>134797</v>
      </c>
      <c r="H6387">
        <v>2951591</v>
      </c>
      <c r="I6387">
        <v>2016</v>
      </c>
      <c r="J6387">
        <v>6</v>
      </c>
      <c r="K6387">
        <v>11</v>
      </c>
    </row>
    <row r="6388" spans="1:11" x14ac:dyDescent="0.3">
      <c r="A6388" t="s">
        <v>14</v>
      </c>
      <c r="B6388" s="1">
        <v>42531</v>
      </c>
      <c r="C6388">
        <v>1</v>
      </c>
      <c r="D6388">
        <v>1</v>
      </c>
      <c r="E6388">
        <v>1</v>
      </c>
      <c r="F6388">
        <v>1</v>
      </c>
      <c r="G6388">
        <v>206234</v>
      </c>
      <c r="H6388">
        <v>2951591</v>
      </c>
      <c r="I6388">
        <v>2016</v>
      </c>
      <c r="J6388">
        <v>6</v>
      </c>
      <c r="K6388">
        <v>10</v>
      </c>
    </row>
    <row r="6389" spans="1:11" x14ac:dyDescent="0.3">
      <c r="A6389" t="s">
        <v>14</v>
      </c>
      <c r="B6389" s="1">
        <v>42530</v>
      </c>
      <c r="C6389">
        <v>1</v>
      </c>
      <c r="D6389">
        <v>1</v>
      </c>
      <c r="E6389">
        <v>1</v>
      </c>
      <c r="F6389">
        <v>1</v>
      </c>
      <c r="G6389">
        <v>149115</v>
      </c>
      <c r="H6389">
        <v>2951591</v>
      </c>
      <c r="I6389">
        <v>2016</v>
      </c>
      <c r="J6389">
        <v>6</v>
      </c>
      <c r="K6389">
        <v>9</v>
      </c>
    </row>
    <row r="6390" spans="1:11" x14ac:dyDescent="0.3">
      <c r="A6390" t="s">
        <v>14</v>
      </c>
      <c r="B6390" s="1">
        <v>42529</v>
      </c>
      <c r="C6390">
        <v>1</v>
      </c>
      <c r="D6390">
        <v>1</v>
      </c>
      <c r="E6390">
        <v>1</v>
      </c>
      <c r="F6390">
        <v>1</v>
      </c>
      <c r="G6390">
        <v>155586</v>
      </c>
      <c r="H6390">
        <v>2951591</v>
      </c>
      <c r="I6390">
        <v>2016</v>
      </c>
      <c r="J6390">
        <v>6</v>
      </c>
      <c r="K6390">
        <v>8</v>
      </c>
    </row>
    <row r="6391" spans="1:11" x14ac:dyDescent="0.3">
      <c r="A6391" t="s">
        <v>14</v>
      </c>
      <c r="B6391" s="1">
        <v>42528</v>
      </c>
      <c r="C6391">
        <v>1</v>
      </c>
      <c r="D6391">
        <v>1</v>
      </c>
      <c r="E6391">
        <v>1</v>
      </c>
      <c r="F6391">
        <v>1</v>
      </c>
      <c r="G6391">
        <v>295779</v>
      </c>
      <c r="H6391">
        <v>2951591</v>
      </c>
      <c r="I6391">
        <v>2016</v>
      </c>
      <c r="J6391">
        <v>6</v>
      </c>
      <c r="K6391">
        <v>7</v>
      </c>
    </row>
    <row r="6392" spans="1:11" x14ac:dyDescent="0.3">
      <c r="A6392" t="s">
        <v>14</v>
      </c>
      <c r="B6392" s="1">
        <v>42527</v>
      </c>
      <c r="C6392">
        <v>1</v>
      </c>
      <c r="D6392">
        <v>1</v>
      </c>
      <c r="E6392">
        <v>1</v>
      </c>
      <c r="F6392">
        <v>1</v>
      </c>
      <c r="G6392">
        <v>792495</v>
      </c>
      <c r="H6392">
        <v>2951591</v>
      </c>
      <c r="I6392">
        <v>2016</v>
      </c>
      <c r="J6392">
        <v>6</v>
      </c>
      <c r="K6392">
        <v>6</v>
      </c>
    </row>
    <row r="6393" spans="1:11" x14ac:dyDescent="0.3">
      <c r="A6393" t="s">
        <v>14</v>
      </c>
      <c r="B6393" s="1">
        <v>42526</v>
      </c>
      <c r="C6393">
        <v>1</v>
      </c>
      <c r="D6393">
        <v>1</v>
      </c>
      <c r="E6393">
        <v>1</v>
      </c>
      <c r="F6393">
        <v>1</v>
      </c>
      <c r="G6393">
        <v>139775</v>
      </c>
      <c r="H6393">
        <v>2951591</v>
      </c>
      <c r="I6393">
        <v>2016</v>
      </c>
      <c r="J6393">
        <v>6</v>
      </c>
      <c r="K6393">
        <v>5</v>
      </c>
    </row>
    <row r="6394" spans="1:11" x14ac:dyDescent="0.3">
      <c r="A6394" t="s">
        <v>14</v>
      </c>
      <c r="B6394" s="1">
        <v>42525</v>
      </c>
      <c r="C6394">
        <v>1</v>
      </c>
      <c r="D6394">
        <v>1</v>
      </c>
      <c r="E6394">
        <v>1</v>
      </c>
      <c r="F6394">
        <v>1</v>
      </c>
      <c r="G6394">
        <v>438311</v>
      </c>
      <c r="H6394">
        <v>2951591</v>
      </c>
      <c r="I6394">
        <v>2016</v>
      </c>
      <c r="J6394">
        <v>6</v>
      </c>
      <c r="K6394">
        <v>4</v>
      </c>
    </row>
    <row r="6395" spans="1:11" x14ac:dyDescent="0.3">
      <c r="A6395" t="s">
        <v>14</v>
      </c>
      <c r="B6395" s="1">
        <v>42524</v>
      </c>
      <c r="C6395">
        <v>1</v>
      </c>
      <c r="D6395">
        <v>1</v>
      </c>
      <c r="E6395">
        <v>1</v>
      </c>
      <c r="F6395">
        <v>1</v>
      </c>
      <c r="G6395">
        <v>2459760</v>
      </c>
      <c r="H6395">
        <v>2951591</v>
      </c>
      <c r="I6395">
        <v>2016</v>
      </c>
      <c r="J6395">
        <v>6</v>
      </c>
      <c r="K6395">
        <v>3</v>
      </c>
    </row>
    <row r="6396" spans="1:11" x14ac:dyDescent="0.3">
      <c r="A6396" t="s">
        <v>14</v>
      </c>
      <c r="B6396" s="1">
        <v>42523</v>
      </c>
      <c r="C6396">
        <v>1</v>
      </c>
      <c r="D6396">
        <v>1</v>
      </c>
      <c r="E6396">
        <v>1</v>
      </c>
      <c r="F6396">
        <v>1</v>
      </c>
      <c r="G6396">
        <v>223416</v>
      </c>
      <c r="H6396">
        <v>2951591</v>
      </c>
      <c r="I6396">
        <v>2016</v>
      </c>
      <c r="J6396">
        <v>6</v>
      </c>
      <c r="K6396">
        <v>2</v>
      </c>
    </row>
    <row r="6397" spans="1:11" x14ac:dyDescent="0.3">
      <c r="A6397" t="s">
        <v>14</v>
      </c>
      <c r="B6397" s="1">
        <v>42522</v>
      </c>
      <c r="C6397">
        <v>1</v>
      </c>
      <c r="D6397">
        <v>1</v>
      </c>
      <c r="E6397">
        <v>1</v>
      </c>
      <c r="F6397">
        <v>1</v>
      </c>
      <c r="G6397">
        <v>1030660</v>
      </c>
      <c r="H6397">
        <v>2951591</v>
      </c>
      <c r="I6397">
        <v>2016</v>
      </c>
      <c r="J6397">
        <v>6</v>
      </c>
      <c r="K6397">
        <v>1</v>
      </c>
    </row>
    <row r="6398" spans="1:11" x14ac:dyDescent="0.3">
      <c r="A6398" t="s">
        <v>14</v>
      </c>
      <c r="B6398" s="1">
        <v>42521</v>
      </c>
      <c r="C6398">
        <v>1</v>
      </c>
      <c r="D6398">
        <v>1</v>
      </c>
      <c r="E6398">
        <v>1</v>
      </c>
      <c r="F6398">
        <v>1</v>
      </c>
      <c r="G6398">
        <v>2580270</v>
      </c>
      <c r="H6398">
        <v>1951591</v>
      </c>
      <c r="I6398">
        <v>2016</v>
      </c>
      <c r="J6398">
        <v>5</v>
      </c>
      <c r="K6398">
        <v>31</v>
      </c>
    </row>
    <row r="6399" spans="1:11" x14ac:dyDescent="0.3">
      <c r="A6399" t="s">
        <v>14</v>
      </c>
      <c r="B6399" s="1">
        <v>42520</v>
      </c>
      <c r="C6399">
        <v>1</v>
      </c>
      <c r="D6399">
        <v>1</v>
      </c>
      <c r="E6399">
        <v>1</v>
      </c>
      <c r="F6399">
        <v>1</v>
      </c>
      <c r="G6399">
        <v>422532</v>
      </c>
      <c r="H6399">
        <v>1951591</v>
      </c>
      <c r="I6399">
        <v>2016</v>
      </c>
      <c r="J6399">
        <v>5</v>
      </c>
      <c r="K6399">
        <v>30</v>
      </c>
    </row>
    <row r="6400" spans="1:11" x14ac:dyDescent="0.3">
      <c r="A6400" t="s">
        <v>14</v>
      </c>
      <c r="B6400" s="1">
        <v>42519</v>
      </c>
      <c r="C6400">
        <v>1</v>
      </c>
      <c r="D6400">
        <v>1</v>
      </c>
      <c r="E6400">
        <v>1</v>
      </c>
      <c r="F6400">
        <v>1</v>
      </c>
      <c r="G6400">
        <v>705697</v>
      </c>
      <c r="H6400">
        <v>1951591</v>
      </c>
      <c r="I6400">
        <v>2016</v>
      </c>
      <c r="J6400">
        <v>5</v>
      </c>
      <c r="K6400">
        <v>29</v>
      </c>
    </row>
    <row r="6401" spans="1:11" x14ac:dyDescent="0.3">
      <c r="A6401" t="s">
        <v>14</v>
      </c>
      <c r="B6401" s="1">
        <v>42518</v>
      </c>
      <c r="C6401">
        <v>1</v>
      </c>
      <c r="D6401">
        <v>1</v>
      </c>
      <c r="E6401">
        <v>1</v>
      </c>
      <c r="F6401">
        <v>1</v>
      </c>
      <c r="G6401">
        <v>613257</v>
      </c>
      <c r="H6401">
        <v>1951591</v>
      </c>
      <c r="I6401">
        <v>2016</v>
      </c>
      <c r="J6401">
        <v>5</v>
      </c>
      <c r="K6401">
        <v>28</v>
      </c>
    </row>
    <row r="6402" spans="1:11" x14ac:dyDescent="0.3">
      <c r="A6402" t="s">
        <v>14</v>
      </c>
      <c r="B6402" s="1">
        <v>42517</v>
      </c>
      <c r="C6402">
        <v>1</v>
      </c>
      <c r="D6402">
        <v>1</v>
      </c>
      <c r="E6402">
        <v>1</v>
      </c>
      <c r="F6402">
        <v>1</v>
      </c>
      <c r="G6402">
        <v>707718</v>
      </c>
      <c r="H6402">
        <v>1951591</v>
      </c>
      <c r="I6402">
        <v>2016</v>
      </c>
      <c r="J6402">
        <v>5</v>
      </c>
      <c r="K6402">
        <v>27</v>
      </c>
    </row>
    <row r="6403" spans="1:11" x14ac:dyDescent="0.3">
      <c r="A6403" t="s">
        <v>14</v>
      </c>
      <c r="B6403" s="1">
        <v>42516</v>
      </c>
      <c r="C6403">
        <v>1</v>
      </c>
      <c r="D6403">
        <v>1</v>
      </c>
      <c r="E6403">
        <v>0.99999899999999997</v>
      </c>
      <c r="F6403">
        <v>1</v>
      </c>
      <c r="G6403">
        <v>5707670</v>
      </c>
      <c r="H6403">
        <v>1951591</v>
      </c>
      <c r="I6403">
        <v>2016</v>
      </c>
      <c r="J6403">
        <v>5</v>
      </c>
      <c r="K6403">
        <v>26</v>
      </c>
    </row>
    <row r="6404" spans="1:11" x14ac:dyDescent="0.3">
      <c r="A6404" t="s">
        <v>14</v>
      </c>
      <c r="B6404" s="1">
        <v>42515</v>
      </c>
      <c r="C6404">
        <v>1</v>
      </c>
      <c r="D6404">
        <v>1</v>
      </c>
      <c r="E6404">
        <v>1</v>
      </c>
      <c r="F6404">
        <v>1</v>
      </c>
      <c r="G6404">
        <v>209870</v>
      </c>
      <c r="H6404">
        <v>1951591</v>
      </c>
      <c r="I6404">
        <v>2016</v>
      </c>
      <c r="J6404">
        <v>5</v>
      </c>
      <c r="K6404">
        <v>25</v>
      </c>
    </row>
    <row r="6405" spans="1:11" x14ac:dyDescent="0.3">
      <c r="A6405" t="s">
        <v>14</v>
      </c>
      <c r="B6405" s="1">
        <v>42514</v>
      </c>
      <c r="C6405">
        <v>1</v>
      </c>
      <c r="D6405">
        <v>1</v>
      </c>
      <c r="E6405">
        <v>1</v>
      </c>
      <c r="F6405">
        <v>1</v>
      </c>
      <c r="G6405">
        <v>153609</v>
      </c>
      <c r="H6405">
        <v>1951630</v>
      </c>
      <c r="I6405">
        <v>2016</v>
      </c>
      <c r="J6405">
        <v>5</v>
      </c>
      <c r="K6405">
        <v>24</v>
      </c>
    </row>
    <row r="6406" spans="1:11" x14ac:dyDescent="0.3">
      <c r="A6406" t="s">
        <v>14</v>
      </c>
      <c r="B6406" s="1">
        <v>42513</v>
      </c>
      <c r="C6406">
        <v>1</v>
      </c>
      <c r="D6406">
        <v>1</v>
      </c>
      <c r="E6406">
        <v>1</v>
      </c>
      <c r="F6406">
        <v>1</v>
      </c>
      <c r="G6406">
        <v>190548</v>
      </c>
      <c r="H6406">
        <v>1951591</v>
      </c>
      <c r="I6406">
        <v>2016</v>
      </c>
      <c r="J6406">
        <v>5</v>
      </c>
      <c r="K6406">
        <v>23</v>
      </c>
    </row>
    <row r="6407" spans="1:11" x14ac:dyDescent="0.3">
      <c r="A6407" t="s">
        <v>14</v>
      </c>
      <c r="B6407" s="1">
        <v>42512</v>
      </c>
      <c r="C6407">
        <v>1</v>
      </c>
      <c r="D6407">
        <v>1</v>
      </c>
      <c r="E6407">
        <v>1</v>
      </c>
      <c r="F6407">
        <v>1</v>
      </c>
      <c r="G6407">
        <v>104196</v>
      </c>
      <c r="H6407">
        <v>1951591</v>
      </c>
      <c r="I6407">
        <v>2016</v>
      </c>
      <c r="J6407">
        <v>5</v>
      </c>
      <c r="K6407">
        <v>22</v>
      </c>
    </row>
    <row r="6408" spans="1:11" x14ac:dyDescent="0.3">
      <c r="A6408" t="s">
        <v>14</v>
      </c>
      <c r="B6408" s="1">
        <v>42511</v>
      </c>
      <c r="C6408">
        <v>1</v>
      </c>
      <c r="D6408">
        <v>1</v>
      </c>
      <c r="E6408">
        <v>1</v>
      </c>
      <c r="F6408">
        <v>1</v>
      </c>
      <c r="G6408">
        <v>167338</v>
      </c>
      <c r="H6408">
        <v>1951591</v>
      </c>
      <c r="I6408">
        <v>2016</v>
      </c>
      <c r="J6408">
        <v>5</v>
      </c>
      <c r="K6408">
        <v>21</v>
      </c>
    </row>
    <row r="6409" spans="1:11" x14ac:dyDescent="0.3">
      <c r="A6409" t="s">
        <v>14</v>
      </c>
      <c r="B6409" s="1">
        <v>42510</v>
      </c>
      <c r="C6409">
        <v>1</v>
      </c>
      <c r="D6409">
        <v>1</v>
      </c>
      <c r="E6409">
        <v>1</v>
      </c>
      <c r="F6409">
        <v>1</v>
      </c>
      <c r="G6409">
        <v>261677</v>
      </c>
      <c r="H6409">
        <v>1951591</v>
      </c>
      <c r="I6409">
        <v>2016</v>
      </c>
      <c r="J6409">
        <v>5</v>
      </c>
      <c r="K6409">
        <v>20</v>
      </c>
    </row>
    <row r="6410" spans="1:11" x14ac:dyDescent="0.3">
      <c r="A6410" t="s">
        <v>14</v>
      </c>
      <c r="B6410" s="1">
        <v>42509</v>
      </c>
      <c r="C6410">
        <v>1</v>
      </c>
      <c r="D6410">
        <v>1</v>
      </c>
      <c r="E6410">
        <v>1</v>
      </c>
      <c r="F6410">
        <v>1</v>
      </c>
      <c r="G6410">
        <v>329926</v>
      </c>
      <c r="H6410">
        <v>1951591</v>
      </c>
      <c r="I6410">
        <v>2016</v>
      </c>
      <c r="J6410">
        <v>5</v>
      </c>
      <c r="K6410">
        <v>19</v>
      </c>
    </row>
    <row r="6411" spans="1:11" x14ac:dyDescent="0.3">
      <c r="A6411" t="s">
        <v>14</v>
      </c>
      <c r="B6411" s="1">
        <v>42508</v>
      </c>
      <c r="C6411">
        <v>1</v>
      </c>
      <c r="D6411">
        <v>1</v>
      </c>
      <c r="E6411">
        <v>1</v>
      </c>
      <c r="F6411">
        <v>1</v>
      </c>
      <c r="G6411">
        <v>229307</v>
      </c>
      <c r="H6411">
        <v>1951591</v>
      </c>
      <c r="I6411">
        <v>2016</v>
      </c>
      <c r="J6411">
        <v>5</v>
      </c>
      <c r="K6411">
        <v>18</v>
      </c>
    </row>
    <row r="6412" spans="1:11" x14ac:dyDescent="0.3">
      <c r="A6412" t="s">
        <v>14</v>
      </c>
      <c r="B6412" s="1">
        <v>42507</v>
      </c>
      <c r="C6412">
        <v>1</v>
      </c>
      <c r="D6412">
        <v>1</v>
      </c>
      <c r="E6412">
        <v>1</v>
      </c>
      <c r="F6412">
        <v>1</v>
      </c>
      <c r="G6412">
        <v>178706</v>
      </c>
      <c r="H6412">
        <v>1951591</v>
      </c>
      <c r="I6412">
        <v>2016</v>
      </c>
      <c r="J6412">
        <v>5</v>
      </c>
      <c r="K6412">
        <v>17</v>
      </c>
    </row>
    <row r="6413" spans="1:11" x14ac:dyDescent="0.3">
      <c r="A6413" t="s">
        <v>14</v>
      </c>
      <c r="B6413" s="1">
        <v>42506</v>
      </c>
      <c r="C6413">
        <v>1</v>
      </c>
      <c r="D6413">
        <v>1</v>
      </c>
      <c r="E6413">
        <v>1</v>
      </c>
      <c r="F6413">
        <v>1</v>
      </c>
      <c r="G6413">
        <v>567230</v>
      </c>
      <c r="H6413">
        <v>1951591</v>
      </c>
      <c r="I6413">
        <v>2016</v>
      </c>
      <c r="J6413">
        <v>5</v>
      </c>
      <c r="K6413">
        <v>16</v>
      </c>
    </row>
    <row r="6414" spans="1:11" x14ac:dyDescent="0.3">
      <c r="A6414" t="s">
        <v>14</v>
      </c>
      <c r="B6414" s="1">
        <v>42505</v>
      </c>
      <c r="C6414">
        <v>1</v>
      </c>
      <c r="D6414">
        <v>1</v>
      </c>
      <c r="E6414">
        <v>1</v>
      </c>
      <c r="F6414">
        <v>1</v>
      </c>
      <c r="G6414">
        <v>219450</v>
      </c>
      <c r="H6414">
        <v>1951591</v>
      </c>
      <c r="I6414">
        <v>2016</v>
      </c>
      <c r="J6414">
        <v>5</v>
      </c>
      <c r="K6414">
        <v>15</v>
      </c>
    </row>
    <row r="6415" spans="1:11" x14ac:dyDescent="0.3">
      <c r="A6415" t="s">
        <v>14</v>
      </c>
      <c r="B6415" s="1">
        <v>42504</v>
      </c>
      <c r="C6415">
        <v>1</v>
      </c>
      <c r="D6415">
        <v>1.01</v>
      </c>
      <c r="E6415">
        <v>1</v>
      </c>
      <c r="F6415">
        <v>1</v>
      </c>
      <c r="G6415">
        <v>61320.2</v>
      </c>
      <c r="H6415">
        <v>1958578</v>
      </c>
      <c r="I6415">
        <v>2016</v>
      </c>
      <c r="J6415">
        <v>5</v>
      </c>
      <c r="K6415">
        <v>14</v>
      </c>
    </row>
    <row r="6416" spans="1:11" x14ac:dyDescent="0.3">
      <c r="A6416" t="s">
        <v>14</v>
      </c>
      <c r="B6416" s="1">
        <v>42503</v>
      </c>
      <c r="C6416">
        <v>1</v>
      </c>
      <c r="D6416">
        <v>1</v>
      </c>
      <c r="E6416">
        <v>1</v>
      </c>
      <c r="F6416">
        <v>1</v>
      </c>
      <c r="G6416">
        <v>62149.4</v>
      </c>
      <c r="H6416">
        <v>1957953</v>
      </c>
      <c r="I6416">
        <v>2016</v>
      </c>
      <c r="J6416">
        <v>5</v>
      </c>
      <c r="K6416">
        <v>13</v>
      </c>
    </row>
    <row r="6417" spans="1:11" x14ac:dyDescent="0.3">
      <c r="A6417" t="s">
        <v>14</v>
      </c>
      <c r="B6417" s="1">
        <v>42502</v>
      </c>
      <c r="C6417">
        <v>1</v>
      </c>
      <c r="D6417">
        <v>1</v>
      </c>
      <c r="E6417">
        <v>1</v>
      </c>
      <c r="F6417">
        <v>1</v>
      </c>
      <c r="G6417">
        <v>168513</v>
      </c>
      <c r="H6417">
        <v>1951591</v>
      </c>
      <c r="I6417">
        <v>2016</v>
      </c>
      <c r="J6417">
        <v>5</v>
      </c>
      <c r="K6417">
        <v>12</v>
      </c>
    </row>
    <row r="6418" spans="1:11" x14ac:dyDescent="0.3">
      <c r="A6418" t="s">
        <v>14</v>
      </c>
      <c r="B6418" s="1">
        <v>42501</v>
      </c>
      <c r="C6418">
        <v>1</v>
      </c>
      <c r="D6418">
        <v>1</v>
      </c>
      <c r="E6418">
        <v>1</v>
      </c>
      <c r="F6418">
        <v>1</v>
      </c>
      <c r="G6418">
        <v>270254</v>
      </c>
      <c r="H6418">
        <v>1951591</v>
      </c>
      <c r="I6418">
        <v>2016</v>
      </c>
      <c r="J6418">
        <v>5</v>
      </c>
      <c r="K6418">
        <v>11</v>
      </c>
    </row>
    <row r="6419" spans="1:11" x14ac:dyDescent="0.3">
      <c r="A6419" t="s">
        <v>14</v>
      </c>
      <c r="B6419" s="1">
        <v>42500</v>
      </c>
      <c r="C6419">
        <v>1</v>
      </c>
      <c r="D6419">
        <v>1</v>
      </c>
      <c r="E6419">
        <v>1</v>
      </c>
      <c r="F6419">
        <v>1</v>
      </c>
      <c r="G6419">
        <v>6102180</v>
      </c>
      <c r="H6419">
        <v>1951591</v>
      </c>
      <c r="I6419">
        <v>2016</v>
      </c>
      <c r="J6419">
        <v>5</v>
      </c>
      <c r="K6419">
        <v>10</v>
      </c>
    </row>
    <row r="6420" spans="1:11" x14ac:dyDescent="0.3">
      <c r="A6420" t="s">
        <v>14</v>
      </c>
      <c r="B6420" s="1">
        <v>42499</v>
      </c>
      <c r="C6420">
        <v>1</v>
      </c>
      <c r="D6420">
        <v>1</v>
      </c>
      <c r="E6420">
        <v>1</v>
      </c>
      <c r="F6420">
        <v>1</v>
      </c>
      <c r="G6420">
        <v>324466</v>
      </c>
      <c r="H6420">
        <v>1951591</v>
      </c>
      <c r="I6420">
        <v>2016</v>
      </c>
      <c r="J6420">
        <v>5</v>
      </c>
      <c r="K6420">
        <v>9</v>
      </c>
    </row>
    <row r="6421" spans="1:11" x14ac:dyDescent="0.3">
      <c r="A6421" t="s">
        <v>14</v>
      </c>
      <c r="B6421" s="1">
        <v>42498</v>
      </c>
      <c r="C6421">
        <v>1</v>
      </c>
      <c r="D6421">
        <v>1</v>
      </c>
      <c r="E6421">
        <v>1</v>
      </c>
      <c r="F6421">
        <v>1</v>
      </c>
      <c r="G6421">
        <v>80058.7</v>
      </c>
      <c r="H6421">
        <v>1951591</v>
      </c>
      <c r="I6421">
        <v>2016</v>
      </c>
      <c r="J6421">
        <v>5</v>
      </c>
      <c r="K6421">
        <v>8</v>
      </c>
    </row>
    <row r="6422" spans="1:11" x14ac:dyDescent="0.3">
      <c r="A6422" t="s">
        <v>14</v>
      </c>
      <c r="B6422" s="1">
        <v>42497</v>
      </c>
      <c r="C6422">
        <v>1</v>
      </c>
      <c r="D6422">
        <v>1</v>
      </c>
      <c r="E6422">
        <v>1</v>
      </c>
      <c r="F6422">
        <v>1</v>
      </c>
      <c r="G6422">
        <v>73082.8</v>
      </c>
      <c r="H6422">
        <v>1951591</v>
      </c>
      <c r="I6422">
        <v>2016</v>
      </c>
      <c r="J6422">
        <v>5</v>
      </c>
      <c r="K6422">
        <v>7</v>
      </c>
    </row>
    <row r="6423" spans="1:11" x14ac:dyDescent="0.3">
      <c r="A6423" t="s">
        <v>14</v>
      </c>
      <c r="B6423" s="1">
        <v>42496</v>
      </c>
      <c r="C6423">
        <v>1</v>
      </c>
      <c r="D6423">
        <v>1</v>
      </c>
      <c r="E6423">
        <v>1</v>
      </c>
      <c r="F6423">
        <v>1</v>
      </c>
      <c r="G6423">
        <v>2747610</v>
      </c>
      <c r="H6423">
        <v>1951591</v>
      </c>
      <c r="I6423">
        <v>2016</v>
      </c>
      <c r="J6423">
        <v>5</v>
      </c>
      <c r="K6423">
        <v>6</v>
      </c>
    </row>
    <row r="6424" spans="1:11" x14ac:dyDescent="0.3">
      <c r="A6424" t="s">
        <v>14</v>
      </c>
      <c r="B6424" s="1">
        <v>42495</v>
      </c>
      <c r="C6424">
        <v>1</v>
      </c>
      <c r="D6424">
        <v>1</v>
      </c>
      <c r="E6424">
        <v>1</v>
      </c>
      <c r="F6424">
        <v>1</v>
      </c>
      <c r="G6424">
        <v>753773</v>
      </c>
      <c r="H6424">
        <v>1951591</v>
      </c>
      <c r="I6424">
        <v>2016</v>
      </c>
      <c r="J6424">
        <v>5</v>
      </c>
      <c r="K6424">
        <v>5</v>
      </c>
    </row>
    <row r="6425" spans="1:11" x14ac:dyDescent="0.3">
      <c r="A6425" t="s">
        <v>14</v>
      </c>
      <c r="B6425" s="1">
        <v>42494</v>
      </c>
      <c r="C6425">
        <v>1</v>
      </c>
      <c r="D6425">
        <v>1</v>
      </c>
      <c r="E6425">
        <v>1</v>
      </c>
      <c r="F6425">
        <v>1</v>
      </c>
      <c r="G6425">
        <v>215176</v>
      </c>
      <c r="H6425">
        <v>1951591</v>
      </c>
      <c r="I6425">
        <v>2016</v>
      </c>
      <c r="J6425">
        <v>5</v>
      </c>
      <c r="K6425">
        <v>4</v>
      </c>
    </row>
    <row r="6426" spans="1:11" x14ac:dyDescent="0.3">
      <c r="A6426" t="s">
        <v>14</v>
      </c>
      <c r="B6426" s="1">
        <v>42493</v>
      </c>
      <c r="C6426">
        <v>1</v>
      </c>
      <c r="D6426">
        <v>1</v>
      </c>
      <c r="E6426">
        <v>1</v>
      </c>
      <c r="F6426">
        <v>1</v>
      </c>
      <c r="G6426">
        <v>408428</v>
      </c>
      <c r="H6426">
        <v>1951591</v>
      </c>
      <c r="I6426">
        <v>2016</v>
      </c>
      <c r="J6426">
        <v>5</v>
      </c>
      <c r="K6426">
        <v>3</v>
      </c>
    </row>
    <row r="6427" spans="1:11" x14ac:dyDescent="0.3">
      <c r="A6427" t="s">
        <v>14</v>
      </c>
      <c r="B6427" s="1">
        <v>42492</v>
      </c>
      <c r="C6427">
        <v>1</v>
      </c>
      <c r="D6427">
        <v>1</v>
      </c>
      <c r="E6427">
        <v>1</v>
      </c>
      <c r="F6427">
        <v>1</v>
      </c>
      <c r="G6427">
        <v>193440</v>
      </c>
      <c r="H6427">
        <v>1951591</v>
      </c>
      <c r="I6427">
        <v>2016</v>
      </c>
      <c r="J6427">
        <v>5</v>
      </c>
      <c r="K6427">
        <v>2</v>
      </c>
    </row>
    <row r="6428" spans="1:11" x14ac:dyDescent="0.3">
      <c r="A6428" t="s">
        <v>14</v>
      </c>
      <c r="B6428" s="1">
        <v>42491</v>
      </c>
      <c r="C6428">
        <v>1</v>
      </c>
      <c r="D6428">
        <v>1</v>
      </c>
      <c r="E6428">
        <v>1</v>
      </c>
      <c r="F6428">
        <v>1</v>
      </c>
      <c r="G6428">
        <v>49005.5</v>
      </c>
      <c r="H6428">
        <v>1951591</v>
      </c>
      <c r="I6428">
        <v>2016</v>
      </c>
      <c r="J6428">
        <v>5</v>
      </c>
      <c r="K6428">
        <v>1</v>
      </c>
    </row>
    <row r="6429" spans="1:11" x14ac:dyDescent="0.3">
      <c r="A6429" t="s">
        <v>14</v>
      </c>
      <c r="B6429" s="1">
        <v>42490</v>
      </c>
      <c r="C6429">
        <v>1</v>
      </c>
      <c r="D6429">
        <v>1</v>
      </c>
      <c r="E6429">
        <v>1</v>
      </c>
      <c r="F6429">
        <v>1</v>
      </c>
      <c r="G6429">
        <v>454278</v>
      </c>
      <c r="H6429">
        <v>1951591</v>
      </c>
      <c r="I6429">
        <v>2016</v>
      </c>
      <c r="J6429">
        <v>4</v>
      </c>
      <c r="K6429">
        <v>30</v>
      </c>
    </row>
    <row r="6430" spans="1:11" x14ac:dyDescent="0.3">
      <c r="A6430" t="s">
        <v>14</v>
      </c>
      <c r="B6430" s="1">
        <v>42489</v>
      </c>
      <c r="C6430">
        <v>1</v>
      </c>
      <c r="D6430">
        <v>1</v>
      </c>
      <c r="E6430">
        <v>1</v>
      </c>
      <c r="F6430">
        <v>1</v>
      </c>
      <c r="G6430">
        <v>146006</v>
      </c>
      <c r="H6430">
        <v>1951591</v>
      </c>
      <c r="I6430">
        <v>2016</v>
      </c>
      <c r="J6430">
        <v>4</v>
      </c>
      <c r="K6430">
        <v>29</v>
      </c>
    </row>
    <row r="6431" spans="1:11" x14ac:dyDescent="0.3">
      <c r="A6431" t="s">
        <v>14</v>
      </c>
      <c r="B6431" s="1">
        <v>42488</v>
      </c>
      <c r="C6431">
        <v>1</v>
      </c>
      <c r="D6431">
        <v>1</v>
      </c>
      <c r="E6431">
        <v>1</v>
      </c>
      <c r="F6431">
        <v>1</v>
      </c>
      <c r="G6431">
        <v>544476</v>
      </c>
      <c r="H6431">
        <v>1951591</v>
      </c>
      <c r="I6431">
        <v>2016</v>
      </c>
      <c r="J6431">
        <v>4</v>
      </c>
      <c r="K6431">
        <v>28</v>
      </c>
    </row>
    <row r="6432" spans="1:11" x14ac:dyDescent="0.3">
      <c r="A6432" t="s">
        <v>14</v>
      </c>
      <c r="B6432" s="1">
        <v>42487</v>
      </c>
      <c r="C6432">
        <v>1</v>
      </c>
      <c r="D6432">
        <v>1</v>
      </c>
      <c r="E6432">
        <v>1</v>
      </c>
      <c r="F6432">
        <v>1</v>
      </c>
      <c r="G6432">
        <v>481952</v>
      </c>
      <c r="H6432">
        <v>1451591</v>
      </c>
      <c r="I6432">
        <v>2016</v>
      </c>
      <c r="J6432">
        <v>4</v>
      </c>
      <c r="K6432">
        <v>27</v>
      </c>
    </row>
    <row r="6433" spans="1:11" x14ac:dyDescent="0.3">
      <c r="A6433" t="s">
        <v>14</v>
      </c>
      <c r="B6433" s="1">
        <v>42486</v>
      </c>
      <c r="C6433">
        <v>1</v>
      </c>
      <c r="D6433">
        <v>1</v>
      </c>
      <c r="E6433">
        <v>1</v>
      </c>
      <c r="F6433">
        <v>1</v>
      </c>
      <c r="G6433">
        <v>515109</v>
      </c>
      <c r="H6433">
        <v>1451591</v>
      </c>
      <c r="I6433">
        <v>2016</v>
      </c>
      <c r="J6433">
        <v>4</v>
      </c>
      <c r="K6433">
        <v>26</v>
      </c>
    </row>
    <row r="6434" spans="1:11" x14ac:dyDescent="0.3">
      <c r="A6434" t="s">
        <v>14</v>
      </c>
      <c r="B6434" s="1">
        <v>42485</v>
      </c>
      <c r="C6434">
        <v>1</v>
      </c>
      <c r="D6434">
        <v>1</v>
      </c>
      <c r="E6434">
        <v>1</v>
      </c>
      <c r="F6434">
        <v>1</v>
      </c>
      <c r="G6434">
        <v>298864</v>
      </c>
      <c r="H6434">
        <v>1451591</v>
      </c>
      <c r="I6434">
        <v>2016</v>
      </c>
      <c r="J6434">
        <v>4</v>
      </c>
      <c r="K6434">
        <v>25</v>
      </c>
    </row>
    <row r="6435" spans="1:11" x14ac:dyDescent="0.3">
      <c r="A6435" t="s">
        <v>14</v>
      </c>
      <c r="B6435" s="1">
        <v>42484</v>
      </c>
      <c r="C6435">
        <v>1</v>
      </c>
      <c r="D6435">
        <v>1</v>
      </c>
      <c r="E6435">
        <v>1</v>
      </c>
      <c r="F6435">
        <v>1</v>
      </c>
      <c r="G6435">
        <v>68016</v>
      </c>
      <c r="H6435">
        <v>1451591</v>
      </c>
      <c r="I6435">
        <v>2016</v>
      </c>
      <c r="J6435">
        <v>4</v>
      </c>
      <c r="K6435">
        <v>24</v>
      </c>
    </row>
    <row r="6436" spans="1:11" x14ac:dyDescent="0.3">
      <c r="A6436" t="s">
        <v>14</v>
      </c>
      <c r="B6436" s="1">
        <v>42483</v>
      </c>
      <c r="C6436">
        <v>1</v>
      </c>
      <c r="D6436">
        <v>1</v>
      </c>
      <c r="E6436">
        <v>1</v>
      </c>
      <c r="F6436">
        <v>1</v>
      </c>
      <c r="G6436">
        <v>512936</v>
      </c>
      <c r="H6436">
        <v>1451591</v>
      </c>
      <c r="I6436">
        <v>2016</v>
      </c>
      <c r="J6436">
        <v>4</v>
      </c>
      <c r="K6436">
        <v>23</v>
      </c>
    </row>
    <row r="6437" spans="1:11" x14ac:dyDescent="0.3">
      <c r="A6437" t="s">
        <v>14</v>
      </c>
      <c r="B6437" s="1">
        <v>42482</v>
      </c>
      <c r="C6437">
        <v>1</v>
      </c>
      <c r="D6437">
        <v>1</v>
      </c>
      <c r="E6437">
        <v>1</v>
      </c>
      <c r="F6437">
        <v>1</v>
      </c>
      <c r="G6437">
        <v>143608</v>
      </c>
      <c r="H6437">
        <v>1451591</v>
      </c>
      <c r="I6437">
        <v>2016</v>
      </c>
      <c r="J6437">
        <v>4</v>
      </c>
      <c r="K6437">
        <v>22</v>
      </c>
    </row>
    <row r="6438" spans="1:11" x14ac:dyDescent="0.3">
      <c r="A6438" t="s">
        <v>14</v>
      </c>
      <c r="B6438" s="1">
        <v>42481</v>
      </c>
      <c r="C6438">
        <v>1</v>
      </c>
      <c r="D6438">
        <v>1</v>
      </c>
      <c r="E6438">
        <v>1</v>
      </c>
      <c r="F6438">
        <v>1</v>
      </c>
      <c r="G6438">
        <v>278840</v>
      </c>
      <c r="H6438">
        <v>1451591</v>
      </c>
      <c r="I6438">
        <v>2016</v>
      </c>
      <c r="J6438">
        <v>4</v>
      </c>
      <c r="K6438">
        <v>21</v>
      </c>
    </row>
    <row r="6439" spans="1:11" x14ac:dyDescent="0.3">
      <c r="A6439" t="s">
        <v>14</v>
      </c>
      <c r="B6439" s="1">
        <v>42480</v>
      </c>
      <c r="C6439">
        <v>1</v>
      </c>
      <c r="D6439">
        <v>1</v>
      </c>
      <c r="E6439">
        <v>1</v>
      </c>
      <c r="F6439">
        <v>1</v>
      </c>
      <c r="G6439">
        <v>103226</v>
      </c>
      <c r="H6439">
        <v>1451591</v>
      </c>
      <c r="I6439">
        <v>2016</v>
      </c>
      <c r="J6439">
        <v>4</v>
      </c>
      <c r="K6439">
        <v>20</v>
      </c>
    </row>
    <row r="6440" spans="1:11" x14ac:dyDescent="0.3">
      <c r="A6440" t="s">
        <v>14</v>
      </c>
      <c r="B6440" s="1">
        <v>42479</v>
      </c>
      <c r="C6440">
        <v>1</v>
      </c>
      <c r="D6440">
        <v>1</v>
      </c>
      <c r="E6440">
        <v>1</v>
      </c>
      <c r="F6440">
        <v>1</v>
      </c>
      <c r="G6440">
        <v>116370</v>
      </c>
      <c r="H6440">
        <v>1451591</v>
      </c>
      <c r="I6440">
        <v>2016</v>
      </c>
      <c r="J6440">
        <v>4</v>
      </c>
      <c r="K6440">
        <v>19</v>
      </c>
    </row>
    <row r="6441" spans="1:11" x14ac:dyDescent="0.3">
      <c r="A6441" t="s">
        <v>14</v>
      </c>
      <c r="B6441" s="1">
        <v>42478</v>
      </c>
      <c r="C6441">
        <v>1</v>
      </c>
      <c r="D6441">
        <v>1</v>
      </c>
      <c r="E6441">
        <v>1</v>
      </c>
      <c r="F6441">
        <v>1</v>
      </c>
      <c r="G6441">
        <v>160979</v>
      </c>
      <c r="H6441">
        <v>1451591</v>
      </c>
      <c r="I6441">
        <v>2016</v>
      </c>
      <c r="J6441">
        <v>4</v>
      </c>
      <c r="K6441">
        <v>18</v>
      </c>
    </row>
    <row r="6442" spans="1:11" x14ac:dyDescent="0.3">
      <c r="A6442" t="s">
        <v>14</v>
      </c>
      <c r="B6442" s="1">
        <v>42477</v>
      </c>
      <c r="C6442">
        <v>1</v>
      </c>
      <c r="D6442">
        <v>1</v>
      </c>
      <c r="E6442">
        <v>1</v>
      </c>
      <c r="F6442">
        <v>1</v>
      </c>
      <c r="G6442">
        <v>121920</v>
      </c>
      <c r="H6442">
        <v>1451591</v>
      </c>
      <c r="I6442">
        <v>2016</v>
      </c>
      <c r="J6442">
        <v>4</v>
      </c>
      <c r="K6442">
        <v>17</v>
      </c>
    </row>
    <row r="6443" spans="1:11" x14ac:dyDescent="0.3">
      <c r="A6443" t="s">
        <v>14</v>
      </c>
      <c r="B6443" s="1">
        <v>42476</v>
      </c>
      <c r="C6443">
        <v>1</v>
      </c>
      <c r="D6443">
        <v>1</v>
      </c>
      <c r="E6443">
        <v>1</v>
      </c>
      <c r="F6443">
        <v>1</v>
      </c>
      <c r="G6443">
        <v>66410.8</v>
      </c>
      <c r="H6443">
        <v>1451591</v>
      </c>
      <c r="I6443">
        <v>2016</v>
      </c>
      <c r="J6443">
        <v>4</v>
      </c>
      <c r="K6443">
        <v>16</v>
      </c>
    </row>
    <row r="6444" spans="1:11" x14ac:dyDescent="0.3">
      <c r="A6444" t="s">
        <v>14</v>
      </c>
      <c r="B6444" s="1">
        <v>42475</v>
      </c>
      <c r="C6444">
        <v>1</v>
      </c>
      <c r="D6444">
        <v>1</v>
      </c>
      <c r="E6444">
        <v>1</v>
      </c>
      <c r="F6444">
        <v>1</v>
      </c>
      <c r="G6444">
        <v>79197.100000000006</v>
      </c>
      <c r="H6444">
        <v>1451591</v>
      </c>
      <c r="I6444">
        <v>2016</v>
      </c>
      <c r="J6444">
        <v>4</v>
      </c>
      <c r="K6444">
        <v>15</v>
      </c>
    </row>
    <row r="6445" spans="1:11" x14ac:dyDescent="0.3">
      <c r="A6445" t="s">
        <v>14</v>
      </c>
      <c r="B6445" s="1">
        <v>42474</v>
      </c>
      <c r="C6445">
        <v>1</v>
      </c>
      <c r="D6445">
        <v>1</v>
      </c>
      <c r="E6445">
        <v>1</v>
      </c>
      <c r="F6445">
        <v>1</v>
      </c>
      <c r="G6445">
        <v>349208</v>
      </c>
      <c r="H6445">
        <v>1451591</v>
      </c>
      <c r="I6445">
        <v>2016</v>
      </c>
      <c r="J6445">
        <v>4</v>
      </c>
      <c r="K6445">
        <v>14</v>
      </c>
    </row>
    <row r="6446" spans="1:11" x14ac:dyDescent="0.3">
      <c r="A6446" t="s">
        <v>14</v>
      </c>
      <c r="B6446" s="1">
        <v>42473</v>
      </c>
      <c r="C6446">
        <v>1</v>
      </c>
      <c r="D6446">
        <v>1</v>
      </c>
      <c r="E6446">
        <v>1</v>
      </c>
      <c r="F6446">
        <v>1</v>
      </c>
      <c r="G6446">
        <v>173569</v>
      </c>
      <c r="H6446">
        <v>1451591</v>
      </c>
      <c r="I6446">
        <v>2016</v>
      </c>
      <c r="J6446">
        <v>4</v>
      </c>
      <c r="K6446">
        <v>13</v>
      </c>
    </row>
    <row r="6447" spans="1:11" x14ac:dyDescent="0.3">
      <c r="A6447" t="s">
        <v>14</v>
      </c>
      <c r="B6447" s="1">
        <v>42472</v>
      </c>
      <c r="C6447">
        <v>0.99984600000000001</v>
      </c>
      <c r="D6447">
        <v>1</v>
      </c>
      <c r="E6447">
        <v>0.99951599999999996</v>
      </c>
      <c r="F6447">
        <v>1</v>
      </c>
      <c r="G6447">
        <v>430502</v>
      </c>
      <c r="H6447">
        <v>1451591</v>
      </c>
      <c r="I6447">
        <v>2016</v>
      </c>
      <c r="J6447">
        <v>4</v>
      </c>
      <c r="K6447">
        <v>12</v>
      </c>
    </row>
    <row r="6448" spans="1:11" x14ac:dyDescent="0.3">
      <c r="A6448" t="s">
        <v>14</v>
      </c>
      <c r="B6448" s="1">
        <v>42471</v>
      </c>
      <c r="C6448">
        <v>1</v>
      </c>
      <c r="D6448">
        <v>1</v>
      </c>
      <c r="E6448">
        <v>0.99979300000000004</v>
      </c>
      <c r="F6448">
        <v>0.999861</v>
      </c>
      <c r="G6448">
        <v>38497.4</v>
      </c>
      <c r="H6448">
        <v>1451389</v>
      </c>
      <c r="I6448">
        <v>2016</v>
      </c>
      <c r="J6448">
        <v>4</v>
      </c>
      <c r="K6448">
        <v>11</v>
      </c>
    </row>
    <row r="6449" spans="1:11" x14ac:dyDescent="0.3">
      <c r="A6449" t="s">
        <v>14</v>
      </c>
      <c r="B6449" s="1">
        <v>42470</v>
      </c>
      <c r="C6449">
        <v>1</v>
      </c>
      <c r="D6449">
        <v>1</v>
      </c>
      <c r="E6449">
        <v>1</v>
      </c>
      <c r="F6449">
        <v>1</v>
      </c>
      <c r="G6449">
        <v>173469</v>
      </c>
      <c r="H6449">
        <v>1451591</v>
      </c>
      <c r="I6449">
        <v>2016</v>
      </c>
      <c r="J6449">
        <v>4</v>
      </c>
      <c r="K6449">
        <v>10</v>
      </c>
    </row>
    <row r="6450" spans="1:11" x14ac:dyDescent="0.3">
      <c r="A6450" t="s">
        <v>14</v>
      </c>
      <c r="B6450" s="1">
        <v>42469</v>
      </c>
      <c r="C6450">
        <v>1</v>
      </c>
      <c r="D6450">
        <v>1</v>
      </c>
      <c r="E6450">
        <v>1</v>
      </c>
      <c r="F6450">
        <v>1</v>
      </c>
      <c r="G6450">
        <v>117876</v>
      </c>
      <c r="H6450">
        <v>1451591</v>
      </c>
      <c r="I6450">
        <v>2016</v>
      </c>
      <c r="J6450">
        <v>4</v>
      </c>
      <c r="K6450">
        <v>9</v>
      </c>
    </row>
    <row r="6451" spans="1:11" x14ac:dyDescent="0.3">
      <c r="A6451" t="s">
        <v>14</v>
      </c>
      <c r="B6451" s="1">
        <v>42468</v>
      </c>
      <c r="C6451">
        <v>1</v>
      </c>
      <c r="D6451">
        <v>1</v>
      </c>
      <c r="E6451">
        <v>1</v>
      </c>
      <c r="F6451">
        <v>1</v>
      </c>
      <c r="G6451">
        <v>441626</v>
      </c>
      <c r="H6451">
        <v>1451591</v>
      </c>
      <c r="I6451">
        <v>2016</v>
      </c>
      <c r="J6451">
        <v>4</v>
      </c>
      <c r="K6451">
        <v>8</v>
      </c>
    </row>
    <row r="6452" spans="1:11" x14ac:dyDescent="0.3">
      <c r="A6452" t="s">
        <v>14</v>
      </c>
      <c r="B6452" s="1">
        <v>42467</v>
      </c>
      <c r="C6452">
        <v>1</v>
      </c>
      <c r="D6452">
        <v>1</v>
      </c>
      <c r="E6452">
        <v>1</v>
      </c>
      <c r="F6452">
        <v>1</v>
      </c>
      <c r="G6452">
        <v>44184.9</v>
      </c>
      <c r="H6452">
        <v>1451620</v>
      </c>
      <c r="I6452">
        <v>2016</v>
      </c>
      <c r="J6452">
        <v>4</v>
      </c>
      <c r="K6452">
        <v>7</v>
      </c>
    </row>
    <row r="6453" spans="1:11" x14ac:dyDescent="0.3">
      <c r="A6453" t="s">
        <v>14</v>
      </c>
      <c r="B6453" s="1">
        <v>42466</v>
      </c>
      <c r="C6453">
        <v>1</v>
      </c>
      <c r="D6453">
        <v>1</v>
      </c>
      <c r="E6453">
        <v>1</v>
      </c>
      <c r="F6453">
        <v>1</v>
      </c>
      <c r="G6453">
        <v>82047.899999999994</v>
      </c>
      <c r="H6453">
        <v>1451620</v>
      </c>
      <c r="I6453">
        <v>2016</v>
      </c>
      <c r="J6453">
        <v>4</v>
      </c>
      <c r="K6453">
        <v>6</v>
      </c>
    </row>
    <row r="6454" spans="1:11" x14ac:dyDescent="0.3">
      <c r="A6454" t="s">
        <v>14</v>
      </c>
      <c r="B6454" s="1">
        <v>42465</v>
      </c>
      <c r="C6454">
        <v>1</v>
      </c>
      <c r="D6454">
        <v>1</v>
      </c>
      <c r="E6454">
        <v>1</v>
      </c>
      <c r="F6454">
        <v>1</v>
      </c>
      <c r="G6454">
        <v>115498</v>
      </c>
      <c r="H6454">
        <v>1451591</v>
      </c>
      <c r="I6454">
        <v>2016</v>
      </c>
      <c r="J6454">
        <v>4</v>
      </c>
      <c r="K6454">
        <v>5</v>
      </c>
    </row>
    <row r="6455" spans="1:11" x14ac:dyDescent="0.3">
      <c r="A6455" t="s">
        <v>14</v>
      </c>
      <c r="B6455" s="1">
        <v>42464</v>
      </c>
      <c r="C6455">
        <v>1</v>
      </c>
      <c r="D6455">
        <v>1</v>
      </c>
      <c r="E6455">
        <v>1</v>
      </c>
      <c r="F6455">
        <v>1</v>
      </c>
      <c r="G6455">
        <v>486533</v>
      </c>
      <c r="H6455">
        <v>1451591</v>
      </c>
      <c r="I6455">
        <v>2016</v>
      </c>
      <c r="J6455">
        <v>4</v>
      </c>
      <c r="K6455">
        <v>4</v>
      </c>
    </row>
    <row r="6456" spans="1:11" x14ac:dyDescent="0.3">
      <c r="A6456" t="s">
        <v>14</v>
      </c>
      <c r="B6456" s="1">
        <v>42463</v>
      </c>
      <c r="C6456">
        <v>1</v>
      </c>
      <c r="D6456">
        <v>1</v>
      </c>
      <c r="E6456">
        <v>1</v>
      </c>
      <c r="F6456">
        <v>1</v>
      </c>
      <c r="G6456">
        <v>99266.7</v>
      </c>
      <c r="H6456">
        <v>1451591</v>
      </c>
      <c r="I6456">
        <v>2016</v>
      </c>
      <c r="J6456">
        <v>4</v>
      </c>
      <c r="K6456">
        <v>3</v>
      </c>
    </row>
    <row r="6457" spans="1:11" x14ac:dyDescent="0.3">
      <c r="A6457" t="s">
        <v>14</v>
      </c>
      <c r="B6457" s="1">
        <v>42462</v>
      </c>
      <c r="C6457">
        <v>1</v>
      </c>
      <c r="D6457">
        <v>1</v>
      </c>
      <c r="E6457">
        <v>1</v>
      </c>
      <c r="F6457">
        <v>1</v>
      </c>
      <c r="G6457">
        <v>103658</v>
      </c>
      <c r="H6457">
        <v>1451591</v>
      </c>
      <c r="I6457">
        <v>2016</v>
      </c>
      <c r="J6457">
        <v>4</v>
      </c>
      <c r="K6457">
        <v>2</v>
      </c>
    </row>
    <row r="6458" spans="1:11" x14ac:dyDescent="0.3">
      <c r="A6458" t="s">
        <v>14</v>
      </c>
      <c r="B6458" s="1">
        <v>42461</v>
      </c>
      <c r="C6458">
        <v>1</v>
      </c>
      <c r="D6458">
        <v>1</v>
      </c>
      <c r="E6458">
        <v>1</v>
      </c>
      <c r="F6458">
        <v>1</v>
      </c>
      <c r="G6458">
        <v>50032.9</v>
      </c>
      <c r="H6458">
        <v>1451591</v>
      </c>
      <c r="I6458">
        <v>2016</v>
      </c>
      <c r="J6458">
        <v>4</v>
      </c>
      <c r="K6458">
        <v>1</v>
      </c>
    </row>
    <row r="6459" spans="1:11" x14ac:dyDescent="0.3">
      <c r="A6459" t="s">
        <v>14</v>
      </c>
      <c r="B6459" s="1">
        <v>42460</v>
      </c>
      <c r="C6459">
        <v>1</v>
      </c>
      <c r="D6459">
        <v>1</v>
      </c>
      <c r="E6459">
        <v>1</v>
      </c>
      <c r="F6459">
        <v>1</v>
      </c>
      <c r="G6459">
        <v>147747</v>
      </c>
      <c r="H6459">
        <v>1451591</v>
      </c>
      <c r="I6459">
        <v>2016</v>
      </c>
      <c r="J6459">
        <v>3</v>
      </c>
      <c r="K6459">
        <v>31</v>
      </c>
    </row>
    <row r="6460" spans="1:11" x14ac:dyDescent="0.3">
      <c r="A6460" t="s">
        <v>14</v>
      </c>
      <c r="B6460" s="1">
        <v>42459</v>
      </c>
      <c r="C6460">
        <v>1</v>
      </c>
      <c r="D6460">
        <v>1</v>
      </c>
      <c r="E6460">
        <v>1</v>
      </c>
      <c r="F6460">
        <v>1</v>
      </c>
      <c r="G6460">
        <v>204201</v>
      </c>
      <c r="H6460">
        <v>1451591</v>
      </c>
      <c r="I6460">
        <v>2016</v>
      </c>
      <c r="J6460">
        <v>3</v>
      </c>
      <c r="K6460">
        <v>30</v>
      </c>
    </row>
    <row r="6461" spans="1:11" x14ac:dyDescent="0.3">
      <c r="A6461" t="s">
        <v>14</v>
      </c>
      <c r="B6461" s="1">
        <v>42458</v>
      </c>
      <c r="C6461">
        <v>1</v>
      </c>
      <c r="D6461">
        <v>1</v>
      </c>
      <c r="E6461">
        <v>1</v>
      </c>
      <c r="F6461">
        <v>1</v>
      </c>
      <c r="G6461">
        <v>1042210</v>
      </c>
      <c r="H6461">
        <v>1451591</v>
      </c>
      <c r="I6461">
        <v>2016</v>
      </c>
      <c r="J6461">
        <v>3</v>
      </c>
      <c r="K6461">
        <v>29</v>
      </c>
    </row>
    <row r="6462" spans="1:11" x14ac:dyDescent="0.3">
      <c r="A6462" t="s">
        <v>14</v>
      </c>
      <c r="B6462" s="1">
        <v>42457</v>
      </c>
      <c r="C6462">
        <v>1</v>
      </c>
      <c r="D6462">
        <v>1</v>
      </c>
      <c r="E6462">
        <v>1</v>
      </c>
      <c r="F6462">
        <v>1</v>
      </c>
      <c r="G6462">
        <v>112757</v>
      </c>
      <c r="H6462">
        <v>1451591</v>
      </c>
      <c r="I6462">
        <v>2016</v>
      </c>
      <c r="J6462">
        <v>3</v>
      </c>
      <c r="K6462">
        <v>28</v>
      </c>
    </row>
    <row r="6463" spans="1:11" x14ac:dyDescent="0.3">
      <c r="A6463" t="s">
        <v>14</v>
      </c>
      <c r="B6463" s="1">
        <v>42456</v>
      </c>
      <c r="C6463">
        <v>1</v>
      </c>
      <c r="D6463">
        <v>1</v>
      </c>
      <c r="E6463">
        <v>1</v>
      </c>
      <c r="F6463">
        <v>1</v>
      </c>
      <c r="G6463">
        <v>111330</v>
      </c>
      <c r="H6463">
        <v>1451591</v>
      </c>
      <c r="I6463">
        <v>2016</v>
      </c>
      <c r="J6463">
        <v>3</v>
      </c>
      <c r="K6463">
        <v>27</v>
      </c>
    </row>
    <row r="6464" spans="1:11" x14ac:dyDescent="0.3">
      <c r="A6464" t="s">
        <v>14</v>
      </c>
      <c r="B6464" s="1">
        <v>42455</v>
      </c>
      <c r="C6464">
        <v>1</v>
      </c>
      <c r="D6464">
        <v>1</v>
      </c>
      <c r="E6464">
        <v>1</v>
      </c>
      <c r="F6464">
        <v>1</v>
      </c>
      <c r="G6464">
        <v>43612.2</v>
      </c>
      <c r="H6464">
        <v>1451591</v>
      </c>
      <c r="I6464">
        <v>2016</v>
      </c>
      <c r="J6464">
        <v>3</v>
      </c>
      <c r="K6464">
        <v>26</v>
      </c>
    </row>
    <row r="6465" spans="1:11" x14ac:dyDescent="0.3">
      <c r="A6465" t="s">
        <v>14</v>
      </c>
      <c r="B6465" s="1">
        <v>42454</v>
      </c>
      <c r="C6465">
        <v>0.999973</v>
      </c>
      <c r="D6465">
        <v>1</v>
      </c>
      <c r="E6465">
        <v>0.999973</v>
      </c>
      <c r="F6465">
        <v>1</v>
      </c>
      <c r="G6465">
        <v>32068.2</v>
      </c>
      <c r="H6465">
        <v>1451591</v>
      </c>
      <c r="I6465">
        <v>2016</v>
      </c>
      <c r="J6465">
        <v>3</v>
      </c>
      <c r="K6465">
        <v>25</v>
      </c>
    </row>
    <row r="6466" spans="1:11" x14ac:dyDescent="0.3">
      <c r="A6466" t="s">
        <v>14</v>
      </c>
      <c r="B6466" s="1">
        <v>42453</v>
      </c>
      <c r="C6466">
        <v>0.99999899999999997</v>
      </c>
      <c r="D6466">
        <v>0.99999899999999997</v>
      </c>
      <c r="E6466">
        <v>0.99997199999999997</v>
      </c>
      <c r="F6466">
        <v>0.99997199999999997</v>
      </c>
      <c r="G6466">
        <v>108214</v>
      </c>
      <c r="H6466">
        <v>1451550</v>
      </c>
      <c r="I6466">
        <v>2016</v>
      </c>
      <c r="J6466">
        <v>3</v>
      </c>
      <c r="K6466">
        <v>24</v>
      </c>
    </row>
    <row r="6467" spans="1:11" x14ac:dyDescent="0.3">
      <c r="A6467" t="s">
        <v>14</v>
      </c>
      <c r="B6467" s="1">
        <v>42452</v>
      </c>
      <c r="C6467">
        <v>0.99999899999999997</v>
      </c>
      <c r="D6467">
        <v>0.99999899999999997</v>
      </c>
      <c r="E6467">
        <v>0.99999899999999997</v>
      </c>
      <c r="F6467">
        <v>0.99999899999999997</v>
      </c>
      <c r="G6467">
        <v>82969.8</v>
      </c>
      <c r="H6467">
        <v>1451590</v>
      </c>
      <c r="I6467">
        <v>2016</v>
      </c>
      <c r="J6467">
        <v>3</v>
      </c>
      <c r="K6467">
        <v>23</v>
      </c>
    </row>
    <row r="6468" spans="1:11" x14ac:dyDescent="0.3">
      <c r="A6468" t="s">
        <v>14</v>
      </c>
      <c r="B6468" s="1">
        <v>42451</v>
      </c>
      <c r="C6468">
        <v>0.99999899999999997</v>
      </c>
      <c r="D6468">
        <v>0.99999899999999997</v>
      </c>
      <c r="E6468">
        <v>0.99999899999999997</v>
      </c>
      <c r="F6468">
        <v>0.99999899999999997</v>
      </c>
      <c r="G6468">
        <v>118249</v>
      </c>
      <c r="H6468">
        <v>1451590</v>
      </c>
      <c r="I6468">
        <v>2016</v>
      </c>
      <c r="J6468">
        <v>3</v>
      </c>
      <c r="K6468">
        <v>22</v>
      </c>
    </row>
    <row r="6469" spans="1:11" x14ac:dyDescent="0.3">
      <c r="A6469" t="s">
        <v>14</v>
      </c>
      <c r="B6469" s="1">
        <v>42450</v>
      </c>
      <c r="C6469">
        <v>0.99999800000000005</v>
      </c>
      <c r="D6469">
        <v>0.99999899999999997</v>
      </c>
      <c r="E6469">
        <v>0.99999800000000005</v>
      </c>
      <c r="F6469">
        <v>0.99999899999999997</v>
      </c>
      <c r="G6469">
        <v>188116</v>
      </c>
      <c r="H6469">
        <v>1451590</v>
      </c>
      <c r="I6469">
        <v>2016</v>
      </c>
      <c r="J6469">
        <v>3</v>
      </c>
      <c r="K6469">
        <v>21</v>
      </c>
    </row>
    <row r="6470" spans="1:11" x14ac:dyDescent="0.3">
      <c r="A6470" t="s">
        <v>14</v>
      </c>
      <c r="B6470" s="1">
        <v>42449</v>
      </c>
      <c r="C6470">
        <v>0.99999800000000005</v>
      </c>
      <c r="D6470">
        <v>0.99999800000000005</v>
      </c>
      <c r="E6470">
        <v>0.99999800000000005</v>
      </c>
      <c r="F6470">
        <v>0.99999800000000005</v>
      </c>
      <c r="G6470">
        <v>82858.399999999994</v>
      </c>
      <c r="H6470">
        <v>1451588</v>
      </c>
      <c r="I6470">
        <v>2016</v>
      </c>
      <c r="J6470">
        <v>3</v>
      </c>
      <c r="K6470">
        <v>20</v>
      </c>
    </row>
    <row r="6471" spans="1:11" x14ac:dyDescent="0.3">
      <c r="A6471" t="s">
        <v>14</v>
      </c>
      <c r="B6471" s="1">
        <v>42448</v>
      </c>
      <c r="C6471">
        <v>0.99999800000000005</v>
      </c>
      <c r="D6471">
        <v>0.99999800000000005</v>
      </c>
      <c r="E6471">
        <v>0.99999800000000005</v>
      </c>
      <c r="F6471">
        <v>0.99999800000000005</v>
      </c>
      <c r="G6471">
        <v>119685</v>
      </c>
      <c r="H6471">
        <v>1451593</v>
      </c>
      <c r="I6471">
        <v>2016</v>
      </c>
      <c r="J6471">
        <v>3</v>
      </c>
      <c r="K6471">
        <v>19</v>
      </c>
    </row>
    <row r="6472" spans="1:11" x14ac:dyDescent="0.3">
      <c r="A6472" t="s">
        <v>14</v>
      </c>
      <c r="B6472" s="1">
        <v>42447</v>
      </c>
      <c r="C6472">
        <v>0.99998299999999996</v>
      </c>
      <c r="D6472">
        <v>0.99999800000000005</v>
      </c>
      <c r="E6472">
        <v>0.99998200000000004</v>
      </c>
      <c r="F6472">
        <v>0.99999800000000005</v>
      </c>
      <c r="G6472">
        <v>326978</v>
      </c>
      <c r="H6472">
        <v>1451593</v>
      </c>
      <c r="I6472">
        <v>2016</v>
      </c>
      <c r="J6472">
        <v>3</v>
      </c>
      <c r="K6472">
        <v>18</v>
      </c>
    </row>
    <row r="6473" spans="1:11" x14ac:dyDescent="0.3">
      <c r="A6473" t="s">
        <v>14</v>
      </c>
      <c r="B6473" s="1">
        <v>42446</v>
      </c>
      <c r="C6473">
        <v>1</v>
      </c>
      <c r="D6473">
        <v>1</v>
      </c>
      <c r="E6473">
        <v>0.99993399999999999</v>
      </c>
      <c r="F6473">
        <v>0.99998299999999996</v>
      </c>
      <c r="G6473">
        <v>219091</v>
      </c>
      <c r="H6473">
        <v>1451575</v>
      </c>
      <c r="I6473">
        <v>2016</v>
      </c>
      <c r="J6473">
        <v>3</v>
      </c>
      <c r="K6473">
        <v>17</v>
      </c>
    </row>
    <row r="6474" spans="1:11" x14ac:dyDescent="0.3">
      <c r="A6474" t="s">
        <v>14</v>
      </c>
      <c r="B6474" s="1">
        <v>42445</v>
      </c>
      <c r="C6474">
        <v>1</v>
      </c>
      <c r="D6474">
        <v>1</v>
      </c>
      <c r="E6474">
        <v>1</v>
      </c>
      <c r="F6474">
        <v>1</v>
      </c>
      <c r="G6474">
        <v>74772.899999999994</v>
      </c>
      <c r="H6474">
        <v>1451600</v>
      </c>
      <c r="I6474">
        <v>2016</v>
      </c>
      <c r="J6474">
        <v>3</v>
      </c>
      <c r="K6474">
        <v>16</v>
      </c>
    </row>
    <row r="6475" spans="1:11" x14ac:dyDescent="0.3">
      <c r="A6475" t="s">
        <v>14</v>
      </c>
      <c r="B6475" s="1">
        <v>42444</v>
      </c>
      <c r="C6475">
        <v>0.99999400000000005</v>
      </c>
      <c r="D6475">
        <v>1</v>
      </c>
      <c r="E6475">
        <v>0.99999400000000005</v>
      </c>
      <c r="F6475">
        <v>1</v>
      </c>
      <c r="G6475">
        <v>72351.7</v>
      </c>
      <c r="H6475">
        <v>1451600</v>
      </c>
      <c r="I6475">
        <v>2016</v>
      </c>
      <c r="J6475">
        <v>3</v>
      </c>
      <c r="K6475">
        <v>15</v>
      </c>
    </row>
    <row r="6476" spans="1:11" x14ac:dyDescent="0.3">
      <c r="A6476" t="s">
        <v>14</v>
      </c>
      <c r="B6476" s="1">
        <v>42443</v>
      </c>
      <c r="C6476">
        <v>0.99991699999999994</v>
      </c>
      <c r="D6476">
        <v>0.99999400000000005</v>
      </c>
      <c r="E6476">
        <v>0.99991399999999997</v>
      </c>
      <c r="F6476">
        <v>0.99999400000000005</v>
      </c>
      <c r="G6476">
        <v>369834</v>
      </c>
      <c r="H6476">
        <v>1451591</v>
      </c>
      <c r="I6476">
        <v>2016</v>
      </c>
      <c r="J6476">
        <v>3</v>
      </c>
      <c r="K6476">
        <v>14</v>
      </c>
    </row>
    <row r="6477" spans="1:11" x14ac:dyDescent="0.3">
      <c r="A6477" t="s">
        <v>14</v>
      </c>
      <c r="B6477" s="1">
        <v>42442</v>
      </c>
      <c r="C6477">
        <v>0.99989600000000001</v>
      </c>
      <c r="D6477">
        <v>0.99998699999999996</v>
      </c>
      <c r="E6477">
        <v>0.99989600000000001</v>
      </c>
      <c r="F6477">
        <v>0.99991799999999997</v>
      </c>
      <c r="G6477">
        <v>209067</v>
      </c>
      <c r="H6477">
        <v>1451481</v>
      </c>
      <c r="I6477">
        <v>2016</v>
      </c>
      <c r="J6477">
        <v>3</v>
      </c>
      <c r="K6477">
        <v>13</v>
      </c>
    </row>
    <row r="6478" spans="1:11" x14ac:dyDescent="0.3">
      <c r="A6478" t="s">
        <v>14</v>
      </c>
      <c r="B6478" s="1">
        <v>42441</v>
      </c>
      <c r="C6478">
        <v>0.99999499999999997</v>
      </c>
      <c r="D6478">
        <v>0.99999499999999997</v>
      </c>
      <c r="E6478">
        <v>0.99982199999999999</v>
      </c>
      <c r="F6478">
        <v>0.99989499999999998</v>
      </c>
      <c r="G6478">
        <v>253278</v>
      </c>
      <c r="H6478">
        <v>1451448</v>
      </c>
      <c r="I6478">
        <v>2016</v>
      </c>
      <c r="J6478">
        <v>3</v>
      </c>
      <c r="K6478">
        <v>12</v>
      </c>
    </row>
    <row r="6479" spans="1:11" x14ac:dyDescent="0.3">
      <c r="A6479" t="s">
        <v>14</v>
      </c>
      <c r="B6479" s="1">
        <v>42440</v>
      </c>
      <c r="C6479">
        <v>0.99999400000000005</v>
      </c>
      <c r="D6479">
        <v>0.99999499999999997</v>
      </c>
      <c r="E6479">
        <v>0.99999400000000005</v>
      </c>
      <c r="F6479">
        <v>0.99999499999999997</v>
      </c>
      <c r="G6479">
        <v>92528.2</v>
      </c>
      <c r="H6479">
        <v>1451593</v>
      </c>
      <c r="I6479">
        <v>2016</v>
      </c>
      <c r="J6479">
        <v>3</v>
      </c>
      <c r="K6479">
        <v>11</v>
      </c>
    </row>
    <row r="6480" spans="1:11" x14ac:dyDescent="0.3">
      <c r="A6480" t="s">
        <v>14</v>
      </c>
      <c r="B6480" s="1">
        <v>42439</v>
      </c>
      <c r="C6480">
        <v>0.99989499999999998</v>
      </c>
      <c r="D6480">
        <v>0.99999400000000005</v>
      </c>
      <c r="E6480">
        <v>0.99989499999999998</v>
      </c>
      <c r="F6480">
        <v>0.99999400000000005</v>
      </c>
      <c r="G6480">
        <v>126353</v>
      </c>
      <c r="H6480">
        <v>1451591</v>
      </c>
      <c r="I6480">
        <v>2016</v>
      </c>
      <c r="J6480">
        <v>3</v>
      </c>
      <c r="K6480">
        <v>10</v>
      </c>
    </row>
    <row r="6481" spans="1:11" x14ac:dyDescent="0.3">
      <c r="A6481" t="s">
        <v>14</v>
      </c>
      <c r="B6481" s="1">
        <v>42438</v>
      </c>
      <c r="C6481">
        <v>1</v>
      </c>
      <c r="D6481">
        <v>1</v>
      </c>
      <c r="E6481">
        <v>0.99989499999999998</v>
      </c>
      <c r="F6481">
        <v>0.99989499999999998</v>
      </c>
      <c r="G6481">
        <v>158280</v>
      </c>
      <c r="H6481">
        <v>1451448</v>
      </c>
      <c r="I6481">
        <v>2016</v>
      </c>
      <c r="J6481">
        <v>3</v>
      </c>
      <c r="K6481">
        <v>9</v>
      </c>
    </row>
    <row r="6482" spans="1:11" x14ac:dyDescent="0.3">
      <c r="A6482" t="s">
        <v>14</v>
      </c>
      <c r="B6482" s="1">
        <v>42437</v>
      </c>
      <c r="C6482">
        <v>0.99999800000000005</v>
      </c>
      <c r="D6482">
        <v>1</v>
      </c>
      <c r="E6482">
        <v>0.99999800000000005</v>
      </c>
      <c r="F6482">
        <v>1</v>
      </c>
      <c r="G6482">
        <v>144215</v>
      </c>
      <c r="H6482">
        <v>1451600</v>
      </c>
      <c r="I6482">
        <v>2016</v>
      </c>
      <c r="J6482">
        <v>3</v>
      </c>
      <c r="K6482">
        <v>8</v>
      </c>
    </row>
    <row r="6483" spans="1:11" x14ac:dyDescent="0.3">
      <c r="A6483" t="s">
        <v>14</v>
      </c>
      <c r="B6483" s="1">
        <v>42436</v>
      </c>
      <c r="C6483">
        <v>0.99999800000000005</v>
      </c>
      <c r="D6483">
        <v>0.99999800000000005</v>
      </c>
      <c r="E6483">
        <v>0.99999800000000005</v>
      </c>
      <c r="F6483">
        <v>0.99999800000000005</v>
      </c>
      <c r="G6483">
        <v>143086</v>
      </c>
      <c r="H6483">
        <v>1451597</v>
      </c>
      <c r="I6483">
        <v>2016</v>
      </c>
      <c r="J6483">
        <v>3</v>
      </c>
      <c r="K6483">
        <v>7</v>
      </c>
    </row>
    <row r="6484" spans="1:11" x14ac:dyDescent="0.3">
      <c r="A6484" t="s">
        <v>14</v>
      </c>
      <c r="B6484" s="1">
        <v>42435</v>
      </c>
      <c r="C6484">
        <v>1</v>
      </c>
      <c r="D6484">
        <v>1</v>
      </c>
      <c r="E6484">
        <v>0.999996</v>
      </c>
      <c r="F6484">
        <v>0.99999800000000005</v>
      </c>
      <c r="G6484">
        <v>279531</v>
      </c>
      <c r="H6484">
        <v>1451597</v>
      </c>
      <c r="I6484">
        <v>2016</v>
      </c>
      <c r="J6484">
        <v>3</v>
      </c>
      <c r="K6484">
        <v>6</v>
      </c>
    </row>
    <row r="6485" spans="1:11" x14ac:dyDescent="0.3">
      <c r="A6485" t="s">
        <v>14</v>
      </c>
      <c r="B6485" s="1">
        <v>42434</v>
      </c>
      <c r="C6485">
        <v>1</v>
      </c>
      <c r="D6485">
        <v>1</v>
      </c>
      <c r="E6485">
        <v>1</v>
      </c>
      <c r="F6485">
        <v>1</v>
      </c>
      <c r="G6485">
        <v>354905</v>
      </c>
      <c r="H6485">
        <v>1451600</v>
      </c>
      <c r="I6485">
        <v>2016</v>
      </c>
      <c r="J6485">
        <v>3</v>
      </c>
      <c r="K6485">
        <v>5</v>
      </c>
    </row>
    <row r="6486" spans="1:11" x14ac:dyDescent="0.3">
      <c r="A6486" t="s">
        <v>14</v>
      </c>
      <c r="B6486" s="1">
        <v>42433</v>
      </c>
      <c r="C6486">
        <v>0.99999899999999997</v>
      </c>
      <c r="D6486">
        <v>1</v>
      </c>
      <c r="E6486">
        <v>0.99999899999999997</v>
      </c>
      <c r="F6486">
        <v>1</v>
      </c>
      <c r="G6486">
        <v>150575</v>
      </c>
      <c r="H6486">
        <v>1451600</v>
      </c>
      <c r="I6486">
        <v>2016</v>
      </c>
      <c r="J6486">
        <v>3</v>
      </c>
      <c r="K6486">
        <v>4</v>
      </c>
    </row>
    <row r="6487" spans="1:11" x14ac:dyDescent="0.3">
      <c r="A6487" t="s">
        <v>14</v>
      </c>
      <c r="B6487" s="1">
        <v>42432</v>
      </c>
      <c r="C6487">
        <v>0.99996099999999999</v>
      </c>
      <c r="D6487">
        <v>0.99999899999999997</v>
      </c>
      <c r="E6487">
        <v>0.99995299999999998</v>
      </c>
      <c r="F6487">
        <v>0.99999899999999997</v>
      </c>
      <c r="G6487">
        <v>179492</v>
      </c>
      <c r="H6487">
        <v>1451599</v>
      </c>
      <c r="I6487">
        <v>2016</v>
      </c>
      <c r="J6487">
        <v>3</v>
      </c>
      <c r="K6487">
        <v>3</v>
      </c>
    </row>
    <row r="6488" spans="1:11" x14ac:dyDescent="0.3">
      <c r="A6488" t="s">
        <v>14</v>
      </c>
      <c r="B6488" s="1">
        <v>42431</v>
      </c>
      <c r="C6488">
        <v>0.99999099999999996</v>
      </c>
      <c r="D6488">
        <v>0.99999400000000005</v>
      </c>
      <c r="E6488">
        <v>0.99996200000000002</v>
      </c>
      <c r="F6488">
        <v>0.99996200000000002</v>
      </c>
      <c r="G6488">
        <v>61533.3</v>
      </c>
      <c r="H6488">
        <v>1451545</v>
      </c>
      <c r="I6488">
        <v>2016</v>
      </c>
      <c r="J6488">
        <v>3</v>
      </c>
      <c r="K6488">
        <v>2</v>
      </c>
    </row>
    <row r="6489" spans="1:11" x14ac:dyDescent="0.3">
      <c r="A6489" t="s">
        <v>14</v>
      </c>
      <c r="B6489" s="1">
        <v>42430</v>
      </c>
      <c r="C6489">
        <v>1</v>
      </c>
      <c r="D6489">
        <v>1</v>
      </c>
      <c r="E6489">
        <v>0.99998100000000001</v>
      </c>
      <c r="F6489">
        <v>0.99999099999999996</v>
      </c>
      <c r="G6489">
        <v>143221</v>
      </c>
      <c r="H6489">
        <v>1451587</v>
      </c>
      <c r="I6489">
        <v>2016</v>
      </c>
      <c r="J6489">
        <v>3</v>
      </c>
      <c r="K6489">
        <v>1</v>
      </c>
    </row>
    <row r="6490" spans="1:11" x14ac:dyDescent="0.3">
      <c r="A6490" t="s">
        <v>14</v>
      </c>
      <c r="B6490" s="1">
        <v>42429</v>
      </c>
      <c r="C6490">
        <v>1</v>
      </c>
      <c r="D6490">
        <v>1</v>
      </c>
      <c r="E6490">
        <v>1</v>
      </c>
      <c r="F6490">
        <v>1</v>
      </c>
      <c r="G6490">
        <v>77532.3</v>
      </c>
      <c r="H6490">
        <v>1451629</v>
      </c>
      <c r="I6490">
        <v>2016</v>
      </c>
      <c r="J6490">
        <v>2</v>
      </c>
      <c r="K6490">
        <v>29</v>
      </c>
    </row>
    <row r="6491" spans="1:11" x14ac:dyDescent="0.3">
      <c r="A6491" t="s">
        <v>14</v>
      </c>
      <c r="B6491" s="1">
        <v>42428</v>
      </c>
      <c r="C6491">
        <v>1</v>
      </c>
      <c r="D6491">
        <v>1</v>
      </c>
      <c r="E6491">
        <v>1</v>
      </c>
      <c r="F6491">
        <v>1</v>
      </c>
      <c r="G6491">
        <v>114084</v>
      </c>
      <c r="H6491">
        <v>1451600</v>
      </c>
      <c r="I6491">
        <v>2016</v>
      </c>
      <c r="J6491">
        <v>2</v>
      </c>
      <c r="K6491">
        <v>28</v>
      </c>
    </row>
    <row r="6492" spans="1:11" x14ac:dyDescent="0.3">
      <c r="A6492" t="s">
        <v>14</v>
      </c>
      <c r="B6492" s="1">
        <v>42427</v>
      </c>
      <c r="C6492">
        <v>1</v>
      </c>
      <c r="D6492">
        <v>1</v>
      </c>
      <c r="E6492">
        <v>1</v>
      </c>
      <c r="F6492">
        <v>1</v>
      </c>
      <c r="G6492">
        <v>96720.8</v>
      </c>
      <c r="H6492">
        <v>1451600</v>
      </c>
      <c r="I6492">
        <v>2016</v>
      </c>
      <c r="J6492">
        <v>2</v>
      </c>
      <c r="K6492">
        <v>27</v>
      </c>
    </row>
    <row r="6493" spans="1:11" x14ac:dyDescent="0.3">
      <c r="A6493" t="s">
        <v>14</v>
      </c>
      <c r="B6493" s="1">
        <v>42426</v>
      </c>
      <c r="C6493">
        <v>1</v>
      </c>
      <c r="D6493">
        <v>1</v>
      </c>
      <c r="E6493">
        <v>1</v>
      </c>
      <c r="F6493">
        <v>1</v>
      </c>
      <c r="G6493">
        <v>102891</v>
      </c>
      <c r="H6493">
        <v>1451600</v>
      </c>
      <c r="I6493">
        <v>2016</v>
      </c>
      <c r="J6493">
        <v>2</v>
      </c>
      <c r="K6493">
        <v>26</v>
      </c>
    </row>
    <row r="6494" spans="1:11" x14ac:dyDescent="0.3">
      <c r="A6494" t="s">
        <v>14</v>
      </c>
      <c r="B6494" s="1">
        <v>42425</v>
      </c>
      <c r="C6494">
        <v>0.99984399999999996</v>
      </c>
      <c r="D6494">
        <v>1</v>
      </c>
      <c r="E6494">
        <v>0.999749</v>
      </c>
      <c r="F6494">
        <v>1</v>
      </c>
      <c r="G6494">
        <v>433922</v>
      </c>
      <c r="H6494">
        <v>1451600</v>
      </c>
      <c r="I6494">
        <v>2016</v>
      </c>
      <c r="J6494">
        <v>2</v>
      </c>
      <c r="K6494">
        <v>25</v>
      </c>
    </row>
    <row r="6495" spans="1:11" x14ac:dyDescent="0.3">
      <c r="A6495" t="s">
        <v>14</v>
      </c>
      <c r="B6495" s="1">
        <v>42424</v>
      </c>
      <c r="C6495">
        <v>1</v>
      </c>
      <c r="D6495">
        <v>1</v>
      </c>
      <c r="E6495">
        <v>0.99984399999999996</v>
      </c>
      <c r="F6495">
        <v>0.99984399999999996</v>
      </c>
      <c r="G6495">
        <v>85159.9</v>
      </c>
      <c r="H6495">
        <v>1451374</v>
      </c>
      <c r="I6495">
        <v>2016</v>
      </c>
      <c r="J6495">
        <v>2</v>
      </c>
      <c r="K6495">
        <v>24</v>
      </c>
    </row>
    <row r="6496" spans="1:11" x14ac:dyDescent="0.3">
      <c r="A6496" t="s">
        <v>14</v>
      </c>
      <c r="B6496" s="1">
        <v>42423</v>
      </c>
      <c r="C6496">
        <v>1</v>
      </c>
      <c r="D6496">
        <v>1</v>
      </c>
      <c r="E6496">
        <v>1</v>
      </c>
      <c r="F6496">
        <v>1</v>
      </c>
      <c r="G6496">
        <v>107259</v>
      </c>
      <c r="H6496">
        <v>1451600</v>
      </c>
      <c r="I6496">
        <v>2016</v>
      </c>
      <c r="J6496">
        <v>2</v>
      </c>
      <c r="K6496">
        <v>23</v>
      </c>
    </row>
    <row r="6497" spans="1:11" x14ac:dyDescent="0.3">
      <c r="A6497" t="s">
        <v>14</v>
      </c>
      <c r="B6497" s="1">
        <v>42422</v>
      </c>
      <c r="C6497">
        <v>1</v>
      </c>
      <c r="D6497">
        <v>1</v>
      </c>
      <c r="E6497">
        <v>1</v>
      </c>
      <c r="F6497">
        <v>1</v>
      </c>
      <c r="G6497">
        <v>46519.5</v>
      </c>
      <c r="H6497">
        <v>1451600</v>
      </c>
      <c r="I6497">
        <v>2016</v>
      </c>
      <c r="J6497">
        <v>2</v>
      </c>
      <c r="K6497">
        <v>22</v>
      </c>
    </row>
    <row r="6498" spans="1:11" x14ac:dyDescent="0.3">
      <c r="A6498" t="s">
        <v>14</v>
      </c>
      <c r="B6498" s="1">
        <v>42421</v>
      </c>
      <c r="C6498">
        <v>1</v>
      </c>
      <c r="D6498">
        <v>1</v>
      </c>
      <c r="E6498">
        <v>1</v>
      </c>
      <c r="F6498">
        <v>1</v>
      </c>
      <c r="G6498">
        <v>55017.8</v>
      </c>
      <c r="H6498">
        <v>1451600</v>
      </c>
      <c r="I6498">
        <v>2016</v>
      </c>
      <c r="J6498">
        <v>2</v>
      </c>
      <c r="K6498">
        <v>21</v>
      </c>
    </row>
    <row r="6499" spans="1:11" x14ac:dyDescent="0.3">
      <c r="A6499" t="s">
        <v>14</v>
      </c>
      <c r="B6499" s="1">
        <v>42420</v>
      </c>
      <c r="C6499">
        <v>1</v>
      </c>
      <c r="D6499">
        <v>1</v>
      </c>
      <c r="E6499">
        <v>1</v>
      </c>
      <c r="F6499">
        <v>1</v>
      </c>
      <c r="G6499">
        <v>57050.5</v>
      </c>
      <c r="H6499">
        <v>1451600</v>
      </c>
      <c r="I6499">
        <v>2016</v>
      </c>
      <c r="J6499">
        <v>2</v>
      </c>
      <c r="K6499">
        <v>20</v>
      </c>
    </row>
    <row r="6500" spans="1:11" x14ac:dyDescent="0.3">
      <c r="A6500" t="s">
        <v>14</v>
      </c>
      <c r="B6500" s="1">
        <v>42419</v>
      </c>
      <c r="C6500">
        <v>1</v>
      </c>
      <c r="D6500">
        <v>1</v>
      </c>
      <c r="E6500">
        <v>1</v>
      </c>
      <c r="F6500">
        <v>1</v>
      </c>
      <c r="G6500">
        <v>50866</v>
      </c>
      <c r="H6500">
        <v>1451600</v>
      </c>
      <c r="I6500">
        <v>2016</v>
      </c>
      <c r="J6500">
        <v>2</v>
      </c>
      <c r="K6500">
        <v>19</v>
      </c>
    </row>
    <row r="6501" spans="1:11" x14ac:dyDescent="0.3">
      <c r="A6501" t="s">
        <v>14</v>
      </c>
      <c r="B6501" s="1">
        <v>42418</v>
      </c>
      <c r="C6501">
        <v>1</v>
      </c>
      <c r="D6501">
        <v>1</v>
      </c>
      <c r="E6501">
        <v>1</v>
      </c>
      <c r="F6501">
        <v>1</v>
      </c>
      <c r="G6501">
        <v>71827.399999999994</v>
      </c>
      <c r="H6501">
        <v>1451600</v>
      </c>
      <c r="I6501">
        <v>2016</v>
      </c>
      <c r="J6501">
        <v>2</v>
      </c>
      <c r="K6501">
        <v>18</v>
      </c>
    </row>
    <row r="6502" spans="1:11" x14ac:dyDescent="0.3">
      <c r="A6502" t="s">
        <v>14</v>
      </c>
      <c r="B6502" s="1">
        <v>42417</v>
      </c>
      <c r="C6502">
        <v>1</v>
      </c>
      <c r="D6502">
        <v>1</v>
      </c>
      <c r="E6502">
        <v>1</v>
      </c>
      <c r="F6502">
        <v>1</v>
      </c>
      <c r="G6502">
        <v>169298</v>
      </c>
      <c r="H6502">
        <v>1451600</v>
      </c>
      <c r="I6502">
        <v>2016</v>
      </c>
      <c r="J6502">
        <v>2</v>
      </c>
      <c r="K6502">
        <v>17</v>
      </c>
    </row>
    <row r="6503" spans="1:11" x14ac:dyDescent="0.3">
      <c r="A6503" t="s">
        <v>14</v>
      </c>
      <c r="B6503" s="1">
        <v>42416</v>
      </c>
      <c r="C6503">
        <v>1</v>
      </c>
      <c r="D6503">
        <v>1</v>
      </c>
      <c r="E6503">
        <v>1</v>
      </c>
      <c r="F6503">
        <v>1</v>
      </c>
      <c r="G6503">
        <v>58640.5</v>
      </c>
      <c r="H6503">
        <v>1451615</v>
      </c>
      <c r="I6503">
        <v>2016</v>
      </c>
      <c r="J6503">
        <v>2</v>
      </c>
      <c r="K6503">
        <v>16</v>
      </c>
    </row>
    <row r="6504" spans="1:11" x14ac:dyDescent="0.3">
      <c r="A6504" t="s">
        <v>14</v>
      </c>
      <c r="B6504" s="1">
        <v>42415</v>
      </c>
      <c r="C6504">
        <v>1</v>
      </c>
      <c r="D6504">
        <v>1</v>
      </c>
      <c r="E6504">
        <v>1</v>
      </c>
      <c r="F6504">
        <v>1</v>
      </c>
      <c r="G6504">
        <v>95454.1</v>
      </c>
      <c r="H6504">
        <v>1451615</v>
      </c>
      <c r="I6504">
        <v>2016</v>
      </c>
      <c r="J6504">
        <v>2</v>
      </c>
      <c r="K6504">
        <v>15</v>
      </c>
    </row>
    <row r="6505" spans="1:11" x14ac:dyDescent="0.3">
      <c r="A6505" t="s">
        <v>14</v>
      </c>
      <c r="B6505" s="1">
        <v>42414</v>
      </c>
      <c r="C6505">
        <v>1</v>
      </c>
      <c r="D6505">
        <v>1</v>
      </c>
      <c r="E6505">
        <v>0.999664</v>
      </c>
      <c r="F6505">
        <v>1</v>
      </c>
      <c r="G6505">
        <v>52364.7</v>
      </c>
      <c r="H6505">
        <v>1452892</v>
      </c>
      <c r="I6505">
        <v>2016</v>
      </c>
      <c r="J6505">
        <v>2</v>
      </c>
      <c r="K6505">
        <v>14</v>
      </c>
    </row>
    <row r="6506" spans="1:11" x14ac:dyDescent="0.3">
      <c r="A6506" t="s">
        <v>14</v>
      </c>
      <c r="B6506" s="1">
        <v>42413</v>
      </c>
      <c r="C6506">
        <v>1</v>
      </c>
      <c r="D6506">
        <v>1</v>
      </c>
      <c r="E6506">
        <v>1</v>
      </c>
      <c r="F6506">
        <v>1</v>
      </c>
      <c r="G6506">
        <v>98084.7</v>
      </c>
      <c r="H6506">
        <v>1451600</v>
      </c>
      <c r="I6506">
        <v>2016</v>
      </c>
      <c r="J6506">
        <v>2</v>
      </c>
      <c r="K6506">
        <v>13</v>
      </c>
    </row>
    <row r="6507" spans="1:11" x14ac:dyDescent="0.3">
      <c r="A6507" t="s">
        <v>14</v>
      </c>
      <c r="B6507" s="1">
        <v>42412</v>
      </c>
      <c r="C6507">
        <v>1</v>
      </c>
      <c r="D6507">
        <v>1</v>
      </c>
      <c r="E6507">
        <v>1</v>
      </c>
      <c r="F6507">
        <v>1</v>
      </c>
      <c r="G6507">
        <v>407856</v>
      </c>
      <c r="H6507">
        <v>1451600</v>
      </c>
      <c r="I6507">
        <v>2016</v>
      </c>
      <c r="J6507">
        <v>2</v>
      </c>
      <c r="K6507">
        <v>12</v>
      </c>
    </row>
    <row r="6508" spans="1:11" x14ac:dyDescent="0.3">
      <c r="A6508" t="s">
        <v>14</v>
      </c>
      <c r="B6508" s="1">
        <v>42411</v>
      </c>
      <c r="C6508">
        <v>1</v>
      </c>
      <c r="D6508">
        <v>1</v>
      </c>
      <c r="E6508">
        <v>1</v>
      </c>
      <c r="F6508">
        <v>1</v>
      </c>
      <c r="G6508">
        <v>65353.7</v>
      </c>
      <c r="H6508">
        <v>1451600</v>
      </c>
      <c r="I6508">
        <v>2016</v>
      </c>
      <c r="J6508">
        <v>2</v>
      </c>
      <c r="K6508">
        <v>11</v>
      </c>
    </row>
    <row r="6509" spans="1:11" x14ac:dyDescent="0.3">
      <c r="A6509" t="s">
        <v>14</v>
      </c>
      <c r="B6509" s="1">
        <v>42410</v>
      </c>
      <c r="C6509">
        <v>1</v>
      </c>
      <c r="D6509">
        <v>1</v>
      </c>
      <c r="E6509">
        <v>1</v>
      </c>
      <c r="F6509">
        <v>1</v>
      </c>
      <c r="G6509">
        <v>125936</v>
      </c>
      <c r="H6509">
        <v>1451600</v>
      </c>
      <c r="I6509">
        <v>2016</v>
      </c>
      <c r="J6509">
        <v>2</v>
      </c>
      <c r="K6509">
        <v>10</v>
      </c>
    </row>
    <row r="6510" spans="1:11" x14ac:dyDescent="0.3">
      <c r="A6510" t="s">
        <v>14</v>
      </c>
      <c r="B6510" s="1">
        <v>42409</v>
      </c>
      <c r="C6510">
        <v>1</v>
      </c>
      <c r="D6510">
        <v>1</v>
      </c>
      <c r="E6510">
        <v>1</v>
      </c>
      <c r="F6510">
        <v>1</v>
      </c>
      <c r="G6510">
        <v>36351.300000000003</v>
      </c>
      <c r="H6510">
        <v>1451600</v>
      </c>
      <c r="I6510">
        <v>2016</v>
      </c>
      <c r="J6510">
        <v>2</v>
      </c>
      <c r="K6510">
        <v>9</v>
      </c>
    </row>
    <row r="6511" spans="1:11" x14ac:dyDescent="0.3">
      <c r="A6511" t="s">
        <v>14</v>
      </c>
      <c r="B6511" s="1">
        <v>42408</v>
      </c>
      <c r="C6511">
        <v>1</v>
      </c>
      <c r="D6511">
        <v>1</v>
      </c>
      <c r="E6511">
        <v>1</v>
      </c>
      <c r="F6511">
        <v>1</v>
      </c>
      <c r="G6511">
        <v>36002.1</v>
      </c>
      <c r="H6511">
        <v>1451600</v>
      </c>
      <c r="I6511">
        <v>2016</v>
      </c>
      <c r="J6511">
        <v>2</v>
      </c>
      <c r="K6511">
        <v>8</v>
      </c>
    </row>
    <row r="6512" spans="1:11" x14ac:dyDescent="0.3">
      <c r="A6512" t="s">
        <v>14</v>
      </c>
      <c r="B6512" s="1">
        <v>42407</v>
      </c>
      <c r="C6512">
        <v>1</v>
      </c>
      <c r="D6512">
        <v>1</v>
      </c>
      <c r="E6512">
        <v>1</v>
      </c>
      <c r="F6512">
        <v>1</v>
      </c>
      <c r="G6512">
        <v>27175.599999999999</v>
      </c>
      <c r="H6512">
        <v>1451600</v>
      </c>
      <c r="I6512">
        <v>2016</v>
      </c>
      <c r="J6512">
        <v>2</v>
      </c>
      <c r="K6512">
        <v>7</v>
      </c>
    </row>
    <row r="6513" spans="1:11" x14ac:dyDescent="0.3">
      <c r="A6513" t="s">
        <v>14</v>
      </c>
      <c r="B6513" s="1">
        <v>42406</v>
      </c>
      <c r="C6513">
        <v>1</v>
      </c>
      <c r="D6513">
        <v>1</v>
      </c>
      <c r="E6513">
        <v>1</v>
      </c>
      <c r="F6513">
        <v>1</v>
      </c>
      <c r="G6513">
        <v>715070</v>
      </c>
      <c r="H6513">
        <v>1451600</v>
      </c>
      <c r="I6513">
        <v>2016</v>
      </c>
      <c r="J6513">
        <v>2</v>
      </c>
      <c r="K6513">
        <v>6</v>
      </c>
    </row>
    <row r="6514" spans="1:11" x14ac:dyDescent="0.3">
      <c r="A6514" t="s">
        <v>14</v>
      </c>
      <c r="B6514" s="1">
        <v>42405</v>
      </c>
      <c r="C6514">
        <v>1</v>
      </c>
      <c r="D6514">
        <v>1</v>
      </c>
      <c r="E6514">
        <v>1</v>
      </c>
      <c r="F6514">
        <v>1</v>
      </c>
      <c r="G6514">
        <v>97341.1</v>
      </c>
      <c r="H6514">
        <v>1451600</v>
      </c>
      <c r="I6514">
        <v>2016</v>
      </c>
      <c r="J6514">
        <v>2</v>
      </c>
      <c r="K6514">
        <v>5</v>
      </c>
    </row>
    <row r="6515" spans="1:11" x14ac:dyDescent="0.3">
      <c r="A6515" t="s">
        <v>14</v>
      </c>
      <c r="B6515" s="1">
        <v>42404</v>
      </c>
      <c r="C6515">
        <v>1</v>
      </c>
      <c r="D6515">
        <v>1</v>
      </c>
      <c r="E6515">
        <v>1</v>
      </c>
      <c r="F6515">
        <v>1</v>
      </c>
      <c r="G6515">
        <v>150392</v>
      </c>
      <c r="H6515">
        <v>1451600</v>
      </c>
      <c r="I6515">
        <v>2016</v>
      </c>
      <c r="J6515">
        <v>2</v>
      </c>
      <c r="K6515">
        <v>4</v>
      </c>
    </row>
    <row r="6516" spans="1:11" x14ac:dyDescent="0.3">
      <c r="A6516" t="s">
        <v>14</v>
      </c>
      <c r="B6516" s="1">
        <v>42403</v>
      </c>
      <c r="C6516">
        <v>1</v>
      </c>
      <c r="D6516">
        <v>1</v>
      </c>
      <c r="E6516">
        <v>1</v>
      </c>
      <c r="F6516">
        <v>1</v>
      </c>
      <c r="G6516">
        <v>104733</v>
      </c>
      <c r="H6516">
        <v>1451600</v>
      </c>
      <c r="I6516">
        <v>2016</v>
      </c>
      <c r="J6516">
        <v>2</v>
      </c>
      <c r="K6516">
        <v>3</v>
      </c>
    </row>
    <row r="6517" spans="1:11" x14ac:dyDescent="0.3">
      <c r="A6517" t="s">
        <v>14</v>
      </c>
      <c r="B6517" s="1">
        <v>42402</v>
      </c>
      <c r="C6517">
        <v>0.999969</v>
      </c>
      <c r="D6517">
        <v>1</v>
      </c>
      <c r="E6517">
        <v>0.999969</v>
      </c>
      <c r="F6517">
        <v>1</v>
      </c>
      <c r="G6517">
        <v>7113.42</v>
      </c>
      <c r="H6517">
        <v>1451600</v>
      </c>
      <c r="I6517">
        <v>2016</v>
      </c>
      <c r="J6517">
        <v>2</v>
      </c>
      <c r="K6517">
        <v>2</v>
      </c>
    </row>
    <row r="6518" spans="1:11" x14ac:dyDescent="0.3">
      <c r="A6518" t="s">
        <v>14</v>
      </c>
      <c r="B6518" s="1">
        <v>42401</v>
      </c>
      <c r="C6518">
        <v>0.99999899999999997</v>
      </c>
      <c r="D6518">
        <v>1</v>
      </c>
      <c r="E6518">
        <v>0.99970099999999995</v>
      </c>
      <c r="F6518">
        <v>0.999969</v>
      </c>
      <c r="G6518">
        <v>76316.600000000006</v>
      </c>
      <c r="H6518">
        <v>1451555</v>
      </c>
      <c r="I6518">
        <v>2016</v>
      </c>
      <c r="J6518">
        <v>2</v>
      </c>
      <c r="K6518">
        <v>1</v>
      </c>
    </row>
    <row r="6519" spans="1:11" x14ac:dyDescent="0.3">
      <c r="A6519" t="s">
        <v>14</v>
      </c>
      <c r="B6519" s="1">
        <v>42400</v>
      </c>
      <c r="C6519">
        <v>1</v>
      </c>
      <c r="D6519">
        <v>1</v>
      </c>
      <c r="E6519">
        <v>0.99999899999999997</v>
      </c>
      <c r="F6519">
        <v>0.99999899999999997</v>
      </c>
      <c r="G6519">
        <v>10385</v>
      </c>
      <c r="H6519">
        <v>1451599</v>
      </c>
      <c r="I6519">
        <v>2016</v>
      </c>
      <c r="J6519">
        <v>1</v>
      </c>
      <c r="K6519">
        <v>31</v>
      </c>
    </row>
    <row r="6520" spans="1:11" x14ac:dyDescent="0.3">
      <c r="A6520" t="s">
        <v>14</v>
      </c>
      <c r="B6520" s="1">
        <v>42399</v>
      </c>
      <c r="C6520">
        <v>0.99997800000000003</v>
      </c>
      <c r="D6520">
        <v>1</v>
      </c>
      <c r="E6520">
        <v>0.99996799999999997</v>
      </c>
      <c r="F6520">
        <v>1</v>
      </c>
      <c r="G6520">
        <v>6307.13</v>
      </c>
      <c r="H6520">
        <v>1451600</v>
      </c>
      <c r="I6520">
        <v>2016</v>
      </c>
      <c r="J6520">
        <v>1</v>
      </c>
      <c r="K6520">
        <v>30</v>
      </c>
    </row>
    <row r="6521" spans="1:11" x14ac:dyDescent="0.3">
      <c r="A6521" t="s">
        <v>14</v>
      </c>
      <c r="B6521" s="1">
        <v>42398</v>
      </c>
      <c r="C6521">
        <v>0.99999899999999997</v>
      </c>
      <c r="D6521">
        <v>1</v>
      </c>
      <c r="E6521">
        <v>0.99997599999999998</v>
      </c>
      <c r="F6521">
        <v>0.99997800000000003</v>
      </c>
      <c r="G6521">
        <v>73398.7</v>
      </c>
      <c r="H6521">
        <v>1451568</v>
      </c>
      <c r="I6521">
        <v>2016</v>
      </c>
      <c r="J6521">
        <v>1</v>
      </c>
      <c r="K6521">
        <v>29</v>
      </c>
    </row>
    <row r="6522" spans="1:11" x14ac:dyDescent="0.3">
      <c r="A6522" t="s">
        <v>14</v>
      </c>
      <c r="B6522" s="1">
        <v>42397</v>
      </c>
      <c r="C6522">
        <v>1</v>
      </c>
      <c r="D6522">
        <v>1</v>
      </c>
      <c r="E6522">
        <v>0.99992599999999998</v>
      </c>
      <c r="F6522">
        <v>0.99999899999999997</v>
      </c>
      <c r="G6522">
        <v>155498</v>
      </c>
      <c r="H6522">
        <v>1451599</v>
      </c>
      <c r="I6522">
        <v>2016</v>
      </c>
      <c r="J6522">
        <v>1</v>
      </c>
      <c r="K6522">
        <v>28</v>
      </c>
    </row>
    <row r="6523" spans="1:11" x14ac:dyDescent="0.3">
      <c r="A6523" t="s">
        <v>14</v>
      </c>
      <c r="B6523" s="1">
        <v>42396</v>
      </c>
      <c r="C6523">
        <v>1</v>
      </c>
      <c r="D6523">
        <v>1</v>
      </c>
      <c r="E6523">
        <v>1</v>
      </c>
      <c r="F6523">
        <v>1</v>
      </c>
      <c r="G6523">
        <v>37597.800000000003</v>
      </c>
      <c r="H6523">
        <v>1451600</v>
      </c>
      <c r="I6523">
        <v>2016</v>
      </c>
      <c r="J6523">
        <v>1</v>
      </c>
      <c r="K6523">
        <v>27</v>
      </c>
    </row>
    <row r="6524" spans="1:11" x14ac:dyDescent="0.3">
      <c r="A6524" t="s">
        <v>14</v>
      </c>
      <c r="B6524" s="1">
        <v>42395</v>
      </c>
      <c r="C6524">
        <v>1</v>
      </c>
      <c r="D6524">
        <v>1</v>
      </c>
      <c r="E6524">
        <v>1</v>
      </c>
      <c r="F6524">
        <v>1</v>
      </c>
      <c r="G6524">
        <v>69162.2</v>
      </c>
      <c r="H6524">
        <v>1451600</v>
      </c>
      <c r="I6524">
        <v>2016</v>
      </c>
      <c r="J6524">
        <v>1</v>
      </c>
      <c r="K6524">
        <v>26</v>
      </c>
    </row>
    <row r="6525" spans="1:11" x14ac:dyDescent="0.3">
      <c r="A6525" t="s">
        <v>14</v>
      </c>
      <c r="B6525" s="1">
        <v>42394</v>
      </c>
      <c r="C6525">
        <v>1</v>
      </c>
      <c r="D6525">
        <v>1</v>
      </c>
      <c r="E6525">
        <v>1</v>
      </c>
      <c r="F6525">
        <v>1</v>
      </c>
      <c r="G6525">
        <v>44569.9</v>
      </c>
      <c r="H6525">
        <v>1451615</v>
      </c>
      <c r="I6525">
        <v>2016</v>
      </c>
      <c r="J6525">
        <v>1</v>
      </c>
      <c r="K6525">
        <v>25</v>
      </c>
    </row>
    <row r="6526" spans="1:11" x14ac:dyDescent="0.3">
      <c r="A6526" t="s">
        <v>14</v>
      </c>
      <c r="B6526" s="1">
        <v>42393</v>
      </c>
      <c r="C6526">
        <v>1</v>
      </c>
      <c r="D6526">
        <v>1</v>
      </c>
      <c r="E6526">
        <v>1</v>
      </c>
      <c r="F6526">
        <v>1</v>
      </c>
      <c r="G6526">
        <v>21139.3</v>
      </c>
      <c r="H6526">
        <v>1451615</v>
      </c>
      <c r="I6526">
        <v>2016</v>
      </c>
      <c r="J6526">
        <v>1</v>
      </c>
      <c r="K6526">
        <v>24</v>
      </c>
    </row>
    <row r="6527" spans="1:11" x14ac:dyDescent="0.3">
      <c r="A6527" t="s">
        <v>14</v>
      </c>
      <c r="B6527" s="1">
        <v>42392</v>
      </c>
      <c r="C6527">
        <v>1</v>
      </c>
      <c r="D6527">
        <v>1</v>
      </c>
      <c r="E6527">
        <v>1</v>
      </c>
      <c r="F6527">
        <v>1</v>
      </c>
      <c r="G6527">
        <v>28437.5</v>
      </c>
      <c r="H6527">
        <v>1451818</v>
      </c>
      <c r="I6527">
        <v>2016</v>
      </c>
      <c r="J6527">
        <v>1</v>
      </c>
      <c r="K6527">
        <v>23</v>
      </c>
    </row>
    <row r="6528" spans="1:11" x14ac:dyDescent="0.3">
      <c r="A6528" t="s">
        <v>14</v>
      </c>
      <c r="B6528" s="1">
        <v>42391</v>
      </c>
      <c r="C6528">
        <v>1</v>
      </c>
      <c r="D6528">
        <v>1</v>
      </c>
      <c r="E6528">
        <v>1</v>
      </c>
      <c r="F6528">
        <v>1</v>
      </c>
      <c r="G6528">
        <v>26682</v>
      </c>
      <c r="H6528">
        <v>1451702</v>
      </c>
      <c r="I6528">
        <v>2016</v>
      </c>
      <c r="J6528">
        <v>1</v>
      </c>
      <c r="K6528">
        <v>22</v>
      </c>
    </row>
    <row r="6529" spans="1:11" x14ac:dyDescent="0.3">
      <c r="A6529" t="s">
        <v>14</v>
      </c>
      <c r="B6529" s="1">
        <v>42390</v>
      </c>
      <c r="C6529">
        <v>1</v>
      </c>
      <c r="D6529">
        <v>1</v>
      </c>
      <c r="E6529">
        <v>1</v>
      </c>
      <c r="F6529">
        <v>1</v>
      </c>
      <c r="G6529">
        <v>35771.9</v>
      </c>
      <c r="H6529">
        <v>1451600</v>
      </c>
      <c r="I6529">
        <v>2016</v>
      </c>
      <c r="J6529">
        <v>1</v>
      </c>
      <c r="K6529">
        <v>21</v>
      </c>
    </row>
    <row r="6530" spans="1:11" x14ac:dyDescent="0.3">
      <c r="A6530" t="s">
        <v>14</v>
      </c>
      <c r="B6530" s="1">
        <v>42389</v>
      </c>
      <c r="C6530">
        <v>1</v>
      </c>
      <c r="D6530">
        <v>1</v>
      </c>
      <c r="E6530">
        <v>1</v>
      </c>
      <c r="F6530">
        <v>1</v>
      </c>
      <c r="G6530">
        <v>17068.7</v>
      </c>
      <c r="H6530">
        <v>1451600</v>
      </c>
      <c r="I6530">
        <v>2016</v>
      </c>
      <c r="J6530">
        <v>1</v>
      </c>
      <c r="K6530">
        <v>20</v>
      </c>
    </row>
    <row r="6531" spans="1:11" x14ac:dyDescent="0.3">
      <c r="A6531" t="s">
        <v>14</v>
      </c>
      <c r="B6531" s="1">
        <v>42388</v>
      </c>
      <c r="C6531">
        <v>1</v>
      </c>
      <c r="D6531">
        <v>1</v>
      </c>
      <c r="E6531">
        <v>1</v>
      </c>
      <c r="F6531">
        <v>1</v>
      </c>
      <c r="G6531">
        <v>9856.9500000000007</v>
      </c>
      <c r="H6531">
        <v>1451600</v>
      </c>
      <c r="I6531">
        <v>2016</v>
      </c>
      <c r="J6531">
        <v>1</v>
      </c>
      <c r="K6531">
        <v>19</v>
      </c>
    </row>
    <row r="6532" spans="1:11" x14ac:dyDescent="0.3">
      <c r="A6532" t="s">
        <v>14</v>
      </c>
      <c r="B6532" s="1">
        <v>42387</v>
      </c>
      <c r="C6532">
        <v>1</v>
      </c>
      <c r="D6532">
        <v>1</v>
      </c>
      <c r="E6532">
        <v>1</v>
      </c>
      <c r="F6532">
        <v>1</v>
      </c>
      <c r="G6532">
        <v>160834</v>
      </c>
      <c r="H6532">
        <v>1451600</v>
      </c>
      <c r="I6532">
        <v>2016</v>
      </c>
      <c r="J6532">
        <v>1</v>
      </c>
      <c r="K6532">
        <v>18</v>
      </c>
    </row>
    <row r="6533" spans="1:11" x14ac:dyDescent="0.3">
      <c r="A6533" t="s">
        <v>14</v>
      </c>
      <c r="B6533" s="1">
        <v>42386</v>
      </c>
      <c r="C6533">
        <v>1</v>
      </c>
      <c r="D6533">
        <v>1</v>
      </c>
      <c r="E6533">
        <v>1</v>
      </c>
      <c r="F6533">
        <v>1</v>
      </c>
      <c r="G6533">
        <v>17361.099999999999</v>
      </c>
      <c r="H6533">
        <v>1451600</v>
      </c>
      <c r="I6533">
        <v>2016</v>
      </c>
      <c r="J6533">
        <v>1</v>
      </c>
      <c r="K6533">
        <v>17</v>
      </c>
    </row>
    <row r="6534" spans="1:11" x14ac:dyDescent="0.3">
      <c r="A6534" t="s">
        <v>14</v>
      </c>
      <c r="B6534" s="1">
        <v>42385</v>
      </c>
      <c r="C6534">
        <v>1</v>
      </c>
      <c r="D6534">
        <v>1</v>
      </c>
      <c r="E6534">
        <v>0.99969200000000003</v>
      </c>
      <c r="F6534">
        <v>1</v>
      </c>
      <c r="G6534">
        <v>74253.600000000006</v>
      </c>
      <c r="H6534">
        <v>1452195</v>
      </c>
      <c r="I6534">
        <v>2016</v>
      </c>
      <c r="J6534">
        <v>1</v>
      </c>
      <c r="K6534">
        <v>16</v>
      </c>
    </row>
    <row r="6535" spans="1:11" x14ac:dyDescent="0.3">
      <c r="A6535" t="s">
        <v>14</v>
      </c>
      <c r="B6535" s="1">
        <v>42384</v>
      </c>
      <c r="C6535">
        <v>1</v>
      </c>
      <c r="D6535">
        <v>1</v>
      </c>
      <c r="E6535">
        <v>1</v>
      </c>
      <c r="F6535">
        <v>1</v>
      </c>
      <c r="G6535">
        <v>95995</v>
      </c>
      <c r="H6535">
        <v>1451600</v>
      </c>
      <c r="I6535">
        <v>2016</v>
      </c>
      <c r="J6535">
        <v>1</v>
      </c>
      <c r="K6535">
        <v>15</v>
      </c>
    </row>
    <row r="6536" spans="1:11" x14ac:dyDescent="0.3">
      <c r="A6536" t="s">
        <v>14</v>
      </c>
      <c r="B6536" s="1">
        <v>42383</v>
      </c>
      <c r="C6536">
        <v>1</v>
      </c>
      <c r="D6536">
        <v>1</v>
      </c>
      <c r="E6536">
        <v>1</v>
      </c>
      <c r="F6536">
        <v>1</v>
      </c>
      <c r="G6536">
        <v>20292</v>
      </c>
      <c r="H6536">
        <v>1451600</v>
      </c>
      <c r="I6536">
        <v>2016</v>
      </c>
      <c r="J6536">
        <v>1</v>
      </c>
      <c r="K6536">
        <v>14</v>
      </c>
    </row>
    <row r="6537" spans="1:11" x14ac:dyDescent="0.3">
      <c r="A6537" t="s">
        <v>14</v>
      </c>
      <c r="B6537" s="1">
        <v>42382</v>
      </c>
      <c r="C6537">
        <v>1</v>
      </c>
      <c r="D6537">
        <v>1</v>
      </c>
      <c r="E6537">
        <v>1</v>
      </c>
      <c r="F6537">
        <v>1</v>
      </c>
      <c r="G6537">
        <v>9873.34</v>
      </c>
      <c r="H6537">
        <v>1452253</v>
      </c>
      <c r="I6537">
        <v>2016</v>
      </c>
      <c r="J6537">
        <v>1</v>
      </c>
      <c r="K6537">
        <v>13</v>
      </c>
    </row>
    <row r="6538" spans="1:11" x14ac:dyDescent="0.3">
      <c r="A6538" t="s">
        <v>14</v>
      </c>
      <c r="B6538" s="1">
        <v>42381</v>
      </c>
      <c r="C6538">
        <v>1</v>
      </c>
      <c r="D6538">
        <v>1</v>
      </c>
      <c r="E6538">
        <v>1</v>
      </c>
      <c r="F6538">
        <v>1</v>
      </c>
      <c r="G6538">
        <v>11714.2</v>
      </c>
      <c r="H6538">
        <v>1451600</v>
      </c>
      <c r="I6538">
        <v>2016</v>
      </c>
      <c r="J6538">
        <v>1</v>
      </c>
      <c r="K6538">
        <v>12</v>
      </c>
    </row>
    <row r="6539" spans="1:11" x14ac:dyDescent="0.3">
      <c r="A6539" t="s">
        <v>14</v>
      </c>
      <c r="B6539" s="1">
        <v>42380</v>
      </c>
      <c r="C6539">
        <v>1</v>
      </c>
      <c r="D6539">
        <v>1</v>
      </c>
      <c r="E6539">
        <v>1</v>
      </c>
      <c r="F6539">
        <v>1</v>
      </c>
      <c r="G6539">
        <v>118900</v>
      </c>
      <c r="H6539">
        <v>1451600</v>
      </c>
      <c r="I6539">
        <v>2016</v>
      </c>
      <c r="J6539">
        <v>1</v>
      </c>
      <c r="K6539">
        <v>11</v>
      </c>
    </row>
    <row r="6540" spans="1:11" x14ac:dyDescent="0.3">
      <c r="A6540" t="s">
        <v>14</v>
      </c>
      <c r="B6540" s="1">
        <v>42379</v>
      </c>
      <c r="C6540">
        <v>1</v>
      </c>
      <c r="D6540">
        <v>1</v>
      </c>
      <c r="E6540">
        <v>1</v>
      </c>
      <c r="F6540">
        <v>1</v>
      </c>
      <c r="G6540">
        <v>66196.399999999994</v>
      </c>
      <c r="H6540">
        <v>1451600</v>
      </c>
      <c r="I6540">
        <v>2016</v>
      </c>
      <c r="J6540">
        <v>1</v>
      </c>
      <c r="K6540">
        <v>10</v>
      </c>
    </row>
    <row r="6541" spans="1:11" x14ac:dyDescent="0.3">
      <c r="A6541" t="s">
        <v>14</v>
      </c>
      <c r="B6541" s="1">
        <v>42378</v>
      </c>
      <c r="C6541">
        <v>1</v>
      </c>
      <c r="D6541">
        <v>1</v>
      </c>
      <c r="E6541">
        <v>1</v>
      </c>
      <c r="F6541">
        <v>1</v>
      </c>
      <c r="G6541">
        <v>3358.9</v>
      </c>
      <c r="H6541">
        <v>1451600</v>
      </c>
      <c r="I6541">
        <v>2016</v>
      </c>
      <c r="J6541">
        <v>1</v>
      </c>
      <c r="K6541">
        <v>9</v>
      </c>
    </row>
    <row r="6542" spans="1:11" x14ac:dyDescent="0.3">
      <c r="A6542" t="s">
        <v>14</v>
      </c>
      <c r="B6542" s="1">
        <v>42377</v>
      </c>
      <c r="C6542">
        <v>1</v>
      </c>
      <c r="D6542">
        <v>1</v>
      </c>
      <c r="E6542">
        <v>1</v>
      </c>
      <c r="F6542">
        <v>1</v>
      </c>
      <c r="G6542">
        <v>13419.7</v>
      </c>
      <c r="H6542">
        <v>1451600</v>
      </c>
      <c r="I6542">
        <v>2016</v>
      </c>
      <c r="J6542">
        <v>1</v>
      </c>
      <c r="K6542">
        <v>8</v>
      </c>
    </row>
    <row r="6543" spans="1:11" x14ac:dyDescent="0.3">
      <c r="A6543" t="s">
        <v>14</v>
      </c>
      <c r="B6543" s="1">
        <v>42376</v>
      </c>
      <c r="C6543">
        <v>1</v>
      </c>
      <c r="D6543">
        <v>1</v>
      </c>
      <c r="E6543">
        <v>1</v>
      </c>
      <c r="F6543">
        <v>1</v>
      </c>
      <c r="G6543">
        <v>25544.2</v>
      </c>
      <c r="H6543">
        <v>1451600</v>
      </c>
      <c r="I6543">
        <v>2016</v>
      </c>
      <c r="J6543">
        <v>1</v>
      </c>
      <c r="K6543">
        <v>7</v>
      </c>
    </row>
    <row r="6544" spans="1:11" x14ac:dyDescent="0.3">
      <c r="A6544" t="s">
        <v>14</v>
      </c>
      <c r="B6544" s="1">
        <v>42375</v>
      </c>
      <c r="C6544">
        <v>1</v>
      </c>
      <c r="D6544">
        <v>1</v>
      </c>
      <c r="E6544">
        <v>1</v>
      </c>
      <c r="F6544">
        <v>1</v>
      </c>
      <c r="G6544">
        <v>541019</v>
      </c>
      <c r="H6544">
        <v>1451600</v>
      </c>
      <c r="I6544">
        <v>2016</v>
      </c>
      <c r="J6544">
        <v>1</v>
      </c>
      <c r="K6544">
        <v>6</v>
      </c>
    </row>
    <row r="6545" spans="1:11" x14ac:dyDescent="0.3">
      <c r="A6545" t="s">
        <v>14</v>
      </c>
      <c r="B6545" s="1">
        <v>42374</v>
      </c>
      <c r="C6545">
        <v>1</v>
      </c>
      <c r="D6545">
        <v>1</v>
      </c>
      <c r="E6545">
        <v>1</v>
      </c>
      <c r="F6545">
        <v>1</v>
      </c>
      <c r="G6545">
        <v>1350.46</v>
      </c>
      <c r="H6545">
        <v>951838</v>
      </c>
      <c r="I6545">
        <v>2016</v>
      </c>
      <c r="J6545">
        <v>1</v>
      </c>
      <c r="K6545">
        <v>5</v>
      </c>
    </row>
    <row r="6546" spans="1:11" x14ac:dyDescent="0.3">
      <c r="A6546" t="s">
        <v>14</v>
      </c>
      <c r="B6546" s="1">
        <v>42373</v>
      </c>
      <c r="C6546">
        <v>1</v>
      </c>
      <c r="D6546">
        <v>1</v>
      </c>
      <c r="E6546">
        <v>1</v>
      </c>
      <c r="F6546">
        <v>1</v>
      </c>
      <c r="G6546">
        <v>81181.7</v>
      </c>
      <c r="H6546">
        <v>951600</v>
      </c>
      <c r="I6546">
        <v>2016</v>
      </c>
      <c r="J6546">
        <v>1</v>
      </c>
      <c r="K6546">
        <v>4</v>
      </c>
    </row>
    <row r="6547" spans="1:11" x14ac:dyDescent="0.3">
      <c r="A6547" t="s">
        <v>14</v>
      </c>
      <c r="B6547" s="1">
        <v>42372</v>
      </c>
      <c r="C6547">
        <v>1</v>
      </c>
      <c r="D6547">
        <v>1</v>
      </c>
      <c r="E6547">
        <v>1</v>
      </c>
      <c r="F6547">
        <v>1</v>
      </c>
      <c r="G6547">
        <v>1388.86</v>
      </c>
      <c r="H6547">
        <v>951600</v>
      </c>
      <c r="I6547">
        <v>2016</v>
      </c>
      <c r="J6547">
        <v>1</v>
      </c>
      <c r="K6547">
        <v>3</v>
      </c>
    </row>
    <row r="6548" spans="1:11" x14ac:dyDescent="0.3">
      <c r="A6548" t="s">
        <v>14</v>
      </c>
      <c r="B6548" s="1">
        <v>42371</v>
      </c>
      <c r="C6548">
        <v>1</v>
      </c>
      <c r="D6548">
        <v>1</v>
      </c>
      <c r="E6548">
        <v>1</v>
      </c>
      <c r="F6548">
        <v>1</v>
      </c>
      <c r="G6548">
        <v>4701.21</v>
      </c>
      <c r="H6548">
        <v>951600</v>
      </c>
      <c r="I6548">
        <v>2016</v>
      </c>
      <c r="J6548">
        <v>1</v>
      </c>
      <c r="K6548">
        <v>2</v>
      </c>
    </row>
    <row r="6549" spans="1:11" x14ac:dyDescent="0.3">
      <c r="A6549" t="s">
        <v>14</v>
      </c>
      <c r="B6549" s="1">
        <v>42370</v>
      </c>
      <c r="C6549">
        <v>1</v>
      </c>
      <c r="D6549">
        <v>1</v>
      </c>
      <c r="E6549">
        <v>1</v>
      </c>
      <c r="F6549">
        <v>1</v>
      </c>
      <c r="G6549">
        <v>4875.58</v>
      </c>
      <c r="H6549">
        <v>951600</v>
      </c>
      <c r="I6549">
        <v>2016</v>
      </c>
      <c r="J6549">
        <v>1</v>
      </c>
      <c r="K6549">
        <v>1</v>
      </c>
    </row>
    <row r="6550" spans="1:11" x14ac:dyDescent="0.3">
      <c r="A6550" t="s">
        <v>14</v>
      </c>
      <c r="B6550" s="1">
        <v>42369</v>
      </c>
      <c r="C6550">
        <v>1</v>
      </c>
      <c r="D6550">
        <v>1</v>
      </c>
      <c r="E6550">
        <v>1</v>
      </c>
      <c r="F6550">
        <v>1</v>
      </c>
      <c r="G6550">
        <v>6995.13</v>
      </c>
      <c r="H6550">
        <v>951600</v>
      </c>
      <c r="I6550">
        <v>2015</v>
      </c>
      <c r="J6550">
        <v>12</v>
      </c>
      <c r="K6550">
        <v>31</v>
      </c>
    </row>
    <row r="6551" spans="1:11" x14ac:dyDescent="0.3">
      <c r="A6551" t="s">
        <v>14</v>
      </c>
      <c r="B6551" s="1">
        <v>42368</v>
      </c>
      <c r="C6551">
        <v>1</v>
      </c>
      <c r="D6551">
        <v>1</v>
      </c>
      <c r="E6551">
        <v>1</v>
      </c>
      <c r="F6551">
        <v>1</v>
      </c>
      <c r="G6551">
        <v>7389.05</v>
      </c>
      <c r="H6551">
        <v>951600</v>
      </c>
      <c r="I6551">
        <v>2015</v>
      </c>
      <c r="J6551">
        <v>12</v>
      </c>
      <c r="K6551">
        <v>30</v>
      </c>
    </row>
    <row r="6552" spans="1:11" x14ac:dyDescent="0.3">
      <c r="A6552" t="s">
        <v>14</v>
      </c>
      <c r="B6552" s="1">
        <v>42367</v>
      </c>
      <c r="C6552">
        <v>1</v>
      </c>
      <c r="D6552">
        <v>1</v>
      </c>
      <c r="E6552">
        <v>1</v>
      </c>
      <c r="F6552">
        <v>1</v>
      </c>
      <c r="G6552">
        <v>14115</v>
      </c>
      <c r="H6552">
        <v>951600</v>
      </c>
      <c r="I6552">
        <v>2015</v>
      </c>
      <c r="J6552">
        <v>12</v>
      </c>
      <c r="K6552">
        <v>29</v>
      </c>
    </row>
    <row r="6553" spans="1:11" x14ac:dyDescent="0.3">
      <c r="A6553" t="s">
        <v>14</v>
      </c>
      <c r="B6553" s="1">
        <v>42366</v>
      </c>
      <c r="C6553">
        <v>1</v>
      </c>
      <c r="D6553">
        <v>1</v>
      </c>
      <c r="E6553">
        <v>1</v>
      </c>
      <c r="F6553">
        <v>1</v>
      </c>
      <c r="G6553">
        <v>82322.600000000006</v>
      </c>
      <c r="H6553">
        <v>951600</v>
      </c>
      <c r="I6553">
        <v>2015</v>
      </c>
      <c r="J6553">
        <v>12</v>
      </c>
      <c r="K6553">
        <v>28</v>
      </c>
    </row>
    <row r="6554" spans="1:11" x14ac:dyDescent="0.3">
      <c r="A6554" t="s">
        <v>14</v>
      </c>
      <c r="B6554" s="1">
        <v>42365</v>
      </c>
      <c r="C6554">
        <v>1</v>
      </c>
      <c r="D6554">
        <v>1</v>
      </c>
      <c r="E6554">
        <v>1</v>
      </c>
      <c r="F6554">
        <v>1</v>
      </c>
      <c r="G6554">
        <v>26317.200000000001</v>
      </c>
      <c r="H6554">
        <v>951600</v>
      </c>
      <c r="I6554">
        <v>2015</v>
      </c>
      <c r="J6554">
        <v>12</v>
      </c>
      <c r="K6554">
        <v>27</v>
      </c>
    </row>
    <row r="6555" spans="1:11" x14ac:dyDescent="0.3">
      <c r="A6555" t="s">
        <v>14</v>
      </c>
      <c r="B6555" s="1">
        <v>42364</v>
      </c>
      <c r="C6555">
        <v>1</v>
      </c>
      <c r="D6555">
        <v>1</v>
      </c>
      <c r="E6555">
        <v>1</v>
      </c>
      <c r="F6555">
        <v>1</v>
      </c>
      <c r="G6555">
        <v>15304.5</v>
      </c>
      <c r="H6555">
        <v>951600</v>
      </c>
      <c r="I6555">
        <v>2015</v>
      </c>
      <c r="J6555">
        <v>12</v>
      </c>
      <c r="K6555">
        <v>26</v>
      </c>
    </row>
    <row r="6556" spans="1:11" x14ac:dyDescent="0.3">
      <c r="A6556" t="s">
        <v>14</v>
      </c>
      <c r="B6556" s="1">
        <v>42363</v>
      </c>
      <c r="C6556">
        <v>1</v>
      </c>
      <c r="D6556">
        <v>1</v>
      </c>
      <c r="E6556">
        <v>1</v>
      </c>
      <c r="F6556">
        <v>1</v>
      </c>
      <c r="G6556">
        <v>618112</v>
      </c>
      <c r="H6556">
        <v>951600</v>
      </c>
      <c r="I6556">
        <v>2015</v>
      </c>
      <c r="J6556">
        <v>12</v>
      </c>
      <c r="K6556">
        <v>25</v>
      </c>
    </row>
    <row r="6557" spans="1:11" x14ac:dyDescent="0.3">
      <c r="A6557" t="s">
        <v>14</v>
      </c>
      <c r="B6557" s="1">
        <v>42362</v>
      </c>
      <c r="C6557">
        <v>1</v>
      </c>
      <c r="D6557">
        <v>1</v>
      </c>
      <c r="E6557">
        <v>1</v>
      </c>
      <c r="F6557">
        <v>1</v>
      </c>
      <c r="G6557">
        <v>91078.399999999994</v>
      </c>
      <c r="H6557">
        <v>951600</v>
      </c>
      <c r="I6557">
        <v>2015</v>
      </c>
      <c r="J6557">
        <v>12</v>
      </c>
      <c r="K6557">
        <v>24</v>
      </c>
    </row>
    <row r="6558" spans="1:11" x14ac:dyDescent="0.3">
      <c r="A6558" t="s">
        <v>14</v>
      </c>
      <c r="B6558" s="1">
        <v>42361</v>
      </c>
      <c r="C6558">
        <v>0.99980500000000005</v>
      </c>
      <c r="D6558">
        <v>1</v>
      </c>
      <c r="E6558">
        <v>0.99980500000000005</v>
      </c>
      <c r="F6558">
        <v>1</v>
      </c>
      <c r="G6558">
        <v>66710.600000000006</v>
      </c>
      <c r="H6558">
        <v>951600</v>
      </c>
      <c r="I6558">
        <v>2015</v>
      </c>
      <c r="J6558">
        <v>12</v>
      </c>
      <c r="K6558">
        <v>23</v>
      </c>
    </row>
    <row r="6559" spans="1:11" x14ac:dyDescent="0.3">
      <c r="A6559" t="s">
        <v>14</v>
      </c>
      <c r="B6559" s="1">
        <v>42360</v>
      </c>
      <c r="C6559">
        <v>0.99986399999999998</v>
      </c>
      <c r="D6559">
        <v>0.999892</v>
      </c>
      <c r="E6559">
        <v>0.99945399999999995</v>
      </c>
      <c r="F6559">
        <v>0.99980100000000005</v>
      </c>
      <c r="G6559">
        <v>10915.1</v>
      </c>
      <c r="H6559">
        <v>951411</v>
      </c>
      <c r="I6559">
        <v>2015</v>
      </c>
      <c r="J6559">
        <v>12</v>
      </c>
      <c r="K6559">
        <v>22</v>
      </c>
    </row>
    <row r="6560" spans="1:11" x14ac:dyDescent="0.3">
      <c r="A6560" t="s">
        <v>14</v>
      </c>
      <c r="B6560" s="1">
        <v>42359</v>
      </c>
      <c r="C6560">
        <v>1</v>
      </c>
      <c r="D6560">
        <v>1</v>
      </c>
      <c r="E6560">
        <v>0.99984799999999996</v>
      </c>
      <c r="F6560">
        <v>0.99986399999999998</v>
      </c>
      <c r="G6560">
        <v>18913</v>
      </c>
      <c r="H6560">
        <v>951471</v>
      </c>
      <c r="I6560">
        <v>2015</v>
      </c>
      <c r="J6560">
        <v>12</v>
      </c>
      <c r="K6560">
        <v>21</v>
      </c>
    </row>
    <row r="6561" spans="1:11" x14ac:dyDescent="0.3">
      <c r="A6561" t="s">
        <v>14</v>
      </c>
      <c r="B6561" s="1">
        <v>42358</v>
      </c>
      <c r="C6561">
        <v>1</v>
      </c>
      <c r="D6561">
        <v>1</v>
      </c>
      <c r="E6561">
        <v>1</v>
      </c>
      <c r="F6561">
        <v>1</v>
      </c>
      <c r="G6561">
        <v>16099.5</v>
      </c>
      <c r="H6561">
        <v>951600</v>
      </c>
      <c r="I6561">
        <v>2015</v>
      </c>
      <c r="J6561">
        <v>12</v>
      </c>
      <c r="K6561">
        <v>20</v>
      </c>
    </row>
    <row r="6562" spans="1:11" x14ac:dyDescent="0.3">
      <c r="A6562" t="s">
        <v>14</v>
      </c>
      <c r="B6562" s="1">
        <v>42357</v>
      </c>
      <c r="C6562">
        <v>1</v>
      </c>
      <c r="D6562">
        <v>1</v>
      </c>
      <c r="E6562">
        <v>1</v>
      </c>
      <c r="F6562">
        <v>1</v>
      </c>
      <c r="G6562">
        <v>23202</v>
      </c>
      <c r="H6562">
        <v>951600</v>
      </c>
      <c r="I6562">
        <v>2015</v>
      </c>
      <c r="J6562">
        <v>12</v>
      </c>
      <c r="K6562">
        <v>19</v>
      </c>
    </row>
    <row r="6563" spans="1:11" x14ac:dyDescent="0.3">
      <c r="A6563" t="s">
        <v>14</v>
      </c>
      <c r="B6563" s="1">
        <v>42356</v>
      </c>
      <c r="C6563">
        <v>1</v>
      </c>
      <c r="D6563">
        <v>1</v>
      </c>
      <c r="E6563">
        <v>1</v>
      </c>
      <c r="F6563">
        <v>1</v>
      </c>
      <c r="G6563">
        <v>6492.99</v>
      </c>
      <c r="H6563">
        <v>951600</v>
      </c>
      <c r="I6563">
        <v>2015</v>
      </c>
      <c r="J6563">
        <v>12</v>
      </c>
      <c r="K6563">
        <v>18</v>
      </c>
    </row>
    <row r="6564" spans="1:11" x14ac:dyDescent="0.3">
      <c r="A6564" t="s">
        <v>14</v>
      </c>
      <c r="B6564" s="1">
        <v>42355</v>
      </c>
      <c r="C6564">
        <v>1</v>
      </c>
      <c r="D6564">
        <v>1</v>
      </c>
      <c r="E6564">
        <v>1</v>
      </c>
      <c r="F6564">
        <v>1</v>
      </c>
      <c r="G6564">
        <v>2225.7199999999998</v>
      </c>
      <c r="H6564">
        <v>951600</v>
      </c>
      <c r="I6564">
        <v>2015</v>
      </c>
      <c r="J6564">
        <v>12</v>
      </c>
      <c r="K6564">
        <v>17</v>
      </c>
    </row>
    <row r="6565" spans="1:11" x14ac:dyDescent="0.3">
      <c r="A6565" t="s">
        <v>14</v>
      </c>
      <c r="B6565" s="1">
        <v>42354</v>
      </c>
      <c r="C6565">
        <v>1</v>
      </c>
      <c r="D6565">
        <v>1</v>
      </c>
      <c r="E6565">
        <v>1</v>
      </c>
      <c r="F6565">
        <v>1</v>
      </c>
      <c r="G6565">
        <v>143155</v>
      </c>
      <c r="H6565">
        <v>951600</v>
      </c>
      <c r="I6565">
        <v>2015</v>
      </c>
      <c r="J6565">
        <v>12</v>
      </c>
      <c r="K6565">
        <v>16</v>
      </c>
    </row>
    <row r="6566" spans="1:11" x14ac:dyDescent="0.3">
      <c r="A6566" t="s">
        <v>14</v>
      </c>
      <c r="B6566" s="1">
        <v>42353</v>
      </c>
      <c r="C6566">
        <v>1</v>
      </c>
      <c r="D6566">
        <v>1</v>
      </c>
      <c r="E6566">
        <v>1</v>
      </c>
      <c r="F6566">
        <v>1</v>
      </c>
      <c r="G6566">
        <v>22209.599999999999</v>
      </c>
      <c r="H6566">
        <v>951600</v>
      </c>
      <c r="I6566">
        <v>2015</v>
      </c>
      <c r="J6566">
        <v>12</v>
      </c>
      <c r="K6566">
        <v>15</v>
      </c>
    </row>
    <row r="6567" spans="1:11" x14ac:dyDescent="0.3">
      <c r="A6567" t="s">
        <v>14</v>
      </c>
      <c r="B6567" s="1">
        <v>42352</v>
      </c>
      <c r="C6567">
        <v>1</v>
      </c>
      <c r="D6567">
        <v>1</v>
      </c>
      <c r="E6567">
        <v>1</v>
      </c>
      <c r="F6567">
        <v>1</v>
      </c>
      <c r="G6567">
        <v>8173.27</v>
      </c>
      <c r="H6567">
        <v>951600</v>
      </c>
      <c r="I6567">
        <v>2015</v>
      </c>
      <c r="J6567">
        <v>12</v>
      </c>
      <c r="K6567">
        <v>14</v>
      </c>
    </row>
    <row r="6568" spans="1:11" x14ac:dyDescent="0.3">
      <c r="A6568" t="s">
        <v>14</v>
      </c>
      <c r="B6568" s="1">
        <v>42351</v>
      </c>
      <c r="C6568">
        <v>1</v>
      </c>
      <c r="D6568">
        <v>1</v>
      </c>
      <c r="E6568">
        <v>1</v>
      </c>
      <c r="F6568">
        <v>1</v>
      </c>
      <c r="G6568">
        <v>13796.1</v>
      </c>
      <c r="H6568">
        <v>951600</v>
      </c>
      <c r="I6568">
        <v>2015</v>
      </c>
      <c r="J6568">
        <v>12</v>
      </c>
      <c r="K6568">
        <v>13</v>
      </c>
    </row>
    <row r="6569" spans="1:11" x14ac:dyDescent="0.3">
      <c r="A6569" t="s">
        <v>14</v>
      </c>
      <c r="B6569" s="1">
        <v>42350</v>
      </c>
      <c r="C6569">
        <v>1</v>
      </c>
      <c r="D6569">
        <v>1</v>
      </c>
      <c r="E6569">
        <v>1</v>
      </c>
      <c r="F6569">
        <v>1</v>
      </c>
      <c r="G6569">
        <v>39260.699999999997</v>
      </c>
      <c r="H6569">
        <v>951600</v>
      </c>
      <c r="I6569">
        <v>2015</v>
      </c>
      <c r="J6569">
        <v>12</v>
      </c>
      <c r="K6569">
        <v>12</v>
      </c>
    </row>
    <row r="6570" spans="1:11" x14ac:dyDescent="0.3">
      <c r="A6570" t="s">
        <v>14</v>
      </c>
      <c r="B6570" s="1">
        <v>42349</v>
      </c>
      <c r="C6570">
        <v>1</v>
      </c>
      <c r="D6570">
        <v>1</v>
      </c>
      <c r="E6570">
        <v>1</v>
      </c>
      <c r="F6570">
        <v>1</v>
      </c>
      <c r="G6570">
        <v>102209</v>
      </c>
      <c r="H6570">
        <v>951600</v>
      </c>
      <c r="I6570">
        <v>2015</v>
      </c>
      <c r="J6570">
        <v>12</v>
      </c>
      <c r="K6570">
        <v>11</v>
      </c>
    </row>
    <row r="6571" spans="1:11" x14ac:dyDescent="0.3">
      <c r="A6571" t="s">
        <v>14</v>
      </c>
      <c r="B6571" s="1">
        <v>42348</v>
      </c>
      <c r="C6571">
        <v>1</v>
      </c>
      <c r="D6571">
        <v>1</v>
      </c>
      <c r="E6571">
        <v>1</v>
      </c>
      <c r="F6571">
        <v>1</v>
      </c>
      <c r="G6571">
        <v>23195</v>
      </c>
      <c r="H6571">
        <v>951600</v>
      </c>
      <c r="I6571">
        <v>2015</v>
      </c>
      <c r="J6571">
        <v>12</v>
      </c>
      <c r="K6571">
        <v>10</v>
      </c>
    </row>
    <row r="6572" spans="1:11" x14ac:dyDescent="0.3">
      <c r="A6572" t="s">
        <v>14</v>
      </c>
      <c r="B6572" s="1">
        <v>42347</v>
      </c>
      <c r="C6572">
        <v>1</v>
      </c>
      <c r="D6572">
        <v>1</v>
      </c>
      <c r="E6572">
        <v>1</v>
      </c>
      <c r="F6572">
        <v>1</v>
      </c>
      <c r="G6572">
        <v>17421.2</v>
      </c>
      <c r="H6572">
        <v>951676</v>
      </c>
      <c r="I6572">
        <v>2015</v>
      </c>
      <c r="J6572">
        <v>12</v>
      </c>
      <c r="K6572">
        <v>9</v>
      </c>
    </row>
    <row r="6573" spans="1:11" x14ac:dyDescent="0.3">
      <c r="A6573" t="s">
        <v>14</v>
      </c>
      <c r="B6573" s="1">
        <v>42346</v>
      </c>
      <c r="C6573">
        <v>1</v>
      </c>
      <c r="D6573">
        <v>1</v>
      </c>
      <c r="E6573">
        <v>1</v>
      </c>
      <c r="F6573">
        <v>1</v>
      </c>
      <c r="G6573">
        <v>9503.9599999999991</v>
      </c>
      <c r="H6573">
        <v>951752</v>
      </c>
      <c r="I6573">
        <v>2015</v>
      </c>
      <c r="J6573">
        <v>12</v>
      </c>
      <c r="K6573">
        <v>8</v>
      </c>
    </row>
    <row r="6574" spans="1:11" x14ac:dyDescent="0.3">
      <c r="A6574" t="s">
        <v>14</v>
      </c>
      <c r="B6574" s="1">
        <v>42345</v>
      </c>
      <c r="C6574">
        <v>1</v>
      </c>
      <c r="D6574">
        <v>1</v>
      </c>
      <c r="E6574">
        <v>1</v>
      </c>
      <c r="F6574">
        <v>1</v>
      </c>
      <c r="G6574">
        <v>11223.9</v>
      </c>
      <c r="H6574">
        <v>951600</v>
      </c>
      <c r="I6574">
        <v>2015</v>
      </c>
      <c r="J6574">
        <v>12</v>
      </c>
      <c r="K6574">
        <v>7</v>
      </c>
    </row>
    <row r="6575" spans="1:11" x14ac:dyDescent="0.3">
      <c r="A6575" t="s">
        <v>14</v>
      </c>
      <c r="B6575" s="1">
        <v>42344</v>
      </c>
      <c r="C6575">
        <v>1</v>
      </c>
      <c r="D6575">
        <v>1</v>
      </c>
      <c r="E6575">
        <v>1</v>
      </c>
      <c r="F6575">
        <v>1</v>
      </c>
      <c r="G6575">
        <v>220143</v>
      </c>
      <c r="H6575">
        <v>951600</v>
      </c>
      <c r="I6575">
        <v>2015</v>
      </c>
      <c r="J6575">
        <v>12</v>
      </c>
      <c r="K6575">
        <v>6</v>
      </c>
    </row>
    <row r="6576" spans="1:11" x14ac:dyDescent="0.3">
      <c r="A6576" t="s">
        <v>14</v>
      </c>
      <c r="B6576" s="1">
        <v>42343</v>
      </c>
      <c r="C6576">
        <v>1</v>
      </c>
      <c r="D6576">
        <v>1</v>
      </c>
      <c r="E6576">
        <v>1</v>
      </c>
      <c r="F6576">
        <v>1</v>
      </c>
      <c r="G6576">
        <v>21567.9</v>
      </c>
      <c r="H6576">
        <v>951600</v>
      </c>
      <c r="I6576">
        <v>2015</v>
      </c>
      <c r="J6576">
        <v>12</v>
      </c>
      <c r="K6576">
        <v>5</v>
      </c>
    </row>
    <row r="6577" spans="1:11" x14ac:dyDescent="0.3">
      <c r="A6577" t="s">
        <v>14</v>
      </c>
      <c r="B6577" s="1">
        <v>42342</v>
      </c>
      <c r="C6577">
        <v>1</v>
      </c>
      <c r="D6577">
        <v>1</v>
      </c>
      <c r="E6577">
        <v>1</v>
      </c>
      <c r="F6577">
        <v>1</v>
      </c>
      <c r="G6577">
        <v>7737.74</v>
      </c>
      <c r="H6577">
        <v>951600</v>
      </c>
      <c r="I6577">
        <v>2015</v>
      </c>
      <c r="J6577">
        <v>12</v>
      </c>
      <c r="K6577">
        <v>4</v>
      </c>
    </row>
    <row r="6578" spans="1:11" x14ac:dyDescent="0.3">
      <c r="A6578" t="s">
        <v>14</v>
      </c>
      <c r="B6578" s="1">
        <v>42341</v>
      </c>
      <c r="C6578">
        <v>1</v>
      </c>
      <c r="D6578">
        <v>1</v>
      </c>
      <c r="E6578">
        <v>1</v>
      </c>
      <c r="F6578">
        <v>1</v>
      </c>
      <c r="G6578">
        <v>141337</v>
      </c>
      <c r="H6578">
        <v>951600</v>
      </c>
      <c r="I6578">
        <v>2015</v>
      </c>
      <c r="J6578">
        <v>12</v>
      </c>
      <c r="K6578">
        <v>3</v>
      </c>
    </row>
    <row r="6579" spans="1:11" x14ac:dyDescent="0.3">
      <c r="A6579" t="s">
        <v>14</v>
      </c>
      <c r="B6579" s="1">
        <v>42340</v>
      </c>
      <c r="C6579">
        <v>0.99999400000000005</v>
      </c>
      <c r="D6579">
        <v>1</v>
      </c>
      <c r="E6579">
        <v>0.99998799999999999</v>
      </c>
      <c r="F6579">
        <v>1</v>
      </c>
      <c r="G6579">
        <v>195747</v>
      </c>
      <c r="H6579">
        <v>951600</v>
      </c>
      <c r="I6579">
        <v>2015</v>
      </c>
      <c r="J6579">
        <v>12</v>
      </c>
      <c r="K6579">
        <v>2</v>
      </c>
    </row>
    <row r="6580" spans="1:11" x14ac:dyDescent="0.3">
      <c r="A6580" t="s">
        <v>14</v>
      </c>
      <c r="B6580" s="1">
        <v>42339</v>
      </c>
      <c r="C6580">
        <v>1</v>
      </c>
      <c r="D6580">
        <v>1</v>
      </c>
      <c r="E6580">
        <v>0.99999300000000002</v>
      </c>
      <c r="F6580">
        <v>0.99999300000000002</v>
      </c>
      <c r="G6580">
        <v>129772</v>
      </c>
      <c r="H6580">
        <v>951593</v>
      </c>
      <c r="I6580">
        <v>2015</v>
      </c>
      <c r="J6580">
        <v>12</v>
      </c>
      <c r="K6580">
        <v>1</v>
      </c>
    </row>
    <row r="6581" spans="1:11" x14ac:dyDescent="0.3">
      <c r="A6581" t="s">
        <v>14</v>
      </c>
      <c r="B6581" s="1">
        <v>42338</v>
      </c>
      <c r="C6581">
        <v>1</v>
      </c>
      <c r="D6581">
        <v>1</v>
      </c>
      <c r="E6581">
        <v>1</v>
      </c>
      <c r="F6581">
        <v>1</v>
      </c>
      <c r="G6581">
        <v>659724</v>
      </c>
      <c r="H6581">
        <v>451600</v>
      </c>
      <c r="I6581">
        <v>2015</v>
      </c>
      <c r="J6581">
        <v>11</v>
      </c>
      <c r="K6581">
        <v>30</v>
      </c>
    </row>
    <row r="6582" spans="1:11" x14ac:dyDescent="0.3">
      <c r="A6582" t="s">
        <v>14</v>
      </c>
      <c r="B6582" s="1">
        <v>42337</v>
      </c>
      <c r="C6582">
        <v>1</v>
      </c>
      <c r="D6582">
        <v>1</v>
      </c>
      <c r="E6582">
        <v>1</v>
      </c>
      <c r="F6582">
        <v>1</v>
      </c>
      <c r="G6582">
        <v>134696</v>
      </c>
      <c r="H6582">
        <v>451600</v>
      </c>
      <c r="I6582">
        <v>2015</v>
      </c>
      <c r="J6582">
        <v>11</v>
      </c>
      <c r="K6582">
        <v>29</v>
      </c>
    </row>
    <row r="6583" spans="1:11" x14ac:dyDescent="0.3">
      <c r="A6583" t="s">
        <v>14</v>
      </c>
      <c r="B6583" s="1">
        <v>42336</v>
      </c>
      <c r="C6583">
        <v>1</v>
      </c>
      <c r="D6583">
        <v>1</v>
      </c>
      <c r="E6583">
        <v>1</v>
      </c>
      <c r="F6583">
        <v>1</v>
      </c>
      <c r="G6583">
        <v>22508.3</v>
      </c>
      <c r="H6583">
        <v>451600</v>
      </c>
      <c r="I6583">
        <v>2015</v>
      </c>
      <c r="J6583">
        <v>11</v>
      </c>
      <c r="K6583">
        <v>28</v>
      </c>
    </row>
    <row r="6584" spans="1:11" x14ac:dyDescent="0.3">
      <c r="A6584" t="s">
        <v>14</v>
      </c>
      <c r="B6584" s="1">
        <v>42335</v>
      </c>
      <c r="C6584">
        <v>1</v>
      </c>
      <c r="D6584">
        <v>1</v>
      </c>
      <c r="E6584">
        <v>1</v>
      </c>
      <c r="F6584">
        <v>1</v>
      </c>
      <c r="G6584">
        <v>8252.7900000000009</v>
      </c>
      <c r="H6584">
        <v>451600</v>
      </c>
      <c r="I6584">
        <v>2015</v>
      </c>
      <c r="J6584">
        <v>11</v>
      </c>
      <c r="K6584">
        <v>27</v>
      </c>
    </row>
    <row r="6585" spans="1:11" x14ac:dyDescent="0.3">
      <c r="A6585" t="s">
        <v>14</v>
      </c>
      <c r="B6585" s="1">
        <v>42334</v>
      </c>
      <c r="C6585">
        <v>1</v>
      </c>
      <c r="D6585">
        <v>1</v>
      </c>
      <c r="E6585">
        <v>1</v>
      </c>
      <c r="F6585">
        <v>1</v>
      </c>
      <c r="G6585">
        <v>20800</v>
      </c>
      <c r="H6585">
        <v>451600</v>
      </c>
      <c r="I6585">
        <v>2015</v>
      </c>
      <c r="J6585">
        <v>11</v>
      </c>
      <c r="K6585">
        <v>26</v>
      </c>
    </row>
    <row r="6586" spans="1:11" x14ac:dyDescent="0.3">
      <c r="A6586" t="s">
        <v>14</v>
      </c>
      <c r="B6586" s="1">
        <v>42333</v>
      </c>
      <c r="C6586">
        <v>1</v>
      </c>
      <c r="D6586">
        <v>1</v>
      </c>
      <c r="E6586">
        <v>1</v>
      </c>
      <c r="F6586">
        <v>1</v>
      </c>
      <c r="G6586">
        <v>6874.56</v>
      </c>
      <c r="H6586">
        <v>451600</v>
      </c>
      <c r="I6586">
        <v>2015</v>
      </c>
      <c r="J6586">
        <v>11</v>
      </c>
      <c r="K6586">
        <v>25</v>
      </c>
    </row>
    <row r="6587" spans="1:11" x14ac:dyDescent="0.3">
      <c r="A6587" t="s">
        <v>14</v>
      </c>
      <c r="B6587" s="1">
        <v>42332</v>
      </c>
      <c r="C6587">
        <v>1</v>
      </c>
      <c r="D6587">
        <v>1</v>
      </c>
      <c r="E6587">
        <v>1</v>
      </c>
      <c r="F6587">
        <v>1</v>
      </c>
      <c r="G6587">
        <v>11121.3</v>
      </c>
      <c r="H6587">
        <v>451600</v>
      </c>
      <c r="I6587">
        <v>2015</v>
      </c>
      <c r="J6587">
        <v>11</v>
      </c>
      <c r="K6587">
        <v>24</v>
      </c>
    </row>
    <row r="6588" spans="1:11" x14ac:dyDescent="0.3">
      <c r="A6588" t="s">
        <v>14</v>
      </c>
      <c r="B6588" s="1">
        <v>42331</v>
      </c>
      <c r="C6588">
        <v>1</v>
      </c>
      <c r="D6588">
        <v>1</v>
      </c>
      <c r="E6588">
        <v>1</v>
      </c>
      <c r="F6588">
        <v>1</v>
      </c>
      <c r="G6588">
        <v>25499</v>
      </c>
      <c r="H6588">
        <v>451600</v>
      </c>
      <c r="I6588">
        <v>2015</v>
      </c>
      <c r="J6588">
        <v>11</v>
      </c>
      <c r="K6588">
        <v>23</v>
      </c>
    </row>
    <row r="6589" spans="1:11" x14ac:dyDescent="0.3">
      <c r="A6589" t="s">
        <v>14</v>
      </c>
      <c r="B6589" s="1">
        <v>42330</v>
      </c>
      <c r="C6589">
        <v>1</v>
      </c>
      <c r="D6589">
        <v>1</v>
      </c>
      <c r="E6589">
        <v>1</v>
      </c>
      <c r="F6589">
        <v>1</v>
      </c>
      <c r="G6589">
        <v>5443.27</v>
      </c>
      <c r="H6589">
        <v>451600</v>
      </c>
      <c r="I6589">
        <v>2015</v>
      </c>
      <c r="J6589">
        <v>11</v>
      </c>
      <c r="K6589">
        <v>22</v>
      </c>
    </row>
    <row r="6590" spans="1:11" x14ac:dyDescent="0.3">
      <c r="A6590" t="s">
        <v>14</v>
      </c>
      <c r="B6590" s="1">
        <v>42329</v>
      </c>
      <c r="C6590">
        <v>1</v>
      </c>
      <c r="D6590">
        <v>1</v>
      </c>
      <c r="E6590">
        <v>1</v>
      </c>
      <c r="F6590">
        <v>1</v>
      </c>
      <c r="G6590">
        <v>6455.95</v>
      </c>
      <c r="H6590">
        <v>451600</v>
      </c>
      <c r="I6590">
        <v>2015</v>
      </c>
      <c r="J6590">
        <v>11</v>
      </c>
      <c r="K6590">
        <v>21</v>
      </c>
    </row>
    <row r="6591" spans="1:11" x14ac:dyDescent="0.3">
      <c r="A6591" t="s">
        <v>14</v>
      </c>
      <c r="B6591" s="1">
        <v>42328</v>
      </c>
      <c r="C6591">
        <v>1</v>
      </c>
      <c r="D6591">
        <v>1</v>
      </c>
      <c r="E6591">
        <v>1</v>
      </c>
      <c r="F6591">
        <v>1</v>
      </c>
      <c r="G6591">
        <v>10002.5</v>
      </c>
      <c r="H6591">
        <v>451600</v>
      </c>
      <c r="I6591">
        <v>2015</v>
      </c>
      <c r="J6591">
        <v>11</v>
      </c>
      <c r="K6591">
        <v>20</v>
      </c>
    </row>
    <row r="6592" spans="1:11" x14ac:dyDescent="0.3">
      <c r="A6592" t="s">
        <v>14</v>
      </c>
      <c r="B6592" s="1">
        <v>42327</v>
      </c>
      <c r="C6592">
        <v>1</v>
      </c>
      <c r="D6592">
        <v>1</v>
      </c>
      <c r="E6592">
        <v>1</v>
      </c>
      <c r="F6592">
        <v>1</v>
      </c>
      <c r="G6592">
        <v>18890.5</v>
      </c>
      <c r="H6592">
        <v>451600</v>
      </c>
      <c r="I6592">
        <v>2015</v>
      </c>
      <c r="J6592">
        <v>11</v>
      </c>
      <c r="K6592">
        <v>19</v>
      </c>
    </row>
    <row r="6593" spans="1:11" x14ac:dyDescent="0.3">
      <c r="A6593" t="s">
        <v>14</v>
      </c>
      <c r="B6593" s="1">
        <v>42326</v>
      </c>
      <c r="C6593">
        <v>1</v>
      </c>
      <c r="D6593">
        <v>1</v>
      </c>
      <c r="E6593">
        <v>1</v>
      </c>
      <c r="F6593">
        <v>1</v>
      </c>
      <c r="G6593">
        <v>6058.27</v>
      </c>
      <c r="H6593">
        <v>451600</v>
      </c>
      <c r="I6593">
        <v>2015</v>
      </c>
      <c r="J6593">
        <v>11</v>
      </c>
      <c r="K6593">
        <v>18</v>
      </c>
    </row>
    <row r="6594" spans="1:11" x14ac:dyDescent="0.3">
      <c r="A6594" t="s">
        <v>14</v>
      </c>
      <c r="B6594" s="1">
        <v>42325</v>
      </c>
      <c r="C6594">
        <v>1</v>
      </c>
      <c r="D6594">
        <v>1</v>
      </c>
      <c r="E6594">
        <v>1</v>
      </c>
      <c r="F6594">
        <v>1</v>
      </c>
      <c r="G6594">
        <v>25692.9</v>
      </c>
      <c r="H6594">
        <v>451600</v>
      </c>
      <c r="I6594">
        <v>2015</v>
      </c>
      <c r="J6594">
        <v>11</v>
      </c>
      <c r="K6594">
        <v>17</v>
      </c>
    </row>
    <row r="6595" spans="1:11" x14ac:dyDescent="0.3">
      <c r="A6595" t="s">
        <v>14</v>
      </c>
      <c r="B6595" s="1">
        <v>42324</v>
      </c>
      <c r="C6595">
        <v>1</v>
      </c>
      <c r="D6595">
        <v>1</v>
      </c>
      <c r="E6595">
        <v>1</v>
      </c>
      <c r="F6595">
        <v>1</v>
      </c>
      <c r="G6595">
        <v>10552.9</v>
      </c>
      <c r="H6595">
        <v>451600</v>
      </c>
      <c r="I6595">
        <v>2015</v>
      </c>
      <c r="J6595">
        <v>11</v>
      </c>
      <c r="K6595">
        <v>16</v>
      </c>
    </row>
    <row r="6596" spans="1:11" x14ac:dyDescent="0.3">
      <c r="A6596" t="s">
        <v>14</v>
      </c>
      <c r="B6596" s="1">
        <v>42323</v>
      </c>
      <c r="C6596">
        <v>1</v>
      </c>
      <c r="D6596">
        <v>1</v>
      </c>
      <c r="E6596">
        <v>1</v>
      </c>
      <c r="F6596">
        <v>1</v>
      </c>
      <c r="G6596">
        <v>33393.199999999997</v>
      </c>
      <c r="H6596">
        <v>451600</v>
      </c>
      <c r="I6596">
        <v>2015</v>
      </c>
      <c r="J6596">
        <v>11</v>
      </c>
      <c r="K6596">
        <v>15</v>
      </c>
    </row>
    <row r="6597" spans="1:11" x14ac:dyDescent="0.3">
      <c r="A6597" t="s">
        <v>14</v>
      </c>
      <c r="B6597" s="1">
        <v>42322</v>
      </c>
      <c r="C6597">
        <v>1</v>
      </c>
      <c r="D6597">
        <v>1</v>
      </c>
      <c r="E6597">
        <v>1</v>
      </c>
      <c r="F6597">
        <v>1</v>
      </c>
      <c r="G6597">
        <v>28995.3</v>
      </c>
      <c r="H6597">
        <v>451600</v>
      </c>
      <c r="I6597">
        <v>2015</v>
      </c>
      <c r="J6597">
        <v>11</v>
      </c>
      <c r="K6597">
        <v>14</v>
      </c>
    </row>
    <row r="6598" spans="1:11" x14ac:dyDescent="0.3">
      <c r="A6598" t="s">
        <v>14</v>
      </c>
      <c r="B6598" s="1">
        <v>42321</v>
      </c>
      <c r="C6598">
        <v>1</v>
      </c>
      <c r="D6598">
        <v>1</v>
      </c>
      <c r="E6598">
        <v>1</v>
      </c>
      <c r="F6598">
        <v>1</v>
      </c>
      <c r="G6598">
        <v>49616.800000000003</v>
      </c>
      <c r="H6598">
        <v>451600</v>
      </c>
      <c r="I6598">
        <v>2015</v>
      </c>
      <c r="J6598">
        <v>11</v>
      </c>
      <c r="K6598">
        <v>13</v>
      </c>
    </row>
    <row r="6599" spans="1:11" x14ac:dyDescent="0.3">
      <c r="A6599" t="s">
        <v>14</v>
      </c>
      <c r="B6599" s="1">
        <v>42320</v>
      </c>
      <c r="C6599">
        <v>1</v>
      </c>
      <c r="D6599">
        <v>1</v>
      </c>
      <c r="E6599">
        <v>1</v>
      </c>
      <c r="F6599">
        <v>1</v>
      </c>
      <c r="G6599">
        <v>34993.599999999999</v>
      </c>
      <c r="H6599">
        <v>451600</v>
      </c>
      <c r="I6599">
        <v>2015</v>
      </c>
      <c r="J6599">
        <v>11</v>
      </c>
      <c r="K6599">
        <v>12</v>
      </c>
    </row>
    <row r="6600" spans="1:11" x14ac:dyDescent="0.3">
      <c r="A6600" t="s">
        <v>14</v>
      </c>
      <c r="B6600" s="1">
        <v>42319</v>
      </c>
      <c r="C6600">
        <v>1</v>
      </c>
      <c r="D6600">
        <v>1</v>
      </c>
      <c r="E6600">
        <v>1</v>
      </c>
      <c r="F6600">
        <v>1</v>
      </c>
      <c r="G6600">
        <v>34324</v>
      </c>
      <c r="H6600">
        <v>451600</v>
      </c>
      <c r="I6600">
        <v>2015</v>
      </c>
      <c r="J6600">
        <v>11</v>
      </c>
      <c r="K6600">
        <v>11</v>
      </c>
    </row>
    <row r="6601" spans="1:11" x14ac:dyDescent="0.3">
      <c r="A6601" t="s">
        <v>14</v>
      </c>
      <c r="B6601" s="1">
        <v>42318</v>
      </c>
      <c r="C6601">
        <v>1</v>
      </c>
      <c r="D6601">
        <v>1</v>
      </c>
      <c r="E6601">
        <v>1</v>
      </c>
      <c r="F6601">
        <v>1</v>
      </c>
      <c r="G6601">
        <v>14721.6</v>
      </c>
      <c r="H6601">
        <v>451600</v>
      </c>
      <c r="I6601">
        <v>2015</v>
      </c>
      <c r="J6601">
        <v>11</v>
      </c>
      <c r="K6601">
        <v>10</v>
      </c>
    </row>
    <row r="6602" spans="1:11" x14ac:dyDescent="0.3">
      <c r="A6602" t="s">
        <v>14</v>
      </c>
      <c r="B6602" s="1">
        <v>42317</v>
      </c>
      <c r="C6602">
        <v>1</v>
      </c>
      <c r="D6602">
        <v>1</v>
      </c>
      <c r="E6602">
        <v>1</v>
      </c>
      <c r="F6602">
        <v>1</v>
      </c>
      <c r="G6602">
        <v>18567.8</v>
      </c>
      <c r="H6602">
        <v>451600</v>
      </c>
      <c r="I6602">
        <v>2015</v>
      </c>
      <c r="J6602">
        <v>11</v>
      </c>
      <c r="K6602">
        <v>9</v>
      </c>
    </row>
    <row r="6603" spans="1:11" x14ac:dyDescent="0.3">
      <c r="A6603" t="s">
        <v>14</v>
      </c>
      <c r="B6603" s="1">
        <v>42316</v>
      </c>
      <c r="C6603">
        <v>1</v>
      </c>
      <c r="D6603">
        <v>1</v>
      </c>
      <c r="E6603">
        <v>1</v>
      </c>
      <c r="F6603">
        <v>1</v>
      </c>
      <c r="G6603">
        <v>143097</v>
      </c>
      <c r="H6603">
        <v>451600</v>
      </c>
      <c r="I6603">
        <v>2015</v>
      </c>
      <c r="J6603">
        <v>11</v>
      </c>
      <c r="K6603">
        <v>8</v>
      </c>
    </row>
    <row r="6604" spans="1:11" x14ac:dyDescent="0.3">
      <c r="A6604" t="s">
        <v>14</v>
      </c>
      <c r="B6604" s="1">
        <v>42315</v>
      </c>
      <c r="C6604">
        <v>1</v>
      </c>
      <c r="D6604">
        <v>1</v>
      </c>
      <c r="E6604">
        <v>1</v>
      </c>
      <c r="F6604">
        <v>1</v>
      </c>
      <c r="G6604">
        <v>999501</v>
      </c>
      <c r="H6604">
        <v>451600</v>
      </c>
      <c r="I6604">
        <v>2015</v>
      </c>
      <c r="J6604">
        <v>11</v>
      </c>
      <c r="K6604">
        <v>7</v>
      </c>
    </row>
    <row r="6605" spans="1:11" x14ac:dyDescent="0.3">
      <c r="A6605" t="s">
        <v>14</v>
      </c>
      <c r="B6605" s="1">
        <v>42314</v>
      </c>
      <c r="C6605">
        <v>1</v>
      </c>
      <c r="D6605">
        <v>1</v>
      </c>
      <c r="E6605">
        <v>1</v>
      </c>
      <c r="F6605">
        <v>1</v>
      </c>
      <c r="G6605">
        <v>372540</v>
      </c>
      <c r="H6605">
        <v>451600</v>
      </c>
      <c r="I6605">
        <v>2015</v>
      </c>
      <c r="J6605">
        <v>11</v>
      </c>
      <c r="K6605">
        <v>6</v>
      </c>
    </row>
    <row r="6606" spans="1:11" x14ac:dyDescent="0.3">
      <c r="A6606" t="s">
        <v>14</v>
      </c>
      <c r="B6606" s="1">
        <v>42313</v>
      </c>
      <c r="C6606">
        <v>1</v>
      </c>
      <c r="D6606">
        <v>1</v>
      </c>
      <c r="E6606">
        <v>1</v>
      </c>
      <c r="F6606">
        <v>1</v>
      </c>
      <c r="G6606">
        <v>226537</v>
      </c>
      <c r="H6606">
        <v>451600</v>
      </c>
      <c r="I6606">
        <v>2015</v>
      </c>
      <c r="J6606">
        <v>11</v>
      </c>
      <c r="K6606">
        <v>5</v>
      </c>
    </row>
    <row r="6607" spans="1:11" x14ac:dyDescent="0.3">
      <c r="A6607" t="s">
        <v>14</v>
      </c>
      <c r="B6607" s="1">
        <v>42312</v>
      </c>
      <c r="C6607">
        <v>1</v>
      </c>
      <c r="D6607">
        <v>1</v>
      </c>
      <c r="E6607">
        <v>1</v>
      </c>
      <c r="F6607">
        <v>1</v>
      </c>
      <c r="G6607">
        <v>181021</v>
      </c>
      <c r="H6607">
        <v>451600</v>
      </c>
      <c r="I6607">
        <v>2015</v>
      </c>
      <c r="J6607">
        <v>11</v>
      </c>
      <c r="K6607">
        <v>4</v>
      </c>
    </row>
    <row r="6608" spans="1:11" x14ac:dyDescent="0.3">
      <c r="A6608" t="s">
        <v>14</v>
      </c>
      <c r="B6608" s="1">
        <v>42311</v>
      </c>
      <c r="C6608">
        <v>1</v>
      </c>
      <c r="D6608">
        <v>1</v>
      </c>
      <c r="E6608">
        <v>1</v>
      </c>
      <c r="F6608">
        <v>1</v>
      </c>
      <c r="G6608">
        <v>90103</v>
      </c>
      <c r="H6608">
        <v>451600</v>
      </c>
      <c r="I6608">
        <v>2015</v>
      </c>
      <c r="J6608">
        <v>11</v>
      </c>
      <c r="K6608">
        <v>3</v>
      </c>
    </row>
    <row r="6609" spans="1:11" x14ac:dyDescent="0.3">
      <c r="A6609" t="s">
        <v>14</v>
      </c>
      <c r="B6609" s="1">
        <v>42310</v>
      </c>
      <c r="C6609">
        <v>1</v>
      </c>
      <c r="D6609">
        <v>1</v>
      </c>
      <c r="E6609">
        <v>1</v>
      </c>
      <c r="F6609">
        <v>1</v>
      </c>
      <c r="G6609">
        <v>15844.5</v>
      </c>
      <c r="H6609">
        <v>451600</v>
      </c>
      <c r="I6609">
        <v>2015</v>
      </c>
      <c r="J6609">
        <v>11</v>
      </c>
      <c r="K6609">
        <v>2</v>
      </c>
    </row>
    <row r="6610" spans="1:11" x14ac:dyDescent="0.3">
      <c r="A6610" t="s">
        <v>14</v>
      </c>
      <c r="B6610" s="1">
        <v>42309</v>
      </c>
      <c r="C6610">
        <v>1</v>
      </c>
      <c r="D6610">
        <v>1</v>
      </c>
      <c r="E6610">
        <v>1</v>
      </c>
      <c r="F6610">
        <v>1</v>
      </c>
      <c r="G6610">
        <v>4505.6000000000004</v>
      </c>
      <c r="H6610">
        <v>451600</v>
      </c>
      <c r="I6610">
        <v>2015</v>
      </c>
      <c r="J6610">
        <v>11</v>
      </c>
      <c r="K6610">
        <v>1</v>
      </c>
    </row>
    <row r="6611" spans="1:11" x14ac:dyDescent="0.3">
      <c r="A6611" t="s">
        <v>14</v>
      </c>
      <c r="B6611" s="1">
        <v>42308</v>
      </c>
      <c r="C6611">
        <v>1</v>
      </c>
      <c r="D6611">
        <v>1</v>
      </c>
      <c r="E6611">
        <v>1</v>
      </c>
      <c r="F6611">
        <v>1</v>
      </c>
      <c r="G6611">
        <v>26367.3</v>
      </c>
      <c r="H6611">
        <v>451600</v>
      </c>
      <c r="I6611">
        <v>2015</v>
      </c>
      <c r="J6611">
        <v>10</v>
      </c>
      <c r="K6611">
        <v>31</v>
      </c>
    </row>
    <row r="6612" spans="1:11" x14ac:dyDescent="0.3">
      <c r="A6612" t="s">
        <v>14</v>
      </c>
      <c r="B6612" s="1">
        <v>42307</v>
      </c>
      <c r="C6612">
        <v>1</v>
      </c>
      <c r="D6612">
        <v>1</v>
      </c>
      <c r="E6612">
        <v>1</v>
      </c>
      <c r="F6612">
        <v>1</v>
      </c>
      <c r="G6612">
        <v>26909.1</v>
      </c>
      <c r="H6612">
        <v>451600</v>
      </c>
      <c r="I6612">
        <v>2015</v>
      </c>
      <c r="J6612">
        <v>10</v>
      </c>
      <c r="K6612">
        <v>30</v>
      </c>
    </row>
    <row r="6613" spans="1:11" x14ac:dyDescent="0.3">
      <c r="A6613" t="s">
        <v>14</v>
      </c>
      <c r="B6613" s="1">
        <v>42306</v>
      </c>
      <c r="C6613">
        <v>1</v>
      </c>
      <c r="D6613">
        <v>1</v>
      </c>
      <c r="E6613">
        <v>1</v>
      </c>
      <c r="F6613">
        <v>1</v>
      </c>
      <c r="G6613">
        <v>227491</v>
      </c>
      <c r="H6613">
        <v>451600</v>
      </c>
      <c r="I6613">
        <v>2015</v>
      </c>
      <c r="J6613">
        <v>10</v>
      </c>
      <c r="K6613">
        <v>29</v>
      </c>
    </row>
    <row r="6614" spans="1:11" x14ac:dyDescent="0.3">
      <c r="A6614" t="s">
        <v>14</v>
      </c>
      <c r="B6614" s="1">
        <v>42305</v>
      </c>
      <c r="C6614">
        <v>1</v>
      </c>
      <c r="D6614">
        <v>1</v>
      </c>
      <c r="E6614">
        <v>1</v>
      </c>
      <c r="F6614">
        <v>1</v>
      </c>
      <c r="G6614">
        <v>64487.8</v>
      </c>
      <c r="H6614">
        <v>451600</v>
      </c>
      <c r="I6614">
        <v>2015</v>
      </c>
      <c r="J6614">
        <v>10</v>
      </c>
      <c r="K6614">
        <v>28</v>
      </c>
    </row>
    <row r="6615" spans="1:11" x14ac:dyDescent="0.3">
      <c r="A6615" t="s">
        <v>14</v>
      </c>
      <c r="B6615" s="1">
        <v>42304</v>
      </c>
      <c r="C6615">
        <v>1</v>
      </c>
      <c r="D6615">
        <v>1</v>
      </c>
      <c r="E6615">
        <v>1</v>
      </c>
      <c r="F6615">
        <v>1</v>
      </c>
      <c r="G6615">
        <v>51399.6</v>
      </c>
      <c r="H6615">
        <v>451600</v>
      </c>
      <c r="I6615">
        <v>2015</v>
      </c>
      <c r="J6615">
        <v>10</v>
      </c>
      <c r="K6615">
        <v>27</v>
      </c>
    </row>
    <row r="6616" spans="1:11" x14ac:dyDescent="0.3">
      <c r="A6616" t="s">
        <v>14</v>
      </c>
      <c r="B6616" s="1">
        <v>42303</v>
      </c>
      <c r="C6616">
        <v>1</v>
      </c>
      <c r="D6616">
        <v>1</v>
      </c>
      <c r="E6616">
        <v>1</v>
      </c>
      <c r="F6616">
        <v>1</v>
      </c>
      <c r="G6616">
        <v>40692.400000000001</v>
      </c>
      <c r="H6616">
        <v>451600</v>
      </c>
      <c r="I6616">
        <v>2015</v>
      </c>
      <c r="J6616">
        <v>10</v>
      </c>
      <c r="K6616">
        <v>26</v>
      </c>
    </row>
    <row r="6617" spans="1:11" x14ac:dyDescent="0.3">
      <c r="A6617" t="s">
        <v>14</v>
      </c>
      <c r="B6617" s="1">
        <v>42302</v>
      </c>
      <c r="C6617">
        <v>1</v>
      </c>
      <c r="D6617">
        <v>1</v>
      </c>
      <c r="E6617">
        <v>1</v>
      </c>
      <c r="F6617">
        <v>1</v>
      </c>
      <c r="G6617">
        <v>191596</v>
      </c>
      <c r="H6617">
        <v>451600</v>
      </c>
      <c r="I6617">
        <v>2015</v>
      </c>
      <c r="J6617">
        <v>10</v>
      </c>
      <c r="K6617">
        <v>25</v>
      </c>
    </row>
    <row r="6618" spans="1:11" x14ac:dyDescent="0.3">
      <c r="A6618" t="s">
        <v>14</v>
      </c>
      <c r="B6618" s="1">
        <v>42301</v>
      </c>
      <c r="C6618">
        <v>1</v>
      </c>
      <c r="D6618">
        <v>1</v>
      </c>
      <c r="E6618">
        <v>1</v>
      </c>
      <c r="F6618">
        <v>1</v>
      </c>
      <c r="G6618">
        <v>73679.3</v>
      </c>
      <c r="H6618">
        <v>451600</v>
      </c>
      <c r="I6618">
        <v>2015</v>
      </c>
      <c r="J6618">
        <v>10</v>
      </c>
      <c r="K6618">
        <v>24</v>
      </c>
    </row>
    <row r="6619" spans="1:11" x14ac:dyDescent="0.3">
      <c r="A6619" t="s">
        <v>14</v>
      </c>
      <c r="B6619" s="1">
        <v>42300</v>
      </c>
      <c r="C6619">
        <v>1</v>
      </c>
      <c r="D6619">
        <v>1</v>
      </c>
      <c r="E6619">
        <v>1</v>
      </c>
      <c r="F6619">
        <v>1</v>
      </c>
      <c r="G6619">
        <v>115132</v>
      </c>
      <c r="H6619">
        <v>451600</v>
      </c>
      <c r="I6619">
        <v>2015</v>
      </c>
      <c r="J6619">
        <v>10</v>
      </c>
      <c r="K6619">
        <v>23</v>
      </c>
    </row>
    <row r="6620" spans="1:11" x14ac:dyDescent="0.3">
      <c r="A6620" t="s">
        <v>14</v>
      </c>
      <c r="B6620" s="1">
        <v>42299</v>
      </c>
      <c r="C6620">
        <v>1</v>
      </c>
      <c r="D6620">
        <v>1</v>
      </c>
      <c r="E6620">
        <v>1</v>
      </c>
      <c r="F6620">
        <v>1</v>
      </c>
      <c r="G6620">
        <v>76060.7</v>
      </c>
      <c r="H6620">
        <v>451600</v>
      </c>
      <c r="I6620">
        <v>2015</v>
      </c>
      <c r="J6620">
        <v>10</v>
      </c>
      <c r="K6620">
        <v>22</v>
      </c>
    </row>
    <row r="6621" spans="1:11" x14ac:dyDescent="0.3">
      <c r="A6621" t="s">
        <v>14</v>
      </c>
      <c r="B6621" s="1">
        <v>42298</v>
      </c>
      <c r="C6621">
        <v>1</v>
      </c>
      <c r="D6621">
        <v>1</v>
      </c>
      <c r="E6621">
        <v>1</v>
      </c>
      <c r="F6621">
        <v>1</v>
      </c>
      <c r="G6621">
        <v>42472.4</v>
      </c>
      <c r="H6621">
        <v>451600</v>
      </c>
      <c r="I6621">
        <v>2015</v>
      </c>
      <c r="J6621">
        <v>10</v>
      </c>
      <c r="K6621">
        <v>21</v>
      </c>
    </row>
    <row r="6622" spans="1:11" x14ac:dyDescent="0.3">
      <c r="A6622" t="s">
        <v>14</v>
      </c>
      <c r="B6622" s="1">
        <v>42297</v>
      </c>
      <c r="C6622">
        <v>1</v>
      </c>
      <c r="D6622">
        <v>1</v>
      </c>
      <c r="E6622">
        <v>1</v>
      </c>
      <c r="F6622">
        <v>1</v>
      </c>
      <c r="G6622">
        <v>30334.799999999999</v>
      </c>
      <c r="H6622">
        <v>451600</v>
      </c>
      <c r="I6622">
        <v>2015</v>
      </c>
      <c r="J6622">
        <v>10</v>
      </c>
      <c r="K6622">
        <v>20</v>
      </c>
    </row>
    <row r="6623" spans="1:11" x14ac:dyDescent="0.3">
      <c r="A6623" t="s">
        <v>14</v>
      </c>
      <c r="B6623" s="1">
        <v>42296</v>
      </c>
      <c r="C6623">
        <v>1</v>
      </c>
      <c r="D6623">
        <v>1</v>
      </c>
      <c r="E6623">
        <v>1</v>
      </c>
      <c r="F6623">
        <v>1</v>
      </c>
      <c r="G6623">
        <v>6588.85</v>
      </c>
      <c r="H6623">
        <v>451600</v>
      </c>
      <c r="I6623">
        <v>2015</v>
      </c>
      <c r="J6623">
        <v>10</v>
      </c>
      <c r="K6623">
        <v>19</v>
      </c>
    </row>
    <row r="6624" spans="1:11" x14ac:dyDescent="0.3">
      <c r="A6624" t="s">
        <v>14</v>
      </c>
      <c r="B6624" s="1">
        <v>42295</v>
      </c>
      <c r="C6624">
        <v>1</v>
      </c>
      <c r="D6624">
        <v>1</v>
      </c>
      <c r="E6624">
        <v>1</v>
      </c>
      <c r="F6624">
        <v>1</v>
      </c>
      <c r="G6624">
        <v>3108.15</v>
      </c>
      <c r="H6624">
        <v>451600</v>
      </c>
      <c r="I6624">
        <v>2015</v>
      </c>
      <c r="J6624">
        <v>10</v>
      </c>
      <c r="K6624">
        <v>18</v>
      </c>
    </row>
    <row r="6625" spans="1:11" x14ac:dyDescent="0.3">
      <c r="A6625" t="s">
        <v>14</v>
      </c>
      <c r="B6625" s="1">
        <v>42294</v>
      </c>
      <c r="C6625">
        <v>1</v>
      </c>
      <c r="D6625">
        <v>1</v>
      </c>
      <c r="E6625">
        <v>1</v>
      </c>
      <c r="F6625">
        <v>1</v>
      </c>
      <c r="G6625">
        <v>3696.64</v>
      </c>
      <c r="H6625">
        <v>451600</v>
      </c>
      <c r="I6625">
        <v>2015</v>
      </c>
      <c r="J6625">
        <v>10</v>
      </c>
      <c r="K6625">
        <v>17</v>
      </c>
    </row>
    <row r="6626" spans="1:11" x14ac:dyDescent="0.3">
      <c r="A6626" t="s">
        <v>14</v>
      </c>
      <c r="B6626" s="1">
        <v>42293</v>
      </c>
      <c r="C6626">
        <v>1</v>
      </c>
      <c r="D6626">
        <v>1</v>
      </c>
      <c r="E6626">
        <v>1</v>
      </c>
      <c r="F6626">
        <v>1</v>
      </c>
      <c r="G6626">
        <v>37796.199999999997</v>
      </c>
      <c r="H6626">
        <v>451600</v>
      </c>
      <c r="I6626">
        <v>2015</v>
      </c>
      <c r="J6626">
        <v>10</v>
      </c>
      <c r="K6626">
        <v>16</v>
      </c>
    </row>
    <row r="6627" spans="1:11" x14ac:dyDescent="0.3">
      <c r="A6627" t="s">
        <v>14</v>
      </c>
      <c r="B6627" s="1">
        <v>42292</v>
      </c>
      <c r="C6627">
        <v>1</v>
      </c>
      <c r="D6627">
        <v>1</v>
      </c>
      <c r="E6627">
        <v>1</v>
      </c>
      <c r="F6627">
        <v>1</v>
      </c>
      <c r="G6627">
        <v>98815.4</v>
      </c>
      <c r="H6627">
        <v>451600</v>
      </c>
      <c r="I6627">
        <v>2015</v>
      </c>
      <c r="J6627">
        <v>10</v>
      </c>
      <c r="K6627">
        <v>15</v>
      </c>
    </row>
    <row r="6628" spans="1:11" x14ac:dyDescent="0.3">
      <c r="A6628" t="s">
        <v>14</v>
      </c>
      <c r="B6628" s="1">
        <v>42291</v>
      </c>
      <c r="C6628">
        <v>1</v>
      </c>
      <c r="D6628">
        <v>1</v>
      </c>
      <c r="E6628">
        <v>1</v>
      </c>
      <c r="F6628">
        <v>1</v>
      </c>
      <c r="G6628">
        <v>10377.5</v>
      </c>
      <c r="H6628">
        <v>451600</v>
      </c>
      <c r="I6628">
        <v>2015</v>
      </c>
      <c r="J6628">
        <v>10</v>
      </c>
      <c r="K6628">
        <v>14</v>
      </c>
    </row>
    <row r="6629" spans="1:11" x14ac:dyDescent="0.3">
      <c r="A6629" t="s">
        <v>14</v>
      </c>
      <c r="B6629" s="1">
        <v>42290</v>
      </c>
      <c r="C6629">
        <v>1</v>
      </c>
      <c r="D6629">
        <v>1</v>
      </c>
      <c r="E6629">
        <v>1</v>
      </c>
      <c r="F6629">
        <v>1</v>
      </c>
      <c r="G6629">
        <v>122426</v>
      </c>
      <c r="H6629">
        <v>451600</v>
      </c>
      <c r="I6629">
        <v>2015</v>
      </c>
      <c r="J6629">
        <v>10</v>
      </c>
      <c r="K6629">
        <v>13</v>
      </c>
    </row>
    <row r="6630" spans="1:11" x14ac:dyDescent="0.3">
      <c r="A6630" t="s">
        <v>14</v>
      </c>
      <c r="B6630" s="1">
        <v>42289</v>
      </c>
      <c r="C6630">
        <v>1</v>
      </c>
      <c r="D6630">
        <v>1</v>
      </c>
      <c r="E6630">
        <v>1</v>
      </c>
      <c r="F6630">
        <v>1</v>
      </c>
      <c r="G6630">
        <v>25978.2</v>
      </c>
      <c r="H6630">
        <v>451600</v>
      </c>
      <c r="I6630">
        <v>2015</v>
      </c>
      <c r="J6630">
        <v>10</v>
      </c>
      <c r="K6630">
        <v>12</v>
      </c>
    </row>
    <row r="6631" spans="1:11" x14ac:dyDescent="0.3">
      <c r="A6631" t="s">
        <v>14</v>
      </c>
      <c r="B6631" s="1">
        <v>42288</v>
      </c>
      <c r="C6631">
        <v>1</v>
      </c>
      <c r="D6631">
        <v>1</v>
      </c>
      <c r="E6631">
        <v>1</v>
      </c>
      <c r="F6631">
        <v>1</v>
      </c>
      <c r="G6631">
        <v>47945.8</v>
      </c>
      <c r="H6631">
        <v>451600</v>
      </c>
      <c r="I6631">
        <v>2015</v>
      </c>
      <c r="J6631">
        <v>10</v>
      </c>
      <c r="K6631">
        <v>11</v>
      </c>
    </row>
    <row r="6632" spans="1:11" x14ac:dyDescent="0.3">
      <c r="A6632" t="s">
        <v>14</v>
      </c>
      <c r="B6632" s="1">
        <v>42287</v>
      </c>
      <c r="C6632">
        <v>1</v>
      </c>
      <c r="D6632">
        <v>1</v>
      </c>
      <c r="E6632">
        <v>1</v>
      </c>
      <c r="F6632">
        <v>1</v>
      </c>
      <c r="G6632">
        <v>116.65</v>
      </c>
      <c r="H6632">
        <v>451600</v>
      </c>
      <c r="I6632">
        <v>2015</v>
      </c>
      <c r="J6632">
        <v>10</v>
      </c>
      <c r="K6632">
        <v>10</v>
      </c>
    </row>
    <row r="6633" spans="1:11" x14ac:dyDescent="0.3">
      <c r="A6633" t="s">
        <v>14</v>
      </c>
      <c r="B6633" s="1">
        <v>42286</v>
      </c>
      <c r="C6633">
        <v>1</v>
      </c>
      <c r="D6633">
        <v>1</v>
      </c>
      <c r="E6633">
        <v>1</v>
      </c>
      <c r="F6633">
        <v>1</v>
      </c>
      <c r="G6633">
        <v>1830.04</v>
      </c>
      <c r="H6633">
        <v>451600</v>
      </c>
      <c r="I6633">
        <v>2015</v>
      </c>
      <c r="J6633">
        <v>10</v>
      </c>
      <c r="K6633">
        <v>9</v>
      </c>
    </row>
    <row r="6634" spans="1:11" x14ac:dyDescent="0.3">
      <c r="A6634" t="s">
        <v>14</v>
      </c>
      <c r="B6634" s="1">
        <v>42285</v>
      </c>
      <c r="C6634">
        <v>1</v>
      </c>
      <c r="D6634">
        <v>1</v>
      </c>
      <c r="E6634">
        <v>1</v>
      </c>
      <c r="F6634">
        <v>1</v>
      </c>
      <c r="G6634">
        <v>5197.3599999999997</v>
      </c>
      <c r="H6634">
        <v>451600</v>
      </c>
      <c r="I6634">
        <v>2015</v>
      </c>
      <c r="J6634">
        <v>10</v>
      </c>
      <c r="K6634">
        <v>8</v>
      </c>
    </row>
    <row r="6635" spans="1:11" x14ac:dyDescent="0.3">
      <c r="A6635" t="s">
        <v>14</v>
      </c>
      <c r="B6635" s="1">
        <v>42284</v>
      </c>
      <c r="C6635">
        <v>1</v>
      </c>
      <c r="D6635">
        <v>1</v>
      </c>
      <c r="E6635">
        <v>1</v>
      </c>
      <c r="F6635">
        <v>1</v>
      </c>
      <c r="G6635">
        <v>8055.11</v>
      </c>
      <c r="H6635">
        <v>451600</v>
      </c>
      <c r="I6635">
        <v>2015</v>
      </c>
      <c r="J6635">
        <v>10</v>
      </c>
      <c r="K6635">
        <v>7</v>
      </c>
    </row>
    <row r="6636" spans="1:11" x14ac:dyDescent="0.3">
      <c r="A6636" t="s">
        <v>14</v>
      </c>
      <c r="B6636" s="1">
        <v>42283</v>
      </c>
      <c r="C6636">
        <v>1</v>
      </c>
      <c r="D6636">
        <v>1</v>
      </c>
      <c r="E6636">
        <v>1</v>
      </c>
      <c r="F6636">
        <v>1</v>
      </c>
      <c r="G6636">
        <v>55914</v>
      </c>
      <c r="H6636">
        <v>451600</v>
      </c>
      <c r="I6636">
        <v>2015</v>
      </c>
      <c r="J6636">
        <v>10</v>
      </c>
      <c r="K6636">
        <v>6</v>
      </c>
    </row>
    <row r="6637" spans="1:11" x14ac:dyDescent="0.3">
      <c r="A6637" t="s">
        <v>14</v>
      </c>
      <c r="B6637" s="1">
        <v>42282</v>
      </c>
      <c r="C6637">
        <v>1</v>
      </c>
      <c r="D6637">
        <v>1</v>
      </c>
      <c r="E6637">
        <v>1</v>
      </c>
      <c r="F6637">
        <v>1</v>
      </c>
      <c r="G6637">
        <v>17653.599999999999</v>
      </c>
      <c r="H6637">
        <v>451600</v>
      </c>
      <c r="I6637">
        <v>2015</v>
      </c>
      <c r="J6637">
        <v>10</v>
      </c>
      <c r="K6637">
        <v>5</v>
      </c>
    </row>
    <row r="6638" spans="1:11" x14ac:dyDescent="0.3">
      <c r="A6638" t="s">
        <v>14</v>
      </c>
      <c r="B6638" s="1">
        <v>42281</v>
      </c>
      <c r="C6638">
        <v>1</v>
      </c>
      <c r="D6638">
        <v>1</v>
      </c>
      <c r="E6638">
        <v>1</v>
      </c>
      <c r="F6638">
        <v>1</v>
      </c>
      <c r="G6638">
        <v>3458.96</v>
      </c>
      <c r="H6638">
        <v>451600</v>
      </c>
      <c r="I6638">
        <v>2015</v>
      </c>
      <c r="J6638">
        <v>10</v>
      </c>
      <c r="K6638">
        <v>4</v>
      </c>
    </row>
    <row r="6639" spans="1:11" x14ac:dyDescent="0.3">
      <c r="A6639" t="s">
        <v>14</v>
      </c>
      <c r="B6639" s="1">
        <v>42280</v>
      </c>
      <c r="C6639">
        <v>1</v>
      </c>
      <c r="D6639">
        <v>1</v>
      </c>
      <c r="E6639">
        <v>1</v>
      </c>
      <c r="F6639">
        <v>1</v>
      </c>
      <c r="G6639">
        <v>368077</v>
      </c>
      <c r="H6639">
        <v>451600</v>
      </c>
      <c r="I6639">
        <v>2015</v>
      </c>
      <c r="J6639">
        <v>10</v>
      </c>
      <c r="K6639">
        <v>3</v>
      </c>
    </row>
    <row r="6640" spans="1:11" x14ac:dyDescent="0.3">
      <c r="A6640" t="s">
        <v>14</v>
      </c>
      <c r="B6640" s="1">
        <v>42279</v>
      </c>
      <c r="C6640">
        <v>1</v>
      </c>
      <c r="D6640">
        <v>1</v>
      </c>
      <c r="E6640">
        <v>1</v>
      </c>
      <c r="F6640">
        <v>1</v>
      </c>
      <c r="G6640">
        <v>14618.8</v>
      </c>
      <c r="H6640">
        <v>451600</v>
      </c>
      <c r="I6640">
        <v>2015</v>
      </c>
      <c r="J6640">
        <v>10</v>
      </c>
      <c r="K6640">
        <v>2</v>
      </c>
    </row>
    <row r="6641" spans="1:11" x14ac:dyDescent="0.3">
      <c r="A6641" t="s">
        <v>14</v>
      </c>
      <c r="B6641" s="1">
        <v>42278</v>
      </c>
      <c r="C6641">
        <v>1</v>
      </c>
      <c r="D6641">
        <v>1</v>
      </c>
      <c r="E6641">
        <v>1</v>
      </c>
      <c r="F6641">
        <v>1</v>
      </c>
      <c r="G6641">
        <v>178994</v>
      </c>
      <c r="H6641">
        <v>451600</v>
      </c>
      <c r="I6641">
        <v>2015</v>
      </c>
      <c r="J6641">
        <v>10</v>
      </c>
      <c r="K6641">
        <v>1</v>
      </c>
    </row>
    <row r="6642" spans="1:11" x14ac:dyDescent="0.3">
      <c r="A6642" t="s">
        <v>14</v>
      </c>
      <c r="B6642" s="1">
        <v>42277</v>
      </c>
      <c r="C6642">
        <v>1</v>
      </c>
      <c r="D6642">
        <v>1</v>
      </c>
      <c r="E6642">
        <v>1</v>
      </c>
      <c r="F6642">
        <v>1</v>
      </c>
      <c r="G6642">
        <v>142982</v>
      </c>
      <c r="H6642">
        <v>451600</v>
      </c>
      <c r="I6642">
        <v>2015</v>
      </c>
      <c r="J6642">
        <v>9</v>
      </c>
      <c r="K6642">
        <v>30</v>
      </c>
    </row>
    <row r="6643" spans="1:11" x14ac:dyDescent="0.3">
      <c r="A6643" t="s">
        <v>14</v>
      </c>
      <c r="B6643" s="1">
        <v>42276</v>
      </c>
      <c r="C6643">
        <v>1</v>
      </c>
      <c r="D6643">
        <v>1</v>
      </c>
      <c r="E6643">
        <v>1</v>
      </c>
      <c r="F6643">
        <v>1</v>
      </c>
      <c r="G6643">
        <v>419071</v>
      </c>
      <c r="H6643">
        <v>451600</v>
      </c>
      <c r="I6643">
        <v>2015</v>
      </c>
      <c r="J6643">
        <v>9</v>
      </c>
      <c r="K6643">
        <v>29</v>
      </c>
    </row>
    <row r="6644" spans="1:11" x14ac:dyDescent="0.3">
      <c r="A6644" t="s">
        <v>14</v>
      </c>
      <c r="B6644" s="1">
        <v>42275</v>
      </c>
      <c r="C6644">
        <v>1</v>
      </c>
      <c r="D6644">
        <v>1</v>
      </c>
      <c r="E6644">
        <v>1</v>
      </c>
      <c r="F6644">
        <v>1</v>
      </c>
      <c r="G6644">
        <v>394927</v>
      </c>
      <c r="H6644">
        <v>451600</v>
      </c>
      <c r="I6644">
        <v>2015</v>
      </c>
      <c r="J6644">
        <v>9</v>
      </c>
      <c r="K6644">
        <v>28</v>
      </c>
    </row>
    <row r="6645" spans="1:11" x14ac:dyDescent="0.3">
      <c r="A6645" t="s">
        <v>14</v>
      </c>
      <c r="B6645" s="1">
        <v>42274</v>
      </c>
      <c r="C6645">
        <v>1</v>
      </c>
      <c r="D6645">
        <v>1</v>
      </c>
      <c r="E6645">
        <v>1</v>
      </c>
      <c r="F6645">
        <v>1</v>
      </c>
      <c r="G6645">
        <v>1997.58</v>
      </c>
      <c r="H6645">
        <v>451600</v>
      </c>
      <c r="I6645">
        <v>2015</v>
      </c>
      <c r="J6645">
        <v>9</v>
      </c>
      <c r="K6645">
        <v>27</v>
      </c>
    </row>
    <row r="6646" spans="1:11" x14ac:dyDescent="0.3">
      <c r="A6646" t="s">
        <v>14</v>
      </c>
      <c r="B6646" s="1">
        <v>42273</v>
      </c>
      <c r="C6646">
        <v>1</v>
      </c>
      <c r="D6646">
        <v>1</v>
      </c>
      <c r="E6646">
        <v>1</v>
      </c>
      <c r="F6646">
        <v>1</v>
      </c>
      <c r="G6646">
        <v>528.23</v>
      </c>
      <c r="H6646">
        <v>451600</v>
      </c>
      <c r="I6646">
        <v>2015</v>
      </c>
      <c r="J6646">
        <v>9</v>
      </c>
      <c r="K6646">
        <v>26</v>
      </c>
    </row>
    <row r="6647" spans="1:11" x14ac:dyDescent="0.3">
      <c r="A6647" t="s">
        <v>14</v>
      </c>
      <c r="B6647" s="1">
        <v>42272</v>
      </c>
      <c r="C6647">
        <v>1</v>
      </c>
      <c r="D6647">
        <v>1</v>
      </c>
      <c r="E6647">
        <v>1</v>
      </c>
      <c r="F6647">
        <v>1</v>
      </c>
      <c r="G6647">
        <v>608.16</v>
      </c>
      <c r="H6647">
        <v>451600</v>
      </c>
      <c r="I6647">
        <v>2015</v>
      </c>
      <c r="J6647">
        <v>9</v>
      </c>
      <c r="K6647">
        <v>25</v>
      </c>
    </row>
    <row r="6648" spans="1:11" x14ac:dyDescent="0.3">
      <c r="A6648" t="s">
        <v>14</v>
      </c>
      <c r="B6648" s="1">
        <v>42271</v>
      </c>
      <c r="C6648">
        <v>1</v>
      </c>
      <c r="D6648">
        <v>1</v>
      </c>
      <c r="E6648">
        <v>1</v>
      </c>
      <c r="F6648">
        <v>1</v>
      </c>
      <c r="G6648">
        <v>103489</v>
      </c>
      <c r="H6648">
        <v>451600</v>
      </c>
      <c r="I6648">
        <v>2015</v>
      </c>
      <c r="J6648">
        <v>9</v>
      </c>
      <c r="K6648">
        <v>24</v>
      </c>
    </row>
    <row r="6649" spans="1:11" x14ac:dyDescent="0.3">
      <c r="A6649" t="s">
        <v>14</v>
      </c>
      <c r="B6649" s="1">
        <v>42270</v>
      </c>
      <c r="C6649">
        <v>1</v>
      </c>
      <c r="D6649">
        <v>1</v>
      </c>
      <c r="E6649">
        <v>1</v>
      </c>
      <c r="F6649">
        <v>1</v>
      </c>
      <c r="G6649">
        <v>5751.47</v>
      </c>
      <c r="H6649">
        <v>451600</v>
      </c>
      <c r="I6649">
        <v>2015</v>
      </c>
      <c r="J6649">
        <v>9</v>
      </c>
      <c r="K6649">
        <v>23</v>
      </c>
    </row>
    <row r="6650" spans="1:11" x14ac:dyDescent="0.3">
      <c r="A6650" t="s">
        <v>14</v>
      </c>
      <c r="B6650" s="1">
        <v>42269</v>
      </c>
      <c r="C6650">
        <v>1</v>
      </c>
      <c r="D6650">
        <v>1</v>
      </c>
      <c r="E6650">
        <v>1</v>
      </c>
      <c r="F6650">
        <v>1</v>
      </c>
      <c r="G6650">
        <v>19998.3</v>
      </c>
      <c r="H6650">
        <v>451600</v>
      </c>
      <c r="I6650">
        <v>2015</v>
      </c>
      <c r="J6650">
        <v>9</v>
      </c>
      <c r="K6650">
        <v>22</v>
      </c>
    </row>
    <row r="6651" spans="1:11" x14ac:dyDescent="0.3">
      <c r="A6651" t="s">
        <v>14</v>
      </c>
      <c r="B6651" s="1">
        <v>42268</v>
      </c>
      <c r="C6651">
        <v>1</v>
      </c>
      <c r="D6651">
        <v>1</v>
      </c>
      <c r="E6651">
        <v>1</v>
      </c>
      <c r="F6651">
        <v>1</v>
      </c>
      <c r="G6651">
        <v>9470.17</v>
      </c>
      <c r="H6651">
        <v>451600</v>
      </c>
      <c r="I6651">
        <v>2015</v>
      </c>
      <c r="J6651">
        <v>9</v>
      </c>
      <c r="K6651">
        <v>21</v>
      </c>
    </row>
    <row r="6652" spans="1:11" x14ac:dyDescent="0.3">
      <c r="A6652" t="s">
        <v>14</v>
      </c>
      <c r="B6652" s="1">
        <v>42267</v>
      </c>
      <c r="C6652">
        <v>1</v>
      </c>
      <c r="D6652">
        <v>1</v>
      </c>
      <c r="E6652">
        <v>1</v>
      </c>
      <c r="F6652">
        <v>1</v>
      </c>
      <c r="G6652">
        <v>112.48</v>
      </c>
      <c r="H6652">
        <v>451600</v>
      </c>
      <c r="I6652">
        <v>2015</v>
      </c>
      <c r="J6652">
        <v>9</v>
      </c>
      <c r="K6652">
        <v>20</v>
      </c>
    </row>
    <row r="6653" spans="1:11" x14ac:dyDescent="0.3">
      <c r="A6653" t="s">
        <v>14</v>
      </c>
      <c r="B6653" s="1">
        <v>42266</v>
      </c>
      <c r="C6653">
        <v>1</v>
      </c>
      <c r="D6653">
        <v>1</v>
      </c>
      <c r="E6653">
        <v>1</v>
      </c>
      <c r="F6653">
        <v>1</v>
      </c>
      <c r="G6653">
        <v>820.97</v>
      </c>
      <c r="H6653">
        <v>451600</v>
      </c>
      <c r="I6653">
        <v>2015</v>
      </c>
      <c r="J6653">
        <v>9</v>
      </c>
      <c r="K6653">
        <v>19</v>
      </c>
    </row>
    <row r="6654" spans="1:11" x14ac:dyDescent="0.3">
      <c r="A6654" t="s">
        <v>14</v>
      </c>
      <c r="B6654" s="1">
        <v>42265</v>
      </c>
      <c r="C6654">
        <v>1</v>
      </c>
      <c r="D6654">
        <v>1</v>
      </c>
      <c r="E6654">
        <v>1</v>
      </c>
      <c r="F6654">
        <v>1</v>
      </c>
      <c r="G6654">
        <v>15623.5</v>
      </c>
      <c r="H6654">
        <v>451600</v>
      </c>
      <c r="I6654">
        <v>2015</v>
      </c>
      <c r="J6654">
        <v>9</v>
      </c>
      <c r="K6654">
        <v>18</v>
      </c>
    </row>
    <row r="6655" spans="1:11" x14ac:dyDescent="0.3">
      <c r="A6655" t="s">
        <v>14</v>
      </c>
      <c r="B6655" s="1">
        <v>42264</v>
      </c>
      <c r="C6655">
        <v>1</v>
      </c>
      <c r="D6655">
        <v>1</v>
      </c>
      <c r="E6655">
        <v>1</v>
      </c>
      <c r="F6655">
        <v>1</v>
      </c>
      <c r="G6655">
        <v>28268</v>
      </c>
      <c r="H6655">
        <v>451600</v>
      </c>
      <c r="I6655">
        <v>2015</v>
      </c>
      <c r="J6655">
        <v>9</v>
      </c>
      <c r="K6655">
        <v>17</v>
      </c>
    </row>
    <row r="6656" spans="1:11" x14ac:dyDescent="0.3">
      <c r="A6656" t="s">
        <v>14</v>
      </c>
      <c r="B6656" s="1">
        <v>42263</v>
      </c>
      <c r="C6656">
        <v>1</v>
      </c>
      <c r="D6656">
        <v>1</v>
      </c>
      <c r="E6656">
        <v>1</v>
      </c>
      <c r="F6656">
        <v>1</v>
      </c>
      <c r="G6656">
        <v>52821.1</v>
      </c>
      <c r="H6656">
        <v>451600</v>
      </c>
      <c r="I6656">
        <v>2015</v>
      </c>
      <c r="J6656">
        <v>9</v>
      </c>
      <c r="K6656">
        <v>16</v>
      </c>
    </row>
    <row r="6657" spans="1:11" x14ac:dyDescent="0.3">
      <c r="A6657" t="s">
        <v>14</v>
      </c>
      <c r="B6657" s="1">
        <v>42262</v>
      </c>
      <c r="C6657">
        <v>1</v>
      </c>
      <c r="D6657">
        <v>1</v>
      </c>
      <c r="E6657">
        <v>1</v>
      </c>
      <c r="F6657">
        <v>1</v>
      </c>
      <c r="G6657">
        <v>71981.8</v>
      </c>
      <c r="H6657">
        <v>451600</v>
      </c>
      <c r="I6657">
        <v>2015</v>
      </c>
      <c r="J6657">
        <v>9</v>
      </c>
      <c r="K6657">
        <v>15</v>
      </c>
    </row>
    <row r="6658" spans="1:11" x14ac:dyDescent="0.3">
      <c r="A6658" t="s">
        <v>14</v>
      </c>
      <c r="B6658" s="1">
        <v>42261</v>
      </c>
      <c r="C6658">
        <v>1</v>
      </c>
      <c r="D6658">
        <v>1</v>
      </c>
      <c r="E6658">
        <v>1</v>
      </c>
      <c r="F6658">
        <v>1</v>
      </c>
      <c r="G6658">
        <v>227.95</v>
      </c>
      <c r="H6658">
        <v>451600</v>
      </c>
      <c r="I6658">
        <v>2015</v>
      </c>
      <c r="J6658">
        <v>9</v>
      </c>
      <c r="K6658">
        <v>14</v>
      </c>
    </row>
    <row r="6659" spans="1:11" x14ac:dyDescent="0.3">
      <c r="A6659" t="s">
        <v>14</v>
      </c>
      <c r="B6659" s="1">
        <v>42260</v>
      </c>
      <c r="C6659">
        <v>1</v>
      </c>
      <c r="D6659">
        <v>1</v>
      </c>
      <c r="E6659">
        <v>1</v>
      </c>
      <c r="F6659">
        <v>1</v>
      </c>
      <c r="G6659">
        <v>695.7</v>
      </c>
      <c r="H6659">
        <v>451600</v>
      </c>
      <c r="I6659">
        <v>2015</v>
      </c>
      <c r="J6659">
        <v>9</v>
      </c>
      <c r="K6659">
        <v>13</v>
      </c>
    </row>
    <row r="6660" spans="1:11" x14ac:dyDescent="0.3">
      <c r="A6660" t="s">
        <v>14</v>
      </c>
      <c r="B6660" s="1">
        <v>42259</v>
      </c>
      <c r="C6660">
        <v>1</v>
      </c>
      <c r="D6660">
        <v>1</v>
      </c>
      <c r="E6660">
        <v>1</v>
      </c>
      <c r="F6660">
        <v>1</v>
      </c>
      <c r="G6660">
        <v>4331.17</v>
      </c>
      <c r="H6660">
        <v>451600</v>
      </c>
      <c r="I6660">
        <v>2015</v>
      </c>
      <c r="J6660">
        <v>9</v>
      </c>
      <c r="K6660">
        <v>12</v>
      </c>
    </row>
    <row r="6661" spans="1:11" x14ac:dyDescent="0.3">
      <c r="A6661" t="s">
        <v>14</v>
      </c>
      <c r="B6661" s="1">
        <v>42258</v>
      </c>
      <c r="C6661">
        <v>1</v>
      </c>
      <c r="D6661">
        <v>1</v>
      </c>
      <c r="E6661">
        <v>1</v>
      </c>
      <c r="F6661">
        <v>1</v>
      </c>
      <c r="G6661">
        <v>29212.799999999999</v>
      </c>
      <c r="H6661">
        <v>451600</v>
      </c>
      <c r="I6661">
        <v>2015</v>
      </c>
      <c r="J6661">
        <v>9</v>
      </c>
      <c r="K6661">
        <v>11</v>
      </c>
    </row>
    <row r="6662" spans="1:11" x14ac:dyDescent="0.3">
      <c r="A6662" t="s">
        <v>14</v>
      </c>
      <c r="B6662" s="1">
        <v>42257</v>
      </c>
      <c r="C6662">
        <v>1</v>
      </c>
      <c r="D6662">
        <v>1</v>
      </c>
      <c r="E6662">
        <v>1</v>
      </c>
      <c r="F6662">
        <v>1</v>
      </c>
      <c r="G6662">
        <v>9264.5499999999993</v>
      </c>
      <c r="H6662">
        <v>451600</v>
      </c>
      <c r="I6662">
        <v>2015</v>
      </c>
      <c r="J6662">
        <v>9</v>
      </c>
      <c r="K6662">
        <v>10</v>
      </c>
    </row>
    <row r="6663" spans="1:11" x14ac:dyDescent="0.3">
      <c r="A6663" t="s">
        <v>14</v>
      </c>
      <c r="B6663" s="1">
        <v>42256</v>
      </c>
      <c r="C6663">
        <v>1</v>
      </c>
      <c r="D6663">
        <v>1</v>
      </c>
      <c r="E6663">
        <v>1</v>
      </c>
      <c r="F6663">
        <v>1</v>
      </c>
      <c r="G6663">
        <v>106307</v>
      </c>
      <c r="H6663">
        <v>451600</v>
      </c>
      <c r="I6663">
        <v>2015</v>
      </c>
      <c r="J6663">
        <v>9</v>
      </c>
      <c r="K6663">
        <v>9</v>
      </c>
    </row>
    <row r="6664" spans="1:11" x14ac:dyDescent="0.3">
      <c r="A6664" t="s">
        <v>14</v>
      </c>
      <c r="B6664" s="1">
        <v>42255</v>
      </c>
      <c r="C6664">
        <v>1</v>
      </c>
      <c r="D6664">
        <v>1</v>
      </c>
      <c r="E6664">
        <v>1</v>
      </c>
      <c r="F6664">
        <v>1</v>
      </c>
      <c r="G6664">
        <v>2962.65</v>
      </c>
      <c r="H6664">
        <v>451600</v>
      </c>
      <c r="I6664">
        <v>2015</v>
      </c>
      <c r="J6664">
        <v>9</v>
      </c>
      <c r="K6664">
        <v>8</v>
      </c>
    </row>
    <row r="6665" spans="1:11" x14ac:dyDescent="0.3">
      <c r="A6665" t="s">
        <v>14</v>
      </c>
      <c r="B6665" s="1">
        <v>42254</v>
      </c>
      <c r="C6665">
        <v>1</v>
      </c>
      <c r="D6665">
        <v>1</v>
      </c>
      <c r="E6665">
        <v>1</v>
      </c>
      <c r="F6665">
        <v>1</v>
      </c>
      <c r="G6665">
        <v>22316</v>
      </c>
      <c r="H6665">
        <v>451600</v>
      </c>
      <c r="I6665">
        <v>2015</v>
      </c>
      <c r="J6665">
        <v>9</v>
      </c>
      <c r="K6665">
        <v>7</v>
      </c>
    </row>
    <row r="6666" spans="1:11" x14ac:dyDescent="0.3">
      <c r="A6666" t="s">
        <v>14</v>
      </c>
      <c r="B6666" s="1">
        <v>42253</v>
      </c>
      <c r="C6666">
        <v>1</v>
      </c>
      <c r="D6666">
        <v>1</v>
      </c>
      <c r="E6666">
        <v>1</v>
      </c>
      <c r="F6666">
        <v>1</v>
      </c>
      <c r="G6666">
        <v>17950.5</v>
      </c>
      <c r="H6666">
        <v>451600</v>
      </c>
      <c r="I6666">
        <v>2015</v>
      </c>
      <c r="J6666">
        <v>9</v>
      </c>
      <c r="K6666">
        <v>6</v>
      </c>
    </row>
    <row r="6667" spans="1:11" x14ac:dyDescent="0.3">
      <c r="A6667" t="s">
        <v>14</v>
      </c>
      <c r="B6667" s="1">
        <v>42252</v>
      </c>
      <c r="C6667">
        <v>1</v>
      </c>
      <c r="D6667">
        <v>1</v>
      </c>
      <c r="E6667">
        <v>1</v>
      </c>
      <c r="F6667">
        <v>1</v>
      </c>
      <c r="G6667">
        <v>13466.8</v>
      </c>
      <c r="H6667">
        <v>451600</v>
      </c>
      <c r="I6667">
        <v>2015</v>
      </c>
      <c r="J6667">
        <v>9</v>
      </c>
      <c r="K6667">
        <v>5</v>
      </c>
    </row>
    <row r="6668" spans="1:11" x14ac:dyDescent="0.3">
      <c r="A6668" t="s">
        <v>14</v>
      </c>
      <c r="B6668" s="1">
        <v>42251</v>
      </c>
      <c r="C6668">
        <v>1</v>
      </c>
      <c r="D6668">
        <v>1</v>
      </c>
      <c r="E6668">
        <v>1</v>
      </c>
      <c r="F6668">
        <v>1</v>
      </c>
      <c r="G6668">
        <v>672.13</v>
      </c>
      <c r="H6668">
        <v>451600</v>
      </c>
      <c r="I6668">
        <v>2015</v>
      </c>
      <c r="J6668">
        <v>9</v>
      </c>
      <c r="K6668">
        <v>4</v>
      </c>
    </row>
    <row r="6669" spans="1:11" x14ac:dyDescent="0.3">
      <c r="A6669" t="s">
        <v>14</v>
      </c>
      <c r="B6669" s="1">
        <v>42250</v>
      </c>
      <c r="C6669">
        <v>1</v>
      </c>
      <c r="D6669">
        <v>1</v>
      </c>
      <c r="E6669">
        <v>1</v>
      </c>
      <c r="F6669">
        <v>1</v>
      </c>
      <c r="G6669">
        <v>889.63</v>
      </c>
      <c r="H6669">
        <v>451600</v>
      </c>
      <c r="I6669">
        <v>2015</v>
      </c>
      <c r="J6669">
        <v>9</v>
      </c>
      <c r="K6669">
        <v>3</v>
      </c>
    </row>
    <row r="6670" spans="1:11" x14ac:dyDescent="0.3">
      <c r="A6670" t="s">
        <v>14</v>
      </c>
      <c r="B6670" s="1">
        <v>42249</v>
      </c>
      <c r="C6670">
        <v>1</v>
      </c>
      <c r="D6670">
        <v>1</v>
      </c>
      <c r="E6670">
        <v>1</v>
      </c>
      <c r="F6670">
        <v>1</v>
      </c>
      <c r="G6670">
        <v>1710.04</v>
      </c>
      <c r="H6670">
        <v>451600</v>
      </c>
      <c r="I6670">
        <v>2015</v>
      </c>
      <c r="J6670">
        <v>9</v>
      </c>
      <c r="K6670">
        <v>2</v>
      </c>
    </row>
    <row r="6671" spans="1:11" x14ac:dyDescent="0.3">
      <c r="A6671" t="s">
        <v>14</v>
      </c>
      <c r="B6671" s="1">
        <v>42248</v>
      </c>
      <c r="C6671">
        <v>1</v>
      </c>
      <c r="D6671">
        <v>1</v>
      </c>
      <c r="E6671">
        <v>1</v>
      </c>
      <c r="F6671">
        <v>1</v>
      </c>
      <c r="G6671">
        <v>6135.62</v>
      </c>
      <c r="H6671">
        <v>451600</v>
      </c>
      <c r="I6671">
        <v>2015</v>
      </c>
      <c r="J6671">
        <v>9</v>
      </c>
      <c r="K6671">
        <v>1</v>
      </c>
    </row>
    <row r="6672" spans="1:11" x14ac:dyDescent="0.3">
      <c r="A6672" t="s">
        <v>14</v>
      </c>
      <c r="B6672" s="1">
        <v>42247</v>
      </c>
      <c r="C6672">
        <v>1</v>
      </c>
      <c r="D6672">
        <v>1</v>
      </c>
      <c r="E6672">
        <v>1</v>
      </c>
      <c r="F6672">
        <v>1</v>
      </c>
      <c r="G6672">
        <v>7021.69</v>
      </c>
      <c r="H6672">
        <v>451600</v>
      </c>
      <c r="I6672">
        <v>2015</v>
      </c>
      <c r="J6672">
        <v>8</v>
      </c>
      <c r="K6672">
        <v>31</v>
      </c>
    </row>
    <row r="6673" spans="1:11" x14ac:dyDescent="0.3">
      <c r="A6673" t="s">
        <v>14</v>
      </c>
      <c r="B6673" s="1">
        <v>42246</v>
      </c>
      <c r="C6673">
        <v>1</v>
      </c>
      <c r="D6673">
        <v>1</v>
      </c>
      <c r="E6673">
        <v>1</v>
      </c>
      <c r="F6673">
        <v>1</v>
      </c>
      <c r="G6673">
        <v>3319.17</v>
      </c>
      <c r="H6673">
        <v>451600</v>
      </c>
      <c r="I6673">
        <v>2015</v>
      </c>
      <c r="J6673">
        <v>8</v>
      </c>
      <c r="K6673">
        <v>30</v>
      </c>
    </row>
    <row r="6674" spans="1:11" x14ac:dyDescent="0.3">
      <c r="A6674" t="s">
        <v>14</v>
      </c>
      <c r="B6674" s="1">
        <v>42245</v>
      </c>
      <c r="C6674">
        <v>1</v>
      </c>
      <c r="D6674">
        <v>1</v>
      </c>
      <c r="E6674">
        <v>1</v>
      </c>
      <c r="F6674">
        <v>1</v>
      </c>
      <c r="G6674">
        <v>1207.48</v>
      </c>
      <c r="H6674">
        <v>451600</v>
      </c>
      <c r="I6674">
        <v>2015</v>
      </c>
      <c r="J6674">
        <v>8</v>
      </c>
      <c r="K6674">
        <v>29</v>
      </c>
    </row>
    <row r="6675" spans="1:11" x14ac:dyDescent="0.3">
      <c r="A6675" t="s">
        <v>14</v>
      </c>
      <c r="B6675" s="1">
        <v>42244</v>
      </c>
      <c r="C6675">
        <v>1</v>
      </c>
      <c r="D6675">
        <v>1</v>
      </c>
      <c r="E6675">
        <v>1</v>
      </c>
      <c r="F6675">
        <v>1</v>
      </c>
      <c r="G6675">
        <v>6212.61</v>
      </c>
      <c r="H6675">
        <v>451600</v>
      </c>
      <c r="I6675">
        <v>2015</v>
      </c>
      <c r="J6675">
        <v>8</v>
      </c>
      <c r="K6675">
        <v>28</v>
      </c>
    </row>
    <row r="6676" spans="1:11" x14ac:dyDescent="0.3">
      <c r="A6676" t="s">
        <v>14</v>
      </c>
      <c r="B6676" s="1">
        <v>42243</v>
      </c>
      <c r="C6676">
        <v>1</v>
      </c>
      <c r="D6676">
        <v>1</v>
      </c>
      <c r="E6676">
        <v>1</v>
      </c>
      <c r="F6676">
        <v>1</v>
      </c>
      <c r="G6676">
        <v>2445.86</v>
      </c>
      <c r="H6676">
        <v>451600</v>
      </c>
      <c r="I6676">
        <v>2015</v>
      </c>
      <c r="J6676">
        <v>8</v>
      </c>
      <c r="K6676">
        <v>27</v>
      </c>
    </row>
    <row r="6677" spans="1:11" x14ac:dyDescent="0.3">
      <c r="A6677" t="s">
        <v>14</v>
      </c>
      <c r="B6677" s="1">
        <v>42242</v>
      </c>
      <c r="C6677">
        <v>1</v>
      </c>
      <c r="D6677">
        <v>1</v>
      </c>
      <c r="E6677">
        <v>1</v>
      </c>
      <c r="F6677">
        <v>1</v>
      </c>
      <c r="G6677">
        <v>1643.05</v>
      </c>
      <c r="H6677">
        <v>451600</v>
      </c>
      <c r="I6677">
        <v>2015</v>
      </c>
      <c r="J6677">
        <v>8</v>
      </c>
      <c r="K6677">
        <v>26</v>
      </c>
    </row>
    <row r="6678" spans="1:11" x14ac:dyDescent="0.3">
      <c r="A6678" t="s">
        <v>14</v>
      </c>
      <c r="B6678" s="1">
        <v>42241</v>
      </c>
      <c r="C6678">
        <v>1</v>
      </c>
      <c r="D6678">
        <v>1</v>
      </c>
      <c r="E6678">
        <v>1</v>
      </c>
      <c r="F6678">
        <v>1</v>
      </c>
      <c r="G6678">
        <v>433444</v>
      </c>
      <c r="H6678">
        <v>451600</v>
      </c>
      <c r="I6678">
        <v>2015</v>
      </c>
      <c r="J6678">
        <v>8</v>
      </c>
      <c r="K6678">
        <v>25</v>
      </c>
    </row>
    <row r="6679" spans="1:11" x14ac:dyDescent="0.3">
      <c r="A6679" t="s">
        <v>14</v>
      </c>
      <c r="B6679" s="1">
        <v>42240</v>
      </c>
      <c r="C6679">
        <v>1</v>
      </c>
      <c r="D6679">
        <v>1</v>
      </c>
      <c r="E6679">
        <v>1</v>
      </c>
      <c r="F6679">
        <v>1</v>
      </c>
      <c r="G6679">
        <v>73636.800000000003</v>
      </c>
      <c r="H6679">
        <v>451600</v>
      </c>
      <c r="I6679">
        <v>2015</v>
      </c>
      <c r="J6679">
        <v>8</v>
      </c>
      <c r="K6679">
        <v>24</v>
      </c>
    </row>
    <row r="6680" spans="1:11" x14ac:dyDescent="0.3">
      <c r="A6680" t="s">
        <v>14</v>
      </c>
      <c r="B6680" s="1">
        <v>42239</v>
      </c>
      <c r="C6680">
        <v>1</v>
      </c>
      <c r="D6680">
        <v>1</v>
      </c>
      <c r="E6680">
        <v>1</v>
      </c>
      <c r="F6680">
        <v>1</v>
      </c>
      <c r="G6680">
        <v>2274.5</v>
      </c>
      <c r="H6680">
        <v>451600</v>
      </c>
      <c r="I6680">
        <v>2015</v>
      </c>
      <c r="J6680">
        <v>8</v>
      </c>
      <c r="K6680">
        <v>23</v>
      </c>
    </row>
    <row r="6681" spans="1:11" x14ac:dyDescent="0.3">
      <c r="A6681" t="s">
        <v>14</v>
      </c>
      <c r="B6681" s="1">
        <v>42238</v>
      </c>
      <c r="C6681">
        <v>1</v>
      </c>
      <c r="D6681">
        <v>1</v>
      </c>
      <c r="E6681">
        <v>1</v>
      </c>
      <c r="F6681">
        <v>1</v>
      </c>
      <c r="G6681">
        <v>1296.33</v>
      </c>
      <c r="H6681">
        <v>451600</v>
      </c>
      <c r="I6681">
        <v>2015</v>
      </c>
      <c r="J6681">
        <v>8</v>
      </c>
      <c r="K6681">
        <v>22</v>
      </c>
    </row>
    <row r="6682" spans="1:11" x14ac:dyDescent="0.3">
      <c r="A6682" t="s">
        <v>14</v>
      </c>
      <c r="B6682" s="1">
        <v>42237</v>
      </c>
      <c r="C6682">
        <v>1</v>
      </c>
      <c r="D6682">
        <v>1</v>
      </c>
      <c r="E6682">
        <v>1</v>
      </c>
      <c r="F6682">
        <v>1</v>
      </c>
      <c r="G6682">
        <v>5956.62</v>
      </c>
      <c r="H6682">
        <v>451600</v>
      </c>
      <c r="I6682">
        <v>2015</v>
      </c>
      <c r="J6682">
        <v>8</v>
      </c>
      <c r="K6682">
        <v>21</v>
      </c>
    </row>
    <row r="6683" spans="1:11" x14ac:dyDescent="0.3">
      <c r="A6683" t="s">
        <v>14</v>
      </c>
      <c r="B6683" s="1">
        <v>42236</v>
      </c>
      <c r="C6683">
        <v>1</v>
      </c>
      <c r="D6683">
        <v>1</v>
      </c>
      <c r="E6683">
        <v>1</v>
      </c>
      <c r="F6683">
        <v>1</v>
      </c>
      <c r="G6683">
        <v>2840.85</v>
      </c>
      <c r="H6683">
        <v>451600</v>
      </c>
      <c r="I6683">
        <v>2015</v>
      </c>
      <c r="J6683">
        <v>8</v>
      </c>
      <c r="K6683">
        <v>20</v>
      </c>
    </row>
    <row r="6684" spans="1:11" x14ac:dyDescent="0.3">
      <c r="A6684" t="s">
        <v>14</v>
      </c>
      <c r="B6684" s="1">
        <v>42235</v>
      </c>
      <c r="C6684">
        <v>1</v>
      </c>
      <c r="D6684">
        <v>1</v>
      </c>
      <c r="E6684">
        <v>1</v>
      </c>
      <c r="F6684">
        <v>1</v>
      </c>
      <c r="G6684">
        <v>157207</v>
      </c>
      <c r="H6684">
        <v>451600</v>
      </c>
      <c r="I6684">
        <v>2015</v>
      </c>
      <c r="J6684">
        <v>8</v>
      </c>
      <c r="K6684">
        <v>19</v>
      </c>
    </row>
    <row r="6685" spans="1:11" x14ac:dyDescent="0.3">
      <c r="A6685" t="s">
        <v>14</v>
      </c>
      <c r="B6685" s="1">
        <v>42234</v>
      </c>
      <c r="C6685">
        <v>1</v>
      </c>
      <c r="D6685">
        <v>1</v>
      </c>
      <c r="E6685">
        <v>1</v>
      </c>
      <c r="F6685">
        <v>1</v>
      </c>
      <c r="G6685">
        <v>65245.5</v>
      </c>
      <c r="H6685">
        <v>451600</v>
      </c>
      <c r="I6685">
        <v>2015</v>
      </c>
      <c r="J6685">
        <v>8</v>
      </c>
      <c r="K6685">
        <v>18</v>
      </c>
    </row>
    <row r="6686" spans="1:11" x14ac:dyDescent="0.3">
      <c r="A6686" t="s">
        <v>14</v>
      </c>
      <c r="B6686" s="1">
        <v>42233</v>
      </c>
      <c r="C6686">
        <v>1</v>
      </c>
      <c r="D6686">
        <v>1</v>
      </c>
      <c r="E6686">
        <v>1</v>
      </c>
      <c r="F6686">
        <v>1</v>
      </c>
      <c r="G6686">
        <v>20941.599999999999</v>
      </c>
      <c r="H6686">
        <v>451600</v>
      </c>
      <c r="I6686">
        <v>2015</v>
      </c>
      <c r="J6686">
        <v>8</v>
      </c>
      <c r="K6686">
        <v>17</v>
      </c>
    </row>
    <row r="6687" spans="1:11" x14ac:dyDescent="0.3">
      <c r="A6687" t="s">
        <v>14</v>
      </c>
      <c r="B6687" s="1">
        <v>42232</v>
      </c>
      <c r="C6687">
        <v>1</v>
      </c>
      <c r="D6687">
        <v>1</v>
      </c>
      <c r="E6687">
        <v>1</v>
      </c>
      <c r="F6687">
        <v>1</v>
      </c>
      <c r="G6687">
        <v>1643.82</v>
      </c>
      <c r="H6687">
        <v>451600</v>
      </c>
      <c r="I6687">
        <v>2015</v>
      </c>
      <c r="J6687">
        <v>8</v>
      </c>
      <c r="K6687">
        <v>16</v>
      </c>
    </row>
    <row r="6688" spans="1:11" x14ac:dyDescent="0.3">
      <c r="A6688" t="s">
        <v>14</v>
      </c>
      <c r="B6688" s="1">
        <v>42231</v>
      </c>
      <c r="C6688">
        <v>1</v>
      </c>
      <c r="D6688">
        <v>1</v>
      </c>
      <c r="E6688">
        <v>1</v>
      </c>
      <c r="F6688">
        <v>1</v>
      </c>
      <c r="G6688">
        <v>4232.47</v>
      </c>
      <c r="H6688">
        <v>451600</v>
      </c>
      <c r="I6688">
        <v>2015</v>
      </c>
      <c r="J6688">
        <v>8</v>
      </c>
      <c r="K6688">
        <v>15</v>
      </c>
    </row>
    <row r="6689" spans="1:11" x14ac:dyDescent="0.3">
      <c r="A6689" t="s">
        <v>14</v>
      </c>
      <c r="B6689" s="1">
        <v>42230</v>
      </c>
      <c r="C6689">
        <v>1</v>
      </c>
      <c r="D6689">
        <v>1</v>
      </c>
      <c r="E6689">
        <v>1</v>
      </c>
      <c r="F6689">
        <v>1</v>
      </c>
      <c r="G6689">
        <v>2346.2800000000002</v>
      </c>
      <c r="H6689">
        <v>451600</v>
      </c>
      <c r="I6689">
        <v>2015</v>
      </c>
      <c r="J6689">
        <v>8</v>
      </c>
      <c r="K6689">
        <v>14</v>
      </c>
    </row>
    <row r="6690" spans="1:11" x14ac:dyDescent="0.3">
      <c r="A6690" t="s">
        <v>14</v>
      </c>
      <c r="B6690" s="1">
        <v>42229</v>
      </c>
      <c r="C6690">
        <v>1</v>
      </c>
      <c r="D6690">
        <v>1</v>
      </c>
      <c r="E6690">
        <v>1</v>
      </c>
      <c r="F6690">
        <v>1</v>
      </c>
      <c r="G6690">
        <v>1521.35</v>
      </c>
      <c r="H6690">
        <v>451600</v>
      </c>
      <c r="I6690">
        <v>2015</v>
      </c>
      <c r="J6690">
        <v>8</v>
      </c>
      <c r="K6690">
        <v>13</v>
      </c>
    </row>
    <row r="6691" spans="1:11" x14ac:dyDescent="0.3">
      <c r="A6691" t="s">
        <v>14</v>
      </c>
      <c r="B6691" s="1">
        <v>42228</v>
      </c>
      <c r="C6691">
        <v>1</v>
      </c>
      <c r="D6691">
        <v>1</v>
      </c>
      <c r="E6691">
        <v>1</v>
      </c>
      <c r="F6691">
        <v>1</v>
      </c>
      <c r="G6691">
        <v>1602.34</v>
      </c>
      <c r="H6691">
        <v>451600</v>
      </c>
      <c r="I6691">
        <v>2015</v>
      </c>
      <c r="J6691">
        <v>8</v>
      </c>
      <c r="K6691">
        <v>12</v>
      </c>
    </row>
    <row r="6692" spans="1:11" x14ac:dyDescent="0.3">
      <c r="A6692" t="s">
        <v>14</v>
      </c>
      <c r="B6692" s="1">
        <v>42227</v>
      </c>
      <c r="C6692">
        <v>1</v>
      </c>
      <c r="D6692">
        <v>1</v>
      </c>
      <c r="E6692">
        <v>1</v>
      </c>
      <c r="F6692">
        <v>1</v>
      </c>
      <c r="G6692">
        <v>526.41</v>
      </c>
      <c r="H6692">
        <v>451600</v>
      </c>
      <c r="I6692">
        <v>2015</v>
      </c>
      <c r="J6692">
        <v>8</v>
      </c>
      <c r="K6692">
        <v>11</v>
      </c>
    </row>
    <row r="6693" spans="1:11" x14ac:dyDescent="0.3">
      <c r="A6693" t="s">
        <v>14</v>
      </c>
      <c r="B6693" s="1">
        <v>42226</v>
      </c>
      <c r="C6693">
        <v>1</v>
      </c>
      <c r="D6693">
        <v>1</v>
      </c>
      <c r="E6693">
        <v>1</v>
      </c>
      <c r="F6693">
        <v>1</v>
      </c>
      <c r="G6693">
        <v>152265</v>
      </c>
      <c r="H6693">
        <v>451600</v>
      </c>
      <c r="I6693">
        <v>2015</v>
      </c>
      <c r="J6693">
        <v>8</v>
      </c>
      <c r="K6693">
        <v>10</v>
      </c>
    </row>
    <row r="6694" spans="1:11" x14ac:dyDescent="0.3">
      <c r="A6694" t="s">
        <v>14</v>
      </c>
      <c r="B6694" s="1">
        <v>42225</v>
      </c>
      <c r="C6694">
        <v>1</v>
      </c>
      <c r="D6694">
        <v>1</v>
      </c>
      <c r="E6694">
        <v>1</v>
      </c>
      <c r="F6694">
        <v>1</v>
      </c>
      <c r="G6694">
        <v>656.9</v>
      </c>
      <c r="H6694">
        <v>451600</v>
      </c>
      <c r="I6694">
        <v>2015</v>
      </c>
      <c r="J6694">
        <v>8</v>
      </c>
      <c r="K6694">
        <v>9</v>
      </c>
    </row>
    <row r="6695" spans="1:11" x14ac:dyDescent="0.3">
      <c r="A6695" t="s">
        <v>14</v>
      </c>
      <c r="B6695" s="1">
        <v>42224</v>
      </c>
      <c r="C6695">
        <v>1</v>
      </c>
      <c r="D6695">
        <v>1</v>
      </c>
      <c r="E6695">
        <v>1</v>
      </c>
      <c r="F6695">
        <v>1</v>
      </c>
      <c r="G6695">
        <v>2229.17</v>
      </c>
      <c r="H6695">
        <v>451600</v>
      </c>
      <c r="I6695">
        <v>2015</v>
      </c>
      <c r="J6695">
        <v>8</v>
      </c>
      <c r="K6695">
        <v>8</v>
      </c>
    </row>
    <row r="6696" spans="1:11" x14ac:dyDescent="0.3">
      <c r="A6696" t="s">
        <v>14</v>
      </c>
      <c r="B6696" s="1">
        <v>42223</v>
      </c>
      <c r="C6696">
        <v>1</v>
      </c>
      <c r="D6696">
        <v>1</v>
      </c>
      <c r="E6696">
        <v>1</v>
      </c>
      <c r="F6696">
        <v>1</v>
      </c>
      <c r="G6696">
        <v>189055</v>
      </c>
      <c r="H6696">
        <v>451600</v>
      </c>
      <c r="I6696">
        <v>2015</v>
      </c>
      <c r="J6696">
        <v>8</v>
      </c>
      <c r="K6696">
        <v>7</v>
      </c>
    </row>
    <row r="6697" spans="1:11" x14ac:dyDescent="0.3">
      <c r="A6697" t="s">
        <v>14</v>
      </c>
      <c r="B6697" s="1">
        <v>42222</v>
      </c>
      <c r="C6697">
        <v>1</v>
      </c>
      <c r="D6697">
        <v>1</v>
      </c>
      <c r="E6697">
        <v>1</v>
      </c>
      <c r="F6697">
        <v>1</v>
      </c>
      <c r="G6697">
        <v>15978.7</v>
      </c>
      <c r="H6697">
        <v>451600</v>
      </c>
      <c r="I6697">
        <v>2015</v>
      </c>
      <c r="J6697">
        <v>8</v>
      </c>
      <c r="K6697">
        <v>6</v>
      </c>
    </row>
    <row r="6698" spans="1:11" x14ac:dyDescent="0.3">
      <c r="A6698" t="s">
        <v>14</v>
      </c>
      <c r="B6698" s="1">
        <v>42221</v>
      </c>
      <c r="C6698">
        <v>1</v>
      </c>
      <c r="D6698">
        <v>1</v>
      </c>
      <c r="E6698">
        <v>1</v>
      </c>
      <c r="F6698">
        <v>1</v>
      </c>
      <c r="G6698">
        <v>11013.3</v>
      </c>
      <c r="H6698">
        <v>451600</v>
      </c>
      <c r="I6698">
        <v>2015</v>
      </c>
      <c r="J6698">
        <v>8</v>
      </c>
      <c r="K6698">
        <v>5</v>
      </c>
    </row>
    <row r="6699" spans="1:11" x14ac:dyDescent="0.3">
      <c r="A6699" t="s">
        <v>14</v>
      </c>
      <c r="B6699" s="1">
        <v>42220</v>
      </c>
      <c r="C6699">
        <v>1</v>
      </c>
      <c r="D6699">
        <v>1</v>
      </c>
      <c r="E6699">
        <v>1</v>
      </c>
      <c r="F6699">
        <v>1</v>
      </c>
      <c r="G6699">
        <v>4182.05</v>
      </c>
      <c r="H6699">
        <v>451600</v>
      </c>
      <c r="I6699">
        <v>2015</v>
      </c>
      <c r="J6699">
        <v>8</v>
      </c>
      <c r="K6699">
        <v>4</v>
      </c>
    </row>
    <row r="6700" spans="1:11" x14ac:dyDescent="0.3">
      <c r="A6700" t="s">
        <v>14</v>
      </c>
      <c r="B6700" s="1">
        <v>42219</v>
      </c>
      <c r="C6700">
        <v>1</v>
      </c>
      <c r="D6700">
        <v>1</v>
      </c>
      <c r="E6700">
        <v>1</v>
      </c>
      <c r="F6700">
        <v>1</v>
      </c>
      <c r="G6700">
        <v>258279</v>
      </c>
      <c r="H6700">
        <v>451600</v>
      </c>
      <c r="I6700">
        <v>2015</v>
      </c>
      <c r="J6700">
        <v>8</v>
      </c>
      <c r="K6700">
        <v>3</v>
      </c>
    </row>
    <row r="6701" spans="1:11" x14ac:dyDescent="0.3">
      <c r="A6701" t="s">
        <v>14</v>
      </c>
      <c r="B6701" s="1">
        <v>42218</v>
      </c>
      <c r="C6701">
        <v>1</v>
      </c>
      <c r="D6701">
        <v>1</v>
      </c>
      <c r="E6701">
        <v>1</v>
      </c>
      <c r="F6701">
        <v>1</v>
      </c>
      <c r="G6701">
        <v>4443.42</v>
      </c>
      <c r="H6701">
        <v>451600</v>
      </c>
      <c r="I6701">
        <v>2015</v>
      </c>
      <c r="J6701">
        <v>8</v>
      </c>
      <c r="K6701">
        <v>2</v>
      </c>
    </row>
    <row r="6702" spans="1:11" x14ac:dyDescent="0.3">
      <c r="A6702" t="s">
        <v>14</v>
      </c>
      <c r="B6702" s="1">
        <v>42217</v>
      </c>
      <c r="C6702">
        <v>1</v>
      </c>
      <c r="D6702">
        <v>1</v>
      </c>
      <c r="E6702">
        <v>1</v>
      </c>
      <c r="F6702">
        <v>1</v>
      </c>
      <c r="G6702">
        <v>1765.74</v>
      </c>
      <c r="H6702">
        <v>451600</v>
      </c>
      <c r="I6702">
        <v>2015</v>
      </c>
      <c r="J6702">
        <v>8</v>
      </c>
      <c r="K6702">
        <v>1</v>
      </c>
    </row>
    <row r="6703" spans="1:11" x14ac:dyDescent="0.3">
      <c r="A6703" t="s">
        <v>14</v>
      </c>
      <c r="B6703" s="1">
        <v>42216</v>
      </c>
      <c r="C6703">
        <v>1</v>
      </c>
      <c r="D6703">
        <v>1</v>
      </c>
      <c r="E6703">
        <v>1</v>
      </c>
      <c r="F6703">
        <v>1</v>
      </c>
      <c r="G6703">
        <v>110.28</v>
      </c>
      <c r="H6703">
        <v>451600</v>
      </c>
      <c r="I6703">
        <v>2015</v>
      </c>
      <c r="J6703">
        <v>7</v>
      </c>
      <c r="K6703">
        <v>31</v>
      </c>
    </row>
    <row r="6704" spans="1:11" x14ac:dyDescent="0.3">
      <c r="A6704" t="s">
        <v>14</v>
      </c>
      <c r="B6704" s="1">
        <v>42215</v>
      </c>
      <c r="C6704">
        <v>1</v>
      </c>
      <c r="D6704">
        <v>1</v>
      </c>
      <c r="E6704">
        <v>1</v>
      </c>
      <c r="F6704">
        <v>1</v>
      </c>
      <c r="G6704">
        <v>28284.7</v>
      </c>
      <c r="H6704">
        <v>451600</v>
      </c>
      <c r="I6704">
        <v>2015</v>
      </c>
      <c r="J6704">
        <v>7</v>
      </c>
      <c r="K6704">
        <v>30</v>
      </c>
    </row>
    <row r="6705" spans="1:11" x14ac:dyDescent="0.3">
      <c r="A6705" t="s">
        <v>14</v>
      </c>
      <c r="B6705" s="1">
        <v>42214</v>
      </c>
      <c r="C6705">
        <v>1</v>
      </c>
      <c r="D6705">
        <v>1</v>
      </c>
      <c r="E6705">
        <v>1</v>
      </c>
      <c r="F6705">
        <v>1</v>
      </c>
      <c r="G6705">
        <v>404935</v>
      </c>
      <c r="H6705">
        <v>451600</v>
      </c>
      <c r="I6705">
        <v>2015</v>
      </c>
      <c r="J6705">
        <v>7</v>
      </c>
      <c r="K6705">
        <v>29</v>
      </c>
    </row>
    <row r="6706" spans="1:11" x14ac:dyDescent="0.3">
      <c r="A6706" t="s">
        <v>14</v>
      </c>
      <c r="B6706" s="1">
        <v>42213</v>
      </c>
      <c r="C6706">
        <v>1</v>
      </c>
      <c r="D6706">
        <v>1</v>
      </c>
      <c r="E6706">
        <v>1</v>
      </c>
      <c r="F6706">
        <v>1</v>
      </c>
      <c r="G6706">
        <v>50302.7</v>
      </c>
      <c r="H6706">
        <v>451600</v>
      </c>
      <c r="I6706">
        <v>2015</v>
      </c>
      <c r="J6706">
        <v>7</v>
      </c>
      <c r="K6706">
        <v>28</v>
      </c>
    </row>
    <row r="6707" spans="1:11" x14ac:dyDescent="0.3">
      <c r="A6707" t="s">
        <v>14</v>
      </c>
      <c r="B6707" s="1">
        <v>42212</v>
      </c>
      <c r="C6707">
        <v>1</v>
      </c>
      <c r="D6707">
        <v>1</v>
      </c>
      <c r="E6707">
        <v>1</v>
      </c>
      <c r="F6707">
        <v>1</v>
      </c>
      <c r="G6707">
        <v>2250.85</v>
      </c>
      <c r="H6707">
        <v>451600</v>
      </c>
      <c r="I6707">
        <v>2015</v>
      </c>
      <c r="J6707">
        <v>7</v>
      </c>
      <c r="K6707">
        <v>27</v>
      </c>
    </row>
    <row r="6708" spans="1:11" x14ac:dyDescent="0.3">
      <c r="A6708" t="s">
        <v>14</v>
      </c>
      <c r="B6708" s="1">
        <v>42211</v>
      </c>
      <c r="C6708">
        <v>1</v>
      </c>
      <c r="D6708">
        <v>1</v>
      </c>
      <c r="E6708">
        <v>1</v>
      </c>
      <c r="F6708">
        <v>1</v>
      </c>
      <c r="G6708">
        <v>25</v>
      </c>
      <c r="H6708">
        <v>451600</v>
      </c>
      <c r="I6708">
        <v>2015</v>
      </c>
      <c r="J6708">
        <v>7</v>
      </c>
      <c r="K6708">
        <v>26</v>
      </c>
    </row>
    <row r="6709" spans="1:11" x14ac:dyDescent="0.3">
      <c r="A6709" t="s">
        <v>14</v>
      </c>
      <c r="B6709" s="1">
        <v>42210</v>
      </c>
      <c r="C6709">
        <v>1</v>
      </c>
      <c r="D6709">
        <v>1</v>
      </c>
      <c r="E6709">
        <v>1</v>
      </c>
      <c r="F6709">
        <v>1</v>
      </c>
      <c r="G6709">
        <v>521.34</v>
      </c>
      <c r="H6709">
        <v>451600</v>
      </c>
      <c r="I6709">
        <v>2015</v>
      </c>
      <c r="J6709">
        <v>7</v>
      </c>
      <c r="K6709">
        <v>25</v>
      </c>
    </row>
    <row r="6710" spans="1:11" x14ac:dyDescent="0.3">
      <c r="A6710" t="s">
        <v>14</v>
      </c>
      <c r="B6710" s="1">
        <v>42209</v>
      </c>
      <c r="C6710">
        <v>1</v>
      </c>
      <c r="D6710">
        <v>1</v>
      </c>
      <c r="E6710">
        <v>1</v>
      </c>
      <c r="F6710">
        <v>1</v>
      </c>
      <c r="G6710">
        <v>32139.8</v>
      </c>
      <c r="H6710">
        <v>451600</v>
      </c>
      <c r="I6710">
        <v>2015</v>
      </c>
      <c r="J6710">
        <v>7</v>
      </c>
      <c r="K6710">
        <v>24</v>
      </c>
    </row>
    <row r="6711" spans="1:11" x14ac:dyDescent="0.3">
      <c r="A6711" t="s">
        <v>14</v>
      </c>
      <c r="B6711" s="1">
        <v>42208</v>
      </c>
      <c r="C6711">
        <v>1</v>
      </c>
      <c r="D6711">
        <v>1</v>
      </c>
      <c r="E6711">
        <v>1</v>
      </c>
      <c r="F6711">
        <v>1</v>
      </c>
      <c r="G6711">
        <v>4233.58</v>
      </c>
      <c r="H6711">
        <v>451600</v>
      </c>
      <c r="I6711">
        <v>2015</v>
      </c>
      <c r="J6711">
        <v>7</v>
      </c>
      <c r="K6711">
        <v>23</v>
      </c>
    </row>
    <row r="6712" spans="1:11" x14ac:dyDescent="0.3">
      <c r="A6712" t="s">
        <v>14</v>
      </c>
      <c r="B6712" s="1">
        <v>42207</v>
      </c>
      <c r="C6712">
        <v>1</v>
      </c>
      <c r="D6712">
        <v>1</v>
      </c>
      <c r="E6712">
        <v>1</v>
      </c>
      <c r="F6712">
        <v>1</v>
      </c>
      <c r="G6712">
        <v>506.55</v>
      </c>
      <c r="H6712">
        <v>451600</v>
      </c>
      <c r="I6712">
        <v>2015</v>
      </c>
      <c r="J6712">
        <v>7</v>
      </c>
      <c r="K6712">
        <v>22</v>
      </c>
    </row>
    <row r="6713" spans="1:11" x14ac:dyDescent="0.3">
      <c r="A6713" t="s">
        <v>14</v>
      </c>
      <c r="B6713" s="1">
        <v>42206</v>
      </c>
      <c r="C6713">
        <v>1</v>
      </c>
      <c r="D6713">
        <v>1</v>
      </c>
      <c r="E6713">
        <v>1</v>
      </c>
      <c r="F6713">
        <v>1</v>
      </c>
      <c r="G6713">
        <v>5796.42</v>
      </c>
      <c r="H6713">
        <v>451600</v>
      </c>
      <c r="I6713">
        <v>2015</v>
      </c>
      <c r="J6713">
        <v>7</v>
      </c>
      <c r="K6713">
        <v>21</v>
      </c>
    </row>
    <row r="6714" spans="1:11" x14ac:dyDescent="0.3">
      <c r="A6714" t="s">
        <v>14</v>
      </c>
      <c r="B6714" s="1">
        <v>42205</v>
      </c>
      <c r="C6714">
        <v>1</v>
      </c>
      <c r="D6714">
        <v>1</v>
      </c>
      <c r="E6714">
        <v>1</v>
      </c>
      <c r="F6714">
        <v>1</v>
      </c>
      <c r="G6714">
        <v>658.78</v>
      </c>
      <c r="H6714">
        <v>451600</v>
      </c>
      <c r="I6714">
        <v>2015</v>
      </c>
      <c r="J6714">
        <v>7</v>
      </c>
      <c r="K6714">
        <v>20</v>
      </c>
    </row>
    <row r="6715" spans="1:11" x14ac:dyDescent="0.3">
      <c r="A6715" t="s">
        <v>14</v>
      </c>
      <c r="B6715" s="1">
        <v>42204</v>
      </c>
      <c r="C6715">
        <v>1</v>
      </c>
      <c r="D6715">
        <v>1</v>
      </c>
      <c r="E6715">
        <v>1</v>
      </c>
      <c r="F6715">
        <v>1</v>
      </c>
      <c r="G6715">
        <v>2708.94</v>
      </c>
      <c r="H6715">
        <v>451600</v>
      </c>
      <c r="I6715">
        <v>2015</v>
      </c>
      <c r="J6715">
        <v>7</v>
      </c>
      <c r="K6715">
        <v>19</v>
      </c>
    </row>
    <row r="6716" spans="1:11" x14ac:dyDescent="0.3">
      <c r="A6716" t="s">
        <v>14</v>
      </c>
      <c r="B6716" s="1">
        <v>42203</v>
      </c>
      <c r="C6716">
        <v>1</v>
      </c>
      <c r="D6716">
        <v>1</v>
      </c>
      <c r="E6716">
        <v>1</v>
      </c>
      <c r="F6716">
        <v>1</v>
      </c>
      <c r="G6716">
        <v>50531.8</v>
      </c>
      <c r="H6716">
        <v>451600</v>
      </c>
      <c r="I6716">
        <v>2015</v>
      </c>
      <c r="J6716">
        <v>7</v>
      </c>
      <c r="K6716">
        <v>18</v>
      </c>
    </row>
    <row r="6717" spans="1:11" x14ac:dyDescent="0.3">
      <c r="A6717" t="s">
        <v>14</v>
      </c>
      <c r="B6717" s="1">
        <v>42202</v>
      </c>
      <c r="C6717">
        <v>1</v>
      </c>
      <c r="D6717">
        <v>1</v>
      </c>
      <c r="E6717">
        <v>1</v>
      </c>
      <c r="F6717">
        <v>1</v>
      </c>
      <c r="G6717">
        <v>665897</v>
      </c>
      <c r="H6717">
        <v>451600</v>
      </c>
      <c r="I6717">
        <v>2015</v>
      </c>
      <c r="J6717">
        <v>7</v>
      </c>
      <c r="K6717">
        <v>17</v>
      </c>
    </row>
    <row r="6718" spans="1:11" x14ac:dyDescent="0.3">
      <c r="A6718" t="s">
        <v>14</v>
      </c>
      <c r="B6718" s="1">
        <v>42201</v>
      </c>
      <c r="C6718">
        <v>1</v>
      </c>
      <c r="D6718">
        <v>1</v>
      </c>
      <c r="E6718">
        <v>1</v>
      </c>
      <c r="F6718">
        <v>1</v>
      </c>
      <c r="G6718">
        <v>33531.9</v>
      </c>
      <c r="H6718">
        <v>451600</v>
      </c>
      <c r="I6718">
        <v>2015</v>
      </c>
      <c r="J6718">
        <v>7</v>
      </c>
      <c r="K6718">
        <v>16</v>
      </c>
    </row>
    <row r="6719" spans="1:11" x14ac:dyDescent="0.3">
      <c r="A6719" t="s">
        <v>14</v>
      </c>
      <c r="B6719" s="1">
        <v>42200</v>
      </c>
      <c r="C6719">
        <v>1</v>
      </c>
      <c r="D6719">
        <v>1</v>
      </c>
      <c r="E6719">
        <v>1</v>
      </c>
      <c r="F6719">
        <v>1</v>
      </c>
      <c r="G6719">
        <v>1131.72</v>
      </c>
      <c r="H6719">
        <v>451600</v>
      </c>
      <c r="I6719">
        <v>2015</v>
      </c>
      <c r="J6719">
        <v>7</v>
      </c>
      <c r="K6719">
        <v>15</v>
      </c>
    </row>
    <row r="6720" spans="1:11" x14ac:dyDescent="0.3">
      <c r="A6720" t="s">
        <v>14</v>
      </c>
      <c r="B6720" s="1">
        <v>42199</v>
      </c>
      <c r="C6720">
        <v>1</v>
      </c>
      <c r="D6720">
        <v>1</v>
      </c>
      <c r="E6720">
        <v>1</v>
      </c>
      <c r="F6720">
        <v>1</v>
      </c>
      <c r="G6720">
        <v>31441.7</v>
      </c>
      <c r="H6720">
        <v>451600</v>
      </c>
      <c r="I6720">
        <v>2015</v>
      </c>
      <c r="J6720">
        <v>7</v>
      </c>
      <c r="K6720">
        <v>14</v>
      </c>
    </row>
    <row r="6721" spans="1:11" x14ac:dyDescent="0.3">
      <c r="A6721" t="s">
        <v>14</v>
      </c>
      <c r="B6721" s="1">
        <v>42198</v>
      </c>
      <c r="C6721">
        <v>1</v>
      </c>
      <c r="D6721">
        <v>1</v>
      </c>
      <c r="E6721">
        <v>1</v>
      </c>
      <c r="F6721">
        <v>1</v>
      </c>
      <c r="G6721">
        <v>242557</v>
      </c>
      <c r="H6721">
        <v>451600</v>
      </c>
      <c r="I6721">
        <v>2015</v>
      </c>
      <c r="J6721">
        <v>7</v>
      </c>
      <c r="K6721">
        <v>13</v>
      </c>
    </row>
    <row r="6722" spans="1:11" x14ac:dyDescent="0.3">
      <c r="A6722" t="s">
        <v>14</v>
      </c>
      <c r="B6722" s="1">
        <v>42197</v>
      </c>
      <c r="C6722">
        <v>1</v>
      </c>
      <c r="D6722">
        <v>1</v>
      </c>
      <c r="E6722">
        <v>1</v>
      </c>
      <c r="F6722">
        <v>1</v>
      </c>
      <c r="G6722">
        <v>3187.45</v>
      </c>
      <c r="H6722">
        <v>451600</v>
      </c>
      <c r="I6722">
        <v>2015</v>
      </c>
      <c r="J6722">
        <v>7</v>
      </c>
      <c r="K6722">
        <v>12</v>
      </c>
    </row>
    <row r="6723" spans="1:11" x14ac:dyDescent="0.3">
      <c r="A6723" t="s">
        <v>14</v>
      </c>
      <c r="B6723" s="1">
        <v>42196</v>
      </c>
      <c r="C6723">
        <v>1</v>
      </c>
      <c r="D6723">
        <v>1</v>
      </c>
      <c r="E6723">
        <v>1</v>
      </c>
      <c r="F6723">
        <v>1</v>
      </c>
      <c r="G6723">
        <v>1621.98</v>
      </c>
      <c r="H6723">
        <v>451600</v>
      </c>
      <c r="I6723">
        <v>2015</v>
      </c>
      <c r="J6723">
        <v>7</v>
      </c>
      <c r="K6723">
        <v>11</v>
      </c>
    </row>
    <row r="6724" spans="1:11" x14ac:dyDescent="0.3">
      <c r="A6724" t="s">
        <v>14</v>
      </c>
      <c r="B6724" s="1">
        <v>42195</v>
      </c>
      <c r="C6724">
        <v>1</v>
      </c>
      <c r="D6724">
        <v>1</v>
      </c>
      <c r="E6724">
        <v>1</v>
      </c>
      <c r="F6724">
        <v>1</v>
      </c>
      <c r="G6724">
        <v>1065.3900000000001</v>
      </c>
      <c r="H6724">
        <v>451600</v>
      </c>
      <c r="I6724">
        <v>2015</v>
      </c>
      <c r="J6724">
        <v>7</v>
      </c>
      <c r="K6724">
        <v>10</v>
      </c>
    </row>
    <row r="6725" spans="1:11" x14ac:dyDescent="0.3">
      <c r="A6725" t="s">
        <v>14</v>
      </c>
      <c r="B6725" s="1">
        <v>42194</v>
      </c>
      <c r="C6725">
        <v>1</v>
      </c>
      <c r="D6725">
        <v>1</v>
      </c>
      <c r="E6725">
        <v>1</v>
      </c>
      <c r="F6725">
        <v>1</v>
      </c>
      <c r="G6725">
        <v>516.17999999999995</v>
      </c>
      <c r="H6725">
        <v>451600</v>
      </c>
      <c r="I6725">
        <v>2015</v>
      </c>
      <c r="J6725">
        <v>7</v>
      </c>
      <c r="K6725">
        <v>9</v>
      </c>
    </row>
    <row r="6726" spans="1:11" x14ac:dyDescent="0.3">
      <c r="A6726" t="s">
        <v>14</v>
      </c>
      <c r="B6726" s="1">
        <v>42193</v>
      </c>
      <c r="C6726">
        <v>1</v>
      </c>
      <c r="D6726">
        <v>1</v>
      </c>
      <c r="E6726">
        <v>1</v>
      </c>
      <c r="F6726">
        <v>1</v>
      </c>
      <c r="G6726">
        <v>1632.58</v>
      </c>
      <c r="H6726">
        <v>451600</v>
      </c>
      <c r="I6726">
        <v>2015</v>
      </c>
      <c r="J6726">
        <v>7</v>
      </c>
      <c r="K6726">
        <v>8</v>
      </c>
    </row>
    <row r="6727" spans="1:11" x14ac:dyDescent="0.3">
      <c r="A6727" t="s">
        <v>14</v>
      </c>
      <c r="B6727" s="1">
        <v>42192</v>
      </c>
      <c r="C6727">
        <v>1</v>
      </c>
      <c r="D6727">
        <v>1</v>
      </c>
      <c r="E6727">
        <v>1</v>
      </c>
      <c r="F6727">
        <v>1</v>
      </c>
      <c r="G6727">
        <v>34946.1</v>
      </c>
      <c r="H6727">
        <v>451600</v>
      </c>
      <c r="I6727">
        <v>2015</v>
      </c>
      <c r="J6727">
        <v>7</v>
      </c>
      <c r="K6727">
        <v>7</v>
      </c>
    </row>
    <row r="6728" spans="1:11" x14ac:dyDescent="0.3">
      <c r="A6728" t="s">
        <v>14</v>
      </c>
      <c r="B6728" s="1">
        <v>42191</v>
      </c>
      <c r="C6728">
        <v>1</v>
      </c>
      <c r="D6728">
        <v>1</v>
      </c>
      <c r="E6728">
        <v>1</v>
      </c>
      <c r="F6728">
        <v>1</v>
      </c>
      <c r="G6728">
        <v>652389</v>
      </c>
      <c r="H6728">
        <v>451600</v>
      </c>
      <c r="I6728">
        <v>2015</v>
      </c>
      <c r="J6728">
        <v>7</v>
      </c>
      <c r="K6728">
        <v>6</v>
      </c>
    </row>
    <row r="6729" spans="1:11" x14ac:dyDescent="0.3">
      <c r="A6729" t="s">
        <v>14</v>
      </c>
      <c r="B6729" s="1">
        <v>42190</v>
      </c>
      <c r="C6729">
        <v>1</v>
      </c>
      <c r="D6729">
        <v>1</v>
      </c>
      <c r="E6729">
        <v>1</v>
      </c>
      <c r="F6729">
        <v>1</v>
      </c>
      <c r="G6729">
        <v>8107.28</v>
      </c>
      <c r="H6729">
        <v>451600</v>
      </c>
      <c r="I6729">
        <v>2015</v>
      </c>
      <c r="J6729">
        <v>7</v>
      </c>
      <c r="K6729">
        <v>5</v>
      </c>
    </row>
    <row r="6730" spans="1:11" x14ac:dyDescent="0.3">
      <c r="A6730" t="s">
        <v>14</v>
      </c>
      <c r="B6730" s="1">
        <v>42189</v>
      </c>
      <c r="C6730">
        <v>1</v>
      </c>
      <c r="D6730">
        <v>1</v>
      </c>
      <c r="E6730">
        <v>1</v>
      </c>
      <c r="F6730">
        <v>1</v>
      </c>
      <c r="G6730">
        <v>100.02</v>
      </c>
      <c r="H6730">
        <v>451600</v>
      </c>
      <c r="I6730">
        <v>2015</v>
      </c>
      <c r="J6730">
        <v>7</v>
      </c>
      <c r="K6730">
        <v>4</v>
      </c>
    </row>
    <row r="6731" spans="1:11" x14ac:dyDescent="0.3">
      <c r="A6731" t="s">
        <v>14</v>
      </c>
      <c r="B6731" s="1">
        <v>42188</v>
      </c>
      <c r="C6731">
        <v>1</v>
      </c>
      <c r="D6731">
        <v>1</v>
      </c>
      <c r="E6731">
        <v>1</v>
      </c>
      <c r="F6731">
        <v>1</v>
      </c>
      <c r="G6731">
        <v>14061.3</v>
      </c>
      <c r="H6731">
        <v>451600</v>
      </c>
      <c r="I6731">
        <v>2015</v>
      </c>
      <c r="J6731">
        <v>7</v>
      </c>
      <c r="K6731">
        <v>3</v>
      </c>
    </row>
    <row r="6732" spans="1:11" x14ac:dyDescent="0.3">
      <c r="A6732" t="s">
        <v>14</v>
      </c>
      <c r="B6732" s="1">
        <v>42187</v>
      </c>
      <c r="C6732">
        <v>1</v>
      </c>
      <c r="D6732">
        <v>1</v>
      </c>
      <c r="E6732">
        <v>1</v>
      </c>
      <c r="F6732">
        <v>1</v>
      </c>
      <c r="G6732">
        <v>1436.39</v>
      </c>
      <c r="H6732">
        <v>451600</v>
      </c>
      <c r="I6732">
        <v>2015</v>
      </c>
      <c r="J6732">
        <v>7</v>
      </c>
      <c r="K6732">
        <v>2</v>
      </c>
    </row>
    <row r="6733" spans="1:11" x14ac:dyDescent="0.3">
      <c r="A6733" t="s">
        <v>14</v>
      </c>
      <c r="B6733" s="1">
        <v>42186</v>
      </c>
      <c r="C6733">
        <v>1</v>
      </c>
      <c r="D6733">
        <v>1</v>
      </c>
      <c r="E6733">
        <v>1</v>
      </c>
      <c r="F6733">
        <v>1</v>
      </c>
      <c r="G6733">
        <v>110325</v>
      </c>
      <c r="H6733">
        <v>451600</v>
      </c>
      <c r="I6733">
        <v>2015</v>
      </c>
      <c r="J6733">
        <v>7</v>
      </c>
      <c r="K6733">
        <v>1</v>
      </c>
    </row>
    <row r="6734" spans="1:11" x14ac:dyDescent="0.3">
      <c r="A6734" t="s">
        <v>14</v>
      </c>
      <c r="B6734" s="1">
        <v>42185</v>
      </c>
      <c r="C6734">
        <v>1</v>
      </c>
      <c r="D6734">
        <v>1</v>
      </c>
      <c r="E6734">
        <v>1</v>
      </c>
      <c r="F6734">
        <v>1</v>
      </c>
      <c r="G6734">
        <v>472575</v>
      </c>
      <c r="H6734">
        <v>451600</v>
      </c>
      <c r="I6734">
        <v>2015</v>
      </c>
      <c r="J6734">
        <v>6</v>
      </c>
      <c r="K6734">
        <v>30</v>
      </c>
    </row>
    <row r="6735" spans="1:11" x14ac:dyDescent="0.3">
      <c r="A6735" t="s">
        <v>14</v>
      </c>
      <c r="B6735" s="1">
        <v>42184</v>
      </c>
      <c r="C6735">
        <v>1</v>
      </c>
      <c r="D6735">
        <v>1</v>
      </c>
      <c r="E6735">
        <v>1</v>
      </c>
      <c r="F6735">
        <v>1</v>
      </c>
      <c r="G6735">
        <v>3121.38</v>
      </c>
      <c r="H6735">
        <v>451600</v>
      </c>
      <c r="I6735">
        <v>2015</v>
      </c>
      <c r="J6735">
        <v>6</v>
      </c>
      <c r="K6735">
        <v>29</v>
      </c>
    </row>
    <row r="6736" spans="1:11" x14ac:dyDescent="0.3">
      <c r="A6736" t="s">
        <v>14</v>
      </c>
      <c r="B6736" s="1">
        <v>42183</v>
      </c>
      <c r="C6736">
        <v>1</v>
      </c>
      <c r="D6736">
        <v>1</v>
      </c>
      <c r="E6736">
        <v>1</v>
      </c>
      <c r="F6736">
        <v>1</v>
      </c>
      <c r="G6736">
        <v>409.44</v>
      </c>
      <c r="H6736">
        <v>451600</v>
      </c>
      <c r="I6736">
        <v>2015</v>
      </c>
      <c r="J6736">
        <v>6</v>
      </c>
      <c r="K6736">
        <v>28</v>
      </c>
    </row>
    <row r="6737" spans="1:11" x14ac:dyDescent="0.3">
      <c r="A6737" t="s">
        <v>14</v>
      </c>
      <c r="B6737" s="1">
        <v>42182</v>
      </c>
      <c r="C6737">
        <v>1</v>
      </c>
      <c r="D6737">
        <v>1</v>
      </c>
      <c r="E6737">
        <v>1</v>
      </c>
      <c r="F6737">
        <v>1</v>
      </c>
      <c r="G6737">
        <v>668536</v>
      </c>
      <c r="H6737">
        <v>451600</v>
      </c>
      <c r="I6737">
        <v>2015</v>
      </c>
      <c r="J6737">
        <v>6</v>
      </c>
      <c r="K6737">
        <v>27</v>
      </c>
    </row>
    <row r="6738" spans="1:11" x14ac:dyDescent="0.3">
      <c r="A6738" t="s">
        <v>14</v>
      </c>
      <c r="B6738" s="1">
        <v>42181</v>
      </c>
      <c r="C6738">
        <v>1</v>
      </c>
      <c r="D6738">
        <v>1</v>
      </c>
      <c r="E6738">
        <v>1</v>
      </c>
      <c r="F6738">
        <v>1</v>
      </c>
      <c r="G6738">
        <v>3128.97</v>
      </c>
      <c r="H6738">
        <v>451600</v>
      </c>
      <c r="I6738">
        <v>2015</v>
      </c>
      <c r="J6738">
        <v>6</v>
      </c>
      <c r="K6738">
        <v>26</v>
      </c>
    </row>
    <row r="6739" spans="1:11" x14ac:dyDescent="0.3">
      <c r="A6739" t="s">
        <v>14</v>
      </c>
      <c r="B6739" s="1">
        <v>42180</v>
      </c>
      <c r="C6739">
        <v>1</v>
      </c>
      <c r="D6739">
        <v>1</v>
      </c>
      <c r="E6739">
        <v>1</v>
      </c>
      <c r="F6739">
        <v>1</v>
      </c>
      <c r="G6739">
        <v>63844.800000000003</v>
      </c>
      <c r="H6739">
        <v>451600</v>
      </c>
      <c r="I6739">
        <v>2015</v>
      </c>
      <c r="J6739">
        <v>6</v>
      </c>
      <c r="K6739">
        <v>25</v>
      </c>
    </row>
    <row r="6740" spans="1:11" x14ac:dyDescent="0.3">
      <c r="A6740" t="s">
        <v>14</v>
      </c>
      <c r="B6740" s="1">
        <v>42179</v>
      </c>
      <c r="C6740">
        <v>1</v>
      </c>
      <c r="D6740">
        <v>1</v>
      </c>
      <c r="E6740">
        <v>1</v>
      </c>
      <c r="F6740">
        <v>1</v>
      </c>
      <c r="G6740">
        <v>633456</v>
      </c>
      <c r="H6740">
        <v>451600</v>
      </c>
      <c r="I6740">
        <v>2015</v>
      </c>
      <c r="J6740">
        <v>6</v>
      </c>
      <c r="K6740">
        <v>24</v>
      </c>
    </row>
    <row r="6741" spans="1:11" x14ac:dyDescent="0.3">
      <c r="A6741" t="s">
        <v>14</v>
      </c>
      <c r="B6741" s="1">
        <v>42178</v>
      </c>
      <c r="C6741">
        <v>1</v>
      </c>
      <c r="D6741">
        <v>1</v>
      </c>
      <c r="E6741">
        <v>1</v>
      </c>
      <c r="F6741">
        <v>1</v>
      </c>
      <c r="G6741">
        <v>19972.7</v>
      </c>
      <c r="H6741">
        <v>451600</v>
      </c>
      <c r="I6741">
        <v>2015</v>
      </c>
      <c r="J6741">
        <v>6</v>
      </c>
      <c r="K6741">
        <v>23</v>
      </c>
    </row>
    <row r="6742" spans="1:11" x14ac:dyDescent="0.3">
      <c r="A6742" t="s">
        <v>14</v>
      </c>
      <c r="B6742" s="1">
        <v>42177</v>
      </c>
      <c r="C6742">
        <v>1</v>
      </c>
      <c r="D6742">
        <v>1</v>
      </c>
      <c r="E6742">
        <v>1</v>
      </c>
      <c r="F6742">
        <v>1</v>
      </c>
      <c r="G6742">
        <v>403.56</v>
      </c>
      <c r="H6742">
        <v>451600</v>
      </c>
      <c r="I6742">
        <v>2015</v>
      </c>
      <c r="J6742">
        <v>6</v>
      </c>
      <c r="K6742">
        <v>22</v>
      </c>
    </row>
    <row r="6743" spans="1:11" x14ac:dyDescent="0.3">
      <c r="A6743" t="s">
        <v>14</v>
      </c>
      <c r="B6743" s="1">
        <v>42176</v>
      </c>
      <c r="C6743">
        <v>1</v>
      </c>
      <c r="D6743">
        <v>1</v>
      </c>
      <c r="E6743">
        <v>1</v>
      </c>
      <c r="F6743">
        <v>1</v>
      </c>
      <c r="G6743">
        <v>370.88</v>
      </c>
      <c r="H6743">
        <v>451600</v>
      </c>
      <c r="I6743">
        <v>2015</v>
      </c>
      <c r="J6743">
        <v>6</v>
      </c>
      <c r="K6743">
        <v>21</v>
      </c>
    </row>
    <row r="6744" spans="1:11" x14ac:dyDescent="0.3">
      <c r="A6744" t="s">
        <v>14</v>
      </c>
      <c r="B6744" s="1">
        <v>42175</v>
      </c>
      <c r="C6744">
        <v>1</v>
      </c>
      <c r="D6744">
        <v>1</v>
      </c>
      <c r="E6744">
        <v>1</v>
      </c>
      <c r="F6744">
        <v>1</v>
      </c>
      <c r="G6744">
        <v>2423.98</v>
      </c>
      <c r="H6744">
        <v>451600</v>
      </c>
      <c r="I6744">
        <v>2015</v>
      </c>
      <c r="J6744">
        <v>6</v>
      </c>
      <c r="K6744">
        <v>20</v>
      </c>
    </row>
    <row r="6745" spans="1:11" x14ac:dyDescent="0.3">
      <c r="A6745" t="s">
        <v>14</v>
      </c>
      <c r="B6745" s="1">
        <v>42174</v>
      </c>
      <c r="C6745">
        <v>1</v>
      </c>
      <c r="D6745">
        <v>1</v>
      </c>
      <c r="E6745">
        <v>1</v>
      </c>
      <c r="F6745">
        <v>1</v>
      </c>
      <c r="G6745">
        <v>10983.2</v>
      </c>
      <c r="H6745">
        <v>451600</v>
      </c>
      <c r="I6745">
        <v>2015</v>
      </c>
      <c r="J6745">
        <v>6</v>
      </c>
      <c r="K6745">
        <v>19</v>
      </c>
    </row>
    <row r="6746" spans="1:11" x14ac:dyDescent="0.3">
      <c r="A6746" t="s">
        <v>14</v>
      </c>
      <c r="B6746" s="1">
        <v>42173</v>
      </c>
      <c r="C6746">
        <v>1</v>
      </c>
      <c r="D6746">
        <v>1</v>
      </c>
      <c r="E6746">
        <v>1</v>
      </c>
      <c r="F6746">
        <v>1</v>
      </c>
      <c r="G6746">
        <v>33803.599999999999</v>
      </c>
      <c r="H6746">
        <v>451600</v>
      </c>
      <c r="I6746">
        <v>2015</v>
      </c>
      <c r="J6746">
        <v>6</v>
      </c>
      <c r="K6746">
        <v>18</v>
      </c>
    </row>
    <row r="6747" spans="1:11" x14ac:dyDescent="0.3">
      <c r="A6747" t="s">
        <v>14</v>
      </c>
      <c r="B6747" s="1">
        <v>42172</v>
      </c>
      <c r="C6747">
        <v>1</v>
      </c>
      <c r="D6747">
        <v>1</v>
      </c>
      <c r="E6747">
        <v>1</v>
      </c>
      <c r="F6747">
        <v>1</v>
      </c>
      <c r="G6747">
        <v>7822.33</v>
      </c>
      <c r="H6747">
        <v>451600</v>
      </c>
      <c r="I6747">
        <v>2015</v>
      </c>
      <c r="J6747">
        <v>6</v>
      </c>
      <c r="K6747">
        <v>17</v>
      </c>
    </row>
    <row r="6748" spans="1:11" x14ac:dyDescent="0.3">
      <c r="A6748" t="s">
        <v>14</v>
      </c>
      <c r="B6748" s="1">
        <v>42171</v>
      </c>
      <c r="C6748">
        <v>1</v>
      </c>
      <c r="D6748">
        <v>1</v>
      </c>
      <c r="E6748">
        <v>1</v>
      </c>
      <c r="F6748">
        <v>1</v>
      </c>
      <c r="G6748">
        <v>204282</v>
      </c>
      <c r="H6748">
        <v>451600</v>
      </c>
      <c r="I6748">
        <v>2015</v>
      </c>
      <c r="J6748">
        <v>6</v>
      </c>
      <c r="K6748">
        <v>16</v>
      </c>
    </row>
    <row r="6749" spans="1:11" x14ac:dyDescent="0.3">
      <c r="A6749" t="s">
        <v>14</v>
      </c>
      <c r="B6749" s="1">
        <v>42170</v>
      </c>
      <c r="C6749">
        <v>1</v>
      </c>
      <c r="D6749">
        <v>1</v>
      </c>
      <c r="E6749">
        <v>1</v>
      </c>
      <c r="F6749">
        <v>1</v>
      </c>
      <c r="G6749">
        <v>262077</v>
      </c>
      <c r="H6749">
        <v>451600</v>
      </c>
      <c r="I6749">
        <v>2015</v>
      </c>
      <c r="J6749">
        <v>6</v>
      </c>
      <c r="K6749">
        <v>15</v>
      </c>
    </row>
    <row r="6750" spans="1:11" x14ac:dyDescent="0.3">
      <c r="A6750" t="s">
        <v>14</v>
      </c>
      <c r="B6750" s="1">
        <v>42169</v>
      </c>
      <c r="C6750">
        <v>1</v>
      </c>
      <c r="D6750">
        <v>1</v>
      </c>
      <c r="E6750">
        <v>1</v>
      </c>
      <c r="F6750">
        <v>1</v>
      </c>
      <c r="G6750">
        <v>1348.71</v>
      </c>
      <c r="H6750">
        <v>451600</v>
      </c>
      <c r="I6750">
        <v>2015</v>
      </c>
      <c r="J6750">
        <v>6</v>
      </c>
      <c r="K6750">
        <v>14</v>
      </c>
    </row>
    <row r="6751" spans="1:11" x14ac:dyDescent="0.3">
      <c r="A6751" t="s">
        <v>14</v>
      </c>
      <c r="B6751" s="1">
        <v>42168</v>
      </c>
      <c r="C6751">
        <v>1</v>
      </c>
      <c r="D6751">
        <v>1</v>
      </c>
      <c r="E6751">
        <v>1</v>
      </c>
      <c r="F6751">
        <v>1</v>
      </c>
      <c r="G6751">
        <v>1635.93</v>
      </c>
      <c r="H6751">
        <v>451600</v>
      </c>
      <c r="I6751">
        <v>2015</v>
      </c>
      <c r="J6751">
        <v>6</v>
      </c>
      <c r="K6751">
        <v>13</v>
      </c>
    </row>
    <row r="6752" spans="1:11" x14ac:dyDescent="0.3">
      <c r="A6752" t="s">
        <v>14</v>
      </c>
      <c r="B6752" s="1">
        <v>42167</v>
      </c>
      <c r="C6752">
        <v>1</v>
      </c>
      <c r="D6752">
        <v>1</v>
      </c>
      <c r="E6752">
        <v>1</v>
      </c>
      <c r="F6752">
        <v>1</v>
      </c>
      <c r="G6752">
        <v>41981</v>
      </c>
      <c r="H6752">
        <v>451600</v>
      </c>
      <c r="I6752">
        <v>2015</v>
      </c>
      <c r="J6752">
        <v>6</v>
      </c>
      <c r="K6752">
        <v>12</v>
      </c>
    </row>
    <row r="6753" spans="1:11" x14ac:dyDescent="0.3">
      <c r="A6753" t="s">
        <v>14</v>
      </c>
      <c r="B6753" s="1">
        <v>42166</v>
      </c>
      <c r="C6753">
        <v>1</v>
      </c>
      <c r="D6753">
        <v>1</v>
      </c>
      <c r="E6753">
        <v>1</v>
      </c>
      <c r="F6753">
        <v>1</v>
      </c>
      <c r="G6753">
        <v>50162.400000000001</v>
      </c>
      <c r="H6753">
        <v>451600</v>
      </c>
      <c r="I6753">
        <v>2015</v>
      </c>
      <c r="J6753">
        <v>6</v>
      </c>
      <c r="K6753">
        <v>11</v>
      </c>
    </row>
    <row r="6754" spans="1:11" x14ac:dyDescent="0.3">
      <c r="A6754" t="s">
        <v>14</v>
      </c>
      <c r="B6754" s="1">
        <v>42165</v>
      </c>
      <c r="C6754">
        <v>1</v>
      </c>
      <c r="D6754">
        <v>1</v>
      </c>
      <c r="E6754">
        <v>1</v>
      </c>
      <c r="F6754">
        <v>1</v>
      </c>
      <c r="G6754">
        <v>45550.9</v>
      </c>
      <c r="H6754">
        <v>451600</v>
      </c>
      <c r="I6754">
        <v>2015</v>
      </c>
      <c r="J6754">
        <v>6</v>
      </c>
      <c r="K6754">
        <v>10</v>
      </c>
    </row>
    <row r="6755" spans="1:11" x14ac:dyDescent="0.3">
      <c r="A6755" t="s">
        <v>14</v>
      </c>
      <c r="B6755" s="1">
        <v>42164</v>
      </c>
      <c r="C6755">
        <v>1</v>
      </c>
      <c r="D6755">
        <v>1</v>
      </c>
      <c r="E6755">
        <v>1</v>
      </c>
      <c r="F6755">
        <v>1</v>
      </c>
      <c r="G6755">
        <v>323.20999999999998</v>
      </c>
      <c r="H6755">
        <v>451600</v>
      </c>
      <c r="I6755">
        <v>2015</v>
      </c>
      <c r="J6755">
        <v>6</v>
      </c>
      <c r="K6755">
        <v>9</v>
      </c>
    </row>
    <row r="6756" spans="1:11" x14ac:dyDescent="0.3">
      <c r="A6756" t="s">
        <v>14</v>
      </c>
      <c r="B6756" s="1">
        <v>42163</v>
      </c>
      <c r="C6756">
        <v>1</v>
      </c>
      <c r="D6756">
        <v>1</v>
      </c>
      <c r="E6756">
        <v>1</v>
      </c>
      <c r="F6756">
        <v>1</v>
      </c>
      <c r="G6756">
        <v>126.16</v>
      </c>
      <c r="H6756">
        <v>451600</v>
      </c>
      <c r="I6756">
        <v>2015</v>
      </c>
      <c r="J6756">
        <v>6</v>
      </c>
      <c r="K6756">
        <v>8</v>
      </c>
    </row>
    <row r="6757" spans="1:11" x14ac:dyDescent="0.3">
      <c r="A6757" t="s">
        <v>14</v>
      </c>
      <c r="B6757" s="1">
        <v>42162</v>
      </c>
      <c r="C6757">
        <v>1</v>
      </c>
      <c r="D6757">
        <v>1</v>
      </c>
      <c r="E6757">
        <v>1</v>
      </c>
      <c r="F6757">
        <v>1</v>
      </c>
      <c r="G6757">
        <v>1547.45</v>
      </c>
      <c r="H6757">
        <v>451600</v>
      </c>
      <c r="I6757">
        <v>2015</v>
      </c>
      <c r="J6757">
        <v>6</v>
      </c>
      <c r="K6757">
        <v>7</v>
      </c>
    </row>
    <row r="6758" spans="1:11" x14ac:dyDescent="0.3">
      <c r="A6758" t="s">
        <v>14</v>
      </c>
      <c r="B6758" s="1">
        <v>42161</v>
      </c>
      <c r="C6758">
        <v>1</v>
      </c>
      <c r="D6758">
        <v>1</v>
      </c>
      <c r="E6758">
        <v>1</v>
      </c>
      <c r="F6758">
        <v>1</v>
      </c>
      <c r="G6758">
        <v>30.22</v>
      </c>
      <c r="H6758">
        <v>451600</v>
      </c>
      <c r="I6758">
        <v>2015</v>
      </c>
      <c r="J6758">
        <v>6</v>
      </c>
      <c r="K6758">
        <v>6</v>
      </c>
    </row>
    <row r="6759" spans="1:11" x14ac:dyDescent="0.3">
      <c r="A6759" t="s">
        <v>14</v>
      </c>
      <c r="B6759" s="1">
        <v>42160</v>
      </c>
      <c r="C6759">
        <v>1</v>
      </c>
      <c r="D6759">
        <v>1</v>
      </c>
      <c r="E6759">
        <v>1</v>
      </c>
      <c r="F6759">
        <v>1</v>
      </c>
      <c r="G6759">
        <v>21.51</v>
      </c>
      <c r="H6759">
        <v>451600</v>
      </c>
      <c r="I6759">
        <v>2015</v>
      </c>
      <c r="J6759">
        <v>6</v>
      </c>
      <c r="K6759">
        <v>5</v>
      </c>
    </row>
    <row r="6760" spans="1:11" x14ac:dyDescent="0.3">
      <c r="A6760" t="s">
        <v>14</v>
      </c>
      <c r="B6760" s="1">
        <v>42159</v>
      </c>
      <c r="C6760">
        <v>1</v>
      </c>
      <c r="D6760">
        <v>1</v>
      </c>
      <c r="E6760">
        <v>1</v>
      </c>
      <c r="F6760">
        <v>1</v>
      </c>
      <c r="G6760">
        <v>151.84</v>
      </c>
      <c r="H6760">
        <v>451600</v>
      </c>
      <c r="I6760">
        <v>2015</v>
      </c>
      <c r="J6760">
        <v>6</v>
      </c>
      <c r="K6760">
        <v>4</v>
      </c>
    </row>
    <row r="6761" spans="1:11" x14ac:dyDescent="0.3">
      <c r="A6761" t="s">
        <v>14</v>
      </c>
      <c r="B6761" s="1">
        <v>42158</v>
      </c>
      <c r="C6761">
        <v>1</v>
      </c>
      <c r="D6761">
        <v>1</v>
      </c>
      <c r="E6761">
        <v>1</v>
      </c>
      <c r="F6761">
        <v>1</v>
      </c>
      <c r="G6761">
        <v>24994.2</v>
      </c>
      <c r="H6761">
        <v>451600</v>
      </c>
      <c r="I6761">
        <v>2015</v>
      </c>
      <c r="J6761">
        <v>6</v>
      </c>
      <c r="K6761">
        <v>3</v>
      </c>
    </row>
    <row r="6762" spans="1:11" x14ac:dyDescent="0.3">
      <c r="A6762" t="s">
        <v>14</v>
      </c>
      <c r="B6762" s="1">
        <v>42157</v>
      </c>
      <c r="C6762">
        <v>1</v>
      </c>
      <c r="D6762">
        <v>1</v>
      </c>
      <c r="E6762">
        <v>1</v>
      </c>
      <c r="F6762">
        <v>1</v>
      </c>
      <c r="G6762">
        <v>75455.7</v>
      </c>
      <c r="H6762">
        <v>451600</v>
      </c>
      <c r="I6762">
        <v>2015</v>
      </c>
      <c r="J6762">
        <v>6</v>
      </c>
      <c r="K6762">
        <v>2</v>
      </c>
    </row>
    <row r="6763" spans="1:11" x14ac:dyDescent="0.3">
      <c r="A6763" t="s">
        <v>14</v>
      </c>
      <c r="B6763" s="1">
        <v>42156</v>
      </c>
      <c r="C6763">
        <v>1</v>
      </c>
      <c r="D6763">
        <v>1</v>
      </c>
      <c r="E6763">
        <v>1</v>
      </c>
      <c r="F6763">
        <v>1</v>
      </c>
      <c r="G6763">
        <v>40887.4</v>
      </c>
      <c r="H6763">
        <v>451600</v>
      </c>
      <c r="I6763">
        <v>2015</v>
      </c>
      <c r="J6763">
        <v>6</v>
      </c>
      <c r="K6763">
        <v>1</v>
      </c>
    </row>
    <row r="6764" spans="1:11" x14ac:dyDescent="0.3">
      <c r="A6764" t="s">
        <v>14</v>
      </c>
      <c r="B6764" s="1">
        <v>42155</v>
      </c>
      <c r="C6764">
        <v>1</v>
      </c>
      <c r="D6764">
        <v>1</v>
      </c>
      <c r="E6764">
        <v>1</v>
      </c>
      <c r="F6764">
        <v>1</v>
      </c>
      <c r="G6764">
        <v>2522.38</v>
      </c>
      <c r="H6764">
        <v>451600</v>
      </c>
      <c r="I6764">
        <v>2015</v>
      </c>
      <c r="J6764">
        <v>5</v>
      </c>
      <c r="K6764">
        <v>31</v>
      </c>
    </row>
    <row r="6765" spans="1:11" x14ac:dyDescent="0.3">
      <c r="A6765" t="s">
        <v>14</v>
      </c>
      <c r="B6765" s="1">
        <v>42154</v>
      </c>
      <c r="C6765">
        <v>1</v>
      </c>
      <c r="D6765">
        <v>1</v>
      </c>
      <c r="E6765">
        <v>1</v>
      </c>
      <c r="F6765">
        <v>1</v>
      </c>
      <c r="G6765">
        <v>12447.9</v>
      </c>
      <c r="H6765">
        <v>451600</v>
      </c>
      <c r="I6765">
        <v>2015</v>
      </c>
      <c r="J6765">
        <v>5</v>
      </c>
      <c r="K6765">
        <v>30</v>
      </c>
    </row>
    <row r="6766" spans="1:11" x14ac:dyDescent="0.3">
      <c r="A6766" t="s">
        <v>14</v>
      </c>
      <c r="B6766" s="1">
        <v>42153</v>
      </c>
      <c r="C6766">
        <v>1</v>
      </c>
      <c r="D6766">
        <v>1</v>
      </c>
      <c r="E6766">
        <v>1</v>
      </c>
      <c r="F6766">
        <v>1</v>
      </c>
      <c r="G6766">
        <v>16640.400000000001</v>
      </c>
      <c r="H6766">
        <v>451600</v>
      </c>
      <c r="I6766">
        <v>2015</v>
      </c>
      <c r="J6766">
        <v>5</v>
      </c>
      <c r="K6766">
        <v>29</v>
      </c>
    </row>
    <row r="6767" spans="1:11" x14ac:dyDescent="0.3">
      <c r="A6767" t="s">
        <v>14</v>
      </c>
      <c r="B6767" s="1">
        <v>42152</v>
      </c>
      <c r="C6767">
        <v>1</v>
      </c>
      <c r="D6767">
        <v>1</v>
      </c>
      <c r="E6767">
        <v>1</v>
      </c>
      <c r="F6767">
        <v>1</v>
      </c>
      <c r="G6767">
        <v>70611.5</v>
      </c>
      <c r="H6767">
        <v>451600</v>
      </c>
      <c r="I6767">
        <v>2015</v>
      </c>
      <c r="J6767">
        <v>5</v>
      </c>
      <c r="K6767">
        <v>28</v>
      </c>
    </row>
    <row r="6768" spans="1:11" x14ac:dyDescent="0.3">
      <c r="A6768" t="s">
        <v>14</v>
      </c>
      <c r="B6768" s="1">
        <v>42151</v>
      </c>
      <c r="C6768">
        <v>1</v>
      </c>
      <c r="D6768">
        <v>1</v>
      </c>
      <c r="E6768">
        <v>1</v>
      </c>
      <c r="F6768">
        <v>1</v>
      </c>
      <c r="G6768">
        <v>28001.7</v>
      </c>
      <c r="H6768">
        <v>451600</v>
      </c>
      <c r="I6768">
        <v>2015</v>
      </c>
      <c r="J6768">
        <v>5</v>
      </c>
      <c r="K6768">
        <v>27</v>
      </c>
    </row>
    <row r="6769" spans="1:11" x14ac:dyDescent="0.3">
      <c r="A6769" t="s">
        <v>14</v>
      </c>
      <c r="B6769" s="1">
        <v>42150</v>
      </c>
      <c r="C6769">
        <v>1</v>
      </c>
      <c r="D6769">
        <v>1</v>
      </c>
      <c r="E6769">
        <v>1</v>
      </c>
      <c r="F6769">
        <v>1</v>
      </c>
      <c r="G6769">
        <v>1243.75</v>
      </c>
      <c r="H6769">
        <v>451600</v>
      </c>
      <c r="I6769">
        <v>2015</v>
      </c>
      <c r="J6769">
        <v>5</v>
      </c>
      <c r="K6769">
        <v>26</v>
      </c>
    </row>
    <row r="6770" spans="1:11" x14ac:dyDescent="0.3">
      <c r="A6770" t="s">
        <v>14</v>
      </c>
      <c r="B6770" s="1">
        <v>42149</v>
      </c>
      <c r="C6770">
        <v>1</v>
      </c>
      <c r="D6770">
        <v>1</v>
      </c>
      <c r="E6770">
        <v>1</v>
      </c>
      <c r="F6770">
        <v>1</v>
      </c>
      <c r="G6770">
        <v>2845.86</v>
      </c>
      <c r="H6770">
        <v>451600</v>
      </c>
      <c r="I6770">
        <v>2015</v>
      </c>
      <c r="J6770">
        <v>5</v>
      </c>
      <c r="K6770">
        <v>25</v>
      </c>
    </row>
    <row r="6771" spans="1:11" x14ac:dyDescent="0.3">
      <c r="A6771" t="s">
        <v>14</v>
      </c>
      <c r="B6771" s="1">
        <v>42148</v>
      </c>
      <c r="C6771">
        <v>1</v>
      </c>
      <c r="D6771">
        <v>1</v>
      </c>
      <c r="E6771">
        <v>1</v>
      </c>
      <c r="F6771">
        <v>1</v>
      </c>
      <c r="G6771">
        <v>5381.64</v>
      </c>
      <c r="H6771">
        <v>451600</v>
      </c>
      <c r="I6771">
        <v>2015</v>
      </c>
      <c r="J6771">
        <v>5</v>
      </c>
      <c r="K6771">
        <v>24</v>
      </c>
    </row>
    <row r="6772" spans="1:11" x14ac:dyDescent="0.3">
      <c r="A6772" t="s">
        <v>14</v>
      </c>
      <c r="B6772" s="1">
        <v>42147</v>
      </c>
      <c r="C6772">
        <v>1</v>
      </c>
      <c r="D6772">
        <v>1</v>
      </c>
      <c r="E6772">
        <v>1</v>
      </c>
      <c r="F6772">
        <v>1</v>
      </c>
      <c r="G6772">
        <v>30.02</v>
      </c>
      <c r="H6772">
        <v>451600</v>
      </c>
      <c r="I6772">
        <v>2015</v>
      </c>
      <c r="J6772">
        <v>5</v>
      </c>
      <c r="K6772">
        <v>23</v>
      </c>
    </row>
    <row r="6773" spans="1:11" x14ac:dyDescent="0.3">
      <c r="A6773" t="s">
        <v>14</v>
      </c>
      <c r="B6773" s="1">
        <v>42146</v>
      </c>
      <c r="C6773">
        <v>1</v>
      </c>
      <c r="D6773">
        <v>1</v>
      </c>
      <c r="E6773">
        <v>1</v>
      </c>
      <c r="F6773">
        <v>1</v>
      </c>
      <c r="G6773">
        <v>20209.3</v>
      </c>
      <c r="H6773">
        <v>451600</v>
      </c>
      <c r="I6773">
        <v>2015</v>
      </c>
      <c r="J6773">
        <v>5</v>
      </c>
      <c r="K6773">
        <v>22</v>
      </c>
    </row>
    <row r="6774" spans="1:11" x14ac:dyDescent="0.3">
      <c r="A6774" t="s">
        <v>14</v>
      </c>
      <c r="B6774" s="1">
        <v>42145</v>
      </c>
      <c r="C6774">
        <v>1</v>
      </c>
      <c r="D6774">
        <v>1</v>
      </c>
      <c r="E6774">
        <v>1</v>
      </c>
      <c r="F6774">
        <v>1</v>
      </c>
      <c r="G6774">
        <v>53849.1</v>
      </c>
      <c r="H6774">
        <v>451600</v>
      </c>
      <c r="I6774">
        <v>2015</v>
      </c>
      <c r="J6774">
        <v>5</v>
      </c>
      <c r="K6774">
        <v>21</v>
      </c>
    </row>
    <row r="6775" spans="1:11" x14ac:dyDescent="0.3">
      <c r="A6775" t="s">
        <v>14</v>
      </c>
      <c r="B6775" s="1">
        <v>42144</v>
      </c>
      <c r="C6775">
        <v>1</v>
      </c>
      <c r="D6775">
        <v>1</v>
      </c>
      <c r="E6775">
        <v>1</v>
      </c>
      <c r="F6775">
        <v>1</v>
      </c>
      <c r="G6775">
        <v>21978.9</v>
      </c>
      <c r="H6775">
        <v>451600</v>
      </c>
      <c r="I6775">
        <v>2015</v>
      </c>
      <c r="J6775">
        <v>5</v>
      </c>
      <c r="K6775">
        <v>20</v>
      </c>
    </row>
    <row r="6776" spans="1:11" x14ac:dyDescent="0.3">
      <c r="A6776" t="s">
        <v>14</v>
      </c>
      <c r="B6776" s="1">
        <v>42143</v>
      </c>
      <c r="C6776">
        <v>1</v>
      </c>
      <c r="D6776">
        <v>1</v>
      </c>
      <c r="E6776">
        <v>1</v>
      </c>
      <c r="F6776">
        <v>1</v>
      </c>
      <c r="G6776">
        <v>25358.7</v>
      </c>
      <c r="H6776">
        <v>451600</v>
      </c>
      <c r="I6776">
        <v>2015</v>
      </c>
      <c r="J6776">
        <v>5</v>
      </c>
      <c r="K6776">
        <v>19</v>
      </c>
    </row>
    <row r="6777" spans="1:11" x14ac:dyDescent="0.3">
      <c r="A6777" t="s">
        <v>14</v>
      </c>
      <c r="B6777" s="1">
        <v>42142</v>
      </c>
      <c r="C6777">
        <v>1</v>
      </c>
      <c r="D6777">
        <v>1</v>
      </c>
      <c r="E6777">
        <v>1</v>
      </c>
      <c r="F6777">
        <v>1</v>
      </c>
      <c r="G6777">
        <v>31.39</v>
      </c>
      <c r="H6777">
        <v>451600</v>
      </c>
      <c r="I6777">
        <v>2015</v>
      </c>
      <c r="J6777">
        <v>5</v>
      </c>
      <c r="K6777">
        <v>18</v>
      </c>
    </row>
    <row r="6778" spans="1:11" x14ac:dyDescent="0.3">
      <c r="A6778" t="s">
        <v>14</v>
      </c>
      <c r="B6778" s="1">
        <v>42141</v>
      </c>
      <c r="C6778">
        <v>1</v>
      </c>
      <c r="D6778">
        <v>1</v>
      </c>
      <c r="E6778">
        <v>1</v>
      </c>
      <c r="F6778">
        <v>1</v>
      </c>
      <c r="G6778">
        <v>682.92</v>
      </c>
      <c r="H6778">
        <v>251600</v>
      </c>
      <c r="I6778">
        <v>2015</v>
      </c>
      <c r="J6778">
        <v>5</v>
      </c>
      <c r="K6778">
        <v>17</v>
      </c>
    </row>
    <row r="6779" spans="1:11" x14ac:dyDescent="0.3">
      <c r="A6779" t="s">
        <v>14</v>
      </c>
      <c r="B6779" s="1">
        <v>42140</v>
      </c>
      <c r="C6779">
        <v>1</v>
      </c>
      <c r="D6779">
        <v>1</v>
      </c>
      <c r="E6779">
        <v>1</v>
      </c>
      <c r="F6779">
        <v>1</v>
      </c>
      <c r="G6779">
        <v>297.45</v>
      </c>
      <c r="H6779">
        <v>251600</v>
      </c>
      <c r="I6779">
        <v>2015</v>
      </c>
      <c r="J6779">
        <v>5</v>
      </c>
      <c r="K6779">
        <v>16</v>
      </c>
    </row>
    <row r="6780" spans="1:11" x14ac:dyDescent="0.3">
      <c r="A6780" t="s">
        <v>14</v>
      </c>
      <c r="B6780" s="1">
        <v>42139</v>
      </c>
      <c r="C6780">
        <v>1</v>
      </c>
      <c r="D6780">
        <v>1</v>
      </c>
      <c r="E6780">
        <v>1</v>
      </c>
      <c r="F6780">
        <v>1</v>
      </c>
      <c r="G6780">
        <v>92.12</v>
      </c>
      <c r="H6780">
        <v>251600</v>
      </c>
      <c r="I6780">
        <v>2015</v>
      </c>
      <c r="J6780">
        <v>5</v>
      </c>
      <c r="K6780">
        <v>15</v>
      </c>
    </row>
    <row r="6781" spans="1:11" x14ac:dyDescent="0.3">
      <c r="A6781" t="s">
        <v>14</v>
      </c>
      <c r="B6781" s="1">
        <v>42138</v>
      </c>
      <c r="C6781">
        <v>1</v>
      </c>
      <c r="D6781">
        <v>1</v>
      </c>
      <c r="E6781">
        <v>1</v>
      </c>
      <c r="F6781">
        <v>1</v>
      </c>
      <c r="G6781">
        <v>2184.61</v>
      </c>
      <c r="H6781">
        <v>251600</v>
      </c>
      <c r="I6781">
        <v>2015</v>
      </c>
      <c r="J6781">
        <v>5</v>
      </c>
      <c r="K6781">
        <v>14</v>
      </c>
    </row>
    <row r="6782" spans="1:11" x14ac:dyDescent="0.3">
      <c r="A6782" t="s">
        <v>14</v>
      </c>
      <c r="B6782" s="1">
        <v>42137</v>
      </c>
      <c r="C6782">
        <v>1</v>
      </c>
      <c r="D6782">
        <v>1</v>
      </c>
      <c r="E6782">
        <v>1</v>
      </c>
      <c r="F6782">
        <v>1</v>
      </c>
      <c r="G6782">
        <v>0.110497</v>
      </c>
      <c r="H6782">
        <v>251600</v>
      </c>
      <c r="I6782">
        <v>2015</v>
      </c>
      <c r="J6782">
        <v>5</v>
      </c>
      <c r="K6782">
        <v>13</v>
      </c>
    </row>
    <row r="6783" spans="1:11" x14ac:dyDescent="0.3">
      <c r="A6783" t="s">
        <v>14</v>
      </c>
      <c r="B6783" s="1">
        <v>42136</v>
      </c>
      <c r="C6783">
        <v>1</v>
      </c>
      <c r="D6783">
        <v>1</v>
      </c>
      <c r="E6783">
        <v>1</v>
      </c>
      <c r="F6783">
        <v>1</v>
      </c>
      <c r="G6783">
        <v>5.22</v>
      </c>
      <c r="H6783">
        <v>251600</v>
      </c>
      <c r="I6783">
        <v>2015</v>
      </c>
      <c r="J6783">
        <v>5</v>
      </c>
      <c r="K6783">
        <v>12</v>
      </c>
    </row>
    <row r="6784" spans="1:11" x14ac:dyDescent="0.3">
      <c r="A6784" t="s">
        <v>14</v>
      </c>
      <c r="B6784" s="1">
        <v>42135</v>
      </c>
      <c r="C6784">
        <v>1</v>
      </c>
      <c r="D6784">
        <v>1</v>
      </c>
      <c r="E6784">
        <v>1</v>
      </c>
      <c r="F6784">
        <v>1</v>
      </c>
      <c r="G6784">
        <v>583.83000000000004</v>
      </c>
      <c r="H6784">
        <v>251600</v>
      </c>
      <c r="I6784">
        <v>2015</v>
      </c>
      <c r="J6784">
        <v>5</v>
      </c>
      <c r="K6784">
        <v>11</v>
      </c>
    </row>
    <row r="6785" spans="1:11" x14ac:dyDescent="0.3">
      <c r="A6785" t="s">
        <v>14</v>
      </c>
      <c r="B6785" s="1">
        <v>42134</v>
      </c>
      <c r="C6785">
        <v>1</v>
      </c>
      <c r="D6785">
        <v>1</v>
      </c>
      <c r="E6785">
        <v>1</v>
      </c>
      <c r="F6785">
        <v>1</v>
      </c>
      <c r="G6785">
        <v>2466.13</v>
      </c>
      <c r="H6785">
        <v>251600</v>
      </c>
      <c r="I6785">
        <v>2015</v>
      </c>
      <c r="J6785">
        <v>5</v>
      </c>
      <c r="K6785">
        <v>10</v>
      </c>
    </row>
    <row r="6786" spans="1:11" x14ac:dyDescent="0.3">
      <c r="A6786" t="s">
        <v>14</v>
      </c>
      <c r="B6786" s="1">
        <v>42133</v>
      </c>
      <c r="C6786">
        <v>1</v>
      </c>
      <c r="D6786">
        <v>1</v>
      </c>
      <c r="E6786">
        <v>1</v>
      </c>
      <c r="F6786">
        <v>1</v>
      </c>
      <c r="G6786">
        <v>170.77</v>
      </c>
      <c r="H6786">
        <v>251600</v>
      </c>
      <c r="I6786">
        <v>2015</v>
      </c>
      <c r="J6786">
        <v>5</v>
      </c>
      <c r="K6786">
        <v>9</v>
      </c>
    </row>
    <row r="6787" spans="1:11" x14ac:dyDescent="0.3">
      <c r="A6787" t="s">
        <v>14</v>
      </c>
      <c r="B6787" s="1">
        <v>42132</v>
      </c>
      <c r="C6787">
        <v>1</v>
      </c>
      <c r="D6787">
        <v>1</v>
      </c>
      <c r="E6787">
        <v>1</v>
      </c>
      <c r="F6787">
        <v>1</v>
      </c>
      <c r="G6787">
        <v>545.5</v>
      </c>
      <c r="H6787">
        <v>251600</v>
      </c>
      <c r="I6787">
        <v>2015</v>
      </c>
      <c r="J6787">
        <v>5</v>
      </c>
      <c r="K6787">
        <v>8</v>
      </c>
    </row>
    <row r="6788" spans="1:11" x14ac:dyDescent="0.3">
      <c r="A6788" t="s">
        <v>14</v>
      </c>
      <c r="B6788" s="1">
        <v>42131</v>
      </c>
      <c r="C6788">
        <v>1</v>
      </c>
      <c r="D6788">
        <v>1</v>
      </c>
      <c r="E6788">
        <v>1</v>
      </c>
      <c r="F6788">
        <v>1</v>
      </c>
      <c r="G6788">
        <v>120.48</v>
      </c>
      <c r="H6788">
        <v>251600</v>
      </c>
      <c r="I6788">
        <v>2015</v>
      </c>
      <c r="J6788">
        <v>5</v>
      </c>
      <c r="K6788">
        <v>7</v>
      </c>
    </row>
    <row r="6789" spans="1:11" x14ac:dyDescent="0.3">
      <c r="A6789" t="s">
        <v>14</v>
      </c>
      <c r="B6789" s="1">
        <v>42130</v>
      </c>
      <c r="C6789">
        <v>1</v>
      </c>
      <c r="D6789">
        <v>1</v>
      </c>
      <c r="E6789">
        <v>1</v>
      </c>
      <c r="F6789">
        <v>1</v>
      </c>
      <c r="G6789">
        <v>10.19</v>
      </c>
      <c r="H6789">
        <v>251600</v>
      </c>
      <c r="I6789">
        <v>2015</v>
      </c>
      <c r="J6789">
        <v>5</v>
      </c>
      <c r="K6789">
        <v>6</v>
      </c>
    </row>
    <row r="6790" spans="1:11" x14ac:dyDescent="0.3">
      <c r="A6790" t="s">
        <v>14</v>
      </c>
      <c r="B6790" s="1">
        <v>42129</v>
      </c>
      <c r="C6790">
        <v>1</v>
      </c>
      <c r="D6790">
        <v>1</v>
      </c>
      <c r="E6790">
        <v>1</v>
      </c>
      <c r="F6790">
        <v>1</v>
      </c>
      <c r="G6790">
        <v>21.43</v>
      </c>
      <c r="H6790">
        <v>251600</v>
      </c>
      <c r="I6790">
        <v>2015</v>
      </c>
      <c r="J6790">
        <v>5</v>
      </c>
      <c r="K6790">
        <v>5</v>
      </c>
    </row>
    <row r="6791" spans="1:11" x14ac:dyDescent="0.3">
      <c r="A6791" t="s">
        <v>14</v>
      </c>
      <c r="B6791" s="1">
        <v>42128</v>
      </c>
      <c r="C6791">
        <v>1</v>
      </c>
      <c r="D6791">
        <v>1</v>
      </c>
      <c r="E6791">
        <v>1</v>
      </c>
      <c r="F6791">
        <v>1</v>
      </c>
      <c r="G6791">
        <v>83170.8</v>
      </c>
      <c r="H6791">
        <v>251600</v>
      </c>
      <c r="I6791">
        <v>2015</v>
      </c>
      <c r="J6791">
        <v>5</v>
      </c>
      <c r="K6791">
        <v>4</v>
      </c>
    </row>
    <row r="6792" spans="1:11" x14ac:dyDescent="0.3">
      <c r="A6792" t="s">
        <v>14</v>
      </c>
      <c r="B6792" s="1">
        <v>42127</v>
      </c>
      <c r="C6792">
        <v>1</v>
      </c>
      <c r="D6792">
        <v>1</v>
      </c>
      <c r="E6792">
        <v>1</v>
      </c>
      <c r="F6792">
        <v>1</v>
      </c>
      <c r="G6792">
        <v>1517.87</v>
      </c>
      <c r="H6792">
        <v>251600</v>
      </c>
      <c r="I6792">
        <v>2015</v>
      </c>
      <c r="J6792">
        <v>5</v>
      </c>
      <c r="K6792">
        <v>3</v>
      </c>
    </row>
    <row r="6793" spans="1:11" x14ac:dyDescent="0.3">
      <c r="A6793" t="s">
        <v>14</v>
      </c>
      <c r="B6793" s="1">
        <v>42126</v>
      </c>
      <c r="C6793">
        <v>1</v>
      </c>
      <c r="D6793">
        <v>1</v>
      </c>
      <c r="E6793">
        <v>1</v>
      </c>
      <c r="F6793">
        <v>1</v>
      </c>
      <c r="G6793">
        <v>3.99</v>
      </c>
      <c r="H6793">
        <v>251600</v>
      </c>
      <c r="I6793">
        <v>2015</v>
      </c>
      <c r="J6793">
        <v>5</v>
      </c>
      <c r="K6793">
        <v>2</v>
      </c>
    </row>
    <row r="6794" spans="1:11" x14ac:dyDescent="0.3">
      <c r="A6794" t="s">
        <v>14</v>
      </c>
      <c r="B6794" s="1">
        <v>42125</v>
      </c>
      <c r="C6794">
        <v>1</v>
      </c>
      <c r="D6794">
        <v>1</v>
      </c>
      <c r="E6794">
        <v>1</v>
      </c>
      <c r="F6794">
        <v>1</v>
      </c>
      <c r="G6794">
        <v>48.38</v>
      </c>
      <c r="H6794">
        <v>251600</v>
      </c>
      <c r="I6794">
        <v>2015</v>
      </c>
      <c r="J6794">
        <v>5</v>
      </c>
      <c r="K6794">
        <v>1</v>
      </c>
    </row>
    <row r="6795" spans="1:11" x14ac:dyDescent="0.3">
      <c r="A6795" t="s">
        <v>14</v>
      </c>
      <c r="B6795" s="1">
        <v>42124</v>
      </c>
      <c r="C6795">
        <v>1</v>
      </c>
      <c r="D6795">
        <v>1</v>
      </c>
      <c r="E6795">
        <v>1</v>
      </c>
      <c r="F6795">
        <v>1</v>
      </c>
      <c r="G6795">
        <v>613.07000000000005</v>
      </c>
      <c r="H6795">
        <v>251600</v>
      </c>
      <c r="I6795">
        <v>2015</v>
      </c>
      <c r="J6795">
        <v>4</v>
      </c>
      <c r="K6795">
        <v>30</v>
      </c>
    </row>
    <row r="6796" spans="1:11" x14ac:dyDescent="0.3">
      <c r="A6796" t="s">
        <v>14</v>
      </c>
      <c r="B6796" s="1">
        <v>42123</v>
      </c>
      <c r="C6796">
        <v>1</v>
      </c>
      <c r="D6796">
        <v>1</v>
      </c>
      <c r="E6796">
        <v>1</v>
      </c>
      <c r="F6796">
        <v>1</v>
      </c>
      <c r="G6796">
        <v>12.19</v>
      </c>
      <c r="H6796">
        <v>251600</v>
      </c>
      <c r="I6796">
        <v>2015</v>
      </c>
      <c r="J6796">
        <v>4</v>
      </c>
      <c r="K6796">
        <v>29</v>
      </c>
    </row>
    <row r="6797" spans="1:11" x14ac:dyDescent="0.3">
      <c r="A6797" t="s">
        <v>14</v>
      </c>
      <c r="B6797" s="1">
        <v>42122</v>
      </c>
      <c r="C6797">
        <v>1</v>
      </c>
      <c r="D6797">
        <v>1</v>
      </c>
      <c r="E6797">
        <v>1</v>
      </c>
      <c r="F6797">
        <v>1</v>
      </c>
      <c r="G6797">
        <v>42628.1</v>
      </c>
      <c r="H6797">
        <v>251600</v>
      </c>
      <c r="I6797">
        <v>2015</v>
      </c>
      <c r="J6797">
        <v>4</v>
      </c>
      <c r="K6797">
        <v>28</v>
      </c>
    </row>
    <row r="6798" spans="1:11" x14ac:dyDescent="0.3">
      <c r="A6798" t="s">
        <v>14</v>
      </c>
      <c r="B6798" s="1">
        <v>42121</v>
      </c>
      <c r="C6798">
        <v>1</v>
      </c>
      <c r="D6798">
        <v>1</v>
      </c>
      <c r="E6798">
        <v>1</v>
      </c>
      <c r="F6798">
        <v>1</v>
      </c>
      <c r="G6798">
        <v>17806.2</v>
      </c>
      <c r="H6798">
        <v>251600</v>
      </c>
      <c r="I6798">
        <v>2015</v>
      </c>
      <c r="J6798">
        <v>4</v>
      </c>
      <c r="K6798">
        <v>27</v>
      </c>
    </row>
    <row r="6799" spans="1:11" x14ac:dyDescent="0.3">
      <c r="A6799" t="s">
        <v>14</v>
      </c>
      <c r="B6799" s="1">
        <v>42120</v>
      </c>
      <c r="C6799">
        <v>1</v>
      </c>
      <c r="D6799">
        <v>1</v>
      </c>
      <c r="E6799">
        <v>1</v>
      </c>
      <c r="F6799">
        <v>1</v>
      </c>
      <c r="G6799">
        <v>555.44000000000005</v>
      </c>
      <c r="H6799">
        <v>251600</v>
      </c>
      <c r="I6799">
        <v>2015</v>
      </c>
      <c r="J6799">
        <v>4</v>
      </c>
      <c r="K6799">
        <v>26</v>
      </c>
    </row>
    <row r="6800" spans="1:11" x14ac:dyDescent="0.3">
      <c r="A6800" t="s">
        <v>14</v>
      </c>
      <c r="B6800" s="1">
        <v>42119</v>
      </c>
      <c r="C6800">
        <v>1</v>
      </c>
      <c r="D6800">
        <v>1</v>
      </c>
      <c r="E6800">
        <v>1</v>
      </c>
      <c r="F6800">
        <v>1</v>
      </c>
      <c r="G6800">
        <v>26.46</v>
      </c>
      <c r="H6800">
        <v>251600</v>
      </c>
      <c r="I6800">
        <v>2015</v>
      </c>
      <c r="J6800">
        <v>4</v>
      </c>
      <c r="K6800">
        <v>25</v>
      </c>
    </row>
    <row r="6801" spans="1:11" x14ac:dyDescent="0.3">
      <c r="A6801" t="s">
        <v>14</v>
      </c>
      <c r="B6801" s="1">
        <v>42118</v>
      </c>
      <c r="C6801">
        <v>1</v>
      </c>
      <c r="D6801">
        <v>1</v>
      </c>
      <c r="E6801">
        <v>1</v>
      </c>
      <c r="F6801">
        <v>1</v>
      </c>
      <c r="G6801">
        <v>20261.8</v>
      </c>
      <c r="H6801">
        <v>251600</v>
      </c>
      <c r="I6801">
        <v>2015</v>
      </c>
      <c r="J6801">
        <v>4</v>
      </c>
      <c r="K6801">
        <v>24</v>
      </c>
    </row>
    <row r="6802" spans="1:11" x14ac:dyDescent="0.3">
      <c r="A6802" t="s">
        <v>14</v>
      </c>
      <c r="B6802" s="1">
        <v>42117</v>
      </c>
      <c r="C6802">
        <v>1</v>
      </c>
      <c r="D6802">
        <v>1</v>
      </c>
      <c r="E6802">
        <v>1</v>
      </c>
      <c r="F6802">
        <v>1</v>
      </c>
      <c r="G6802">
        <v>21632</v>
      </c>
      <c r="H6802">
        <v>251600</v>
      </c>
      <c r="I6802">
        <v>2015</v>
      </c>
      <c r="J6802">
        <v>4</v>
      </c>
      <c r="K6802">
        <v>23</v>
      </c>
    </row>
    <row r="6803" spans="1:11" x14ac:dyDescent="0.3">
      <c r="A6803" t="s">
        <v>14</v>
      </c>
      <c r="B6803" s="1">
        <v>42116</v>
      </c>
      <c r="C6803">
        <v>1</v>
      </c>
      <c r="D6803">
        <v>1</v>
      </c>
      <c r="E6803">
        <v>1</v>
      </c>
      <c r="F6803">
        <v>1</v>
      </c>
      <c r="G6803">
        <v>40305.599999999999</v>
      </c>
      <c r="H6803">
        <v>251600</v>
      </c>
      <c r="I6803">
        <v>2015</v>
      </c>
      <c r="J6803">
        <v>4</v>
      </c>
      <c r="K6803">
        <v>22</v>
      </c>
    </row>
    <row r="6804" spans="1:11" x14ac:dyDescent="0.3">
      <c r="A6804" t="s">
        <v>14</v>
      </c>
      <c r="B6804" s="1">
        <v>42115</v>
      </c>
      <c r="C6804">
        <v>1</v>
      </c>
      <c r="D6804">
        <v>1</v>
      </c>
      <c r="E6804">
        <v>1</v>
      </c>
      <c r="F6804">
        <v>1</v>
      </c>
      <c r="G6804">
        <v>85932.7</v>
      </c>
      <c r="H6804">
        <v>251600</v>
      </c>
      <c r="I6804">
        <v>2015</v>
      </c>
      <c r="J6804">
        <v>4</v>
      </c>
      <c r="K6804">
        <v>21</v>
      </c>
    </row>
    <row r="6805" spans="1:11" x14ac:dyDescent="0.3">
      <c r="A6805" t="s">
        <v>14</v>
      </c>
      <c r="B6805" s="1">
        <v>42114</v>
      </c>
      <c r="C6805">
        <v>1</v>
      </c>
      <c r="D6805">
        <v>1</v>
      </c>
      <c r="E6805">
        <v>1</v>
      </c>
      <c r="F6805">
        <v>1</v>
      </c>
      <c r="G6805">
        <v>38.26</v>
      </c>
      <c r="H6805">
        <v>251600</v>
      </c>
      <c r="I6805">
        <v>2015</v>
      </c>
      <c r="J6805">
        <v>4</v>
      </c>
      <c r="K6805">
        <v>20</v>
      </c>
    </row>
    <row r="6806" spans="1:11" x14ac:dyDescent="0.3">
      <c r="A6806" t="s">
        <v>14</v>
      </c>
      <c r="B6806" s="1">
        <v>42113</v>
      </c>
      <c r="C6806">
        <v>1</v>
      </c>
      <c r="D6806">
        <v>1</v>
      </c>
      <c r="E6806">
        <v>1</v>
      </c>
      <c r="F6806">
        <v>1</v>
      </c>
      <c r="G6806">
        <v>21.93</v>
      </c>
      <c r="H6806">
        <v>251600</v>
      </c>
      <c r="I6806">
        <v>2015</v>
      </c>
      <c r="J6806">
        <v>4</v>
      </c>
      <c r="K6806">
        <v>19</v>
      </c>
    </row>
    <row r="6807" spans="1:11" x14ac:dyDescent="0.3">
      <c r="A6807" t="s">
        <v>14</v>
      </c>
      <c r="B6807" s="1">
        <v>42112</v>
      </c>
      <c r="C6807">
        <v>1</v>
      </c>
      <c r="D6807">
        <v>1</v>
      </c>
      <c r="E6807">
        <v>1</v>
      </c>
      <c r="F6807">
        <v>1</v>
      </c>
      <c r="G6807">
        <v>48.97</v>
      </c>
      <c r="H6807">
        <v>251600</v>
      </c>
      <c r="I6807">
        <v>2015</v>
      </c>
      <c r="J6807">
        <v>4</v>
      </c>
      <c r="K6807">
        <v>18</v>
      </c>
    </row>
    <row r="6808" spans="1:11" x14ac:dyDescent="0.3">
      <c r="A6808" t="s">
        <v>14</v>
      </c>
      <c r="B6808" s="1">
        <v>42111</v>
      </c>
      <c r="C6808">
        <v>1</v>
      </c>
      <c r="D6808">
        <v>1</v>
      </c>
      <c r="E6808">
        <v>1</v>
      </c>
      <c r="F6808">
        <v>1</v>
      </c>
      <c r="G6808">
        <v>50.48</v>
      </c>
      <c r="H6808">
        <v>251600</v>
      </c>
      <c r="I6808">
        <v>2015</v>
      </c>
      <c r="J6808">
        <v>4</v>
      </c>
      <c r="K6808">
        <v>17</v>
      </c>
    </row>
    <row r="6809" spans="1:11" x14ac:dyDescent="0.3">
      <c r="A6809" t="s">
        <v>14</v>
      </c>
      <c r="B6809" s="1">
        <v>42110</v>
      </c>
      <c r="C6809">
        <v>1</v>
      </c>
      <c r="D6809">
        <v>1</v>
      </c>
      <c r="E6809">
        <v>1</v>
      </c>
      <c r="F6809">
        <v>1</v>
      </c>
      <c r="G6809">
        <v>46909.2</v>
      </c>
      <c r="H6809">
        <v>251600</v>
      </c>
      <c r="I6809">
        <v>2015</v>
      </c>
      <c r="J6809">
        <v>4</v>
      </c>
      <c r="K6809">
        <v>16</v>
      </c>
    </row>
    <row r="6810" spans="1:11" x14ac:dyDescent="0.3">
      <c r="A6810" t="s">
        <v>14</v>
      </c>
      <c r="B6810" s="1">
        <v>42109</v>
      </c>
      <c r="C6810">
        <v>1</v>
      </c>
      <c r="D6810">
        <v>1</v>
      </c>
      <c r="E6810">
        <v>1</v>
      </c>
      <c r="F6810">
        <v>1</v>
      </c>
      <c r="G6810">
        <v>40700.199999999997</v>
      </c>
      <c r="H6810">
        <v>251600</v>
      </c>
      <c r="I6810">
        <v>2015</v>
      </c>
      <c r="J6810">
        <v>4</v>
      </c>
      <c r="K6810">
        <v>15</v>
      </c>
    </row>
    <row r="6811" spans="1:11" x14ac:dyDescent="0.3">
      <c r="A6811" t="s">
        <v>14</v>
      </c>
      <c r="B6811" s="1">
        <v>42108</v>
      </c>
      <c r="C6811">
        <v>1</v>
      </c>
      <c r="D6811">
        <v>1</v>
      </c>
      <c r="E6811">
        <v>1</v>
      </c>
      <c r="F6811">
        <v>1</v>
      </c>
      <c r="G6811">
        <v>50323.8</v>
      </c>
      <c r="H6811">
        <v>251600</v>
      </c>
      <c r="I6811">
        <v>2015</v>
      </c>
      <c r="J6811">
        <v>4</v>
      </c>
      <c r="K6811">
        <v>14</v>
      </c>
    </row>
    <row r="6812" spans="1:11" x14ac:dyDescent="0.3">
      <c r="A6812" t="s">
        <v>14</v>
      </c>
      <c r="B6812" s="1">
        <v>42107</v>
      </c>
      <c r="C6812">
        <v>1</v>
      </c>
      <c r="D6812">
        <v>1</v>
      </c>
      <c r="E6812">
        <v>1</v>
      </c>
      <c r="F6812">
        <v>1</v>
      </c>
      <c r="G6812">
        <v>46026</v>
      </c>
      <c r="H6812">
        <v>251600</v>
      </c>
      <c r="I6812">
        <v>2015</v>
      </c>
      <c r="J6812">
        <v>4</v>
      </c>
      <c r="K6812">
        <v>13</v>
      </c>
    </row>
    <row r="6813" spans="1:11" x14ac:dyDescent="0.3">
      <c r="A6813" t="s">
        <v>14</v>
      </c>
      <c r="B6813" s="1">
        <v>42106</v>
      </c>
      <c r="C6813">
        <v>1</v>
      </c>
      <c r="D6813">
        <v>1</v>
      </c>
      <c r="E6813">
        <v>1</v>
      </c>
      <c r="F6813">
        <v>1</v>
      </c>
      <c r="G6813">
        <v>1970.79</v>
      </c>
      <c r="H6813">
        <v>251600</v>
      </c>
      <c r="I6813">
        <v>2015</v>
      </c>
      <c r="J6813">
        <v>4</v>
      </c>
      <c r="K6813">
        <v>12</v>
      </c>
    </row>
    <row r="6814" spans="1:11" x14ac:dyDescent="0.3">
      <c r="A6814" t="s">
        <v>14</v>
      </c>
      <c r="B6814" s="1">
        <v>42105</v>
      </c>
      <c r="C6814">
        <v>1</v>
      </c>
      <c r="D6814">
        <v>1</v>
      </c>
      <c r="E6814">
        <v>1</v>
      </c>
      <c r="F6814">
        <v>1</v>
      </c>
      <c r="G6814">
        <v>2868.8</v>
      </c>
      <c r="H6814">
        <v>251600</v>
      </c>
      <c r="I6814">
        <v>2015</v>
      </c>
      <c r="J6814">
        <v>4</v>
      </c>
      <c r="K6814">
        <v>11</v>
      </c>
    </row>
    <row r="6815" spans="1:11" x14ac:dyDescent="0.3">
      <c r="A6815" t="s">
        <v>14</v>
      </c>
      <c r="B6815" s="1">
        <v>42104</v>
      </c>
      <c r="C6815">
        <v>1</v>
      </c>
      <c r="D6815">
        <v>1</v>
      </c>
      <c r="E6815">
        <v>1</v>
      </c>
      <c r="F6815">
        <v>1</v>
      </c>
      <c r="G6815">
        <v>470.23</v>
      </c>
      <c r="H6815">
        <v>251600</v>
      </c>
      <c r="I6815">
        <v>2015</v>
      </c>
      <c r="J6815">
        <v>4</v>
      </c>
      <c r="K6815">
        <v>10</v>
      </c>
    </row>
    <row r="6816" spans="1:11" x14ac:dyDescent="0.3">
      <c r="A6816" t="s">
        <v>14</v>
      </c>
      <c r="B6816" s="1">
        <v>42103</v>
      </c>
      <c r="C6816">
        <v>1</v>
      </c>
      <c r="D6816">
        <v>1</v>
      </c>
      <c r="E6816">
        <v>1</v>
      </c>
      <c r="F6816">
        <v>1</v>
      </c>
      <c r="G6816">
        <v>100949</v>
      </c>
      <c r="H6816">
        <v>251600</v>
      </c>
      <c r="I6816">
        <v>2015</v>
      </c>
      <c r="J6816">
        <v>4</v>
      </c>
      <c r="K6816">
        <v>9</v>
      </c>
    </row>
    <row r="6817" spans="1:11" x14ac:dyDescent="0.3">
      <c r="A6817" t="s">
        <v>14</v>
      </c>
      <c r="B6817" s="1">
        <v>42102</v>
      </c>
      <c r="C6817">
        <v>1</v>
      </c>
      <c r="D6817">
        <v>1</v>
      </c>
      <c r="E6817">
        <v>1</v>
      </c>
      <c r="F6817">
        <v>1</v>
      </c>
      <c r="G6817">
        <v>1024.2</v>
      </c>
      <c r="H6817">
        <v>251600</v>
      </c>
      <c r="I6817">
        <v>2015</v>
      </c>
      <c r="J6817">
        <v>4</v>
      </c>
      <c r="K6817">
        <v>8</v>
      </c>
    </row>
    <row r="6818" spans="1:11" x14ac:dyDescent="0.3">
      <c r="A6818" t="s">
        <v>14</v>
      </c>
      <c r="B6818" s="1">
        <v>42101</v>
      </c>
      <c r="C6818">
        <v>1</v>
      </c>
      <c r="D6818">
        <v>1</v>
      </c>
      <c r="E6818">
        <v>1</v>
      </c>
      <c r="F6818">
        <v>1</v>
      </c>
      <c r="G6818">
        <v>19179</v>
      </c>
      <c r="H6818">
        <v>251600</v>
      </c>
      <c r="I6818">
        <v>2015</v>
      </c>
      <c r="J6818">
        <v>4</v>
      </c>
      <c r="K6818">
        <v>7</v>
      </c>
    </row>
    <row r="6819" spans="1:11" x14ac:dyDescent="0.3">
      <c r="A6819" t="s">
        <v>14</v>
      </c>
      <c r="B6819" s="1">
        <v>42100</v>
      </c>
      <c r="C6819">
        <v>1</v>
      </c>
      <c r="D6819">
        <v>1</v>
      </c>
      <c r="E6819">
        <v>1</v>
      </c>
      <c r="F6819">
        <v>1</v>
      </c>
      <c r="G6819">
        <v>254.3</v>
      </c>
      <c r="H6819">
        <v>251600</v>
      </c>
      <c r="I6819">
        <v>2015</v>
      </c>
      <c r="J6819">
        <v>4</v>
      </c>
      <c r="K6819">
        <v>6</v>
      </c>
    </row>
    <row r="6820" spans="1:11" x14ac:dyDescent="0.3">
      <c r="A6820" t="s">
        <v>14</v>
      </c>
      <c r="B6820" s="1">
        <v>42099</v>
      </c>
      <c r="C6820">
        <v>1</v>
      </c>
      <c r="D6820">
        <v>1</v>
      </c>
      <c r="E6820">
        <v>1</v>
      </c>
      <c r="F6820">
        <v>1</v>
      </c>
      <c r="G6820">
        <v>2887.05</v>
      </c>
      <c r="H6820">
        <v>251600</v>
      </c>
      <c r="I6820">
        <v>2015</v>
      </c>
      <c r="J6820">
        <v>4</v>
      </c>
      <c r="K6820">
        <v>5</v>
      </c>
    </row>
    <row r="6821" spans="1:11" x14ac:dyDescent="0.3">
      <c r="A6821" t="s">
        <v>14</v>
      </c>
      <c r="B6821" s="1">
        <v>42098</v>
      </c>
      <c r="C6821">
        <v>1</v>
      </c>
      <c r="D6821">
        <v>1</v>
      </c>
      <c r="E6821">
        <v>1</v>
      </c>
      <c r="F6821">
        <v>1</v>
      </c>
      <c r="G6821">
        <v>2018.25</v>
      </c>
      <c r="H6821">
        <v>251600</v>
      </c>
      <c r="I6821">
        <v>2015</v>
      </c>
      <c r="J6821">
        <v>4</v>
      </c>
      <c r="K6821">
        <v>4</v>
      </c>
    </row>
    <row r="6822" spans="1:11" x14ac:dyDescent="0.3">
      <c r="A6822" t="s">
        <v>14</v>
      </c>
      <c r="B6822" s="1">
        <v>42097</v>
      </c>
      <c r="C6822">
        <v>1</v>
      </c>
      <c r="D6822">
        <v>1</v>
      </c>
      <c r="E6822">
        <v>1</v>
      </c>
      <c r="F6822">
        <v>1</v>
      </c>
      <c r="G6822">
        <v>8887.17</v>
      </c>
      <c r="H6822">
        <v>251600</v>
      </c>
      <c r="I6822">
        <v>2015</v>
      </c>
      <c r="J6822">
        <v>4</v>
      </c>
      <c r="K6822">
        <v>3</v>
      </c>
    </row>
    <row r="6823" spans="1:11" x14ac:dyDescent="0.3">
      <c r="A6823" t="s">
        <v>14</v>
      </c>
      <c r="B6823" s="1">
        <v>42096</v>
      </c>
      <c r="C6823">
        <v>1</v>
      </c>
      <c r="D6823">
        <v>1</v>
      </c>
      <c r="E6823">
        <v>1</v>
      </c>
      <c r="F6823">
        <v>1</v>
      </c>
      <c r="G6823">
        <v>79969.899999999994</v>
      </c>
      <c r="H6823">
        <v>251600</v>
      </c>
      <c r="I6823">
        <v>2015</v>
      </c>
      <c r="J6823">
        <v>4</v>
      </c>
      <c r="K6823">
        <v>2</v>
      </c>
    </row>
    <row r="6824" spans="1:11" x14ac:dyDescent="0.3">
      <c r="A6824" t="s">
        <v>14</v>
      </c>
      <c r="B6824" s="1">
        <v>42095</v>
      </c>
      <c r="C6824">
        <v>1</v>
      </c>
      <c r="D6824">
        <v>1</v>
      </c>
      <c r="E6824">
        <v>1</v>
      </c>
      <c r="F6824">
        <v>1</v>
      </c>
      <c r="G6824">
        <v>14.49</v>
      </c>
      <c r="H6824">
        <v>251600</v>
      </c>
      <c r="I6824">
        <v>2015</v>
      </c>
      <c r="J6824">
        <v>4</v>
      </c>
      <c r="K6824">
        <v>1</v>
      </c>
    </row>
    <row r="6825" spans="1:11" x14ac:dyDescent="0.3">
      <c r="A6825" t="s">
        <v>14</v>
      </c>
      <c r="B6825" s="1">
        <v>42094</v>
      </c>
      <c r="C6825">
        <v>1</v>
      </c>
      <c r="D6825">
        <v>1</v>
      </c>
      <c r="E6825">
        <v>1</v>
      </c>
      <c r="F6825">
        <v>1</v>
      </c>
      <c r="G6825">
        <v>37.049999999999997</v>
      </c>
      <c r="H6825">
        <v>251600</v>
      </c>
      <c r="I6825">
        <v>2015</v>
      </c>
      <c r="J6825">
        <v>3</v>
      </c>
      <c r="K6825">
        <v>31</v>
      </c>
    </row>
    <row r="6826" spans="1:11" x14ac:dyDescent="0.3">
      <c r="A6826" t="s">
        <v>14</v>
      </c>
      <c r="B6826" s="1">
        <v>42093</v>
      </c>
      <c r="C6826">
        <v>1</v>
      </c>
      <c r="D6826">
        <v>1</v>
      </c>
      <c r="E6826">
        <v>1</v>
      </c>
      <c r="F6826">
        <v>1</v>
      </c>
      <c r="G6826">
        <v>494.7</v>
      </c>
      <c r="H6826">
        <v>251600</v>
      </c>
      <c r="I6826">
        <v>2015</v>
      </c>
      <c r="J6826">
        <v>3</v>
      </c>
      <c r="K6826">
        <v>30</v>
      </c>
    </row>
    <row r="6827" spans="1:11" x14ac:dyDescent="0.3">
      <c r="A6827" t="s">
        <v>14</v>
      </c>
      <c r="B6827" s="1">
        <v>42092</v>
      </c>
      <c r="C6827">
        <v>1</v>
      </c>
      <c r="D6827">
        <v>1</v>
      </c>
      <c r="E6827">
        <v>1</v>
      </c>
      <c r="F6827">
        <v>1</v>
      </c>
      <c r="G6827">
        <v>20.64</v>
      </c>
      <c r="H6827">
        <v>251600</v>
      </c>
      <c r="I6827">
        <v>2015</v>
      </c>
      <c r="J6827">
        <v>3</v>
      </c>
      <c r="K6827">
        <v>29</v>
      </c>
    </row>
    <row r="6828" spans="1:11" x14ac:dyDescent="0.3">
      <c r="A6828" t="s">
        <v>14</v>
      </c>
      <c r="B6828" s="1">
        <v>42091</v>
      </c>
      <c r="C6828">
        <v>1</v>
      </c>
      <c r="D6828">
        <v>1</v>
      </c>
      <c r="E6828">
        <v>1</v>
      </c>
      <c r="F6828">
        <v>1</v>
      </c>
      <c r="G6828">
        <v>17.04</v>
      </c>
      <c r="H6828">
        <v>251600</v>
      </c>
      <c r="I6828">
        <v>2015</v>
      </c>
      <c r="J6828">
        <v>3</v>
      </c>
      <c r="K6828">
        <v>28</v>
      </c>
    </row>
    <row r="6829" spans="1:11" x14ac:dyDescent="0.3">
      <c r="A6829" t="s">
        <v>14</v>
      </c>
      <c r="B6829" s="1">
        <v>42090</v>
      </c>
      <c r="C6829">
        <v>1</v>
      </c>
      <c r="D6829">
        <v>1</v>
      </c>
      <c r="E6829">
        <v>1</v>
      </c>
      <c r="F6829">
        <v>1</v>
      </c>
      <c r="G6829">
        <v>4.79</v>
      </c>
      <c r="H6829">
        <v>251600</v>
      </c>
      <c r="I6829">
        <v>2015</v>
      </c>
      <c r="J6829">
        <v>3</v>
      </c>
      <c r="K6829">
        <v>27</v>
      </c>
    </row>
    <row r="6830" spans="1:11" x14ac:dyDescent="0.3">
      <c r="A6830" t="s">
        <v>14</v>
      </c>
      <c r="B6830" s="1">
        <v>42089</v>
      </c>
      <c r="C6830">
        <v>1</v>
      </c>
      <c r="D6830">
        <v>1</v>
      </c>
      <c r="E6830">
        <v>1</v>
      </c>
      <c r="F6830">
        <v>1</v>
      </c>
      <c r="G6830">
        <v>2.31</v>
      </c>
      <c r="H6830">
        <v>251600</v>
      </c>
      <c r="I6830">
        <v>2015</v>
      </c>
      <c r="J6830">
        <v>3</v>
      </c>
      <c r="K6830">
        <v>26</v>
      </c>
    </row>
    <row r="6831" spans="1:11" x14ac:dyDescent="0.3">
      <c r="A6831" t="s">
        <v>14</v>
      </c>
      <c r="B6831" s="1">
        <v>42088</v>
      </c>
      <c r="C6831">
        <v>1</v>
      </c>
      <c r="D6831">
        <v>1</v>
      </c>
      <c r="E6831">
        <v>1</v>
      </c>
      <c r="F6831">
        <v>1</v>
      </c>
      <c r="G6831">
        <v>92.35</v>
      </c>
      <c r="H6831">
        <v>251600</v>
      </c>
      <c r="I6831">
        <v>2015</v>
      </c>
      <c r="J6831">
        <v>3</v>
      </c>
      <c r="K6831">
        <v>25</v>
      </c>
    </row>
    <row r="6832" spans="1:11" x14ac:dyDescent="0.3">
      <c r="A6832" t="s">
        <v>14</v>
      </c>
      <c r="B6832" s="1">
        <v>42087</v>
      </c>
      <c r="C6832">
        <v>1</v>
      </c>
      <c r="D6832">
        <v>1</v>
      </c>
      <c r="E6832">
        <v>1</v>
      </c>
      <c r="F6832">
        <v>1</v>
      </c>
      <c r="G6832">
        <v>1179.44</v>
      </c>
      <c r="H6832">
        <v>251600</v>
      </c>
      <c r="I6832">
        <v>2015</v>
      </c>
      <c r="J6832">
        <v>3</v>
      </c>
      <c r="K6832">
        <v>24</v>
      </c>
    </row>
    <row r="6833" spans="1:11" x14ac:dyDescent="0.3">
      <c r="A6833" t="s">
        <v>14</v>
      </c>
      <c r="B6833" s="1">
        <v>42086</v>
      </c>
      <c r="C6833">
        <v>1</v>
      </c>
      <c r="D6833">
        <v>1</v>
      </c>
      <c r="E6833">
        <v>1</v>
      </c>
      <c r="F6833">
        <v>1</v>
      </c>
      <c r="G6833">
        <v>65.84</v>
      </c>
      <c r="H6833">
        <v>251600</v>
      </c>
      <c r="I6833">
        <v>2015</v>
      </c>
      <c r="J6833">
        <v>3</v>
      </c>
      <c r="K6833">
        <v>23</v>
      </c>
    </row>
    <row r="6834" spans="1:11" x14ac:dyDescent="0.3">
      <c r="A6834" t="s">
        <v>14</v>
      </c>
      <c r="B6834" s="1">
        <v>42085</v>
      </c>
      <c r="C6834">
        <v>1</v>
      </c>
      <c r="D6834">
        <v>1</v>
      </c>
      <c r="E6834">
        <v>1</v>
      </c>
      <c r="F6834">
        <v>1</v>
      </c>
      <c r="G6834">
        <v>66.680000000000007</v>
      </c>
      <c r="H6834">
        <v>251600</v>
      </c>
      <c r="I6834">
        <v>2015</v>
      </c>
      <c r="J6834">
        <v>3</v>
      </c>
      <c r="K6834">
        <v>22</v>
      </c>
    </row>
    <row r="6835" spans="1:11" x14ac:dyDescent="0.3">
      <c r="A6835" t="s">
        <v>14</v>
      </c>
      <c r="B6835" s="1">
        <v>42084</v>
      </c>
      <c r="C6835">
        <v>1</v>
      </c>
      <c r="D6835">
        <v>1</v>
      </c>
      <c r="E6835">
        <v>1</v>
      </c>
      <c r="F6835">
        <v>1</v>
      </c>
      <c r="G6835">
        <v>206.27</v>
      </c>
      <c r="H6835">
        <v>251600</v>
      </c>
      <c r="I6835">
        <v>2015</v>
      </c>
      <c r="J6835">
        <v>3</v>
      </c>
      <c r="K6835">
        <v>21</v>
      </c>
    </row>
    <row r="6836" spans="1:11" x14ac:dyDescent="0.3">
      <c r="A6836" t="s">
        <v>14</v>
      </c>
      <c r="B6836" s="1">
        <v>42083</v>
      </c>
      <c r="C6836">
        <v>1</v>
      </c>
      <c r="D6836">
        <v>1</v>
      </c>
      <c r="E6836">
        <v>1</v>
      </c>
      <c r="F6836">
        <v>1</v>
      </c>
      <c r="G6836">
        <v>132.72999999999999</v>
      </c>
      <c r="H6836">
        <v>251600</v>
      </c>
      <c r="I6836">
        <v>2015</v>
      </c>
      <c r="J6836">
        <v>3</v>
      </c>
      <c r="K6836">
        <v>20</v>
      </c>
    </row>
    <row r="6837" spans="1:11" x14ac:dyDescent="0.3">
      <c r="A6837" t="s">
        <v>14</v>
      </c>
      <c r="B6837" s="1">
        <v>42082</v>
      </c>
      <c r="C6837">
        <v>1</v>
      </c>
      <c r="D6837">
        <v>1</v>
      </c>
      <c r="E6837">
        <v>1</v>
      </c>
      <c r="F6837">
        <v>1</v>
      </c>
      <c r="G6837">
        <v>713.95</v>
      </c>
      <c r="H6837">
        <v>251600</v>
      </c>
      <c r="I6837">
        <v>2015</v>
      </c>
      <c r="J6837">
        <v>3</v>
      </c>
      <c r="K6837">
        <v>19</v>
      </c>
    </row>
    <row r="6838" spans="1:11" x14ac:dyDescent="0.3">
      <c r="A6838" t="s">
        <v>14</v>
      </c>
      <c r="B6838" s="1">
        <v>42081</v>
      </c>
      <c r="C6838">
        <v>1</v>
      </c>
      <c r="D6838">
        <v>1</v>
      </c>
      <c r="E6838">
        <v>1</v>
      </c>
      <c r="F6838">
        <v>1</v>
      </c>
      <c r="G6838">
        <v>202.34</v>
      </c>
      <c r="H6838">
        <v>251600</v>
      </c>
      <c r="I6838">
        <v>2015</v>
      </c>
      <c r="J6838">
        <v>3</v>
      </c>
      <c r="K6838">
        <v>18</v>
      </c>
    </row>
    <row r="6839" spans="1:11" x14ac:dyDescent="0.3">
      <c r="A6839" t="s">
        <v>14</v>
      </c>
      <c r="B6839" s="1">
        <v>42080</v>
      </c>
      <c r="C6839">
        <v>1</v>
      </c>
      <c r="D6839">
        <v>1</v>
      </c>
      <c r="E6839">
        <v>1</v>
      </c>
      <c r="F6839">
        <v>1</v>
      </c>
      <c r="G6839">
        <v>4284.0200000000004</v>
      </c>
      <c r="H6839">
        <v>251600</v>
      </c>
      <c r="I6839">
        <v>2015</v>
      </c>
      <c r="J6839">
        <v>3</v>
      </c>
      <c r="K6839">
        <v>17</v>
      </c>
    </row>
    <row r="6840" spans="1:11" x14ac:dyDescent="0.3">
      <c r="A6840" t="s">
        <v>14</v>
      </c>
      <c r="B6840" s="1">
        <v>42079</v>
      </c>
      <c r="C6840">
        <v>1</v>
      </c>
      <c r="D6840">
        <v>1</v>
      </c>
      <c r="E6840">
        <v>1</v>
      </c>
      <c r="F6840">
        <v>1</v>
      </c>
      <c r="G6840">
        <v>49631.5</v>
      </c>
      <c r="H6840">
        <v>251600</v>
      </c>
      <c r="I6840">
        <v>2015</v>
      </c>
      <c r="J6840">
        <v>3</v>
      </c>
      <c r="K6840">
        <v>16</v>
      </c>
    </row>
    <row r="6841" spans="1:11" x14ac:dyDescent="0.3">
      <c r="A6841" t="s">
        <v>14</v>
      </c>
      <c r="B6841" s="1">
        <v>42078</v>
      </c>
      <c r="C6841">
        <v>1</v>
      </c>
      <c r="D6841">
        <v>1</v>
      </c>
      <c r="E6841">
        <v>1</v>
      </c>
      <c r="F6841">
        <v>1</v>
      </c>
      <c r="G6841">
        <v>15124.5</v>
      </c>
      <c r="H6841">
        <v>251600</v>
      </c>
      <c r="I6841">
        <v>2015</v>
      </c>
      <c r="J6841">
        <v>3</v>
      </c>
      <c r="K6841">
        <v>15</v>
      </c>
    </row>
    <row r="6842" spans="1:11" x14ac:dyDescent="0.3">
      <c r="A6842" t="s">
        <v>14</v>
      </c>
      <c r="B6842" s="1">
        <v>42077</v>
      </c>
      <c r="C6842">
        <v>1</v>
      </c>
      <c r="D6842">
        <v>1</v>
      </c>
      <c r="E6842">
        <v>1</v>
      </c>
      <c r="F6842">
        <v>1</v>
      </c>
      <c r="G6842">
        <v>17705.099999999999</v>
      </c>
      <c r="H6842">
        <v>251600</v>
      </c>
      <c r="I6842">
        <v>2015</v>
      </c>
      <c r="J6842">
        <v>3</v>
      </c>
      <c r="K6842">
        <v>14</v>
      </c>
    </row>
    <row r="6843" spans="1:11" x14ac:dyDescent="0.3">
      <c r="A6843" t="s">
        <v>14</v>
      </c>
      <c r="B6843" s="1">
        <v>42076</v>
      </c>
      <c r="C6843">
        <v>1</v>
      </c>
      <c r="D6843">
        <v>1</v>
      </c>
      <c r="E6843">
        <v>1</v>
      </c>
      <c r="F6843">
        <v>1</v>
      </c>
      <c r="G6843">
        <v>75.28</v>
      </c>
      <c r="H6843">
        <v>251600</v>
      </c>
      <c r="I6843">
        <v>2015</v>
      </c>
      <c r="J6843">
        <v>3</v>
      </c>
      <c r="K6843">
        <v>13</v>
      </c>
    </row>
    <row r="6844" spans="1:11" x14ac:dyDescent="0.3">
      <c r="A6844" t="s">
        <v>14</v>
      </c>
      <c r="B6844" s="1">
        <v>42075</v>
      </c>
      <c r="C6844">
        <v>1</v>
      </c>
      <c r="D6844">
        <v>1</v>
      </c>
      <c r="E6844">
        <v>1</v>
      </c>
      <c r="F6844">
        <v>1</v>
      </c>
      <c r="G6844">
        <v>80418.3</v>
      </c>
      <c r="H6844">
        <v>251600</v>
      </c>
      <c r="I6844">
        <v>2015</v>
      </c>
      <c r="J6844">
        <v>3</v>
      </c>
      <c r="K6844">
        <v>12</v>
      </c>
    </row>
    <row r="6845" spans="1:11" x14ac:dyDescent="0.3">
      <c r="A6845" t="s">
        <v>14</v>
      </c>
      <c r="B6845" s="1">
        <v>42074</v>
      </c>
      <c r="C6845">
        <v>1</v>
      </c>
      <c r="D6845">
        <v>1</v>
      </c>
      <c r="E6845">
        <v>1</v>
      </c>
      <c r="F6845">
        <v>1</v>
      </c>
      <c r="G6845">
        <v>49.31</v>
      </c>
      <c r="H6845">
        <v>251600</v>
      </c>
      <c r="I6845">
        <v>2015</v>
      </c>
      <c r="J6845">
        <v>3</v>
      </c>
      <c r="K6845">
        <v>11</v>
      </c>
    </row>
    <row r="6846" spans="1:11" x14ac:dyDescent="0.3">
      <c r="A6846" t="s">
        <v>14</v>
      </c>
      <c r="B6846" s="1">
        <v>42073</v>
      </c>
      <c r="C6846">
        <v>1</v>
      </c>
      <c r="D6846">
        <v>1</v>
      </c>
      <c r="E6846">
        <v>1</v>
      </c>
      <c r="F6846">
        <v>1</v>
      </c>
      <c r="G6846">
        <v>49996.7</v>
      </c>
      <c r="H6846">
        <v>251600</v>
      </c>
      <c r="I6846">
        <v>2015</v>
      </c>
      <c r="J6846">
        <v>3</v>
      </c>
      <c r="K6846">
        <v>10</v>
      </c>
    </row>
    <row r="6847" spans="1:11" x14ac:dyDescent="0.3">
      <c r="A6847" t="s">
        <v>14</v>
      </c>
      <c r="B6847" s="1">
        <v>42072</v>
      </c>
      <c r="C6847">
        <v>1</v>
      </c>
      <c r="D6847">
        <v>1</v>
      </c>
      <c r="E6847">
        <v>1</v>
      </c>
      <c r="F6847">
        <v>1</v>
      </c>
      <c r="G6847">
        <v>143</v>
      </c>
      <c r="H6847">
        <v>251600</v>
      </c>
      <c r="I6847">
        <v>2015</v>
      </c>
      <c r="J6847">
        <v>3</v>
      </c>
      <c r="K6847">
        <v>9</v>
      </c>
    </row>
    <row r="6848" spans="1:11" x14ac:dyDescent="0.3">
      <c r="A6848" t="s">
        <v>14</v>
      </c>
      <c r="B6848" s="1">
        <v>42071</v>
      </c>
      <c r="C6848">
        <v>1</v>
      </c>
      <c r="D6848">
        <v>1</v>
      </c>
      <c r="E6848">
        <v>1</v>
      </c>
      <c r="F6848">
        <v>1</v>
      </c>
      <c r="G6848">
        <v>31.14</v>
      </c>
      <c r="H6848">
        <v>251600</v>
      </c>
      <c r="I6848">
        <v>2015</v>
      </c>
      <c r="J6848">
        <v>3</v>
      </c>
      <c r="K6848">
        <v>8</v>
      </c>
    </row>
    <row r="6849" spans="1:11" x14ac:dyDescent="0.3">
      <c r="A6849" t="s">
        <v>14</v>
      </c>
      <c r="B6849" s="1">
        <v>42070</v>
      </c>
      <c r="C6849">
        <v>1</v>
      </c>
      <c r="D6849">
        <v>1</v>
      </c>
      <c r="E6849">
        <v>1</v>
      </c>
      <c r="F6849">
        <v>1</v>
      </c>
      <c r="G6849">
        <v>58196.800000000003</v>
      </c>
      <c r="H6849">
        <v>251600</v>
      </c>
      <c r="I6849">
        <v>2015</v>
      </c>
      <c r="J6849">
        <v>3</v>
      </c>
      <c r="K6849">
        <v>7</v>
      </c>
    </row>
    <row r="6850" spans="1:11" x14ac:dyDescent="0.3">
      <c r="A6850" t="s">
        <v>14</v>
      </c>
      <c r="B6850" s="1">
        <v>42069</v>
      </c>
      <c r="C6850">
        <v>1</v>
      </c>
      <c r="D6850">
        <v>1</v>
      </c>
      <c r="E6850">
        <v>1</v>
      </c>
      <c r="F6850">
        <v>1</v>
      </c>
      <c r="G6850">
        <v>92.65</v>
      </c>
      <c r="H6850">
        <v>251600</v>
      </c>
      <c r="I6850">
        <v>2015</v>
      </c>
      <c r="J6850">
        <v>3</v>
      </c>
      <c r="K6850">
        <v>6</v>
      </c>
    </row>
    <row r="6851" spans="1:11" x14ac:dyDescent="0.3">
      <c r="A6851" t="s">
        <v>14</v>
      </c>
      <c r="B6851" s="1">
        <v>42066</v>
      </c>
      <c r="C6851">
        <v>0.60512900000000003</v>
      </c>
      <c r="D6851">
        <v>0.60622900000000002</v>
      </c>
      <c r="E6851">
        <v>0.60441599999999995</v>
      </c>
      <c r="F6851">
        <v>0.60622900000000002</v>
      </c>
      <c r="G6851">
        <v>3.03</v>
      </c>
      <c r="H6851">
        <v>152527</v>
      </c>
      <c r="I6851">
        <v>2015</v>
      </c>
      <c r="J6851">
        <v>3</v>
      </c>
      <c r="K6851">
        <v>3</v>
      </c>
    </row>
    <row r="6852" spans="1:11" x14ac:dyDescent="0.3">
      <c r="A6852" t="s">
        <v>14</v>
      </c>
      <c r="B6852" s="1">
        <v>42065</v>
      </c>
      <c r="C6852">
        <v>0.57124900000000001</v>
      </c>
      <c r="D6852">
        <v>0.60789000000000004</v>
      </c>
      <c r="E6852">
        <v>0.56831399999999999</v>
      </c>
      <c r="F6852">
        <v>0.60650199999999999</v>
      </c>
      <c r="G6852">
        <v>3.03</v>
      </c>
      <c r="H6852">
        <v>152596</v>
      </c>
      <c r="I6852">
        <v>2015</v>
      </c>
      <c r="J6852">
        <v>3</v>
      </c>
      <c r="K6852">
        <v>2</v>
      </c>
    </row>
    <row r="6853" spans="1:11" x14ac:dyDescent="0.3">
      <c r="A6853" t="s">
        <v>14</v>
      </c>
      <c r="B6853" s="1">
        <v>42061</v>
      </c>
      <c r="C6853">
        <v>1.21</v>
      </c>
      <c r="D6853">
        <v>1.21</v>
      </c>
      <c r="E6853">
        <v>1.19</v>
      </c>
      <c r="F6853">
        <v>1.21</v>
      </c>
      <c r="G6853">
        <v>5.96</v>
      </c>
      <c r="H6853">
        <v>303364</v>
      </c>
      <c r="I6853">
        <v>2015</v>
      </c>
      <c r="J6853">
        <v>2</v>
      </c>
      <c r="K6853">
        <v>26</v>
      </c>
    </row>
    <row r="6854" spans="1:11" x14ac:dyDescent="0.3">
      <c r="A6854" t="s">
        <v>14</v>
      </c>
      <c r="B6854" s="1">
        <v>42060</v>
      </c>
      <c r="C6854">
        <v>1.21</v>
      </c>
      <c r="D6854">
        <v>1.22</v>
      </c>
      <c r="E6854">
        <v>1.21</v>
      </c>
      <c r="F6854">
        <v>1.21</v>
      </c>
      <c r="G6854">
        <v>5.98</v>
      </c>
      <c r="H6854">
        <v>304713</v>
      </c>
      <c r="I6854">
        <v>2015</v>
      </c>
      <c r="J6854">
        <v>2</v>
      </c>
      <c r="K6854">
        <v>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0E482-95CB-489F-8D1A-005B00EBD3D6}">
  <dimension ref="A3:E13"/>
  <sheetViews>
    <sheetView topLeftCell="A2" workbookViewId="0">
      <selection activeCell="B6" sqref="B6"/>
    </sheetView>
  </sheetViews>
  <sheetFormatPr defaultRowHeight="14.4" x14ac:dyDescent="0.3"/>
  <cols>
    <col min="1" max="1" width="12.5546875" bestFit="1" customWidth="1"/>
    <col min="2" max="2" width="15.5546875" bestFit="1" customWidth="1"/>
    <col min="3" max="3" width="12" bestFit="1" customWidth="1"/>
    <col min="4" max="4" width="11" bestFit="1" customWidth="1"/>
    <col min="5" max="5" width="12" bestFit="1" customWidth="1"/>
  </cols>
  <sheetData>
    <row r="3" spans="1:5" x14ac:dyDescent="0.3">
      <c r="A3" s="2" t="s">
        <v>11</v>
      </c>
      <c r="B3" s="2" t="s">
        <v>10</v>
      </c>
    </row>
    <row r="4" spans="1:5" x14ac:dyDescent="0.3">
      <c r="A4" s="2" t="s">
        <v>8</v>
      </c>
      <c r="B4" t="s">
        <v>15</v>
      </c>
      <c r="C4" t="s">
        <v>16</v>
      </c>
      <c r="D4" t="s">
        <v>14</v>
      </c>
      <c r="E4" t="s">
        <v>9</v>
      </c>
    </row>
    <row r="5" spans="1:5" x14ac:dyDescent="0.3">
      <c r="A5" s="5" t="s">
        <v>18</v>
      </c>
      <c r="B5">
        <v>63719.440000000031</v>
      </c>
      <c r="E5">
        <v>63719.440000000031</v>
      </c>
    </row>
    <row r="6" spans="1:5" x14ac:dyDescent="0.3">
      <c r="A6" s="5" t="s">
        <v>19</v>
      </c>
      <c r="B6">
        <v>192441.34000000005</v>
      </c>
      <c r="E6">
        <v>192441.34000000005</v>
      </c>
    </row>
    <row r="7" spans="1:5" x14ac:dyDescent="0.3">
      <c r="A7" s="5" t="s">
        <v>20</v>
      </c>
      <c r="B7">
        <v>99445.490000000078</v>
      </c>
      <c r="C7">
        <v>138.59200200000001</v>
      </c>
      <c r="D7">
        <v>304.63238899999993</v>
      </c>
      <c r="E7">
        <v>99888.714391000089</v>
      </c>
    </row>
    <row r="8" spans="1:5" x14ac:dyDescent="0.3">
      <c r="A8" s="5" t="s">
        <v>21</v>
      </c>
      <c r="B8">
        <v>208068.15000000011</v>
      </c>
      <c r="C8">
        <v>3578.7874269999984</v>
      </c>
      <c r="D8">
        <v>365.89505800000023</v>
      </c>
      <c r="E8">
        <v>212012.83248500011</v>
      </c>
    </row>
    <row r="9" spans="1:5" x14ac:dyDescent="0.3">
      <c r="A9" s="5" t="s">
        <v>22</v>
      </c>
      <c r="B9">
        <v>1462202.2699999989</v>
      </c>
      <c r="C9">
        <v>81729.08</v>
      </c>
      <c r="D9">
        <v>364.81295599999999</v>
      </c>
      <c r="E9">
        <v>1544296.1629559989</v>
      </c>
    </row>
    <row r="10" spans="1:5" x14ac:dyDescent="0.3">
      <c r="A10" s="5" t="s">
        <v>23</v>
      </c>
      <c r="B10">
        <v>2763889.0899999989</v>
      </c>
      <c r="C10">
        <v>176480.41999999995</v>
      </c>
      <c r="D10">
        <v>364.84297199999986</v>
      </c>
      <c r="E10">
        <v>2940734.352971999</v>
      </c>
    </row>
    <row r="11" spans="1:5" x14ac:dyDescent="0.3">
      <c r="A11" s="5" t="s">
        <v>24</v>
      </c>
      <c r="B11">
        <v>2699265.02</v>
      </c>
      <c r="C11">
        <v>66346.139999999985</v>
      </c>
      <c r="D11">
        <v>366.60199399999897</v>
      </c>
      <c r="E11">
        <v>2765977.7619940001</v>
      </c>
    </row>
    <row r="12" spans="1:5" x14ac:dyDescent="0.3">
      <c r="A12" s="5" t="s">
        <v>25</v>
      </c>
      <c r="B12">
        <v>3612959.91</v>
      </c>
      <c r="C12">
        <v>100228.00000000001</v>
      </c>
      <c r="D12">
        <v>347.15612099999998</v>
      </c>
      <c r="E12">
        <v>3713535.0661210003</v>
      </c>
    </row>
    <row r="13" spans="1:5" x14ac:dyDescent="0.3">
      <c r="A13" s="5" t="s">
        <v>9</v>
      </c>
      <c r="B13">
        <v>11101990.709999997</v>
      </c>
      <c r="C13">
        <v>428501.01942899998</v>
      </c>
      <c r="D13">
        <v>2113.9414899999992</v>
      </c>
      <c r="E13">
        <v>11532605.670918999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52B4A-E39A-4456-80E1-2055E1C82DB9}">
  <dimension ref="A3:E13"/>
  <sheetViews>
    <sheetView workbookViewId="0">
      <selection activeCell="B6" sqref="B6"/>
    </sheetView>
  </sheetViews>
  <sheetFormatPr defaultRowHeight="14.4" x14ac:dyDescent="0.3"/>
  <cols>
    <col min="1" max="1" width="14.109375" bestFit="1" customWidth="1"/>
    <col min="2" max="2" width="15.5546875" bestFit="1" customWidth="1"/>
    <col min="3" max="5" width="12" bestFit="1" customWidth="1"/>
  </cols>
  <sheetData>
    <row r="3" spans="1:5" x14ac:dyDescent="0.3">
      <c r="A3" s="2" t="s">
        <v>12</v>
      </c>
      <c r="B3" s="2" t="s">
        <v>10</v>
      </c>
    </row>
    <row r="4" spans="1:5" x14ac:dyDescent="0.3">
      <c r="A4" s="2" t="s">
        <v>8</v>
      </c>
      <c r="B4" t="s">
        <v>15</v>
      </c>
      <c r="C4" t="s">
        <v>16</v>
      </c>
      <c r="D4" t="s">
        <v>14</v>
      </c>
      <c r="E4" t="s">
        <v>9</v>
      </c>
    </row>
    <row r="5" spans="1:5" x14ac:dyDescent="0.3">
      <c r="A5" s="5" t="s">
        <v>18</v>
      </c>
      <c r="B5">
        <v>139984800</v>
      </c>
      <c r="E5">
        <v>139984800</v>
      </c>
    </row>
    <row r="6" spans="1:5" x14ac:dyDescent="0.3">
      <c r="A6" s="5" t="s">
        <v>19</v>
      </c>
      <c r="B6">
        <v>9159181104</v>
      </c>
      <c r="E6">
        <v>9159181104</v>
      </c>
    </row>
    <row r="7" spans="1:5" x14ac:dyDescent="0.3">
      <c r="A7" s="5" t="s">
        <v>20</v>
      </c>
      <c r="B7">
        <v>12375531708</v>
      </c>
      <c r="C7">
        <v>120537363</v>
      </c>
      <c r="D7">
        <v>16556120.320497001</v>
      </c>
      <c r="E7">
        <v>12512625191.320498</v>
      </c>
    </row>
    <row r="8" spans="1:5" x14ac:dyDescent="0.3">
      <c r="A8" s="5" t="s">
        <v>21</v>
      </c>
      <c r="B8">
        <v>31448370984</v>
      </c>
      <c r="C8">
        <v>6579786495</v>
      </c>
      <c r="D8">
        <v>275806576.3499999</v>
      </c>
      <c r="E8">
        <v>38303964055.349998</v>
      </c>
    </row>
    <row r="9" spans="1:5" x14ac:dyDescent="0.3">
      <c r="A9" s="5" t="s">
        <v>22</v>
      </c>
      <c r="B9">
        <v>869746420804</v>
      </c>
      <c r="C9">
        <v>271295460160</v>
      </c>
      <c r="D9">
        <v>107653427037</v>
      </c>
      <c r="E9">
        <v>1248695308001</v>
      </c>
    </row>
    <row r="10" spans="1:5" x14ac:dyDescent="0.3">
      <c r="A10" s="5" t="s">
        <v>23</v>
      </c>
      <c r="B10">
        <v>2213196541089</v>
      </c>
      <c r="C10">
        <v>831057313442</v>
      </c>
      <c r="D10">
        <v>1077723373768</v>
      </c>
      <c r="E10">
        <v>4121977228299</v>
      </c>
    </row>
    <row r="11" spans="1:5" x14ac:dyDescent="0.3">
      <c r="A11" s="5" t="s">
        <v>24</v>
      </c>
      <c r="B11">
        <v>6106628278860</v>
      </c>
      <c r="C11">
        <v>2542965161460</v>
      </c>
      <c r="D11">
        <v>6359324346277</v>
      </c>
      <c r="E11">
        <v>15008917786597</v>
      </c>
    </row>
    <row r="12" spans="1:5" x14ac:dyDescent="0.3">
      <c r="A12" s="5" t="s">
        <v>25</v>
      </c>
      <c r="B12">
        <v>11247847346626</v>
      </c>
      <c r="C12">
        <v>4916714132854</v>
      </c>
      <c r="D12">
        <v>14991884097678</v>
      </c>
      <c r="E12">
        <v>31156445577158</v>
      </c>
    </row>
    <row r="13" spans="1:5" x14ac:dyDescent="0.3">
      <c r="A13" s="5" t="s">
        <v>9</v>
      </c>
      <c r="B13">
        <v>20490541655975</v>
      </c>
      <c r="C13">
        <v>8568732391774</v>
      </c>
      <c r="D13">
        <v>22536877607456.672</v>
      </c>
      <c r="E13">
        <v>51596151655205.672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8B439-3C39-43B0-A826-81790B36C722}">
  <dimension ref="A3:E13"/>
  <sheetViews>
    <sheetView workbookViewId="0">
      <selection activeCell="B6" sqref="B6"/>
    </sheetView>
  </sheetViews>
  <sheetFormatPr defaultRowHeight="14.4" x14ac:dyDescent="0.3"/>
  <cols>
    <col min="1" max="1" width="17.44140625" bestFit="1" customWidth="1"/>
    <col min="2" max="2" width="15.5546875" bestFit="1" customWidth="1"/>
    <col min="3" max="5" width="12" bestFit="1" customWidth="1"/>
  </cols>
  <sheetData>
    <row r="3" spans="1:5" x14ac:dyDescent="0.3">
      <c r="A3" s="2" t="s">
        <v>13</v>
      </c>
      <c r="B3" s="2" t="s">
        <v>10</v>
      </c>
    </row>
    <row r="4" spans="1:5" x14ac:dyDescent="0.3">
      <c r="A4" s="2" t="s">
        <v>8</v>
      </c>
      <c r="B4" t="s">
        <v>15</v>
      </c>
      <c r="C4" t="s">
        <v>16</v>
      </c>
      <c r="D4" t="s">
        <v>14</v>
      </c>
      <c r="E4" t="s">
        <v>9</v>
      </c>
    </row>
    <row r="5" spans="1:5" x14ac:dyDescent="0.3">
      <c r="A5" s="5" t="s">
        <v>18</v>
      </c>
      <c r="B5">
        <v>757445622427</v>
      </c>
      <c r="E5">
        <v>757445622427</v>
      </c>
    </row>
    <row r="6" spans="1:5" x14ac:dyDescent="0.3">
      <c r="A6" s="5" t="s">
        <v>19</v>
      </c>
      <c r="B6">
        <v>2475724374566</v>
      </c>
      <c r="E6">
        <v>2475724374566</v>
      </c>
    </row>
    <row r="7" spans="1:5" x14ac:dyDescent="0.3">
      <c r="A7" s="5" t="s">
        <v>20</v>
      </c>
      <c r="B7">
        <v>1431581650010</v>
      </c>
      <c r="C7">
        <v>10077528314</v>
      </c>
      <c r="D7">
        <v>137744703</v>
      </c>
      <c r="E7">
        <v>1441796923027</v>
      </c>
    </row>
    <row r="8" spans="1:5" x14ac:dyDescent="0.3">
      <c r="A8" s="5" t="s">
        <v>21</v>
      </c>
      <c r="B8">
        <v>3268291610821</v>
      </c>
      <c r="C8">
        <v>294022132651</v>
      </c>
      <c r="D8">
        <v>1648085265</v>
      </c>
      <c r="E8">
        <v>3563961828737</v>
      </c>
    </row>
    <row r="9" spans="1:5" x14ac:dyDescent="0.3">
      <c r="A9" s="5" t="s">
        <v>22</v>
      </c>
      <c r="B9">
        <v>24256993242262</v>
      </c>
      <c r="C9">
        <v>7726843762550</v>
      </c>
      <c r="D9">
        <v>105753684849</v>
      </c>
      <c r="E9">
        <v>32089590689661</v>
      </c>
    </row>
    <row r="10" spans="1:5" x14ac:dyDescent="0.3">
      <c r="A10" s="5" t="s">
        <v>23</v>
      </c>
      <c r="B10">
        <v>47182570561642</v>
      </c>
      <c r="C10">
        <v>17509719887196</v>
      </c>
      <c r="D10">
        <v>830566611351</v>
      </c>
      <c r="E10">
        <v>65522857060189</v>
      </c>
    </row>
    <row r="11" spans="1:5" x14ac:dyDescent="0.3">
      <c r="A11" s="5" t="s">
        <v>24</v>
      </c>
      <c r="B11">
        <v>48160197121863</v>
      </c>
      <c r="C11">
        <v>7085890159045</v>
      </c>
      <c r="D11">
        <v>1196429483747</v>
      </c>
      <c r="E11">
        <v>56442516764655</v>
      </c>
    </row>
    <row r="12" spans="1:5" x14ac:dyDescent="0.3">
      <c r="A12" s="5" t="s">
        <v>25</v>
      </c>
      <c r="B12">
        <v>66534590013115</v>
      </c>
      <c r="C12">
        <v>11222018205352</v>
      </c>
      <c r="D12">
        <v>3444361704327</v>
      </c>
      <c r="E12">
        <v>81200969922794</v>
      </c>
    </row>
    <row r="13" spans="1:5" x14ac:dyDescent="0.3">
      <c r="A13" s="5" t="s">
        <v>9</v>
      </c>
      <c r="B13">
        <v>194067394196706</v>
      </c>
      <c r="C13">
        <v>43848571675108</v>
      </c>
      <c r="D13">
        <v>5578897314242</v>
      </c>
      <c r="E13">
        <v>243494863186056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124B6-3F94-4E90-B79C-A4F66914573E}">
  <dimension ref="A1:C2786"/>
  <sheetViews>
    <sheetView workbookViewId="0">
      <selection activeCell="B6" sqref="B6"/>
    </sheetView>
  </sheetViews>
  <sheetFormatPr defaultRowHeight="14.4" x14ac:dyDescent="0.3"/>
  <cols>
    <col min="1" max="1" width="9.6640625" bestFit="1" customWidth="1"/>
    <col min="2" max="2" width="9" bestFit="1" customWidth="1"/>
    <col min="3" max="3" width="8" bestFit="1" customWidth="1"/>
    <col min="4" max="4" width="9" bestFit="1" customWidth="1"/>
    <col min="5" max="5" width="8" bestFit="1" customWidth="1"/>
    <col min="6" max="7" width="12.44140625" bestFit="1" customWidth="1"/>
    <col min="8" max="8" width="13.88671875" bestFit="1" customWidth="1"/>
  </cols>
  <sheetData>
    <row r="1" spans="1:3" x14ac:dyDescent="0.3">
      <c r="A1" t="s">
        <v>0</v>
      </c>
      <c r="B1" t="s">
        <v>15</v>
      </c>
      <c r="C1" t="s">
        <v>16</v>
      </c>
    </row>
    <row r="2" spans="1:3" x14ac:dyDescent="0.3">
      <c r="A2" s="1">
        <v>41365</v>
      </c>
      <c r="B2">
        <v>144.54</v>
      </c>
      <c r="C2">
        <v>0</v>
      </c>
    </row>
    <row r="3" spans="1:3" x14ac:dyDescent="0.3">
      <c r="A3" s="1">
        <v>41365</v>
      </c>
      <c r="B3">
        <v>139</v>
      </c>
      <c r="C3">
        <v>0</v>
      </c>
    </row>
    <row r="4" spans="1:3" x14ac:dyDescent="0.3">
      <c r="A4" s="1">
        <v>41395</v>
      </c>
      <c r="B4">
        <v>116.99</v>
      </c>
      <c r="C4">
        <v>0</v>
      </c>
    </row>
    <row r="5" spans="1:3" x14ac:dyDescent="0.3">
      <c r="A5" s="1">
        <v>41395</v>
      </c>
      <c r="B5">
        <v>105.21</v>
      </c>
      <c r="C5">
        <v>0</v>
      </c>
    </row>
    <row r="6" spans="1:3" x14ac:dyDescent="0.3">
      <c r="A6" s="1">
        <v>41395</v>
      </c>
      <c r="B6">
        <v>97.75</v>
      </c>
      <c r="C6">
        <v>0</v>
      </c>
    </row>
    <row r="7" spans="1:3" x14ac:dyDescent="0.3">
      <c r="A7" s="1">
        <v>41395</v>
      </c>
      <c r="B7">
        <v>112.5</v>
      </c>
      <c r="C7">
        <v>0</v>
      </c>
    </row>
    <row r="8" spans="1:3" x14ac:dyDescent="0.3">
      <c r="A8" s="1">
        <v>41395</v>
      </c>
      <c r="B8">
        <v>115.91</v>
      </c>
      <c r="C8">
        <v>0</v>
      </c>
    </row>
    <row r="9" spans="1:3" x14ac:dyDescent="0.3">
      <c r="A9" s="1">
        <v>41395</v>
      </c>
      <c r="B9">
        <v>112.3</v>
      </c>
      <c r="C9">
        <v>0</v>
      </c>
    </row>
    <row r="10" spans="1:3" x14ac:dyDescent="0.3">
      <c r="A10" s="1">
        <v>41395</v>
      </c>
      <c r="B10">
        <v>111.5</v>
      </c>
      <c r="C10">
        <v>0</v>
      </c>
    </row>
    <row r="11" spans="1:3" x14ac:dyDescent="0.3">
      <c r="A11" s="1">
        <v>41395</v>
      </c>
      <c r="B11">
        <v>113.57</v>
      </c>
      <c r="C11">
        <v>0</v>
      </c>
    </row>
    <row r="12" spans="1:3" x14ac:dyDescent="0.3">
      <c r="A12" s="1">
        <v>41395</v>
      </c>
      <c r="B12">
        <v>112.67</v>
      </c>
      <c r="C12">
        <v>0</v>
      </c>
    </row>
    <row r="13" spans="1:3" x14ac:dyDescent="0.3">
      <c r="A13" s="1">
        <v>41395</v>
      </c>
      <c r="B13">
        <v>117.2</v>
      </c>
      <c r="C13">
        <v>0</v>
      </c>
    </row>
    <row r="14" spans="1:3" x14ac:dyDescent="0.3">
      <c r="A14" s="1">
        <v>41395</v>
      </c>
      <c r="B14">
        <v>115.24</v>
      </c>
      <c r="C14">
        <v>0</v>
      </c>
    </row>
    <row r="15" spans="1:3" x14ac:dyDescent="0.3">
      <c r="A15" s="1">
        <v>41395</v>
      </c>
      <c r="B15">
        <v>115</v>
      </c>
      <c r="C15">
        <v>0</v>
      </c>
    </row>
    <row r="16" spans="1:3" x14ac:dyDescent="0.3">
      <c r="A16" s="1">
        <v>41395</v>
      </c>
      <c r="B16">
        <v>117.98</v>
      </c>
      <c r="C16">
        <v>0</v>
      </c>
    </row>
    <row r="17" spans="1:3" x14ac:dyDescent="0.3">
      <c r="A17" s="1">
        <v>41395</v>
      </c>
      <c r="B17">
        <v>111.5</v>
      </c>
      <c r="C17">
        <v>0</v>
      </c>
    </row>
    <row r="18" spans="1:3" x14ac:dyDescent="0.3">
      <c r="A18" s="1">
        <v>41395</v>
      </c>
      <c r="B18">
        <v>114.22</v>
      </c>
      <c r="C18">
        <v>0</v>
      </c>
    </row>
    <row r="19" spans="1:3" x14ac:dyDescent="0.3">
      <c r="A19" s="1">
        <v>41395</v>
      </c>
      <c r="B19">
        <v>118.76</v>
      </c>
      <c r="C19">
        <v>0</v>
      </c>
    </row>
    <row r="20" spans="1:3" x14ac:dyDescent="0.3">
      <c r="A20" s="1">
        <v>41395</v>
      </c>
      <c r="B20">
        <v>123.01</v>
      </c>
      <c r="C20">
        <v>0</v>
      </c>
    </row>
    <row r="21" spans="1:3" x14ac:dyDescent="0.3">
      <c r="A21" s="1">
        <v>41395</v>
      </c>
      <c r="B21">
        <v>123.5</v>
      </c>
      <c r="C21">
        <v>0</v>
      </c>
    </row>
    <row r="22" spans="1:3" x14ac:dyDescent="0.3">
      <c r="A22" s="1">
        <v>41395</v>
      </c>
      <c r="B22">
        <v>121.99</v>
      </c>
      <c r="C22">
        <v>0</v>
      </c>
    </row>
    <row r="23" spans="1:3" x14ac:dyDescent="0.3">
      <c r="A23" s="1">
        <v>41395</v>
      </c>
      <c r="B23">
        <v>122</v>
      </c>
      <c r="C23">
        <v>0</v>
      </c>
    </row>
    <row r="24" spans="1:3" x14ac:dyDescent="0.3">
      <c r="A24" s="1">
        <v>41395</v>
      </c>
      <c r="B24">
        <v>122.88</v>
      </c>
      <c r="C24">
        <v>0</v>
      </c>
    </row>
    <row r="25" spans="1:3" x14ac:dyDescent="0.3">
      <c r="A25" s="1">
        <v>41395</v>
      </c>
      <c r="B25">
        <v>123.89</v>
      </c>
      <c r="C25">
        <v>0</v>
      </c>
    </row>
    <row r="26" spans="1:3" x14ac:dyDescent="0.3">
      <c r="A26" s="1">
        <v>41395</v>
      </c>
      <c r="B26">
        <v>126.7</v>
      </c>
      <c r="C26">
        <v>0</v>
      </c>
    </row>
    <row r="27" spans="1:3" x14ac:dyDescent="0.3">
      <c r="A27" s="1">
        <v>41395</v>
      </c>
      <c r="B27">
        <v>133.19999999999999</v>
      </c>
      <c r="C27">
        <v>0</v>
      </c>
    </row>
    <row r="28" spans="1:3" x14ac:dyDescent="0.3">
      <c r="A28" s="1">
        <v>41395</v>
      </c>
      <c r="B28">
        <v>131.97999999999999</v>
      </c>
      <c r="C28">
        <v>0</v>
      </c>
    </row>
    <row r="29" spans="1:3" x14ac:dyDescent="0.3">
      <c r="A29" s="1">
        <v>41395</v>
      </c>
      <c r="B29">
        <v>133.47999999999999</v>
      </c>
      <c r="C29">
        <v>0</v>
      </c>
    </row>
    <row r="30" spans="1:3" x14ac:dyDescent="0.3">
      <c r="A30" s="1">
        <v>41395</v>
      </c>
      <c r="B30">
        <v>129.74</v>
      </c>
      <c r="C30">
        <v>0</v>
      </c>
    </row>
    <row r="31" spans="1:3" x14ac:dyDescent="0.3">
      <c r="A31" s="1">
        <v>41395</v>
      </c>
      <c r="B31">
        <v>129</v>
      </c>
      <c r="C31">
        <v>0</v>
      </c>
    </row>
    <row r="32" spans="1:3" x14ac:dyDescent="0.3">
      <c r="A32" s="1">
        <v>41395</v>
      </c>
      <c r="B32">
        <v>132.30000000000001</v>
      </c>
      <c r="C32">
        <v>0</v>
      </c>
    </row>
    <row r="33" spans="1:3" x14ac:dyDescent="0.3">
      <c r="A33" s="1">
        <v>41395</v>
      </c>
      <c r="B33">
        <v>128.80000000000001</v>
      </c>
      <c r="C33">
        <v>0</v>
      </c>
    </row>
    <row r="34" spans="1:3" x14ac:dyDescent="0.3">
      <c r="A34" s="1">
        <v>41395</v>
      </c>
      <c r="B34">
        <v>129</v>
      </c>
      <c r="C34">
        <v>0</v>
      </c>
    </row>
    <row r="35" spans="1:3" x14ac:dyDescent="0.3">
      <c r="A35" s="1">
        <v>41426</v>
      </c>
      <c r="B35">
        <v>129.30000000000001</v>
      </c>
      <c r="C35">
        <v>0</v>
      </c>
    </row>
    <row r="36" spans="1:3" x14ac:dyDescent="0.3">
      <c r="A36" s="1">
        <v>41426</v>
      </c>
      <c r="B36">
        <v>122.29</v>
      </c>
      <c r="C36">
        <v>0</v>
      </c>
    </row>
    <row r="37" spans="1:3" x14ac:dyDescent="0.3">
      <c r="A37" s="1">
        <v>41426</v>
      </c>
      <c r="B37">
        <v>122.22</v>
      </c>
      <c r="C37">
        <v>0</v>
      </c>
    </row>
    <row r="38" spans="1:3" x14ac:dyDescent="0.3">
      <c r="A38" s="1">
        <v>41426</v>
      </c>
      <c r="B38">
        <v>121.42</v>
      </c>
      <c r="C38">
        <v>0</v>
      </c>
    </row>
    <row r="39" spans="1:3" x14ac:dyDescent="0.3">
      <c r="A39" s="1">
        <v>41426</v>
      </c>
      <c r="B39">
        <v>121.65</v>
      </c>
      <c r="C39">
        <v>0</v>
      </c>
    </row>
    <row r="40" spans="1:3" x14ac:dyDescent="0.3">
      <c r="A40" s="1">
        <v>41426</v>
      </c>
      <c r="B40">
        <v>118</v>
      </c>
      <c r="C40">
        <v>0</v>
      </c>
    </row>
    <row r="41" spans="1:3" x14ac:dyDescent="0.3">
      <c r="A41" s="1">
        <v>41426</v>
      </c>
      <c r="B41">
        <v>111.5</v>
      </c>
      <c r="C41">
        <v>0</v>
      </c>
    </row>
    <row r="42" spans="1:3" x14ac:dyDescent="0.3">
      <c r="A42" s="1">
        <v>41426</v>
      </c>
      <c r="B42">
        <v>108.3</v>
      </c>
      <c r="C42">
        <v>0</v>
      </c>
    </row>
    <row r="43" spans="1:3" x14ac:dyDescent="0.3">
      <c r="A43" s="1">
        <v>41426</v>
      </c>
      <c r="B43">
        <v>100</v>
      </c>
      <c r="C43">
        <v>0</v>
      </c>
    </row>
    <row r="44" spans="1:3" x14ac:dyDescent="0.3">
      <c r="A44" s="1">
        <v>41426</v>
      </c>
      <c r="B44">
        <v>106.35</v>
      </c>
      <c r="C44">
        <v>0</v>
      </c>
    </row>
    <row r="45" spans="1:3" x14ac:dyDescent="0.3">
      <c r="A45" s="1">
        <v>41426</v>
      </c>
      <c r="B45">
        <v>108.9</v>
      </c>
      <c r="C45">
        <v>0</v>
      </c>
    </row>
    <row r="46" spans="1:3" x14ac:dyDescent="0.3">
      <c r="A46" s="1">
        <v>41426</v>
      </c>
      <c r="B46">
        <v>108.15</v>
      </c>
      <c r="C46">
        <v>0</v>
      </c>
    </row>
    <row r="47" spans="1:3" x14ac:dyDescent="0.3">
      <c r="A47" s="1">
        <v>41426</v>
      </c>
      <c r="B47">
        <v>104</v>
      </c>
      <c r="C47">
        <v>0</v>
      </c>
    </row>
    <row r="48" spans="1:3" x14ac:dyDescent="0.3">
      <c r="A48" s="1">
        <v>41426</v>
      </c>
      <c r="B48">
        <v>99.98</v>
      </c>
      <c r="C48">
        <v>0</v>
      </c>
    </row>
    <row r="49" spans="1:3" x14ac:dyDescent="0.3">
      <c r="A49" s="1">
        <v>41426</v>
      </c>
      <c r="B49">
        <v>99.99</v>
      </c>
      <c r="C49">
        <v>0</v>
      </c>
    </row>
    <row r="50" spans="1:3" x14ac:dyDescent="0.3">
      <c r="A50" s="1">
        <v>41426</v>
      </c>
      <c r="B50">
        <v>99.51</v>
      </c>
      <c r="C50">
        <v>0</v>
      </c>
    </row>
    <row r="51" spans="1:3" x14ac:dyDescent="0.3">
      <c r="A51" s="1">
        <v>41426</v>
      </c>
      <c r="B51">
        <v>101.7</v>
      </c>
      <c r="C51">
        <v>0</v>
      </c>
    </row>
    <row r="52" spans="1:3" x14ac:dyDescent="0.3">
      <c r="A52" s="1">
        <v>41426</v>
      </c>
      <c r="B52">
        <v>107.4</v>
      </c>
      <c r="C52">
        <v>0</v>
      </c>
    </row>
    <row r="53" spans="1:3" x14ac:dyDescent="0.3">
      <c r="A53" s="1">
        <v>41426</v>
      </c>
      <c r="B53">
        <v>108.25</v>
      </c>
      <c r="C53">
        <v>0</v>
      </c>
    </row>
    <row r="54" spans="1:3" x14ac:dyDescent="0.3">
      <c r="A54" s="1">
        <v>41426</v>
      </c>
      <c r="B54">
        <v>110.15</v>
      </c>
      <c r="C54">
        <v>0</v>
      </c>
    </row>
    <row r="55" spans="1:3" x14ac:dyDescent="0.3">
      <c r="A55" s="1">
        <v>41426</v>
      </c>
      <c r="B55">
        <v>109.5</v>
      </c>
      <c r="C55">
        <v>0</v>
      </c>
    </row>
    <row r="56" spans="1:3" x14ac:dyDescent="0.3">
      <c r="A56" s="1">
        <v>41426</v>
      </c>
      <c r="B56">
        <v>108.3</v>
      </c>
      <c r="C56">
        <v>0</v>
      </c>
    </row>
    <row r="57" spans="1:3" x14ac:dyDescent="0.3">
      <c r="A57" s="1">
        <v>41426</v>
      </c>
      <c r="B57">
        <v>107.6</v>
      </c>
      <c r="C57">
        <v>0</v>
      </c>
    </row>
    <row r="58" spans="1:3" x14ac:dyDescent="0.3">
      <c r="A58" s="1">
        <v>41426</v>
      </c>
      <c r="B58">
        <v>102.74</v>
      </c>
      <c r="C58">
        <v>0</v>
      </c>
    </row>
    <row r="59" spans="1:3" x14ac:dyDescent="0.3">
      <c r="A59" s="1">
        <v>41426</v>
      </c>
      <c r="B59">
        <v>103.95</v>
      </c>
      <c r="C59">
        <v>0</v>
      </c>
    </row>
    <row r="60" spans="1:3" x14ac:dyDescent="0.3">
      <c r="A60" s="1">
        <v>41426</v>
      </c>
      <c r="B60">
        <v>104</v>
      </c>
      <c r="C60">
        <v>0</v>
      </c>
    </row>
    <row r="61" spans="1:3" x14ac:dyDescent="0.3">
      <c r="A61" s="1">
        <v>41426</v>
      </c>
      <c r="B61">
        <v>101.44</v>
      </c>
      <c r="C61">
        <v>0</v>
      </c>
    </row>
    <row r="62" spans="1:3" x14ac:dyDescent="0.3">
      <c r="A62" s="1">
        <v>41426</v>
      </c>
      <c r="B62">
        <v>94.65</v>
      </c>
      <c r="C62">
        <v>0</v>
      </c>
    </row>
    <row r="63" spans="1:3" x14ac:dyDescent="0.3">
      <c r="A63" s="1">
        <v>41426</v>
      </c>
      <c r="B63">
        <v>94.99</v>
      </c>
      <c r="C63">
        <v>0</v>
      </c>
    </row>
    <row r="64" spans="1:3" x14ac:dyDescent="0.3">
      <c r="A64" s="1">
        <v>41426</v>
      </c>
      <c r="B64">
        <v>96.61</v>
      </c>
      <c r="C64">
        <v>0</v>
      </c>
    </row>
    <row r="65" spans="1:3" x14ac:dyDescent="0.3">
      <c r="A65" s="1">
        <v>41456</v>
      </c>
      <c r="B65">
        <v>88.05</v>
      </c>
      <c r="C65">
        <v>0</v>
      </c>
    </row>
    <row r="66" spans="1:3" x14ac:dyDescent="0.3">
      <c r="A66" s="1">
        <v>41456</v>
      </c>
      <c r="B66">
        <v>90.13</v>
      </c>
      <c r="C66">
        <v>0</v>
      </c>
    </row>
    <row r="67" spans="1:3" x14ac:dyDescent="0.3">
      <c r="A67" s="1">
        <v>41456</v>
      </c>
      <c r="B67">
        <v>77.53</v>
      </c>
      <c r="C67">
        <v>0</v>
      </c>
    </row>
    <row r="68" spans="1:3" x14ac:dyDescent="0.3">
      <c r="A68" s="1">
        <v>41456</v>
      </c>
      <c r="B68">
        <v>80.53</v>
      </c>
      <c r="C68">
        <v>0</v>
      </c>
    </row>
    <row r="69" spans="1:3" x14ac:dyDescent="0.3">
      <c r="A69" s="1">
        <v>41456</v>
      </c>
      <c r="B69">
        <v>68.430000000000007</v>
      </c>
      <c r="C69">
        <v>0</v>
      </c>
    </row>
    <row r="70" spans="1:3" x14ac:dyDescent="0.3">
      <c r="A70" s="1">
        <v>41456</v>
      </c>
      <c r="B70">
        <v>70.28</v>
      </c>
      <c r="C70">
        <v>0</v>
      </c>
    </row>
    <row r="71" spans="1:3" x14ac:dyDescent="0.3">
      <c r="A71" s="1">
        <v>41456</v>
      </c>
      <c r="B71">
        <v>74.56</v>
      </c>
      <c r="C71">
        <v>0</v>
      </c>
    </row>
    <row r="72" spans="1:3" x14ac:dyDescent="0.3">
      <c r="A72" s="1">
        <v>41456</v>
      </c>
      <c r="B72">
        <v>76.52</v>
      </c>
      <c r="C72">
        <v>0</v>
      </c>
    </row>
    <row r="73" spans="1:3" x14ac:dyDescent="0.3">
      <c r="A73" s="1">
        <v>41456</v>
      </c>
      <c r="B73">
        <v>76.69</v>
      </c>
      <c r="C73">
        <v>0</v>
      </c>
    </row>
    <row r="74" spans="1:3" x14ac:dyDescent="0.3">
      <c r="A74" s="1">
        <v>41456</v>
      </c>
      <c r="B74">
        <v>86.76</v>
      </c>
      <c r="C74">
        <v>0</v>
      </c>
    </row>
    <row r="75" spans="1:3" x14ac:dyDescent="0.3">
      <c r="A75" s="1">
        <v>41456</v>
      </c>
      <c r="B75">
        <v>88.98</v>
      </c>
      <c r="C75">
        <v>0</v>
      </c>
    </row>
    <row r="76" spans="1:3" x14ac:dyDescent="0.3">
      <c r="A76" s="1">
        <v>41456</v>
      </c>
      <c r="B76">
        <v>93.59</v>
      </c>
      <c r="C76">
        <v>0</v>
      </c>
    </row>
    <row r="77" spans="1:3" x14ac:dyDescent="0.3">
      <c r="A77" s="1">
        <v>41456</v>
      </c>
      <c r="B77">
        <v>98.13</v>
      </c>
      <c r="C77">
        <v>0</v>
      </c>
    </row>
    <row r="78" spans="1:3" x14ac:dyDescent="0.3">
      <c r="A78" s="1">
        <v>41456</v>
      </c>
      <c r="B78">
        <v>94.69</v>
      </c>
      <c r="C78">
        <v>0</v>
      </c>
    </row>
    <row r="79" spans="1:3" x14ac:dyDescent="0.3">
      <c r="A79" s="1">
        <v>41456</v>
      </c>
      <c r="B79">
        <v>98.4</v>
      </c>
      <c r="C79">
        <v>0</v>
      </c>
    </row>
    <row r="80" spans="1:3" x14ac:dyDescent="0.3">
      <c r="A80" s="1">
        <v>41456</v>
      </c>
      <c r="B80">
        <v>97.45</v>
      </c>
      <c r="C80">
        <v>0</v>
      </c>
    </row>
    <row r="81" spans="1:3" x14ac:dyDescent="0.3">
      <c r="A81" s="1">
        <v>41456</v>
      </c>
      <c r="B81">
        <v>98.5</v>
      </c>
      <c r="C81">
        <v>0</v>
      </c>
    </row>
    <row r="82" spans="1:3" x14ac:dyDescent="0.3">
      <c r="A82" s="1">
        <v>41456</v>
      </c>
      <c r="B82">
        <v>90.58</v>
      </c>
      <c r="C82">
        <v>0</v>
      </c>
    </row>
    <row r="83" spans="1:3" x14ac:dyDescent="0.3">
      <c r="A83" s="1">
        <v>41456</v>
      </c>
      <c r="B83">
        <v>92.17</v>
      </c>
      <c r="C83">
        <v>0</v>
      </c>
    </row>
    <row r="84" spans="1:3" x14ac:dyDescent="0.3">
      <c r="A84" s="1">
        <v>41456</v>
      </c>
      <c r="B84">
        <v>89.39</v>
      </c>
      <c r="C84">
        <v>0</v>
      </c>
    </row>
    <row r="85" spans="1:3" x14ac:dyDescent="0.3">
      <c r="A85" s="1">
        <v>41456</v>
      </c>
      <c r="B85">
        <v>90.76</v>
      </c>
      <c r="C85">
        <v>0</v>
      </c>
    </row>
    <row r="86" spans="1:3" x14ac:dyDescent="0.3">
      <c r="A86" s="1">
        <v>41456</v>
      </c>
      <c r="B86">
        <v>91.61</v>
      </c>
      <c r="C86">
        <v>0</v>
      </c>
    </row>
    <row r="87" spans="1:3" x14ac:dyDescent="0.3">
      <c r="A87" s="1">
        <v>41456</v>
      </c>
      <c r="B87">
        <v>95.56</v>
      </c>
      <c r="C87">
        <v>0</v>
      </c>
    </row>
    <row r="88" spans="1:3" x14ac:dyDescent="0.3">
      <c r="A88" s="1">
        <v>41456</v>
      </c>
      <c r="B88">
        <v>94.51</v>
      </c>
      <c r="C88">
        <v>0</v>
      </c>
    </row>
    <row r="89" spans="1:3" x14ac:dyDescent="0.3">
      <c r="A89" s="1">
        <v>41456</v>
      </c>
      <c r="B89">
        <v>96.9</v>
      </c>
      <c r="C89">
        <v>0</v>
      </c>
    </row>
    <row r="90" spans="1:3" x14ac:dyDescent="0.3">
      <c r="A90" s="1">
        <v>41456</v>
      </c>
      <c r="B90">
        <v>96.02</v>
      </c>
      <c r="C90">
        <v>0</v>
      </c>
    </row>
    <row r="91" spans="1:3" x14ac:dyDescent="0.3">
      <c r="A91" s="1">
        <v>41456</v>
      </c>
      <c r="B91">
        <v>94.12</v>
      </c>
      <c r="C91">
        <v>0</v>
      </c>
    </row>
    <row r="92" spans="1:3" x14ac:dyDescent="0.3">
      <c r="A92" s="1">
        <v>41456</v>
      </c>
      <c r="B92">
        <v>99.76</v>
      </c>
      <c r="C92">
        <v>0</v>
      </c>
    </row>
    <row r="93" spans="1:3" x14ac:dyDescent="0.3">
      <c r="A93" s="1">
        <v>41456</v>
      </c>
      <c r="B93">
        <v>101.2</v>
      </c>
      <c r="C93">
        <v>0</v>
      </c>
    </row>
    <row r="94" spans="1:3" x14ac:dyDescent="0.3">
      <c r="A94" s="1">
        <v>41456</v>
      </c>
      <c r="B94">
        <v>107.99</v>
      </c>
      <c r="C94">
        <v>0</v>
      </c>
    </row>
    <row r="95" spans="1:3" x14ac:dyDescent="0.3">
      <c r="A95" s="1">
        <v>41456</v>
      </c>
      <c r="B95">
        <v>106.09</v>
      </c>
      <c r="C95">
        <v>0</v>
      </c>
    </row>
    <row r="96" spans="1:3" x14ac:dyDescent="0.3">
      <c r="A96" s="1">
        <v>41487</v>
      </c>
      <c r="B96">
        <v>104</v>
      </c>
      <c r="C96">
        <v>0</v>
      </c>
    </row>
    <row r="97" spans="1:3" x14ac:dyDescent="0.3">
      <c r="A97" s="1">
        <v>41487</v>
      </c>
      <c r="B97">
        <v>104.5</v>
      </c>
      <c r="C97">
        <v>0</v>
      </c>
    </row>
    <row r="98" spans="1:3" x14ac:dyDescent="0.3">
      <c r="A98" s="1">
        <v>41487</v>
      </c>
      <c r="B98">
        <v>104</v>
      </c>
      <c r="C98">
        <v>0</v>
      </c>
    </row>
    <row r="99" spans="1:3" x14ac:dyDescent="0.3">
      <c r="A99" s="1">
        <v>41487</v>
      </c>
      <c r="B99">
        <v>105.14</v>
      </c>
      <c r="C99">
        <v>0</v>
      </c>
    </row>
    <row r="100" spans="1:3" x14ac:dyDescent="0.3">
      <c r="A100" s="1">
        <v>41487</v>
      </c>
      <c r="B100">
        <v>106.22</v>
      </c>
      <c r="C100">
        <v>0</v>
      </c>
    </row>
    <row r="101" spans="1:3" x14ac:dyDescent="0.3">
      <c r="A101" s="1">
        <v>41487</v>
      </c>
      <c r="B101">
        <v>106.75</v>
      </c>
      <c r="C101">
        <v>0</v>
      </c>
    </row>
    <row r="102" spans="1:3" x14ac:dyDescent="0.3">
      <c r="A102" s="1">
        <v>41487</v>
      </c>
      <c r="B102">
        <v>106.75</v>
      </c>
      <c r="C102">
        <v>0</v>
      </c>
    </row>
    <row r="103" spans="1:3" x14ac:dyDescent="0.3">
      <c r="A103" s="1">
        <v>41487</v>
      </c>
      <c r="B103">
        <v>103</v>
      </c>
      <c r="C103">
        <v>0</v>
      </c>
    </row>
    <row r="104" spans="1:3" x14ac:dyDescent="0.3">
      <c r="A104" s="1">
        <v>41487</v>
      </c>
      <c r="B104">
        <v>102.8</v>
      </c>
      <c r="C104">
        <v>0</v>
      </c>
    </row>
    <row r="105" spans="1:3" x14ac:dyDescent="0.3">
      <c r="A105" s="1">
        <v>41487</v>
      </c>
      <c r="B105">
        <v>103</v>
      </c>
      <c r="C105">
        <v>0</v>
      </c>
    </row>
    <row r="106" spans="1:3" x14ac:dyDescent="0.3">
      <c r="A106" s="1">
        <v>41487</v>
      </c>
      <c r="B106">
        <v>105</v>
      </c>
      <c r="C106">
        <v>0</v>
      </c>
    </row>
    <row r="107" spans="1:3" x14ac:dyDescent="0.3">
      <c r="A107" s="1">
        <v>41487</v>
      </c>
      <c r="B107">
        <v>106.64</v>
      </c>
      <c r="C107">
        <v>0</v>
      </c>
    </row>
    <row r="108" spans="1:3" x14ac:dyDescent="0.3">
      <c r="A108" s="1">
        <v>41487</v>
      </c>
      <c r="B108">
        <v>109</v>
      </c>
      <c r="C108">
        <v>0</v>
      </c>
    </row>
    <row r="109" spans="1:3" x14ac:dyDescent="0.3">
      <c r="A109" s="1">
        <v>41487</v>
      </c>
      <c r="B109">
        <v>112.56</v>
      </c>
      <c r="C109">
        <v>0</v>
      </c>
    </row>
    <row r="110" spans="1:3" x14ac:dyDescent="0.3">
      <c r="A110" s="1">
        <v>41487</v>
      </c>
      <c r="B110">
        <v>109.99</v>
      </c>
      <c r="C110">
        <v>0</v>
      </c>
    </row>
    <row r="111" spans="1:3" x14ac:dyDescent="0.3">
      <c r="A111" s="1">
        <v>41487</v>
      </c>
      <c r="B111">
        <v>108.99</v>
      </c>
      <c r="C111">
        <v>0</v>
      </c>
    </row>
    <row r="112" spans="1:3" x14ac:dyDescent="0.3">
      <c r="A112" s="1">
        <v>41487</v>
      </c>
      <c r="B112">
        <v>113.5</v>
      </c>
      <c r="C112">
        <v>0</v>
      </c>
    </row>
    <row r="113" spans="1:3" x14ac:dyDescent="0.3">
      <c r="A113" s="1">
        <v>41487</v>
      </c>
      <c r="B113">
        <v>113.5</v>
      </c>
      <c r="C113">
        <v>0</v>
      </c>
    </row>
    <row r="114" spans="1:3" x14ac:dyDescent="0.3">
      <c r="A114" s="1">
        <v>41487</v>
      </c>
      <c r="B114">
        <v>119</v>
      </c>
      <c r="C114">
        <v>0</v>
      </c>
    </row>
    <row r="115" spans="1:3" x14ac:dyDescent="0.3">
      <c r="A115" s="1">
        <v>41487</v>
      </c>
      <c r="B115">
        <v>121.21</v>
      </c>
      <c r="C115">
        <v>0</v>
      </c>
    </row>
    <row r="116" spans="1:3" x14ac:dyDescent="0.3">
      <c r="A116" s="1">
        <v>41487</v>
      </c>
      <c r="B116">
        <v>123.3</v>
      </c>
      <c r="C116">
        <v>0</v>
      </c>
    </row>
    <row r="117" spans="1:3" x14ac:dyDescent="0.3">
      <c r="A117" s="1">
        <v>41487</v>
      </c>
      <c r="B117">
        <v>121.15</v>
      </c>
      <c r="C117">
        <v>0</v>
      </c>
    </row>
    <row r="118" spans="1:3" x14ac:dyDescent="0.3">
      <c r="A118" s="1">
        <v>41487</v>
      </c>
      <c r="B118">
        <v>118.5</v>
      </c>
      <c r="C118">
        <v>0</v>
      </c>
    </row>
    <row r="119" spans="1:3" x14ac:dyDescent="0.3">
      <c r="A119" s="1">
        <v>41487</v>
      </c>
      <c r="B119">
        <v>120.04</v>
      </c>
      <c r="C119">
        <v>0</v>
      </c>
    </row>
    <row r="120" spans="1:3" x14ac:dyDescent="0.3">
      <c r="A120" s="1">
        <v>41487</v>
      </c>
      <c r="B120">
        <v>122.11</v>
      </c>
      <c r="C120">
        <v>0</v>
      </c>
    </row>
    <row r="121" spans="1:3" x14ac:dyDescent="0.3">
      <c r="A121" s="1">
        <v>41487</v>
      </c>
      <c r="B121">
        <v>120.06</v>
      </c>
      <c r="C121">
        <v>0</v>
      </c>
    </row>
    <row r="122" spans="1:3" x14ac:dyDescent="0.3">
      <c r="A122" s="1">
        <v>41487</v>
      </c>
      <c r="B122">
        <v>126.5</v>
      </c>
      <c r="C122">
        <v>0</v>
      </c>
    </row>
    <row r="123" spans="1:3" x14ac:dyDescent="0.3">
      <c r="A123" s="1">
        <v>41487</v>
      </c>
      <c r="B123">
        <v>122.62</v>
      </c>
      <c r="C123">
        <v>0</v>
      </c>
    </row>
    <row r="124" spans="1:3" x14ac:dyDescent="0.3">
      <c r="A124" s="1">
        <v>41487</v>
      </c>
      <c r="B124">
        <v>122.39</v>
      </c>
      <c r="C124">
        <v>0</v>
      </c>
    </row>
    <row r="125" spans="1:3" x14ac:dyDescent="0.3">
      <c r="A125" s="1">
        <v>41487</v>
      </c>
      <c r="B125">
        <v>133.49</v>
      </c>
      <c r="C125">
        <v>0</v>
      </c>
    </row>
    <row r="126" spans="1:3" x14ac:dyDescent="0.3">
      <c r="A126" s="1">
        <v>41487</v>
      </c>
      <c r="B126">
        <v>135.35</v>
      </c>
      <c r="C126">
        <v>0</v>
      </c>
    </row>
    <row r="127" spans="1:3" x14ac:dyDescent="0.3">
      <c r="A127" s="1">
        <v>41518</v>
      </c>
      <c r="B127">
        <v>138.34</v>
      </c>
      <c r="C127">
        <v>0</v>
      </c>
    </row>
    <row r="128" spans="1:3" x14ac:dyDescent="0.3">
      <c r="A128" s="1">
        <v>41518</v>
      </c>
      <c r="B128">
        <v>135.85</v>
      </c>
      <c r="C128">
        <v>0</v>
      </c>
    </row>
    <row r="129" spans="1:3" x14ac:dyDescent="0.3">
      <c r="A129" s="1">
        <v>41518</v>
      </c>
      <c r="B129">
        <v>136.77000000000001</v>
      </c>
      <c r="C129">
        <v>0</v>
      </c>
    </row>
    <row r="130" spans="1:3" x14ac:dyDescent="0.3">
      <c r="A130" s="1">
        <v>41518</v>
      </c>
      <c r="B130">
        <v>126.74</v>
      </c>
      <c r="C130">
        <v>0</v>
      </c>
    </row>
    <row r="131" spans="1:3" x14ac:dyDescent="0.3">
      <c r="A131" s="1">
        <v>41518</v>
      </c>
      <c r="B131">
        <v>126.43</v>
      </c>
      <c r="C131">
        <v>0</v>
      </c>
    </row>
    <row r="132" spans="1:3" x14ac:dyDescent="0.3">
      <c r="A132" s="1">
        <v>41518</v>
      </c>
      <c r="B132">
        <v>119.15</v>
      </c>
      <c r="C132">
        <v>0</v>
      </c>
    </row>
    <row r="133" spans="1:3" x14ac:dyDescent="0.3">
      <c r="A133" s="1">
        <v>41518</v>
      </c>
      <c r="B133">
        <v>124.15</v>
      </c>
      <c r="C133">
        <v>0</v>
      </c>
    </row>
    <row r="134" spans="1:3" x14ac:dyDescent="0.3">
      <c r="A134" s="1">
        <v>41518</v>
      </c>
      <c r="B134">
        <v>121.66</v>
      </c>
      <c r="C134">
        <v>0</v>
      </c>
    </row>
    <row r="135" spans="1:3" x14ac:dyDescent="0.3">
      <c r="A135" s="1">
        <v>41518</v>
      </c>
      <c r="B135">
        <v>127.11</v>
      </c>
      <c r="C135">
        <v>0</v>
      </c>
    </row>
    <row r="136" spans="1:3" x14ac:dyDescent="0.3">
      <c r="A136" s="1">
        <v>41518</v>
      </c>
      <c r="B136">
        <v>125.91</v>
      </c>
      <c r="C136">
        <v>0</v>
      </c>
    </row>
    <row r="137" spans="1:3" x14ac:dyDescent="0.3">
      <c r="A137" s="1">
        <v>41518</v>
      </c>
      <c r="B137">
        <v>135.25</v>
      </c>
      <c r="C137">
        <v>0</v>
      </c>
    </row>
    <row r="138" spans="1:3" x14ac:dyDescent="0.3">
      <c r="A138" s="1">
        <v>41518</v>
      </c>
      <c r="B138">
        <v>133.13</v>
      </c>
      <c r="C138">
        <v>0</v>
      </c>
    </row>
    <row r="139" spans="1:3" x14ac:dyDescent="0.3">
      <c r="A139" s="1">
        <v>41518</v>
      </c>
      <c r="B139">
        <v>134.97999999999999</v>
      </c>
      <c r="C139">
        <v>0</v>
      </c>
    </row>
    <row r="140" spans="1:3" x14ac:dyDescent="0.3">
      <c r="A140" s="1">
        <v>41518</v>
      </c>
      <c r="B140">
        <v>129.22</v>
      </c>
      <c r="C140">
        <v>0</v>
      </c>
    </row>
    <row r="141" spans="1:3" x14ac:dyDescent="0.3">
      <c r="A141" s="1">
        <v>41518</v>
      </c>
      <c r="B141">
        <v>130.37</v>
      </c>
      <c r="C141">
        <v>0</v>
      </c>
    </row>
    <row r="142" spans="1:3" x14ac:dyDescent="0.3">
      <c r="A142" s="1">
        <v>41518</v>
      </c>
      <c r="B142">
        <v>131.72</v>
      </c>
      <c r="C142">
        <v>0</v>
      </c>
    </row>
    <row r="143" spans="1:3" x14ac:dyDescent="0.3">
      <c r="A143" s="1">
        <v>41518</v>
      </c>
      <c r="B143">
        <v>131.66</v>
      </c>
      <c r="C143">
        <v>0</v>
      </c>
    </row>
    <row r="144" spans="1:3" x14ac:dyDescent="0.3">
      <c r="A144" s="1">
        <v>41518</v>
      </c>
      <c r="B144">
        <v>131.47</v>
      </c>
      <c r="C144">
        <v>0</v>
      </c>
    </row>
    <row r="145" spans="1:3" x14ac:dyDescent="0.3">
      <c r="A145" s="1">
        <v>41518</v>
      </c>
      <c r="B145">
        <v>129.65</v>
      </c>
      <c r="C145">
        <v>0</v>
      </c>
    </row>
    <row r="146" spans="1:3" x14ac:dyDescent="0.3">
      <c r="A146" s="1">
        <v>41518</v>
      </c>
      <c r="B146">
        <v>127.04</v>
      </c>
      <c r="C146">
        <v>0</v>
      </c>
    </row>
    <row r="147" spans="1:3" x14ac:dyDescent="0.3">
      <c r="A147" s="1">
        <v>41518</v>
      </c>
      <c r="B147">
        <v>127.43</v>
      </c>
      <c r="C147">
        <v>0</v>
      </c>
    </row>
    <row r="148" spans="1:3" x14ac:dyDescent="0.3">
      <c r="A148" s="1">
        <v>41518</v>
      </c>
      <c r="B148">
        <v>129.12</v>
      </c>
      <c r="C148">
        <v>0</v>
      </c>
    </row>
    <row r="149" spans="1:3" x14ac:dyDescent="0.3">
      <c r="A149" s="1">
        <v>41518</v>
      </c>
      <c r="B149">
        <v>125.95</v>
      </c>
      <c r="C149">
        <v>0</v>
      </c>
    </row>
    <row r="150" spans="1:3" x14ac:dyDescent="0.3">
      <c r="A150" s="1">
        <v>41518</v>
      </c>
      <c r="B150">
        <v>127.25</v>
      </c>
      <c r="C150">
        <v>0</v>
      </c>
    </row>
    <row r="151" spans="1:3" x14ac:dyDescent="0.3">
      <c r="A151" s="1">
        <v>41518</v>
      </c>
      <c r="B151">
        <v>128.22</v>
      </c>
      <c r="C151">
        <v>0</v>
      </c>
    </row>
    <row r="152" spans="1:3" x14ac:dyDescent="0.3">
      <c r="A152" s="1">
        <v>41518</v>
      </c>
      <c r="B152">
        <v>128.38</v>
      </c>
      <c r="C152">
        <v>0</v>
      </c>
    </row>
    <row r="153" spans="1:3" x14ac:dyDescent="0.3">
      <c r="A153" s="1">
        <v>41518</v>
      </c>
      <c r="B153">
        <v>133.78</v>
      </c>
      <c r="C153">
        <v>0</v>
      </c>
    </row>
    <row r="154" spans="1:3" x14ac:dyDescent="0.3">
      <c r="A154" s="1">
        <v>41518</v>
      </c>
      <c r="B154">
        <v>134.78</v>
      </c>
      <c r="C154">
        <v>0</v>
      </c>
    </row>
    <row r="155" spans="1:3" x14ac:dyDescent="0.3">
      <c r="A155" s="1">
        <v>41518</v>
      </c>
      <c r="B155">
        <v>137.34</v>
      </c>
      <c r="C155">
        <v>0</v>
      </c>
    </row>
    <row r="156" spans="1:3" x14ac:dyDescent="0.3">
      <c r="A156" s="1">
        <v>41518</v>
      </c>
      <c r="B156">
        <v>133</v>
      </c>
      <c r="C156">
        <v>0</v>
      </c>
    </row>
    <row r="157" spans="1:3" x14ac:dyDescent="0.3">
      <c r="A157" s="1">
        <v>41548</v>
      </c>
      <c r="B157">
        <v>132.18</v>
      </c>
      <c r="C157">
        <v>0</v>
      </c>
    </row>
    <row r="158" spans="1:3" x14ac:dyDescent="0.3">
      <c r="A158" s="1">
        <v>41548</v>
      </c>
      <c r="B158">
        <v>114.13</v>
      </c>
      <c r="C158">
        <v>0</v>
      </c>
    </row>
    <row r="159" spans="1:3" x14ac:dyDescent="0.3">
      <c r="A159" s="1">
        <v>41548</v>
      </c>
      <c r="B159">
        <v>123.63</v>
      </c>
      <c r="C159">
        <v>0</v>
      </c>
    </row>
    <row r="160" spans="1:3" x14ac:dyDescent="0.3">
      <c r="A160" s="1">
        <v>41548</v>
      </c>
      <c r="B160">
        <v>129.01</v>
      </c>
      <c r="C160">
        <v>0</v>
      </c>
    </row>
    <row r="161" spans="1:3" x14ac:dyDescent="0.3">
      <c r="A161" s="1">
        <v>41548</v>
      </c>
      <c r="B161">
        <v>128.55000000000001</v>
      </c>
      <c r="C161">
        <v>0</v>
      </c>
    </row>
    <row r="162" spans="1:3" x14ac:dyDescent="0.3">
      <c r="A162" s="1">
        <v>41548</v>
      </c>
      <c r="B162">
        <v>129</v>
      </c>
      <c r="C162">
        <v>0</v>
      </c>
    </row>
    <row r="163" spans="1:3" x14ac:dyDescent="0.3">
      <c r="A163" s="1">
        <v>41548</v>
      </c>
      <c r="B163">
        <v>126.94</v>
      </c>
      <c r="C163">
        <v>0</v>
      </c>
    </row>
    <row r="164" spans="1:3" x14ac:dyDescent="0.3">
      <c r="A164" s="1">
        <v>41548</v>
      </c>
      <c r="B164">
        <v>126</v>
      </c>
      <c r="C164">
        <v>0</v>
      </c>
    </row>
    <row r="165" spans="1:3" x14ac:dyDescent="0.3">
      <c r="A165" s="1">
        <v>41548</v>
      </c>
      <c r="B165">
        <v>130.69</v>
      </c>
      <c r="C165">
        <v>0</v>
      </c>
    </row>
    <row r="166" spans="1:3" x14ac:dyDescent="0.3">
      <c r="A166" s="1">
        <v>41548</v>
      </c>
      <c r="B166">
        <v>130.59</v>
      </c>
      <c r="C166">
        <v>0</v>
      </c>
    </row>
    <row r="167" spans="1:3" x14ac:dyDescent="0.3">
      <c r="A167" s="1">
        <v>41548</v>
      </c>
      <c r="B167">
        <v>130.9</v>
      </c>
      <c r="C167">
        <v>0</v>
      </c>
    </row>
    <row r="168" spans="1:3" x14ac:dyDescent="0.3">
      <c r="A168" s="1">
        <v>41548</v>
      </c>
      <c r="B168">
        <v>135.19</v>
      </c>
      <c r="C168">
        <v>0</v>
      </c>
    </row>
    <row r="169" spans="1:3" x14ac:dyDescent="0.3">
      <c r="A169" s="1">
        <v>41548</v>
      </c>
      <c r="B169">
        <v>138.13</v>
      </c>
      <c r="C169">
        <v>0</v>
      </c>
    </row>
    <row r="170" spans="1:3" x14ac:dyDescent="0.3">
      <c r="A170" s="1">
        <v>41548</v>
      </c>
      <c r="B170">
        <v>140.52000000000001</v>
      </c>
      <c r="C170">
        <v>0</v>
      </c>
    </row>
    <row r="171" spans="1:3" x14ac:dyDescent="0.3">
      <c r="A171" s="1">
        <v>41548</v>
      </c>
      <c r="B171">
        <v>145.24</v>
      </c>
      <c r="C171">
        <v>0</v>
      </c>
    </row>
    <row r="172" spans="1:3" x14ac:dyDescent="0.3">
      <c r="A172" s="1">
        <v>41548</v>
      </c>
      <c r="B172">
        <v>142.55000000000001</v>
      </c>
      <c r="C172">
        <v>0</v>
      </c>
    </row>
    <row r="173" spans="1:3" x14ac:dyDescent="0.3">
      <c r="A173" s="1">
        <v>41548</v>
      </c>
      <c r="B173">
        <v>146.25</v>
      </c>
      <c r="C173">
        <v>0</v>
      </c>
    </row>
    <row r="174" spans="1:3" x14ac:dyDescent="0.3">
      <c r="A174" s="1">
        <v>41548</v>
      </c>
      <c r="B174">
        <v>155.96</v>
      </c>
      <c r="C174">
        <v>0</v>
      </c>
    </row>
    <row r="175" spans="1:3" x14ac:dyDescent="0.3">
      <c r="A175" s="1">
        <v>41548</v>
      </c>
      <c r="B175">
        <v>172.42</v>
      </c>
      <c r="C175">
        <v>0</v>
      </c>
    </row>
    <row r="176" spans="1:3" x14ac:dyDescent="0.3">
      <c r="A176" s="1">
        <v>41548</v>
      </c>
      <c r="B176">
        <v>174.61</v>
      </c>
      <c r="C176">
        <v>0</v>
      </c>
    </row>
    <row r="177" spans="1:3" x14ac:dyDescent="0.3">
      <c r="A177" s="1">
        <v>41548</v>
      </c>
      <c r="B177">
        <v>182.21</v>
      </c>
      <c r="C177">
        <v>0</v>
      </c>
    </row>
    <row r="178" spans="1:3" x14ac:dyDescent="0.3">
      <c r="A178" s="1">
        <v>41548</v>
      </c>
      <c r="B178">
        <v>193.76</v>
      </c>
      <c r="C178">
        <v>0</v>
      </c>
    </row>
    <row r="179" spans="1:3" x14ac:dyDescent="0.3">
      <c r="A179" s="1">
        <v>41548</v>
      </c>
      <c r="B179">
        <v>213.62</v>
      </c>
      <c r="C179">
        <v>0</v>
      </c>
    </row>
    <row r="180" spans="1:3" x14ac:dyDescent="0.3">
      <c r="A180" s="1">
        <v>41548</v>
      </c>
      <c r="B180">
        <v>198.23</v>
      </c>
      <c r="C180">
        <v>0</v>
      </c>
    </row>
    <row r="181" spans="1:3" x14ac:dyDescent="0.3">
      <c r="A181" s="1">
        <v>41548</v>
      </c>
      <c r="B181">
        <v>186.69</v>
      </c>
      <c r="C181">
        <v>0</v>
      </c>
    </row>
    <row r="182" spans="1:3" x14ac:dyDescent="0.3">
      <c r="A182" s="1">
        <v>41548</v>
      </c>
      <c r="B182">
        <v>177.32</v>
      </c>
      <c r="C182">
        <v>0</v>
      </c>
    </row>
    <row r="183" spans="1:3" x14ac:dyDescent="0.3">
      <c r="A183" s="1">
        <v>41548</v>
      </c>
      <c r="B183">
        <v>196.44</v>
      </c>
      <c r="C183">
        <v>0</v>
      </c>
    </row>
    <row r="184" spans="1:3" x14ac:dyDescent="0.3">
      <c r="A184" s="1">
        <v>41548</v>
      </c>
      <c r="B184">
        <v>198.55</v>
      </c>
      <c r="C184">
        <v>0</v>
      </c>
    </row>
    <row r="185" spans="1:3" x14ac:dyDescent="0.3">
      <c r="A185" s="1">
        <v>41548</v>
      </c>
      <c r="B185">
        <v>204.39</v>
      </c>
      <c r="C185">
        <v>0</v>
      </c>
    </row>
    <row r="186" spans="1:3" x14ac:dyDescent="0.3">
      <c r="A186" s="1">
        <v>41548</v>
      </c>
      <c r="B186">
        <v>199.97</v>
      </c>
      <c r="C186">
        <v>0</v>
      </c>
    </row>
    <row r="187" spans="1:3" x14ac:dyDescent="0.3">
      <c r="A187" s="1">
        <v>41548</v>
      </c>
      <c r="B187">
        <v>204</v>
      </c>
      <c r="C187">
        <v>0</v>
      </c>
    </row>
    <row r="188" spans="1:3" x14ac:dyDescent="0.3">
      <c r="A188" s="1">
        <v>41579</v>
      </c>
      <c r="B188">
        <v>206.18</v>
      </c>
      <c r="C188">
        <v>0</v>
      </c>
    </row>
    <row r="189" spans="1:3" x14ac:dyDescent="0.3">
      <c r="A189" s="1">
        <v>41579</v>
      </c>
      <c r="B189">
        <v>206.22</v>
      </c>
      <c r="C189">
        <v>0</v>
      </c>
    </row>
    <row r="190" spans="1:3" x14ac:dyDescent="0.3">
      <c r="A190" s="1">
        <v>41579</v>
      </c>
      <c r="B190">
        <v>215.05</v>
      </c>
      <c r="C190">
        <v>0</v>
      </c>
    </row>
    <row r="191" spans="1:3" x14ac:dyDescent="0.3">
      <c r="A191" s="1">
        <v>41579</v>
      </c>
      <c r="B191">
        <v>229.1</v>
      </c>
      <c r="C191">
        <v>0</v>
      </c>
    </row>
    <row r="192" spans="1:3" x14ac:dyDescent="0.3">
      <c r="A192" s="1">
        <v>41579</v>
      </c>
      <c r="B192">
        <v>245.24</v>
      </c>
      <c r="C192">
        <v>0</v>
      </c>
    </row>
    <row r="193" spans="1:3" x14ac:dyDescent="0.3">
      <c r="A193" s="1">
        <v>41579</v>
      </c>
      <c r="B193">
        <v>262.5</v>
      </c>
      <c r="C193">
        <v>0</v>
      </c>
    </row>
    <row r="194" spans="1:3" x14ac:dyDescent="0.3">
      <c r="A194" s="1">
        <v>41579</v>
      </c>
      <c r="B194">
        <v>296.41000000000003</v>
      </c>
      <c r="C194">
        <v>0</v>
      </c>
    </row>
    <row r="195" spans="1:3" x14ac:dyDescent="0.3">
      <c r="A195" s="1">
        <v>41579</v>
      </c>
      <c r="B195">
        <v>338.11</v>
      </c>
      <c r="C195">
        <v>0</v>
      </c>
    </row>
    <row r="196" spans="1:3" x14ac:dyDescent="0.3">
      <c r="A196" s="1">
        <v>41579</v>
      </c>
      <c r="B196">
        <v>339.11</v>
      </c>
      <c r="C196">
        <v>0</v>
      </c>
    </row>
    <row r="197" spans="1:3" x14ac:dyDescent="0.3">
      <c r="A197" s="1">
        <v>41579</v>
      </c>
      <c r="B197">
        <v>326.62</v>
      </c>
      <c r="C197">
        <v>0</v>
      </c>
    </row>
    <row r="198" spans="1:3" x14ac:dyDescent="0.3">
      <c r="A198" s="1">
        <v>41579</v>
      </c>
      <c r="B198">
        <v>342.44</v>
      </c>
      <c r="C198">
        <v>0</v>
      </c>
    </row>
    <row r="199" spans="1:3" x14ac:dyDescent="0.3">
      <c r="A199" s="1">
        <v>41579</v>
      </c>
      <c r="B199">
        <v>360.33</v>
      </c>
      <c r="C199">
        <v>0</v>
      </c>
    </row>
    <row r="200" spans="1:3" x14ac:dyDescent="0.3">
      <c r="A200" s="1">
        <v>41579</v>
      </c>
      <c r="B200">
        <v>407.37</v>
      </c>
      <c r="C200">
        <v>0</v>
      </c>
    </row>
    <row r="201" spans="1:3" x14ac:dyDescent="0.3">
      <c r="A201" s="1">
        <v>41579</v>
      </c>
      <c r="B201">
        <v>420.2</v>
      </c>
      <c r="C201">
        <v>0</v>
      </c>
    </row>
    <row r="202" spans="1:3" x14ac:dyDescent="0.3">
      <c r="A202" s="1">
        <v>41579</v>
      </c>
      <c r="B202">
        <v>417.95</v>
      </c>
      <c r="C202">
        <v>0</v>
      </c>
    </row>
    <row r="203" spans="1:3" x14ac:dyDescent="0.3">
      <c r="A203" s="1">
        <v>41579</v>
      </c>
      <c r="B203">
        <v>440.22</v>
      </c>
      <c r="C203">
        <v>0</v>
      </c>
    </row>
    <row r="204" spans="1:3" x14ac:dyDescent="0.3">
      <c r="A204" s="1">
        <v>41579</v>
      </c>
      <c r="B204">
        <v>492.11</v>
      </c>
      <c r="C204">
        <v>0</v>
      </c>
    </row>
    <row r="205" spans="1:3" x14ac:dyDescent="0.3">
      <c r="A205" s="1">
        <v>41579</v>
      </c>
      <c r="B205">
        <v>703.56</v>
      </c>
      <c r="C205">
        <v>0</v>
      </c>
    </row>
    <row r="206" spans="1:3" x14ac:dyDescent="0.3">
      <c r="A206" s="1">
        <v>41579</v>
      </c>
      <c r="B206">
        <v>584.61</v>
      </c>
      <c r="C206">
        <v>0</v>
      </c>
    </row>
    <row r="207" spans="1:3" x14ac:dyDescent="0.3">
      <c r="A207" s="1">
        <v>41579</v>
      </c>
      <c r="B207">
        <v>590.83000000000004</v>
      </c>
      <c r="C207">
        <v>0</v>
      </c>
    </row>
    <row r="208" spans="1:3" x14ac:dyDescent="0.3">
      <c r="A208" s="1">
        <v>41579</v>
      </c>
      <c r="B208">
        <v>722.43</v>
      </c>
      <c r="C208">
        <v>0</v>
      </c>
    </row>
    <row r="209" spans="1:3" x14ac:dyDescent="0.3">
      <c r="A209" s="1">
        <v>41579</v>
      </c>
      <c r="B209">
        <v>771.44</v>
      </c>
      <c r="C209">
        <v>0</v>
      </c>
    </row>
    <row r="210" spans="1:3" x14ac:dyDescent="0.3">
      <c r="A210" s="1">
        <v>41579</v>
      </c>
      <c r="B210">
        <v>797.82</v>
      </c>
      <c r="C210">
        <v>0</v>
      </c>
    </row>
    <row r="211" spans="1:3" x14ac:dyDescent="0.3">
      <c r="A211" s="1">
        <v>41579</v>
      </c>
      <c r="B211">
        <v>774.25</v>
      </c>
      <c r="C211">
        <v>0</v>
      </c>
    </row>
    <row r="212" spans="1:3" x14ac:dyDescent="0.3">
      <c r="A212" s="1">
        <v>41579</v>
      </c>
      <c r="B212">
        <v>799.11</v>
      </c>
      <c r="C212">
        <v>0</v>
      </c>
    </row>
    <row r="213" spans="1:3" x14ac:dyDescent="0.3">
      <c r="A213" s="1">
        <v>41579</v>
      </c>
      <c r="B213">
        <v>928.1</v>
      </c>
      <c r="C213">
        <v>0</v>
      </c>
    </row>
    <row r="214" spans="1:3" x14ac:dyDescent="0.3">
      <c r="A214" s="1">
        <v>41579</v>
      </c>
      <c r="B214">
        <v>1001.96</v>
      </c>
      <c r="C214">
        <v>0</v>
      </c>
    </row>
    <row r="215" spans="1:3" x14ac:dyDescent="0.3">
      <c r="A215" s="1">
        <v>41579</v>
      </c>
      <c r="B215">
        <v>1031.95</v>
      </c>
      <c r="C215">
        <v>0</v>
      </c>
    </row>
    <row r="216" spans="1:3" x14ac:dyDescent="0.3">
      <c r="A216" s="1">
        <v>41579</v>
      </c>
      <c r="B216">
        <v>1131.97</v>
      </c>
      <c r="C216">
        <v>0</v>
      </c>
    </row>
    <row r="217" spans="1:3" x14ac:dyDescent="0.3">
      <c r="A217" s="1">
        <v>41579</v>
      </c>
      <c r="B217">
        <v>1129.43</v>
      </c>
      <c r="C217">
        <v>0</v>
      </c>
    </row>
    <row r="218" spans="1:3" x14ac:dyDescent="0.3">
      <c r="A218" s="1">
        <v>41609</v>
      </c>
      <c r="B218">
        <v>955.85</v>
      </c>
      <c r="C218">
        <v>0</v>
      </c>
    </row>
    <row r="219" spans="1:3" x14ac:dyDescent="0.3">
      <c r="A219" s="1">
        <v>41609</v>
      </c>
      <c r="B219">
        <v>1043.33</v>
      </c>
      <c r="C219">
        <v>0</v>
      </c>
    </row>
    <row r="220" spans="1:3" x14ac:dyDescent="0.3">
      <c r="A220" s="1">
        <v>41609</v>
      </c>
      <c r="B220">
        <v>1078.28</v>
      </c>
      <c r="C220">
        <v>0</v>
      </c>
    </row>
    <row r="221" spans="1:3" x14ac:dyDescent="0.3">
      <c r="A221" s="1">
        <v>41609</v>
      </c>
      <c r="B221">
        <v>1151.17</v>
      </c>
      <c r="C221">
        <v>0</v>
      </c>
    </row>
    <row r="222" spans="1:3" x14ac:dyDescent="0.3">
      <c r="A222" s="1">
        <v>41609</v>
      </c>
      <c r="B222">
        <v>1045.1099999999999</v>
      </c>
      <c r="C222">
        <v>0</v>
      </c>
    </row>
    <row r="223" spans="1:3" x14ac:dyDescent="0.3">
      <c r="A223" s="1">
        <v>41609</v>
      </c>
      <c r="B223">
        <v>829.45</v>
      </c>
      <c r="C223">
        <v>0</v>
      </c>
    </row>
    <row r="224" spans="1:3" x14ac:dyDescent="0.3">
      <c r="A224" s="1">
        <v>41609</v>
      </c>
      <c r="B224">
        <v>698.23</v>
      </c>
      <c r="C224">
        <v>0</v>
      </c>
    </row>
    <row r="225" spans="1:3" x14ac:dyDescent="0.3">
      <c r="A225" s="1">
        <v>41609</v>
      </c>
      <c r="B225">
        <v>795.87</v>
      </c>
      <c r="C225">
        <v>0</v>
      </c>
    </row>
    <row r="226" spans="1:3" x14ac:dyDescent="0.3">
      <c r="A226" s="1">
        <v>41609</v>
      </c>
      <c r="B226">
        <v>893.19</v>
      </c>
      <c r="C226">
        <v>0</v>
      </c>
    </row>
    <row r="227" spans="1:3" x14ac:dyDescent="0.3">
      <c r="A227" s="1">
        <v>41609</v>
      </c>
      <c r="B227">
        <v>988.51</v>
      </c>
      <c r="C227">
        <v>0</v>
      </c>
    </row>
    <row r="228" spans="1:3" x14ac:dyDescent="0.3">
      <c r="A228" s="1">
        <v>41609</v>
      </c>
      <c r="B228">
        <v>878.48</v>
      </c>
      <c r="C228">
        <v>0</v>
      </c>
    </row>
    <row r="229" spans="1:3" x14ac:dyDescent="0.3">
      <c r="A229" s="1">
        <v>41609</v>
      </c>
      <c r="B229">
        <v>873.26</v>
      </c>
      <c r="C229">
        <v>0</v>
      </c>
    </row>
    <row r="230" spans="1:3" x14ac:dyDescent="0.3">
      <c r="A230" s="1">
        <v>41609</v>
      </c>
      <c r="B230">
        <v>892.58</v>
      </c>
      <c r="C230">
        <v>0</v>
      </c>
    </row>
    <row r="231" spans="1:3" x14ac:dyDescent="0.3">
      <c r="A231" s="1">
        <v>41609</v>
      </c>
      <c r="B231">
        <v>872.6</v>
      </c>
      <c r="C231">
        <v>0</v>
      </c>
    </row>
    <row r="232" spans="1:3" x14ac:dyDescent="0.3">
      <c r="A232" s="1">
        <v>41609</v>
      </c>
      <c r="B232">
        <v>876.12</v>
      </c>
      <c r="C232">
        <v>0</v>
      </c>
    </row>
    <row r="233" spans="1:3" x14ac:dyDescent="0.3">
      <c r="A233" s="1">
        <v>41609</v>
      </c>
      <c r="B233">
        <v>705.97</v>
      </c>
      <c r="C233">
        <v>0</v>
      </c>
    </row>
    <row r="234" spans="1:3" x14ac:dyDescent="0.3">
      <c r="A234" s="1">
        <v>41609</v>
      </c>
      <c r="B234">
        <v>682.12</v>
      </c>
      <c r="C234">
        <v>0</v>
      </c>
    </row>
    <row r="235" spans="1:3" x14ac:dyDescent="0.3">
      <c r="A235" s="1">
        <v>41609</v>
      </c>
      <c r="B235">
        <v>522.70000000000005</v>
      </c>
      <c r="C235">
        <v>0</v>
      </c>
    </row>
    <row r="236" spans="1:3" x14ac:dyDescent="0.3">
      <c r="A236" s="1">
        <v>41609</v>
      </c>
      <c r="B236">
        <v>691.96</v>
      </c>
      <c r="C236">
        <v>0</v>
      </c>
    </row>
    <row r="237" spans="1:3" x14ac:dyDescent="0.3">
      <c r="A237" s="1">
        <v>41609</v>
      </c>
      <c r="B237">
        <v>625.32000000000005</v>
      </c>
      <c r="C237">
        <v>0</v>
      </c>
    </row>
    <row r="238" spans="1:3" x14ac:dyDescent="0.3">
      <c r="A238" s="1">
        <v>41609</v>
      </c>
      <c r="B238">
        <v>605.66</v>
      </c>
      <c r="C238">
        <v>0</v>
      </c>
    </row>
    <row r="239" spans="1:3" x14ac:dyDescent="0.3">
      <c r="A239" s="1">
        <v>41609</v>
      </c>
      <c r="B239">
        <v>617.17999999999995</v>
      </c>
      <c r="C239">
        <v>0</v>
      </c>
    </row>
    <row r="240" spans="1:3" x14ac:dyDescent="0.3">
      <c r="A240" s="1">
        <v>41609</v>
      </c>
      <c r="B240">
        <v>673.41</v>
      </c>
      <c r="C240">
        <v>0</v>
      </c>
    </row>
    <row r="241" spans="1:3" x14ac:dyDescent="0.3">
      <c r="A241" s="1">
        <v>41609</v>
      </c>
      <c r="B241">
        <v>665.58</v>
      </c>
      <c r="C241">
        <v>0</v>
      </c>
    </row>
    <row r="242" spans="1:3" x14ac:dyDescent="0.3">
      <c r="A242" s="1">
        <v>41609</v>
      </c>
      <c r="B242">
        <v>682.21</v>
      </c>
      <c r="C242">
        <v>0</v>
      </c>
    </row>
    <row r="243" spans="1:3" x14ac:dyDescent="0.3">
      <c r="A243" s="1">
        <v>41609</v>
      </c>
      <c r="B243">
        <v>761.98</v>
      </c>
      <c r="C243">
        <v>0</v>
      </c>
    </row>
    <row r="244" spans="1:3" x14ac:dyDescent="0.3">
      <c r="A244" s="1">
        <v>41609</v>
      </c>
      <c r="B244">
        <v>735.07</v>
      </c>
      <c r="C244">
        <v>0</v>
      </c>
    </row>
    <row r="245" spans="1:3" x14ac:dyDescent="0.3">
      <c r="A245" s="1">
        <v>41609</v>
      </c>
      <c r="B245">
        <v>727.83</v>
      </c>
      <c r="C245">
        <v>0</v>
      </c>
    </row>
    <row r="246" spans="1:3" x14ac:dyDescent="0.3">
      <c r="A246" s="1">
        <v>41609</v>
      </c>
      <c r="B246">
        <v>745.05</v>
      </c>
      <c r="C246">
        <v>0</v>
      </c>
    </row>
    <row r="247" spans="1:3" x14ac:dyDescent="0.3">
      <c r="A247" s="1">
        <v>41609</v>
      </c>
      <c r="B247">
        <v>756.13</v>
      </c>
      <c r="C247">
        <v>0</v>
      </c>
    </row>
    <row r="248" spans="1:3" x14ac:dyDescent="0.3">
      <c r="A248" s="1">
        <v>41609</v>
      </c>
      <c r="B248">
        <v>754.01</v>
      </c>
      <c r="C248">
        <v>0</v>
      </c>
    </row>
    <row r="249" spans="1:3" x14ac:dyDescent="0.3">
      <c r="A249" s="1">
        <v>41640</v>
      </c>
      <c r="B249">
        <v>771.4</v>
      </c>
      <c r="C249">
        <v>0</v>
      </c>
    </row>
    <row r="250" spans="1:3" x14ac:dyDescent="0.3">
      <c r="A250" s="1">
        <v>41640</v>
      </c>
      <c r="B250">
        <v>802.39</v>
      </c>
      <c r="C250">
        <v>0</v>
      </c>
    </row>
    <row r="251" spans="1:3" x14ac:dyDescent="0.3">
      <c r="A251" s="1">
        <v>41640</v>
      </c>
      <c r="B251">
        <v>818.72</v>
      </c>
      <c r="C251">
        <v>0</v>
      </c>
    </row>
    <row r="252" spans="1:3" x14ac:dyDescent="0.3">
      <c r="A252" s="1">
        <v>41640</v>
      </c>
      <c r="B252">
        <v>859.51</v>
      </c>
      <c r="C252">
        <v>0</v>
      </c>
    </row>
    <row r="253" spans="1:3" x14ac:dyDescent="0.3">
      <c r="A253" s="1">
        <v>41640</v>
      </c>
      <c r="B253">
        <v>933.53</v>
      </c>
      <c r="C253">
        <v>0</v>
      </c>
    </row>
    <row r="254" spans="1:3" x14ac:dyDescent="0.3">
      <c r="A254" s="1">
        <v>41640</v>
      </c>
      <c r="B254">
        <v>953.29</v>
      </c>
      <c r="C254">
        <v>0</v>
      </c>
    </row>
    <row r="255" spans="1:3" x14ac:dyDescent="0.3">
      <c r="A255" s="1">
        <v>41640</v>
      </c>
      <c r="B255">
        <v>802</v>
      </c>
      <c r="C255">
        <v>0</v>
      </c>
    </row>
    <row r="256" spans="1:3" x14ac:dyDescent="0.3">
      <c r="A256" s="1">
        <v>41640</v>
      </c>
      <c r="B256">
        <v>842.72</v>
      </c>
      <c r="C256">
        <v>0</v>
      </c>
    </row>
    <row r="257" spans="1:3" x14ac:dyDescent="0.3">
      <c r="A257" s="1">
        <v>41640</v>
      </c>
      <c r="B257">
        <v>846.86</v>
      </c>
      <c r="C257">
        <v>0</v>
      </c>
    </row>
    <row r="258" spans="1:3" x14ac:dyDescent="0.3">
      <c r="A258" s="1">
        <v>41640</v>
      </c>
      <c r="B258">
        <v>868.48</v>
      </c>
      <c r="C258">
        <v>0</v>
      </c>
    </row>
    <row r="259" spans="1:3" x14ac:dyDescent="0.3">
      <c r="A259" s="1">
        <v>41640</v>
      </c>
      <c r="B259">
        <v>913.95</v>
      </c>
      <c r="C259">
        <v>0</v>
      </c>
    </row>
    <row r="260" spans="1:3" x14ac:dyDescent="0.3">
      <c r="A260" s="1">
        <v>41640</v>
      </c>
      <c r="B260">
        <v>863.22</v>
      </c>
      <c r="C260">
        <v>0</v>
      </c>
    </row>
    <row r="261" spans="1:3" x14ac:dyDescent="0.3">
      <c r="A261" s="1">
        <v>41640</v>
      </c>
      <c r="B261">
        <v>841.2</v>
      </c>
      <c r="C261">
        <v>0</v>
      </c>
    </row>
    <row r="262" spans="1:3" x14ac:dyDescent="0.3">
      <c r="A262" s="1">
        <v>41640</v>
      </c>
      <c r="B262">
        <v>833.27</v>
      </c>
      <c r="C262">
        <v>0</v>
      </c>
    </row>
    <row r="263" spans="1:3" x14ac:dyDescent="0.3">
      <c r="A263" s="1">
        <v>41640</v>
      </c>
      <c r="B263">
        <v>860.9</v>
      </c>
      <c r="C263">
        <v>0</v>
      </c>
    </row>
    <row r="264" spans="1:3" x14ac:dyDescent="0.3">
      <c r="A264" s="1">
        <v>41640</v>
      </c>
      <c r="B264">
        <v>835.63</v>
      </c>
      <c r="C264">
        <v>0</v>
      </c>
    </row>
    <row r="265" spans="1:3" x14ac:dyDescent="0.3">
      <c r="A265" s="1">
        <v>41640</v>
      </c>
      <c r="B265">
        <v>814.64</v>
      </c>
      <c r="C265">
        <v>0</v>
      </c>
    </row>
    <row r="266" spans="1:3" x14ac:dyDescent="0.3">
      <c r="A266" s="1">
        <v>41640</v>
      </c>
      <c r="B266">
        <v>840</v>
      </c>
      <c r="C266">
        <v>0</v>
      </c>
    </row>
    <row r="267" spans="1:3" x14ac:dyDescent="0.3">
      <c r="A267" s="1">
        <v>41640</v>
      </c>
      <c r="B267">
        <v>870.96</v>
      </c>
      <c r="C267">
        <v>0</v>
      </c>
    </row>
    <row r="268" spans="1:3" x14ac:dyDescent="0.3">
      <c r="A268" s="1">
        <v>41640</v>
      </c>
      <c r="B268">
        <v>870.2</v>
      </c>
      <c r="C268">
        <v>0</v>
      </c>
    </row>
    <row r="269" spans="1:3" x14ac:dyDescent="0.3">
      <c r="A269" s="1">
        <v>41640</v>
      </c>
      <c r="B269">
        <v>863.91</v>
      </c>
      <c r="C269">
        <v>0</v>
      </c>
    </row>
    <row r="270" spans="1:3" x14ac:dyDescent="0.3">
      <c r="A270" s="1">
        <v>41640</v>
      </c>
      <c r="B270">
        <v>845.59</v>
      </c>
      <c r="C270">
        <v>0</v>
      </c>
    </row>
    <row r="271" spans="1:3" x14ac:dyDescent="0.3">
      <c r="A271" s="1">
        <v>41640</v>
      </c>
      <c r="B271">
        <v>822.04</v>
      </c>
      <c r="C271">
        <v>0</v>
      </c>
    </row>
    <row r="272" spans="1:3" x14ac:dyDescent="0.3">
      <c r="A272" s="1">
        <v>41640</v>
      </c>
      <c r="B272">
        <v>797.07</v>
      </c>
      <c r="C272">
        <v>0</v>
      </c>
    </row>
    <row r="273" spans="1:3" x14ac:dyDescent="0.3">
      <c r="A273" s="1">
        <v>41640</v>
      </c>
      <c r="B273">
        <v>853.61</v>
      </c>
      <c r="C273">
        <v>0</v>
      </c>
    </row>
    <row r="274" spans="1:3" x14ac:dyDescent="0.3">
      <c r="A274" s="1">
        <v>41640</v>
      </c>
      <c r="B274">
        <v>885.28</v>
      </c>
      <c r="C274">
        <v>0</v>
      </c>
    </row>
    <row r="275" spans="1:3" x14ac:dyDescent="0.3">
      <c r="A275" s="1">
        <v>41640</v>
      </c>
      <c r="B275">
        <v>771.39</v>
      </c>
      <c r="C275">
        <v>0</v>
      </c>
    </row>
    <row r="276" spans="1:3" x14ac:dyDescent="0.3">
      <c r="A276" s="1">
        <v>41640</v>
      </c>
      <c r="B276">
        <v>812.51</v>
      </c>
      <c r="C276">
        <v>0</v>
      </c>
    </row>
    <row r="277" spans="1:3" x14ac:dyDescent="0.3">
      <c r="A277" s="1">
        <v>41640</v>
      </c>
      <c r="B277">
        <v>826</v>
      </c>
      <c r="C277">
        <v>0</v>
      </c>
    </row>
    <row r="278" spans="1:3" x14ac:dyDescent="0.3">
      <c r="A278" s="1">
        <v>41640</v>
      </c>
      <c r="B278">
        <v>819.03</v>
      </c>
      <c r="C278">
        <v>0</v>
      </c>
    </row>
    <row r="279" spans="1:3" x14ac:dyDescent="0.3">
      <c r="A279" s="1">
        <v>41640</v>
      </c>
      <c r="B279">
        <v>829.92</v>
      </c>
      <c r="C279">
        <v>0</v>
      </c>
    </row>
    <row r="280" spans="1:3" x14ac:dyDescent="0.3">
      <c r="A280" s="1">
        <v>41671</v>
      </c>
      <c r="B280">
        <v>832.58</v>
      </c>
      <c r="C280">
        <v>0</v>
      </c>
    </row>
    <row r="281" spans="1:3" x14ac:dyDescent="0.3">
      <c r="A281" s="1">
        <v>41671</v>
      </c>
      <c r="B281">
        <v>825.37</v>
      </c>
      <c r="C281">
        <v>0</v>
      </c>
    </row>
    <row r="282" spans="1:3" x14ac:dyDescent="0.3">
      <c r="A282" s="1">
        <v>41671</v>
      </c>
      <c r="B282">
        <v>823.83</v>
      </c>
      <c r="C282">
        <v>0</v>
      </c>
    </row>
    <row r="283" spans="1:3" x14ac:dyDescent="0.3">
      <c r="A283" s="1">
        <v>41671</v>
      </c>
      <c r="B283">
        <v>827.96</v>
      </c>
      <c r="C283">
        <v>0</v>
      </c>
    </row>
    <row r="284" spans="1:3" x14ac:dyDescent="0.3">
      <c r="A284" s="1">
        <v>41671</v>
      </c>
      <c r="B284">
        <v>811.91</v>
      </c>
      <c r="C284">
        <v>0</v>
      </c>
    </row>
    <row r="285" spans="1:3" x14ac:dyDescent="0.3">
      <c r="A285" s="1">
        <v>41671</v>
      </c>
      <c r="B285">
        <v>781.55</v>
      </c>
      <c r="C285">
        <v>0</v>
      </c>
    </row>
    <row r="286" spans="1:3" x14ac:dyDescent="0.3">
      <c r="A286" s="1">
        <v>41671</v>
      </c>
      <c r="B286">
        <v>712.4</v>
      </c>
      <c r="C286">
        <v>0</v>
      </c>
    </row>
    <row r="287" spans="1:3" x14ac:dyDescent="0.3">
      <c r="A287" s="1">
        <v>41671</v>
      </c>
      <c r="B287">
        <v>673.92</v>
      </c>
      <c r="C287">
        <v>0</v>
      </c>
    </row>
    <row r="288" spans="1:3" x14ac:dyDescent="0.3">
      <c r="A288" s="1">
        <v>41671</v>
      </c>
      <c r="B288">
        <v>682.9</v>
      </c>
      <c r="C288">
        <v>0</v>
      </c>
    </row>
    <row r="289" spans="1:3" x14ac:dyDescent="0.3">
      <c r="A289" s="1">
        <v>41671</v>
      </c>
      <c r="B289">
        <v>681.03</v>
      </c>
      <c r="C289">
        <v>0</v>
      </c>
    </row>
    <row r="290" spans="1:3" x14ac:dyDescent="0.3">
      <c r="A290" s="1">
        <v>41671</v>
      </c>
      <c r="B290">
        <v>672.17</v>
      </c>
      <c r="C290">
        <v>0</v>
      </c>
    </row>
    <row r="291" spans="1:3" x14ac:dyDescent="0.3">
      <c r="A291" s="1">
        <v>41671</v>
      </c>
      <c r="B291">
        <v>651.72</v>
      </c>
      <c r="C291">
        <v>0</v>
      </c>
    </row>
    <row r="292" spans="1:3" x14ac:dyDescent="0.3">
      <c r="A292" s="1">
        <v>41671</v>
      </c>
      <c r="B292">
        <v>605.24</v>
      </c>
      <c r="C292">
        <v>0</v>
      </c>
    </row>
    <row r="293" spans="1:3" x14ac:dyDescent="0.3">
      <c r="A293" s="1">
        <v>41671</v>
      </c>
      <c r="B293">
        <v>661.99</v>
      </c>
      <c r="C293">
        <v>0</v>
      </c>
    </row>
    <row r="294" spans="1:3" x14ac:dyDescent="0.3">
      <c r="A294" s="1">
        <v>41671</v>
      </c>
      <c r="B294">
        <v>650.91999999999996</v>
      </c>
      <c r="C294">
        <v>0</v>
      </c>
    </row>
    <row r="295" spans="1:3" x14ac:dyDescent="0.3">
      <c r="A295" s="1">
        <v>41671</v>
      </c>
      <c r="B295">
        <v>616.63</v>
      </c>
      <c r="C295">
        <v>0</v>
      </c>
    </row>
    <row r="296" spans="1:3" x14ac:dyDescent="0.3">
      <c r="A296" s="1">
        <v>41671</v>
      </c>
      <c r="B296">
        <v>626.27</v>
      </c>
      <c r="C296">
        <v>0</v>
      </c>
    </row>
    <row r="297" spans="1:3" x14ac:dyDescent="0.3">
      <c r="A297" s="1">
        <v>41671</v>
      </c>
      <c r="B297">
        <v>626.6</v>
      </c>
      <c r="C297">
        <v>0</v>
      </c>
    </row>
    <row r="298" spans="1:3" x14ac:dyDescent="0.3">
      <c r="A298" s="1">
        <v>41671</v>
      </c>
      <c r="B298">
        <v>623.03</v>
      </c>
      <c r="C298">
        <v>0</v>
      </c>
    </row>
    <row r="299" spans="1:3" x14ac:dyDescent="0.3">
      <c r="A299" s="1">
        <v>41671</v>
      </c>
      <c r="B299">
        <v>556.14</v>
      </c>
      <c r="C299">
        <v>0</v>
      </c>
    </row>
    <row r="300" spans="1:3" x14ac:dyDescent="0.3">
      <c r="A300" s="1">
        <v>41671</v>
      </c>
      <c r="B300">
        <v>574.16</v>
      </c>
      <c r="C300">
        <v>0</v>
      </c>
    </row>
    <row r="301" spans="1:3" x14ac:dyDescent="0.3">
      <c r="A301" s="1">
        <v>41671</v>
      </c>
      <c r="B301">
        <v>605.41999999999996</v>
      </c>
      <c r="C301">
        <v>0</v>
      </c>
    </row>
    <row r="302" spans="1:3" x14ac:dyDescent="0.3">
      <c r="A302" s="1">
        <v>41671</v>
      </c>
      <c r="B302">
        <v>605.82000000000005</v>
      </c>
      <c r="C302">
        <v>0</v>
      </c>
    </row>
    <row r="303" spans="1:3" x14ac:dyDescent="0.3">
      <c r="A303" s="1">
        <v>41671</v>
      </c>
      <c r="B303">
        <v>546.32000000000005</v>
      </c>
      <c r="C303">
        <v>0</v>
      </c>
    </row>
    <row r="304" spans="1:3" x14ac:dyDescent="0.3">
      <c r="A304" s="1">
        <v>41671</v>
      </c>
      <c r="B304">
        <v>538.71</v>
      </c>
      <c r="C304">
        <v>0</v>
      </c>
    </row>
    <row r="305" spans="1:3" x14ac:dyDescent="0.3">
      <c r="A305" s="1">
        <v>41671</v>
      </c>
      <c r="B305">
        <v>582.69000000000005</v>
      </c>
      <c r="C305">
        <v>0</v>
      </c>
    </row>
    <row r="306" spans="1:3" x14ac:dyDescent="0.3">
      <c r="A306" s="1">
        <v>41671</v>
      </c>
      <c r="B306">
        <v>578.77</v>
      </c>
      <c r="C306">
        <v>0</v>
      </c>
    </row>
    <row r="307" spans="1:3" x14ac:dyDescent="0.3">
      <c r="A307" s="1">
        <v>41671</v>
      </c>
      <c r="B307">
        <v>549.26</v>
      </c>
      <c r="C307">
        <v>0</v>
      </c>
    </row>
    <row r="308" spans="1:3" x14ac:dyDescent="0.3">
      <c r="A308" s="1">
        <v>41699</v>
      </c>
      <c r="B308">
        <v>565.61</v>
      </c>
      <c r="C308">
        <v>0</v>
      </c>
    </row>
    <row r="309" spans="1:3" x14ac:dyDescent="0.3">
      <c r="A309" s="1">
        <v>41699</v>
      </c>
      <c r="B309">
        <v>559.79</v>
      </c>
      <c r="C309">
        <v>0</v>
      </c>
    </row>
    <row r="310" spans="1:3" x14ac:dyDescent="0.3">
      <c r="A310" s="1">
        <v>41699</v>
      </c>
      <c r="B310">
        <v>667.76</v>
      </c>
      <c r="C310">
        <v>0</v>
      </c>
    </row>
    <row r="311" spans="1:3" x14ac:dyDescent="0.3">
      <c r="A311" s="1">
        <v>41699</v>
      </c>
      <c r="B311">
        <v>666.78</v>
      </c>
      <c r="C311">
        <v>0</v>
      </c>
    </row>
    <row r="312" spans="1:3" x14ac:dyDescent="0.3">
      <c r="A312" s="1">
        <v>41699</v>
      </c>
      <c r="B312">
        <v>665.51</v>
      </c>
      <c r="C312">
        <v>0</v>
      </c>
    </row>
    <row r="313" spans="1:3" x14ac:dyDescent="0.3">
      <c r="A313" s="1">
        <v>41699</v>
      </c>
      <c r="B313">
        <v>663.86</v>
      </c>
      <c r="C313">
        <v>0</v>
      </c>
    </row>
    <row r="314" spans="1:3" x14ac:dyDescent="0.3">
      <c r="A314" s="1">
        <v>41699</v>
      </c>
      <c r="B314">
        <v>629.15</v>
      </c>
      <c r="C314">
        <v>0</v>
      </c>
    </row>
    <row r="315" spans="1:3" x14ac:dyDescent="0.3">
      <c r="A315" s="1">
        <v>41699</v>
      </c>
      <c r="B315">
        <v>617.45000000000005</v>
      </c>
      <c r="C315">
        <v>0</v>
      </c>
    </row>
    <row r="316" spans="1:3" x14ac:dyDescent="0.3">
      <c r="A316" s="1">
        <v>41699</v>
      </c>
      <c r="B316">
        <v>636.96</v>
      </c>
      <c r="C316">
        <v>0</v>
      </c>
    </row>
    <row r="317" spans="1:3" x14ac:dyDescent="0.3">
      <c r="A317" s="1">
        <v>41699</v>
      </c>
      <c r="B317">
        <v>627.79</v>
      </c>
      <c r="C317">
        <v>0</v>
      </c>
    </row>
    <row r="318" spans="1:3" x14ac:dyDescent="0.3">
      <c r="A318" s="1">
        <v>41699</v>
      </c>
      <c r="B318">
        <v>634.11</v>
      </c>
      <c r="C318">
        <v>0</v>
      </c>
    </row>
    <row r="319" spans="1:3" x14ac:dyDescent="0.3">
      <c r="A319" s="1">
        <v>41699</v>
      </c>
      <c r="B319">
        <v>632.1</v>
      </c>
      <c r="C319">
        <v>0</v>
      </c>
    </row>
    <row r="320" spans="1:3" x14ac:dyDescent="0.3">
      <c r="A320" s="1">
        <v>41699</v>
      </c>
      <c r="B320">
        <v>638.14</v>
      </c>
      <c r="C320">
        <v>0</v>
      </c>
    </row>
    <row r="321" spans="1:3" x14ac:dyDescent="0.3">
      <c r="A321" s="1">
        <v>41699</v>
      </c>
      <c r="B321">
        <v>628.79999999999995</v>
      </c>
      <c r="C321">
        <v>0</v>
      </c>
    </row>
    <row r="322" spans="1:3" x14ac:dyDescent="0.3">
      <c r="A322" s="1">
        <v>41699</v>
      </c>
      <c r="B322">
        <v>636.12</v>
      </c>
      <c r="C322">
        <v>0</v>
      </c>
    </row>
    <row r="323" spans="1:3" x14ac:dyDescent="0.3">
      <c r="A323" s="1">
        <v>41699</v>
      </c>
      <c r="B323">
        <v>631.11</v>
      </c>
      <c r="C323">
        <v>0</v>
      </c>
    </row>
    <row r="324" spans="1:3" x14ac:dyDescent="0.3">
      <c r="A324" s="1">
        <v>41699</v>
      </c>
      <c r="B324">
        <v>622.37</v>
      </c>
      <c r="C324">
        <v>0</v>
      </c>
    </row>
    <row r="325" spans="1:3" x14ac:dyDescent="0.3">
      <c r="A325" s="1">
        <v>41699</v>
      </c>
      <c r="B325">
        <v>614.83000000000004</v>
      </c>
      <c r="C325">
        <v>0</v>
      </c>
    </row>
    <row r="326" spans="1:3" x14ac:dyDescent="0.3">
      <c r="A326" s="1">
        <v>41699</v>
      </c>
      <c r="B326">
        <v>609.89</v>
      </c>
      <c r="C326">
        <v>0</v>
      </c>
    </row>
    <row r="327" spans="1:3" x14ac:dyDescent="0.3">
      <c r="A327" s="1">
        <v>41699</v>
      </c>
      <c r="B327">
        <v>588.77</v>
      </c>
      <c r="C327">
        <v>0</v>
      </c>
    </row>
    <row r="328" spans="1:3" x14ac:dyDescent="0.3">
      <c r="A328" s="1">
        <v>41699</v>
      </c>
      <c r="B328">
        <v>571.49</v>
      </c>
      <c r="C328">
        <v>0</v>
      </c>
    </row>
    <row r="329" spans="1:3" x14ac:dyDescent="0.3">
      <c r="A329" s="1">
        <v>41699</v>
      </c>
      <c r="B329">
        <v>565.04</v>
      </c>
      <c r="C329">
        <v>0</v>
      </c>
    </row>
    <row r="330" spans="1:3" x14ac:dyDescent="0.3">
      <c r="A330" s="1">
        <v>41699</v>
      </c>
      <c r="B330">
        <v>561.27</v>
      </c>
      <c r="C330">
        <v>0</v>
      </c>
    </row>
    <row r="331" spans="1:3" x14ac:dyDescent="0.3">
      <c r="A331" s="1">
        <v>41699</v>
      </c>
      <c r="B331">
        <v>583.41</v>
      </c>
      <c r="C331">
        <v>0</v>
      </c>
    </row>
    <row r="332" spans="1:3" x14ac:dyDescent="0.3">
      <c r="A332" s="1">
        <v>41699</v>
      </c>
      <c r="B332">
        <v>583.91999999999996</v>
      </c>
      <c r="C332">
        <v>0</v>
      </c>
    </row>
    <row r="333" spans="1:3" x14ac:dyDescent="0.3">
      <c r="A333" s="1">
        <v>41699</v>
      </c>
      <c r="B333">
        <v>580.83000000000004</v>
      </c>
      <c r="C333">
        <v>0</v>
      </c>
    </row>
    <row r="334" spans="1:3" x14ac:dyDescent="0.3">
      <c r="A334" s="1">
        <v>41699</v>
      </c>
      <c r="B334">
        <v>471.24</v>
      </c>
      <c r="C334">
        <v>0</v>
      </c>
    </row>
    <row r="335" spans="1:3" x14ac:dyDescent="0.3">
      <c r="A335" s="1">
        <v>41699</v>
      </c>
      <c r="B335">
        <v>495.67</v>
      </c>
      <c r="C335">
        <v>0</v>
      </c>
    </row>
    <row r="336" spans="1:3" x14ac:dyDescent="0.3">
      <c r="A336" s="1">
        <v>41699</v>
      </c>
      <c r="B336">
        <v>491.17</v>
      </c>
      <c r="C336">
        <v>0</v>
      </c>
    </row>
    <row r="337" spans="1:3" x14ac:dyDescent="0.3">
      <c r="A337" s="1">
        <v>41699</v>
      </c>
      <c r="B337">
        <v>460.27</v>
      </c>
      <c r="C337">
        <v>0</v>
      </c>
    </row>
    <row r="338" spans="1:3" x14ac:dyDescent="0.3">
      <c r="A338" s="1">
        <v>41699</v>
      </c>
      <c r="B338">
        <v>457</v>
      </c>
      <c r="C338">
        <v>0</v>
      </c>
    </row>
    <row r="339" spans="1:3" x14ac:dyDescent="0.3">
      <c r="A339" s="1">
        <v>41730</v>
      </c>
      <c r="B339">
        <v>478.38</v>
      </c>
      <c r="C339">
        <v>0</v>
      </c>
    </row>
    <row r="340" spans="1:3" x14ac:dyDescent="0.3">
      <c r="A340" s="1">
        <v>41730</v>
      </c>
      <c r="B340">
        <v>437.14</v>
      </c>
      <c r="C340">
        <v>0</v>
      </c>
    </row>
    <row r="341" spans="1:3" x14ac:dyDescent="0.3">
      <c r="A341" s="1">
        <v>41730</v>
      </c>
      <c r="B341">
        <v>444.72</v>
      </c>
      <c r="C341">
        <v>0</v>
      </c>
    </row>
    <row r="342" spans="1:3" x14ac:dyDescent="0.3">
      <c r="A342" s="1">
        <v>41730</v>
      </c>
      <c r="B342">
        <v>447.53</v>
      </c>
      <c r="C342">
        <v>0</v>
      </c>
    </row>
    <row r="343" spans="1:3" x14ac:dyDescent="0.3">
      <c r="A343" s="1">
        <v>41730</v>
      </c>
      <c r="B343">
        <v>461.91</v>
      </c>
      <c r="C343">
        <v>0</v>
      </c>
    </row>
    <row r="344" spans="1:3" x14ac:dyDescent="0.3">
      <c r="A344" s="1">
        <v>41730</v>
      </c>
      <c r="B344">
        <v>460.5</v>
      </c>
      <c r="C344">
        <v>0</v>
      </c>
    </row>
    <row r="345" spans="1:3" x14ac:dyDescent="0.3">
      <c r="A345" s="1">
        <v>41730</v>
      </c>
      <c r="B345">
        <v>449.42</v>
      </c>
      <c r="C345">
        <v>0</v>
      </c>
    </row>
    <row r="346" spans="1:3" x14ac:dyDescent="0.3">
      <c r="A346" s="1">
        <v>41730</v>
      </c>
      <c r="B346">
        <v>453.09</v>
      </c>
      <c r="C346">
        <v>0</v>
      </c>
    </row>
    <row r="347" spans="1:3" x14ac:dyDescent="0.3">
      <c r="A347" s="1">
        <v>41730</v>
      </c>
      <c r="B347">
        <v>442.73</v>
      </c>
      <c r="C347">
        <v>0</v>
      </c>
    </row>
    <row r="348" spans="1:3" x14ac:dyDescent="0.3">
      <c r="A348" s="1">
        <v>41730</v>
      </c>
      <c r="B348">
        <v>365.18</v>
      </c>
      <c r="C348">
        <v>0</v>
      </c>
    </row>
    <row r="349" spans="1:3" x14ac:dyDescent="0.3">
      <c r="A349" s="1">
        <v>41730</v>
      </c>
      <c r="B349">
        <v>420.95</v>
      </c>
      <c r="C349">
        <v>0</v>
      </c>
    </row>
    <row r="350" spans="1:3" x14ac:dyDescent="0.3">
      <c r="A350" s="1">
        <v>41730</v>
      </c>
      <c r="B350">
        <v>421.12</v>
      </c>
      <c r="C350">
        <v>0</v>
      </c>
    </row>
    <row r="351" spans="1:3" x14ac:dyDescent="0.3">
      <c r="A351" s="1">
        <v>41730</v>
      </c>
      <c r="B351">
        <v>414.06</v>
      </c>
      <c r="C351">
        <v>0</v>
      </c>
    </row>
    <row r="352" spans="1:3" x14ac:dyDescent="0.3">
      <c r="A352" s="1">
        <v>41730</v>
      </c>
      <c r="B352">
        <v>458.79</v>
      </c>
      <c r="C352">
        <v>0</v>
      </c>
    </row>
    <row r="353" spans="1:3" x14ac:dyDescent="0.3">
      <c r="A353" s="1">
        <v>41730</v>
      </c>
      <c r="B353">
        <v>515.59</v>
      </c>
      <c r="C353">
        <v>0</v>
      </c>
    </row>
    <row r="354" spans="1:3" x14ac:dyDescent="0.3">
      <c r="A354" s="1">
        <v>41730</v>
      </c>
      <c r="B354">
        <v>527.4</v>
      </c>
      <c r="C354">
        <v>0</v>
      </c>
    </row>
    <row r="355" spans="1:3" x14ac:dyDescent="0.3">
      <c r="A355" s="1">
        <v>41730</v>
      </c>
      <c r="B355">
        <v>495.96</v>
      </c>
      <c r="C355">
        <v>0</v>
      </c>
    </row>
    <row r="356" spans="1:3" x14ac:dyDescent="0.3">
      <c r="A356" s="1">
        <v>41730</v>
      </c>
      <c r="B356">
        <v>479.64</v>
      </c>
      <c r="C356">
        <v>0</v>
      </c>
    </row>
    <row r="357" spans="1:3" x14ac:dyDescent="0.3">
      <c r="A357" s="1">
        <v>41730</v>
      </c>
      <c r="B357">
        <v>501.57</v>
      </c>
      <c r="C357">
        <v>0</v>
      </c>
    </row>
    <row r="358" spans="1:3" x14ac:dyDescent="0.3">
      <c r="A358" s="1">
        <v>41730</v>
      </c>
      <c r="B358">
        <v>498.17</v>
      </c>
      <c r="C358">
        <v>0</v>
      </c>
    </row>
    <row r="359" spans="1:3" x14ac:dyDescent="0.3">
      <c r="A359" s="1">
        <v>41730</v>
      </c>
      <c r="B359">
        <v>495.77</v>
      </c>
      <c r="C359">
        <v>0</v>
      </c>
    </row>
    <row r="360" spans="1:3" x14ac:dyDescent="0.3">
      <c r="A360" s="1">
        <v>41730</v>
      </c>
      <c r="B360">
        <v>487.92</v>
      </c>
      <c r="C360">
        <v>0</v>
      </c>
    </row>
    <row r="361" spans="1:3" x14ac:dyDescent="0.3">
      <c r="A361" s="1">
        <v>41730</v>
      </c>
      <c r="B361">
        <v>491.3</v>
      </c>
      <c r="C361">
        <v>0</v>
      </c>
    </row>
    <row r="362" spans="1:3" x14ac:dyDescent="0.3">
      <c r="A362" s="1">
        <v>41730</v>
      </c>
      <c r="B362">
        <v>500.46</v>
      </c>
      <c r="C362">
        <v>0</v>
      </c>
    </row>
    <row r="363" spans="1:3" x14ac:dyDescent="0.3">
      <c r="A363" s="1">
        <v>41730</v>
      </c>
      <c r="B363">
        <v>461.45</v>
      </c>
      <c r="C363">
        <v>0</v>
      </c>
    </row>
    <row r="364" spans="1:3" x14ac:dyDescent="0.3">
      <c r="A364" s="1">
        <v>41730</v>
      </c>
      <c r="B364">
        <v>458.6</v>
      </c>
      <c r="C364">
        <v>0</v>
      </c>
    </row>
    <row r="365" spans="1:3" x14ac:dyDescent="0.3">
      <c r="A365" s="1">
        <v>41730</v>
      </c>
      <c r="B365">
        <v>436.39</v>
      </c>
      <c r="C365">
        <v>0</v>
      </c>
    </row>
    <row r="366" spans="1:3" x14ac:dyDescent="0.3">
      <c r="A366" s="1">
        <v>41730</v>
      </c>
      <c r="B366">
        <v>440.29</v>
      </c>
      <c r="C366">
        <v>0</v>
      </c>
    </row>
    <row r="367" spans="1:3" x14ac:dyDescent="0.3">
      <c r="A367" s="1">
        <v>41730</v>
      </c>
      <c r="B367">
        <v>447.21</v>
      </c>
      <c r="C367">
        <v>0</v>
      </c>
    </row>
    <row r="368" spans="1:3" x14ac:dyDescent="0.3">
      <c r="A368" s="1">
        <v>41730</v>
      </c>
      <c r="B368">
        <v>447.64</v>
      </c>
      <c r="C368">
        <v>0</v>
      </c>
    </row>
    <row r="369" spans="1:3" x14ac:dyDescent="0.3">
      <c r="A369" s="1">
        <v>41760</v>
      </c>
      <c r="B369">
        <v>457.76</v>
      </c>
      <c r="C369">
        <v>0</v>
      </c>
    </row>
    <row r="370" spans="1:3" x14ac:dyDescent="0.3">
      <c r="A370" s="1">
        <v>41760</v>
      </c>
      <c r="B370">
        <v>449.38</v>
      </c>
      <c r="C370">
        <v>0</v>
      </c>
    </row>
    <row r="371" spans="1:3" x14ac:dyDescent="0.3">
      <c r="A371" s="1">
        <v>41760</v>
      </c>
      <c r="B371">
        <v>437.76</v>
      </c>
      <c r="C371">
        <v>0</v>
      </c>
    </row>
    <row r="372" spans="1:3" x14ac:dyDescent="0.3">
      <c r="A372" s="1">
        <v>41760</v>
      </c>
      <c r="B372">
        <v>436.4</v>
      </c>
      <c r="C372">
        <v>0</v>
      </c>
    </row>
    <row r="373" spans="1:3" x14ac:dyDescent="0.3">
      <c r="A373" s="1">
        <v>41760</v>
      </c>
      <c r="B373">
        <v>433.48</v>
      </c>
      <c r="C373">
        <v>0</v>
      </c>
    </row>
    <row r="374" spans="1:3" x14ac:dyDescent="0.3">
      <c r="A374" s="1">
        <v>41760</v>
      </c>
      <c r="B374">
        <v>428.96</v>
      </c>
      <c r="C374">
        <v>0</v>
      </c>
    </row>
    <row r="375" spans="1:3" x14ac:dyDescent="0.3">
      <c r="A375" s="1">
        <v>41760</v>
      </c>
      <c r="B375">
        <v>438.82</v>
      </c>
      <c r="C375">
        <v>0</v>
      </c>
    </row>
    <row r="376" spans="1:3" x14ac:dyDescent="0.3">
      <c r="A376" s="1">
        <v>41760</v>
      </c>
      <c r="B376">
        <v>440.17</v>
      </c>
      <c r="C376">
        <v>0</v>
      </c>
    </row>
    <row r="377" spans="1:3" x14ac:dyDescent="0.3">
      <c r="A377" s="1">
        <v>41760</v>
      </c>
      <c r="B377">
        <v>449.46</v>
      </c>
      <c r="C377">
        <v>0</v>
      </c>
    </row>
    <row r="378" spans="1:3" x14ac:dyDescent="0.3">
      <c r="A378" s="1">
        <v>41760</v>
      </c>
      <c r="B378">
        <v>454.43</v>
      </c>
      <c r="C378">
        <v>0</v>
      </c>
    </row>
    <row r="379" spans="1:3" x14ac:dyDescent="0.3">
      <c r="A379" s="1">
        <v>41760</v>
      </c>
      <c r="B379">
        <v>438.89</v>
      </c>
      <c r="C379">
        <v>0</v>
      </c>
    </row>
    <row r="380" spans="1:3" x14ac:dyDescent="0.3">
      <c r="A380" s="1">
        <v>41760</v>
      </c>
      <c r="B380">
        <v>441.46</v>
      </c>
      <c r="C380">
        <v>0</v>
      </c>
    </row>
    <row r="381" spans="1:3" x14ac:dyDescent="0.3">
      <c r="A381" s="1">
        <v>41760</v>
      </c>
      <c r="B381">
        <v>440.67</v>
      </c>
      <c r="C381">
        <v>0</v>
      </c>
    </row>
    <row r="382" spans="1:3" x14ac:dyDescent="0.3">
      <c r="A382" s="1">
        <v>41760</v>
      </c>
      <c r="B382">
        <v>443.97</v>
      </c>
      <c r="C382">
        <v>0</v>
      </c>
    </row>
    <row r="383" spans="1:3" x14ac:dyDescent="0.3">
      <c r="A383" s="1">
        <v>41760</v>
      </c>
      <c r="B383">
        <v>447.25</v>
      </c>
      <c r="C383">
        <v>0</v>
      </c>
    </row>
    <row r="384" spans="1:3" x14ac:dyDescent="0.3">
      <c r="A384" s="1">
        <v>41760</v>
      </c>
      <c r="B384">
        <v>448.06</v>
      </c>
      <c r="C384">
        <v>0</v>
      </c>
    </row>
    <row r="385" spans="1:3" x14ac:dyDescent="0.3">
      <c r="A385" s="1">
        <v>41760</v>
      </c>
      <c r="B385">
        <v>448.9</v>
      </c>
      <c r="C385">
        <v>0</v>
      </c>
    </row>
    <row r="386" spans="1:3" x14ac:dyDescent="0.3">
      <c r="A386" s="1">
        <v>41760</v>
      </c>
      <c r="B386">
        <v>446.26</v>
      </c>
      <c r="C386">
        <v>0</v>
      </c>
    </row>
    <row r="387" spans="1:3" x14ac:dyDescent="0.3">
      <c r="A387" s="1">
        <v>41760</v>
      </c>
      <c r="B387">
        <v>446.18</v>
      </c>
      <c r="C387">
        <v>0</v>
      </c>
    </row>
    <row r="388" spans="1:3" x14ac:dyDescent="0.3">
      <c r="A388" s="1">
        <v>41760</v>
      </c>
      <c r="B388">
        <v>485.72</v>
      </c>
      <c r="C388">
        <v>0</v>
      </c>
    </row>
    <row r="389" spans="1:3" x14ac:dyDescent="0.3">
      <c r="A389" s="1">
        <v>41760</v>
      </c>
      <c r="B389">
        <v>491.77</v>
      </c>
      <c r="C389">
        <v>0</v>
      </c>
    </row>
    <row r="390" spans="1:3" x14ac:dyDescent="0.3">
      <c r="A390" s="1">
        <v>41760</v>
      </c>
      <c r="B390">
        <v>524.58000000000004</v>
      </c>
      <c r="C390">
        <v>0</v>
      </c>
    </row>
    <row r="391" spans="1:3" x14ac:dyDescent="0.3">
      <c r="A391" s="1">
        <v>41760</v>
      </c>
      <c r="B391">
        <v>520.22</v>
      </c>
      <c r="C391">
        <v>0</v>
      </c>
    </row>
    <row r="392" spans="1:3" x14ac:dyDescent="0.3">
      <c r="A392" s="1">
        <v>41760</v>
      </c>
      <c r="B392">
        <v>525.14</v>
      </c>
      <c r="C392">
        <v>0</v>
      </c>
    </row>
    <row r="393" spans="1:3" x14ac:dyDescent="0.3">
      <c r="A393" s="1">
        <v>41760</v>
      </c>
      <c r="B393">
        <v>571.59</v>
      </c>
      <c r="C393">
        <v>0</v>
      </c>
    </row>
    <row r="394" spans="1:3" x14ac:dyDescent="0.3">
      <c r="A394" s="1">
        <v>41760</v>
      </c>
      <c r="B394">
        <v>583.41999999999996</v>
      </c>
      <c r="C394">
        <v>0</v>
      </c>
    </row>
    <row r="395" spans="1:3" x14ac:dyDescent="0.3">
      <c r="A395" s="1">
        <v>41760</v>
      </c>
      <c r="B395">
        <v>571.24</v>
      </c>
      <c r="C395">
        <v>0</v>
      </c>
    </row>
    <row r="396" spans="1:3" x14ac:dyDescent="0.3">
      <c r="A396" s="1">
        <v>41760</v>
      </c>
      <c r="B396">
        <v>577.05999999999995</v>
      </c>
      <c r="C396">
        <v>0</v>
      </c>
    </row>
    <row r="397" spans="1:3" x14ac:dyDescent="0.3">
      <c r="A397" s="1">
        <v>41760</v>
      </c>
      <c r="B397">
        <v>568.17999999999995</v>
      </c>
      <c r="C397">
        <v>0</v>
      </c>
    </row>
    <row r="398" spans="1:3" x14ac:dyDescent="0.3">
      <c r="A398" s="1">
        <v>41760</v>
      </c>
      <c r="B398">
        <v>615.33000000000004</v>
      </c>
      <c r="C398">
        <v>0</v>
      </c>
    </row>
    <row r="399" spans="1:3" x14ac:dyDescent="0.3">
      <c r="A399" s="1">
        <v>41760</v>
      </c>
      <c r="B399">
        <v>623.67999999999995</v>
      </c>
      <c r="C399">
        <v>0</v>
      </c>
    </row>
    <row r="400" spans="1:3" x14ac:dyDescent="0.3">
      <c r="A400" s="1">
        <v>41791</v>
      </c>
      <c r="B400">
        <v>630.23</v>
      </c>
      <c r="C400">
        <v>0</v>
      </c>
    </row>
    <row r="401" spans="1:3" x14ac:dyDescent="0.3">
      <c r="A401" s="1">
        <v>41791</v>
      </c>
      <c r="B401">
        <v>660.62</v>
      </c>
      <c r="C401">
        <v>0</v>
      </c>
    </row>
    <row r="402" spans="1:3" x14ac:dyDescent="0.3">
      <c r="A402" s="1">
        <v>41791</v>
      </c>
      <c r="B402">
        <v>667.6</v>
      </c>
      <c r="C402">
        <v>0</v>
      </c>
    </row>
    <row r="403" spans="1:3" x14ac:dyDescent="0.3">
      <c r="A403" s="1">
        <v>41791</v>
      </c>
      <c r="B403">
        <v>641.61</v>
      </c>
      <c r="C403">
        <v>0</v>
      </c>
    </row>
    <row r="404" spans="1:3" x14ac:dyDescent="0.3">
      <c r="A404" s="1">
        <v>41791</v>
      </c>
      <c r="B404">
        <v>659.26</v>
      </c>
      <c r="C404">
        <v>0</v>
      </c>
    </row>
    <row r="405" spans="1:3" x14ac:dyDescent="0.3">
      <c r="A405" s="1">
        <v>41791</v>
      </c>
      <c r="B405">
        <v>653.70000000000005</v>
      </c>
      <c r="C405">
        <v>0</v>
      </c>
    </row>
    <row r="406" spans="1:3" x14ac:dyDescent="0.3">
      <c r="A406" s="1">
        <v>41791</v>
      </c>
      <c r="B406">
        <v>654.97</v>
      </c>
      <c r="C406">
        <v>0</v>
      </c>
    </row>
    <row r="407" spans="1:3" x14ac:dyDescent="0.3">
      <c r="A407" s="1">
        <v>41791</v>
      </c>
      <c r="B407">
        <v>656.14</v>
      </c>
      <c r="C407">
        <v>0</v>
      </c>
    </row>
    <row r="408" spans="1:3" x14ac:dyDescent="0.3">
      <c r="A408" s="1">
        <v>41791</v>
      </c>
      <c r="B408">
        <v>649.16</v>
      </c>
      <c r="C408">
        <v>0</v>
      </c>
    </row>
    <row r="409" spans="1:3" x14ac:dyDescent="0.3">
      <c r="A409" s="1">
        <v>41791</v>
      </c>
      <c r="B409">
        <v>653.15</v>
      </c>
      <c r="C409">
        <v>0</v>
      </c>
    </row>
    <row r="410" spans="1:3" x14ac:dyDescent="0.3">
      <c r="A410" s="1">
        <v>41791</v>
      </c>
      <c r="B410">
        <v>633.02</v>
      </c>
      <c r="C410">
        <v>0</v>
      </c>
    </row>
    <row r="411" spans="1:3" x14ac:dyDescent="0.3">
      <c r="A411" s="1">
        <v>41791</v>
      </c>
      <c r="B411">
        <v>586.95000000000005</v>
      </c>
      <c r="C411">
        <v>0</v>
      </c>
    </row>
    <row r="412" spans="1:3" x14ac:dyDescent="0.3">
      <c r="A412" s="1">
        <v>41791</v>
      </c>
      <c r="B412">
        <v>600.16</v>
      </c>
      <c r="C412">
        <v>0</v>
      </c>
    </row>
    <row r="413" spans="1:3" x14ac:dyDescent="0.3">
      <c r="A413" s="1">
        <v>41791</v>
      </c>
      <c r="B413">
        <v>577.36</v>
      </c>
      <c r="C413">
        <v>0</v>
      </c>
    </row>
    <row r="414" spans="1:3" x14ac:dyDescent="0.3">
      <c r="A414" s="1">
        <v>41791</v>
      </c>
      <c r="B414">
        <v>592.94000000000005</v>
      </c>
      <c r="C414">
        <v>0</v>
      </c>
    </row>
    <row r="415" spans="1:3" x14ac:dyDescent="0.3">
      <c r="A415" s="1">
        <v>41791</v>
      </c>
      <c r="B415">
        <v>592.19000000000005</v>
      </c>
      <c r="C415">
        <v>0</v>
      </c>
    </row>
    <row r="416" spans="1:3" x14ac:dyDescent="0.3">
      <c r="A416" s="1">
        <v>41791</v>
      </c>
      <c r="B416">
        <v>610.86</v>
      </c>
      <c r="C416">
        <v>0</v>
      </c>
    </row>
    <row r="417" spans="1:3" x14ac:dyDescent="0.3">
      <c r="A417" s="1">
        <v>41791</v>
      </c>
      <c r="B417">
        <v>607.96</v>
      </c>
      <c r="C417">
        <v>0</v>
      </c>
    </row>
    <row r="418" spans="1:3" x14ac:dyDescent="0.3">
      <c r="A418" s="1">
        <v>41791</v>
      </c>
      <c r="B418">
        <v>598.07000000000005</v>
      </c>
      <c r="C418">
        <v>0</v>
      </c>
    </row>
    <row r="419" spans="1:3" x14ac:dyDescent="0.3">
      <c r="A419" s="1">
        <v>41791</v>
      </c>
      <c r="B419">
        <v>594.15</v>
      </c>
      <c r="C419">
        <v>0</v>
      </c>
    </row>
    <row r="420" spans="1:3" x14ac:dyDescent="0.3">
      <c r="A420" s="1">
        <v>41791</v>
      </c>
      <c r="B420">
        <v>594.99</v>
      </c>
      <c r="C420">
        <v>0</v>
      </c>
    </row>
    <row r="421" spans="1:3" x14ac:dyDescent="0.3">
      <c r="A421" s="1">
        <v>41791</v>
      </c>
      <c r="B421">
        <v>602.27</v>
      </c>
      <c r="C421">
        <v>0</v>
      </c>
    </row>
    <row r="422" spans="1:3" x14ac:dyDescent="0.3">
      <c r="A422" s="1">
        <v>41791</v>
      </c>
      <c r="B422">
        <v>593.98</v>
      </c>
      <c r="C422">
        <v>0</v>
      </c>
    </row>
    <row r="423" spans="1:3" x14ac:dyDescent="0.3">
      <c r="A423" s="1">
        <v>41791</v>
      </c>
      <c r="B423">
        <v>582.36</v>
      </c>
      <c r="C423">
        <v>0</v>
      </c>
    </row>
    <row r="424" spans="1:3" x14ac:dyDescent="0.3">
      <c r="A424" s="1">
        <v>41791</v>
      </c>
      <c r="B424">
        <v>566.34</v>
      </c>
      <c r="C424">
        <v>0</v>
      </c>
    </row>
    <row r="425" spans="1:3" x14ac:dyDescent="0.3">
      <c r="A425" s="1">
        <v>41791</v>
      </c>
      <c r="B425">
        <v>581.14</v>
      </c>
      <c r="C425">
        <v>0</v>
      </c>
    </row>
    <row r="426" spans="1:3" x14ac:dyDescent="0.3">
      <c r="A426" s="1">
        <v>41791</v>
      </c>
      <c r="B426">
        <v>597.26</v>
      </c>
      <c r="C426">
        <v>0</v>
      </c>
    </row>
    <row r="427" spans="1:3" x14ac:dyDescent="0.3">
      <c r="A427" s="1">
        <v>41791</v>
      </c>
      <c r="B427">
        <v>596.54999999999995</v>
      </c>
      <c r="C427">
        <v>0</v>
      </c>
    </row>
    <row r="428" spans="1:3" x14ac:dyDescent="0.3">
      <c r="A428" s="1">
        <v>41791</v>
      </c>
      <c r="B428">
        <v>602.72</v>
      </c>
      <c r="C428">
        <v>0</v>
      </c>
    </row>
    <row r="429" spans="1:3" x14ac:dyDescent="0.3">
      <c r="A429" s="1">
        <v>41791</v>
      </c>
      <c r="B429">
        <v>639.79999999999995</v>
      </c>
      <c r="C429">
        <v>0</v>
      </c>
    </row>
    <row r="430" spans="1:3" x14ac:dyDescent="0.3">
      <c r="A430" s="1">
        <v>41821</v>
      </c>
      <c r="B430">
        <v>640.80999999999995</v>
      </c>
      <c r="C430">
        <v>0</v>
      </c>
    </row>
    <row r="431" spans="1:3" x14ac:dyDescent="0.3">
      <c r="A431" s="1">
        <v>41821</v>
      </c>
      <c r="B431">
        <v>650.88</v>
      </c>
      <c r="C431">
        <v>0</v>
      </c>
    </row>
    <row r="432" spans="1:3" x14ac:dyDescent="0.3">
      <c r="A432" s="1">
        <v>41821</v>
      </c>
      <c r="B432">
        <v>645.16</v>
      </c>
      <c r="C432">
        <v>0</v>
      </c>
    </row>
    <row r="433" spans="1:3" x14ac:dyDescent="0.3">
      <c r="A433" s="1">
        <v>41821</v>
      </c>
      <c r="B433">
        <v>630.69000000000005</v>
      </c>
      <c r="C433">
        <v>0</v>
      </c>
    </row>
    <row r="434" spans="1:3" x14ac:dyDescent="0.3">
      <c r="A434" s="1">
        <v>41821</v>
      </c>
      <c r="B434">
        <v>631.46</v>
      </c>
      <c r="C434">
        <v>0</v>
      </c>
    </row>
    <row r="435" spans="1:3" x14ac:dyDescent="0.3">
      <c r="A435" s="1">
        <v>41821</v>
      </c>
      <c r="B435">
        <v>635.80999999999995</v>
      </c>
      <c r="C435">
        <v>0</v>
      </c>
    </row>
    <row r="436" spans="1:3" x14ac:dyDescent="0.3">
      <c r="A436" s="1">
        <v>41821</v>
      </c>
      <c r="B436">
        <v>624.09</v>
      </c>
      <c r="C436">
        <v>0</v>
      </c>
    </row>
    <row r="437" spans="1:3" x14ac:dyDescent="0.3">
      <c r="A437" s="1">
        <v>41821</v>
      </c>
      <c r="B437">
        <v>624.82000000000005</v>
      </c>
      <c r="C437">
        <v>0</v>
      </c>
    </row>
    <row r="438" spans="1:3" x14ac:dyDescent="0.3">
      <c r="A438" s="1">
        <v>41821</v>
      </c>
      <c r="B438">
        <v>624.51</v>
      </c>
      <c r="C438">
        <v>0</v>
      </c>
    </row>
    <row r="439" spans="1:3" x14ac:dyDescent="0.3">
      <c r="A439" s="1">
        <v>41821</v>
      </c>
      <c r="B439">
        <v>616.76</v>
      </c>
      <c r="C439">
        <v>0</v>
      </c>
    </row>
    <row r="440" spans="1:3" x14ac:dyDescent="0.3">
      <c r="A440" s="1">
        <v>41821</v>
      </c>
      <c r="B440">
        <v>632</v>
      </c>
      <c r="C440">
        <v>0</v>
      </c>
    </row>
    <row r="441" spans="1:3" x14ac:dyDescent="0.3">
      <c r="A441" s="1">
        <v>41821</v>
      </c>
      <c r="B441">
        <v>633.71</v>
      </c>
      <c r="C441">
        <v>0</v>
      </c>
    </row>
    <row r="442" spans="1:3" x14ac:dyDescent="0.3">
      <c r="A442" s="1">
        <v>41821</v>
      </c>
      <c r="B442">
        <v>626.5</v>
      </c>
      <c r="C442">
        <v>0</v>
      </c>
    </row>
    <row r="443" spans="1:3" x14ac:dyDescent="0.3">
      <c r="A443" s="1">
        <v>41821</v>
      </c>
      <c r="B443">
        <v>619.32000000000005</v>
      </c>
      <c r="C443">
        <v>0</v>
      </c>
    </row>
    <row r="444" spans="1:3" x14ac:dyDescent="0.3">
      <c r="A444" s="1">
        <v>41821</v>
      </c>
      <c r="B444">
        <v>621.59</v>
      </c>
      <c r="C444">
        <v>0</v>
      </c>
    </row>
    <row r="445" spans="1:3" x14ac:dyDescent="0.3">
      <c r="A445" s="1">
        <v>41821</v>
      </c>
      <c r="B445">
        <v>616.79999999999995</v>
      </c>
      <c r="C445">
        <v>0</v>
      </c>
    </row>
    <row r="446" spans="1:3" x14ac:dyDescent="0.3">
      <c r="A446" s="1">
        <v>41821</v>
      </c>
      <c r="B446">
        <v>623.09</v>
      </c>
      <c r="C446">
        <v>0</v>
      </c>
    </row>
    <row r="447" spans="1:3" x14ac:dyDescent="0.3">
      <c r="A447" s="1">
        <v>41821</v>
      </c>
      <c r="B447">
        <v>628.78</v>
      </c>
      <c r="C447">
        <v>0</v>
      </c>
    </row>
    <row r="448" spans="1:3" x14ac:dyDescent="0.3">
      <c r="A448" s="1">
        <v>41821</v>
      </c>
      <c r="B448">
        <v>628.52</v>
      </c>
      <c r="C448">
        <v>0</v>
      </c>
    </row>
    <row r="449" spans="1:3" x14ac:dyDescent="0.3">
      <c r="A449" s="1">
        <v>41821</v>
      </c>
      <c r="B449">
        <v>623.9</v>
      </c>
      <c r="C449">
        <v>0</v>
      </c>
    </row>
    <row r="450" spans="1:3" x14ac:dyDescent="0.3">
      <c r="A450" s="1">
        <v>41821</v>
      </c>
      <c r="B450">
        <v>622.21</v>
      </c>
      <c r="C450">
        <v>0</v>
      </c>
    </row>
    <row r="451" spans="1:3" x14ac:dyDescent="0.3">
      <c r="A451" s="1">
        <v>41821</v>
      </c>
      <c r="B451">
        <v>621.54999999999995</v>
      </c>
      <c r="C451">
        <v>0</v>
      </c>
    </row>
    <row r="452" spans="1:3" x14ac:dyDescent="0.3">
      <c r="A452" s="1">
        <v>41821</v>
      </c>
      <c r="B452">
        <v>619.41</v>
      </c>
      <c r="C452">
        <v>0</v>
      </c>
    </row>
    <row r="453" spans="1:3" x14ac:dyDescent="0.3">
      <c r="A453" s="1">
        <v>41821</v>
      </c>
      <c r="B453">
        <v>601.73</v>
      </c>
      <c r="C453">
        <v>0</v>
      </c>
    </row>
    <row r="454" spans="1:3" x14ac:dyDescent="0.3">
      <c r="A454" s="1">
        <v>41821</v>
      </c>
      <c r="B454">
        <v>601.09</v>
      </c>
      <c r="C454">
        <v>0</v>
      </c>
    </row>
    <row r="455" spans="1:3" x14ac:dyDescent="0.3">
      <c r="A455" s="1">
        <v>41821</v>
      </c>
      <c r="B455">
        <v>595.80999999999995</v>
      </c>
      <c r="C455">
        <v>0</v>
      </c>
    </row>
    <row r="456" spans="1:3" x14ac:dyDescent="0.3">
      <c r="A456" s="1">
        <v>41821</v>
      </c>
      <c r="B456">
        <v>593.85</v>
      </c>
      <c r="C456">
        <v>0</v>
      </c>
    </row>
    <row r="457" spans="1:3" x14ac:dyDescent="0.3">
      <c r="A457" s="1">
        <v>41821</v>
      </c>
      <c r="B457">
        <v>585.69000000000005</v>
      </c>
      <c r="C457">
        <v>0</v>
      </c>
    </row>
    <row r="458" spans="1:3" x14ac:dyDescent="0.3">
      <c r="A458" s="1">
        <v>41821</v>
      </c>
      <c r="B458">
        <v>584.72</v>
      </c>
      <c r="C458">
        <v>0</v>
      </c>
    </row>
    <row r="459" spans="1:3" x14ac:dyDescent="0.3">
      <c r="A459" s="1">
        <v>41821</v>
      </c>
      <c r="B459">
        <v>567.29</v>
      </c>
      <c r="C459">
        <v>0</v>
      </c>
    </row>
    <row r="460" spans="1:3" x14ac:dyDescent="0.3">
      <c r="A460" s="1">
        <v>41821</v>
      </c>
      <c r="B460">
        <v>586.23</v>
      </c>
      <c r="C460">
        <v>0</v>
      </c>
    </row>
    <row r="461" spans="1:3" x14ac:dyDescent="0.3">
      <c r="A461" s="1">
        <v>41852</v>
      </c>
      <c r="B461">
        <v>594.91999999999996</v>
      </c>
      <c r="C461">
        <v>0</v>
      </c>
    </row>
    <row r="462" spans="1:3" x14ac:dyDescent="0.3">
      <c r="A462" s="1">
        <v>41852</v>
      </c>
      <c r="B462">
        <v>589.33000000000004</v>
      </c>
      <c r="C462">
        <v>0</v>
      </c>
    </row>
    <row r="463" spans="1:3" x14ac:dyDescent="0.3">
      <c r="A463" s="1">
        <v>41852</v>
      </c>
      <c r="B463">
        <v>586.66999999999996</v>
      </c>
      <c r="C463">
        <v>0</v>
      </c>
    </row>
    <row r="464" spans="1:3" x14ac:dyDescent="0.3">
      <c r="A464" s="1">
        <v>41852</v>
      </c>
      <c r="B464">
        <v>588.78</v>
      </c>
      <c r="C464">
        <v>0</v>
      </c>
    </row>
    <row r="465" spans="1:3" x14ac:dyDescent="0.3">
      <c r="A465" s="1">
        <v>41852</v>
      </c>
      <c r="B465">
        <v>585.44000000000005</v>
      </c>
      <c r="C465">
        <v>0</v>
      </c>
    </row>
    <row r="466" spans="1:3" x14ac:dyDescent="0.3">
      <c r="A466" s="1">
        <v>41852</v>
      </c>
      <c r="B466">
        <v>584.65</v>
      </c>
      <c r="C466">
        <v>0</v>
      </c>
    </row>
    <row r="467" spans="1:3" x14ac:dyDescent="0.3">
      <c r="A467" s="1">
        <v>41852</v>
      </c>
      <c r="B467">
        <v>588.87</v>
      </c>
      <c r="C467">
        <v>0</v>
      </c>
    </row>
    <row r="468" spans="1:3" x14ac:dyDescent="0.3">
      <c r="A468" s="1">
        <v>41852</v>
      </c>
      <c r="B468">
        <v>592.58000000000004</v>
      </c>
      <c r="C468">
        <v>0</v>
      </c>
    </row>
    <row r="469" spans="1:3" x14ac:dyDescent="0.3">
      <c r="A469" s="1">
        <v>41852</v>
      </c>
      <c r="B469">
        <v>589.37</v>
      </c>
      <c r="C469">
        <v>0</v>
      </c>
    </row>
    <row r="470" spans="1:3" x14ac:dyDescent="0.3">
      <c r="A470" s="1">
        <v>41852</v>
      </c>
      <c r="B470">
        <v>591.05999999999995</v>
      </c>
      <c r="C470">
        <v>0</v>
      </c>
    </row>
    <row r="471" spans="1:3" x14ac:dyDescent="0.3">
      <c r="A471" s="1">
        <v>41852</v>
      </c>
      <c r="B471">
        <v>576.37</v>
      </c>
      <c r="C471">
        <v>0</v>
      </c>
    </row>
    <row r="472" spans="1:3" x14ac:dyDescent="0.3">
      <c r="A472" s="1">
        <v>41852</v>
      </c>
      <c r="B472">
        <v>569.64</v>
      </c>
      <c r="C472">
        <v>0</v>
      </c>
    </row>
    <row r="473" spans="1:3" x14ac:dyDescent="0.3">
      <c r="A473" s="1">
        <v>41852</v>
      </c>
      <c r="B473">
        <v>546.66</v>
      </c>
      <c r="C473">
        <v>0</v>
      </c>
    </row>
    <row r="474" spans="1:3" x14ac:dyDescent="0.3">
      <c r="A474" s="1">
        <v>41852</v>
      </c>
      <c r="B474">
        <v>505.97</v>
      </c>
      <c r="C474">
        <v>0</v>
      </c>
    </row>
    <row r="475" spans="1:3" x14ac:dyDescent="0.3">
      <c r="A475" s="1">
        <v>41852</v>
      </c>
      <c r="B475">
        <v>497.01</v>
      </c>
      <c r="C475">
        <v>0</v>
      </c>
    </row>
    <row r="476" spans="1:3" x14ac:dyDescent="0.3">
      <c r="A476" s="1">
        <v>41852</v>
      </c>
      <c r="B476">
        <v>519.71</v>
      </c>
      <c r="C476">
        <v>0</v>
      </c>
    </row>
    <row r="477" spans="1:3" x14ac:dyDescent="0.3">
      <c r="A477" s="1">
        <v>41852</v>
      </c>
      <c r="B477">
        <v>491.8</v>
      </c>
      <c r="C477">
        <v>0</v>
      </c>
    </row>
    <row r="478" spans="1:3" x14ac:dyDescent="0.3">
      <c r="A478" s="1">
        <v>41852</v>
      </c>
      <c r="B478">
        <v>461.46</v>
      </c>
      <c r="C478">
        <v>0</v>
      </c>
    </row>
    <row r="479" spans="1:3" x14ac:dyDescent="0.3">
      <c r="A479" s="1">
        <v>41852</v>
      </c>
      <c r="B479">
        <v>485.24</v>
      </c>
      <c r="C479">
        <v>0</v>
      </c>
    </row>
    <row r="480" spans="1:3" x14ac:dyDescent="0.3">
      <c r="A480" s="1">
        <v>41852</v>
      </c>
      <c r="B480">
        <v>511.98</v>
      </c>
      <c r="C480">
        <v>0</v>
      </c>
    </row>
    <row r="481" spans="1:3" x14ac:dyDescent="0.3">
      <c r="A481" s="1">
        <v>41852</v>
      </c>
      <c r="B481">
        <v>517.24</v>
      </c>
      <c r="C481">
        <v>0</v>
      </c>
    </row>
    <row r="482" spans="1:3" x14ac:dyDescent="0.3">
      <c r="A482" s="1">
        <v>41852</v>
      </c>
      <c r="B482">
        <v>514.04</v>
      </c>
      <c r="C482">
        <v>0</v>
      </c>
    </row>
    <row r="483" spans="1:3" x14ac:dyDescent="0.3">
      <c r="A483" s="1">
        <v>41852</v>
      </c>
      <c r="B483">
        <v>498.08</v>
      </c>
      <c r="C483">
        <v>0</v>
      </c>
    </row>
    <row r="484" spans="1:3" x14ac:dyDescent="0.3">
      <c r="A484" s="1">
        <v>41852</v>
      </c>
      <c r="B484">
        <v>508.29</v>
      </c>
      <c r="C484">
        <v>0</v>
      </c>
    </row>
    <row r="485" spans="1:3" x14ac:dyDescent="0.3">
      <c r="A485" s="1">
        <v>41852</v>
      </c>
      <c r="B485">
        <v>502.5</v>
      </c>
      <c r="C485">
        <v>0</v>
      </c>
    </row>
    <row r="486" spans="1:3" x14ac:dyDescent="0.3">
      <c r="A486" s="1">
        <v>41852</v>
      </c>
      <c r="B486">
        <v>511.57</v>
      </c>
      <c r="C486">
        <v>0</v>
      </c>
    </row>
    <row r="487" spans="1:3" x14ac:dyDescent="0.3">
      <c r="A487" s="1">
        <v>41852</v>
      </c>
      <c r="B487">
        <v>511.15</v>
      </c>
      <c r="C487">
        <v>0</v>
      </c>
    </row>
    <row r="488" spans="1:3" x14ac:dyDescent="0.3">
      <c r="A488" s="1">
        <v>41852</v>
      </c>
      <c r="B488">
        <v>507.82</v>
      </c>
      <c r="C488">
        <v>0</v>
      </c>
    </row>
    <row r="489" spans="1:3" x14ac:dyDescent="0.3">
      <c r="A489" s="1">
        <v>41852</v>
      </c>
      <c r="B489">
        <v>508.52</v>
      </c>
      <c r="C489">
        <v>0</v>
      </c>
    </row>
    <row r="490" spans="1:3" x14ac:dyDescent="0.3">
      <c r="A490" s="1">
        <v>41852</v>
      </c>
      <c r="B490">
        <v>504.25</v>
      </c>
      <c r="C490">
        <v>0</v>
      </c>
    </row>
    <row r="491" spans="1:3" x14ac:dyDescent="0.3">
      <c r="A491" s="1">
        <v>41852</v>
      </c>
      <c r="B491">
        <v>477.76</v>
      </c>
      <c r="C491">
        <v>0</v>
      </c>
    </row>
    <row r="492" spans="1:3" x14ac:dyDescent="0.3">
      <c r="A492" s="1">
        <v>41883</v>
      </c>
      <c r="B492">
        <v>474.88</v>
      </c>
      <c r="C492">
        <v>0</v>
      </c>
    </row>
    <row r="493" spans="1:3" x14ac:dyDescent="0.3">
      <c r="A493" s="1">
        <v>41883</v>
      </c>
      <c r="B493">
        <v>477.43</v>
      </c>
      <c r="C493">
        <v>0</v>
      </c>
    </row>
    <row r="494" spans="1:3" x14ac:dyDescent="0.3">
      <c r="A494" s="1">
        <v>41883</v>
      </c>
      <c r="B494">
        <v>477.59</v>
      </c>
      <c r="C494">
        <v>0</v>
      </c>
    </row>
    <row r="495" spans="1:3" x14ac:dyDescent="0.3">
      <c r="A495" s="1">
        <v>41883</v>
      </c>
      <c r="B495">
        <v>489.66</v>
      </c>
      <c r="C495">
        <v>0</v>
      </c>
    </row>
    <row r="496" spans="1:3" x14ac:dyDescent="0.3">
      <c r="A496" s="1">
        <v>41883</v>
      </c>
      <c r="B496">
        <v>483.34</v>
      </c>
      <c r="C496">
        <v>0</v>
      </c>
    </row>
    <row r="497" spans="1:3" x14ac:dyDescent="0.3">
      <c r="A497" s="1">
        <v>41883</v>
      </c>
      <c r="B497">
        <v>484.83</v>
      </c>
      <c r="C497">
        <v>0</v>
      </c>
    </row>
    <row r="498" spans="1:3" x14ac:dyDescent="0.3">
      <c r="A498" s="1">
        <v>41883</v>
      </c>
      <c r="B498">
        <v>482.28</v>
      </c>
      <c r="C498">
        <v>0</v>
      </c>
    </row>
    <row r="499" spans="1:3" x14ac:dyDescent="0.3">
      <c r="A499" s="1">
        <v>41883</v>
      </c>
      <c r="B499">
        <v>474.6</v>
      </c>
      <c r="C499">
        <v>0</v>
      </c>
    </row>
    <row r="500" spans="1:3" x14ac:dyDescent="0.3">
      <c r="A500" s="1">
        <v>41883</v>
      </c>
      <c r="B500">
        <v>475.26</v>
      </c>
      <c r="C500">
        <v>0</v>
      </c>
    </row>
    <row r="501" spans="1:3" x14ac:dyDescent="0.3">
      <c r="A501" s="1">
        <v>41883</v>
      </c>
      <c r="B501">
        <v>479.36</v>
      </c>
      <c r="C501">
        <v>0</v>
      </c>
    </row>
    <row r="502" spans="1:3" x14ac:dyDescent="0.3">
      <c r="A502" s="1">
        <v>41883</v>
      </c>
      <c r="B502">
        <v>479.75</v>
      </c>
      <c r="C502">
        <v>0</v>
      </c>
    </row>
    <row r="503" spans="1:3" x14ac:dyDescent="0.3">
      <c r="A503" s="1">
        <v>41883</v>
      </c>
      <c r="B503">
        <v>477.75</v>
      </c>
      <c r="C503">
        <v>0</v>
      </c>
    </row>
    <row r="504" spans="1:3" x14ac:dyDescent="0.3">
      <c r="A504" s="1">
        <v>41883</v>
      </c>
      <c r="B504">
        <v>479</v>
      </c>
      <c r="C504">
        <v>0</v>
      </c>
    </row>
    <row r="505" spans="1:3" x14ac:dyDescent="0.3">
      <c r="A505" s="1">
        <v>41883</v>
      </c>
      <c r="B505">
        <v>477.89</v>
      </c>
      <c r="C505">
        <v>0</v>
      </c>
    </row>
    <row r="506" spans="1:3" x14ac:dyDescent="0.3">
      <c r="A506" s="1">
        <v>41883</v>
      </c>
      <c r="B506">
        <v>475.37</v>
      </c>
      <c r="C506">
        <v>0</v>
      </c>
    </row>
    <row r="507" spans="1:3" x14ac:dyDescent="0.3">
      <c r="A507" s="1">
        <v>41883</v>
      </c>
      <c r="B507">
        <v>466.06</v>
      </c>
      <c r="C507">
        <v>0</v>
      </c>
    </row>
    <row r="508" spans="1:3" x14ac:dyDescent="0.3">
      <c r="A508" s="1">
        <v>41883</v>
      </c>
      <c r="B508">
        <v>457.33</v>
      </c>
      <c r="C508">
        <v>0</v>
      </c>
    </row>
    <row r="509" spans="1:3" x14ac:dyDescent="0.3">
      <c r="A509" s="1">
        <v>41883</v>
      </c>
      <c r="B509">
        <v>424.44</v>
      </c>
      <c r="C509">
        <v>0</v>
      </c>
    </row>
    <row r="510" spans="1:3" x14ac:dyDescent="0.3">
      <c r="A510" s="1">
        <v>41883</v>
      </c>
      <c r="B510">
        <v>394.8</v>
      </c>
      <c r="C510">
        <v>0</v>
      </c>
    </row>
    <row r="511" spans="1:3" x14ac:dyDescent="0.3">
      <c r="A511" s="1">
        <v>41883</v>
      </c>
      <c r="B511">
        <v>408.9</v>
      </c>
      <c r="C511">
        <v>0</v>
      </c>
    </row>
    <row r="512" spans="1:3" x14ac:dyDescent="0.3">
      <c r="A512" s="1">
        <v>41883</v>
      </c>
      <c r="B512">
        <v>398.82</v>
      </c>
      <c r="C512">
        <v>0</v>
      </c>
    </row>
    <row r="513" spans="1:3" x14ac:dyDescent="0.3">
      <c r="A513" s="1">
        <v>41883</v>
      </c>
      <c r="B513">
        <v>402.15</v>
      </c>
      <c r="C513">
        <v>0</v>
      </c>
    </row>
    <row r="514" spans="1:3" x14ac:dyDescent="0.3">
      <c r="A514" s="1">
        <v>41883</v>
      </c>
      <c r="B514">
        <v>435.79</v>
      </c>
      <c r="C514">
        <v>0</v>
      </c>
    </row>
    <row r="515" spans="1:3" x14ac:dyDescent="0.3">
      <c r="A515" s="1">
        <v>41883</v>
      </c>
      <c r="B515">
        <v>423.2</v>
      </c>
      <c r="C515">
        <v>0</v>
      </c>
    </row>
    <row r="516" spans="1:3" x14ac:dyDescent="0.3">
      <c r="A516" s="1">
        <v>41883</v>
      </c>
      <c r="B516">
        <v>411.57</v>
      </c>
      <c r="C516">
        <v>0</v>
      </c>
    </row>
    <row r="517" spans="1:3" x14ac:dyDescent="0.3">
      <c r="A517" s="1">
        <v>41883</v>
      </c>
      <c r="B517">
        <v>404.42</v>
      </c>
      <c r="C517">
        <v>0</v>
      </c>
    </row>
    <row r="518" spans="1:3" x14ac:dyDescent="0.3">
      <c r="A518" s="1">
        <v>41883</v>
      </c>
      <c r="B518">
        <v>399.52</v>
      </c>
      <c r="C518">
        <v>0</v>
      </c>
    </row>
    <row r="519" spans="1:3" x14ac:dyDescent="0.3">
      <c r="A519" s="1">
        <v>41883</v>
      </c>
      <c r="B519">
        <v>377.18</v>
      </c>
      <c r="C519">
        <v>0</v>
      </c>
    </row>
    <row r="520" spans="1:3" x14ac:dyDescent="0.3">
      <c r="A520" s="1">
        <v>41883</v>
      </c>
      <c r="B520">
        <v>375.47</v>
      </c>
      <c r="C520">
        <v>0</v>
      </c>
    </row>
    <row r="521" spans="1:3" x14ac:dyDescent="0.3">
      <c r="A521" s="1">
        <v>41883</v>
      </c>
      <c r="B521">
        <v>386.94</v>
      </c>
      <c r="C521">
        <v>0</v>
      </c>
    </row>
    <row r="522" spans="1:3" x14ac:dyDescent="0.3">
      <c r="A522" s="1">
        <v>41913</v>
      </c>
      <c r="B522">
        <v>383.61</v>
      </c>
      <c r="C522">
        <v>0</v>
      </c>
    </row>
    <row r="523" spans="1:3" x14ac:dyDescent="0.3">
      <c r="A523" s="1">
        <v>41913</v>
      </c>
      <c r="B523">
        <v>375.07</v>
      </c>
      <c r="C523">
        <v>0</v>
      </c>
    </row>
    <row r="524" spans="1:3" x14ac:dyDescent="0.3">
      <c r="A524" s="1">
        <v>41913</v>
      </c>
      <c r="B524">
        <v>359.51</v>
      </c>
      <c r="C524">
        <v>0</v>
      </c>
    </row>
    <row r="525" spans="1:3" x14ac:dyDescent="0.3">
      <c r="A525" s="1">
        <v>41913</v>
      </c>
      <c r="B525">
        <v>328.87</v>
      </c>
      <c r="C525">
        <v>0</v>
      </c>
    </row>
    <row r="526" spans="1:3" x14ac:dyDescent="0.3">
      <c r="A526" s="1">
        <v>41913</v>
      </c>
      <c r="B526">
        <v>320.51</v>
      </c>
      <c r="C526">
        <v>0</v>
      </c>
    </row>
    <row r="527" spans="1:3" x14ac:dyDescent="0.3">
      <c r="A527" s="1">
        <v>41913</v>
      </c>
      <c r="B527">
        <v>330.08</v>
      </c>
      <c r="C527">
        <v>0</v>
      </c>
    </row>
    <row r="528" spans="1:3" x14ac:dyDescent="0.3">
      <c r="A528" s="1">
        <v>41913</v>
      </c>
      <c r="B528">
        <v>336.19</v>
      </c>
      <c r="C528">
        <v>0</v>
      </c>
    </row>
    <row r="529" spans="1:3" x14ac:dyDescent="0.3">
      <c r="A529" s="1">
        <v>41913</v>
      </c>
      <c r="B529">
        <v>352.94</v>
      </c>
      <c r="C529">
        <v>0</v>
      </c>
    </row>
    <row r="530" spans="1:3" x14ac:dyDescent="0.3">
      <c r="A530" s="1">
        <v>41913</v>
      </c>
      <c r="B530">
        <v>365.03</v>
      </c>
      <c r="C530">
        <v>0</v>
      </c>
    </row>
    <row r="531" spans="1:3" x14ac:dyDescent="0.3">
      <c r="A531" s="1">
        <v>41913</v>
      </c>
      <c r="B531">
        <v>361.56</v>
      </c>
      <c r="C531">
        <v>0</v>
      </c>
    </row>
    <row r="532" spans="1:3" x14ac:dyDescent="0.3">
      <c r="A532" s="1">
        <v>41913</v>
      </c>
      <c r="B532">
        <v>362.3</v>
      </c>
      <c r="C532">
        <v>0</v>
      </c>
    </row>
    <row r="533" spans="1:3" x14ac:dyDescent="0.3">
      <c r="A533" s="1">
        <v>41913</v>
      </c>
      <c r="B533">
        <v>378.55</v>
      </c>
      <c r="C533">
        <v>0</v>
      </c>
    </row>
    <row r="534" spans="1:3" x14ac:dyDescent="0.3">
      <c r="A534" s="1">
        <v>41913</v>
      </c>
      <c r="B534">
        <v>390.41</v>
      </c>
      <c r="C534">
        <v>0</v>
      </c>
    </row>
    <row r="535" spans="1:3" x14ac:dyDescent="0.3">
      <c r="A535" s="1">
        <v>41913</v>
      </c>
      <c r="B535">
        <v>400.87</v>
      </c>
      <c r="C535">
        <v>0</v>
      </c>
    </row>
    <row r="536" spans="1:3" x14ac:dyDescent="0.3">
      <c r="A536" s="1">
        <v>41913</v>
      </c>
      <c r="B536">
        <v>394.77</v>
      </c>
      <c r="C536">
        <v>0</v>
      </c>
    </row>
    <row r="537" spans="1:3" x14ac:dyDescent="0.3">
      <c r="A537" s="1">
        <v>41913</v>
      </c>
      <c r="B537">
        <v>382.56</v>
      </c>
      <c r="C537">
        <v>0</v>
      </c>
    </row>
    <row r="538" spans="1:3" x14ac:dyDescent="0.3">
      <c r="A538" s="1">
        <v>41913</v>
      </c>
      <c r="B538">
        <v>383.76</v>
      </c>
      <c r="C538">
        <v>0</v>
      </c>
    </row>
    <row r="539" spans="1:3" x14ac:dyDescent="0.3">
      <c r="A539" s="1">
        <v>41913</v>
      </c>
      <c r="B539">
        <v>391.44</v>
      </c>
      <c r="C539">
        <v>0</v>
      </c>
    </row>
    <row r="540" spans="1:3" x14ac:dyDescent="0.3">
      <c r="A540" s="1">
        <v>41913</v>
      </c>
      <c r="B540">
        <v>389.55</v>
      </c>
      <c r="C540">
        <v>0</v>
      </c>
    </row>
    <row r="541" spans="1:3" x14ac:dyDescent="0.3">
      <c r="A541" s="1">
        <v>41913</v>
      </c>
      <c r="B541">
        <v>382.85</v>
      </c>
      <c r="C541">
        <v>0</v>
      </c>
    </row>
    <row r="542" spans="1:3" x14ac:dyDescent="0.3">
      <c r="A542" s="1">
        <v>41913</v>
      </c>
      <c r="B542">
        <v>386.48</v>
      </c>
      <c r="C542">
        <v>0</v>
      </c>
    </row>
    <row r="543" spans="1:3" x14ac:dyDescent="0.3">
      <c r="A543" s="1">
        <v>41913</v>
      </c>
      <c r="B543">
        <v>383.16</v>
      </c>
      <c r="C543">
        <v>0</v>
      </c>
    </row>
    <row r="544" spans="1:3" x14ac:dyDescent="0.3">
      <c r="A544" s="1">
        <v>41913</v>
      </c>
      <c r="B544">
        <v>358.42</v>
      </c>
      <c r="C544">
        <v>0</v>
      </c>
    </row>
    <row r="545" spans="1:3" x14ac:dyDescent="0.3">
      <c r="A545" s="1">
        <v>41913</v>
      </c>
      <c r="B545">
        <v>358.35</v>
      </c>
      <c r="C545">
        <v>0</v>
      </c>
    </row>
    <row r="546" spans="1:3" x14ac:dyDescent="0.3">
      <c r="A546" s="1">
        <v>41913</v>
      </c>
      <c r="B546">
        <v>347.27</v>
      </c>
      <c r="C546">
        <v>0</v>
      </c>
    </row>
    <row r="547" spans="1:3" x14ac:dyDescent="0.3">
      <c r="A547" s="1">
        <v>41913</v>
      </c>
      <c r="B547">
        <v>354.7</v>
      </c>
      <c r="C547">
        <v>0</v>
      </c>
    </row>
    <row r="548" spans="1:3" x14ac:dyDescent="0.3">
      <c r="A548" s="1">
        <v>41913</v>
      </c>
      <c r="B548">
        <v>352.99</v>
      </c>
      <c r="C548">
        <v>0</v>
      </c>
    </row>
    <row r="549" spans="1:3" x14ac:dyDescent="0.3">
      <c r="A549" s="1">
        <v>41913</v>
      </c>
      <c r="B549">
        <v>357.62</v>
      </c>
      <c r="C549">
        <v>0</v>
      </c>
    </row>
    <row r="550" spans="1:3" x14ac:dyDescent="0.3">
      <c r="A550" s="1">
        <v>41913</v>
      </c>
      <c r="B550">
        <v>335.59</v>
      </c>
      <c r="C550">
        <v>0</v>
      </c>
    </row>
    <row r="551" spans="1:3" x14ac:dyDescent="0.3">
      <c r="A551" s="1">
        <v>41913</v>
      </c>
      <c r="B551">
        <v>345.3</v>
      </c>
      <c r="C551">
        <v>0</v>
      </c>
    </row>
    <row r="552" spans="1:3" x14ac:dyDescent="0.3">
      <c r="A552" s="1">
        <v>41913</v>
      </c>
      <c r="B552">
        <v>338.32</v>
      </c>
      <c r="C552">
        <v>0</v>
      </c>
    </row>
    <row r="553" spans="1:3" x14ac:dyDescent="0.3">
      <c r="A553" s="1">
        <v>41944</v>
      </c>
      <c r="B553">
        <v>325.75</v>
      </c>
      <c r="C553">
        <v>0</v>
      </c>
    </row>
    <row r="554" spans="1:3" x14ac:dyDescent="0.3">
      <c r="A554" s="1">
        <v>41944</v>
      </c>
      <c r="B554">
        <v>325.89</v>
      </c>
      <c r="C554">
        <v>0</v>
      </c>
    </row>
    <row r="555" spans="1:3" x14ac:dyDescent="0.3">
      <c r="A555" s="1">
        <v>41944</v>
      </c>
      <c r="B555">
        <v>327.55</v>
      </c>
      <c r="C555">
        <v>0</v>
      </c>
    </row>
    <row r="556" spans="1:3" x14ac:dyDescent="0.3">
      <c r="A556" s="1">
        <v>41944</v>
      </c>
      <c r="B556">
        <v>330.49</v>
      </c>
      <c r="C556">
        <v>0</v>
      </c>
    </row>
    <row r="557" spans="1:3" x14ac:dyDescent="0.3">
      <c r="A557" s="1">
        <v>41944</v>
      </c>
      <c r="B557">
        <v>339.49</v>
      </c>
      <c r="C557">
        <v>0</v>
      </c>
    </row>
    <row r="558" spans="1:3" x14ac:dyDescent="0.3">
      <c r="A558" s="1">
        <v>41944</v>
      </c>
      <c r="B558">
        <v>349.29</v>
      </c>
      <c r="C558">
        <v>0</v>
      </c>
    </row>
    <row r="559" spans="1:3" x14ac:dyDescent="0.3">
      <c r="A559" s="1">
        <v>41944</v>
      </c>
      <c r="B559">
        <v>342.42</v>
      </c>
      <c r="C559">
        <v>0</v>
      </c>
    </row>
    <row r="560" spans="1:3" x14ac:dyDescent="0.3">
      <c r="A560" s="1">
        <v>41944</v>
      </c>
      <c r="B560">
        <v>345.49</v>
      </c>
      <c r="C560">
        <v>0</v>
      </c>
    </row>
    <row r="561" spans="1:3" x14ac:dyDescent="0.3">
      <c r="A561" s="1">
        <v>41944</v>
      </c>
      <c r="B561">
        <v>363.26</v>
      </c>
      <c r="C561">
        <v>0</v>
      </c>
    </row>
    <row r="562" spans="1:3" x14ac:dyDescent="0.3">
      <c r="A562" s="1">
        <v>41944</v>
      </c>
      <c r="B562">
        <v>366.92</v>
      </c>
      <c r="C562">
        <v>0</v>
      </c>
    </row>
    <row r="563" spans="1:3" x14ac:dyDescent="0.3">
      <c r="A563" s="1">
        <v>41944</v>
      </c>
      <c r="B563">
        <v>367.7</v>
      </c>
      <c r="C563">
        <v>0</v>
      </c>
    </row>
    <row r="564" spans="1:3" x14ac:dyDescent="0.3">
      <c r="A564" s="1">
        <v>41944</v>
      </c>
      <c r="B564">
        <v>423.56</v>
      </c>
      <c r="C564">
        <v>0</v>
      </c>
    </row>
    <row r="565" spans="1:3" x14ac:dyDescent="0.3">
      <c r="A565" s="1">
        <v>41944</v>
      </c>
      <c r="B565">
        <v>420.73</v>
      </c>
      <c r="C565">
        <v>0</v>
      </c>
    </row>
    <row r="566" spans="1:3" x14ac:dyDescent="0.3">
      <c r="A566" s="1">
        <v>41944</v>
      </c>
      <c r="B566">
        <v>397.82</v>
      </c>
      <c r="C566">
        <v>0</v>
      </c>
    </row>
    <row r="567" spans="1:3" x14ac:dyDescent="0.3">
      <c r="A567" s="1">
        <v>41944</v>
      </c>
      <c r="B567">
        <v>376.13</v>
      </c>
      <c r="C567">
        <v>0</v>
      </c>
    </row>
    <row r="568" spans="1:3" x14ac:dyDescent="0.3">
      <c r="A568" s="1">
        <v>41944</v>
      </c>
      <c r="B568">
        <v>387.88</v>
      </c>
      <c r="C568">
        <v>0</v>
      </c>
    </row>
    <row r="569" spans="1:3" x14ac:dyDescent="0.3">
      <c r="A569" s="1">
        <v>41944</v>
      </c>
      <c r="B569">
        <v>387.41</v>
      </c>
      <c r="C569">
        <v>0</v>
      </c>
    </row>
    <row r="570" spans="1:3" x14ac:dyDescent="0.3">
      <c r="A570" s="1">
        <v>41944</v>
      </c>
      <c r="B570">
        <v>375.2</v>
      </c>
      <c r="C570">
        <v>0</v>
      </c>
    </row>
    <row r="571" spans="1:3" x14ac:dyDescent="0.3">
      <c r="A571" s="1">
        <v>41944</v>
      </c>
      <c r="B571">
        <v>380.55</v>
      </c>
      <c r="C571">
        <v>0</v>
      </c>
    </row>
    <row r="572" spans="1:3" x14ac:dyDescent="0.3">
      <c r="A572" s="1">
        <v>41944</v>
      </c>
      <c r="B572">
        <v>357.84</v>
      </c>
      <c r="C572">
        <v>0</v>
      </c>
    </row>
    <row r="573" spans="1:3" x14ac:dyDescent="0.3">
      <c r="A573" s="1">
        <v>41944</v>
      </c>
      <c r="B573">
        <v>350.85</v>
      </c>
      <c r="C573">
        <v>0</v>
      </c>
    </row>
    <row r="574" spans="1:3" x14ac:dyDescent="0.3">
      <c r="A574" s="1">
        <v>41944</v>
      </c>
      <c r="B574">
        <v>352.92</v>
      </c>
      <c r="C574">
        <v>0</v>
      </c>
    </row>
    <row r="575" spans="1:3" x14ac:dyDescent="0.3">
      <c r="A575" s="1">
        <v>41944</v>
      </c>
      <c r="B575">
        <v>367.57</v>
      </c>
      <c r="C575">
        <v>0</v>
      </c>
    </row>
    <row r="576" spans="1:3" x14ac:dyDescent="0.3">
      <c r="A576" s="1">
        <v>41944</v>
      </c>
      <c r="B576">
        <v>376.9</v>
      </c>
      <c r="C576">
        <v>0</v>
      </c>
    </row>
    <row r="577" spans="1:3" x14ac:dyDescent="0.3">
      <c r="A577" s="1">
        <v>41944</v>
      </c>
      <c r="B577">
        <v>375.35</v>
      </c>
      <c r="C577">
        <v>0</v>
      </c>
    </row>
    <row r="578" spans="1:3" x14ac:dyDescent="0.3">
      <c r="A578" s="1">
        <v>41944</v>
      </c>
      <c r="B578">
        <v>368.37</v>
      </c>
      <c r="C578">
        <v>0</v>
      </c>
    </row>
    <row r="579" spans="1:3" x14ac:dyDescent="0.3">
      <c r="A579" s="1">
        <v>41944</v>
      </c>
      <c r="B579">
        <v>369.67</v>
      </c>
      <c r="C579">
        <v>0</v>
      </c>
    </row>
    <row r="580" spans="1:3" x14ac:dyDescent="0.3">
      <c r="A580" s="1">
        <v>41944</v>
      </c>
      <c r="B580">
        <v>376.45</v>
      </c>
      <c r="C580">
        <v>0</v>
      </c>
    </row>
    <row r="581" spans="1:3" x14ac:dyDescent="0.3">
      <c r="A581" s="1">
        <v>41944</v>
      </c>
      <c r="B581">
        <v>375.49</v>
      </c>
      <c r="C581">
        <v>0</v>
      </c>
    </row>
    <row r="582" spans="1:3" x14ac:dyDescent="0.3">
      <c r="A582" s="1">
        <v>41944</v>
      </c>
      <c r="B582">
        <v>378.05</v>
      </c>
      <c r="C582">
        <v>0</v>
      </c>
    </row>
    <row r="583" spans="1:3" x14ac:dyDescent="0.3">
      <c r="A583" s="1">
        <v>41974</v>
      </c>
      <c r="B583">
        <v>379.24</v>
      </c>
      <c r="C583">
        <v>0</v>
      </c>
    </row>
    <row r="584" spans="1:3" x14ac:dyDescent="0.3">
      <c r="A584" s="1">
        <v>41974</v>
      </c>
      <c r="B584">
        <v>381.32</v>
      </c>
      <c r="C584">
        <v>0</v>
      </c>
    </row>
    <row r="585" spans="1:3" x14ac:dyDescent="0.3">
      <c r="A585" s="1">
        <v>41974</v>
      </c>
      <c r="B585">
        <v>375.01</v>
      </c>
      <c r="C585">
        <v>0</v>
      </c>
    </row>
    <row r="586" spans="1:3" x14ac:dyDescent="0.3">
      <c r="A586" s="1">
        <v>41974</v>
      </c>
      <c r="B586">
        <v>369.6</v>
      </c>
      <c r="C586">
        <v>0</v>
      </c>
    </row>
    <row r="587" spans="1:3" x14ac:dyDescent="0.3">
      <c r="A587" s="1">
        <v>41974</v>
      </c>
      <c r="B587">
        <v>376.85</v>
      </c>
      <c r="C587">
        <v>0</v>
      </c>
    </row>
    <row r="588" spans="1:3" x14ac:dyDescent="0.3">
      <c r="A588" s="1">
        <v>41974</v>
      </c>
      <c r="B588">
        <v>374.79</v>
      </c>
      <c r="C588">
        <v>0</v>
      </c>
    </row>
    <row r="589" spans="1:3" x14ac:dyDescent="0.3">
      <c r="A589" s="1">
        <v>41974</v>
      </c>
      <c r="B589">
        <v>375.1</v>
      </c>
      <c r="C589">
        <v>0</v>
      </c>
    </row>
    <row r="590" spans="1:3" x14ac:dyDescent="0.3">
      <c r="A590" s="1">
        <v>41974</v>
      </c>
      <c r="B590">
        <v>361.91</v>
      </c>
      <c r="C590">
        <v>0</v>
      </c>
    </row>
    <row r="591" spans="1:3" x14ac:dyDescent="0.3">
      <c r="A591" s="1">
        <v>41974</v>
      </c>
      <c r="B591">
        <v>352.22</v>
      </c>
      <c r="C591">
        <v>0</v>
      </c>
    </row>
    <row r="592" spans="1:3" x14ac:dyDescent="0.3">
      <c r="A592" s="1">
        <v>41974</v>
      </c>
      <c r="B592">
        <v>346.36</v>
      </c>
      <c r="C592">
        <v>0</v>
      </c>
    </row>
    <row r="593" spans="1:3" x14ac:dyDescent="0.3">
      <c r="A593" s="1">
        <v>41974</v>
      </c>
      <c r="B593">
        <v>350.51</v>
      </c>
      <c r="C593">
        <v>0</v>
      </c>
    </row>
    <row r="594" spans="1:3" x14ac:dyDescent="0.3">
      <c r="A594" s="1">
        <v>41974</v>
      </c>
      <c r="B594">
        <v>352.54</v>
      </c>
      <c r="C594">
        <v>0</v>
      </c>
    </row>
    <row r="595" spans="1:3" x14ac:dyDescent="0.3">
      <c r="A595" s="1">
        <v>41974</v>
      </c>
      <c r="B595">
        <v>347.38</v>
      </c>
      <c r="C595">
        <v>0</v>
      </c>
    </row>
    <row r="596" spans="1:3" x14ac:dyDescent="0.3">
      <c r="A596" s="1">
        <v>41974</v>
      </c>
      <c r="B596">
        <v>351.63</v>
      </c>
      <c r="C596">
        <v>0</v>
      </c>
    </row>
    <row r="597" spans="1:3" x14ac:dyDescent="0.3">
      <c r="A597" s="1">
        <v>41974</v>
      </c>
      <c r="B597">
        <v>345.35</v>
      </c>
      <c r="C597">
        <v>0</v>
      </c>
    </row>
    <row r="598" spans="1:3" x14ac:dyDescent="0.3">
      <c r="A598" s="1">
        <v>41974</v>
      </c>
      <c r="B598">
        <v>327.06</v>
      </c>
      <c r="C598">
        <v>0</v>
      </c>
    </row>
    <row r="599" spans="1:3" x14ac:dyDescent="0.3">
      <c r="A599" s="1">
        <v>41974</v>
      </c>
      <c r="B599">
        <v>319.77999999999997</v>
      </c>
      <c r="C599">
        <v>0</v>
      </c>
    </row>
    <row r="600" spans="1:3" x14ac:dyDescent="0.3">
      <c r="A600" s="1">
        <v>41974</v>
      </c>
      <c r="B600">
        <v>311.39999999999998</v>
      </c>
      <c r="C600">
        <v>0</v>
      </c>
    </row>
    <row r="601" spans="1:3" x14ac:dyDescent="0.3">
      <c r="A601" s="1">
        <v>41974</v>
      </c>
      <c r="B601">
        <v>317.83999999999997</v>
      </c>
      <c r="C601">
        <v>0</v>
      </c>
    </row>
    <row r="602" spans="1:3" x14ac:dyDescent="0.3">
      <c r="A602" s="1">
        <v>41974</v>
      </c>
      <c r="B602">
        <v>329.96</v>
      </c>
      <c r="C602">
        <v>0</v>
      </c>
    </row>
    <row r="603" spans="1:3" x14ac:dyDescent="0.3">
      <c r="A603" s="1">
        <v>41974</v>
      </c>
      <c r="B603">
        <v>320.83999999999997</v>
      </c>
      <c r="C603">
        <v>0</v>
      </c>
    </row>
    <row r="604" spans="1:3" x14ac:dyDescent="0.3">
      <c r="A604" s="1">
        <v>41974</v>
      </c>
      <c r="B604">
        <v>331.89</v>
      </c>
      <c r="C604">
        <v>0</v>
      </c>
    </row>
    <row r="605" spans="1:3" x14ac:dyDescent="0.3">
      <c r="A605" s="1">
        <v>41974</v>
      </c>
      <c r="B605">
        <v>334.57</v>
      </c>
      <c r="C605">
        <v>0</v>
      </c>
    </row>
    <row r="606" spans="1:3" x14ac:dyDescent="0.3">
      <c r="A606" s="1">
        <v>41974</v>
      </c>
      <c r="B606">
        <v>322.52999999999997</v>
      </c>
      <c r="C606">
        <v>0</v>
      </c>
    </row>
    <row r="607" spans="1:3" x14ac:dyDescent="0.3">
      <c r="A607" s="1">
        <v>41974</v>
      </c>
      <c r="B607">
        <v>319.01</v>
      </c>
      <c r="C607">
        <v>0</v>
      </c>
    </row>
    <row r="608" spans="1:3" x14ac:dyDescent="0.3">
      <c r="A608" s="1">
        <v>41974</v>
      </c>
      <c r="B608">
        <v>327.92</v>
      </c>
      <c r="C608">
        <v>0</v>
      </c>
    </row>
    <row r="609" spans="1:3" x14ac:dyDescent="0.3">
      <c r="A609" s="1">
        <v>41974</v>
      </c>
      <c r="B609">
        <v>315.86</v>
      </c>
      <c r="C609">
        <v>0</v>
      </c>
    </row>
    <row r="610" spans="1:3" x14ac:dyDescent="0.3">
      <c r="A610" s="1">
        <v>41974</v>
      </c>
      <c r="B610">
        <v>317.24</v>
      </c>
      <c r="C610">
        <v>0</v>
      </c>
    </row>
    <row r="611" spans="1:3" x14ac:dyDescent="0.3">
      <c r="A611" s="1">
        <v>41974</v>
      </c>
      <c r="B611">
        <v>312.67</v>
      </c>
      <c r="C611">
        <v>0</v>
      </c>
    </row>
    <row r="612" spans="1:3" x14ac:dyDescent="0.3">
      <c r="A612" s="1">
        <v>41974</v>
      </c>
      <c r="B612">
        <v>310.74</v>
      </c>
      <c r="C612">
        <v>0</v>
      </c>
    </row>
    <row r="613" spans="1:3" x14ac:dyDescent="0.3">
      <c r="A613" s="1">
        <v>41974</v>
      </c>
      <c r="B613">
        <v>320.19</v>
      </c>
      <c r="C613">
        <v>0</v>
      </c>
    </row>
    <row r="614" spans="1:3" x14ac:dyDescent="0.3">
      <c r="A614" s="1">
        <v>42005</v>
      </c>
      <c r="B614">
        <v>314.25</v>
      </c>
      <c r="C614">
        <v>0</v>
      </c>
    </row>
    <row r="615" spans="1:3" x14ac:dyDescent="0.3">
      <c r="A615" s="1">
        <v>42005</v>
      </c>
      <c r="B615">
        <v>315.02999999999997</v>
      </c>
      <c r="C615">
        <v>0</v>
      </c>
    </row>
    <row r="616" spans="1:3" x14ac:dyDescent="0.3">
      <c r="A616" s="1">
        <v>42005</v>
      </c>
      <c r="B616">
        <v>281.08</v>
      </c>
      <c r="C616">
        <v>0</v>
      </c>
    </row>
    <row r="617" spans="1:3" x14ac:dyDescent="0.3">
      <c r="A617" s="1">
        <v>42005</v>
      </c>
      <c r="B617">
        <v>264.2</v>
      </c>
      <c r="C617">
        <v>0</v>
      </c>
    </row>
    <row r="618" spans="1:3" x14ac:dyDescent="0.3">
      <c r="A618" s="1">
        <v>42005</v>
      </c>
      <c r="B618">
        <v>274.47000000000003</v>
      </c>
      <c r="C618">
        <v>0</v>
      </c>
    </row>
    <row r="619" spans="1:3" x14ac:dyDescent="0.3">
      <c r="A619" s="1">
        <v>42005</v>
      </c>
      <c r="B619">
        <v>286.19</v>
      </c>
      <c r="C619">
        <v>0</v>
      </c>
    </row>
    <row r="620" spans="1:3" x14ac:dyDescent="0.3">
      <c r="A620" s="1">
        <v>42005</v>
      </c>
      <c r="B620">
        <v>294.33999999999997</v>
      </c>
      <c r="C620">
        <v>0</v>
      </c>
    </row>
    <row r="621" spans="1:3" x14ac:dyDescent="0.3">
      <c r="A621" s="1">
        <v>42005</v>
      </c>
      <c r="B621">
        <v>283.35000000000002</v>
      </c>
      <c r="C621">
        <v>0</v>
      </c>
    </row>
    <row r="622" spans="1:3" x14ac:dyDescent="0.3">
      <c r="A622" s="1">
        <v>42005</v>
      </c>
      <c r="B622">
        <v>290.41000000000003</v>
      </c>
      <c r="C622">
        <v>0</v>
      </c>
    </row>
    <row r="623" spans="1:3" x14ac:dyDescent="0.3">
      <c r="A623" s="1">
        <v>42005</v>
      </c>
      <c r="B623">
        <v>274.8</v>
      </c>
      <c r="C623">
        <v>0</v>
      </c>
    </row>
    <row r="624" spans="1:3" x14ac:dyDescent="0.3">
      <c r="A624" s="1">
        <v>42005</v>
      </c>
      <c r="B624">
        <v>265.66000000000003</v>
      </c>
      <c r="C624">
        <v>0</v>
      </c>
    </row>
    <row r="625" spans="1:3" x14ac:dyDescent="0.3">
      <c r="A625" s="1">
        <v>42005</v>
      </c>
      <c r="B625">
        <v>267.8</v>
      </c>
      <c r="C625">
        <v>0</v>
      </c>
    </row>
    <row r="626" spans="1:3" x14ac:dyDescent="0.3">
      <c r="A626" s="1">
        <v>42005</v>
      </c>
      <c r="B626">
        <v>225.86</v>
      </c>
      <c r="C626">
        <v>0</v>
      </c>
    </row>
    <row r="627" spans="1:3" x14ac:dyDescent="0.3">
      <c r="A627" s="1">
        <v>42005</v>
      </c>
      <c r="B627">
        <v>178.1</v>
      </c>
      <c r="C627">
        <v>0</v>
      </c>
    </row>
    <row r="628" spans="1:3" x14ac:dyDescent="0.3">
      <c r="A628" s="1">
        <v>42005</v>
      </c>
      <c r="B628">
        <v>209.84</v>
      </c>
      <c r="C628">
        <v>0</v>
      </c>
    </row>
    <row r="629" spans="1:3" x14ac:dyDescent="0.3">
      <c r="A629" s="1">
        <v>42005</v>
      </c>
      <c r="B629">
        <v>208.1</v>
      </c>
      <c r="C629">
        <v>0</v>
      </c>
    </row>
    <row r="630" spans="1:3" x14ac:dyDescent="0.3">
      <c r="A630" s="1">
        <v>42005</v>
      </c>
      <c r="B630">
        <v>199.26</v>
      </c>
      <c r="C630">
        <v>0</v>
      </c>
    </row>
    <row r="631" spans="1:3" x14ac:dyDescent="0.3">
      <c r="A631" s="1">
        <v>42005</v>
      </c>
      <c r="B631">
        <v>210.34</v>
      </c>
      <c r="C631">
        <v>0</v>
      </c>
    </row>
    <row r="632" spans="1:3" x14ac:dyDescent="0.3">
      <c r="A632" s="1">
        <v>42005</v>
      </c>
      <c r="B632">
        <v>214.86</v>
      </c>
      <c r="C632">
        <v>0</v>
      </c>
    </row>
    <row r="633" spans="1:3" x14ac:dyDescent="0.3">
      <c r="A633" s="1">
        <v>42005</v>
      </c>
      <c r="B633">
        <v>211.32</v>
      </c>
      <c r="C633">
        <v>0</v>
      </c>
    </row>
    <row r="634" spans="1:3" x14ac:dyDescent="0.3">
      <c r="A634" s="1">
        <v>42005</v>
      </c>
      <c r="B634">
        <v>226.9</v>
      </c>
      <c r="C634">
        <v>0</v>
      </c>
    </row>
    <row r="635" spans="1:3" x14ac:dyDescent="0.3">
      <c r="A635" s="1">
        <v>42005</v>
      </c>
      <c r="B635">
        <v>233.41</v>
      </c>
      <c r="C635">
        <v>0</v>
      </c>
    </row>
    <row r="636" spans="1:3" x14ac:dyDescent="0.3">
      <c r="A636" s="1">
        <v>42005</v>
      </c>
      <c r="B636">
        <v>232.88</v>
      </c>
      <c r="C636">
        <v>0</v>
      </c>
    </row>
    <row r="637" spans="1:3" x14ac:dyDescent="0.3">
      <c r="A637" s="1">
        <v>42005</v>
      </c>
      <c r="B637">
        <v>247.85</v>
      </c>
      <c r="C637">
        <v>0</v>
      </c>
    </row>
    <row r="638" spans="1:3" x14ac:dyDescent="0.3">
      <c r="A638" s="1">
        <v>42005</v>
      </c>
      <c r="B638">
        <v>253.72</v>
      </c>
      <c r="C638">
        <v>0</v>
      </c>
    </row>
    <row r="639" spans="1:3" x14ac:dyDescent="0.3">
      <c r="A639" s="1">
        <v>42005</v>
      </c>
      <c r="B639">
        <v>273.47000000000003</v>
      </c>
      <c r="C639">
        <v>0</v>
      </c>
    </row>
    <row r="640" spans="1:3" x14ac:dyDescent="0.3">
      <c r="A640" s="1">
        <v>42005</v>
      </c>
      <c r="B640">
        <v>263.48</v>
      </c>
      <c r="C640">
        <v>0</v>
      </c>
    </row>
    <row r="641" spans="1:3" x14ac:dyDescent="0.3">
      <c r="A641" s="1">
        <v>42005</v>
      </c>
      <c r="B641">
        <v>233.91</v>
      </c>
      <c r="C641">
        <v>0</v>
      </c>
    </row>
    <row r="642" spans="1:3" x14ac:dyDescent="0.3">
      <c r="A642" s="1">
        <v>42005</v>
      </c>
      <c r="B642">
        <v>233.51</v>
      </c>
      <c r="C642">
        <v>0</v>
      </c>
    </row>
    <row r="643" spans="1:3" x14ac:dyDescent="0.3">
      <c r="A643" s="1">
        <v>42005</v>
      </c>
      <c r="B643">
        <v>226.43</v>
      </c>
      <c r="C643">
        <v>0</v>
      </c>
    </row>
    <row r="644" spans="1:3" x14ac:dyDescent="0.3">
      <c r="A644" s="1">
        <v>42005</v>
      </c>
      <c r="B644">
        <v>217.46</v>
      </c>
      <c r="C644">
        <v>0</v>
      </c>
    </row>
    <row r="645" spans="1:3" x14ac:dyDescent="0.3">
      <c r="A645" s="1">
        <v>42036</v>
      </c>
      <c r="B645">
        <v>226.97</v>
      </c>
      <c r="C645">
        <v>0</v>
      </c>
    </row>
    <row r="646" spans="1:3" x14ac:dyDescent="0.3">
      <c r="A646" s="1">
        <v>42036</v>
      </c>
      <c r="B646">
        <v>238.23</v>
      </c>
      <c r="C646">
        <v>0</v>
      </c>
    </row>
    <row r="647" spans="1:3" x14ac:dyDescent="0.3">
      <c r="A647" s="1">
        <v>42036</v>
      </c>
      <c r="B647">
        <v>227.27</v>
      </c>
      <c r="C647">
        <v>0</v>
      </c>
    </row>
    <row r="648" spans="1:3" x14ac:dyDescent="0.3">
      <c r="A648" s="1">
        <v>42036</v>
      </c>
      <c r="B648">
        <v>226.85</v>
      </c>
      <c r="C648">
        <v>0</v>
      </c>
    </row>
    <row r="649" spans="1:3" x14ac:dyDescent="0.3">
      <c r="A649" s="1">
        <v>42036</v>
      </c>
      <c r="B649">
        <v>217.11</v>
      </c>
      <c r="C649">
        <v>0</v>
      </c>
    </row>
    <row r="650" spans="1:3" x14ac:dyDescent="0.3">
      <c r="A650" s="1">
        <v>42036</v>
      </c>
      <c r="B650">
        <v>222.27</v>
      </c>
      <c r="C650">
        <v>0</v>
      </c>
    </row>
    <row r="651" spans="1:3" x14ac:dyDescent="0.3">
      <c r="A651" s="1">
        <v>42036</v>
      </c>
      <c r="B651">
        <v>227.75</v>
      </c>
      <c r="C651">
        <v>0</v>
      </c>
    </row>
    <row r="652" spans="1:3" x14ac:dyDescent="0.3">
      <c r="A652" s="1">
        <v>42036</v>
      </c>
      <c r="B652">
        <v>223.41</v>
      </c>
      <c r="C652">
        <v>0</v>
      </c>
    </row>
    <row r="653" spans="1:3" x14ac:dyDescent="0.3">
      <c r="A653" s="1">
        <v>42036</v>
      </c>
      <c r="B653">
        <v>220.11</v>
      </c>
      <c r="C653">
        <v>0</v>
      </c>
    </row>
    <row r="654" spans="1:3" x14ac:dyDescent="0.3">
      <c r="A654" s="1">
        <v>42036</v>
      </c>
      <c r="B654">
        <v>219.84</v>
      </c>
      <c r="C654">
        <v>0</v>
      </c>
    </row>
    <row r="655" spans="1:3" x14ac:dyDescent="0.3">
      <c r="A655" s="1">
        <v>42036</v>
      </c>
      <c r="B655">
        <v>219.18</v>
      </c>
      <c r="C655">
        <v>0</v>
      </c>
    </row>
    <row r="656" spans="1:3" x14ac:dyDescent="0.3">
      <c r="A656" s="1">
        <v>42036</v>
      </c>
      <c r="B656">
        <v>221.76</v>
      </c>
      <c r="C656">
        <v>0</v>
      </c>
    </row>
    <row r="657" spans="1:3" x14ac:dyDescent="0.3">
      <c r="A657" s="1">
        <v>42036</v>
      </c>
      <c r="B657">
        <v>235.43</v>
      </c>
      <c r="C657">
        <v>0</v>
      </c>
    </row>
    <row r="658" spans="1:3" x14ac:dyDescent="0.3">
      <c r="A658" s="1">
        <v>42036</v>
      </c>
      <c r="B658">
        <v>257.32</v>
      </c>
      <c r="C658">
        <v>0</v>
      </c>
    </row>
    <row r="659" spans="1:3" x14ac:dyDescent="0.3">
      <c r="A659" s="1">
        <v>42036</v>
      </c>
      <c r="B659">
        <v>234.82</v>
      </c>
      <c r="C659">
        <v>0</v>
      </c>
    </row>
    <row r="660" spans="1:3" x14ac:dyDescent="0.3">
      <c r="A660" s="1">
        <v>42036</v>
      </c>
      <c r="B660">
        <v>233.84</v>
      </c>
      <c r="C660">
        <v>0</v>
      </c>
    </row>
    <row r="661" spans="1:3" x14ac:dyDescent="0.3">
      <c r="A661" s="1">
        <v>42036</v>
      </c>
      <c r="B661">
        <v>243.61</v>
      </c>
      <c r="C661">
        <v>0</v>
      </c>
    </row>
    <row r="662" spans="1:3" x14ac:dyDescent="0.3">
      <c r="A662" s="1">
        <v>42036</v>
      </c>
      <c r="B662">
        <v>236.33</v>
      </c>
      <c r="C662">
        <v>0</v>
      </c>
    </row>
    <row r="663" spans="1:3" x14ac:dyDescent="0.3">
      <c r="A663" s="1">
        <v>42036</v>
      </c>
      <c r="B663">
        <v>240.28</v>
      </c>
      <c r="C663">
        <v>0</v>
      </c>
    </row>
    <row r="664" spans="1:3" x14ac:dyDescent="0.3">
      <c r="A664" s="1">
        <v>42036</v>
      </c>
      <c r="B664">
        <v>243.78</v>
      </c>
      <c r="C664">
        <v>0</v>
      </c>
    </row>
    <row r="665" spans="1:3" x14ac:dyDescent="0.3">
      <c r="A665" s="1">
        <v>42036</v>
      </c>
      <c r="B665">
        <v>244.53</v>
      </c>
      <c r="C665">
        <v>0</v>
      </c>
    </row>
    <row r="666" spans="1:3" x14ac:dyDescent="0.3">
      <c r="A666" s="1">
        <v>42036</v>
      </c>
      <c r="B666">
        <v>235.98</v>
      </c>
      <c r="C666">
        <v>0</v>
      </c>
    </row>
    <row r="667" spans="1:3" x14ac:dyDescent="0.3">
      <c r="A667" s="1">
        <v>42036</v>
      </c>
      <c r="B667">
        <v>238.89</v>
      </c>
      <c r="C667">
        <v>0</v>
      </c>
    </row>
    <row r="668" spans="1:3" x14ac:dyDescent="0.3">
      <c r="A668" s="1">
        <v>42036</v>
      </c>
      <c r="B668">
        <v>238.74</v>
      </c>
      <c r="C668">
        <v>0</v>
      </c>
    </row>
    <row r="669" spans="1:3" x14ac:dyDescent="0.3">
      <c r="A669" s="1">
        <v>42036</v>
      </c>
      <c r="B669">
        <v>237.47</v>
      </c>
      <c r="C669">
        <v>0</v>
      </c>
    </row>
    <row r="670" spans="1:3" x14ac:dyDescent="0.3">
      <c r="A670" s="1">
        <v>42036</v>
      </c>
      <c r="B670">
        <v>236.43</v>
      </c>
      <c r="C670">
        <v>0</v>
      </c>
    </row>
    <row r="671" spans="1:3" x14ac:dyDescent="0.3">
      <c r="A671" s="1">
        <v>42036</v>
      </c>
      <c r="B671">
        <v>253.83</v>
      </c>
      <c r="C671">
        <v>0</v>
      </c>
    </row>
    <row r="672" spans="1:3" x14ac:dyDescent="0.3">
      <c r="A672" s="1">
        <v>42036</v>
      </c>
      <c r="B672">
        <v>254.26</v>
      </c>
      <c r="C672">
        <v>0</v>
      </c>
    </row>
    <row r="673" spans="1:3" x14ac:dyDescent="0.3">
      <c r="A673" s="1">
        <v>42064</v>
      </c>
      <c r="B673">
        <v>260.2</v>
      </c>
      <c r="C673">
        <v>0</v>
      </c>
    </row>
    <row r="674" spans="1:3" x14ac:dyDescent="0.3">
      <c r="A674" s="1">
        <v>42064</v>
      </c>
      <c r="B674">
        <v>275.67</v>
      </c>
      <c r="C674">
        <v>0</v>
      </c>
    </row>
    <row r="675" spans="1:3" x14ac:dyDescent="0.3">
      <c r="A675" s="1">
        <v>42064</v>
      </c>
      <c r="B675">
        <v>281.7</v>
      </c>
      <c r="C675">
        <v>0</v>
      </c>
    </row>
    <row r="676" spans="1:3" x14ac:dyDescent="0.3">
      <c r="A676" s="1">
        <v>42064</v>
      </c>
      <c r="B676">
        <v>273.08999999999997</v>
      </c>
      <c r="C676">
        <v>0</v>
      </c>
    </row>
    <row r="677" spans="1:3" x14ac:dyDescent="0.3">
      <c r="A677" s="1">
        <v>42064</v>
      </c>
      <c r="B677">
        <v>276.18</v>
      </c>
      <c r="C677">
        <v>0</v>
      </c>
    </row>
    <row r="678" spans="1:3" x14ac:dyDescent="0.3">
      <c r="A678" s="1">
        <v>42064</v>
      </c>
      <c r="B678">
        <v>272.72000000000003</v>
      </c>
      <c r="C678">
        <v>0</v>
      </c>
    </row>
    <row r="679" spans="1:3" x14ac:dyDescent="0.3">
      <c r="A679" s="1">
        <v>42064</v>
      </c>
      <c r="B679">
        <v>276.26</v>
      </c>
      <c r="C679">
        <v>0</v>
      </c>
    </row>
    <row r="680" spans="1:3" x14ac:dyDescent="0.3">
      <c r="A680" s="1">
        <v>42064</v>
      </c>
      <c r="B680">
        <v>274.35000000000002</v>
      </c>
      <c r="C680">
        <v>0</v>
      </c>
    </row>
    <row r="681" spans="1:3" x14ac:dyDescent="0.3">
      <c r="A681" s="1">
        <v>42064</v>
      </c>
      <c r="B681">
        <v>289.61</v>
      </c>
      <c r="C681">
        <v>0</v>
      </c>
    </row>
    <row r="682" spans="1:3" x14ac:dyDescent="0.3">
      <c r="A682" s="1">
        <v>42064</v>
      </c>
      <c r="B682">
        <v>291.76</v>
      </c>
      <c r="C682">
        <v>0</v>
      </c>
    </row>
    <row r="683" spans="1:3" x14ac:dyDescent="0.3">
      <c r="A683" s="1">
        <v>42064</v>
      </c>
      <c r="B683">
        <v>296.38</v>
      </c>
      <c r="C683">
        <v>0</v>
      </c>
    </row>
    <row r="684" spans="1:3" x14ac:dyDescent="0.3">
      <c r="A684" s="1">
        <v>42064</v>
      </c>
      <c r="B684">
        <v>294.35000000000002</v>
      </c>
      <c r="C684">
        <v>0</v>
      </c>
    </row>
    <row r="685" spans="1:3" x14ac:dyDescent="0.3">
      <c r="A685" s="1">
        <v>42064</v>
      </c>
      <c r="B685">
        <v>285.33999999999997</v>
      </c>
      <c r="C685">
        <v>0</v>
      </c>
    </row>
    <row r="686" spans="1:3" x14ac:dyDescent="0.3">
      <c r="A686" s="1">
        <v>42064</v>
      </c>
      <c r="B686">
        <v>281.89</v>
      </c>
      <c r="C686">
        <v>0</v>
      </c>
    </row>
    <row r="687" spans="1:3" x14ac:dyDescent="0.3">
      <c r="A687" s="1">
        <v>42064</v>
      </c>
      <c r="B687">
        <v>286.39</v>
      </c>
      <c r="C687">
        <v>0</v>
      </c>
    </row>
    <row r="688" spans="1:3" x14ac:dyDescent="0.3">
      <c r="A688" s="1">
        <v>42064</v>
      </c>
      <c r="B688">
        <v>290.58999999999997</v>
      </c>
      <c r="C688">
        <v>0</v>
      </c>
    </row>
    <row r="689" spans="1:3" x14ac:dyDescent="0.3">
      <c r="A689" s="1">
        <v>42064</v>
      </c>
      <c r="B689">
        <v>285.51</v>
      </c>
      <c r="C689">
        <v>0</v>
      </c>
    </row>
    <row r="690" spans="1:3" x14ac:dyDescent="0.3">
      <c r="A690" s="1">
        <v>42064</v>
      </c>
      <c r="B690">
        <v>256.3</v>
      </c>
      <c r="C690">
        <v>0</v>
      </c>
    </row>
    <row r="691" spans="1:3" x14ac:dyDescent="0.3">
      <c r="A691" s="1">
        <v>42064</v>
      </c>
      <c r="B691">
        <v>260.93</v>
      </c>
      <c r="C691">
        <v>0</v>
      </c>
    </row>
    <row r="692" spans="1:3" x14ac:dyDescent="0.3">
      <c r="A692" s="1">
        <v>42064</v>
      </c>
      <c r="B692">
        <v>261.75</v>
      </c>
      <c r="C692">
        <v>0</v>
      </c>
    </row>
    <row r="693" spans="1:3" x14ac:dyDescent="0.3">
      <c r="A693" s="1">
        <v>42064</v>
      </c>
      <c r="B693">
        <v>260.02</v>
      </c>
      <c r="C693">
        <v>0</v>
      </c>
    </row>
    <row r="694" spans="1:3" x14ac:dyDescent="0.3">
      <c r="A694" s="1">
        <v>42064</v>
      </c>
      <c r="B694">
        <v>267.95999999999998</v>
      </c>
      <c r="C694">
        <v>0</v>
      </c>
    </row>
    <row r="695" spans="1:3" x14ac:dyDescent="0.3">
      <c r="A695" s="1">
        <v>42064</v>
      </c>
      <c r="B695">
        <v>266.74</v>
      </c>
      <c r="C695">
        <v>0</v>
      </c>
    </row>
    <row r="696" spans="1:3" x14ac:dyDescent="0.3">
      <c r="A696" s="1">
        <v>42064</v>
      </c>
      <c r="B696">
        <v>245.6</v>
      </c>
      <c r="C696">
        <v>0</v>
      </c>
    </row>
    <row r="697" spans="1:3" x14ac:dyDescent="0.3">
      <c r="A697" s="1">
        <v>42064</v>
      </c>
      <c r="B697">
        <v>246.2</v>
      </c>
      <c r="C697">
        <v>0</v>
      </c>
    </row>
    <row r="698" spans="1:3" x14ac:dyDescent="0.3">
      <c r="A698" s="1">
        <v>42064</v>
      </c>
      <c r="B698">
        <v>248.53</v>
      </c>
      <c r="C698">
        <v>0</v>
      </c>
    </row>
    <row r="699" spans="1:3" x14ac:dyDescent="0.3">
      <c r="A699" s="1">
        <v>42064</v>
      </c>
      <c r="B699">
        <v>247.03</v>
      </c>
      <c r="C699">
        <v>0</v>
      </c>
    </row>
    <row r="700" spans="1:3" x14ac:dyDescent="0.3">
      <c r="A700" s="1">
        <v>42064</v>
      </c>
      <c r="B700">
        <v>252.8</v>
      </c>
      <c r="C700">
        <v>0</v>
      </c>
    </row>
    <row r="701" spans="1:3" x14ac:dyDescent="0.3">
      <c r="A701" s="1">
        <v>42064</v>
      </c>
      <c r="B701">
        <v>242.71</v>
      </c>
      <c r="C701">
        <v>0</v>
      </c>
    </row>
    <row r="702" spans="1:3" x14ac:dyDescent="0.3">
      <c r="A702" s="1">
        <v>42064</v>
      </c>
      <c r="B702">
        <v>247.53</v>
      </c>
      <c r="C702">
        <v>0</v>
      </c>
    </row>
    <row r="703" spans="1:3" x14ac:dyDescent="0.3">
      <c r="A703" s="1">
        <v>42064</v>
      </c>
      <c r="B703">
        <v>244.22</v>
      </c>
      <c r="C703">
        <v>0</v>
      </c>
    </row>
    <row r="704" spans="1:3" x14ac:dyDescent="0.3">
      <c r="A704" s="1">
        <v>42095</v>
      </c>
      <c r="B704">
        <v>247.27</v>
      </c>
      <c r="C704">
        <v>0</v>
      </c>
    </row>
    <row r="705" spans="1:3" x14ac:dyDescent="0.3">
      <c r="A705" s="1">
        <v>42095</v>
      </c>
      <c r="B705">
        <v>253.01</v>
      </c>
      <c r="C705">
        <v>0</v>
      </c>
    </row>
    <row r="706" spans="1:3" x14ac:dyDescent="0.3">
      <c r="A706" s="1">
        <v>42095</v>
      </c>
      <c r="B706">
        <v>254.32</v>
      </c>
      <c r="C706">
        <v>0</v>
      </c>
    </row>
    <row r="707" spans="1:3" x14ac:dyDescent="0.3">
      <c r="A707" s="1">
        <v>42095</v>
      </c>
      <c r="B707">
        <v>253.7</v>
      </c>
      <c r="C707">
        <v>0</v>
      </c>
    </row>
    <row r="708" spans="1:3" x14ac:dyDescent="0.3">
      <c r="A708" s="1">
        <v>42095</v>
      </c>
      <c r="B708">
        <v>260.60000000000002</v>
      </c>
      <c r="C708">
        <v>0</v>
      </c>
    </row>
    <row r="709" spans="1:3" x14ac:dyDescent="0.3">
      <c r="A709" s="1">
        <v>42095</v>
      </c>
      <c r="B709">
        <v>255.49</v>
      </c>
      <c r="C709">
        <v>0</v>
      </c>
    </row>
    <row r="710" spans="1:3" x14ac:dyDescent="0.3">
      <c r="A710" s="1">
        <v>42095</v>
      </c>
      <c r="B710">
        <v>253.18</v>
      </c>
      <c r="C710">
        <v>0</v>
      </c>
    </row>
    <row r="711" spans="1:3" x14ac:dyDescent="0.3">
      <c r="A711" s="1">
        <v>42095</v>
      </c>
      <c r="B711">
        <v>245.02</v>
      </c>
      <c r="C711">
        <v>0</v>
      </c>
    </row>
    <row r="712" spans="1:3" x14ac:dyDescent="0.3">
      <c r="A712" s="1">
        <v>42095</v>
      </c>
      <c r="B712">
        <v>243.68</v>
      </c>
      <c r="C712">
        <v>0</v>
      </c>
    </row>
    <row r="713" spans="1:3" x14ac:dyDescent="0.3">
      <c r="A713" s="1">
        <v>42095</v>
      </c>
      <c r="B713">
        <v>236.07</v>
      </c>
      <c r="C713">
        <v>0</v>
      </c>
    </row>
    <row r="714" spans="1:3" x14ac:dyDescent="0.3">
      <c r="A714" s="1">
        <v>42095</v>
      </c>
      <c r="B714">
        <v>236.55</v>
      </c>
      <c r="C714">
        <v>0</v>
      </c>
    </row>
    <row r="715" spans="1:3" x14ac:dyDescent="0.3">
      <c r="A715" s="1">
        <v>42095</v>
      </c>
      <c r="B715">
        <v>236.15</v>
      </c>
      <c r="C715">
        <v>0</v>
      </c>
    </row>
    <row r="716" spans="1:3" x14ac:dyDescent="0.3">
      <c r="A716" s="1">
        <v>42095</v>
      </c>
      <c r="B716">
        <v>224.59</v>
      </c>
      <c r="C716">
        <v>0</v>
      </c>
    </row>
    <row r="717" spans="1:3" x14ac:dyDescent="0.3">
      <c r="A717" s="1">
        <v>42095</v>
      </c>
      <c r="B717">
        <v>219.16</v>
      </c>
      <c r="C717">
        <v>0</v>
      </c>
    </row>
    <row r="718" spans="1:3" x14ac:dyDescent="0.3">
      <c r="A718" s="1">
        <v>42095</v>
      </c>
      <c r="B718">
        <v>223.83</v>
      </c>
      <c r="C718">
        <v>0</v>
      </c>
    </row>
    <row r="719" spans="1:3" x14ac:dyDescent="0.3">
      <c r="A719" s="1">
        <v>42095</v>
      </c>
      <c r="B719">
        <v>228.57</v>
      </c>
      <c r="C719">
        <v>0</v>
      </c>
    </row>
    <row r="720" spans="1:3" x14ac:dyDescent="0.3">
      <c r="A720" s="1">
        <v>42095</v>
      </c>
      <c r="B720">
        <v>222.88</v>
      </c>
      <c r="C720">
        <v>0</v>
      </c>
    </row>
    <row r="721" spans="1:3" x14ac:dyDescent="0.3">
      <c r="A721" s="1">
        <v>42095</v>
      </c>
      <c r="B721">
        <v>223.36</v>
      </c>
      <c r="C721">
        <v>0</v>
      </c>
    </row>
    <row r="722" spans="1:3" x14ac:dyDescent="0.3">
      <c r="A722" s="1">
        <v>42095</v>
      </c>
      <c r="B722">
        <v>222.6</v>
      </c>
      <c r="C722">
        <v>0</v>
      </c>
    </row>
    <row r="723" spans="1:3" x14ac:dyDescent="0.3">
      <c r="A723" s="1">
        <v>42095</v>
      </c>
      <c r="B723">
        <v>224.63</v>
      </c>
      <c r="C723">
        <v>0</v>
      </c>
    </row>
    <row r="724" spans="1:3" x14ac:dyDescent="0.3">
      <c r="A724" s="1">
        <v>42095</v>
      </c>
      <c r="B724">
        <v>235.27</v>
      </c>
      <c r="C724">
        <v>0</v>
      </c>
    </row>
    <row r="725" spans="1:3" x14ac:dyDescent="0.3">
      <c r="A725" s="1">
        <v>42095</v>
      </c>
      <c r="B725">
        <v>234.18</v>
      </c>
      <c r="C725">
        <v>0</v>
      </c>
    </row>
    <row r="726" spans="1:3" x14ac:dyDescent="0.3">
      <c r="A726" s="1">
        <v>42095</v>
      </c>
      <c r="B726">
        <v>236.46</v>
      </c>
      <c r="C726">
        <v>0</v>
      </c>
    </row>
    <row r="727" spans="1:3" x14ac:dyDescent="0.3">
      <c r="A727" s="1">
        <v>42095</v>
      </c>
      <c r="B727">
        <v>231.27</v>
      </c>
      <c r="C727">
        <v>0</v>
      </c>
    </row>
    <row r="728" spans="1:3" x14ac:dyDescent="0.3">
      <c r="A728" s="1">
        <v>42095</v>
      </c>
      <c r="B728">
        <v>226.39</v>
      </c>
      <c r="C728">
        <v>0</v>
      </c>
    </row>
    <row r="729" spans="1:3" x14ac:dyDescent="0.3">
      <c r="A729" s="1">
        <v>42095</v>
      </c>
      <c r="B729">
        <v>219.43</v>
      </c>
      <c r="C729">
        <v>0</v>
      </c>
    </row>
    <row r="730" spans="1:3" x14ac:dyDescent="0.3">
      <c r="A730" s="1">
        <v>42095</v>
      </c>
      <c r="B730">
        <v>229.29</v>
      </c>
      <c r="C730">
        <v>0</v>
      </c>
    </row>
    <row r="731" spans="1:3" x14ac:dyDescent="0.3">
      <c r="A731" s="1">
        <v>42095</v>
      </c>
      <c r="B731">
        <v>225.85</v>
      </c>
      <c r="C731">
        <v>0</v>
      </c>
    </row>
    <row r="732" spans="1:3" x14ac:dyDescent="0.3">
      <c r="A732" s="1">
        <v>42095</v>
      </c>
      <c r="B732">
        <v>225.81</v>
      </c>
      <c r="C732">
        <v>0</v>
      </c>
    </row>
    <row r="733" spans="1:3" x14ac:dyDescent="0.3">
      <c r="A733" s="1">
        <v>42095</v>
      </c>
      <c r="B733">
        <v>236.15</v>
      </c>
      <c r="C733">
        <v>0</v>
      </c>
    </row>
    <row r="734" spans="1:3" x14ac:dyDescent="0.3">
      <c r="A734" s="1">
        <v>42125</v>
      </c>
      <c r="B734">
        <v>232.08</v>
      </c>
      <c r="C734">
        <v>0</v>
      </c>
    </row>
    <row r="735" spans="1:3" x14ac:dyDescent="0.3">
      <c r="A735" s="1">
        <v>42125</v>
      </c>
      <c r="B735">
        <v>234.93</v>
      </c>
      <c r="C735">
        <v>0</v>
      </c>
    </row>
    <row r="736" spans="1:3" x14ac:dyDescent="0.3">
      <c r="A736" s="1">
        <v>42125</v>
      </c>
      <c r="B736">
        <v>240.36</v>
      </c>
      <c r="C736">
        <v>0</v>
      </c>
    </row>
    <row r="737" spans="1:3" x14ac:dyDescent="0.3">
      <c r="A737" s="1">
        <v>42125</v>
      </c>
      <c r="B737">
        <v>239.02</v>
      </c>
      <c r="C737">
        <v>0</v>
      </c>
    </row>
    <row r="738" spans="1:3" x14ac:dyDescent="0.3">
      <c r="A738" s="1">
        <v>42125</v>
      </c>
      <c r="B738">
        <v>236.12</v>
      </c>
      <c r="C738">
        <v>0</v>
      </c>
    </row>
    <row r="739" spans="1:3" x14ac:dyDescent="0.3">
      <c r="A739" s="1">
        <v>42125</v>
      </c>
      <c r="B739">
        <v>229.78</v>
      </c>
      <c r="C739">
        <v>0</v>
      </c>
    </row>
    <row r="740" spans="1:3" x14ac:dyDescent="0.3">
      <c r="A740" s="1">
        <v>42125</v>
      </c>
      <c r="B740">
        <v>237.33</v>
      </c>
      <c r="C740">
        <v>0</v>
      </c>
    </row>
    <row r="741" spans="1:3" x14ac:dyDescent="0.3">
      <c r="A741" s="1">
        <v>42125</v>
      </c>
      <c r="B741">
        <v>243.86</v>
      </c>
      <c r="C741">
        <v>0</v>
      </c>
    </row>
    <row r="742" spans="1:3" x14ac:dyDescent="0.3">
      <c r="A742" s="1">
        <v>42125</v>
      </c>
      <c r="B742">
        <v>241.83</v>
      </c>
      <c r="C742">
        <v>0</v>
      </c>
    </row>
    <row r="743" spans="1:3" x14ac:dyDescent="0.3">
      <c r="A743" s="1">
        <v>42125</v>
      </c>
      <c r="B743">
        <v>240.3</v>
      </c>
      <c r="C743">
        <v>0</v>
      </c>
    </row>
    <row r="744" spans="1:3" x14ac:dyDescent="0.3">
      <c r="A744" s="1">
        <v>42125</v>
      </c>
      <c r="B744">
        <v>242.16</v>
      </c>
      <c r="C744">
        <v>0</v>
      </c>
    </row>
    <row r="745" spans="1:3" x14ac:dyDescent="0.3">
      <c r="A745" s="1">
        <v>42125</v>
      </c>
      <c r="B745">
        <v>241.11</v>
      </c>
      <c r="C745">
        <v>0</v>
      </c>
    </row>
    <row r="746" spans="1:3" x14ac:dyDescent="0.3">
      <c r="A746" s="1">
        <v>42125</v>
      </c>
      <c r="B746">
        <v>236.38</v>
      </c>
      <c r="C746">
        <v>0</v>
      </c>
    </row>
    <row r="747" spans="1:3" x14ac:dyDescent="0.3">
      <c r="A747" s="1">
        <v>42125</v>
      </c>
      <c r="B747">
        <v>236.93</v>
      </c>
      <c r="C747">
        <v>0</v>
      </c>
    </row>
    <row r="748" spans="1:3" x14ac:dyDescent="0.3">
      <c r="A748" s="1">
        <v>42125</v>
      </c>
      <c r="B748">
        <v>237.6</v>
      </c>
      <c r="C748">
        <v>0</v>
      </c>
    </row>
    <row r="749" spans="1:3" x14ac:dyDescent="0.3">
      <c r="A749" s="1">
        <v>42125</v>
      </c>
      <c r="B749">
        <v>236.15</v>
      </c>
      <c r="C749">
        <v>0</v>
      </c>
    </row>
    <row r="750" spans="1:3" x14ac:dyDescent="0.3">
      <c r="A750" s="1">
        <v>42125</v>
      </c>
      <c r="B750">
        <v>236.8</v>
      </c>
      <c r="C750">
        <v>0</v>
      </c>
    </row>
    <row r="751" spans="1:3" x14ac:dyDescent="0.3">
      <c r="A751" s="1">
        <v>42125</v>
      </c>
      <c r="B751">
        <v>233.13</v>
      </c>
      <c r="C751">
        <v>0</v>
      </c>
    </row>
    <row r="752" spans="1:3" x14ac:dyDescent="0.3">
      <c r="A752" s="1">
        <v>42125</v>
      </c>
      <c r="B752">
        <v>231.95</v>
      </c>
      <c r="C752">
        <v>0</v>
      </c>
    </row>
    <row r="753" spans="1:3" x14ac:dyDescent="0.3">
      <c r="A753" s="1">
        <v>42125</v>
      </c>
      <c r="B753">
        <v>234.02</v>
      </c>
      <c r="C753">
        <v>0</v>
      </c>
    </row>
    <row r="754" spans="1:3" x14ac:dyDescent="0.3">
      <c r="A754" s="1">
        <v>42125</v>
      </c>
      <c r="B754">
        <v>235.34</v>
      </c>
      <c r="C754">
        <v>0</v>
      </c>
    </row>
    <row r="755" spans="1:3" x14ac:dyDescent="0.3">
      <c r="A755" s="1">
        <v>42125</v>
      </c>
      <c r="B755">
        <v>240.35</v>
      </c>
      <c r="C755">
        <v>0</v>
      </c>
    </row>
    <row r="756" spans="1:3" x14ac:dyDescent="0.3">
      <c r="A756" s="1">
        <v>42125</v>
      </c>
      <c r="B756">
        <v>238.87</v>
      </c>
      <c r="C756">
        <v>0</v>
      </c>
    </row>
    <row r="757" spans="1:3" x14ac:dyDescent="0.3">
      <c r="A757" s="1">
        <v>42125</v>
      </c>
      <c r="B757">
        <v>240.95</v>
      </c>
      <c r="C757">
        <v>0</v>
      </c>
    </row>
    <row r="758" spans="1:3" x14ac:dyDescent="0.3">
      <c r="A758" s="1">
        <v>42125</v>
      </c>
      <c r="B758">
        <v>237.11</v>
      </c>
      <c r="C758">
        <v>0</v>
      </c>
    </row>
    <row r="759" spans="1:3" x14ac:dyDescent="0.3">
      <c r="A759" s="1">
        <v>42125</v>
      </c>
      <c r="B759">
        <v>237.12</v>
      </c>
      <c r="C759">
        <v>0</v>
      </c>
    </row>
    <row r="760" spans="1:3" x14ac:dyDescent="0.3">
      <c r="A760" s="1">
        <v>42125</v>
      </c>
      <c r="B760">
        <v>237.28</v>
      </c>
      <c r="C760">
        <v>0</v>
      </c>
    </row>
    <row r="761" spans="1:3" x14ac:dyDescent="0.3">
      <c r="A761" s="1">
        <v>42125</v>
      </c>
      <c r="B761">
        <v>237.41</v>
      </c>
      <c r="C761">
        <v>0</v>
      </c>
    </row>
    <row r="762" spans="1:3" x14ac:dyDescent="0.3">
      <c r="A762" s="1">
        <v>42125</v>
      </c>
      <c r="B762">
        <v>237.1</v>
      </c>
      <c r="C762">
        <v>0</v>
      </c>
    </row>
    <row r="763" spans="1:3" x14ac:dyDescent="0.3">
      <c r="A763" s="1">
        <v>42125</v>
      </c>
      <c r="B763">
        <v>233.35</v>
      </c>
      <c r="C763">
        <v>0</v>
      </c>
    </row>
    <row r="764" spans="1:3" x14ac:dyDescent="0.3">
      <c r="A764" s="1">
        <v>42125</v>
      </c>
      <c r="B764">
        <v>230.19</v>
      </c>
      <c r="C764">
        <v>0</v>
      </c>
    </row>
    <row r="765" spans="1:3" x14ac:dyDescent="0.3">
      <c r="A765" s="1">
        <v>42156</v>
      </c>
      <c r="B765">
        <v>222.93</v>
      </c>
      <c r="C765">
        <v>0</v>
      </c>
    </row>
    <row r="766" spans="1:3" x14ac:dyDescent="0.3">
      <c r="A766" s="1">
        <v>42156</v>
      </c>
      <c r="B766">
        <v>225.8</v>
      </c>
      <c r="C766">
        <v>0</v>
      </c>
    </row>
    <row r="767" spans="1:3" x14ac:dyDescent="0.3">
      <c r="A767" s="1">
        <v>42156</v>
      </c>
      <c r="B767">
        <v>225.87</v>
      </c>
      <c r="C767">
        <v>0</v>
      </c>
    </row>
    <row r="768" spans="1:3" x14ac:dyDescent="0.3">
      <c r="A768" s="1">
        <v>42156</v>
      </c>
      <c r="B768">
        <v>224.32</v>
      </c>
      <c r="C768">
        <v>0</v>
      </c>
    </row>
    <row r="769" spans="1:3" x14ac:dyDescent="0.3">
      <c r="A769" s="1">
        <v>42156</v>
      </c>
      <c r="B769">
        <v>224.95</v>
      </c>
      <c r="C769">
        <v>0</v>
      </c>
    </row>
    <row r="770" spans="1:3" x14ac:dyDescent="0.3">
      <c r="A770" s="1">
        <v>42156</v>
      </c>
      <c r="B770">
        <v>225.62</v>
      </c>
      <c r="C770">
        <v>0</v>
      </c>
    </row>
    <row r="771" spans="1:3" x14ac:dyDescent="0.3">
      <c r="A771" s="1">
        <v>42156</v>
      </c>
      <c r="B771">
        <v>222.88</v>
      </c>
      <c r="C771">
        <v>0</v>
      </c>
    </row>
    <row r="772" spans="1:3" x14ac:dyDescent="0.3">
      <c r="A772" s="1">
        <v>42156</v>
      </c>
      <c r="B772">
        <v>228.49</v>
      </c>
      <c r="C772">
        <v>0</v>
      </c>
    </row>
    <row r="773" spans="1:3" x14ac:dyDescent="0.3">
      <c r="A773" s="1">
        <v>42156</v>
      </c>
      <c r="B773">
        <v>229.05</v>
      </c>
      <c r="C773">
        <v>0</v>
      </c>
    </row>
    <row r="774" spans="1:3" x14ac:dyDescent="0.3">
      <c r="A774" s="1">
        <v>42156</v>
      </c>
      <c r="B774">
        <v>228.8</v>
      </c>
      <c r="C774">
        <v>0</v>
      </c>
    </row>
    <row r="775" spans="1:3" x14ac:dyDescent="0.3">
      <c r="A775" s="1">
        <v>42156</v>
      </c>
      <c r="B775">
        <v>229.71</v>
      </c>
      <c r="C775">
        <v>0</v>
      </c>
    </row>
    <row r="776" spans="1:3" x14ac:dyDescent="0.3">
      <c r="A776" s="1">
        <v>42156</v>
      </c>
      <c r="B776">
        <v>229.98</v>
      </c>
      <c r="C776">
        <v>0</v>
      </c>
    </row>
    <row r="777" spans="1:3" x14ac:dyDescent="0.3">
      <c r="A777" s="1">
        <v>42156</v>
      </c>
      <c r="B777">
        <v>232.4</v>
      </c>
      <c r="C777">
        <v>0</v>
      </c>
    </row>
    <row r="778" spans="1:3" x14ac:dyDescent="0.3">
      <c r="A778" s="1">
        <v>42156</v>
      </c>
      <c r="B778">
        <v>233.54</v>
      </c>
      <c r="C778">
        <v>0</v>
      </c>
    </row>
    <row r="779" spans="1:3" x14ac:dyDescent="0.3">
      <c r="A779" s="1">
        <v>42156</v>
      </c>
      <c r="B779">
        <v>236.82</v>
      </c>
      <c r="C779">
        <v>0</v>
      </c>
    </row>
    <row r="780" spans="1:3" x14ac:dyDescent="0.3">
      <c r="A780" s="1">
        <v>42156</v>
      </c>
      <c r="B780">
        <v>250.9</v>
      </c>
      <c r="C780">
        <v>0</v>
      </c>
    </row>
    <row r="781" spans="1:3" x14ac:dyDescent="0.3">
      <c r="A781" s="1">
        <v>42156</v>
      </c>
      <c r="B781">
        <v>249.28</v>
      </c>
      <c r="C781">
        <v>0</v>
      </c>
    </row>
    <row r="782" spans="1:3" x14ac:dyDescent="0.3">
      <c r="A782" s="1">
        <v>42156</v>
      </c>
      <c r="B782">
        <v>249.01</v>
      </c>
      <c r="C782">
        <v>0</v>
      </c>
    </row>
    <row r="783" spans="1:3" x14ac:dyDescent="0.3">
      <c r="A783" s="1">
        <v>42156</v>
      </c>
      <c r="B783">
        <v>244.61</v>
      </c>
      <c r="C783">
        <v>0</v>
      </c>
    </row>
    <row r="784" spans="1:3" x14ac:dyDescent="0.3">
      <c r="A784" s="1">
        <v>42156</v>
      </c>
      <c r="B784">
        <v>245.21</v>
      </c>
      <c r="C784">
        <v>0</v>
      </c>
    </row>
    <row r="785" spans="1:3" x14ac:dyDescent="0.3">
      <c r="A785" s="1">
        <v>42156</v>
      </c>
      <c r="B785">
        <v>243.94</v>
      </c>
      <c r="C785">
        <v>0</v>
      </c>
    </row>
    <row r="786" spans="1:3" x14ac:dyDescent="0.3">
      <c r="A786" s="1">
        <v>42156</v>
      </c>
      <c r="B786">
        <v>246.99</v>
      </c>
      <c r="C786">
        <v>0</v>
      </c>
    </row>
    <row r="787" spans="1:3" x14ac:dyDescent="0.3">
      <c r="A787" s="1">
        <v>42156</v>
      </c>
      <c r="B787">
        <v>244.3</v>
      </c>
      <c r="C787">
        <v>0</v>
      </c>
    </row>
    <row r="788" spans="1:3" x14ac:dyDescent="0.3">
      <c r="A788" s="1">
        <v>42156</v>
      </c>
      <c r="B788">
        <v>240.51</v>
      </c>
      <c r="C788">
        <v>0</v>
      </c>
    </row>
    <row r="789" spans="1:3" x14ac:dyDescent="0.3">
      <c r="A789" s="1">
        <v>42156</v>
      </c>
      <c r="B789">
        <v>242.8</v>
      </c>
      <c r="C789">
        <v>0</v>
      </c>
    </row>
    <row r="790" spans="1:3" x14ac:dyDescent="0.3">
      <c r="A790" s="1">
        <v>42156</v>
      </c>
      <c r="B790">
        <v>243.59</v>
      </c>
      <c r="C790">
        <v>0</v>
      </c>
    </row>
    <row r="791" spans="1:3" x14ac:dyDescent="0.3">
      <c r="A791" s="1">
        <v>42156</v>
      </c>
      <c r="B791">
        <v>250.99</v>
      </c>
      <c r="C791">
        <v>0</v>
      </c>
    </row>
    <row r="792" spans="1:3" x14ac:dyDescent="0.3">
      <c r="A792" s="1">
        <v>42156</v>
      </c>
      <c r="B792">
        <v>249.01</v>
      </c>
      <c r="C792">
        <v>0</v>
      </c>
    </row>
    <row r="793" spans="1:3" x14ac:dyDescent="0.3">
      <c r="A793" s="1">
        <v>42156</v>
      </c>
      <c r="B793">
        <v>257.06</v>
      </c>
      <c r="C793">
        <v>0</v>
      </c>
    </row>
    <row r="794" spans="1:3" x14ac:dyDescent="0.3">
      <c r="A794" s="1">
        <v>42156</v>
      </c>
      <c r="B794">
        <v>263.07</v>
      </c>
      <c r="C794">
        <v>0</v>
      </c>
    </row>
    <row r="795" spans="1:3" x14ac:dyDescent="0.3">
      <c r="A795" s="1">
        <v>42186</v>
      </c>
      <c r="B795">
        <v>258.62</v>
      </c>
      <c r="C795">
        <v>0</v>
      </c>
    </row>
    <row r="796" spans="1:3" x14ac:dyDescent="0.3">
      <c r="A796" s="1">
        <v>42186</v>
      </c>
      <c r="B796">
        <v>255.41</v>
      </c>
      <c r="C796">
        <v>0</v>
      </c>
    </row>
    <row r="797" spans="1:3" x14ac:dyDescent="0.3">
      <c r="A797" s="1">
        <v>42186</v>
      </c>
      <c r="B797">
        <v>256.33999999999997</v>
      </c>
      <c r="C797">
        <v>0</v>
      </c>
    </row>
    <row r="798" spans="1:3" x14ac:dyDescent="0.3">
      <c r="A798" s="1">
        <v>42186</v>
      </c>
      <c r="B798">
        <v>260.89</v>
      </c>
      <c r="C798">
        <v>0</v>
      </c>
    </row>
    <row r="799" spans="1:3" x14ac:dyDescent="0.3">
      <c r="A799" s="1">
        <v>42186</v>
      </c>
      <c r="B799">
        <v>271.91000000000003</v>
      </c>
      <c r="C799">
        <v>0</v>
      </c>
    </row>
    <row r="800" spans="1:3" x14ac:dyDescent="0.3">
      <c r="A800" s="1">
        <v>42186</v>
      </c>
      <c r="B800">
        <v>269.02999999999997</v>
      </c>
      <c r="C800">
        <v>0</v>
      </c>
    </row>
    <row r="801" spans="1:3" x14ac:dyDescent="0.3">
      <c r="A801" s="1">
        <v>42186</v>
      </c>
      <c r="B801">
        <v>266.20999999999998</v>
      </c>
      <c r="C801">
        <v>0</v>
      </c>
    </row>
    <row r="802" spans="1:3" x14ac:dyDescent="0.3">
      <c r="A802" s="1">
        <v>42186</v>
      </c>
      <c r="B802">
        <v>270.79000000000002</v>
      </c>
      <c r="C802">
        <v>0</v>
      </c>
    </row>
    <row r="803" spans="1:3" x14ac:dyDescent="0.3">
      <c r="A803" s="1">
        <v>42186</v>
      </c>
      <c r="B803">
        <v>269.23</v>
      </c>
      <c r="C803">
        <v>0</v>
      </c>
    </row>
    <row r="804" spans="1:3" x14ac:dyDescent="0.3">
      <c r="A804" s="1">
        <v>42186</v>
      </c>
      <c r="B804">
        <v>284.89</v>
      </c>
      <c r="C804">
        <v>0</v>
      </c>
    </row>
    <row r="805" spans="1:3" x14ac:dyDescent="0.3">
      <c r="A805" s="1">
        <v>42186</v>
      </c>
      <c r="B805">
        <v>293.11</v>
      </c>
      <c r="C805">
        <v>0</v>
      </c>
    </row>
    <row r="806" spans="1:3" x14ac:dyDescent="0.3">
      <c r="A806" s="1">
        <v>42186</v>
      </c>
      <c r="B806">
        <v>310.87</v>
      </c>
      <c r="C806">
        <v>0</v>
      </c>
    </row>
    <row r="807" spans="1:3" x14ac:dyDescent="0.3">
      <c r="A807" s="1">
        <v>42186</v>
      </c>
      <c r="B807">
        <v>292.05</v>
      </c>
      <c r="C807">
        <v>0</v>
      </c>
    </row>
    <row r="808" spans="1:3" x14ac:dyDescent="0.3">
      <c r="A808" s="1">
        <v>42186</v>
      </c>
      <c r="B808">
        <v>287.45999999999998</v>
      </c>
      <c r="C808">
        <v>0</v>
      </c>
    </row>
    <row r="809" spans="1:3" x14ac:dyDescent="0.3">
      <c r="A809" s="1">
        <v>42186</v>
      </c>
      <c r="B809">
        <v>285.83</v>
      </c>
      <c r="C809">
        <v>0</v>
      </c>
    </row>
    <row r="810" spans="1:3" x14ac:dyDescent="0.3">
      <c r="A810" s="1">
        <v>42186</v>
      </c>
      <c r="B810">
        <v>278.08999999999997</v>
      </c>
      <c r="C810">
        <v>0</v>
      </c>
    </row>
    <row r="811" spans="1:3" x14ac:dyDescent="0.3">
      <c r="A811" s="1">
        <v>42186</v>
      </c>
      <c r="B811">
        <v>279.47000000000003</v>
      </c>
      <c r="C811">
        <v>0</v>
      </c>
    </row>
    <row r="812" spans="1:3" x14ac:dyDescent="0.3">
      <c r="A812" s="1">
        <v>42186</v>
      </c>
      <c r="B812">
        <v>274.89999999999998</v>
      </c>
      <c r="C812">
        <v>0</v>
      </c>
    </row>
    <row r="813" spans="1:3" x14ac:dyDescent="0.3">
      <c r="A813" s="1">
        <v>42186</v>
      </c>
      <c r="B813">
        <v>273.61</v>
      </c>
      <c r="C813">
        <v>0</v>
      </c>
    </row>
    <row r="814" spans="1:3" x14ac:dyDescent="0.3">
      <c r="A814" s="1">
        <v>42186</v>
      </c>
      <c r="B814">
        <v>278.98</v>
      </c>
      <c r="C814">
        <v>0</v>
      </c>
    </row>
    <row r="815" spans="1:3" x14ac:dyDescent="0.3">
      <c r="A815" s="1">
        <v>42186</v>
      </c>
      <c r="B815">
        <v>275.83</v>
      </c>
      <c r="C815">
        <v>0</v>
      </c>
    </row>
    <row r="816" spans="1:3" x14ac:dyDescent="0.3">
      <c r="A816" s="1">
        <v>42186</v>
      </c>
      <c r="B816">
        <v>277.22000000000003</v>
      </c>
      <c r="C816">
        <v>0</v>
      </c>
    </row>
    <row r="817" spans="1:3" x14ac:dyDescent="0.3">
      <c r="A817" s="1">
        <v>42186</v>
      </c>
      <c r="B817">
        <v>276.05</v>
      </c>
      <c r="C817">
        <v>0</v>
      </c>
    </row>
    <row r="818" spans="1:3" x14ac:dyDescent="0.3">
      <c r="A818" s="1">
        <v>42186</v>
      </c>
      <c r="B818">
        <v>288.27999999999997</v>
      </c>
      <c r="C818">
        <v>0</v>
      </c>
    </row>
    <row r="819" spans="1:3" x14ac:dyDescent="0.3">
      <c r="A819" s="1">
        <v>42186</v>
      </c>
      <c r="B819">
        <v>288.7</v>
      </c>
      <c r="C819">
        <v>0</v>
      </c>
    </row>
    <row r="820" spans="1:3" x14ac:dyDescent="0.3">
      <c r="A820" s="1">
        <v>42186</v>
      </c>
      <c r="B820">
        <v>292.69</v>
      </c>
      <c r="C820">
        <v>0</v>
      </c>
    </row>
    <row r="821" spans="1:3" x14ac:dyDescent="0.3">
      <c r="A821" s="1">
        <v>42186</v>
      </c>
      <c r="B821">
        <v>293.62</v>
      </c>
      <c r="C821">
        <v>0</v>
      </c>
    </row>
    <row r="822" spans="1:3" x14ac:dyDescent="0.3">
      <c r="A822" s="1">
        <v>42186</v>
      </c>
      <c r="B822">
        <v>294.43</v>
      </c>
      <c r="C822">
        <v>0</v>
      </c>
    </row>
    <row r="823" spans="1:3" x14ac:dyDescent="0.3">
      <c r="A823" s="1">
        <v>42186</v>
      </c>
      <c r="B823">
        <v>289.58999999999997</v>
      </c>
      <c r="C823">
        <v>0</v>
      </c>
    </row>
    <row r="824" spans="1:3" x14ac:dyDescent="0.3">
      <c r="A824" s="1">
        <v>42186</v>
      </c>
      <c r="B824">
        <v>287.72000000000003</v>
      </c>
      <c r="C824">
        <v>0</v>
      </c>
    </row>
    <row r="825" spans="1:3" x14ac:dyDescent="0.3">
      <c r="A825" s="1">
        <v>42186</v>
      </c>
      <c r="B825">
        <v>284.64999999999998</v>
      </c>
      <c r="C825">
        <v>0</v>
      </c>
    </row>
    <row r="826" spans="1:3" x14ac:dyDescent="0.3">
      <c r="A826" s="1">
        <v>42217</v>
      </c>
      <c r="B826">
        <v>281.60000000000002</v>
      </c>
      <c r="C826">
        <v>0</v>
      </c>
    </row>
    <row r="827" spans="1:3" x14ac:dyDescent="0.3">
      <c r="A827" s="1">
        <v>42217</v>
      </c>
      <c r="B827">
        <v>282.61</v>
      </c>
      <c r="C827">
        <v>0</v>
      </c>
    </row>
    <row r="828" spans="1:3" x14ac:dyDescent="0.3">
      <c r="A828" s="1">
        <v>42217</v>
      </c>
      <c r="B828">
        <v>281.23</v>
      </c>
      <c r="C828">
        <v>0</v>
      </c>
    </row>
    <row r="829" spans="1:3" x14ac:dyDescent="0.3">
      <c r="A829" s="1">
        <v>42217</v>
      </c>
      <c r="B829">
        <v>285.22000000000003</v>
      </c>
      <c r="C829">
        <v>0</v>
      </c>
    </row>
    <row r="830" spans="1:3" x14ac:dyDescent="0.3">
      <c r="A830" s="1">
        <v>42217</v>
      </c>
      <c r="B830">
        <v>281.88</v>
      </c>
      <c r="C830">
        <v>0</v>
      </c>
    </row>
    <row r="831" spans="1:3" x14ac:dyDescent="0.3">
      <c r="A831" s="1">
        <v>42217</v>
      </c>
      <c r="B831">
        <v>278.58</v>
      </c>
      <c r="C831">
        <v>0</v>
      </c>
    </row>
    <row r="832" spans="1:3" x14ac:dyDescent="0.3">
      <c r="A832" s="1">
        <v>42217</v>
      </c>
      <c r="B832">
        <v>279.58</v>
      </c>
      <c r="C832">
        <v>2.77</v>
      </c>
    </row>
    <row r="833" spans="1:3" x14ac:dyDescent="0.3">
      <c r="A833" s="1">
        <v>42217</v>
      </c>
      <c r="B833">
        <v>261</v>
      </c>
      <c r="C833">
        <v>0.75329999999999997</v>
      </c>
    </row>
    <row r="834" spans="1:3" x14ac:dyDescent="0.3">
      <c r="A834" s="1">
        <v>42217</v>
      </c>
      <c r="B834">
        <v>265.08</v>
      </c>
      <c r="C834">
        <v>0.70189999999999997</v>
      </c>
    </row>
    <row r="835" spans="1:3" x14ac:dyDescent="0.3">
      <c r="A835" s="1">
        <v>42217</v>
      </c>
      <c r="B835">
        <v>264.47000000000003</v>
      </c>
      <c r="C835">
        <v>0.70840000000000003</v>
      </c>
    </row>
    <row r="836" spans="1:3" x14ac:dyDescent="0.3">
      <c r="A836" s="1">
        <v>42217</v>
      </c>
      <c r="B836">
        <v>270.39</v>
      </c>
      <c r="C836">
        <v>1.07</v>
      </c>
    </row>
    <row r="837" spans="1:3" x14ac:dyDescent="0.3">
      <c r="A837" s="1">
        <v>42217</v>
      </c>
      <c r="B837">
        <v>266.38</v>
      </c>
      <c r="C837">
        <v>1.22</v>
      </c>
    </row>
    <row r="838" spans="1:3" x14ac:dyDescent="0.3">
      <c r="A838" s="1">
        <v>42217</v>
      </c>
      <c r="B838">
        <v>264.08</v>
      </c>
      <c r="C838">
        <v>1.83</v>
      </c>
    </row>
    <row r="839" spans="1:3" x14ac:dyDescent="0.3">
      <c r="A839" s="1">
        <v>42217</v>
      </c>
      <c r="B839">
        <v>265.68</v>
      </c>
      <c r="C839">
        <v>1.83</v>
      </c>
    </row>
    <row r="840" spans="1:3" x14ac:dyDescent="0.3">
      <c r="A840" s="1">
        <v>42217</v>
      </c>
      <c r="B840">
        <v>261.55</v>
      </c>
      <c r="C840">
        <v>1.69</v>
      </c>
    </row>
    <row r="841" spans="1:3" x14ac:dyDescent="0.3">
      <c r="A841" s="1">
        <v>42217</v>
      </c>
      <c r="B841">
        <v>258.51</v>
      </c>
      <c r="C841">
        <v>1.57</v>
      </c>
    </row>
    <row r="842" spans="1:3" x14ac:dyDescent="0.3">
      <c r="A842" s="1">
        <v>42217</v>
      </c>
      <c r="B842">
        <v>257.98</v>
      </c>
      <c r="C842">
        <v>1.2</v>
      </c>
    </row>
    <row r="843" spans="1:3" x14ac:dyDescent="0.3">
      <c r="A843" s="1">
        <v>42217</v>
      </c>
      <c r="B843">
        <v>211.08</v>
      </c>
      <c r="C843">
        <v>1.0900000000000001</v>
      </c>
    </row>
    <row r="844" spans="1:3" x14ac:dyDescent="0.3">
      <c r="A844" s="1">
        <v>42217</v>
      </c>
      <c r="B844">
        <v>226.68</v>
      </c>
      <c r="C844">
        <v>1.26</v>
      </c>
    </row>
    <row r="845" spans="1:3" x14ac:dyDescent="0.3">
      <c r="A845" s="1">
        <v>42217</v>
      </c>
      <c r="B845">
        <v>235.35</v>
      </c>
      <c r="C845">
        <v>1.46</v>
      </c>
    </row>
    <row r="846" spans="1:3" x14ac:dyDescent="0.3">
      <c r="A846" s="1">
        <v>42217</v>
      </c>
      <c r="B846">
        <v>232.57</v>
      </c>
      <c r="C846">
        <v>1.4</v>
      </c>
    </row>
    <row r="847" spans="1:3" x14ac:dyDescent="0.3">
      <c r="A847" s="1">
        <v>42217</v>
      </c>
      <c r="B847">
        <v>230.39</v>
      </c>
      <c r="C847">
        <v>1.38</v>
      </c>
    </row>
    <row r="848" spans="1:3" x14ac:dyDescent="0.3">
      <c r="A848" s="1">
        <v>42217</v>
      </c>
      <c r="B848">
        <v>228.17</v>
      </c>
      <c r="C848">
        <v>1.35</v>
      </c>
    </row>
    <row r="849" spans="1:3" x14ac:dyDescent="0.3">
      <c r="A849" s="1">
        <v>42217</v>
      </c>
      <c r="B849">
        <v>210.49</v>
      </c>
      <c r="C849">
        <v>1.23</v>
      </c>
    </row>
    <row r="850" spans="1:3" x14ac:dyDescent="0.3">
      <c r="A850" s="1">
        <v>42217</v>
      </c>
      <c r="B850">
        <v>221.61</v>
      </c>
      <c r="C850">
        <v>1.1399999999999999</v>
      </c>
    </row>
    <row r="851" spans="1:3" x14ac:dyDescent="0.3">
      <c r="A851" s="1">
        <v>42217</v>
      </c>
      <c r="B851">
        <v>225.83</v>
      </c>
      <c r="C851">
        <v>1.1599999999999999</v>
      </c>
    </row>
    <row r="852" spans="1:3" x14ac:dyDescent="0.3">
      <c r="A852" s="1">
        <v>42217</v>
      </c>
      <c r="B852">
        <v>224.77</v>
      </c>
      <c r="C852">
        <v>1.1499999999999999</v>
      </c>
    </row>
    <row r="853" spans="1:3" x14ac:dyDescent="0.3">
      <c r="A853" s="1">
        <v>42217</v>
      </c>
      <c r="B853">
        <v>231.4</v>
      </c>
      <c r="C853">
        <v>1.19</v>
      </c>
    </row>
    <row r="854" spans="1:3" x14ac:dyDescent="0.3">
      <c r="A854" s="1">
        <v>42217</v>
      </c>
      <c r="B854">
        <v>229.78</v>
      </c>
      <c r="C854">
        <v>1.18</v>
      </c>
    </row>
    <row r="855" spans="1:3" x14ac:dyDescent="0.3">
      <c r="A855" s="1">
        <v>42217</v>
      </c>
      <c r="B855">
        <v>228.76</v>
      </c>
      <c r="C855">
        <v>1.32</v>
      </c>
    </row>
    <row r="856" spans="1:3" x14ac:dyDescent="0.3">
      <c r="A856" s="1">
        <v>42217</v>
      </c>
      <c r="B856">
        <v>230.06</v>
      </c>
      <c r="C856">
        <v>1.36</v>
      </c>
    </row>
    <row r="857" spans="1:3" x14ac:dyDescent="0.3">
      <c r="A857" s="1">
        <v>42248</v>
      </c>
      <c r="B857">
        <v>228.12</v>
      </c>
      <c r="C857">
        <v>1.35</v>
      </c>
    </row>
    <row r="858" spans="1:3" x14ac:dyDescent="0.3">
      <c r="A858" s="1">
        <v>42248</v>
      </c>
      <c r="B858">
        <v>229.28</v>
      </c>
      <c r="C858">
        <v>1.29</v>
      </c>
    </row>
    <row r="859" spans="1:3" x14ac:dyDescent="0.3">
      <c r="A859" s="1">
        <v>42248</v>
      </c>
      <c r="B859">
        <v>227.18</v>
      </c>
      <c r="C859">
        <v>1.26</v>
      </c>
    </row>
    <row r="860" spans="1:3" x14ac:dyDescent="0.3">
      <c r="A860" s="1">
        <v>42248</v>
      </c>
      <c r="B860">
        <v>230.3</v>
      </c>
      <c r="C860">
        <v>1.27</v>
      </c>
    </row>
    <row r="861" spans="1:3" x14ac:dyDescent="0.3">
      <c r="A861" s="1">
        <v>42248</v>
      </c>
      <c r="B861">
        <v>235.02</v>
      </c>
      <c r="C861">
        <v>1.34</v>
      </c>
    </row>
    <row r="862" spans="1:3" x14ac:dyDescent="0.3">
      <c r="A862" s="1">
        <v>42248</v>
      </c>
      <c r="B862">
        <v>239.84</v>
      </c>
      <c r="C862">
        <v>1.3</v>
      </c>
    </row>
    <row r="863" spans="1:3" x14ac:dyDescent="0.3">
      <c r="A863" s="1">
        <v>42248</v>
      </c>
      <c r="B863">
        <v>239.85</v>
      </c>
      <c r="C863">
        <v>1.25</v>
      </c>
    </row>
    <row r="864" spans="1:3" x14ac:dyDescent="0.3">
      <c r="A864" s="1">
        <v>42248</v>
      </c>
      <c r="B864">
        <v>243.61</v>
      </c>
      <c r="C864">
        <v>1.24</v>
      </c>
    </row>
    <row r="865" spans="1:3" x14ac:dyDescent="0.3">
      <c r="A865" s="1">
        <v>42248</v>
      </c>
      <c r="B865">
        <v>238.17</v>
      </c>
      <c r="C865">
        <v>1.21</v>
      </c>
    </row>
    <row r="866" spans="1:3" x14ac:dyDescent="0.3">
      <c r="A866" s="1">
        <v>42248</v>
      </c>
      <c r="B866">
        <v>238.48</v>
      </c>
      <c r="C866">
        <v>1.17</v>
      </c>
    </row>
    <row r="867" spans="1:3" x14ac:dyDescent="0.3">
      <c r="A867" s="1">
        <v>42248</v>
      </c>
      <c r="B867">
        <v>240.11</v>
      </c>
      <c r="C867">
        <v>0.98299999999999998</v>
      </c>
    </row>
    <row r="868" spans="1:3" x14ac:dyDescent="0.3">
      <c r="A868" s="1">
        <v>42248</v>
      </c>
      <c r="B868">
        <v>235.23</v>
      </c>
      <c r="C868">
        <v>1.04</v>
      </c>
    </row>
    <row r="869" spans="1:3" x14ac:dyDescent="0.3">
      <c r="A869" s="1">
        <v>42248</v>
      </c>
      <c r="B869">
        <v>230.51</v>
      </c>
      <c r="C869">
        <v>0.93600000000000005</v>
      </c>
    </row>
    <row r="870" spans="1:3" x14ac:dyDescent="0.3">
      <c r="A870" s="1">
        <v>42248</v>
      </c>
      <c r="B870">
        <v>230.64</v>
      </c>
      <c r="C870">
        <v>0.87560000000000004</v>
      </c>
    </row>
    <row r="871" spans="1:3" x14ac:dyDescent="0.3">
      <c r="A871" s="1">
        <v>42248</v>
      </c>
      <c r="B871">
        <v>230.3</v>
      </c>
      <c r="C871">
        <v>0.94440000000000002</v>
      </c>
    </row>
    <row r="872" spans="1:3" x14ac:dyDescent="0.3">
      <c r="A872" s="1">
        <v>42248</v>
      </c>
      <c r="B872">
        <v>229.09</v>
      </c>
      <c r="C872">
        <v>0.90720000000000001</v>
      </c>
    </row>
    <row r="873" spans="1:3" x14ac:dyDescent="0.3">
      <c r="A873" s="1">
        <v>42248</v>
      </c>
      <c r="B873">
        <v>229.81</v>
      </c>
      <c r="C873">
        <v>0.87419999999999998</v>
      </c>
    </row>
    <row r="874" spans="1:3" x14ac:dyDescent="0.3">
      <c r="A874" s="1">
        <v>42248</v>
      </c>
      <c r="B874">
        <v>232.98</v>
      </c>
      <c r="C874">
        <v>0.85370000000000001</v>
      </c>
    </row>
    <row r="875" spans="1:3" x14ac:dyDescent="0.3">
      <c r="A875" s="1">
        <v>42248</v>
      </c>
      <c r="B875">
        <v>231.49</v>
      </c>
      <c r="C875">
        <v>0.88239999999999996</v>
      </c>
    </row>
    <row r="876" spans="1:3" x14ac:dyDescent="0.3">
      <c r="A876" s="1">
        <v>42248</v>
      </c>
      <c r="B876">
        <v>231.21</v>
      </c>
      <c r="C876">
        <v>0.93840000000000001</v>
      </c>
    </row>
    <row r="877" spans="1:3" x14ac:dyDescent="0.3">
      <c r="A877" s="1">
        <v>42248</v>
      </c>
      <c r="B877">
        <v>227.09</v>
      </c>
      <c r="C877">
        <v>0.91900000000000004</v>
      </c>
    </row>
    <row r="878" spans="1:3" x14ac:dyDescent="0.3">
      <c r="A878" s="1">
        <v>42248</v>
      </c>
      <c r="B878">
        <v>230.62</v>
      </c>
      <c r="C878">
        <v>0.90180000000000005</v>
      </c>
    </row>
    <row r="879" spans="1:3" x14ac:dyDescent="0.3">
      <c r="A879" s="1">
        <v>42248</v>
      </c>
      <c r="B879">
        <v>230.28</v>
      </c>
      <c r="C879">
        <v>0.89339999999999997</v>
      </c>
    </row>
    <row r="880" spans="1:3" x14ac:dyDescent="0.3">
      <c r="A880" s="1">
        <v>42248</v>
      </c>
      <c r="B880">
        <v>234.53</v>
      </c>
      <c r="C880">
        <v>0.81359999999999999</v>
      </c>
    </row>
    <row r="881" spans="1:3" x14ac:dyDescent="0.3">
      <c r="A881" s="1">
        <v>42248</v>
      </c>
      <c r="B881">
        <v>235.14</v>
      </c>
      <c r="C881">
        <v>0.73619999999999997</v>
      </c>
    </row>
    <row r="882" spans="1:3" x14ac:dyDescent="0.3">
      <c r="A882" s="1">
        <v>42248</v>
      </c>
      <c r="B882">
        <v>234.34</v>
      </c>
      <c r="C882">
        <v>0.78600000000000003</v>
      </c>
    </row>
    <row r="883" spans="1:3" x14ac:dyDescent="0.3">
      <c r="A883" s="1">
        <v>42248</v>
      </c>
      <c r="B883">
        <v>232.76</v>
      </c>
      <c r="C883">
        <v>0.7208</v>
      </c>
    </row>
    <row r="884" spans="1:3" x14ac:dyDescent="0.3">
      <c r="A884" s="1">
        <v>42248</v>
      </c>
      <c r="B884">
        <v>239.14</v>
      </c>
      <c r="C884">
        <v>0.58289999999999997</v>
      </c>
    </row>
    <row r="885" spans="1:3" x14ac:dyDescent="0.3">
      <c r="A885" s="1">
        <v>42248</v>
      </c>
      <c r="B885">
        <v>236.69</v>
      </c>
      <c r="C885">
        <v>0.66110000000000002</v>
      </c>
    </row>
    <row r="886" spans="1:3" x14ac:dyDescent="0.3">
      <c r="A886" s="1">
        <v>42248</v>
      </c>
      <c r="B886">
        <v>236.06</v>
      </c>
      <c r="C886">
        <v>0.73860000000000003</v>
      </c>
    </row>
    <row r="887" spans="1:3" x14ac:dyDescent="0.3">
      <c r="A887" s="1">
        <v>42278</v>
      </c>
      <c r="B887">
        <v>237.55</v>
      </c>
      <c r="C887">
        <v>0.69020000000000004</v>
      </c>
    </row>
    <row r="888" spans="1:3" x14ac:dyDescent="0.3">
      <c r="A888" s="1">
        <v>42278</v>
      </c>
      <c r="B888">
        <v>237.29</v>
      </c>
      <c r="C888">
        <v>0.67859999999999998</v>
      </c>
    </row>
    <row r="889" spans="1:3" x14ac:dyDescent="0.3">
      <c r="A889" s="1">
        <v>42278</v>
      </c>
      <c r="B889">
        <v>238.73</v>
      </c>
      <c r="C889">
        <v>0.68720000000000003</v>
      </c>
    </row>
    <row r="890" spans="1:3" x14ac:dyDescent="0.3">
      <c r="A890" s="1">
        <v>42278</v>
      </c>
      <c r="B890">
        <v>238.26</v>
      </c>
      <c r="C890">
        <v>0.66839999999999999</v>
      </c>
    </row>
    <row r="891" spans="1:3" x14ac:dyDescent="0.3">
      <c r="A891" s="1">
        <v>42278</v>
      </c>
      <c r="B891">
        <v>240.38</v>
      </c>
      <c r="C891">
        <v>0.62860000000000005</v>
      </c>
    </row>
    <row r="892" spans="1:3" x14ac:dyDescent="0.3">
      <c r="A892" s="1">
        <v>42278</v>
      </c>
      <c r="B892">
        <v>246.06</v>
      </c>
      <c r="C892">
        <v>0.65059999999999996</v>
      </c>
    </row>
    <row r="893" spans="1:3" x14ac:dyDescent="0.3">
      <c r="A893" s="1">
        <v>42278</v>
      </c>
      <c r="B893">
        <v>242.97</v>
      </c>
      <c r="C893">
        <v>0.60940000000000005</v>
      </c>
    </row>
    <row r="894" spans="1:3" x14ac:dyDescent="0.3">
      <c r="A894" s="1">
        <v>42278</v>
      </c>
      <c r="B894">
        <v>242.3</v>
      </c>
      <c r="C894">
        <v>0.62170000000000003</v>
      </c>
    </row>
    <row r="895" spans="1:3" x14ac:dyDescent="0.3">
      <c r="A895" s="1">
        <v>42278</v>
      </c>
      <c r="B895">
        <v>243.93</v>
      </c>
      <c r="C895">
        <v>0.65059999999999996</v>
      </c>
    </row>
    <row r="896" spans="1:3" x14ac:dyDescent="0.3">
      <c r="A896" s="1">
        <v>42278</v>
      </c>
      <c r="B896">
        <v>244.94</v>
      </c>
      <c r="C896">
        <v>0.62790000000000001</v>
      </c>
    </row>
    <row r="897" spans="1:3" x14ac:dyDescent="0.3">
      <c r="A897" s="1">
        <v>42278</v>
      </c>
      <c r="B897">
        <v>247.05</v>
      </c>
      <c r="C897">
        <v>0.63500000000000001</v>
      </c>
    </row>
    <row r="898" spans="1:3" x14ac:dyDescent="0.3">
      <c r="A898" s="1">
        <v>42278</v>
      </c>
      <c r="B898">
        <v>245.31</v>
      </c>
      <c r="C898">
        <v>0.626</v>
      </c>
    </row>
    <row r="899" spans="1:3" x14ac:dyDescent="0.3">
      <c r="A899" s="1">
        <v>42278</v>
      </c>
      <c r="B899">
        <v>249.51</v>
      </c>
      <c r="C899">
        <v>0.60770000000000002</v>
      </c>
    </row>
    <row r="900" spans="1:3" x14ac:dyDescent="0.3">
      <c r="A900" s="1">
        <v>42278</v>
      </c>
      <c r="B900">
        <v>251.99</v>
      </c>
      <c r="C900">
        <v>0.52300000000000002</v>
      </c>
    </row>
    <row r="901" spans="1:3" x14ac:dyDescent="0.3">
      <c r="A901" s="1">
        <v>42278</v>
      </c>
      <c r="B901">
        <v>254.32</v>
      </c>
      <c r="C901">
        <v>0.56189999999999996</v>
      </c>
    </row>
    <row r="902" spans="1:3" x14ac:dyDescent="0.3">
      <c r="A902" s="1">
        <v>42278</v>
      </c>
      <c r="B902">
        <v>262.87</v>
      </c>
      <c r="C902">
        <v>0.53649999999999998</v>
      </c>
    </row>
    <row r="903" spans="1:3" x14ac:dyDescent="0.3">
      <c r="A903" s="1">
        <v>42278</v>
      </c>
      <c r="B903">
        <v>270.64</v>
      </c>
      <c r="C903">
        <v>0.54720000000000002</v>
      </c>
    </row>
    <row r="904" spans="1:3" x14ac:dyDescent="0.3">
      <c r="A904" s="1">
        <v>42278</v>
      </c>
      <c r="B904">
        <v>261.64</v>
      </c>
      <c r="C904">
        <v>0.51770000000000005</v>
      </c>
    </row>
    <row r="905" spans="1:3" x14ac:dyDescent="0.3">
      <c r="A905" s="1">
        <v>42278</v>
      </c>
      <c r="B905">
        <v>263.44</v>
      </c>
      <c r="C905">
        <v>0.48899999999999999</v>
      </c>
    </row>
    <row r="906" spans="1:3" x14ac:dyDescent="0.3">
      <c r="A906" s="1">
        <v>42278</v>
      </c>
      <c r="B906">
        <v>269.45999999999998</v>
      </c>
      <c r="C906">
        <v>0.43480000000000002</v>
      </c>
    </row>
    <row r="907" spans="1:3" x14ac:dyDescent="0.3">
      <c r="A907" s="1">
        <v>42278</v>
      </c>
      <c r="B907">
        <v>266.27</v>
      </c>
      <c r="C907">
        <v>0.44729999999999998</v>
      </c>
    </row>
    <row r="908" spans="1:3" x14ac:dyDescent="0.3">
      <c r="A908" s="1">
        <v>42278</v>
      </c>
      <c r="B908">
        <v>274.02</v>
      </c>
      <c r="C908">
        <v>0.56769999999999998</v>
      </c>
    </row>
    <row r="909" spans="1:3" x14ac:dyDescent="0.3">
      <c r="A909" s="1">
        <v>42278</v>
      </c>
      <c r="B909">
        <v>276.5</v>
      </c>
      <c r="C909">
        <v>0.53969999999999996</v>
      </c>
    </row>
    <row r="910" spans="1:3" x14ac:dyDescent="0.3">
      <c r="A910" s="1">
        <v>42278</v>
      </c>
      <c r="B910">
        <v>281.64999999999998</v>
      </c>
      <c r="C910">
        <v>0.56359999999999999</v>
      </c>
    </row>
    <row r="911" spans="1:3" x14ac:dyDescent="0.3">
      <c r="A911" s="1">
        <v>42278</v>
      </c>
      <c r="B911">
        <v>283.68</v>
      </c>
      <c r="C911">
        <v>0.61599999999999999</v>
      </c>
    </row>
    <row r="912" spans="1:3" x14ac:dyDescent="0.3">
      <c r="A912" s="1">
        <v>42278</v>
      </c>
      <c r="B912">
        <v>285.3</v>
      </c>
      <c r="C912">
        <v>0.73129999999999995</v>
      </c>
    </row>
    <row r="913" spans="1:3" x14ac:dyDescent="0.3">
      <c r="A913" s="1">
        <v>42278</v>
      </c>
      <c r="B913">
        <v>293.79000000000002</v>
      </c>
      <c r="C913">
        <v>0.86960000000000004</v>
      </c>
    </row>
    <row r="914" spans="1:3" x14ac:dyDescent="0.3">
      <c r="A914" s="1">
        <v>42278</v>
      </c>
      <c r="B914">
        <v>304.62</v>
      </c>
      <c r="C914">
        <v>1</v>
      </c>
    </row>
    <row r="915" spans="1:3" x14ac:dyDescent="0.3">
      <c r="A915" s="1">
        <v>42278</v>
      </c>
      <c r="B915">
        <v>313.86</v>
      </c>
      <c r="C915">
        <v>1.21</v>
      </c>
    </row>
    <row r="916" spans="1:3" x14ac:dyDescent="0.3">
      <c r="A916" s="1">
        <v>42278</v>
      </c>
      <c r="B916">
        <v>328.02</v>
      </c>
      <c r="C916">
        <v>1.04</v>
      </c>
    </row>
    <row r="917" spans="1:3" x14ac:dyDescent="0.3">
      <c r="A917" s="1">
        <v>42278</v>
      </c>
      <c r="B917">
        <v>314.17</v>
      </c>
      <c r="C917">
        <v>0.91659999999999997</v>
      </c>
    </row>
    <row r="918" spans="1:3" x14ac:dyDescent="0.3">
      <c r="A918" s="1">
        <v>42309</v>
      </c>
      <c r="B918">
        <v>325.43</v>
      </c>
      <c r="C918">
        <v>1.06</v>
      </c>
    </row>
    <row r="919" spans="1:3" x14ac:dyDescent="0.3">
      <c r="A919" s="1">
        <v>42309</v>
      </c>
      <c r="B919">
        <v>361.19</v>
      </c>
      <c r="C919">
        <v>0.98980000000000001</v>
      </c>
    </row>
    <row r="920" spans="1:3" x14ac:dyDescent="0.3">
      <c r="A920" s="1">
        <v>42309</v>
      </c>
      <c r="B920">
        <v>403.42</v>
      </c>
      <c r="C920">
        <v>1.01</v>
      </c>
    </row>
    <row r="921" spans="1:3" x14ac:dyDescent="0.3">
      <c r="A921" s="1">
        <v>42309</v>
      </c>
      <c r="B921">
        <v>411.56</v>
      </c>
      <c r="C921">
        <v>0.89900000000000002</v>
      </c>
    </row>
    <row r="922" spans="1:3" x14ac:dyDescent="0.3">
      <c r="A922" s="1">
        <v>42309</v>
      </c>
      <c r="B922">
        <v>386.35</v>
      </c>
      <c r="C922">
        <v>0.89559999999999995</v>
      </c>
    </row>
    <row r="923" spans="1:3" x14ac:dyDescent="0.3">
      <c r="A923" s="1">
        <v>42309</v>
      </c>
      <c r="B923">
        <v>374.47</v>
      </c>
      <c r="C923">
        <v>0.92600000000000005</v>
      </c>
    </row>
    <row r="924" spans="1:3" x14ac:dyDescent="0.3">
      <c r="A924" s="1">
        <v>42309</v>
      </c>
      <c r="B924">
        <v>386.48</v>
      </c>
      <c r="C924">
        <v>0.92800000000000005</v>
      </c>
    </row>
    <row r="925" spans="1:3" x14ac:dyDescent="0.3">
      <c r="A925" s="1">
        <v>42309</v>
      </c>
      <c r="B925">
        <v>373.37</v>
      </c>
      <c r="C925">
        <v>1.03</v>
      </c>
    </row>
    <row r="926" spans="1:3" x14ac:dyDescent="0.3">
      <c r="A926" s="1">
        <v>42309</v>
      </c>
      <c r="B926">
        <v>380.26</v>
      </c>
      <c r="C926">
        <v>0.99929999999999997</v>
      </c>
    </row>
    <row r="927" spans="1:3" x14ac:dyDescent="0.3">
      <c r="A927" s="1">
        <v>42309</v>
      </c>
      <c r="B927">
        <v>336.82</v>
      </c>
      <c r="C927">
        <v>0.93430000000000002</v>
      </c>
    </row>
    <row r="928" spans="1:3" x14ac:dyDescent="0.3">
      <c r="A928" s="1">
        <v>42309</v>
      </c>
      <c r="B928">
        <v>311.08</v>
      </c>
      <c r="C928">
        <v>0.79179999999999995</v>
      </c>
    </row>
    <row r="929" spans="1:3" x14ac:dyDescent="0.3">
      <c r="A929" s="1">
        <v>42309</v>
      </c>
      <c r="B929">
        <v>338.15</v>
      </c>
      <c r="C929">
        <v>0.89570000000000005</v>
      </c>
    </row>
    <row r="930" spans="1:3" x14ac:dyDescent="0.3">
      <c r="A930" s="1">
        <v>42309</v>
      </c>
      <c r="B930">
        <v>336.75</v>
      </c>
      <c r="C930">
        <v>0.90410000000000001</v>
      </c>
    </row>
    <row r="931" spans="1:3" x14ac:dyDescent="0.3">
      <c r="A931" s="1">
        <v>42309</v>
      </c>
      <c r="B931">
        <v>332.91</v>
      </c>
      <c r="C931">
        <v>0.88880000000000003</v>
      </c>
    </row>
    <row r="932" spans="1:3" x14ac:dyDescent="0.3">
      <c r="A932" s="1">
        <v>42309</v>
      </c>
      <c r="B932">
        <v>320.17</v>
      </c>
      <c r="C932">
        <v>0.90639999999999998</v>
      </c>
    </row>
    <row r="933" spans="1:3" x14ac:dyDescent="0.3">
      <c r="A933" s="1">
        <v>42309</v>
      </c>
      <c r="B933">
        <v>330.75</v>
      </c>
      <c r="C933">
        <v>0.92900000000000005</v>
      </c>
    </row>
    <row r="934" spans="1:3" x14ac:dyDescent="0.3">
      <c r="A934" s="1">
        <v>42309</v>
      </c>
      <c r="B934">
        <v>335.09</v>
      </c>
      <c r="C934">
        <v>1.01</v>
      </c>
    </row>
    <row r="935" spans="1:3" x14ac:dyDescent="0.3">
      <c r="A935" s="1">
        <v>42309</v>
      </c>
      <c r="B935">
        <v>334.59</v>
      </c>
      <c r="C935">
        <v>0.99329999999999996</v>
      </c>
    </row>
    <row r="936" spans="1:3" x14ac:dyDescent="0.3">
      <c r="A936" s="1">
        <v>42309</v>
      </c>
      <c r="B936">
        <v>326.14999999999998</v>
      </c>
      <c r="C936">
        <v>0.95550000000000002</v>
      </c>
    </row>
    <row r="937" spans="1:3" x14ac:dyDescent="0.3">
      <c r="A937" s="1">
        <v>42309</v>
      </c>
      <c r="B937">
        <v>322.02</v>
      </c>
      <c r="C937">
        <v>0.92490000000000006</v>
      </c>
    </row>
    <row r="938" spans="1:3" x14ac:dyDescent="0.3">
      <c r="A938" s="1">
        <v>42309</v>
      </c>
      <c r="B938">
        <v>326.93</v>
      </c>
      <c r="C938">
        <v>0.97609999999999997</v>
      </c>
    </row>
    <row r="939" spans="1:3" x14ac:dyDescent="0.3">
      <c r="A939" s="1">
        <v>42309</v>
      </c>
      <c r="B939">
        <v>324.54000000000002</v>
      </c>
      <c r="C939">
        <v>0.96799999999999997</v>
      </c>
    </row>
    <row r="940" spans="1:3" x14ac:dyDescent="0.3">
      <c r="A940" s="1">
        <v>42309</v>
      </c>
      <c r="B940">
        <v>323.05</v>
      </c>
      <c r="C940">
        <v>0.94699999999999995</v>
      </c>
    </row>
    <row r="941" spans="1:3" x14ac:dyDescent="0.3">
      <c r="A941" s="1">
        <v>42309</v>
      </c>
      <c r="B941">
        <v>320.05</v>
      </c>
      <c r="C941">
        <v>0.9002</v>
      </c>
    </row>
    <row r="942" spans="1:3" x14ac:dyDescent="0.3">
      <c r="A942" s="1">
        <v>42309</v>
      </c>
      <c r="B942">
        <v>328.21</v>
      </c>
      <c r="C942">
        <v>0.86350000000000005</v>
      </c>
    </row>
    <row r="943" spans="1:3" x14ac:dyDescent="0.3">
      <c r="A943" s="1">
        <v>42309</v>
      </c>
      <c r="B943">
        <v>352.68</v>
      </c>
      <c r="C943">
        <v>0.88419999999999999</v>
      </c>
    </row>
    <row r="944" spans="1:3" x14ac:dyDescent="0.3">
      <c r="A944" s="1">
        <v>42309</v>
      </c>
      <c r="B944">
        <v>358.04</v>
      </c>
      <c r="C944">
        <v>0.86799999999999999</v>
      </c>
    </row>
    <row r="945" spans="1:3" x14ac:dyDescent="0.3">
      <c r="A945" s="1">
        <v>42309</v>
      </c>
      <c r="B945">
        <v>357.38</v>
      </c>
      <c r="C945">
        <v>0.91569999999999996</v>
      </c>
    </row>
    <row r="946" spans="1:3" x14ac:dyDescent="0.3">
      <c r="A946" s="1">
        <v>42309</v>
      </c>
      <c r="B946">
        <v>371.29</v>
      </c>
      <c r="C946">
        <v>0.87860000000000005</v>
      </c>
    </row>
    <row r="947" spans="1:3" x14ac:dyDescent="0.3">
      <c r="A947" s="1">
        <v>42309</v>
      </c>
      <c r="B947">
        <v>377.32</v>
      </c>
      <c r="C947">
        <v>0.87309999999999999</v>
      </c>
    </row>
    <row r="948" spans="1:3" x14ac:dyDescent="0.3">
      <c r="A948" s="1">
        <v>42339</v>
      </c>
      <c r="B948">
        <v>362.49</v>
      </c>
      <c r="C948">
        <v>0.87480000000000002</v>
      </c>
    </row>
    <row r="949" spans="1:3" x14ac:dyDescent="0.3">
      <c r="A949" s="1">
        <v>42339</v>
      </c>
      <c r="B949">
        <v>359.19</v>
      </c>
      <c r="C949">
        <v>0.82120000000000004</v>
      </c>
    </row>
    <row r="950" spans="1:3" x14ac:dyDescent="0.3">
      <c r="A950" s="1">
        <v>42339</v>
      </c>
      <c r="B950">
        <v>361.05</v>
      </c>
      <c r="C950">
        <v>0.81210000000000004</v>
      </c>
    </row>
    <row r="951" spans="1:3" x14ac:dyDescent="0.3">
      <c r="A951" s="1">
        <v>42339</v>
      </c>
      <c r="B951">
        <v>363.18</v>
      </c>
      <c r="C951">
        <v>0.84</v>
      </c>
    </row>
    <row r="952" spans="1:3" x14ac:dyDescent="0.3">
      <c r="A952" s="1">
        <v>42339</v>
      </c>
      <c r="B952">
        <v>388.95</v>
      </c>
      <c r="C952">
        <v>0.86240000000000006</v>
      </c>
    </row>
    <row r="953" spans="1:3" x14ac:dyDescent="0.3">
      <c r="A953" s="1">
        <v>42339</v>
      </c>
      <c r="B953">
        <v>388.78</v>
      </c>
      <c r="C953">
        <v>0.83550000000000002</v>
      </c>
    </row>
    <row r="954" spans="1:3" x14ac:dyDescent="0.3">
      <c r="A954" s="1">
        <v>42339</v>
      </c>
      <c r="B954">
        <v>395.54</v>
      </c>
      <c r="C954">
        <v>0.81130000000000002</v>
      </c>
    </row>
    <row r="955" spans="1:3" x14ac:dyDescent="0.3">
      <c r="A955" s="1">
        <v>42339</v>
      </c>
      <c r="B955">
        <v>415.56</v>
      </c>
      <c r="C955">
        <v>0.82210000000000005</v>
      </c>
    </row>
    <row r="956" spans="1:3" x14ac:dyDescent="0.3">
      <c r="A956" s="1">
        <v>42339</v>
      </c>
      <c r="B956">
        <v>417.56</v>
      </c>
      <c r="C956">
        <v>0.79220000000000002</v>
      </c>
    </row>
    <row r="957" spans="1:3" x14ac:dyDescent="0.3">
      <c r="A957" s="1">
        <v>42339</v>
      </c>
      <c r="B957">
        <v>415.48</v>
      </c>
      <c r="C957">
        <v>0.84040000000000004</v>
      </c>
    </row>
    <row r="958" spans="1:3" x14ac:dyDescent="0.3">
      <c r="A958" s="1">
        <v>42339</v>
      </c>
      <c r="B958">
        <v>451.94</v>
      </c>
      <c r="C958">
        <v>0.92979999999999996</v>
      </c>
    </row>
    <row r="959" spans="1:3" x14ac:dyDescent="0.3">
      <c r="A959" s="1">
        <v>42339</v>
      </c>
      <c r="B959">
        <v>435</v>
      </c>
      <c r="C959">
        <v>0.97699999999999998</v>
      </c>
    </row>
    <row r="960" spans="1:3" x14ac:dyDescent="0.3">
      <c r="A960" s="1">
        <v>42339</v>
      </c>
      <c r="B960">
        <v>433.76</v>
      </c>
      <c r="C960">
        <v>0.95289999999999997</v>
      </c>
    </row>
    <row r="961" spans="1:3" x14ac:dyDescent="0.3">
      <c r="A961" s="1">
        <v>42339</v>
      </c>
      <c r="B961">
        <v>444.18</v>
      </c>
      <c r="C961">
        <v>0.99299999999999999</v>
      </c>
    </row>
    <row r="962" spans="1:3" x14ac:dyDescent="0.3">
      <c r="A962" s="1">
        <v>42339</v>
      </c>
      <c r="B962">
        <v>465.32</v>
      </c>
      <c r="C962">
        <v>1.01</v>
      </c>
    </row>
    <row r="963" spans="1:3" x14ac:dyDescent="0.3">
      <c r="A963" s="1">
        <v>42339</v>
      </c>
      <c r="B963">
        <v>454.93</v>
      </c>
      <c r="C963">
        <v>0.99119999999999997</v>
      </c>
    </row>
    <row r="964" spans="1:3" x14ac:dyDescent="0.3">
      <c r="A964" s="1">
        <v>42339</v>
      </c>
      <c r="B964">
        <v>456.08</v>
      </c>
      <c r="C964">
        <v>0.94069999999999998</v>
      </c>
    </row>
    <row r="965" spans="1:3" x14ac:dyDescent="0.3">
      <c r="A965" s="1">
        <v>42339</v>
      </c>
      <c r="B965">
        <v>463.62</v>
      </c>
      <c r="C965">
        <v>0.92010000000000003</v>
      </c>
    </row>
    <row r="966" spans="1:3" x14ac:dyDescent="0.3">
      <c r="A966" s="1">
        <v>42339</v>
      </c>
      <c r="B966">
        <v>462.32</v>
      </c>
      <c r="C966">
        <v>0.90810000000000002</v>
      </c>
    </row>
    <row r="967" spans="1:3" x14ac:dyDescent="0.3">
      <c r="A967" s="1">
        <v>42339</v>
      </c>
      <c r="B967">
        <v>442.68</v>
      </c>
      <c r="C967">
        <v>0.90390000000000004</v>
      </c>
    </row>
    <row r="968" spans="1:3" x14ac:dyDescent="0.3">
      <c r="A968" s="1">
        <v>42339</v>
      </c>
      <c r="B968">
        <v>438.64</v>
      </c>
      <c r="C968">
        <v>0.90080000000000005</v>
      </c>
    </row>
    <row r="969" spans="1:3" x14ac:dyDescent="0.3">
      <c r="A969" s="1">
        <v>42339</v>
      </c>
      <c r="B969">
        <v>436.57</v>
      </c>
      <c r="C969">
        <v>0.86419999999999997</v>
      </c>
    </row>
    <row r="970" spans="1:3" x14ac:dyDescent="0.3">
      <c r="A970" s="1">
        <v>42339</v>
      </c>
      <c r="B970">
        <v>442.4</v>
      </c>
      <c r="C970">
        <v>0.85809999999999997</v>
      </c>
    </row>
    <row r="971" spans="1:3" x14ac:dyDescent="0.3">
      <c r="A971" s="1">
        <v>42339</v>
      </c>
      <c r="B971">
        <v>454.98</v>
      </c>
      <c r="C971">
        <v>0.86329999999999996</v>
      </c>
    </row>
    <row r="972" spans="1:3" x14ac:dyDescent="0.3">
      <c r="A972" s="1">
        <v>42339</v>
      </c>
      <c r="B972">
        <v>455.65</v>
      </c>
      <c r="C972">
        <v>0.87039999999999995</v>
      </c>
    </row>
    <row r="973" spans="1:3" x14ac:dyDescent="0.3">
      <c r="A973" s="1">
        <v>42339</v>
      </c>
      <c r="B973">
        <v>417.27</v>
      </c>
      <c r="C973">
        <v>0.85460000000000003</v>
      </c>
    </row>
    <row r="974" spans="1:3" x14ac:dyDescent="0.3">
      <c r="A974" s="1">
        <v>42339</v>
      </c>
      <c r="B974">
        <v>422.82</v>
      </c>
      <c r="C974">
        <v>0.85640000000000005</v>
      </c>
    </row>
    <row r="975" spans="1:3" x14ac:dyDescent="0.3">
      <c r="A975" s="1">
        <v>42339</v>
      </c>
      <c r="B975">
        <v>422.28</v>
      </c>
      <c r="C975">
        <v>0.84499999999999997</v>
      </c>
    </row>
    <row r="976" spans="1:3" x14ac:dyDescent="0.3">
      <c r="A976" s="1">
        <v>42339</v>
      </c>
      <c r="B976">
        <v>432.98</v>
      </c>
      <c r="C976">
        <v>0.87309999999999999</v>
      </c>
    </row>
    <row r="977" spans="1:3" x14ac:dyDescent="0.3">
      <c r="A977" s="1">
        <v>42339</v>
      </c>
      <c r="B977">
        <v>426.62</v>
      </c>
      <c r="C977">
        <v>0.91200000000000003</v>
      </c>
    </row>
    <row r="978" spans="1:3" x14ac:dyDescent="0.3">
      <c r="A978" s="1">
        <v>42339</v>
      </c>
      <c r="B978">
        <v>430.57</v>
      </c>
      <c r="C978">
        <v>0.9335</v>
      </c>
    </row>
    <row r="979" spans="1:3" x14ac:dyDescent="0.3">
      <c r="A979" s="1">
        <v>42370</v>
      </c>
      <c r="B979">
        <v>434.33</v>
      </c>
      <c r="C979">
        <v>0.94799999999999995</v>
      </c>
    </row>
    <row r="980" spans="1:3" x14ac:dyDescent="0.3">
      <c r="A980" s="1">
        <v>42370</v>
      </c>
      <c r="B980">
        <v>433.44</v>
      </c>
      <c r="C980">
        <v>0.93710000000000004</v>
      </c>
    </row>
    <row r="981" spans="1:3" x14ac:dyDescent="0.3">
      <c r="A981" s="1">
        <v>42370</v>
      </c>
      <c r="B981">
        <v>430.01</v>
      </c>
      <c r="C981">
        <v>0.97189999999999999</v>
      </c>
    </row>
    <row r="982" spans="1:3" x14ac:dyDescent="0.3">
      <c r="A982" s="1">
        <v>42370</v>
      </c>
      <c r="B982">
        <v>433.09</v>
      </c>
      <c r="C982">
        <v>0.95450000000000002</v>
      </c>
    </row>
    <row r="983" spans="1:3" x14ac:dyDescent="0.3">
      <c r="A983" s="1">
        <v>42370</v>
      </c>
      <c r="B983">
        <v>431.96</v>
      </c>
      <c r="C983">
        <v>0.95020000000000004</v>
      </c>
    </row>
    <row r="984" spans="1:3" x14ac:dyDescent="0.3">
      <c r="A984" s="1">
        <v>42370</v>
      </c>
      <c r="B984">
        <v>429.11</v>
      </c>
      <c r="C984">
        <v>0.95089999999999997</v>
      </c>
    </row>
    <row r="985" spans="1:3" x14ac:dyDescent="0.3">
      <c r="A985" s="1">
        <v>42370</v>
      </c>
      <c r="B985">
        <v>458.05</v>
      </c>
      <c r="C985">
        <v>0.94199999999999995</v>
      </c>
    </row>
    <row r="986" spans="1:3" x14ac:dyDescent="0.3">
      <c r="A986" s="1">
        <v>42370</v>
      </c>
      <c r="B986">
        <v>453.23</v>
      </c>
      <c r="C986">
        <v>0.98680000000000001</v>
      </c>
    </row>
    <row r="987" spans="1:3" x14ac:dyDescent="0.3">
      <c r="A987" s="1">
        <v>42370</v>
      </c>
      <c r="B987">
        <v>447.61</v>
      </c>
      <c r="C987">
        <v>0.98680000000000001</v>
      </c>
    </row>
    <row r="988" spans="1:3" x14ac:dyDescent="0.3">
      <c r="A988" s="1">
        <v>42370</v>
      </c>
      <c r="B988">
        <v>447.99</v>
      </c>
      <c r="C988">
        <v>0.99919999999999998</v>
      </c>
    </row>
    <row r="989" spans="1:3" x14ac:dyDescent="0.3">
      <c r="A989" s="1">
        <v>42370</v>
      </c>
      <c r="B989">
        <v>448.43</v>
      </c>
      <c r="C989">
        <v>1.06</v>
      </c>
    </row>
    <row r="990" spans="1:3" x14ac:dyDescent="0.3">
      <c r="A990" s="1">
        <v>42370</v>
      </c>
      <c r="B990">
        <v>435.69</v>
      </c>
      <c r="C990">
        <v>1.1399999999999999</v>
      </c>
    </row>
    <row r="991" spans="1:3" x14ac:dyDescent="0.3">
      <c r="A991" s="1">
        <v>42370</v>
      </c>
      <c r="B991">
        <v>432.37</v>
      </c>
      <c r="C991">
        <v>1.1299999999999999</v>
      </c>
    </row>
    <row r="992" spans="1:3" x14ac:dyDescent="0.3">
      <c r="A992" s="1">
        <v>42370</v>
      </c>
      <c r="B992">
        <v>430.31</v>
      </c>
      <c r="C992">
        <v>1.19</v>
      </c>
    </row>
    <row r="993" spans="1:3" x14ac:dyDescent="0.3">
      <c r="A993" s="1">
        <v>42370</v>
      </c>
      <c r="B993">
        <v>364.33</v>
      </c>
      <c r="C993">
        <v>1.21</v>
      </c>
    </row>
    <row r="994" spans="1:3" x14ac:dyDescent="0.3">
      <c r="A994" s="1">
        <v>42370</v>
      </c>
      <c r="B994">
        <v>387.54</v>
      </c>
      <c r="C994">
        <v>1.22</v>
      </c>
    </row>
    <row r="995" spans="1:3" x14ac:dyDescent="0.3">
      <c r="A995" s="1">
        <v>42370</v>
      </c>
      <c r="B995">
        <v>382.3</v>
      </c>
      <c r="C995">
        <v>1.33</v>
      </c>
    </row>
    <row r="996" spans="1:3" x14ac:dyDescent="0.3">
      <c r="A996" s="1">
        <v>42370</v>
      </c>
      <c r="B996">
        <v>387.17</v>
      </c>
      <c r="C996">
        <v>1.43</v>
      </c>
    </row>
    <row r="997" spans="1:3" x14ac:dyDescent="0.3">
      <c r="A997" s="1">
        <v>42370</v>
      </c>
      <c r="B997">
        <v>380.15</v>
      </c>
      <c r="C997">
        <v>1.37</v>
      </c>
    </row>
    <row r="998" spans="1:3" x14ac:dyDescent="0.3">
      <c r="A998" s="1">
        <v>42370</v>
      </c>
      <c r="B998">
        <v>420.23</v>
      </c>
      <c r="C998">
        <v>1.53</v>
      </c>
    </row>
    <row r="999" spans="1:3" x14ac:dyDescent="0.3">
      <c r="A999" s="1">
        <v>42370</v>
      </c>
      <c r="B999">
        <v>410.26</v>
      </c>
      <c r="C999">
        <v>1.55</v>
      </c>
    </row>
    <row r="1000" spans="1:3" x14ac:dyDescent="0.3">
      <c r="A1000" s="1">
        <v>42370</v>
      </c>
      <c r="B1000">
        <v>382.49</v>
      </c>
      <c r="C1000">
        <v>1.5</v>
      </c>
    </row>
    <row r="1001" spans="1:3" x14ac:dyDescent="0.3">
      <c r="A1001" s="1">
        <v>42370</v>
      </c>
      <c r="B1001">
        <v>387.49</v>
      </c>
      <c r="C1001">
        <v>1.97</v>
      </c>
    </row>
    <row r="1002" spans="1:3" x14ac:dyDescent="0.3">
      <c r="A1002" s="1">
        <v>42370</v>
      </c>
      <c r="B1002">
        <v>402.97</v>
      </c>
      <c r="C1002">
        <v>2.14</v>
      </c>
    </row>
    <row r="1003" spans="1:3" x14ac:dyDescent="0.3">
      <c r="A1003" s="1">
        <v>42370</v>
      </c>
      <c r="B1003">
        <v>391.73</v>
      </c>
      <c r="C1003">
        <v>2.5</v>
      </c>
    </row>
    <row r="1004" spans="1:3" x14ac:dyDescent="0.3">
      <c r="A1004" s="1">
        <v>42370</v>
      </c>
      <c r="B1004">
        <v>392.15</v>
      </c>
      <c r="C1004">
        <v>2.2799999999999998</v>
      </c>
    </row>
    <row r="1005" spans="1:3" x14ac:dyDescent="0.3">
      <c r="A1005" s="1">
        <v>42370</v>
      </c>
      <c r="B1005">
        <v>394.97</v>
      </c>
      <c r="C1005">
        <v>2.39</v>
      </c>
    </row>
    <row r="1006" spans="1:3" x14ac:dyDescent="0.3">
      <c r="A1006" s="1">
        <v>42370</v>
      </c>
      <c r="B1006">
        <v>380.29</v>
      </c>
      <c r="C1006">
        <v>2.5299999999999998</v>
      </c>
    </row>
    <row r="1007" spans="1:3" x14ac:dyDescent="0.3">
      <c r="A1007" s="1">
        <v>42370</v>
      </c>
      <c r="B1007">
        <v>379.47</v>
      </c>
      <c r="C1007">
        <v>2.4900000000000002</v>
      </c>
    </row>
    <row r="1008" spans="1:3" x14ac:dyDescent="0.3">
      <c r="A1008" s="1">
        <v>42370</v>
      </c>
      <c r="B1008">
        <v>378.26</v>
      </c>
      <c r="C1008">
        <v>2.4500000000000002</v>
      </c>
    </row>
    <row r="1009" spans="1:3" x14ac:dyDescent="0.3">
      <c r="A1009" s="1">
        <v>42370</v>
      </c>
      <c r="B1009">
        <v>368.77</v>
      </c>
      <c r="C1009">
        <v>2.31</v>
      </c>
    </row>
    <row r="1010" spans="1:3" x14ac:dyDescent="0.3">
      <c r="A1010" s="1">
        <v>42401</v>
      </c>
      <c r="B1010">
        <v>373.06</v>
      </c>
      <c r="C1010">
        <v>2.21</v>
      </c>
    </row>
    <row r="1011" spans="1:3" x14ac:dyDescent="0.3">
      <c r="A1011" s="1">
        <v>42401</v>
      </c>
      <c r="B1011">
        <v>374.45</v>
      </c>
      <c r="C1011">
        <v>2.44</v>
      </c>
    </row>
    <row r="1012" spans="1:3" x14ac:dyDescent="0.3">
      <c r="A1012" s="1">
        <v>42401</v>
      </c>
      <c r="B1012">
        <v>369.95</v>
      </c>
      <c r="C1012">
        <v>2.5299999999999998</v>
      </c>
    </row>
    <row r="1013" spans="1:3" x14ac:dyDescent="0.3">
      <c r="A1013" s="1">
        <v>42401</v>
      </c>
      <c r="B1013">
        <v>389.59</v>
      </c>
      <c r="C1013">
        <v>2.58</v>
      </c>
    </row>
    <row r="1014" spans="1:3" x14ac:dyDescent="0.3">
      <c r="A1014" s="1">
        <v>42401</v>
      </c>
      <c r="B1014">
        <v>386.55</v>
      </c>
      <c r="C1014">
        <v>2.54</v>
      </c>
    </row>
    <row r="1015" spans="1:3" x14ac:dyDescent="0.3">
      <c r="A1015" s="1">
        <v>42401</v>
      </c>
      <c r="B1015">
        <v>376.52</v>
      </c>
      <c r="C1015">
        <v>2.5299999999999998</v>
      </c>
    </row>
    <row r="1016" spans="1:3" x14ac:dyDescent="0.3">
      <c r="A1016" s="1">
        <v>42401</v>
      </c>
      <c r="B1016">
        <v>376.62</v>
      </c>
      <c r="C1016">
        <v>2.96</v>
      </c>
    </row>
    <row r="1017" spans="1:3" x14ac:dyDescent="0.3">
      <c r="A1017" s="1">
        <v>42401</v>
      </c>
      <c r="B1017">
        <v>373.45</v>
      </c>
      <c r="C1017">
        <v>3.18</v>
      </c>
    </row>
    <row r="1018" spans="1:3" x14ac:dyDescent="0.3">
      <c r="A1018" s="1">
        <v>42401</v>
      </c>
      <c r="B1018">
        <v>376.03</v>
      </c>
      <c r="C1018">
        <v>4.04</v>
      </c>
    </row>
    <row r="1019" spans="1:3" x14ac:dyDescent="0.3">
      <c r="A1019" s="1">
        <v>42401</v>
      </c>
      <c r="B1019">
        <v>381.65</v>
      </c>
      <c r="C1019">
        <v>4.4400000000000004</v>
      </c>
    </row>
    <row r="1020" spans="1:3" x14ac:dyDescent="0.3">
      <c r="A1020" s="1">
        <v>42401</v>
      </c>
      <c r="B1020">
        <v>379.65</v>
      </c>
      <c r="C1020">
        <v>6.01</v>
      </c>
    </row>
    <row r="1021" spans="1:3" x14ac:dyDescent="0.3">
      <c r="A1021" s="1">
        <v>42401</v>
      </c>
      <c r="B1021">
        <v>384.26</v>
      </c>
      <c r="C1021">
        <v>5.55</v>
      </c>
    </row>
    <row r="1022" spans="1:3" x14ac:dyDescent="0.3">
      <c r="A1022" s="1">
        <v>42401</v>
      </c>
      <c r="B1022">
        <v>391.86</v>
      </c>
      <c r="C1022">
        <v>5.39</v>
      </c>
    </row>
    <row r="1023" spans="1:3" x14ac:dyDescent="0.3">
      <c r="A1023" s="1">
        <v>42401</v>
      </c>
      <c r="B1023">
        <v>407.23</v>
      </c>
      <c r="C1023">
        <v>5.24</v>
      </c>
    </row>
    <row r="1024" spans="1:3" x14ac:dyDescent="0.3">
      <c r="A1024" s="1">
        <v>42401</v>
      </c>
      <c r="B1024">
        <v>400.18</v>
      </c>
      <c r="C1024">
        <v>5.29</v>
      </c>
    </row>
    <row r="1025" spans="1:3" x14ac:dyDescent="0.3">
      <c r="A1025" s="1">
        <v>42401</v>
      </c>
      <c r="B1025">
        <v>407.49</v>
      </c>
      <c r="C1025">
        <v>4.32</v>
      </c>
    </row>
    <row r="1026" spans="1:3" x14ac:dyDescent="0.3">
      <c r="A1026" s="1">
        <v>42401</v>
      </c>
      <c r="B1026">
        <v>416.32</v>
      </c>
      <c r="C1026">
        <v>3.76</v>
      </c>
    </row>
    <row r="1027" spans="1:3" x14ac:dyDescent="0.3">
      <c r="A1027" s="1">
        <v>42401</v>
      </c>
      <c r="B1027">
        <v>422.37</v>
      </c>
      <c r="C1027">
        <v>4.4000000000000004</v>
      </c>
    </row>
    <row r="1028" spans="1:3" x14ac:dyDescent="0.3">
      <c r="A1028" s="1">
        <v>42401</v>
      </c>
      <c r="B1028">
        <v>420.79</v>
      </c>
      <c r="C1028">
        <v>4.74</v>
      </c>
    </row>
    <row r="1029" spans="1:3" x14ac:dyDescent="0.3">
      <c r="A1029" s="1">
        <v>42401</v>
      </c>
      <c r="B1029">
        <v>437.16</v>
      </c>
      <c r="C1029">
        <v>4.34</v>
      </c>
    </row>
    <row r="1030" spans="1:3" x14ac:dyDescent="0.3">
      <c r="A1030" s="1">
        <v>42401</v>
      </c>
      <c r="B1030">
        <v>438.8</v>
      </c>
      <c r="C1030">
        <v>4.6500000000000004</v>
      </c>
    </row>
    <row r="1031" spans="1:3" x14ac:dyDescent="0.3">
      <c r="A1031" s="1">
        <v>42401</v>
      </c>
      <c r="B1031">
        <v>437.75</v>
      </c>
      <c r="C1031">
        <v>5.62</v>
      </c>
    </row>
    <row r="1032" spans="1:3" x14ac:dyDescent="0.3">
      <c r="A1032" s="1">
        <v>42401</v>
      </c>
      <c r="B1032">
        <v>420.74</v>
      </c>
      <c r="C1032">
        <v>5.59</v>
      </c>
    </row>
    <row r="1033" spans="1:3" x14ac:dyDescent="0.3">
      <c r="A1033" s="1">
        <v>42401</v>
      </c>
      <c r="B1033">
        <v>424.95</v>
      </c>
      <c r="C1033">
        <v>6.24</v>
      </c>
    </row>
    <row r="1034" spans="1:3" x14ac:dyDescent="0.3">
      <c r="A1034" s="1">
        <v>42401</v>
      </c>
      <c r="B1034">
        <v>424.54</v>
      </c>
      <c r="C1034">
        <v>6.1</v>
      </c>
    </row>
    <row r="1035" spans="1:3" x14ac:dyDescent="0.3">
      <c r="A1035" s="1">
        <v>42401</v>
      </c>
      <c r="B1035">
        <v>432.15</v>
      </c>
      <c r="C1035">
        <v>5.92</v>
      </c>
    </row>
    <row r="1036" spans="1:3" x14ac:dyDescent="0.3">
      <c r="A1036" s="1">
        <v>42401</v>
      </c>
      <c r="B1036">
        <v>432.52</v>
      </c>
      <c r="C1036">
        <v>6.43</v>
      </c>
    </row>
    <row r="1037" spans="1:3" x14ac:dyDescent="0.3">
      <c r="A1037" s="1">
        <v>42401</v>
      </c>
      <c r="B1037">
        <v>433.5</v>
      </c>
      <c r="C1037">
        <v>6.47</v>
      </c>
    </row>
    <row r="1038" spans="1:3" x14ac:dyDescent="0.3">
      <c r="A1038" s="1">
        <v>42401</v>
      </c>
      <c r="B1038">
        <v>437.7</v>
      </c>
      <c r="C1038">
        <v>6.34</v>
      </c>
    </row>
    <row r="1039" spans="1:3" x14ac:dyDescent="0.3">
      <c r="A1039" s="1">
        <v>42430</v>
      </c>
      <c r="B1039">
        <v>435.12</v>
      </c>
      <c r="C1039">
        <v>7.65</v>
      </c>
    </row>
    <row r="1040" spans="1:3" x14ac:dyDescent="0.3">
      <c r="A1040" s="1">
        <v>42430</v>
      </c>
      <c r="B1040">
        <v>423.99</v>
      </c>
      <c r="C1040">
        <v>8.4700000000000006</v>
      </c>
    </row>
    <row r="1041" spans="1:3" x14ac:dyDescent="0.3">
      <c r="A1041" s="1">
        <v>42430</v>
      </c>
      <c r="B1041">
        <v>421.65</v>
      </c>
      <c r="C1041">
        <v>9.2899999999999991</v>
      </c>
    </row>
    <row r="1042" spans="1:3" x14ac:dyDescent="0.3">
      <c r="A1042" s="1">
        <v>42430</v>
      </c>
      <c r="B1042">
        <v>410.94</v>
      </c>
      <c r="C1042">
        <v>10.41</v>
      </c>
    </row>
    <row r="1043" spans="1:3" x14ac:dyDescent="0.3">
      <c r="A1043" s="1">
        <v>42430</v>
      </c>
      <c r="B1043">
        <v>400.57</v>
      </c>
      <c r="C1043">
        <v>11</v>
      </c>
    </row>
    <row r="1044" spans="1:3" x14ac:dyDescent="0.3">
      <c r="A1044" s="1">
        <v>42430</v>
      </c>
      <c r="B1044">
        <v>407.71</v>
      </c>
      <c r="C1044">
        <v>11.38</v>
      </c>
    </row>
    <row r="1045" spans="1:3" x14ac:dyDescent="0.3">
      <c r="A1045" s="1">
        <v>42430</v>
      </c>
      <c r="B1045">
        <v>414.32</v>
      </c>
      <c r="C1045">
        <v>9.5500000000000007</v>
      </c>
    </row>
    <row r="1046" spans="1:3" x14ac:dyDescent="0.3">
      <c r="A1046" s="1">
        <v>42430</v>
      </c>
      <c r="B1046">
        <v>413.97</v>
      </c>
      <c r="C1046">
        <v>9.85</v>
      </c>
    </row>
    <row r="1047" spans="1:3" x14ac:dyDescent="0.3">
      <c r="A1047" s="1">
        <v>42430</v>
      </c>
      <c r="B1047">
        <v>414.86</v>
      </c>
      <c r="C1047">
        <v>11.9</v>
      </c>
    </row>
    <row r="1048" spans="1:3" x14ac:dyDescent="0.3">
      <c r="A1048" s="1">
        <v>42430</v>
      </c>
      <c r="B1048">
        <v>417.13</v>
      </c>
      <c r="C1048">
        <v>11.31</v>
      </c>
    </row>
    <row r="1049" spans="1:3" x14ac:dyDescent="0.3">
      <c r="A1049" s="1">
        <v>42430</v>
      </c>
      <c r="B1049">
        <v>421.69</v>
      </c>
      <c r="C1049">
        <v>11.08</v>
      </c>
    </row>
    <row r="1050" spans="1:3" x14ac:dyDescent="0.3">
      <c r="A1050" s="1">
        <v>42430</v>
      </c>
      <c r="B1050">
        <v>411.62</v>
      </c>
      <c r="C1050">
        <v>13.53</v>
      </c>
    </row>
    <row r="1051" spans="1:3" x14ac:dyDescent="0.3">
      <c r="A1051" s="1">
        <v>42430</v>
      </c>
      <c r="B1051">
        <v>414.07</v>
      </c>
      <c r="C1051">
        <v>14.48</v>
      </c>
    </row>
    <row r="1052" spans="1:3" x14ac:dyDescent="0.3">
      <c r="A1052" s="1">
        <v>42430</v>
      </c>
      <c r="B1052">
        <v>416.44</v>
      </c>
      <c r="C1052">
        <v>12.45</v>
      </c>
    </row>
    <row r="1053" spans="1:3" x14ac:dyDescent="0.3">
      <c r="A1053" s="1">
        <v>42430</v>
      </c>
      <c r="B1053">
        <v>416.83</v>
      </c>
      <c r="C1053">
        <v>13.01</v>
      </c>
    </row>
    <row r="1054" spans="1:3" x14ac:dyDescent="0.3">
      <c r="A1054" s="1">
        <v>42430</v>
      </c>
      <c r="B1054">
        <v>417.01</v>
      </c>
      <c r="C1054">
        <v>12.52</v>
      </c>
    </row>
    <row r="1055" spans="1:3" x14ac:dyDescent="0.3">
      <c r="A1055" s="1">
        <v>42430</v>
      </c>
      <c r="B1055">
        <v>420.62</v>
      </c>
      <c r="C1055">
        <v>11.08</v>
      </c>
    </row>
    <row r="1056" spans="1:3" x14ac:dyDescent="0.3">
      <c r="A1056" s="1">
        <v>42430</v>
      </c>
      <c r="B1056">
        <v>409.55</v>
      </c>
      <c r="C1056">
        <v>11</v>
      </c>
    </row>
    <row r="1057" spans="1:3" x14ac:dyDescent="0.3">
      <c r="A1057" s="1">
        <v>42430</v>
      </c>
      <c r="B1057">
        <v>410.44</v>
      </c>
      <c r="C1057">
        <v>10.53</v>
      </c>
    </row>
    <row r="1058" spans="1:3" x14ac:dyDescent="0.3">
      <c r="A1058" s="1">
        <v>42430</v>
      </c>
      <c r="B1058">
        <v>413.76</v>
      </c>
      <c r="C1058">
        <v>10.32</v>
      </c>
    </row>
    <row r="1059" spans="1:3" x14ac:dyDescent="0.3">
      <c r="A1059" s="1">
        <v>42430</v>
      </c>
      <c r="B1059">
        <v>413.31</v>
      </c>
      <c r="C1059">
        <v>11.86</v>
      </c>
    </row>
    <row r="1060" spans="1:3" x14ac:dyDescent="0.3">
      <c r="A1060" s="1">
        <v>42430</v>
      </c>
      <c r="B1060">
        <v>418.09</v>
      </c>
      <c r="C1060">
        <v>11.27</v>
      </c>
    </row>
    <row r="1061" spans="1:3" x14ac:dyDescent="0.3">
      <c r="A1061" s="1">
        <v>42430</v>
      </c>
      <c r="B1061">
        <v>418.04</v>
      </c>
      <c r="C1061">
        <v>12.42</v>
      </c>
    </row>
    <row r="1062" spans="1:3" x14ac:dyDescent="0.3">
      <c r="A1062" s="1">
        <v>42430</v>
      </c>
      <c r="B1062">
        <v>416.39</v>
      </c>
      <c r="C1062">
        <v>11.23</v>
      </c>
    </row>
    <row r="1063" spans="1:3" x14ac:dyDescent="0.3">
      <c r="A1063" s="1">
        <v>42430</v>
      </c>
      <c r="B1063">
        <v>417.18</v>
      </c>
      <c r="C1063">
        <v>10.74</v>
      </c>
    </row>
    <row r="1064" spans="1:3" x14ac:dyDescent="0.3">
      <c r="A1064" s="1">
        <v>42430</v>
      </c>
      <c r="B1064">
        <v>417.95</v>
      </c>
      <c r="C1064">
        <v>10.97</v>
      </c>
    </row>
    <row r="1065" spans="1:3" x14ac:dyDescent="0.3">
      <c r="A1065" s="1">
        <v>42430</v>
      </c>
      <c r="B1065">
        <v>426.77</v>
      </c>
      <c r="C1065">
        <v>10.42</v>
      </c>
    </row>
    <row r="1066" spans="1:3" x14ac:dyDescent="0.3">
      <c r="A1066" s="1">
        <v>42430</v>
      </c>
      <c r="B1066">
        <v>424.23</v>
      </c>
      <c r="C1066">
        <v>11.67</v>
      </c>
    </row>
    <row r="1067" spans="1:3" x14ac:dyDescent="0.3">
      <c r="A1067" s="1">
        <v>42430</v>
      </c>
      <c r="B1067">
        <v>416.52</v>
      </c>
      <c r="C1067">
        <v>11.66</v>
      </c>
    </row>
    <row r="1068" spans="1:3" x14ac:dyDescent="0.3">
      <c r="A1068" s="1">
        <v>42430</v>
      </c>
      <c r="B1068">
        <v>414.82</v>
      </c>
      <c r="C1068">
        <v>11.95</v>
      </c>
    </row>
    <row r="1069" spans="1:3" x14ac:dyDescent="0.3">
      <c r="A1069" s="1">
        <v>42430</v>
      </c>
      <c r="B1069">
        <v>416.73</v>
      </c>
      <c r="C1069">
        <v>11.4</v>
      </c>
    </row>
    <row r="1070" spans="1:3" x14ac:dyDescent="0.3">
      <c r="A1070" s="1">
        <v>42461</v>
      </c>
      <c r="B1070">
        <v>417.96</v>
      </c>
      <c r="C1070">
        <v>11.66</v>
      </c>
    </row>
    <row r="1071" spans="1:3" x14ac:dyDescent="0.3">
      <c r="A1071" s="1">
        <v>42461</v>
      </c>
      <c r="B1071">
        <v>420.87</v>
      </c>
      <c r="C1071">
        <v>11.6</v>
      </c>
    </row>
    <row r="1072" spans="1:3" x14ac:dyDescent="0.3">
      <c r="A1072" s="1">
        <v>42461</v>
      </c>
      <c r="B1072">
        <v>420.9</v>
      </c>
      <c r="C1072">
        <v>11.62</v>
      </c>
    </row>
    <row r="1073" spans="1:3" x14ac:dyDescent="0.3">
      <c r="A1073" s="1">
        <v>42461</v>
      </c>
      <c r="B1073">
        <v>421.44</v>
      </c>
      <c r="C1073">
        <v>11.16</v>
      </c>
    </row>
    <row r="1074" spans="1:3" x14ac:dyDescent="0.3">
      <c r="A1074" s="1">
        <v>42461</v>
      </c>
      <c r="B1074">
        <v>424.03</v>
      </c>
      <c r="C1074">
        <v>10.44</v>
      </c>
    </row>
    <row r="1075" spans="1:3" x14ac:dyDescent="0.3">
      <c r="A1075" s="1">
        <v>42461</v>
      </c>
      <c r="B1075">
        <v>423.41</v>
      </c>
      <c r="C1075">
        <v>10.69</v>
      </c>
    </row>
    <row r="1076" spans="1:3" x14ac:dyDescent="0.3">
      <c r="A1076" s="1">
        <v>42461</v>
      </c>
      <c r="B1076">
        <v>422.74</v>
      </c>
      <c r="C1076">
        <v>10.07</v>
      </c>
    </row>
    <row r="1077" spans="1:3" x14ac:dyDescent="0.3">
      <c r="A1077" s="1">
        <v>42461</v>
      </c>
      <c r="B1077">
        <v>420.35</v>
      </c>
      <c r="C1077">
        <v>9.7200000000000006</v>
      </c>
    </row>
    <row r="1078" spans="1:3" x14ac:dyDescent="0.3">
      <c r="A1078" s="1">
        <v>42461</v>
      </c>
      <c r="B1078">
        <v>419.41</v>
      </c>
      <c r="C1078">
        <v>9.15</v>
      </c>
    </row>
    <row r="1079" spans="1:3" x14ac:dyDescent="0.3">
      <c r="A1079" s="1">
        <v>42461</v>
      </c>
      <c r="B1079">
        <v>421.56</v>
      </c>
      <c r="C1079">
        <v>8.94</v>
      </c>
    </row>
    <row r="1080" spans="1:3" x14ac:dyDescent="0.3">
      <c r="A1080" s="1">
        <v>42461</v>
      </c>
      <c r="B1080">
        <v>422.48</v>
      </c>
      <c r="C1080">
        <v>8.64</v>
      </c>
    </row>
    <row r="1081" spans="1:3" x14ac:dyDescent="0.3">
      <c r="A1081" s="1">
        <v>42461</v>
      </c>
      <c r="B1081">
        <v>425.19</v>
      </c>
      <c r="C1081">
        <v>7.44</v>
      </c>
    </row>
    <row r="1082" spans="1:3" x14ac:dyDescent="0.3">
      <c r="A1082" s="1">
        <v>42461</v>
      </c>
      <c r="B1082">
        <v>423.73</v>
      </c>
      <c r="C1082">
        <v>8.0399999999999991</v>
      </c>
    </row>
    <row r="1083" spans="1:3" x14ac:dyDescent="0.3">
      <c r="A1083" s="1">
        <v>42461</v>
      </c>
      <c r="B1083">
        <v>424.28</v>
      </c>
      <c r="C1083">
        <v>8.39</v>
      </c>
    </row>
    <row r="1084" spans="1:3" x14ac:dyDescent="0.3">
      <c r="A1084" s="1">
        <v>42461</v>
      </c>
      <c r="B1084">
        <v>429.71</v>
      </c>
      <c r="C1084">
        <v>8.24</v>
      </c>
    </row>
    <row r="1085" spans="1:3" x14ac:dyDescent="0.3">
      <c r="A1085" s="1">
        <v>42461</v>
      </c>
      <c r="B1085">
        <v>430.57</v>
      </c>
      <c r="C1085">
        <v>8.61</v>
      </c>
    </row>
    <row r="1086" spans="1:3" x14ac:dyDescent="0.3">
      <c r="A1086" s="1">
        <v>42461</v>
      </c>
      <c r="B1086">
        <v>427.4</v>
      </c>
      <c r="C1086">
        <v>9.31</v>
      </c>
    </row>
    <row r="1087" spans="1:3" x14ac:dyDescent="0.3">
      <c r="A1087" s="1">
        <v>42461</v>
      </c>
      <c r="B1087">
        <v>428.59</v>
      </c>
      <c r="C1087">
        <v>9.0399999999999991</v>
      </c>
    </row>
    <row r="1088" spans="1:3" x14ac:dyDescent="0.3">
      <c r="A1088" s="1">
        <v>42461</v>
      </c>
      <c r="B1088">
        <v>435.51</v>
      </c>
      <c r="C1088">
        <v>8.7100000000000009</v>
      </c>
    </row>
    <row r="1089" spans="1:3" x14ac:dyDescent="0.3">
      <c r="A1089" s="1">
        <v>42461</v>
      </c>
      <c r="B1089">
        <v>441.39</v>
      </c>
      <c r="C1089">
        <v>8.4700000000000006</v>
      </c>
    </row>
    <row r="1090" spans="1:3" x14ac:dyDescent="0.3">
      <c r="A1090" s="1">
        <v>42461</v>
      </c>
      <c r="B1090">
        <v>449.42</v>
      </c>
      <c r="C1090">
        <v>8.1</v>
      </c>
    </row>
    <row r="1091" spans="1:3" x14ac:dyDescent="0.3">
      <c r="A1091" s="1">
        <v>42461</v>
      </c>
      <c r="B1091">
        <v>445.74</v>
      </c>
      <c r="C1091">
        <v>7.82</v>
      </c>
    </row>
    <row r="1092" spans="1:3" x14ac:dyDescent="0.3">
      <c r="A1092" s="1">
        <v>42461</v>
      </c>
      <c r="B1092">
        <v>450.28</v>
      </c>
      <c r="C1092">
        <v>8.2899999999999991</v>
      </c>
    </row>
    <row r="1093" spans="1:3" x14ac:dyDescent="0.3">
      <c r="A1093" s="1">
        <v>42461</v>
      </c>
      <c r="B1093">
        <v>458.55</v>
      </c>
      <c r="C1093">
        <v>8</v>
      </c>
    </row>
    <row r="1094" spans="1:3" x14ac:dyDescent="0.3">
      <c r="A1094" s="1">
        <v>42461</v>
      </c>
      <c r="B1094">
        <v>461.43</v>
      </c>
      <c r="C1094">
        <v>7.55</v>
      </c>
    </row>
    <row r="1095" spans="1:3" x14ac:dyDescent="0.3">
      <c r="A1095" s="1">
        <v>42461</v>
      </c>
      <c r="B1095">
        <v>466.09</v>
      </c>
      <c r="C1095">
        <v>7.4</v>
      </c>
    </row>
    <row r="1096" spans="1:3" x14ac:dyDescent="0.3">
      <c r="A1096" s="1">
        <v>42461</v>
      </c>
      <c r="B1096">
        <v>444.69</v>
      </c>
      <c r="C1096">
        <v>7.76</v>
      </c>
    </row>
    <row r="1097" spans="1:3" x14ac:dyDescent="0.3">
      <c r="A1097" s="1">
        <v>42461</v>
      </c>
      <c r="B1097">
        <v>449.01</v>
      </c>
      <c r="C1097">
        <v>7.17</v>
      </c>
    </row>
    <row r="1098" spans="1:3" x14ac:dyDescent="0.3">
      <c r="A1098" s="1">
        <v>42461</v>
      </c>
      <c r="B1098">
        <v>455.1</v>
      </c>
      <c r="C1098">
        <v>7.46</v>
      </c>
    </row>
    <row r="1099" spans="1:3" x14ac:dyDescent="0.3">
      <c r="A1099" s="1">
        <v>42461</v>
      </c>
      <c r="B1099">
        <v>448.32</v>
      </c>
      <c r="C1099">
        <v>8.81</v>
      </c>
    </row>
    <row r="1100" spans="1:3" x14ac:dyDescent="0.3">
      <c r="A1100" s="1">
        <v>42491</v>
      </c>
      <c r="B1100">
        <v>451.88</v>
      </c>
      <c r="C1100">
        <v>8.85</v>
      </c>
    </row>
    <row r="1101" spans="1:3" x14ac:dyDescent="0.3">
      <c r="A1101" s="1">
        <v>42491</v>
      </c>
      <c r="B1101">
        <v>444.67</v>
      </c>
      <c r="C1101">
        <v>10.16</v>
      </c>
    </row>
    <row r="1102" spans="1:3" x14ac:dyDescent="0.3">
      <c r="A1102" s="1">
        <v>42491</v>
      </c>
      <c r="B1102">
        <v>450.3</v>
      </c>
      <c r="C1102">
        <v>9.31</v>
      </c>
    </row>
    <row r="1103" spans="1:3" x14ac:dyDescent="0.3">
      <c r="A1103" s="1">
        <v>42491</v>
      </c>
      <c r="B1103">
        <v>446.72</v>
      </c>
      <c r="C1103">
        <v>9.41</v>
      </c>
    </row>
    <row r="1104" spans="1:3" x14ac:dyDescent="0.3">
      <c r="A1104" s="1">
        <v>42491</v>
      </c>
      <c r="B1104">
        <v>447.98</v>
      </c>
      <c r="C1104">
        <v>9.83</v>
      </c>
    </row>
    <row r="1105" spans="1:3" x14ac:dyDescent="0.3">
      <c r="A1105" s="1">
        <v>42491</v>
      </c>
      <c r="B1105">
        <v>459.6</v>
      </c>
      <c r="C1105">
        <v>9.35</v>
      </c>
    </row>
    <row r="1106" spans="1:3" x14ac:dyDescent="0.3">
      <c r="A1106" s="1">
        <v>42491</v>
      </c>
      <c r="B1106">
        <v>458.54</v>
      </c>
      <c r="C1106">
        <v>9.3699999999999992</v>
      </c>
    </row>
    <row r="1107" spans="1:3" x14ac:dyDescent="0.3">
      <c r="A1107" s="1">
        <v>42491</v>
      </c>
      <c r="B1107">
        <v>458.55</v>
      </c>
      <c r="C1107">
        <v>9.48</v>
      </c>
    </row>
    <row r="1108" spans="1:3" x14ac:dyDescent="0.3">
      <c r="A1108" s="1">
        <v>42491</v>
      </c>
      <c r="B1108">
        <v>460.48</v>
      </c>
      <c r="C1108">
        <v>9.3000000000000007</v>
      </c>
    </row>
    <row r="1109" spans="1:3" x14ac:dyDescent="0.3">
      <c r="A1109" s="1">
        <v>42491</v>
      </c>
      <c r="B1109">
        <v>450.89</v>
      </c>
      <c r="C1109">
        <v>9.36</v>
      </c>
    </row>
    <row r="1110" spans="1:3" x14ac:dyDescent="0.3">
      <c r="A1110" s="1">
        <v>42491</v>
      </c>
      <c r="B1110">
        <v>452.73</v>
      </c>
      <c r="C1110">
        <v>10</v>
      </c>
    </row>
    <row r="1111" spans="1:3" x14ac:dyDescent="0.3">
      <c r="A1111" s="1">
        <v>42491</v>
      </c>
      <c r="B1111">
        <v>454.77</v>
      </c>
      <c r="C1111">
        <v>10.06</v>
      </c>
    </row>
    <row r="1112" spans="1:3" x14ac:dyDescent="0.3">
      <c r="A1112" s="1">
        <v>42491</v>
      </c>
      <c r="B1112">
        <v>455.67</v>
      </c>
      <c r="C1112">
        <v>10.51</v>
      </c>
    </row>
    <row r="1113" spans="1:3" x14ac:dyDescent="0.3">
      <c r="A1113" s="1">
        <v>42491</v>
      </c>
      <c r="B1113">
        <v>455.67</v>
      </c>
      <c r="C1113">
        <v>10.24</v>
      </c>
    </row>
    <row r="1114" spans="1:3" x14ac:dyDescent="0.3">
      <c r="A1114" s="1">
        <v>42491</v>
      </c>
      <c r="B1114">
        <v>457.57</v>
      </c>
      <c r="C1114">
        <v>9.9600000000000009</v>
      </c>
    </row>
    <row r="1115" spans="1:3" x14ac:dyDescent="0.3">
      <c r="A1115" s="1">
        <v>42491</v>
      </c>
      <c r="B1115">
        <v>454.16</v>
      </c>
      <c r="C1115">
        <v>11.17</v>
      </c>
    </row>
    <row r="1116" spans="1:3" x14ac:dyDescent="0.3">
      <c r="A1116" s="1">
        <v>42491</v>
      </c>
      <c r="B1116">
        <v>453.78</v>
      </c>
      <c r="C1116">
        <v>12.2</v>
      </c>
    </row>
    <row r="1117" spans="1:3" x14ac:dyDescent="0.3">
      <c r="A1117" s="1">
        <v>42491</v>
      </c>
      <c r="B1117">
        <v>454.62</v>
      </c>
      <c r="C1117">
        <v>13.56</v>
      </c>
    </row>
    <row r="1118" spans="1:3" x14ac:dyDescent="0.3">
      <c r="A1118" s="1">
        <v>42491</v>
      </c>
      <c r="B1118">
        <v>438.71</v>
      </c>
      <c r="C1118">
        <v>14.77</v>
      </c>
    </row>
    <row r="1119" spans="1:3" x14ac:dyDescent="0.3">
      <c r="A1119" s="1">
        <v>42491</v>
      </c>
      <c r="B1119">
        <v>442.68</v>
      </c>
      <c r="C1119">
        <v>13.64</v>
      </c>
    </row>
    <row r="1120" spans="1:3" x14ac:dyDescent="0.3">
      <c r="A1120" s="1">
        <v>42491</v>
      </c>
      <c r="B1120">
        <v>443.19</v>
      </c>
      <c r="C1120">
        <v>14.02</v>
      </c>
    </row>
    <row r="1121" spans="1:3" x14ac:dyDescent="0.3">
      <c r="A1121" s="1">
        <v>42491</v>
      </c>
      <c r="B1121">
        <v>439.32</v>
      </c>
      <c r="C1121">
        <v>14.29</v>
      </c>
    </row>
    <row r="1122" spans="1:3" x14ac:dyDescent="0.3">
      <c r="A1122" s="1">
        <v>42491</v>
      </c>
      <c r="B1122">
        <v>444.15</v>
      </c>
      <c r="C1122">
        <v>13.46</v>
      </c>
    </row>
    <row r="1123" spans="1:3" x14ac:dyDescent="0.3">
      <c r="A1123" s="1">
        <v>42491</v>
      </c>
      <c r="B1123">
        <v>445.98</v>
      </c>
      <c r="C1123">
        <v>12.73</v>
      </c>
    </row>
    <row r="1124" spans="1:3" x14ac:dyDescent="0.3">
      <c r="A1124" s="1">
        <v>42491</v>
      </c>
      <c r="B1124">
        <v>449.6</v>
      </c>
      <c r="C1124">
        <v>12.53</v>
      </c>
    </row>
    <row r="1125" spans="1:3" x14ac:dyDescent="0.3">
      <c r="A1125" s="1">
        <v>42491</v>
      </c>
      <c r="B1125">
        <v>453.38</v>
      </c>
      <c r="C1125">
        <v>12.43</v>
      </c>
    </row>
    <row r="1126" spans="1:3" x14ac:dyDescent="0.3">
      <c r="A1126" s="1">
        <v>42491</v>
      </c>
      <c r="B1126">
        <v>473.46</v>
      </c>
      <c r="C1126">
        <v>11.3</v>
      </c>
    </row>
    <row r="1127" spans="1:3" x14ac:dyDescent="0.3">
      <c r="A1127" s="1">
        <v>42491</v>
      </c>
      <c r="B1127">
        <v>530.04</v>
      </c>
      <c r="C1127">
        <v>11.89</v>
      </c>
    </row>
    <row r="1128" spans="1:3" x14ac:dyDescent="0.3">
      <c r="A1128" s="1">
        <v>42491</v>
      </c>
      <c r="B1128">
        <v>526.23</v>
      </c>
      <c r="C1128">
        <v>12.35</v>
      </c>
    </row>
    <row r="1129" spans="1:3" x14ac:dyDescent="0.3">
      <c r="A1129" s="1">
        <v>42491</v>
      </c>
      <c r="B1129">
        <v>533.86</v>
      </c>
      <c r="C1129">
        <v>12.73</v>
      </c>
    </row>
    <row r="1130" spans="1:3" x14ac:dyDescent="0.3">
      <c r="A1130" s="1">
        <v>42491</v>
      </c>
      <c r="B1130">
        <v>531.39</v>
      </c>
      <c r="C1130">
        <v>14.08</v>
      </c>
    </row>
    <row r="1131" spans="1:3" x14ac:dyDescent="0.3">
      <c r="A1131" s="1">
        <v>42522</v>
      </c>
      <c r="B1131">
        <v>536.91999999999996</v>
      </c>
      <c r="C1131">
        <v>14</v>
      </c>
    </row>
    <row r="1132" spans="1:3" x14ac:dyDescent="0.3">
      <c r="A1132" s="1">
        <v>42522</v>
      </c>
      <c r="B1132">
        <v>537.97</v>
      </c>
      <c r="C1132">
        <v>13.74</v>
      </c>
    </row>
    <row r="1133" spans="1:3" x14ac:dyDescent="0.3">
      <c r="A1133" s="1">
        <v>42522</v>
      </c>
      <c r="B1133">
        <v>569.19000000000005</v>
      </c>
      <c r="C1133">
        <v>13.85</v>
      </c>
    </row>
    <row r="1134" spans="1:3" x14ac:dyDescent="0.3">
      <c r="A1134" s="1">
        <v>42522</v>
      </c>
      <c r="B1134">
        <v>572.73</v>
      </c>
      <c r="C1134">
        <v>13.74</v>
      </c>
    </row>
    <row r="1135" spans="1:3" x14ac:dyDescent="0.3">
      <c r="A1135" s="1">
        <v>42522</v>
      </c>
      <c r="B1135">
        <v>574.98</v>
      </c>
      <c r="C1135">
        <v>13.98</v>
      </c>
    </row>
    <row r="1136" spans="1:3" x14ac:dyDescent="0.3">
      <c r="A1136" s="1">
        <v>42522</v>
      </c>
      <c r="B1136">
        <v>585.54</v>
      </c>
      <c r="C1136">
        <v>13.93</v>
      </c>
    </row>
    <row r="1137" spans="1:3" x14ac:dyDescent="0.3">
      <c r="A1137" s="1">
        <v>42522</v>
      </c>
      <c r="B1137">
        <v>576.6</v>
      </c>
      <c r="C1137">
        <v>14.51</v>
      </c>
    </row>
    <row r="1138" spans="1:3" x14ac:dyDescent="0.3">
      <c r="A1138" s="1">
        <v>42522</v>
      </c>
      <c r="B1138">
        <v>581.65</v>
      </c>
      <c r="C1138">
        <v>14.42</v>
      </c>
    </row>
    <row r="1139" spans="1:3" x14ac:dyDescent="0.3">
      <c r="A1139" s="1">
        <v>42522</v>
      </c>
      <c r="B1139">
        <v>574.63</v>
      </c>
      <c r="C1139">
        <v>14.4</v>
      </c>
    </row>
    <row r="1140" spans="1:3" x14ac:dyDescent="0.3">
      <c r="A1140" s="1">
        <v>42522</v>
      </c>
      <c r="B1140">
        <v>577.47</v>
      </c>
      <c r="C1140">
        <v>13.91</v>
      </c>
    </row>
    <row r="1141" spans="1:3" x14ac:dyDescent="0.3">
      <c r="A1141" s="1">
        <v>42522</v>
      </c>
      <c r="B1141">
        <v>606.73</v>
      </c>
      <c r="C1141">
        <v>14.19</v>
      </c>
    </row>
    <row r="1142" spans="1:3" x14ac:dyDescent="0.3">
      <c r="A1142" s="1">
        <v>42522</v>
      </c>
      <c r="B1142">
        <v>672.78</v>
      </c>
      <c r="C1142">
        <v>15.74</v>
      </c>
    </row>
    <row r="1143" spans="1:3" x14ac:dyDescent="0.3">
      <c r="A1143" s="1">
        <v>42522</v>
      </c>
      <c r="B1143">
        <v>704.38</v>
      </c>
      <c r="C1143">
        <v>17.600000000000001</v>
      </c>
    </row>
    <row r="1144" spans="1:3" x14ac:dyDescent="0.3">
      <c r="A1144" s="1">
        <v>42522</v>
      </c>
      <c r="B1144">
        <v>685.56</v>
      </c>
      <c r="C1144">
        <v>18.89</v>
      </c>
    </row>
    <row r="1145" spans="1:3" x14ac:dyDescent="0.3">
      <c r="A1145" s="1">
        <v>42522</v>
      </c>
      <c r="B1145">
        <v>694.47</v>
      </c>
      <c r="C1145">
        <v>18.350000000000001</v>
      </c>
    </row>
    <row r="1146" spans="1:3" x14ac:dyDescent="0.3">
      <c r="A1146" s="1">
        <v>42522</v>
      </c>
      <c r="B1146">
        <v>766.31</v>
      </c>
      <c r="C1146">
        <v>20.59</v>
      </c>
    </row>
    <row r="1147" spans="1:3" x14ac:dyDescent="0.3">
      <c r="A1147" s="1">
        <v>42522</v>
      </c>
      <c r="B1147">
        <v>748.91</v>
      </c>
      <c r="C1147">
        <v>15.38</v>
      </c>
    </row>
    <row r="1148" spans="1:3" x14ac:dyDescent="0.3">
      <c r="A1148" s="1">
        <v>42522</v>
      </c>
      <c r="B1148">
        <v>756.23</v>
      </c>
      <c r="C1148">
        <v>11.33</v>
      </c>
    </row>
    <row r="1149" spans="1:3" x14ac:dyDescent="0.3">
      <c r="A1149" s="1">
        <v>42522</v>
      </c>
      <c r="B1149">
        <v>763.78</v>
      </c>
      <c r="C1149">
        <v>12.23</v>
      </c>
    </row>
    <row r="1150" spans="1:3" x14ac:dyDescent="0.3">
      <c r="A1150" s="1">
        <v>42522</v>
      </c>
      <c r="B1150">
        <v>737.23</v>
      </c>
      <c r="C1150">
        <v>11.84</v>
      </c>
    </row>
    <row r="1151" spans="1:3" x14ac:dyDescent="0.3">
      <c r="A1151" s="1">
        <v>42522</v>
      </c>
      <c r="B1151">
        <v>666.65</v>
      </c>
      <c r="C1151">
        <v>13.31</v>
      </c>
    </row>
    <row r="1152" spans="1:3" x14ac:dyDescent="0.3">
      <c r="A1152" s="1">
        <v>42522</v>
      </c>
      <c r="B1152">
        <v>596.12</v>
      </c>
      <c r="C1152">
        <v>13.1</v>
      </c>
    </row>
    <row r="1153" spans="1:3" x14ac:dyDescent="0.3">
      <c r="A1153" s="1">
        <v>42522</v>
      </c>
      <c r="B1153">
        <v>623.98</v>
      </c>
      <c r="C1153">
        <v>13.68</v>
      </c>
    </row>
    <row r="1154" spans="1:3" x14ac:dyDescent="0.3">
      <c r="A1154" s="1">
        <v>42522</v>
      </c>
      <c r="B1154">
        <v>665.3</v>
      </c>
      <c r="C1154">
        <v>14.33</v>
      </c>
    </row>
    <row r="1155" spans="1:3" x14ac:dyDescent="0.3">
      <c r="A1155" s="1">
        <v>42522</v>
      </c>
      <c r="B1155">
        <v>665.12</v>
      </c>
      <c r="C1155">
        <v>14.28</v>
      </c>
    </row>
    <row r="1156" spans="1:3" x14ac:dyDescent="0.3">
      <c r="A1156" s="1">
        <v>42522</v>
      </c>
      <c r="B1156">
        <v>629.37</v>
      </c>
      <c r="C1156">
        <v>13.85</v>
      </c>
    </row>
    <row r="1157" spans="1:3" x14ac:dyDescent="0.3">
      <c r="A1157" s="1">
        <v>42522</v>
      </c>
      <c r="B1157">
        <v>655.28</v>
      </c>
      <c r="C1157">
        <v>13.88</v>
      </c>
    </row>
    <row r="1158" spans="1:3" x14ac:dyDescent="0.3">
      <c r="A1158" s="1">
        <v>42522</v>
      </c>
      <c r="B1158">
        <v>647</v>
      </c>
      <c r="C1158">
        <v>12.18</v>
      </c>
    </row>
    <row r="1159" spans="1:3" x14ac:dyDescent="0.3">
      <c r="A1159" s="1">
        <v>42522</v>
      </c>
      <c r="B1159">
        <v>639.89</v>
      </c>
      <c r="C1159">
        <v>12.61</v>
      </c>
    </row>
    <row r="1160" spans="1:3" x14ac:dyDescent="0.3">
      <c r="A1160" s="1">
        <v>42522</v>
      </c>
      <c r="B1160">
        <v>673.34</v>
      </c>
      <c r="C1160">
        <v>12.46</v>
      </c>
    </row>
    <row r="1161" spans="1:3" x14ac:dyDescent="0.3">
      <c r="A1161" s="1">
        <v>42552</v>
      </c>
      <c r="B1161">
        <v>676.3</v>
      </c>
      <c r="C1161">
        <v>12.2</v>
      </c>
    </row>
    <row r="1162" spans="1:3" x14ac:dyDescent="0.3">
      <c r="A1162" s="1">
        <v>42552</v>
      </c>
      <c r="B1162">
        <v>703.7</v>
      </c>
      <c r="C1162">
        <v>12.13</v>
      </c>
    </row>
    <row r="1163" spans="1:3" x14ac:dyDescent="0.3">
      <c r="A1163" s="1">
        <v>42552</v>
      </c>
      <c r="B1163">
        <v>658.66</v>
      </c>
      <c r="C1163">
        <v>11.72</v>
      </c>
    </row>
    <row r="1164" spans="1:3" x14ac:dyDescent="0.3">
      <c r="A1164" s="1">
        <v>42552</v>
      </c>
      <c r="B1164">
        <v>683.66</v>
      </c>
      <c r="C1164">
        <v>11.47</v>
      </c>
    </row>
    <row r="1165" spans="1:3" x14ac:dyDescent="0.3">
      <c r="A1165" s="1">
        <v>42552</v>
      </c>
      <c r="B1165">
        <v>670.63</v>
      </c>
      <c r="C1165">
        <v>10.61</v>
      </c>
    </row>
    <row r="1166" spans="1:3" x14ac:dyDescent="0.3">
      <c r="A1166" s="1">
        <v>42552</v>
      </c>
      <c r="B1166">
        <v>677.33</v>
      </c>
      <c r="C1166">
        <v>10.53</v>
      </c>
    </row>
    <row r="1167" spans="1:3" x14ac:dyDescent="0.3">
      <c r="A1167" s="1">
        <v>42552</v>
      </c>
      <c r="B1167">
        <v>640.55999999999995</v>
      </c>
      <c r="C1167">
        <v>10.11</v>
      </c>
    </row>
    <row r="1168" spans="1:3" x14ac:dyDescent="0.3">
      <c r="A1168" s="1">
        <v>42552</v>
      </c>
      <c r="B1168">
        <v>666.52</v>
      </c>
      <c r="C1168">
        <v>11.39</v>
      </c>
    </row>
    <row r="1169" spans="1:3" x14ac:dyDescent="0.3">
      <c r="A1169" s="1">
        <v>42552</v>
      </c>
      <c r="B1169">
        <v>650.96</v>
      </c>
      <c r="C1169">
        <v>10.97</v>
      </c>
    </row>
    <row r="1170" spans="1:3" x14ac:dyDescent="0.3">
      <c r="A1170" s="1">
        <v>42552</v>
      </c>
      <c r="B1170">
        <v>649.36</v>
      </c>
      <c r="C1170">
        <v>10.95</v>
      </c>
    </row>
    <row r="1171" spans="1:3" x14ac:dyDescent="0.3">
      <c r="A1171" s="1">
        <v>42552</v>
      </c>
      <c r="B1171">
        <v>647.66</v>
      </c>
      <c r="C1171">
        <v>10.46</v>
      </c>
    </row>
    <row r="1172" spans="1:3" x14ac:dyDescent="0.3">
      <c r="A1172" s="1">
        <v>42552</v>
      </c>
      <c r="B1172">
        <v>664.55</v>
      </c>
      <c r="C1172">
        <v>10.52</v>
      </c>
    </row>
    <row r="1173" spans="1:3" x14ac:dyDescent="0.3">
      <c r="A1173" s="1">
        <v>42552</v>
      </c>
      <c r="B1173">
        <v>654.47</v>
      </c>
      <c r="C1173">
        <v>10.5</v>
      </c>
    </row>
    <row r="1174" spans="1:3" x14ac:dyDescent="0.3">
      <c r="A1174" s="1">
        <v>42552</v>
      </c>
      <c r="B1174">
        <v>658.08</v>
      </c>
      <c r="C1174">
        <v>11.51</v>
      </c>
    </row>
    <row r="1175" spans="1:3" x14ac:dyDescent="0.3">
      <c r="A1175" s="1">
        <v>42552</v>
      </c>
      <c r="B1175">
        <v>663.26</v>
      </c>
      <c r="C1175">
        <v>11.95</v>
      </c>
    </row>
    <row r="1176" spans="1:3" x14ac:dyDescent="0.3">
      <c r="A1176" s="1">
        <v>42552</v>
      </c>
      <c r="B1176">
        <v>660.77</v>
      </c>
      <c r="C1176">
        <v>11.65</v>
      </c>
    </row>
    <row r="1177" spans="1:3" x14ac:dyDescent="0.3">
      <c r="A1177" s="1">
        <v>42552</v>
      </c>
      <c r="B1177">
        <v>679.46</v>
      </c>
      <c r="C1177">
        <v>11.16</v>
      </c>
    </row>
    <row r="1178" spans="1:3" x14ac:dyDescent="0.3">
      <c r="A1178" s="1">
        <v>42552</v>
      </c>
      <c r="B1178">
        <v>673.11</v>
      </c>
      <c r="C1178">
        <v>11.03</v>
      </c>
    </row>
    <row r="1179" spans="1:3" x14ac:dyDescent="0.3">
      <c r="A1179" s="1">
        <v>42552</v>
      </c>
      <c r="B1179">
        <v>672.86</v>
      </c>
      <c r="C1179">
        <v>11.62</v>
      </c>
    </row>
    <row r="1180" spans="1:3" x14ac:dyDescent="0.3">
      <c r="A1180" s="1">
        <v>42552</v>
      </c>
      <c r="B1180">
        <v>665.68</v>
      </c>
      <c r="C1180">
        <v>12.45</v>
      </c>
    </row>
    <row r="1181" spans="1:3" x14ac:dyDescent="0.3">
      <c r="A1181" s="1">
        <v>42552</v>
      </c>
      <c r="B1181">
        <v>665.01</v>
      </c>
      <c r="C1181">
        <v>12.65</v>
      </c>
    </row>
    <row r="1182" spans="1:3" x14ac:dyDescent="0.3">
      <c r="A1182" s="1">
        <v>42552</v>
      </c>
      <c r="B1182">
        <v>650.62</v>
      </c>
      <c r="C1182">
        <v>14.66</v>
      </c>
    </row>
    <row r="1183" spans="1:3" x14ac:dyDescent="0.3">
      <c r="A1183" s="1">
        <v>42552</v>
      </c>
      <c r="B1183">
        <v>655.56</v>
      </c>
      <c r="C1183">
        <v>14.3</v>
      </c>
    </row>
    <row r="1184" spans="1:3" x14ac:dyDescent="0.3">
      <c r="A1184" s="1">
        <v>42552</v>
      </c>
      <c r="B1184">
        <v>661.28</v>
      </c>
      <c r="C1184">
        <v>12.75</v>
      </c>
    </row>
    <row r="1185" spans="1:3" x14ac:dyDescent="0.3">
      <c r="A1185" s="1">
        <v>42552</v>
      </c>
      <c r="B1185">
        <v>654.1</v>
      </c>
      <c r="C1185">
        <v>13.84</v>
      </c>
    </row>
    <row r="1186" spans="1:3" x14ac:dyDescent="0.3">
      <c r="A1186" s="1">
        <v>42552</v>
      </c>
      <c r="B1186">
        <v>651.78</v>
      </c>
      <c r="C1186">
        <v>11.99</v>
      </c>
    </row>
    <row r="1187" spans="1:3" x14ac:dyDescent="0.3">
      <c r="A1187" s="1">
        <v>42552</v>
      </c>
      <c r="B1187">
        <v>654.35</v>
      </c>
      <c r="C1187">
        <v>12.97</v>
      </c>
    </row>
    <row r="1188" spans="1:3" x14ac:dyDescent="0.3">
      <c r="A1188" s="1">
        <v>42552</v>
      </c>
      <c r="B1188">
        <v>655.03</v>
      </c>
      <c r="C1188">
        <v>12.84</v>
      </c>
    </row>
    <row r="1189" spans="1:3" x14ac:dyDescent="0.3">
      <c r="A1189" s="1">
        <v>42552</v>
      </c>
      <c r="B1189">
        <v>656.99</v>
      </c>
      <c r="C1189">
        <v>12.79</v>
      </c>
    </row>
    <row r="1190" spans="1:3" x14ac:dyDescent="0.3">
      <c r="A1190" s="1">
        <v>42552</v>
      </c>
      <c r="B1190">
        <v>655.04999999999995</v>
      </c>
      <c r="C1190">
        <v>12.46</v>
      </c>
    </row>
    <row r="1191" spans="1:3" x14ac:dyDescent="0.3">
      <c r="A1191" s="1">
        <v>42552</v>
      </c>
      <c r="B1191">
        <v>624.67999999999995</v>
      </c>
      <c r="C1191">
        <v>11.88</v>
      </c>
    </row>
    <row r="1192" spans="1:3" x14ac:dyDescent="0.3">
      <c r="A1192" s="1">
        <v>42583</v>
      </c>
      <c r="B1192">
        <v>606.27</v>
      </c>
      <c r="C1192">
        <v>10.94</v>
      </c>
    </row>
    <row r="1193" spans="1:3" x14ac:dyDescent="0.3">
      <c r="A1193" s="1">
        <v>42583</v>
      </c>
      <c r="B1193">
        <v>547.47</v>
      </c>
      <c r="C1193">
        <v>8.7899999999999991</v>
      </c>
    </row>
    <row r="1194" spans="1:3" x14ac:dyDescent="0.3">
      <c r="A1194" s="1">
        <v>42583</v>
      </c>
      <c r="B1194">
        <v>566.35</v>
      </c>
      <c r="C1194">
        <v>10.29</v>
      </c>
    </row>
    <row r="1195" spans="1:3" x14ac:dyDescent="0.3">
      <c r="A1195" s="1">
        <v>42583</v>
      </c>
      <c r="B1195">
        <v>578.29</v>
      </c>
      <c r="C1195">
        <v>11.04</v>
      </c>
    </row>
    <row r="1196" spans="1:3" x14ac:dyDescent="0.3">
      <c r="A1196" s="1">
        <v>42583</v>
      </c>
      <c r="B1196">
        <v>575.04</v>
      </c>
      <c r="C1196">
        <v>10.93</v>
      </c>
    </row>
    <row r="1197" spans="1:3" x14ac:dyDescent="0.3">
      <c r="A1197" s="1">
        <v>42583</v>
      </c>
      <c r="B1197">
        <v>587.78</v>
      </c>
      <c r="C1197">
        <v>10.88</v>
      </c>
    </row>
    <row r="1198" spans="1:3" x14ac:dyDescent="0.3">
      <c r="A1198" s="1">
        <v>42583</v>
      </c>
      <c r="B1198">
        <v>592.69000000000005</v>
      </c>
      <c r="C1198">
        <v>10.91</v>
      </c>
    </row>
    <row r="1199" spans="1:3" x14ac:dyDescent="0.3">
      <c r="A1199" s="1">
        <v>42583</v>
      </c>
      <c r="B1199">
        <v>591.04999999999995</v>
      </c>
      <c r="C1199">
        <v>11.25</v>
      </c>
    </row>
    <row r="1200" spans="1:3" x14ac:dyDescent="0.3">
      <c r="A1200" s="1">
        <v>42583</v>
      </c>
      <c r="B1200">
        <v>587.79999999999995</v>
      </c>
      <c r="C1200">
        <v>12.24</v>
      </c>
    </row>
    <row r="1201" spans="1:3" x14ac:dyDescent="0.3">
      <c r="A1201" s="1">
        <v>42583</v>
      </c>
      <c r="B1201">
        <v>592.1</v>
      </c>
      <c r="C1201">
        <v>12.14</v>
      </c>
    </row>
    <row r="1202" spans="1:3" x14ac:dyDescent="0.3">
      <c r="A1202" s="1">
        <v>42583</v>
      </c>
      <c r="B1202">
        <v>589.12</v>
      </c>
      <c r="C1202">
        <v>11.69</v>
      </c>
    </row>
    <row r="1203" spans="1:3" x14ac:dyDescent="0.3">
      <c r="A1203" s="1">
        <v>42583</v>
      </c>
      <c r="B1203">
        <v>587.55999999999995</v>
      </c>
      <c r="C1203">
        <v>11.78</v>
      </c>
    </row>
    <row r="1204" spans="1:3" x14ac:dyDescent="0.3">
      <c r="A1204" s="1">
        <v>42583</v>
      </c>
      <c r="B1204">
        <v>585.59</v>
      </c>
      <c r="C1204">
        <v>11.57</v>
      </c>
    </row>
    <row r="1205" spans="1:3" x14ac:dyDescent="0.3">
      <c r="A1205" s="1">
        <v>42583</v>
      </c>
      <c r="B1205">
        <v>570.47</v>
      </c>
      <c r="C1205">
        <v>11.19</v>
      </c>
    </row>
    <row r="1206" spans="1:3" x14ac:dyDescent="0.3">
      <c r="A1206" s="1">
        <v>42583</v>
      </c>
      <c r="B1206">
        <v>567.24</v>
      </c>
      <c r="C1206">
        <v>11.22</v>
      </c>
    </row>
    <row r="1207" spans="1:3" x14ac:dyDescent="0.3">
      <c r="A1207" s="1">
        <v>42583</v>
      </c>
      <c r="B1207">
        <v>577.44000000000005</v>
      </c>
      <c r="C1207">
        <v>11.14</v>
      </c>
    </row>
    <row r="1208" spans="1:3" x14ac:dyDescent="0.3">
      <c r="A1208" s="1">
        <v>42583</v>
      </c>
      <c r="B1208">
        <v>573.22</v>
      </c>
      <c r="C1208">
        <v>10.75</v>
      </c>
    </row>
    <row r="1209" spans="1:3" x14ac:dyDescent="0.3">
      <c r="A1209" s="1">
        <v>42583</v>
      </c>
      <c r="B1209">
        <v>574.32000000000005</v>
      </c>
      <c r="C1209">
        <v>10.76</v>
      </c>
    </row>
    <row r="1210" spans="1:3" x14ac:dyDescent="0.3">
      <c r="A1210" s="1">
        <v>42583</v>
      </c>
      <c r="B1210">
        <v>575.63</v>
      </c>
      <c r="C1210">
        <v>10.75</v>
      </c>
    </row>
    <row r="1211" spans="1:3" x14ac:dyDescent="0.3">
      <c r="A1211" s="1">
        <v>42583</v>
      </c>
      <c r="B1211">
        <v>581.70000000000005</v>
      </c>
      <c r="C1211">
        <v>11.25</v>
      </c>
    </row>
    <row r="1212" spans="1:3" x14ac:dyDescent="0.3">
      <c r="A1212" s="1">
        <v>42583</v>
      </c>
      <c r="B1212">
        <v>581.30999999999995</v>
      </c>
      <c r="C1212">
        <v>11.18</v>
      </c>
    </row>
    <row r="1213" spans="1:3" x14ac:dyDescent="0.3">
      <c r="A1213" s="1">
        <v>42583</v>
      </c>
      <c r="B1213">
        <v>586.75</v>
      </c>
      <c r="C1213">
        <v>11.12</v>
      </c>
    </row>
    <row r="1214" spans="1:3" x14ac:dyDescent="0.3">
      <c r="A1214" s="1">
        <v>42583</v>
      </c>
      <c r="B1214">
        <v>583.41</v>
      </c>
      <c r="C1214">
        <v>11.03</v>
      </c>
    </row>
    <row r="1215" spans="1:3" x14ac:dyDescent="0.3">
      <c r="A1215" s="1">
        <v>42583</v>
      </c>
      <c r="B1215">
        <v>580.17999999999995</v>
      </c>
      <c r="C1215">
        <v>11.04</v>
      </c>
    </row>
    <row r="1216" spans="1:3" x14ac:dyDescent="0.3">
      <c r="A1216" s="1">
        <v>42583</v>
      </c>
      <c r="B1216">
        <v>577.76</v>
      </c>
      <c r="C1216">
        <v>11.36</v>
      </c>
    </row>
    <row r="1217" spans="1:3" x14ac:dyDescent="0.3">
      <c r="A1217" s="1">
        <v>42583</v>
      </c>
      <c r="B1217">
        <v>579.65</v>
      </c>
      <c r="C1217">
        <v>11.3</v>
      </c>
    </row>
    <row r="1218" spans="1:3" x14ac:dyDescent="0.3">
      <c r="A1218" s="1">
        <v>42583</v>
      </c>
      <c r="B1218">
        <v>569.95000000000005</v>
      </c>
      <c r="C1218">
        <v>11.15</v>
      </c>
    </row>
    <row r="1219" spans="1:3" x14ac:dyDescent="0.3">
      <c r="A1219" s="1">
        <v>42583</v>
      </c>
      <c r="B1219">
        <v>573.91</v>
      </c>
      <c r="C1219">
        <v>10.93</v>
      </c>
    </row>
    <row r="1220" spans="1:3" x14ac:dyDescent="0.3">
      <c r="A1220" s="1">
        <v>42583</v>
      </c>
      <c r="B1220">
        <v>574.11</v>
      </c>
      <c r="C1220">
        <v>10.98</v>
      </c>
    </row>
    <row r="1221" spans="1:3" x14ac:dyDescent="0.3">
      <c r="A1221" s="1">
        <v>42583</v>
      </c>
      <c r="B1221">
        <v>577.5</v>
      </c>
      <c r="C1221">
        <v>11.23</v>
      </c>
    </row>
    <row r="1222" spans="1:3" x14ac:dyDescent="0.3">
      <c r="A1222" s="1">
        <v>42583</v>
      </c>
      <c r="B1222">
        <v>575.47</v>
      </c>
      <c r="C1222">
        <v>11.67</v>
      </c>
    </row>
    <row r="1223" spans="1:3" x14ac:dyDescent="0.3">
      <c r="A1223" s="1">
        <v>42614</v>
      </c>
      <c r="B1223">
        <v>572.29999999999995</v>
      </c>
      <c r="C1223">
        <v>11.99</v>
      </c>
    </row>
    <row r="1224" spans="1:3" x14ac:dyDescent="0.3">
      <c r="A1224" s="1">
        <v>42614</v>
      </c>
      <c r="B1224">
        <v>575.54</v>
      </c>
      <c r="C1224">
        <v>12.11</v>
      </c>
    </row>
    <row r="1225" spans="1:3" x14ac:dyDescent="0.3">
      <c r="A1225" s="1">
        <v>42614</v>
      </c>
      <c r="B1225">
        <v>598.21</v>
      </c>
      <c r="C1225">
        <v>11.76</v>
      </c>
    </row>
    <row r="1226" spans="1:3" x14ac:dyDescent="0.3">
      <c r="A1226" s="1">
        <v>42614</v>
      </c>
      <c r="B1226">
        <v>608.63</v>
      </c>
      <c r="C1226">
        <v>11.68</v>
      </c>
    </row>
    <row r="1227" spans="1:3" x14ac:dyDescent="0.3">
      <c r="A1227" s="1">
        <v>42614</v>
      </c>
      <c r="B1227">
        <v>606.59</v>
      </c>
      <c r="C1227">
        <v>11.72</v>
      </c>
    </row>
    <row r="1228" spans="1:3" x14ac:dyDescent="0.3">
      <c r="A1228" s="1">
        <v>42614</v>
      </c>
      <c r="B1228">
        <v>610.44000000000005</v>
      </c>
      <c r="C1228">
        <v>11.69</v>
      </c>
    </row>
    <row r="1229" spans="1:3" x14ac:dyDescent="0.3">
      <c r="A1229" s="1">
        <v>42614</v>
      </c>
      <c r="B1229">
        <v>614.54</v>
      </c>
      <c r="C1229">
        <v>11.55</v>
      </c>
    </row>
    <row r="1230" spans="1:3" x14ac:dyDescent="0.3">
      <c r="A1230" s="1">
        <v>42614</v>
      </c>
      <c r="B1230">
        <v>626.32000000000005</v>
      </c>
      <c r="C1230">
        <v>11.35</v>
      </c>
    </row>
    <row r="1231" spans="1:3" x14ac:dyDescent="0.3">
      <c r="A1231" s="1">
        <v>42614</v>
      </c>
      <c r="B1231">
        <v>622.86</v>
      </c>
      <c r="C1231">
        <v>11.65</v>
      </c>
    </row>
    <row r="1232" spans="1:3" x14ac:dyDescent="0.3">
      <c r="A1232" s="1">
        <v>42614</v>
      </c>
      <c r="B1232">
        <v>623.51</v>
      </c>
      <c r="C1232">
        <v>12.17</v>
      </c>
    </row>
    <row r="1233" spans="1:3" x14ac:dyDescent="0.3">
      <c r="A1233" s="1">
        <v>42614</v>
      </c>
      <c r="B1233">
        <v>606.72</v>
      </c>
      <c r="C1233">
        <v>11.64</v>
      </c>
    </row>
    <row r="1234" spans="1:3" x14ac:dyDescent="0.3">
      <c r="A1234" s="1">
        <v>42614</v>
      </c>
      <c r="B1234">
        <v>608.24</v>
      </c>
      <c r="C1234">
        <v>11.89</v>
      </c>
    </row>
    <row r="1235" spans="1:3" x14ac:dyDescent="0.3">
      <c r="A1235" s="1">
        <v>42614</v>
      </c>
      <c r="B1235">
        <v>609.24</v>
      </c>
      <c r="C1235">
        <v>11.92</v>
      </c>
    </row>
    <row r="1236" spans="1:3" x14ac:dyDescent="0.3">
      <c r="A1236" s="1">
        <v>42614</v>
      </c>
      <c r="B1236">
        <v>610.67999999999995</v>
      </c>
      <c r="C1236">
        <v>11.92</v>
      </c>
    </row>
    <row r="1237" spans="1:3" x14ac:dyDescent="0.3">
      <c r="A1237" s="1">
        <v>42614</v>
      </c>
      <c r="B1237">
        <v>607.16</v>
      </c>
      <c r="C1237">
        <v>11.94</v>
      </c>
    </row>
    <row r="1238" spans="1:3" x14ac:dyDescent="0.3">
      <c r="A1238" s="1">
        <v>42614</v>
      </c>
      <c r="B1238">
        <v>606.97</v>
      </c>
      <c r="C1238">
        <v>12.56</v>
      </c>
    </row>
    <row r="1239" spans="1:3" x14ac:dyDescent="0.3">
      <c r="A1239" s="1">
        <v>42614</v>
      </c>
      <c r="B1239">
        <v>605.98</v>
      </c>
      <c r="C1239">
        <v>12.7</v>
      </c>
    </row>
    <row r="1240" spans="1:3" x14ac:dyDescent="0.3">
      <c r="A1240" s="1">
        <v>42614</v>
      </c>
      <c r="B1240">
        <v>609.87</v>
      </c>
      <c r="C1240">
        <v>12.43</v>
      </c>
    </row>
    <row r="1241" spans="1:3" x14ac:dyDescent="0.3">
      <c r="A1241" s="1">
        <v>42614</v>
      </c>
      <c r="B1241">
        <v>609.23</v>
      </c>
      <c r="C1241">
        <v>13.19</v>
      </c>
    </row>
    <row r="1242" spans="1:3" x14ac:dyDescent="0.3">
      <c r="A1242" s="1">
        <v>42614</v>
      </c>
      <c r="B1242">
        <v>608.30999999999995</v>
      </c>
      <c r="C1242">
        <v>14.43</v>
      </c>
    </row>
    <row r="1243" spans="1:3" x14ac:dyDescent="0.3">
      <c r="A1243" s="1">
        <v>42614</v>
      </c>
      <c r="B1243">
        <v>597.15</v>
      </c>
      <c r="C1243">
        <v>13.77</v>
      </c>
    </row>
    <row r="1244" spans="1:3" x14ac:dyDescent="0.3">
      <c r="A1244" s="1">
        <v>42614</v>
      </c>
      <c r="B1244">
        <v>596.29999999999995</v>
      </c>
      <c r="C1244">
        <v>13.25</v>
      </c>
    </row>
    <row r="1245" spans="1:3" x14ac:dyDescent="0.3">
      <c r="A1245" s="1">
        <v>42614</v>
      </c>
      <c r="B1245">
        <v>602.84</v>
      </c>
      <c r="C1245">
        <v>13.33</v>
      </c>
    </row>
    <row r="1246" spans="1:3" x14ac:dyDescent="0.3">
      <c r="A1246" s="1">
        <v>42614</v>
      </c>
      <c r="B1246">
        <v>602.63</v>
      </c>
      <c r="C1246">
        <v>12.88</v>
      </c>
    </row>
    <row r="1247" spans="1:3" x14ac:dyDescent="0.3">
      <c r="A1247" s="1">
        <v>42614</v>
      </c>
      <c r="B1247">
        <v>600.83000000000004</v>
      </c>
      <c r="C1247">
        <v>13.1</v>
      </c>
    </row>
    <row r="1248" spans="1:3" x14ac:dyDescent="0.3">
      <c r="A1248" s="1">
        <v>42614</v>
      </c>
      <c r="B1248">
        <v>608.04</v>
      </c>
      <c r="C1248">
        <v>12.82</v>
      </c>
    </row>
    <row r="1249" spans="1:3" x14ac:dyDescent="0.3">
      <c r="A1249" s="1">
        <v>42614</v>
      </c>
      <c r="B1249">
        <v>606.16999999999996</v>
      </c>
      <c r="C1249">
        <v>13.1</v>
      </c>
    </row>
    <row r="1250" spans="1:3" x14ac:dyDescent="0.3">
      <c r="A1250" s="1">
        <v>42614</v>
      </c>
      <c r="B1250">
        <v>604.73</v>
      </c>
      <c r="C1250">
        <v>13.27</v>
      </c>
    </row>
    <row r="1251" spans="1:3" x14ac:dyDescent="0.3">
      <c r="A1251" s="1">
        <v>42614</v>
      </c>
      <c r="B1251">
        <v>605.69000000000005</v>
      </c>
      <c r="C1251">
        <v>13.07</v>
      </c>
    </row>
    <row r="1252" spans="1:3" x14ac:dyDescent="0.3">
      <c r="A1252" s="1">
        <v>42614</v>
      </c>
      <c r="B1252">
        <v>609.73</v>
      </c>
      <c r="C1252">
        <v>13.22</v>
      </c>
    </row>
    <row r="1253" spans="1:3" x14ac:dyDescent="0.3">
      <c r="A1253" s="1">
        <v>42644</v>
      </c>
      <c r="B1253">
        <v>613.98</v>
      </c>
      <c r="C1253">
        <v>13.17</v>
      </c>
    </row>
    <row r="1254" spans="1:3" x14ac:dyDescent="0.3">
      <c r="A1254" s="1">
        <v>42644</v>
      </c>
      <c r="B1254">
        <v>610.89</v>
      </c>
      <c r="C1254">
        <v>13.2</v>
      </c>
    </row>
    <row r="1255" spans="1:3" x14ac:dyDescent="0.3">
      <c r="A1255" s="1">
        <v>42644</v>
      </c>
      <c r="B1255">
        <v>612.13</v>
      </c>
      <c r="C1255">
        <v>13.45</v>
      </c>
    </row>
    <row r="1256" spans="1:3" x14ac:dyDescent="0.3">
      <c r="A1256" s="1">
        <v>42644</v>
      </c>
      <c r="B1256">
        <v>610.20000000000005</v>
      </c>
      <c r="C1256">
        <v>13.28</v>
      </c>
    </row>
    <row r="1257" spans="1:3" x14ac:dyDescent="0.3">
      <c r="A1257" s="1">
        <v>42644</v>
      </c>
      <c r="B1257">
        <v>612.51</v>
      </c>
      <c r="C1257">
        <v>13.04</v>
      </c>
    </row>
    <row r="1258" spans="1:3" x14ac:dyDescent="0.3">
      <c r="A1258" s="1">
        <v>42644</v>
      </c>
      <c r="B1258">
        <v>613.02</v>
      </c>
      <c r="C1258">
        <v>12.85</v>
      </c>
    </row>
    <row r="1259" spans="1:3" x14ac:dyDescent="0.3">
      <c r="A1259" s="1">
        <v>42644</v>
      </c>
      <c r="B1259">
        <v>617.12</v>
      </c>
      <c r="C1259">
        <v>12.67</v>
      </c>
    </row>
    <row r="1260" spans="1:3" x14ac:dyDescent="0.3">
      <c r="A1260" s="1">
        <v>42644</v>
      </c>
      <c r="B1260">
        <v>619.11</v>
      </c>
      <c r="C1260">
        <v>12.22</v>
      </c>
    </row>
    <row r="1261" spans="1:3" x14ac:dyDescent="0.3">
      <c r="A1261" s="1">
        <v>42644</v>
      </c>
      <c r="B1261">
        <v>616.75</v>
      </c>
      <c r="C1261">
        <v>12.05</v>
      </c>
    </row>
    <row r="1262" spans="1:3" x14ac:dyDescent="0.3">
      <c r="A1262" s="1">
        <v>42644</v>
      </c>
      <c r="B1262">
        <v>618.99</v>
      </c>
      <c r="C1262">
        <v>11.76</v>
      </c>
    </row>
    <row r="1263" spans="1:3" x14ac:dyDescent="0.3">
      <c r="A1263" s="1">
        <v>42644</v>
      </c>
      <c r="B1263">
        <v>641.07000000000005</v>
      </c>
      <c r="C1263">
        <v>11.79</v>
      </c>
    </row>
    <row r="1264" spans="1:3" x14ac:dyDescent="0.3">
      <c r="A1264" s="1">
        <v>42644</v>
      </c>
      <c r="B1264">
        <v>636.19000000000005</v>
      </c>
      <c r="C1264">
        <v>11.93</v>
      </c>
    </row>
    <row r="1265" spans="1:3" x14ac:dyDescent="0.3">
      <c r="A1265" s="1">
        <v>42644</v>
      </c>
      <c r="B1265">
        <v>636.79</v>
      </c>
      <c r="C1265">
        <v>11.96</v>
      </c>
    </row>
    <row r="1266" spans="1:3" x14ac:dyDescent="0.3">
      <c r="A1266" s="1">
        <v>42644</v>
      </c>
      <c r="B1266">
        <v>640.38</v>
      </c>
      <c r="C1266">
        <v>11.94</v>
      </c>
    </row>
    <row r="1267" spans="1:3" x14ac:dyDescent="0.3">
      <c r="A1267" s="1">
        <v>42644</v>
      </c>
      <c r="B1267">
        <v>638.65</v>
      </c>
      <c r="C1267">
        <v>11.98</v>
      </c>
    </row>
    <row r="1268" spans="1:3" x14ac:dyDescent="0.3">
      <c r="A1268" s="1">
        <v>42644</v>
      </c>
      <c r="B1268">
        <v>641.63</v>
      </c>
      <c r="C1268">
        <v>11.95</v>
      </c>
    </row>
    <row r="1269" spans="1:3" x14ac:dyDescent="0.3">
      <c r="A1269" s="1">
        <v>42644</v>
      </c>
      <c r="B1269">
        <v>639.19000000000005</v>
      </c>
      <c r="C1269">
        <v>12.01</v>
      </c>
    </row>
    <row r="1270" spans="1:3" x14ac:dyDescent="0.3">
      <c r="A1270" s="1">
        <v>42644</v>
      </c>
      <c r="B1270">
        <v>637.96</v>
      </c>
      <c r="C1270">
        <v>12.59</v>
      </c>
    </row>
    <row r="1271" spans="1:3" x14ac:dyDescent="0.3">
      <c r="A1271" s="1">
        <v>42644</v>
      </c>
      <c r="B1271">
        <v>630.52</v>
      </c>
      <c r="C1271">
        <v>12.02</v>
      </c>
    </row>
    <row r="1272" spans="1:3" x14ac:dyDescent="0.3">
      <c r="A1272" s="1">
        <v>42644</v>
      </c>
      <c r="B1272">
        <v>630.86</v>
      </c>
      <c r="C1272">
        <v>12.1</v>
      </c>
    </row>
    <row r="1273" spans="1:3" x14ac:dyDescent="0.3">
      <c r="A1273" s="1">
        <v>42644</v>
      </c>
      <c r="B1273">
        <v>632.83000000000004</v>
      </c>
      <c r="C1273">
        <v>12.18</v>
      </c>
    </row>
    <row r="1274" spans="1:3" x14ac:dyDescent="0.3">
      <c r="A1274" s="1">
        <v>42644</v>
      </c>
      <c r="B1274">
        <v>657.29</v>
      </c>
      <c r="C1274">
        <v>12.07</v>
      </c>
    </row>
    <row r="1275" spans="1:3" x14ac:dyDescent="0.3">
      <c r="A1275" s="1">
        <v>42644</v>
      </c>
      <c r="B1275">
        <v>657.07</v>
      </c>
      <c r="C1275">
        <v>12.04</v>
      </c>
    </row>
    <row r="1276" spans="1:3" x14ac:dyDescent="0.3">
      <c r="A1276" s="1">
        <v>42644</v>
      </c>
      <c r="B1276">
        <v>653.76</v>
      </c>
      <c r="C1276">
        <v>11.97</v>
      </c>
    </row>
    <row r="1277" spans="1:3" x14ac:dyDescent="0.3">
      <c r="A1277" s="1">
        <v>42644</v>
      </c>
      <c r="B1277">
        <v>657.59</v>
      </c>
      <c r="C1277">
        <v>11.41</v>
      </c>
    </row>
    <row r="1278" spans="1:3" x14ac:dyDescent="0.3">
      <c r="A1278" s="1">
        <v>42644</v>
      </c>
      <c r="B1278">
        <v>678.3</v>
      </c>
      <c r="C1278">
        <v>11.53</v>
      </c>
    </row>
    <row r="1279" spans="1:3" x14ac:dyDescent="0.3">
      <c r="A1279" s="1">
        <v>42644</v>
      </c>
      <c r="B1279">
        <v>688.31</v>
      </c>
      <c r="C1279">
        <v>11.5</v>
      </c>
    </row>
    <row r="1280" spans="1:3" x14ac:dyDescent="0.3">
      <c r="A1280" s="1">
        <v>42644</v>
      </c>
      <c r="B1280">
        <v>689.65</v>
      </c>
      <c r="C1280">
        <v>11.09</v>
      </c>
    </row>
    <row r="1281" spans="1:3" x14ac:dyDescent="0.3">
      <c r="A1281" s="1">
        <v>42644</v>
      </c>
      <c r="B1281">
        <v>714.48</v>
      </c>
      <c r="C1281">
        <v>10.44</v>
      </c>
    </row>
    <row r="1282" spans="1:3" x14ac:dyDescent="0.3">
      <c r="A1282" s="1">
        <v>42644</v>
      </c>
      <c r="B1282">
        <v>701.86</v>
      </c>
      <c r="C1282">
        <v>11.18</v>
      </c>
    </row>
    <row r="1283" spans="1:3" x14ac:dyDescent="0.3">
      <c r="A1283" s="1">
        <v>42644</v>
      </c>
      <c r="B1283">
        <v>700.97</v>
      </c>
      <c r="C1283">
        <v>11</v>
      </c>
    </row>
    <row r="1284" spans="1:3" x14ac:dyDescent="0.3">
      <c r="A1284" s="1">
        <v>42675</v>
      </c>
      <c r="B1284">
        <v>729.79</v>
      </c>
      <c r="C1284">
        <v>10.77</v>
      </c>
    </row>
    <row r="1285" spans="1:3" x14ac:dyDescent="0.3">
      <c r="A1285" s="1">
        <v>42675</v>
      </c>
      <c r="B1285">
        <v>740.83</v>
      </c>
      <c r="C1285">
        <v>10.75</v>
      </c>
    </row>
    <row r="1286" spans="1:3" x14ac:dyDescent="0.3">
      <c r="A1286" s="1">
        <v>42675</v>
      </c>
      <c r="B1286">
        <v>688.7</v>
      </c>
      <c r="C1286">
        <v>10.8</v>
      </c>
    </row>
    <row r="1287" spans="1:3" x14ac:dyDescent="0.3">
      <c r="A1287" s="1">
        <v>42675</v>
      </c>
      <c r="B1287">
        <v>703.23</v>
      </c>
      <c r="C1287">
        <v>11.09</v>
      </c>
    </row>
    <row r="1288" spans="1:3" x14ac:dyDescent="0.3">
      <c r="A1288" s="1">
        <v>42675</v>
      </c>
      <c r="B1288">
        <v>703.42</v>
      </c>
      <c r="C1288">
        <v>11</v>
      </c>
    </row>
    <row r="1289" spans="1:3" x14ac:dyDescent="0.3">
      <c r="A1289" s="1">
        <v>42675</v>
      </c>
      <c r="B1289">
        <v>711.52</v>
      </c>
      <c r="C1289">
        <v>10.87</v>
      </c>
    </row>
    <row r="1290" spans="1:3" x14ac:dyDescent="0.3">
      <c r="A1290" s="1">
        <v>42675</v>
      </c>
      <c r="B1290">
        <v>703.13</v>
      </c>
      <c r="C1290">
        <v>10.81</v>
      </c>
    </row>
    <row r="1291" spans="1:3" x14ac:dyDescent="0.3">
      <c r="A1291" s="1">
        <v>42675</v>
      </c>
      <c r="B1291">
        <v>709.85</v>
      </c>
      <c r="C1291">
        <v>10.83</v>
      </c>
    </row>
    <row r="1292" spans="1:3" x14ac:dyDescent="0.3">
      <c r="A1292" s="1">
        <v>42675</v>
      </c>
      <c r="B1292">
        <v>723.27</v>
      </c>
      <c r="C1292">
        <v>10.66</v>
      </c>
    </row>
    <row r="1293" spans="1:3" x14ac:dyDescent="0.3">
      <c r="A1293" s="1">
        <v>42675</v>
      </c>
      <c r="B1293">
        <v>715.53</v>
      </c>
      <c r="C1293">
        <v>10.52</v>
      </c>
    </row>
    <row r="1294" spans="1:3" x14ac:dyDescent="0.3">
      <c r="A1294" s="1">
        <v>42675</v>
      </c>
      <c r="B1294">
        <v>716.41</v>
      </c>
      <c r="C1294">
        <v>10.29</v>
      </c>
    </row>
    <row r="1295" spans="1:3" x14ac:dyDescent="0.3">
      <c r="A1295" s="1">
        <v>42675</v>
      </c>
      <c r="B1295">
        <v>705.05</v>
      </c>
      <c r="C1295">
        <v>9.8800000000000008</v>
      </c>
    </row>
    <row r="1296" spans="1:3" x14ac:dyDescent="0.3">
      <c r="A1296" s="1">
        <v>42675</v>
      </c>
      <c r="B1296">
        <v>702.03</v>
      </c>
      <c r="C1296">
        <v>10.1</v>
      </c>
    </row>
    <row r="1297" spans="1:3" x14ac:dyDescent="0.3">
      <c r="A1297" s="1">
        <v>42675</v>
      </c>
      <c r="B1297">
        <v>705.02</v>
      </c>
      <c r="C1297">
        <v>9.9700000000000006</v>
      </c>
    </row>
    <row r="1298" spans="1:3" x14ac:dyDescent="0.3">
      <c r="A1298" s="1">
        <v>42675</v>
      </c>
      <c r="B1298">
        <v>711.62</v>
      </c>
      <c r="C1298">
        <v>10.220000000000001</v>
      </c>
    </row>
    <row r="1299" spans="1:3" x14ac:dyDescent="0.3">
      <c r="A1299" s="1">
        <v>42675</v>
      </c>
      <c r="B1299">
        <v>744.2</v>
      </c>
      <c r="C1299">
        <v>10.06</v>
      </c>
    </row>
    <row r="1300" spans="1:3" x14ac:dyDescent="0.3">
      <c r="A1300" s="1">
        <v>42675</v>
      </c>
      <c r="B1300">
        <v>740.98</v>
      </c>
      <c r="C1300">
        <v>9.99</v>
      </c>
    </row>
    <row r="1301" spans="1:3" x14ac:dyDescent="0.3">
      <c r="A1301" s="1">
        <v>42675</v>
      </c>
      <c r="B1301">
        <v>751.59</v>
      </c>
      <c r="C1301">
        <v>9.48</v>
      </c>
    </row>
    <row r="1302" spans="1:3" x14ac:dyDescent="0.3">
      <c r="A1302" s="1">
        <v>42675</v>
      </c>
      <c r="B1302">
        <v>751.62</v>
      </c>
      <c r="C1302">
        <v>9.66</v>
      </c>
    </row>
    <row r="1303" spans="1:3" x14ac:dyDescent="0.3">
      <c r="A1303" s="1">
        <v>42675</v>
      </c>
      <c r="B1303">
        <v>731.03</v>
      </c>
      <c r="C1303">
        <v>9.58</v>
      </c>
    </row>
    <row r="1304" spans="1:3" x14ac:dyDescent="0.3">
      <c r="A1304" s="1">
        <v>42675</v>
      </c>
      <c r="B1304">
        <v>739.25</v>
      </c>
      <c r="C1304">
        <v>9.6199999999999992</v>
      </c>
    </row>
    <row r="1305" spans="1:3" x14ac:dyDescent="0.3">
      <c r="A1305" s="1">
        <v>42675</v>
      </c>
      <c r="B1305">
        <v>751.35</v>
      </c>
      <c r="C1305">
        <v>9.91</v>
      </c>
    </row>
    <row r="1306" spans="1:3" x14ac:dyDescent="0.3">
      <c r="A1306" s="1">
        <v>42675</v>
      </c>
      <c r="B1306">
        <v>744.59</v>
      </c>
      <c r="C1306">
        <v>9.84</v>
      </c>
    </row>
    <row r="1307" spans="1:3" x14ac:dyDescent="0.3">
      <c r="A1307" s="1">
        <v>42675</v>
      </c>
      <c r="B1307">
        <v>740.29</v>
      </c>
      <c r="C1307">
        <v>9.23</v>
      </c>
    </row>
    <row r="1308" spans="1:3" x14ac:dyDescent="0.3">
      <c r="A1308" s="1">
        <v>42675</v>
      </c>
      <c r="B1308">
        <v>741.65</v>
      </c>
      <c r="C1308">
        <v>9.4</v>
      </c>
    </row>
    <row r="1309" spans="1:3" x14ac:dyDescent="0.3">
      <c r="A1309" s="1">
        <v>42675</v>
      </c>
      <c r="B1309">
        <v>735.38</v>
      </c>
      <c r="C1309">
        <v>9.33</v>
      </c>
    </row>
    <row r="1310" spans="1:3" x14ac:dyDescent="0.3">
      <c r="A1310" s="1">
        <v>42675</v>
      </c>
      <c r="B1310">
        <v>732.03</v>
      </c>
      <c r="C1310">
        <v>9</v>
      </c>
    </row>
    <row r="1311" spans="1:3" x14ac:dyDescent="0.3">
      <c r="A1311" s="1">
        <v>42675</v>
      </c>
      <c r="B1311">
        <v>735.81</v>
      </c>
      <c r="C1311">
        <v>8.7200000000000006</v>
      </c>
    </row>
    <row r="1312" spans="1:3" x14ac:dyDescent="0.3">
      <c r="A1312" s="1">
        <v>42675</v>
      </c>
      <c r="B1312">
        <v>735.6</v>
      </c>
      <c r="C1312">
        <v>8.17</v>
      </c>
    </row>
    <row r="1313" spans="1:3" x14ac:dyDescent="0.3">
      <c r="A1313" s="1">
        <v>42675</v>
      </c>
      <c r="B1313">
        <v>745.69</v>
      </c>
      <c r="C1313">
        <v>8.59</v>
      </c>
    </row>
    <row r="1314" spans="1:3" x14ac:dyDescent="0.3">
      <c r="A1314" s="1">
        <v>42705</v>
      </c>
      <c r="B1314">
        <v>756.77</v>
      </c>
      <c r="C1314">
        <v>8.4499999999999993</v>
      </c>
    </row>
    <row r="1315" spans="1:3" x14ac:dyDescent="0.3">
      <c r="A1315" s="1">
        <v>42705</v>
      </c>
      <c r="B1315">
        <v>777.94</v>
      </c>
      <c r="C1315">
        <v>7.76</v>
      </c>
    </row>
    <row r="1316" spans="1:3" x14ac:dyDescent="0.3">
      <c r="A1316" s="1">
        <v>42705</v>
      </c>
      <c r="B1316">
        <v>771.16</v>
      </c>
      <c r="C1316">
        <v>7.92</v>
      </c>
    </row>
    <row r="1317" spans="1:3" x14ac:dyDescent="0.3">
      <c r="A1317" s="1">
        <v>42705</v>
      </c>
      <c r="B1317">
        <v>773.87</v>
      </c>
      <c r="C1317">
        <v>7.44</v>
      </c>
    </row>
    <row r="1318" spans="1:3" x14ac:dyDescent="0.3">
      <c r="A1318" s="1">
        <v>42705</v>
      </c>
      <c r="B1318">
        <v>758.7</v>
      </c>
      <c r="C1318">
        <v>6.82</v>
      </c>
    </row>
    <row r="1319" spans="1:3" x14ac:dyDescent="0.3">
      <c r="A1319" s="1">
        <v>42705</v>
      </c>
      <c r="B1319">
        <v>764.22</v>
      </c>
      <c r="C1319">
        <v>7.87</v>
      </c>
    </row>
    <row r="1320" spans="1:3" x14ac:dyDescent="0.3">
      <c r="A1320" s="1">
        <v>42705</v>
      </c>
      <c r="B1320">
        <v>768.13</v>
      </c>
      <c r="C1320">
        <v>8.3800000000000008</v>
      </c>
    </row>
    <row r="1321" spans="1:3" x14ac:dyDescent="0.3">
      <c r="A1321" s="1">
        <v>42705</v>
      </c>
      <c r="B1321">
        <v>770.81</v>
      </c>
      <c r="C1321">
        <v>8.23</v>
      </c>
    </row>
    <row r="1322" spans="1:3" x14ac:dyDescent="0.3">
      <c r="A1322" s="1">
        <v>42705</v>
      </c>
      <c r="B1322">
        <v>772.79</v>
      </c>
      <c r="C1322">
        <v>8.4499999999999993</v>
      </c>
    </row>
    <row r="1323" spans="1:3" x14ac:dyDescent="0.3">
      <c r="A1323" s="1">
        <v>42705</v>
      </c>
      <c r="B1323">
        <v>774.65</v>
      </c>
      <c r="C1323">
        <v>8.1300000000000008</v>
      </c>
    </row>
    <row r="1324" spans="1:3" x14ac:dyDescent="0.3">
      <c r="A1324" s="1">
        <v>42705</v>
      </c>
      <c r="B1324">
        <v>769.73</v>
      </c>
      <c r="C1324">
        <v>8.19</v>
      </c>
    </row>
    <row r="1325" spans="1:3" x14ac:dyDescent="0.3">
      <c r="A1325" s="1">
        <v>42705</v>
      </c>
      <c r="B1325">
        <v>780.09</v>
      </c>
      <c r="C1325">
        <v>8.52</v>
      </c>
    </row>
    <row r="1326" spans="1:3" x14ac:dyDescent="0.3">
      <c r="A1326" s="1">
        <v>42705</v>
      </c>
      <c r="B1326">
        <v>780.56</v>
      </c>
      <c r="C1326">
        <v>8.42</v>
      </c>
    </row>
    <row r="1327" spans="1:3" x14ac:dyDescent="0.3">
      <c r="A1327" s="1">
        <v>42705</v>
      </c>
      <c r="B1327">
        <v>781.48</v>
      </c>
      <c r="C1327">
        <v>8.27</v>
      </c>
    </row>
    <row r="1328" spans="1:3" x14ac:dyDescent="0.3">
      <c r="A1328" s="1">
        <v>42705</v>
      </c>
      <c r="B1328">
        <v>778.09</v>
      </c>
      <c r="C1328">
        <v>7.83</v>
      </c>
    </row>
    <row r="1329" spans="1:3" x14ac:dyDescent="0.3">
      <c r="A1329" s="1">
        <v>42705</v>
      </c>
      <c r="B1329">
        <v>784.91</v>
      </c>
      <c r="C1329">
        <v>7.86</v>
      </c>
    </row>
    <row r="1330" spans="1:3" x14ac:dyDescent="0.3">
      <c r="A1330" s="1">
        <v>42705</v>
      </c>
      <c r="B1330">
        <v>790.83</v>
      </c>
      <c r="C1330">
        <v>7.88</v>
      </c>
    </row>
    <row r="1331" spans="1:3" x14ac:dyDescent="0.3">
      <c r="A1331" s="1">
        <v>42705</v>
      </c>
      <c r="B1331">
        <v>790.53</v>
      </c>
      <c r="C1331">
        <v>7.87</v>
      </c>
    </row>
    <row r="1332" spans="1:3" x14ac:dyDescent="0.3">
      <c r="A1332" s="1">
        <v>42705</v>
      </c>
      <c r="B1332">
        <v>792.71</v>
      </c>
      <c r="C1332">
        <v>7.64</v>
      </c>
    </row>
    <row r="1333" spans="1:3" x14ac:dyDescent="0.3">
      <c r="A1333" s="1">
        <v>42705</v>
      </c>
      <c r="B1333">
        <v>800.88</v>
      </c>
      <c r="C1333">
        <v>7.66</v>
      </c>
    </row>
    <row r="1334" spans="1:3" x14ac:dyDescent="0.3">
      <c r="A1334" s="1">
        <v>42705</v>
      </c>
      <c r="B1334">
        <v>834.28</v>
      </c>
      <c r="C1334">
        <v>7.91</v>
      </c>
    </row>
    <row r="1335" spans="1:3" x14ac:dyDescent="0.3">
      <c r="A1335" s="1">
        <v>42705</v>
      </c>
      <c r="B1335">
        <v>864.54</v>
      </c>
      <c r="C1335">
        <v>7.59</v>
      </c>
    </row>
    <row r="1336" spans="1:3" x14ac:dyDescent="0.3">
      <c r="A1336" s="1">
        <v>42705</v>
      </c>
      <c r="B1336">
        <v>921.98</v>
      </c>
      <c r="C1336">
        <v>7.17</v>
      </c>
    </row>
    <row r="1337" spans="1:3" x14ac:dyDescent="0.3">
      <c r="A1337" s="1">
        <v>42705</v>
      </c>
      <c r="B1337">
        <v>898.82</v>
      </c>
      <c r="C1337">
        <v>7.27</v>
      </c>
    </row>
    <row r="1338" spans="1:3" x14ac:dyDescent="0.3">
      <c r="A1338" s="1">
        <v>42705</v>
      </c>
      <c r="B1338">
        <v>896.18</v>
      </c>
      <c r="C1338">
        <v>7.18</v>
      </c>
    </row>
    <row r="1339" spans="1:3" x14ac:dyDescent="0.3">
      <c r="A1339" s="1">
        <v>42705</v>
      </c>
      <c r="B1339">
        <v>907.61</v>
      </c>
      <c r="C1339">
        <v>7.27</v>
      </c>
    </row>
    <row r="1340" spans="1:3" x14ac:dyDescent="0.3">
      <c r="A1340" s="1">
        <v>42705</v>
      </c>
      <c r="B1340">
        <v>933.2</v>
      </c>
      <c r="C1340">
        <v>7.17</v>
      </c>
    </row>
    <row r="1341" spans="1:3" x14ac:dyDescent="0.3">
      <c r="A1341" s="1">
        <v>42705</v>
      </c>
      <c r="B1341">
        <v>975.92</v>
      </c>
      <c r="C1341">
        <v>7.52</v>
      </c>
    </row>
    <row r="1342" spans="1:3" x14ac:dyDescent="0.3">
      <c r="A1342" s="1">
        <v>42705</v>
      </c>
      <c r="B1342">
        <v>973.5</v>
      </c>
      <c r="C1342">
        <v>8.2799999999999994</v>
      </c>
    </row>
    <row r="1343" spans="1:3" x14ac:dyDescent="0.3">
      <c r="A1343" s="1">
        <v>42705</v>
      </c>
      <c r="B1343">
        <v>961.24</v>
      </c>
      <c r="C1343">
        <v>8.16</v>
      </c>
    </row>
    <row r="1344" spans="1:3" x14ac:dyDescent="0.3">
      <c r="A1344" s="1">
        <v>42705</v>
      </c>
      <c r="B1344">
        <v>963.74</v>
      </c>
      <c r="C1344">
        <v>7.97</v>
      </c>
    </row>
    <row r="1345" spans="1:3" x14ac:dyDescent="0.3">
      <c r="A1345" s="1">
        <v>42736</v>
      </c>
      <c r="B1345">
        <v>998.33</v>
      </c>
      <c r="C1345">
        <v>8.17</v>
      </c>
    </row>
    <row r="1346" spans="1:3" x14ac:dyDescent="0.3">
      <c r="A1346" s="1">
        <v>42736</v>
      </c>
      <c r="B1346">
        <v>1021.75</v>
      </c>
      <c r="C1346">
        <v>8.3800000000000008</v>
      </c>
    </row>
    <row r="1347" spans="1:3" x14ac:dyDescent="0.3">
      <c r="A1347" s="1">
        <v>42736</v>
      </c>
      <c r="B1347">
        <v>1043.8399999999999</v>
      </c>
      <c r="C1347">
        <v>9.73</v>
      </c>
    </row>
    <row r="1348" spans="1:3" x14ac:dyDescent="0.3">
      <c r="A1348" s="1">
        <v>42736</v>
      </c>
      <c r="B1348">
        <v>1154.73</v>
      </c>
      <c r="C1348">
        <v>11.25</v>
      </c>
    </row>
    <row r="1349" spans="1:3" x14ac:dyDescent="0.3">
      <c r="A1349" s="1">
        <v>42736</v>
      </c>
      <c r="B1349">
        <v>1013.38</v>
      </c>
      <c r="C1349">
        <v>10.25</v>
      </c>
    </row>
    <row r="1350" spans="1:3" x14ac:dyDescent="0.3">
      <c r="A1350" s="1">
        <v>42736</v>
      </c>
      <c r="B1350">
        <v>902.2</v>
      </c>
      <c r="C1350">
        <v>10.25</v>
      </c>
    </row>
    <row r="1351" spans="1:3" x14ac:dyDescent="0.3">
      <c r="A1351" s="1">
        <v>42736</v>
      </c>
      <c r="B1351">
        <v>908.59</v>
      </c>
      <c r="C1351">
        <v>9.8699999999999992</v>
      </c>
    </row>
    <row r="1352" spans="1:3" x14ac:dyDescent="0.3">
      <c r="A1352" s="1">
        <v>42736</v>
      </c>
      <c r="B1352">
        <v>911.2</v>
      </c>
      <c r="C1352">
        <v>10.29</v>
      </c>
    </row>
    <row r="1353" spans="1:3" x14ac:dyDescent="0.3">
      <c r="A1353" s="1">
        <v>42736</v>
      </c>
      <c r="B1353">
        <v>902.83</v>
      </c>
      <c r="C1353">
        <v>10.33</v>
      </c>
    </row>
    <row r="1354" spans="1:3" x14ac:dyDescent="0.3">
      <c r="A1354" s="1">
        <v>42736</v>
      </c>
      <c r="B1354">
        <v>907.68</v>
      </c>
      <c r="C1354">
        <v>10.55</v>
      </c>
    </row>
    <row r="1355" spans="1:3" x14ac:dyDescent="0.3">
      <c r="A1355" s="1">
        <v>42736</v>
      </c>
      <c r="B1355">
        <v>777.76</v>
      </c>
      <c r="C1355">
        <v>9.7200000000000006</v>
      </c>
    </row>
    <row r="1356" spans="1:3" x14ac:dyDescent="0.3">
      <c r="A1356" s="1">
        <v>42736</v>
      </c>
      <c r="B1356">
        <v>804.83</v>
      </c>
      <c r="C1356">
        <v>9.86</v>
      </c>
    </row>
    <row r="1357" spans="1:3" x14ac:dyDescent="0.3">
      <c r="A1357" s="1">
        <v>42736</v>
      </c>
      <c r="B1357">
        <v>823.98</v>
      </c>
      <c r="C1357">
        <v>9.77</v>
      </c>
    </row>
    <row r="1358" spans="1:3" x14ac:dyDescent="0.3">
      <c r="A1358" s="1">
        <v>42736</v>
      </c>
      <c r="B1358">
        <v>818.41</v>
      </c>
      <c r="C1358">
        <v>9.65</v>
      </c>
    </row>
    <row r="1359" spans="1:3" x14ac:dyDescent="0.3">
      <c r="A1359" s="1">
        <v>42736</v>
      </c>
      <c r="B1359">
        <v>821.8</v>
      </c>
      <c r="C1359">
        <v>9.9</v>
      </c>
    </row>
    <row r="1360" spans="1:3" x14ac:dyDescent="0.3">
      <c r="A1360" s="1">
        <v>42736</v>
      </c>
      <c r="B1360">
        <v>831.53</v>
      </c>
      <c r="C1360">
        <v>9.64</v>
      </c>
    </row>
    <row r="1361" spans="1:3" x14ac:dyDescent="0.3">
      <c r="A1361" s="1">
        <v>42736</v>
      </c>
      <c r="B1361">
        <v>907.94</v>
      </c>
      <c r="C1361">
        <v>10.3</v>
      </c>
    </row>
    <row r="1362" spans="1:3" x14ac:dyDescent="0.3">
      <c r="A1362" s="1">
        <v>42736</v>
      </c>
      <c r="B1362">
        <v>886.62</v>
      </c>
      <c r="C1362">
        <v>10.23</v>
      </c>
    </row>
    <row r="1363" spans="1:3" x14ac:dyDescent="0.3">
      <c r="A1363" s="1">
        <v>42736</v>
      </c>
      <c r="B1363">
        <v>899.07</v>
      </c>
      <c r="C1363">
        <v>10.4</v>
      </c>
    </row>
    <row r="1364" spans="1:3" x14ac:dyDescent="0.3">
      <c r="A1364" s="1">
        <v>42736</v>
      </c>
      <c r="B1364">
        <v>895.03</v>
      </c>
      <c r="C1364">
        <v>10.6</v>
      </c>
    </row>
    <row r="1365" spans="1:3" x14ac:dyDescent="0.3">
      <c r="A1365" s="1">
        <v>42736</v>
      </c>
      <c r="B1365">
        <v>921.79</v>
      </c>
      <c r="C1365">
        <v>10.91</v>
      </c>
    </row>
    <row r="1366" spans="1:3" x14ac:dyDescent="0.3">
      <c r="A1366" s="1">
        <v>42736</v>
      </c>
      <c r="B1366">
        <v>924.67</v>
      </c>
      <c r="C1366">
        <v>10.7</v>
      </c>
    </row>
    <row r="1367" spans="1:3" x14ac:dyDescent="0.3">
      <c r="A1367" s="1">
        <v>42736</v>
      </c>
      <c r="B1367">
        <v>921.01</v>
      </c>
      <c r="C1367">
        <v>10.82</v>
      </c>
    </row>
    <row r="1368" spans="1:3" x14ac:dyDescent="0.3">
      <c r="A1368" s="1">
        <v>42736</v>
      </c>
      <c r="B1368">
        <v>892.69</v>
      </c>
      <c r="C1368">
        <v>10.63</v>
      </c>
    </row>
    <row r="1369" spans="1:3" x14ac:dyDescent="0.3">
      <c r="A1369" s="1">
        <v>42736</v>
      </c>
      <c r="B1369">
        <v>901.54</v>
      </c>
      <c r="C1369">
        <v>10.57</v>
      </c>
    </row>
    <row r="1370" spans="1:3" x14ac:dyDescent="0.3">
      <c r="A1370" s="1">
        <v>42736</v>
      </c>
      <c r="B1370">
        <v>917.59</v>
      </c>
      <c r="C1370">
        <v>10.59</v>
      </c>
    </row>
    <row r="1371" spans="1:3" x14ac:dyDescent="0.3">
      <c r="A1371" s="1">
        <v>42736</v>
      </c>
      <c r="B1371">
        <v>919.75</v>
      </c>
      <c r="C1371">
        <v>10.54</v>
      </c>
    </row>
    <row r="1372" spans="1:3" x14ac:dyDescent="0.3">
      <c r="A1372" s="1">
        <v>42736</v>
      </c>
      <c r="B1372">
        <v>921.59</v>
      </c>
      <c r="C1372">
        <v>10.56</v>
      </c>
    </row>
    <row r="1373" spans="1:3" x14ac:dyDescent="0.3">
      <c r="A1373" s="1">
        <v>42736</v>
      </c>
      <c r="B1373">
        <v>919.5</v>
      </c>
      <c r="C1373">
        <v>10.48</v>
      </c>
    </row>
    <row r="1374" spans="1:3" x14ac:dyDescent="0.3">
      <c r="A1374" s="1">
        <v>42736</v>
      </c>
      <c r="B1374">
        <v>920.38</v>
      </c>
      <c r="C1374">
        <v>10.57</v>
      </c>
    </row>
    <row r="1375" spans="1:3" x14ac:dyDescent="0.3">
      <c r="A1375" s="1">
        <v>42736</v>
      </c>
      <c r="B1375">
        <v>970.4</v>
      </c>
      <c r="C1375">
        <v>10.73</v>
      </c>
    </row>
    <row r="1376" spans="1:3" x14ac:dyDescent="0.3">
      <c r="A1376" s="1">
        <v>42767</v>
      </c>
      <c r="B1376">
        <v>989.02</v>
      </c>
      <c r="C1376">
        <v>10.73</v>
      </c>
    </row>
    <row r="1377" spans="1:3" x14ac:dyDescent="0.3">
      <c r="A1377" s="1">
        <v>42767</v>
      </c>
      <c r="B1377">
        <v>1011.8</v>
      </c>
      <c r="C1377">
        <v>10.82</v>
      </c>
    </row>
    <row r="1378" spans="1:3" x14ac:dyDescent="0.3">
      <c r="A1378" s="1">
        <v>42767</v>
      </c>
      <c r="B1378">
        <v>1029.9100000000001</v>
      </c>
      <c r="C1378">
        <v>11.11</v>
      </c>
    </row>
    <row r="1379" spans="1:3" x14ac:dyDescent="0.3">
      <c r="A1379" s="1">
        <v>42767</v>
      </c>
      <c r="B1379">
        <v>1042.9000000000001</v>
      </c>
      <c r="C1379">
        <v>11.43</v>
      </c>
    </row>
    <row r="1380" spans="1:3" x14ac:dyDescent="0.3">
      <c r="A1380" s="1">
        <v>42767</v>
      </c>
      <c r="B1380">
        <v>1027.3399999999999</v>
      </c>
      <c r="C1380">
        <v>11.35</v>
      </c>
    </row>
    <row r="1381" spans="1:3" x14ac:dyDescent="0.3">
      <c r="A1381" s="1">
        <v>42767</v>
      </c>
      <c r="B1381">
        <v>1038.1500000000001</v>
      </c>
      <c r="C1381">
        <v>11.39</v>
      </c>
    </row>
    <row r="1382" spans="1:3" x14ac:dyDescent="0.3">
      <c r="A1382" s="1">
        <v>42767</v>
      </c>
      <c r="B1382">
        <v>1061.3499999999999</v>
      </c>
      <c r="C1382">
        <v>11.52</v>
      </c>
    </row>
    <row r="1383" spans="1:3" x14ac:dyDescent="0.3">
      <c r="A1383" s="1">
        <v>42767</v>
      </c>
      <c r="B1383">
        <v>1063.07</v>
      </c>
      <c r="C1383">
        <v>11.43</v>
      </c>
    </row>
    <row r="1384" spans="1:3" x14ac:dyDescent="0.3">
      <c r="A1384" s="1">
        <v>42767</v>
      </c>
      <c r="B1384">
        <v>994.38</v>
      </c>
      <c r="C1384">
        <v>11.03</v>
      </c>
    </row>
    <row r="1385" spans="1:3" x14ac:dyDescent="0.3">
      <c r="A1385" s="1">
        <v>42767</v>
      </c>
      <c r="B1385">
        <v>988.67</v>
      </c>
      <c r="C1385">
        <v>11.28</v>
      </c>
    </row>
    <row r="1386" spans="1:3" x14ac:dyDescent="0.3">
      <c r="A1386" s="1">
        <v>42767</v>
      </c>
      <c r="B1386">
        <v>1004.45</v>
      </c>
      <c r="C1386">
        <v>11.35</v>
      </c>
    </row>
    <row r="1387" spans="1:3" x14ac:dyDescent="0.3">
      <c r="A1387" s="1">
        <v>42767</v>
      </c>
      <c r="B1387">
        <v>999.18</v>
      </c>
      <c r="C1387">
        <v>11.4</v>
      </c>
    </row>
    <row r="1388" spans="1:3" x14ac:dyDescent="0.3">
      <c r="A1388" s="1">
        <v>42767</v>
      </c>
      <c r="B1388">
        <v>990.64</v>
      </c>
      <c r="C1388">
        <v>11.27</v>
      </c>
    </row>
    <row r="1389" spans="1:3" x14ac:dyDescent="0.3">
      <c r="A1389" s="1">
        <v>42767</v>
      </c>
      <c r="B1389">
        <v>1004.55</v>
      </c>
      <c r="C1389">
        <v>13.03</v>
      </c>
    </row>
    <row r="1390" spans="1:3" x14ac:dyDescent="0.3">
      <c r="A1390" s="1">
        <v>42767</v>
      </c>
      <c r="B1390">
        <v>1007.48</v>
      </c>
      <c r="C1390">
        <v>12.92</v>
      </c>
    </row>
    <row r="1391" spans="1:3" x14ac:dyDescent="0.3">
      <c r="A1391" s="1">
        <v>42767</v>
      </c>
      <c r="B1391">
        <v>1027.44</v>
      </c>
      <c r="C1391">
        <v>12.9</v>
      </c>
    </row>
    <row r="1392" spans="1:3" x14ac:dyDescent="0.3">
      <c r="A1392" s="1">
        <v>42767</v>
      </c>
      <c r="B1392">
        <v>1046.21</v>
      </c>
      <c r="C1392">
        <v>12.68</v>
      </c>
    </row>
    <row r="1393" spans="1:3" x14ac:dyDescent="0.3">
      <c r="A1393" s="1">
        <v>42767</v>
      </c>
      <c r="B1393">
        <v>1054.42</v>
      </c>
      <c r="C1393">
        <v>12.81</v>
      </c>
    </row>
    <row r="1394" spans="1:3" x14ac:dyDescent="0.3">
      <c r="A1394" s="1">
        <v>42767</v>
      </c>
      <c r="B1394">
        <v>1047.8699999999999</v>
      </c>
      <c r="C1394">
        <v>12.76</v>
      </c>
    </row>
    <row r="1395" spans="1:3" x14ac:dyDescent="0.3">
      <c r="A1395" s="1">
        <v>42767</v>
      </c>
      <c r="B1395">
        <v>1079.98</v>
      </c>
      <c r="C1395">
        <v>12.43</v>
      </c>
    </row>
    <row r="1396" spans="1:3" x14ac:dyDescent="0.3">
      <c r="A1396" s="1">
        <v>42767</v>
      </c>
      <c r="B1396">
        <v>1115.3</v>
      </c>
      <c r="C1396">
        <v>12.67</v>
      </c>
    </row>
    <row r="1397" spans="1:3" x14ac:dyDescent="0.3">
      <c r="A1397" s="1">
        <v>42767</v>
      </c>
      <c r="B1397">
        <v>1117.44</v>
      </c>
      <c r="C1397">
        <v>12.6</v>
      </c>
    </row>
    <row r="1398" spans="1:3" x14ac:dyDescent="0.3">
      <c r="A1398" s="1">
        <v>42767</v>
      </c>
      <c r="B1398">
        <v>1166.72</v>
      </c>
      <c r="C1398">
        <v>13.12</v>
      </c>
    </row>
    <row r="1399" spans="1:3" x14ac:dyDescent="0.3">
      <c r="A1399" s="1">
        <v>42767</v>
      </c>
      <c r="B1399">
        <v>1173.68</v>
      </c>
      <c r="C1399">
        <v>13.07</v>
      </c>
    </row>
    <row r="1400" spans="1:3" x14ac:dyDescent="0.3">
      <c r="A1400" s="1">
        <v>42767</v>
      </c>
      <c r="B1400">
        <v>1143.8399999999999</v>
      </c>
      <c r="C1400">
        <v>13.55</v>
      </c>
    </row>
    <row r="1401" spans="1:3" x14ac:dyDescent="0.3">
      <c r="A1401" s="1">
        <v>42767</v>
      </c>
      <c r="B1401">
        <v>1165.2</v>
      </c>
      <c r="C1401">
        <v>14.52</v>
      </c>
    </row>
    <row r="1402" spans="1:3" x14ac:dyDescent="0.3">
      <c r="A1402" s="1">
        <v>42767</v>
      </c>
      <c r="B1402">
        <v>1179.97</v>
      </c>
      <c r="C1402">
        <v>15.4</v>
      </c>
    </row>
    <row r="1403" spans="1:3" x14ac:dyDescent="0.3">
      <c r="A1403" s="1">
        <v>42767</v>
      </c>
      <c r="B1403">
        <v>1179.97</v>
      </c>
      <c r="C1403">
        <v>15.82</v>
      </c>
    </row>
    <row r="1404" spans="1:3" x14ac:dyDescent="0.3">
      <c r="A1404" s="1">
        <v>42795</v>
      </c>
      <c r="B1404">
        <v>1222.5</v>
      </c>
      <c r="C1404">
        <v>17.350000000000001</v>
      </c>
    </row>
    <row r="1405" spans="1:3" x14ac:dyDescent="0.3">
      <c r="A1405" s="1">
        <v>42795</v>
      </c>
      <c r="B1405">
        <v>1251.01</v>
      </c>
      <c r="C1405">
        <v>19.03</v>
      </c>
    </row>
    <row r="1406" spans="1:3" x14ac:dyDescent="0.3">
      <c r="A1406" s="1">
        <v>42795</v>
      </c>
      <c r="B1406">
        <v>1274.99</v>
      </c>
      <c r="C1406">
        <v>19.46</v>
      </c>
    </row>
    <row r="1407" spans="1:3" x14ac:dyDescent="0.3">
      <c r="A1407" s="1">
        <v>42795</v>
      </c>
      <c r="B1407">
        <v>1255.1500000000001</v>
      </c>
      <c r="C1407">
        <v>18.62</v>
      </c>
    </row>
    <row r="1408" spans="1:3" x14ac:dyDescent="0.3">
      <c r="A1408" s="1">
        <v>42795</v>
      </c>
      <c r="B1408">
        <v>1267.1199999999999</v>
      </c>
      <c r="C1408">
        <v>19.3</v>
      </c>
    </row>
    <row r="1409" spans="1:3" x14ac:dyDescent="0.3">
      <c r="A1409" s="1">
        <v>42795</v>
      </c>
      <c r="B1409">
        <v>1272.83</v>
      </c>
      <c r="C1409">
        <v>19.61</v>
      </c>
    </row>
    <row r="1410" spans="1:3" x14ac:dyDescent="0.3">
      <c r="A1410" s="1">
        <v>42795</v>
      </c>
      <c r="B1410">
        <v>1223.54</v>
      </c>
      <c r="C1410">
        <v>18.89</v>
      </c>
    </row>
    <row r="1411" spans="1:3" x14ac:dyDescent="0.3">
      <c r="A1411" s="1">
        <v>42795</v>
      </c>
      <c r="B1411">
        <v>1150</v>
      </c>
      <c r="C1411">
        <v>16.649999999999999</v>
      </c>
    </row>
    <row r="1412" spans="1:3" x14ac:dyDescent="0.3">
      <c r="A1412" s="1">
        <v>42795</v>
      </c>
      <c r="B1412">
        <v>1188.49</v>
      </c>
      <c r="C1412">
        <v>17.75</v>
      </c>
    </row>
    <row r="1413" spans="1:3" x14ac:dyDescent="0.3">
      <c r="A1413" s="1">
        <v>42795</v>
      </c>
      <c r="B1413">
        <v>1116.72</v>
      </c>
      <c r="C1413">
        <v>19.329999999999998</v>
      </c>
    </row>
    <row r="1414" spans="1:3" x14ac:dyDescent="0.3">
      <c r="A1414" s="1">
        <v>42795</v>
      </c>
      <c r="B1414">
        <v>1175.83</v>
      </c>
      <c r="C1414">
        <v>21.47</v>
      </c>
    </row>
    <row r="1415" spans="1:3" x14ac:dyDescent="0.3">
      <c r="A1415" s="1">
        <v>42795</v>
      </c>
      <c r="B1415">
        <v>1221.3800000000001</v>
      </c>
      <c r="C1415">
        <v>23.44</v>
      </c>
    </row>
    <row r="1416" spans="1:3" x14ac:dyDescent="0.3">
      <c r="A1416" s="1">
        <v>42795</v>
      </c>
      <c r="B1416">
        <v>1231.92</v>
      </c>
      <c r="C1416">
        <v>28.59</v>
      </c>
    </row>
    <row r="1417" spans="1:3" x14ac:dyDescent="0.3">
      <c r="A1417" s="1">
        <v>42795</v>
      </c>
      <c r="B1417">
        <v>1240</v>
      </c>
      <c r="C1417">
        <v>28.65</v>
      </c>
    </row>
    <row r="1418" spans="1:3" x14ac:dyDescent="0.3">
      <c r="A1418" s="1">
        <v>42795</v>
      </c>
      <c r="B1418">
        <v>1249.6099999999999</v>
      </c>
      <c r="C1418">
        <v>35.06</v>
      </c>
    </row>
    <row r="1419" spans="1:3" x14ac:dyDescent="0.3">
      <c r="A1419" s="1">
        <v>42795</v>
      </c>
      <c r="B1419">
        <v>1187.81</v>
      </c>
      <c r="C1419">
        <v>46.35</v>
      </c>
    </row>
    <row r="1420" spans="1:3" x14ac:dyDescent="0.3">
      <c r="A1420" s="1">
        <v>42795</v>
      </c>
      <c r="B1420">
        <v>1100.23</v>
      </c>
      <c r="C1420">
        <v>46.83</v>
      </c>
    </row>
    <row r="1421" spans="1:3" x14ac:dyDescent="0.3">
      <c r="A1421" s="1">
        <v>42795</v>
      </c>
      <c r="B1421">
        <v>973.82</v>
      </c>
      <c r="C1421">
        <v>34.159999999999997</v>
      </c>
    </row>
    <row r="1422" spans="1:3" x14ac:dyDescent="0.3">
      <c r="A1422" s="1">
        <v>42795</v>
      </c>
      <c r="B1422">
        <v>1036.74</v>
      </c>
      <c r="C1422">
        <v>44.74</v>
      </c>
    </row>
    <row r="1423" spans="1:3" x14ac:dyDescent="0.3">
      <c r="A1423" s="1">
        <v>42795</v>
      </c>
      <c r="B1423">
        <v>1054.23</v>
      </c>
      <c r="C1423">
        <v>43.39</v>
      </c>
    </row>
    <row r="1424" spans="1:3" x14ac:dyDescent="0.3">
      <c r="A1424" s="1">
        <v>42795</v>
      </c>
      <c r="B1424">
        <v>1120.54</v>
      </c>
      <c r="C1424">
        <v>43.15</v>
      </c>
    </row>
    <row r="1425" spans="1:3" x14ac:dyDescent="0.3">
      <c r="A1425" s="1">
        <v>42795</v>
      </c>
      <c r="B1425">
        <v>1049.1400000000001</v>
      </c>
      <c r="C1425">
        <v>42.34</v>
      </c>
    </row>
    <row r="1426" spans="1:3" x14ac:dyDescent="0.3">
      <c r="A1426" s="1">
        <v>42795</v>
      </c>
      <c r="B1426">
        <v>1038.5899999999999</v>
      </c>
      <c r="C1426">
        <v>43.68</v>
      </c>
    </row>
    <row r="1427" spans="1:3" x14ac:dyDescent="0.3">
      <c r="A1427" s="1">
        <v>42795</v>
      </c>
      <c r="B1427">
        <v>937.52</v>
      </c>
      <c r="C1427">
        <v>53.11</v>
      </c>
    </row>
    <row r="1428" spans="1:3" x14ac:dyDescent="0.3">
      <c r="A1428" s="1">
        <v>42795</v>
      </c>
      <c r="B1428">
        <v>972.78</v>
      </c>
      <c r="C1428">
        <v>51.25</v>
      </c>
    </row>
    <row r="1429" spans="1:3" x14ac:dyDescent="0.3">
      <c r="A1429" s="1">
        <v>42795</v>
      </c>
      <c r="B1429">
        <v>966.72</v>
      </c>
      <c r="C1429">
        <v>50.52</v>
      </c>
    </row>
    <row r="1430" spans="1:3" x14ac:dyDescent="0.3">
      <c r="A1430" s="1">
        <v>42795</v>
      </c>
      <c r="B1430">
        <v>1045.77</v>
      </c>
      <c r="C1430">
        <v>49.67</v>
      </c>
    </row>
    <row r="1431" spans="1:3" x14ac:dyDescent="0.3">
      <c r="A1431" s="1">
        <v>42795</v>
      </c>
      <c r="B1431">
        <v>1047.1500000000001</v>
      </c>
      <c r="C1431">
        <v>50.77</v>
      </c>
    </row>
    <row r="1432" spans="1:3" x14ac:dyDescent="0.3">
      <c r="A1432" s="1">
        <v>42795</v>
      </c>
      <c r="B1432">
        <v>1039.97</v>
      </c>
      <c r="C1432">
        <v>53.13</v>
      </c>
    </row>
    <row r="1433" spans="1:3" x14ac:dyDescent="0.3">
      <c r="A1433" s="1">
        <v>42795</v>
      </c>
      <c r="B1433">
        <v>1026.43</v>
      </c>
      <c r="C1433">
        <v>52.21</v>
      </c>
    </row>
    <row r="1434" spans="1:3" x14ac:dyDescent="0.3">
      <c r="A1434" s="1">
        <v>42795</v>
      </c>
      <c r="B1434">
        <v>1071.79</v>
      </c>
      <c r="C1434">
        <v>50.04</v>
      </c>
    </row>
    <row r="1435" spans="1:3" x14ac:dyDescent="0.3">
      <c r="A1435" s="1">
        <v>42826</v>
      </c>
      <c r="B1435">
        <v>1080.5</v>
      </c>
      <c r="C1435">
        <v>50.7</v>
      </c>
    </row>
    <row r="1436" spans="1:3" x14ac:dyDescent="0.3">
      <c r="A1436" s="1">
        <v>42826</v>
      </c>
      <c r="B1436">
        <v>1102.17</v>
      </c>
      <c r="C1436">
        <v>48.75</v>
      </c>
    </row>
    <row r="1437" spans="1:3" x14ac:dyDescent="0.3">
      <c r="A1437" s="1">
        <v>42826</v>
      </c>
      <c r="B1437">
        <v>1143.81</v>
      </c>
      <c r="C1437">
        <v>44.36</v>
      </c>
    </row>
    <row r="1438" spans="1:3" x14ac:dyDescent="0.3">
      <c r="A1438" s="1">
        <v>42826</v>
      </c>
      <c r="B1438">
        <v>1133.25</v>
      </c>
      <c r="C1438">
        <v>44.64</v>
      </c>
    </row>
    <row r="1439" spans="1:3" x14ac:dyDescent="0.3">
      <c r="A1439" s="1">
        <v>42826</v>
      </c>
      <c r="B1439">
        <v>1124.78</v>
      </c>
      <c r="C1439">
        <v>45.3</v>
      </c>
    </row>
    <row r="1440" spans="1:3" x14ac:dyDescent="0.3">
      <c r="A1440" s="1">
        <v>42826</v>
      </c>
      <c r="B1440">
        <v>1182.68</v>
      </c>
      <c r="C1440">
        <v>43.24</v>
      </c>
    </row>
    <row r="1441" spans="1:3" x14ac:dyDescent="0.3">
      <c r="A1441" s="1">
        <v>42826</v>
      </c>
      <c r="B1441">
        <v>1176.9000000000001</v>
      </c>
      <c r="C1441">
        <v>42.16</v>
      </c>
    </row>
    <row r="1442" spans="1:3" x14ac:dyDescent="0.3">
      <c r="A1442" s="1">
        <v>42826</v>
      </c>
      <c r="B1442">
        <v>1175.95</v>
      </c>
      <c r="C1442">
        <v>44.31</v>
      </c>
    </row>
    <row r="1443" spans="1:3" x14ac:dyDescent="0.3">
      <c r="A1443" s="1">
        <v>42826</v>
      </c>
      <c r="B1443">
        <v>1187.8699999999999</v>
      </c>
      <c r="C1443">
        <v>43.27</v>
      </c>
    </row>
    <row r="1444" spans="1:3" x14ac:dyDescent="0.3">
      <c r="A1444" s="1">
        <v>42826</v>
      </c>
      <c r="B1444">
        <v>1187.1300000000001</v>
      </c>
      <c r="C1444">
        <v>43.44</v>
      </c>
    </row>
    <row r="1445" spans="1:3" x14ac:dyDescent="0.3">
      <c r="A1445" s="1">
        <v>42826</v>
      </c>
      <c r="B1445">
        <v>1205.01</v>
      </c>
      <c r="C1445">
        <v>43.41</v>
      </c>
    </row>
    <row r="1446" spans="1:3" x14ac:dyDescent="0.3">
      <c r="A1446" s="1">
        <v>42826</v>
      </c>
      <c r="B1446">
        <v>1200.3699999999999</v>
      </c>
      <c r="C1446">
        <v>46.29</v>
      </c>
    </row>
    <row r="1447" spans="1:3" x14ac:dyDescent="0.3">
      <c r="A1447" s="1">
        <v>42826</v>
      </c>
      <c r="B1447">
        <v>1169.28</v>
      </c>
      <c r="C1447">
        <v>50.22</v>
      </c>
    </row>
    <row r="1448" spans="1:3" x14ac:dyDescent="0.3">
      <c r="A1448" s="1">
        <v>42826</v>
      </c>
      <c r="B1448">
        <v>1167.54</v>
      </c>
      <c r="C1448">
        <v>47.57</v>
      </c>
    </row>
    <row r="1449" spans="1:3" x14ac:dyDescent="0.3">
      <c r="A1449" s="1">
        <v>42826</v>
      </c>
      <c r="B1449">
        <v>1172.52</v>
      </c>
      <c r="C1449">
        <v>49.1</v>
      </c>
    </row>
    <row r="1450" spans="1:3" x14ac:dyDescent="0.3">
      <c r="A1450" s="1">
        <v>42826</v>
      </c>
      <c r="B1450">
        <v>1182.94</v>
      </c>
      <c r="C1450">
        <v>48.72</v>
      </c>
    </row>
    <row r="1451" spans="1:3" x14ac:dyDescent="0.3">
      <c r="A1451" s="1">
        <v>42826</v>
      </c>
      <c r="B1451">
        <v>1193.9100000000001</v>
      </c>
      <c r="C1451">
        <v>48.3</v>
      </c>
    </row>
    <row r="1452" spans="1:3" x14ac:dyDescent="0.3">
      <c r="A1452" s="1">
        <v>42826</v>
      </c>
      <c r="B1452">
        <v>1211.67</v>
      </c>
      <c r="C1452">
        <v>50.71</v>
      </c>
    </row>
    <row r="1453" spans="1:3" x14ac:dyDescent="0.3">
      <c r="A1453" s="1">
        <v>42826</v>
      </c>
      <c r="B1453">
        <v>1210.29</v>
      </c>
      <c r="C1453">
        <v>48.31</v>
      </c>
    </row>
    <row r="1454" spans="1:3" x14ac:dyDescent="0.3">
      <c r="A1454" s="1">
        <v>42826</v>
      </c>
      <c r="B1454">
        <v>1229.08</v>
      </c>
      <c r="C1454">
        <v>49.67</v>
      </c>
    </row>
    <row r="1455" spans="1:3" x14ac:dyDescent="0.3">
      <c r="A1455" s="1">
        <v>42826</v>
      </c>
      <c r="B1455">
        <v>1222.05</v>
      </c>
      <c r="C1455">
        <v>48.22</v>
      </c>
    </row>
    <row r="1456" spans="1:3" x14ac:dyDescent="0.3">
      <c r="A1456" s="1">
        <v>42826</v>
      </c>
      <c r="B1456">
        <v>1231.71</v>
      </c>
      <c r="C1456">
        <v>48.55</v>
      </c>
    </row>
    <row r="1457" spans="1:3" x14ac:dyDescent="0.3">
      <c r="A1457" s="1">
        <v>42826</v>
      </c>
      <c r="B1457">
        <v>1207.21</v>
      </c>
      <c r="C1457">
        <v>48.49</v>
      </c>
    </row>
    <row r="1458" spans="1:3" x14ac:dyDescent="0.3">
      <c r="A1458" s="1">
        <v>42826</v>
      </c>
      <c r="B1458">
        <v>1250.1500000000001</v>
      </c>
      <c r="C1458">
        <v>50.03</v>
      </c>
    </row>
    <row r="1459" spans="1:3" x14ac:dyDescent="0.3">
      <c r="A1459" s="1">
        <v>42826</v>
      </c>
      <c r="B1459">
        <v>1265.49</v>
      </c>
      <c r="C1459">
        <v>49.89</v>
      </c>
    </row>
    <row r="1460" spans="1:3" x14ac:dyDescent="0.3">
      <c r="A1460" s="1">
        <v>42826</v>
      </c>
      <c r="B1460">
        <v>1281.08</v>
      </c>
      <c r="C1460">
        <v>52.72</v>
      </c>
    </row>
    <row r="1461" spans="1:3" x14ac:dyDescent="0.3">
      <c r="A1461" s="1">
        <v>42826</v>
      </c>
      <c r="B1461">
        <v>1317.73</v>
      </c>
      <c r="C1461">
        <v>62.17</v>
      </c>
    </row>
    <row r="1462" spans="1:3" x14ac:dyDescent="0.3">
      <c r="A1462" s="1">
        <v>42826</v>
      </c>
      <c r="B1462">
        <v>1316.48</v>
      </c>
      <c r="C1462">
        <v>70.16</v>
      </c>
    </row>
    <row r="1463" spans="1:3" x14ac:dyDescent="0.3">
      <c r="A1463" s="1">
        <v>42826</v>
      </c>
      <c r="B1463">
        <v>1321.79</v>
      </c>
      <c r="C1463">
        <v>68.38</v>
      </c>
    </row>
    <row r="1464" spans="1:3" x14ac:dyDescent="0.3">
      <c r="A1464" s="1">
        <v>42826</v>
      </c>
      <c r="B1464">
        <v>1347.89</v>
      </c>
      <c r="C1464">
        <v>79.02</v>
      </c>
    </row>
    <row r="1465" spans="1:3" x14ac:dyDescent="0.3">
      <c r="A1465" s="1">
        <v>42856</v>
      </c>
      <c r="B1465">
        <v>1421.6</v>
      </c>
      <c r="C1465">
        <v>76.3</v>
      </c>
    </row>
    <row r="1466" spans="1:3" x14ac:dyDescent="0.3">
      <c r="A1466" s="1">
        <v>42856</v>
      </c>
      <c r="B1466">
        <v>1452.82</v>
      </c>
      <c r="C1466">
        <v>77.260000000000005</v>
      </c>
    </row>
    <row r="1467" spans="1:3" x14ac:dyDescent="0.3">
      <c r="A1467" s="1">
        <v>42856</v>
      </c>
      <c r="B1467">
        <v>1490.09</v>
      </c>
      <c r="C1467">
        <v>79.72</v>
      </c>
    </row>
    <row r="1468" spans="1:3" x14ac:dyDescent="0.3">
      <c r="A1468" s="1">
        <v>42856</v>
      </c>
      <c r="B1468">
        <v>1537.67</v>
      </c>
      <c r="C1468">
        <v>96.98</v>
      </c>
    </row>
    <row r="1469" spans="1:3" x14ac:dyDescent="0.3">
      <c r="A1469" s="1">
        <v>42856</v>
      </c>
      <c r="B1469">
        <v>1555.45</v>
      </c>
      <c r="C1469">
        <v>94.4</v>
      </c>
    </row>
    <row r="1470" spans="1:3" x14ac:dyDescent="0.3">
      <c r="A1470" s="1">
        <v>42856</v>
      </c>
      <c r="B1470">
        <v>1578.8</v>
      </c>
      <c r="C1470">
        <v>97.81</v>
      </c>
    </row>
    <row r="1471" spans="1:3" x14ac:dyDescent="0.3">
      <c r="A1471" s="1">
        <v>42856</v>
      </c>
      <c r="B1471">
        <v>1596.71</v>
      </c>
      <c r="C1471">
        <v>94.01</v>
      </c>
    </row>
    <row r="1472" spans="1:3" x14ac:dyDescent="0.3">
      <c r="A1472" s="1">
        <v>42856</v>
      </c>
      <c r="B1472">
        <v>1723.35</v>
      </c>
      <c r="C1472">
        <v>91.42</v>
      </c>
    </row>
    <row r="1473" spans="1:3" x14ac:dyDescent="0.3">
      <c r="A1473" s="1">
        <v>42856</v>
      </c>
      <c r="B1473">
        <v>1755.36</v>
      </c>
      <c r="C1473">
        <v>91.16</v>
      </c>
    </row>
    <row r="1474" spans="1:3" x14ac:dyDescent="0.3">
      <c r="A1474" s="1">
        <v>42856</v>
      </c>
      <c r="B1474">
        <v>1787.13</v>
      </c>
      <c r="C1474">
        <v>89.52</v>
      </c>
    </row>
    <row r="1475" spans="1:3" x14ac:dyDescent="0.3">
      <c r="A1475" s="1">
        <v>42856</v>
      </c>
      <c r="B1475">
        <v>1848.57</v>
      </c>
      <c r="C1475">
        <v>89.88</v>
      </c>
    </row>
    <row r="1476" spans="1:3" x14ac:dyDescent="0.3">
      <c r="A1476" s="1">
        <v>42856</v>
      </c>
      <c r="B1476">
        <v>1724.24</v>
      </c>
      <c r="C1476">
        <v>88.66</v>
      </c>
    </row>
    <row r="1477" spans="1:3" x14ac:dyDescent="0.3">
      <c r="A1477" s="1">
        <v>42856</v>
      </c>
      <c r="B1477">
        <v>1804.91</v>
      </c>
      <c r="C1477">
        <v>90.84</v>
      </c>
    </row>
    <row r="1478" spans="1:3" x14ac:dyDescent="0.3">
      <c r="A1478" s="1">
        <v>42856</v>
      </c>
      <c r="B1478">
        <v>1808.91</v>
      </c>
      <c r="C1478">
        <v>90.79</v>
      </c>
    </row>
    <row r="1479" spans="1:3" x14ac:dyDescent="0.3">
      <c r="A1479" s="1">
        <v>42856</v>
      </c>
      <c r="B1479">
        <v>1738.43</v>
      </c>
      <c r="C1479">
        <v>92.41</v>
      </c>
    </row>
    <row r="1480" spans="1:3" x14ac:dyDescent="0.3">
      <c r="A1480" s="1">
        <v>42856</v>
      </c>
      <c r="B1480">
        <v>1734.45</v>
      </c>
      <c r="C1480">
        <v>89.44</v>
      </c>
    </row>
    <row r="1481" spans="1:3" x14ac:dyDescent="0.3">
      <c r="A1481" s="1">
        <v>42856</v>
      </c>
      <c r="B1481">
        <v>1839.09</v>
      </c>
      <c r="C1481">
        <v>89.86</v>
      </c>
    </row>
    <row r="1482" spans="1:3" x14ac:dyDescent="0.3">
      <c r="A1482" s="1">
        <v>42856</v>
      </c>
      <c r="B1482">
        <v>1888.65</v>
      </c>
      <c r="C1482">
        <v>96.91</v>
      </c>
    </row>
    <row r="1483" spans="1:3" x14ac:dyDescent="0.3">
      <c r="A1483" s="1">
        <v>42856</v>
      </c>
      <c r="B1483">
        <v>1987.71</v>
      </c>
      <c r="C1483">
        <v>129.53</v>
      </c>
    </row>
    <row r="1484" spans="1:3" x14ac:dyDescent="0.3">
      <c r="A1484" s="1">
        <v>42856</v>
      </c>
      <c r="B1484">
        <v>2084.73</v>
      </c>
      <c r="C1484">
        <v>126.52</v>
      </c>
    </row>
    <row r="1485" spans="1:3" x14ac:dyDescent="0.3">
      <c r="A1485" s="1">
        <v>42856</v>
      </c>
      <c r="B1485">
        <v>2041.2</v>
      </c>
      <c r="C1485">
        <v>157.94</v>
      </c>
    </row>
    <row r="1486" spans="1:3" x14ac:dyDescent="0.3">
      <c r="A1486" s="1">
        <v>42856</v>
      </c>
      <c r="B1486">
        <v>2173.4</v>
      </c>
      <c r="C1486">
        <v>174.26</v>
      </c>
    </row>
    <row r="1487" spans="1:3" x14ac:dyDescent="0.3">
      <c r="A1487" s="1">
        <v>42856</v>
      </c>
      <c r="B1487">
        <v>2320.42</v>
      </c>
      <c r="C1487">
        <v>181.95</v>
      </c>
    </row>
    <row r="1488" spans="1:3" x14ac:dyDescent="0.3">
      <c r="A1488" s="1">
        <v>42856</v>
      </c>
      <c r="B1488">
        <v>2443.64</v>
      </c>
      <c r="C1488">
        <v>190.05</v>
      </c>
    </row>
    <row r="1489" spans="1:3" x14ac:dyDescent="0.3">
      <c r="A1489" s="1">
        <v>42856</v>
      </c>
      <c r="B1489">
        <v>2304.98</v>
      </c>
      <c r="C1489">
        <v>174.45</v>
      </c>
    </row>
    <row r="1490" spans="1:3" x14ac:dyDescent="0.3">
      <c r="A1490" s="1">
        <v>42856</v>
      </c>
      <c r="B1490">
        <v>2202.42</v>
      </c>
      <c r="C1490">
        <v>160.4</v>
      </c>
    </row>
    <row r="1491" spans="1:3" x14ac:dyDescent="0.3">
      <c r="A1491" s="1">
        <v>42856</v>
      </c>
      <c r="B1491">
        <v>2038.87</v>
      </c>
      <c r="C1491">
        <v>157.76</v>
      </c>
    </row>
    <row r="1492" spans="1:3" x14ac:dyDescent="0.3">
      <c r="A1492" s="1">
        <v>42856</v>
      </c>
      <c r="B1492">
        <v>2155.8000000000002</v>
      </c>
      <c r="C1492">
        <v>170.51</v>
      </c>
    </row>
    <row r="1493" spans="1:3" x14ac:dyDescent="0.3">
      <c r="A1493" s="1">
        <v>42856</v>
      </c>
      <c r="B1493">
        <v>2255.61</v>
      </c>
      <c r="C1493">
        <v>194.91</v>
      </c>
    </row>
    <row r="1494" spans="1:3" x14ac:dyDescent="0.3">
      <c r="A1494" s="1">
        <v>42856</v>
      </c>
      <c r="B1494">
        <v>2175.4699999999998</v>
      </c>
      <c r="C1494">
        <v>231.91</v>
      </c>
    </row>
    <row r="1495" spans="1:3" x14ac:dyDescent="0.3">
      <c r="A1495" s="1">
        <v>42856</v>
      </c>
      <c r="B1495">
        <v>2286.41</v>
      </c>
      <c r="C1495">
        <v>230.67</v>
      </c>
    </row>
    <row r="1496" spans="1:3" x14ac:dyDescent="0.3">
      <c r="A1496" s="1">
        <v>42887</v>
      </c>
      <c r="B1496">
        <v>2407.88</v>
      </c>
      <c r="C1496">
        <v>222.24</v>
      </c>
    </row>
    <row r="1497" spans="1:3" x14ac:dyDescent="0.3">
      <c r="A1497" s="1">
        <v>42887</v>
      </c>
      <c r="B1497">
        <v>2488.5500000000002</v>
      </c>
      <c r="C1497">
        <v>223.77</v>
      </c>
    </row>
    <row r="1498" spans="1:3" x14ac:dyDescent="0.3">
      <c r="A1498" s="1">
        <v>42887</v>
      </c>
      <c r="B1498">
        <v>2515.35</v>
      </c>
      <c r="C1498">
        <v>224.38</v>
      </c>
    </row>
    <row r="1499" spans="1:3" x14ac:dyDescent="0.3">
      <c r="A1499" s="1">
        <v>42887</v>
      </c>
      <c r="B1499">
        <v>2511.81</v>
      </c>
      <c r="C1499">
        <v>245.33</v>
      </c>
    </row>
    <row r="1500" spans="1:3" x14ac:dyDescent="0.3">
      <c r="A1500" s="1">
        <v>42887</v>
      </c>
      <c r="B1500">
        <v>2686.81</v>
      </c>
      <c r="C1500">
        <v>248.46</v>
      </c>
    </row>
    <row r="1501" spans="1:3" x14ac:dyDescent="0.3">
      <c r="A1501" s="1">
        <v>42887</v>
      </c>
      <c r="B1501">
        <v>2863.2</v>
      </c>
      <c r="C1501">
        <v>264.47000000000003</v>
      </c>
    </row>
    <row r="1502" spans="1:3" x14ac:dyDescent="0.3">
      <c r="A1502" s="1">
        <v>42887</v>
      </c>
      <c r="B1502">
        <v>2732.16</v>
      </c>
      <c r="C1502">
        <v>258.07</v>
      </c>
    </row>
    <row r="1503" spans="1:3" x14ac:dyDescent="0.3">
      <c r="A1503" s="1">
        <v>42887</v>
      </c>
      <c r="B1503">
        <v>2805.62</v>
      </c>
      <c r="C1503">
        <v>261.67</v>
      </c>
    </row>
    <row r="1504" spans="1:3" x14ac:dyDescent="0.3">
      <c r="A1504" s="1">
        <v>42887</v>
      </c>
      <c r="B1504">
        <v>2823.81</v>
      </c>
      <c r="C1504">
        <v>281.74</v>
      </c>
    </row>
    <row r="1505" spans="1:3" x14ac:dyDescent="0.3">
      <c r="A1505" s="1">
        <v>42887</v>
      </c>
      <c r="B1505">
        <v>2947.71</v>
      </c>
      <c r="C1505">
        <v>337.67</v>
      </c>
    </row>
    <row r="1506" spans="1:3" x14ac:dyDescent="0.3">
      <c r="A1506" s="1">
        <v>42887</v>
      </c>
      <c r="B1506">
        <v>2958.11</v>
      </c>
      <c r="C1506">
        <v>340.61</v>
      </c>
    </row>
    <row r="1507" spans="1:3" x14ac:dyDescent="0.3">
      <c r="A1507" s="1">
        <v>42887</v>
      </c>
      <c r="B1507">
        <v>2659.63</v>
      </c>
      <c r="C1507">
        <v>401.49</v>
      </c>
    </row>
    <row r="1508" spans="1:3" x14ac:dyDescent="0.3">
      <c r="A1508" s="1">
        <v>42887</v>
      </c>
      <c r="B1508">
        <v>2717.02</v>
      </c>
      <c r="C1508">
        <v>397.54</v>
      </c>
    </row>
    <row r="1509" spans="1:3" x14ac:dyDescent="0.3">
      <c r="A1509" s="1">
        <v>42887</v>
      </c>
      <c r="B1509">
        <v>2506.37</v>
      </c>
      <c r="C1509">
        <v>359.05</v>
      </c>
    </row>
    <row r="1510" spans="1:3" x14ac:dyDescent="0.3">
      <c r="A1510" s="1">
        <v>42887</v>
      </c>
      <c r="B1510">
        <v>2464.58</v>
      </c>
      <c r="C1510">
        <v>361.93</v>
      </c>
    </row>
    <row r="1511" spans="1:3" x14ac:dyDescent="0.3">
      <c r="A1511" s="1">
        <v>42887</v>
      </c>
      <c r="B1511">
        <v>2518.56</v>
      </c>
      <c r="C1511">
        <v>370.23</v>
      </c>
    </row>
    <row r="1512" spans="1:3" x14ac:dyDescent="0.3">
      <c r="A1512" s="1">
        <v>42887</v>
      </c>
      <c r="B1512">
        <v>2655.88</v>
      </c>
      <c r="C1512">
        <v>379.41</v>
      </c>
    </row>
    <row r="1513" spans="1:3" x14ac:dyDescent="0.3">
      <c r="A1513" s="1">
        <v>42887</v>
      </c>
      <c r="B1513">
        <v>2548.29</v>
      </c>
      <c r="C1513">
        <v>371.46</v>
      </c>
    </row>
    <row r="1514" spans="1:3" x14ac:dyDescent="0.3">
      <c r="A1514" s="1">
        <v>42887</v>
      </c>
      <c r="B1514">
        <v>2589.6</v>
      </c>
      <c r="C1514">
        <v>370.06</v>
      </c>
    </row>
    <row r="1515" spans="1:3" x14ac:dyDescent="0.3">
      <c r="A1515" s="1">
        <v>42887</v>
      </c>
      <c r="B1515">
        <v>2721.79</v>
      </c>
      <c r="C1515">
        <v>359.01</v>
      </c>
    </row>
    <row r="1516" spans="1:3" x14ac:dyDescent="0.3">
      <c r="A1516" s="1">
        <v>42887</v>
      </c>
      <c r="B1516">
        <v>2689.1</v>
      </c>
      <c r="C1516">
        <v>336.87</v>
      </c>
    </row>
    <row r="1517" spans="1:3" x14ac:dyDescent="0.3">
      <c r="A1517" s="1">
        <v>42887</v>
      </c>
      <c r="B1517">
        <v>2705.41</v>
      </c>
      <c r="C1517">
        <v>336.37</v>
      </c>
    </row>
    <row r="1518" spans="1:3" x14ac:dyDescent="0.3">
      <c r="A1518" s="1">
        <v>42887</v>
      </c>
      <c r="B1518">
        <v>2744.91</v>
      </c>
      <c r="C1518">
        <v>341.74</v>
      </c>
    </row>
    <row r="1519" spans="1:3" x14ac:dyDescent="0.3">
      <c r="A1519" s="1">
        <v>42887</v>
      </c>
      <c r="B1519">
        <v>2608.7199999999998</v>
      </c>
      <c r="C1519">
        <v>323.7</v>
      </c>
    </row>
    <row r="1520" spans="1:3" x14ac:dyDescent="0.3">
      <c r="A1520" s="1">
        <v>42887</v>
      </c>
      <c r="B1520">
        <v>2589.41</v>
      </c>
      <c r="C1520">
        <v>303.25</v>
      </c>
    </row>
    <row r="1521" spans="1:3" x14ac:dyDescent="0.3">
      <c r="A1521" s="1">
        <v>42887</v>
      </c>
      <c r="B1521">
        <v>2478.4499999999998</v>
      </c>
      <c r="C1521">
        <v>272.69</v>
      </c>
    </row>
    <row r="1522" spans="1:3" x14ac:dyDescent="0.3">
      <c r="A1522" s="1">
        <v>42887</v>
      </c>
      <c r="B1522">
        <v>2552.4499999999998</v>
      </c>
      <c r="C1522">
        <v>293.08999999999997</v>
      </c>
    </row>
    <row r="1523" spans="1:3" x14ac:dyDescent="0.3">
      <c r="A1523" s="1">
        <v>42887</v>
      </c>
      <c r="B1523">
        <v>2574.79</v>
      </c>
      <c r="C1523">
        <v>327.93</v>
      </c>
    </row>
    <row r="1524" spans="1:3" x14ac:dyDescent="0.3">
      <c r="A1524" s="1">
        <v>42887</v>
      </c>
      <c r="B1524">
        <v>2539.3200000000002</v>
      </c>
      <c r="C1524">
        <v>302.88</v>
      </c>
    </row>
    <row r="1525" spans="1:3" x14ac:dyDescent="0.3">
      <c r="A1525" s="1">
        <v>42887</v>
      </c>
      <c r="B1525">
        <v>2480.84</v>
      </c>
      <c r="C1525">
        <v>294.92</v>
      </c>
    </row>
    <row r="1526" spans="1:3" x14ac:dyDescent="0.3">
      <c r="A1526" s="1">
        <v>42917</v>
      </c>
      <c r="B1526">
        <v>2434.5500000000002</v>
      </c>
      <c r="C1526">
        <v>274.60000000000002</v>
      </c>
    </row>
    <row r="1527" spans="1:3" x14ac:dyDescent="0.3">
      <c r="A1527" s="1">
        <v>42917</v>
      </c>
      <c r="B1527">
        <v>2506.4699999999998</v>
      </c>
      <c r="C1527">
        <v>287.99</v>
      </c>
    </row>
    <row r="1528" spans="1:3" x14ac:dyDescent="0.3">
      <c r="A1528" s="1">
        <v>42917</v>
      </c>
      <c r="B1528">
        <v>2564.06</v>
      </c>
      <c r="C1528">
        <v>282.89999999999998</v>
      </c>
    </row>
    <row r="1529" spans="1:3" x14ac:dyDescent="0.3">
      <c r="A1529" s="1">
        <v>42917</v>
      </c>
      <c r="B1529">
        <v>2601.64</v>
      </c>
      <c r="C1529">
        <v>273.3</v>
      </c>
    </row>
    <row r="1530" spans="1:3" x14ac:dyDescent="0.3">
      <c r="A1530" s="1">
        <v>42917</v>
      </c>
      <c r="B1530">
        <v>2601.9899999999998</v>
      </c>
      <c r="C1530">
        <v>268.77</v>
      </c>
    </row>
    <row r="1531" spans="1:3" x14ac:dyDescent="0.3">
      <c r="A1531" s="1">
        <v>42917</v>
      </c>
      <c r="B1531">
        <v>2608.56</v>
      </c>
      <c r="C1531">
        <v>270.55</v>
      </c>
    </row>
    <row r="1532" spans="1:3" x14ac:dyDescent="0.3">
      <c r="A1532" s="1">
        <v>42917</v>
      </c>
      <c r="B1532">
        <v>2518.66</v>
      </c>
      <c r="C1532">
        <v>245.99</v>
      </c>
    </row>
    <row r="1533" spans="1:3" x14ac:dyDescent="0.3">
      <c r="A1533" s="1">
        <v>42917</v>
      </c>
      <c r="B1533">
        <v>2571.34</v>
      </c>
      <c r="C1533">
        <v>251.7</v>
      </c>
    </row>
    <row r="1534" spans="1:3" x14ac:dyDescent="0.3">
      <c r="A1534" s="1">
        <v>42917</v>
      </c>
      <c r="B1534">
        <v>2518.44</v>
      </c>
      <c r="C1534">
        <v>242.14</v>
      </c>
    </row>
    <row r="1535" spans="1:3" x14ac:dyDescent="0.3">
      <c r="A1535" s="1">
        <v>42917</v>
      </c>
      <c r="B1535">
        <v>2372.56</v>
      </c>
      <c r="C1535">
        <v>215.36</v>
      </c>
    </row>
    <row r="1536" spans="1:3" x14ac:dyDescent="0.3">
      <c r="A1536" s="1">
        <v>42917</v>
      </c>
      <c r="B1536">
        <v>2337.79</v>
      </c>
      <c r="C1536">
        <v>197.4</v>
      </c>
    </row>
    <row r="1537" spans="1:3" x14ac:dyDescent="0.3">
      <c r="A1537" s="1">
        <v>42917</v>
      </c>
      <c r="B1537">
        <v>2398.84</v>
      </c>
      <c r="C1537">
        <v>230.77</v>
      </c>
    </row>
    <row r="1538" spans="1:3" x14ac:dyDescent="0.3">
      <c r="A1538" s="1">
        <v>42917</v>
      </c>
      <c r="B1538">
        <v>2357.9</v>
      </c>
      <c r="C1538">
        <v>209.73</v>
      </c>
    </row>
    <row r="1539" spans="1:3" x14ac:dyDescent="0.3">
      <c r="A1539" s="1">
        <v>42917</v>
      </c>
      <c r="B1539">
        <v>2233.34</v>
      </c>
      <c r="C1539">
        <v>199.66</v>
      </c>
    </row>
    <row r="1540" spans="1:3" x14ac:dyDescent="0.3">
      <c r="A1540" s="1">
        <v>42917</v>
      </c>
      <c r="B1540">
        <v>1998.86</v>
      </c>
      <c r="C1540">
        <v>170.65</v>
      </c>
    </row>
    <row r="1541" spans="1:3" x14ac:dyDescent="0.3">
      <c r="A1541" s="1">
        <v>42917</v>
      </c>
      <c r="B1541">
        <v>1929.82</v>
      </c>
      <c r="C1541">
        <v>157.36000000000001</v>
      </c>
    </row>
    <row r="1542" spans="1:3" x14ac:dyDescent="0.3">
      <c r="A1542" s="1">
        <v>42917</v>
      </c>
      <c r="B1542">
        <v>2228.41</v>
      </c>
      <c r="C1542">
        <v>193.42</v>
      </c>
    </row>
    <row r="1543" spans="1:3" x14ac:dyDescent="0.3">
      <c r="A1543" s="1">
        <v>42917</v>
      </c>
      <c r="B1543">
        <v>2318.88</v>
      </c>
      <c r="C1543">
        <v>234.39</v>
      </c>
    </row>
    <row r="1544" spans="1:3" x14ac:dyDescent="0.3">
      <c r="A1544" s="1">
        <v>42917</v>
      </c>
      <c r="B1544">
        <v>2273.4299999999998</v>
      </c>
      <c r="C1544">
        <v>199.7</v>
      </c>
    </row>
    <row r="1545" spans="1:3" x14ac:dyDescent="0.3">
      <c r="A1545" s="1">
        <v>42917</v>
      </c>
      <c r="B1545">
        <v>2817.6</v>
      </c>
      <c r="C1545">
        <v>227.26</v>
      </c>
    </row>
    <row r="1546" spans="1:3" x14ac:dyDescent="0.3">
      <c r="A1546" s="1">
        <v>42917</v>
      </c>
      <c r="B1546">
        <v>2667.76</v>
      </c>
      <c r="C1546">
        <v>218.3</v>
      </c>
    </row>
    <row r="1547" spans="1:3" x14ac:dyDescent="0.3">
      <c r="A1547" s="1">
        <v>42917</v>
      </c>
      <c r="B1547">
        <v>2810.12</v>
      </c>
      <c r="C1547">
        <v>229.48</v>
      </c>
    </row>
    <row r="1548" spans="1:3" x14ac:dyDescent="0.3">
      <c r="A1548" s="1">
        <v>42917</v>
      </c>
      <c r="B1548">
        <v>2730.4</v>
      </c>
      <c r="C1548">
        <v>225.95</v>
      </c>
    </row>
    <row r="1549" spans="1:3" x14ac:dyDescent="0.3">
      <c r="A1549" s="1">
        <v>42917</v>
      </c>
      <c r="B1549">
        <v>2754.86</v>
      </c>
      <c r="C1549">
        <v>224.71</v>
      </c>
    </row>
    <row r="1550" spans="1:3" x14ac:dyDescent="0.3">
      <c r="A1550" s="1">
        <v>42917</v>
      </c>
      <c r="B1550">
        <v>2576.48</v>
      </c>
      <c r="C1550">
        <v>206.71</v>
      </c>
    </row>
    <row r="1551" spans="1:3" x14ac:dyDescent="0.3">
      <c r="A1551" s="1">
        <v>42917</v>
      </c>
      <c r="B1551">
        <v>2529.4499999999998</v>
      </c>
      <c r="C1551">
        <v>203.95</v>
      </c>
    </row>
    <row r="1552" spans="1:3" x14ac:dyDescent="0.3">
      <c r="A1552" s="1">
        <v>42917</v>
      </c>
      <c r="B1552">
        <v>2671.78</v>
      </c>
      <c r="C1552">
        <v>204.32</v>
      </c>
    </row>
    <row r="1553" spans="1:3" x14ac:dyDescent="0.3">
      <c r="A1553" s="1">
        <v>42917</v>
      </c>
      <c r="B1553">
        <v>2809.01</v>
      </c>
      <c r="C1553">
        <v>193.12</v>
      </c>
    </row>
    <row r="1554" spans="1:3" x14ac:dyDescent="0.3">
      <c r="A1554" s="1">
        <v>42917</v>
      </c>
      <c r="B1554">
        <v>2726.45</v>
      </c>
      <c r="C1554">
        <v>205.79</v>
      </c>
    </row>
    <row r="1555" spans="1:3" x14ac:dyDescent="0.3">
      <c r="A1555" s="1">
        <v>42917</v>
      </c>
      <c r="B1555">
        <v>2757.18</v>
      </c>
      <c r="C1555">
        <v>197.98</v>
      </c>
    </row>
    <row r="1556" spans="1:3" x14ac:dyDescent="0.3">
      <c r="A1556" s="1">
        <v>42917</v>
      </c>
      <c r="B1556">
        <v>2875.34</v>
      </c>
      <c r="C1556">
        <v>203.87</v>
      </c>
    </row>
    <row r="1557" spans="1:3" x14ac:dyDescent="0.3">
      <c r="A1557" s="1">
        <v>42948</v>
      </c>
      <c r="B1557">
        <v>2718.26</v>
      </c>
      <c r="C1557">
        <v>226.77</v>
      </c>
    </row>
    <row r="1558" spans="1:3" x14ac:dyDescent="0.3">
      <c r="A1558" s="1">
        <v>42948</v>
      </c>
      <c r="B1558">
        <v>2710.67</v>
      </c>
      <c r="C1558">
        <v>219.95</v>
      </c>
    </row>
    <row r="1559" spans="1:3" x14ac:dyDescent="0.3">
      <c r="A1559" s="1">
        <v>42948</v>
      </c>
      <c r="B1559">
        <v>2804.73</v>
      </c>
      <c r="C1559">
        <v>225.34</v>
      </c>
    </row>
    <row r="1560" spans="1:3" x14ac:dyDescent="0.3">
      <c r="A1560" s="1">
        <v>42948</v>
      </c>
      <c r="B1560">
        <v>2895.89</v>
      </c>
      <c r="C1560">
        <v>223.07</v>
      </c>
    </row>
    <row r="1561" spans="1:3" x14ac:dyDescent="0.3">
      <c r="A1561" s="1">
        <v>42948</v>
      </c>
      <c r="B1561">
        <v>3252.91</v>
      </c>
      <c r="C1561">
        <v>256.51</v>
      </c>
    </row>
    <row r="1562" spans="1:3" x14ac:dyDescent="0.3">
      <c r="A1562" s="1">
        <v>42948</v>
      </c>
      <c r="B1562">
        <v>3213.94</v>
      </c>
      <c r="C1562">
        <v>261.57</v>
      </c>
    </row>
    <row r="1563" spans="1:3" x14ac:dyDescent="0.3">
      <c r="A1563" s="1">
        <v>42948</v>
      </c>
      <c r="B1563">
        <v>3378.94</v>
      </c>
      <c r="C1563">
        <v>269.18</v>
      </c>
    </row>
    <row r="1564" spans="1:3" x14ac:dyDescent="0.3">
      <c r="A1564" s="1">
        <v>42948</v>
      </c>
      <c r="B1564">
        <v>3419.94</v>
      </c>
      <c r="C1564">
        <v>296.77</v>
      </c>
    </row>
    <row r="1565" spans="1:3" x14ac:dyDescent="0.3">
      <c r="A1565" s="1">
        <v>42948</v>
      </c>
      <c r="B1565">
        <v>3342.47</v>
      </c>
      <c r="C1565">
        <v>296.02999999999997</v>
      </c>
    </row>
    <row r="1566" spans="1:3" x14ac:dyDescent="0.3">
      <c r="A1566" s="1">
        <v>42948</v>
      </c>
      <c r="B1566">
        <v>3381.28</v>
      </c>
      <c r="C1566">
        <v>295.89</v>
      </c>
    </row>
    <row r="1567" spans="1:3" x14ac:dyDescent="0.3">
      <c r="A1567" s="1">
        <v>42948</v>
      </c>
      <c r="B1567">
        <v>3650.62</v>
      </c>
      <c r="C1567">
        <v>308.86</v>
      </c>
    </row>
    <row r="1568" spans="1:3" x14ac:dyDescent="0.3">
      <c r="A1568" s="1">
        <v>42948</v>
      </c>
      <c r="B1568">
        <v>3884.71</v>
      </c>
      <c r="C1568">
        <v>310.60000000000002</v>
      </c>
    </row>
    <row r="1569" spans="1:3" x14ac:dyDescent="0.3">
      <c r="A1569" s="1">
        <v>42948</v>
      </c>
      <c r="B1569">
        <v>4073.26</v>
      </c>
      <c r="C1569">
        <v>298.06</v>
      </c>
    </row>
    <row r="1570" spans="1:3" x14ac:dyDescent="0.3">
      <c r="A1570" s="1">
        <v>42948</v>
      </c>
      <c r="B1570">
        <v>4325.13</v>
      </c>
      <c r="C1570">
        <v>300.10000000000002</v>
      </c>
    </row>
    <row r="1571" spans="1:3" x14ac:dyDescent="0.3">
      <c r="A1571" s="1">
        <v>42948</v>
      </c>
      <c r="B1571">
        <v>4181.93</v>
      </c>
      <c r="C1571">
        <v>289.82</v>
      </c>
    </row>
    <row r="1572" spans="1:3" x14ac:dyDescent="0.3">
      <c r="A1572" s="1">
        <v>42948</v>
      </c>
      <c r="B1572">
        <v>4376.63</v>
      </c>
      <c r="C1572">
        <v>302.27</v>
      </c>
    </row>
    <row r="1573" spans="1:3" x14ac:dyDescent="0.3">
      <c r="A1573" s="1">
        <v>42948</v>
      </c>
      <c r="B1573">
        <v>4331.6899999999996</v>
      </c>
      <c r="C1573">
        <v>301.45999999999998</v>
      </c>
    </row>
    <row r="1574" spans="1:3" x14ac:dyDescent="0.3">
      <c r="A1574" s="1">
        <v>42948</v>
      </c>
      <c r="B1574">
        <v>4160.62</v>
      </c>
      <c r="C1574">
        <v>295.58999999999997</v>
      </c>
    </row>
    <row r="1575" spans="1:3" x14ac:dyDescent="0.3">
      <c r="A1575" s="1">
        <v>42948</v>
      </c>
      <c r="B1575">
        <v>4193.7</v>
      </c>
      <c r="C1575">
        <v>297.47000000000003</v>
      </c>
    </row>
    <row r="1576" spans="1:3" x14ac:dyDescent="0.3">
      <c r="A1576" s="1">
        <v>42948</v>
      </c>
      <c r="B1576">
        <v>4087.66</v>
      </c>
      <c r="C1576">
        <v>301.43</v>
      </c>
    </row>
    <row r="1577" spans="1:3" x14ac:dyDescent="0.3">
      <c r="A1577" s="1">
        <v>42948</v>
      </c>
      <c r="B1577">
        <v>4001.74</v>
      </c>
      <c r="C1577">
        <v>321.58999999999997</v>
      </c>
    </row>
    <row r="1578" spans="1:3" x14ac:dyDescent="0.3">
      <c r="A1578" s="1">
        <v>42948</v>
      </c>
      <c r="B1578">
        <v>4100.5200000000004</v>
      </c>
      <c r="C1578">
        <v>314.79000000000002</v>
      </c>
    </row>
    <row r="1579" spans="1:3" x14ac:dyDescent="0.3">
      <c r="A1579" s="1">
        <v>42948</v>
      </c>
      <c r="B1579">
        <v>4151.5200000000004</v>
      </c>
      <c r="C1579">
        <v>317.52</v>
      </c>
    </row>
    <row r="1580" spans="1:3" x14ac:dyDescent="0.3">
      <c r="A1580" s="1">
        <v>42948</v>
      </c>
      <c r="B1580">
        <v>4334.68</v>
      </c>
      <c r="C1580">
        <v>325.61</v>
      </c>
    </row>
    <row r="1581" spans="1:3" x14ac:dyDescent="0.3">
      <c r="A1581" s="1">
        <v>42948</v>
      </c>
      <c r="B1581">
        <v>4371.6000000000004</v>
      </c>
      <c r="C1581">
        <v>331.92</v>
      </c>
    </row>
    <row r="1582" spans="1:3" x14ac:dyDescent="0.3">
      <c r="A1582" s="1">
        <v>42948</v>
      </c>
      <c r="B1582">
        <v>4352.3999999999996</v>
      </c>
      <c r="C1582">
        <v>333.88</v>
      </c>
    </row>
    <row r="1583" spans="1:3" x14ac:dyDescent="0.3">
      <c r="A1583" s="1">
        <v>42948</v>
      </c>
      <c r="B1583">
        <v>4382.88</v>
      </c>
      <c r="C1583">
        <v>347.89</v>
      </c>
    </row>
    <row r="1584" spans="1:3" x14ac:dyDescent="0.3">
      <c r="A1584" s="1">
        <v>42948</v>
      </c>
      <c r="B1584">
        <v>4382.66</v>
      </c>
      <c r="C1584">
        <v>347.75</v>
      </c>
    </row>
    <row r="1585" spans="1:3" x14ac:dyDescent="0.3">
      <c r="A1585" s="1">
        <v>42948</v>
      </c>
      <c r="B1585">
        <v>4579.0200000000004</v>
      </c>
      <c r="C1585">
        <v>370.67</v>
      </c>
    </row>
    <row r="1586" spans="1:3" x14ac:dyDescent="0.3">
      <c r="A1586" s="1">
        <v>42948</v>
      </c>
      <c r="B1586">
        <v>4565.3</v>
      </c>
      <c r="C1586">
        <v>378.48</v>
      </c>
    </row>
    <row r="1587" spans="1:3" x14ac:dyDescent="0.3">
      <c r="A1587" s="1">
        <v>42948</v>
      </c>
      <c r="B1587">
        <v>4703.3900000000003</v>
      </c>
      <c r="C1587">
        <v>383.04</v>
      </c>
    </row>
    <row r="1588" spans="1:3" x14ac:dyDescent="0.3">
      <c r="A1588" s="1">
        <v>42979</v>
      </c>
      <c r="B1588">
        <v>4892.01</v>
      </c>
      <c r="C1588">
        <v>387.74</v>
      </c>
    </row>
    <row r="1589" spans="1:3" x14ac:dyDescent="0.3">
      <c r="A1589" s="1">
        <v>42979</v>
      </c>
      <c r="B1589">
        <v>4578.7700000000004</v>
      </c>
      <c r="C1589">
        <v>348.98</v>
      </c>
    </row>
    <row r="1590" spans="1:3" x14ac:dyDescent="0.3">
      <c r="A1590" s="1">
        <v>42979</v>
      </c>
      <c r="B1590">
        <v>4582.96</v>
      </c>
      <c r="C1590">
        <v>347.48</v>
      </c>
    </row>
    <row r="1591" spans="1:3" x14ac:dyDescent="0.3">
      <c r="A1591" s="1">
        <v>42979</v>
      </c>
      <c r="B1591">
        <v>4236.3100000000004</v>
      </c>
      <c r="C1591">
        <v>295.17</v>
      </c>
    </row>
    <row r="1592" spans="1:3" x14ac:dyDescent="0.3">
      <c r="A1592" s="1">
        <v>42979</v>
      </c>
      <c r="B1592">
        <v>4376.53</v>
      </c>
      <c r="C1592">
        <v>312.99</v>
      </c>
    </row>
    <row r="1593" spans="1:3" x14ac:dyDescent="0.3">
      <c r="A1593" s="1">
        <v>42979</v>
      </c>
      <c r="B1593">
        <v>4597.12</v>
      </c>
      <c r="C1593">
        <v>334.34</v>
      </c>
    </row>
    <row r="1594" spans="1:3" x14ac:dyDescent="0.3">
      <c r="A1594" s="1">
        <v>42979</v>
      </c>
      <c r="B1594">
        <v>4599.88</v>
      </c>
      <c r="C1594">
        <v>329.43</v>
      </c>
    </row>
    <row r="1595" spans="1:3" x14ac:dyDescent="0.3">
      <c r="A1595" s="1">
        <v>42979</v>
      </c>
      <c r="B1595">
        <v>4228.75</v>
      </c>
      <c r="C1595">
        <v>296.5</v>
      </c>
    </row>
    <row r="1596" spans="1:3" x14ac:dyDescent="0.3">
      <c r="A1596" s="1">
        <v>42979</v>
      </c>
      <c r="B1596">
        <v>4226.0600000000004</v>
      </c>
      <c r="C1596">
        <v>294.39999999999998</v>
      </c>
    </row>
    <row r="1597" spans="1:3" x14ac:dyDescent="0.3">
      <c r="A1597" s="1">
        <v>42979</v>
      </c>
      <c r="B1597">
        <v>4122.9399999999996</v>
      </c>
      <c r="C1597">
        <v>288.75</v>
      </c>
    </row>
    <row r="1598" spans="1:3" x14ac:dyDescent="0.3">
      <c r="A1598" s="1">
        <v>42979</v>
      </c>
      <c r="B1598">
        <v>4161.2700000000004</v>
      </c>
      <c r="C1598">
        <v>294.52999999999997</v>
      </c>
    </row>
    <row r="1599" spans="1:3" x14ac:dyDescent="0.3">
      <c r="A1599" s="1">
        <v>42979</v>
      </c>
      <c r="B1599">
        <v>4130.8100000000004</v>
      </c>
      <c r="C1599">
        <v>291.45999999999998</v>
      </c>
    </row>
    <row r="1600" spans="1:3" x14ac:dyDescent="0.3">
      <c r="A1600" s="1">
        <v>42979</v>
      </c>
      <c r="B1600">
        <v>3882.59</v>
      </c>
      <c r="C1600">
        <v>277.11</v>
      </c>
    </row>
    <row r="1601" spans="1:3" x14ac:dyDescent="0.3">
      <c r="A1601" s="1">
        <v>42979</v>
      </c>
      <c r="B1601">
        <v>3154.95</v>
      </c>
      <c r="C1601">
        <v>213.91</v>
      </c>
    </row>
    <row r="1602" spans="1:3" x14ac:dyDescent="0.3">
      <c r="A1602" s="1">
        <v>42979</v>
      </c>
      <c r="B1602">
        <v>3637.52</v>
      </c>
      <c r="C1602">
        <v>250.46</v>
      </c>
    </row>
    <row r="1603" spans="1:3" x14ac:dyDescent="0.3">
      <c r="A1603" s="1">
        <v>42979</v>
      </c>
      <c r="B1603">
        <v>3625.04</v>
      </c>
      <c r="C1603">
        <v>246.52</v>
      </c>
    </row>
    <row r="1604" spans="1:3" x14ac:dyDescent="0.3">
      <c r="A1604" s="1">
        <v>42979</v>
      </c>
      <c r="B1604">
        <v>3582.88</v>
      </c>
      <c r="C1604">
        <v>251.75</v>
      </c>
    </row>
    <row r="1605" spans="1:3" x14ac:dyDescent="0.3">
      <c r="A1605" s="1">
        <v>42979</v>
      </c>
      <c r="B1605">
        <v>4065.2</v>
      </c>
      <c r="C1605">
        <v>293.5</v>
      </c>
    </row>
    <row r="1606" spans="1:3" x14ac:dyDescent="0.3">
      <c r="A1606" s="1">
        <v>42979</v>
      </c>
      <c r="B1606">
        <v>3924.97</v>
      </c>
      <c r="C1606">
        <v>282.8</v>
      </c>
    </row>
    <row r="1607" spans="1:3" x14ac:dyDescent="0.3">
      <c r="A1607" s="1">
        <v>42979</v>
      </c>
      <c r="B1607">
        <v>3905.95</v>
      </c>
      <c r="C1607">
        <v>283.74</v>
      </c>
    </row>
    <row r="1608" spans="1:3" x14ac:dyDescent="0.3">
      <c r="A1608" s="1">
        <v>42979</v>
      </c>
      <c r="B1608">
        <v>3631.04</v>
      </c>
      <c r="C1608">
        <v>258.58</v>
      </c>
    </row>
    <row r="1609" spans="1:3" x14ac:dyDescent="0.3">
      <c r="A1609" s="1">
        <v>42979</v>
      </c>
      <c r="B1609">
        <v>3630.7</v>
      </c>
      <c r="C1609">
        <v>264.31</v>
      </c>
    </row>
    <row r="1610" spans="1:3" x14ac:dyDescent="0.3">
      <c r="A1610" s="1">
        <v>42979</v>
      </c>
      <c r="B1610">
        <v>3792.4</v>
      </c>
      <c r="C1610">
        <v>286.17</v>
      </c>
    </row>
    <row r="1611" spans="1:3" x14ac:dyDescent="0.3">
      <c r="A1611" s="1">
        <v>42979</v>
      </c>
      <c r="B1611">
        <v>3682.84</v>
      </c>
      <c r="C1611">
        <v>282.48</v>
      </c>
    </row>
    <row r="1612" spans="1:3" x14ac:dyDescent="0.3">
      <c r="A1612" s="1">
        <v>42979</v>
      </c>
      <c r="B1612">
        <v>3926.07</v>
      </c>
      <c r="C1612">
        <v>292.33</v>
      </c>
    </row>
    <row r="1613" spans="1:3" x14ac:dyDescent="0.3">
      <c r="A1613" s="1">
        <v>42979</v>
      </c>
      <c r="B1613">
        <v>3892.35</v>
      </c>
      <c r="C1613">
        <v>287.44</v>
      </c>
    </row>
    <row r="1614" spans="1:3" x14ac:dyDescent="0.3">
      <c r="A1614" s="1">
        <v>42979</v>
      </c>
      <c r="B1614">
        <v>4200.67</v>
      </c>
      <c r="C1614">
        <v>306.47000000000003</v>
      </c>
    </row>
    <row r="1615" spans="1:3" x14ac:dyDescent="0.3">
      <c r="A1615" s="1">
        <v>42979</v>
      </c>
      <c r="B1615">
        <v>4174.7299999999996</v>
      </c>
      <c r="C1615">
        <v>299.14999999999998</v>
      </c>
    </row>
    <row r="1616" spans="1:3" x14ac:dyDescent="0.3">
      <c r="A1616" s="1">
        <v>42979</v>
      </c>
      <c r="B1616">
        <v>4163.07</v>
      </c>
      <c r="C1616">
        <v>291.47000000000003</v>
      </c>
    </row>
    <row r="1617" spans="1:3" x14ac:dyDescent="0.3">
      <c r="A1617" s="1">
        <v>42979</v>
      </c>
      <c r="B1617">
        <v>4338.71</v>
      </c>
      <c r="C1617">
        <v>301.45999999999998</v>
      </c>
    </row>
    <row r="1618" spans="1:3" x14ac:dyDescent="0.3">
      <c r="A1618" s="1">
        <v>43009</v>
      </c>
      <c r="B1618">
        <v>4403.74</v>
      </c>
      <c r="C1618">
        <v>302.33999999999997</v>
      </c>
    </row>
    <row r="1619" spans="1:3" x14ac:dyDescent="0.3">
      <c r="A1619" s="1">
        <v>43009</v>
      </c>
      <c r="B1619">
        <v>4409.32</v>
      </c>
      <c r="C1619">
        <v>297.48</v>
      </c>
    </row>
    <row r="1620" spans="1:3" x14ac:dyDescent="0.3">
      <c r="A1620" s="1">
        <v>43009</v>
      </c>
      <c r="B1620">
        <v>4317.4799999999996</v>
      </c>
      <c r="C1620">
        <v>292.45999999999998</v>
      </c>
    </row>
    <row r="1621" spans="1:3" x14ac:dyDescent="0.3">
      <c r="A1621" s="1">
        <v>43009</v>
      </c>
      <c r="B1621">
        <v>4229.3599999999997</v>
      </c>
      <c r="C1621">
        <v>292.66000000000003</v>
      </c>
    </row>
    <row r="1622" spans="1:3" x14ac:dyDescent="0.3">
      <c r="A1622" s="1">
        <v>43009</v>
      </c>
      <c r="B1622">
        <v>4328.41</v>
      </c>
      <c r="C1622">
        <v>295.86</v>
      </c>
    </row>
    <row r="1623" spans="1:3" x14ac:dyDescent="0.3">
      <c r="A1623" s="1">
        <v>43009</v>
      </c>
      <c r="B1623">
        <v>4370.8100000000004</v>
      </c>
      <c r="C1623">
        <v>308.58999999999997</v>
      </c>
    </row>
    <row r="1624" spans="1:3" x14ac:dyDescent="0.3">
      <c r="A1624" s="1">
        <v>43009</v>
      </c>
      <c r="B1624">
        <v>4426.8900000000003</v>
      </c>
      <c r="C1624">
        <v>311.12</v>
      </c>
    </row>
    <row r="1625" spans="1:3" x14ac:dyDescent="0.3">
      <c r="A1625" s="1">
        <v>43009</v>
      </c>
      <c r="B1625">
        <v>4610.4799999999996</v>
      </c>
      <c r="C1625">
        <v>308.61</v>
      </c>
    </row>
    <row r="1626" spans="1:3" x14ac:dyDescent="0.3">
      <c r="A1626" s="1">
        <v>43009</v>
      </c>
      <c r="B1626">
        <v>4772.0200000000004</v>
      </c>
      <c r="C1626">
        <v>297.39</v>
      </c>
    </row>
    <row r="1627" spans="1:3" x14ac:dyDescent="0.3">
      <c r="A1627" s="1">
        <v>43009</v>
      </c>
      <c r="B1627">
        <v>4781.99</v>
      </c>
      <c r="C1627">
        <v>299.87</v>
      </c>
    </row>
    <row r="1628" spans="1:3" x14ac:dyDescent="0.3">
      <c r="A1628" s="1">
        <v>43009</v>
      </c>
      <c r="B1628">
        <v>4826.4799999999996</v>
      </c>
      <c r="C1628">
        <v>303.45999999999998</v>
      </c>
    </row>
    <row r="1629" spans="1:3" x14ac:dyDescent="0.3">
      <c r="A1629" s="1">
        <v>43009</v>
      </c>
      <c r="B1629">
        <v>5446.91</v>
      </c>
      <c r="C1629">
        <v>304.14</v>
      </c>
    </row>
    <row r="1630" spans="1:3" x14ac:dyDescent="0.3">
      <c r="A1630" s="1">
        <v>43009</v>
      </c>
      <c r="B1630">
        <v>5647.21</v>
      </c>
      <c r="C1630">
        <v>338.76</v>
      </c>
    </row>
    <row r="1631" spans="1:3" x14ac:dyDescent="0.3">
      <c r="A1631" s="1">
        <v>43009</v>
      </c>
      <c r="B1631">
        <v>5831.79</v>
      </c>
      <c r="C1631">
        <v>339.63</v>
      </c>
    </row>
    <row r="1632" spans="1:3" x14ac:dyDescent="0.3">
      <c r="A1632" s="1">
        <v>43009</v>
      </c>
      <c r="B1632">
        <v>5678.19</v>
      </c>
      <c r="C1632">
        <v>336.6</v>
      </c>
    </row>
    <row r="1633" spans="1:3" x14ac:dyDescent="0.3">
      <c r="A1633" s="1">
        <v>43009</v>
      </c>
      <c r="B1633">
        <v>5725.59</v>
      </c>
      <c r="C1633">
        <v>333.38</v>
      </c>
    </row>
    <row r="1634" spans="1:3" x14ac:dyDescent="0.3">
      <c r="A1634" s="1">
        <v>43009</v>
      </c>
      <c r="B1634">
        <v>5605.51</v>
      </c>
      <c r="C1634">
        <v>317.08</v>
      </c>
    </row>
    <row r="1635" spans="1:3" x14ac:dyDescent="0.3">
      <c r="A1635" s="1">
        <v>43009</v>
      </c>
      <c r="B1635">
        <v>5590.69</v>
      </c>
      <c r="C1635">
        <v>314.32</v>
      </c>
    </row>
    <row r="1636" spans="1:3" x14ac:dyDescent="0.3">
      <c r="A1636" s="1">
        <v>43009</v>
      </c>
      <c r="B1636">
        <v>5708.52</v>
      </c>
      <c r="C1636">
        <v>308.08999999999997</v>
      </c>
    </row>
    <row r="1637" spans="1:3" x14ac:dyDescent="0.3">
      <c r="A1637" s="1">
        <v>43009</v>
      </c>
      <c r="B1637">
        <v>6011.45</v>
      </c>
      <c r="C1637">
        <v>304.01</v>
      </c>
    </row>
    <row r="1638" spans="1:3" x14ac:dyDescent="0.3">
      <c r="A1638" s="1">
        <v>43009</v>
      </c>
      <c r="B1638">
        <v>6031.6</v>
      </c>
      <c r="C1638">
        <v>300.19</v>
      </c>
    </row>
    <row r="1639" spans="1:3" x14ac:dyDescent="0.3">
      <c r="A1639" s="1">
        <v>43009</v>
      </c>
      <c r="B1639">
        <v>6008.42</v>
      </c>
      <c r="C1639">
        <v>295.45</v>
      </c>
    </row>
    <row r="1640" spans="1:3" x14ac:dyDescent="0.3">
      <c r="A1640" s="1">
        <v>43009</v>
      </c>
      <c r="B1640">
        <v>5930.32</v>
      </c>
      <c r="C1640">
        <v>286.95</v>
      </c>
    </row>
    <row r="1641" spans="1:3" x14ac:dyDescent="0.3">
      <c r="A1641" s="1">
        <v>43009</v>
      </c>
      <c r="B1641">
        <v>5526.64</v>
      </c>
      <c r="C1641">
        <v>298.33</v>
      </c>
    </row>
    <row r="1642" spans="1:3" x14ac:dyDescent="0.3">
      <c r="A1642" s="1">
        <v>43009</v>
      </c>
      <c r="B1642">
        <v>5750.8</v>
      </c>
      <c r="C1642">
        <v>297.92</v>
      </c>
    </row>
    <row r="1643" spans="1:3" x14ac:dyDescent="0.3">
      <c r="A1643" s="1">
        <v>43009</v>
      </c>
      <c r="B1643">
        <v>5904.83</v>
      </c>
      <c r="C1643">
        <v>296.52999999999997</v>
      </c>
    </row>
    <row r="1644" spans="1:3" x14ac:dyDescent="0.3">
      <c r="A1644" s="1">
        <v>43009</v>
      </c>
      <c r="B1644">
        <v>5780.9</v>
      </c>
      <c r="C1644">
        <v>297.42</v>
      </c>
    </row>
    <row r="1645" spans="1:3" x14ac:dyDescent="0.3">
      <c r="A1645" s="1">
        <v>43009</v>
      </c>
      <c r="B1645">
        <v>5753.09</v>
      </c>
      <c r="C1645">
        <v>296.3</v>
      </c>
    </row>
    <row r="1646" spans="1:3" x14ac:dyDescent="0.3">
      <c r="A1646" s="1">
        <v>43009</v>
      </c>
      <c r="B1646">
        <v>6153.85</v>
      </c>
      <c r="C1646">
        <v>305.08999999999997</v>
      </c>
    </row>
    <row r="1647" spans="1:3" x14ac:dyDescent="0.3">
      <c r="A1647" s="1">
        <v>43009</v>
      </c>
      <c r="B1647">
        <v>6130.53</v>
      </c>
      <c r="C1647">
        <v>307.75</v>
      </c>
    </row>
    <row r="1648" spans="1:3" x14ac:dyDescent="0.3">
      <c r="A1648" s="1">
        <v>43009</v>
      </c>
      <c r="B1648">
        <v>6468.4</v>
      </c>
      <c r="C1648">
        <v>305.88</v>
      </c>
    </row>
    <row r="1649" spans="1:3" x14ac:dyDescent="0.3">
      <c r="A1649" s="1">
        <v>43040</v>
      </c>
      <c r="B1649">
        <v>6767.31</v>
      </c>
      <c r="C1649">
        <v>291.69</v>
      </c>
    </row>
    <row r="1650" spans="1:3" x14ac:dyDescent="0.3">
      <c r="A1650" s="1">
        <v>43040</v>
      </c>
      <c r="B1650">
        <v>7078.5</v>
      </c>
      <c r="C1650">
        <v>287.43</v>
      </c>
    </row>
    <row r="1651" spans="1:3" x14ac:dyDescent="0.3">
      <c r="A1651" s="1">
        <v>43040</v>
      </c>
      <c r="B1651">
        <v>7207.76</v>
      </c>
      <c r="C1651">
        <v>305.70999999999998</v>
      </c>
    </row>
    <row r="1652" spans="1:3" x14ac:dyDescent="0.3">
      <c r="A1652" s="1">
        <v>43040</v>
      </c>
      <c r="B1652">
        <v>7379.95</v>
      </c>
      <c r="C1652">
        <v>300.47000000000003</v>
      </c>
    </row>
    <row r="1653" spans="1:3" x14ac:dyDescent="0.3">
      <c r="A1653" s="1">
        <v>43040</v>
      </c>
      <c r="B1653">
        <v>7407.41</v>
      </c>
      <c r="C1653">
        <v>296.26</v>
      </c>
    </row>
    <row r="1654" spans="1:3" x14ac:dyDescent="0.3">
      <c r="A1654" s="1">
        <v>43040</v>
      </c>
      <c r="B1654">
        <v>7022.76</v>
      </c>
      <c r="C1654">
        <v>298.89</v>
      </c>
    </row>
    <row r="1655" spans="1:3" x14ac:dyDescent="0.3">
      <c r="A1655" s="1">
        <v>43040</v>
      </c>
      <c r="B1655">
        <v>7144.38</v>
      </c>
      <c r="C1655">
        <v>294.66000000000003</v>
      </c>
    </row>
    <row r="1656" spans="1:3" x14ac:dyDescent="0.3">
      <c r="A1656" s="1">
        <v>43040</v>
      </c>
      <c r="B1656">
        <v>7459.69</v>
      </c>
      <c r="C1656">
        <v>309.07</v>
      </c>
    </row>
    <row r="1657" spans="1:3" x14ac:dyDescent="0.3">
      <c r="A1657" s="1">
        <v>43040</v>
      </c>
      <c r="B1657">
        <v>7143.58</v>
      </c>
      <c r="C1657">
        <v>320.88</v>
      </c>
    </row>
    <row r="1658" spans="1:3" x14ac:dyDescent="0.3">
      <c r="A1658" s="1">
        <v>43040</v>
      </c>
      <c r="B1658">
        <v>6618.14</v>
      </c>
      <c r="C1658">
        <v>299.25</v>
      </c>
    </row>
    <row r="1659" spans="1:3" x14ac:dyDescent="0.3">
      <c r="A1659" s="1">
        <v>43040</v>
      </c>
      <c r="B1659">
        <v>6357.6</v>
      </c>
      <c r="C1659">
        <v>314.68</v>
      </c>
    </row>
    <row r="1660" spans="1:3" x14ac:dyDescent="0.3">
      <c r="A1660" s="1">
        <v>43040</v>
      </c>
      <c r="B1660">
        <v>5950.07</v>
      </c>
      <c r="C1660">
        <v>307.91000000000003</v>
      </c>
    </row>
    <row r="1661" spans="1:3" x14ac:dyDescent="0.3">
      <c r="A1661" s="1">
        <v>43040</v>
      </c>
      <c r="B1661">
        <v>6559.49</v>
      </c>
      <c r="C1661">
        <v>316.72000000000003</v>
      </c>
    </row>
    <row r="1662" spans="1:3" x14ac:dyDescent="0.3">
      <c r="A1662" s="1">
        <v>43040</v>
      </c>
      <c r="B1662">
        <v>6635.75</v>
      </c>
      <c r="C1662">
        <v>337.63</v>
      </c>
    </row>
    <row r="1663" spans="1:3" x14ac:dyDescent="0.3">
      <c r="A1663" s="1">
        <v>43040</v>
      </c>
      <c r="B1663">
        <v>7315.54</v>
      </c>
      <c r="C1663">
        <v>333.36</v>
      </c>
    </row>
    <row r="1664" spans="1:3" x14ac:dyDescent="0.3">
      <c r="A1664" s="1">
        <v>43040</v>
      </c>
      <c r="B1664">
        <v>7871.69</v>
      </c>
      <c r="C1664">
        <v>330.92</v>
      </c>
    </row>
    <row r="1665" spans="1:3" x14ac:dyDescent="0.3">
      <c r="A1665" s="1">
        <v>43040</v>
      </c>
      <c r="B1665">
        <v>7708.99</v>
      </c>
      <c r="C1665">
        <v>332.39</v>
      </c>
    </row>
    <row r="1666" spans="1:3" x14ac:dyDescent="0.3">
      <c r="A1666" s="1">
        <v>43040</v>
      </c>
      <c r="B1666">
        <v>7790.15</v>
      </c>
      <c r="C1666">
        <v>347.61</v>
      </c>
    </row>
    <row r="1667" spans="1:3" x14ac:dyDescent="0.3">
      <c r="A1667" s="1">
        <v>43040</v>
      </c>
      <c r="B1667">
        <v>8036.49</v>
      </c>
      <c r="C1667">
        <v>354.39</v>
      </c>
    </row>
    <row r="1668" spans="1:3" x14ac:dyDescent="0.3">
      <c r="A1668" s="1">
        <v>43040</v>
      </c>
      <c r="B1668">
        <v>8200.64</v>
      </c>
      <c r="C1668">
        <v>366.73</v>
      </c>
    </row>
    <row r="1669" spans="1:3" x14ac:dyDescent="0.3">
      <c r="A1669" s="1">
        <v>43040</v>
      </c>
      <c r="B1669">
        <v>8071.26</v>
      </c>
      <c r="C1669">
        <v>360.4</v>
      </c>
    </row>
    <row r="1670" spans="1:3" x14ac:dyDescent="0.3">
      <c r="A1670" s="1">
        <v>43040</v>
      </c>
      <c r="B1670">
        <v>8253.5499999999993</v>
      </c>
      <c r="C1670">
        <v>380.65</v>
      </c>
    </row>
    <row r="1671" spans="1:3" x14ac:dyDescent="0.3">
      <c r="A1671" s="1">
        <v>43040</v>
      </c>
      <c r="B1671">
        <v>8038.77</v>
      </c>
      <c r="C1671">
        <v>410.17</v>
      </c>
    </row>
    <row r="1672" spans="1:3" x14ac:dyDescent="0.3">
      <c r="A1672" s="1">
        <v>43040</v>
      </c>
      <c r="B1672">
        <v>8253.69</v>
      </c>
      <c r="C1672">
        <v>474.91</v>
      </c>
    </row>
    <row r="1673" spans="1:3" x14ac:dyDescent="0.3">
      <c r="A1673" s="1">
        <v>43040</v>
      </c>
      <c r="B1673">
        <v>8790.92</v>
      </c>
      <c r="C1673">
        <v>466.28</v>
      </c>
    </row>
    <row r="1674" spans="1:3" x14ac:dyDescent="0.3">
      <c r="A1674" s="1">
        <v>43040</v>
      </c>
      <c r="B1674">
        <v>9330.5499999999993</v>
      </c>
      <c r="C1674">
        <v>471.33</v>
      </c>
    </row>
    <row r="1675" spans="1:3" x14ac:dyDescent="0.3">
      <c r="A1675" s="1">
        <v>43040</v>
      </c>
      <c r="B1675">
        <v>9818.35</v>
      </c>
      <c r="C1675">
        <v>480.36</v>
      </c>
    </row>
    <row r="1676" spans="1:3" x14ac:dyDescent="0.3">
      <c r="A1676" s="1">
        <v>43040</v>
      </c>
      <c r="B1676">
        <v>10058.799999999999</v>
      </c>
      <c r="C1676">
        <v>472.9</v>
      </c>
    </row>
    <row r="1677" spans="1:3" x14ac:dyDescent="0.3">
      <c r="A1677" s="1">
        <v>43040</v>
      </c>
      <c r="B1677">
        <v>9888.61</v>
      </c>
      <c r="C1677">
        <v>427.52</v>
      </c>
    </row>
    <row r="1678" spans="1:3" x14ac:dyDescent="0.3">
      <c r="A1678" s="1">
        <v>43040</v>
      </c>
      <c r="B1678">
        <v>10233.6</v>
      </c>
      <c r="C1678">
        <v>447.11</v>
      </c>
    </row>
    <row r="1679" spans="1:3" x14ac:dyDescent="0.3">
      <c r="A1679" s="1">
        <v>43070</v>
      </c>
      <c r="B1679">
        <v>10975.6</v>
      </c>
      <c r="C1679">
        <v>466.54</v>
      </c>
    </row>
    <row r="1680" spans="1:3" x14ac:dyDescent="0.3">
      <c r="A1680" s="1">
        <v>43070</v>
      </c>
      <c r="B1680">
        <v>11074.6</v>
      </c>
      <c r="C1680">
        <v>463.45</v>
      </c>
    </row>
    <row r="1681" spans="1:3" x14ac:dyDescent="0.3">
      <c r="A1681" s="1">
        <v>43070</v>
      </c>
      <c r="B1681">
        <v>11323.2</v>
      </c>
      <c r="C1681">
        <v>465.85</v>
      </c>
    </row>
    <row r="1682" spans="1:3" x14ac:dyDescent="0.3">
      <c r="A1682" s="1">
        <v>43070</v>
      </c>
      <c r="B1682">
        <v>11657.2</v>
      </c>
      <c r="C1682">
        <v>470.2</v>
      </c>
    </row>
    <row r="1683" spans="1:3" x14ac:dyDescent="0.3">
      <c r="A1683" s="1">
        <v>43070</v>
      </c>
      <c r="B1683">
        <v>11916.7</v>
      </c>
      <c r="C1683">
        <v>463.28</v>
      </c>
    </row>
    <row r="1684" spans="1:3" x14ac:dyDescent="0.3">
      <c r="A1684" s="1">
        <v>43070</v>
      </c>
      <c r="B1684">
        <v>14291.5</v>
      </c>
      <c r="C1684">
        <v>428.59</v>
      </c>
    </row>
    <row r="1685" spans="1:3" x14ac:dyDescent="0.3">
      <c r="A1685" s="1">
        <v>43070</v>
      </c>
      <c r="B1685">
        <v>17899.7</v>
      </c>
      <c r="C1685">
        <v>434.41</v>
      </c>
    </row>
    <row r="1686" spans="1:3" x14ac:dyDescent="0.3">
      <c r="A1686" s="1">
        <v>43070</v>
      </c>
      <c r="B1686">
        <v>16569.400000000001</v>
      </c>
      <c r="C1686">
        <v>456.03</v>
      </c>
    </row>
    <row r="1687" spans="1:3" x14ac:dyDescent="0.3">
      <c r="A1687" s="1">
        <v>43070</v>
      </c>
      <c r="B1687">
        <v>15178.2</v>
      </c>
      <c r="C1687">
        <v>473.5</v>
      </c>
    </row>
    <row r="1688" spans="1:3" x14ac:dyDescent="0.3">
      <c r="A1688" s="1">
        <v>43070</v>
      </c>
      <c r="B1688">
        <v>15455.4</v>
      </c>
      <c r="C1688">
        <v>441.72</v>
      </c>
    </row>
    <row r="1689" spans="1:3" x14ac:dyDescent="0.3">
      <c r="A1689" s="1">
        <v>43070</v>
      </c>
      <c r="B1689">
        <v>16936.8</v>
      </c>
      <c r="C1689">
        <v>515.14</v>
      </c>
    </row>
    <row r="1690" spans="1:3" x14ac:dyDescent="0.3">
      <c r="A1690" s="1">
        <v>43070</v>
      </c>
      <c r="B1690">
        <v>17415.400000000001</v>
      </c>
      <c r="C1690">
        <v>651.42999999999995</v>
      </c>
    </row>
    <row r="1691" spans="1:3" x14ac:dyDescent="0.3">
      <c r="A1691" s="1">
        <v>43070</v>
      </c>
      <c r="B1691">
        <v>16408.2</v>
      </c>
      <c r="C1691">
        <v>702.77</v>
      </c>
    </row>
    <row r="1692" spans="1:3" x14ac:dyDescent="0.3">
      <c r="A1692" s="1">
        <v>43070</v>
      </c>
      <c r="B1692">
        <v>16564</v>
      </c>
      <c r="C1692">
        <v>695.82</v>
      </c>
    </row>
    <row r="1693" spans="1:3" x14ac:dyDescent="0.3">
      <c r="A1693" s="1">
        <v>43070</v>
      </c>
      <c r="B1693">
        <v>17706.900000000001</v>
      </c>
      <c r="C1693">
        <v>684.45</v>
      </c>
    </row>
    <row r="1694" spans="1:3" x14ac:dyDescent="0.3">
      <c r="A1694" s="1">
        <v>43070</v>
      </c>
      <c r="B1694">
        <v>19497.400000000001</v>
      </c>
      <c r="C1694">
        <v>696.21</v>
      </c>
    </row>
    <row r="1695" spans="1:3" x14ac:dyDescent="0.3">
      <c r="A1695" s="1">
        <v>43070</v>
      </c>
      <c r="B1695">
        <v>19140.8</v>
      </c>
      <c r="C1695">
        <v>719.97</v>
      </c>
    </row>
    <row r="1696" spans="1:3" x14ac:dyDescent="0.3">
      <c r="A1696" s="1">
        <v>43070</v>
      </c>
      <c r="B1696">
        <v>19114.2</v>
      </c>
      <c r="C1696">
        <v>794.65</v>
      </c>
    </row>
    <row r="1697" spans="1:3" x14ac:dyDescent="0.3">
      <c r="A1697" s="1">
        <v>43070</v>
      </c>
      <c r="B1697">
        <v>17776.7</v>
      </c>
      <c r="C1697">
        <v>826.82</v>
      </c>
    </row>
    <row r="1698" spans="1:3" x14ac:dyDescent="0.3">
      <c r="A1698" s="1">
        <v>43070</v>
      </c>
      <c r="B1698">
        <v>16624.599999999999</v>
      </c>
      <c r="C1698">
        <v>819.09</v>
      </c>
    </row>
    <row r="1699" spans="1:3" x14ac:dyDescent="0.3">
      <c r="A1699" s="1">
        <v>43070</v>
      </c>
      <c r="B1699">
        <v>15802.9</v>
      </c>
      <c r="C1699">
        <v>821.06</v>
      </c>
    </row>
    <row r="1700" spans="1:3" x14ac:dyDescent="0.3">
      <c r="A1700" s="1">
        <v>43070</v>
      </c>
      <c r="B1700">
        <v>13831.8</v>
      </c>
      <c r="C1700">
        <v>674.86</v>
      </c>
    </row>
    <row r="1701" spans="1:3" x14ac:dyDescent="0.3">
      <c r="A1701" s="1">
        <v>43070</v>
      </c>
      <c r="B1701">
        <v>14699.2</v>
      </c>
      <c r="C1701">
        <v>719.39</v>
      </c>
    </row>
    <row r="1702" spans="1:3" x14ac:dyDescent="0.3">
      <c r="A1702" s="1">
        <v>43070</v>
      </c>
      <c r="B1702">
        <v>13925.8</v>
      </c>
      <c r="C1702">
        <v>694.15</v>
      </c>
    </row>
    <row r="1703" spans="1:3" x14ac:dyDescent="0.3">
      <c r="A1703" s="1">
        <v>43070</v>
      </c>
      <c r="B1703">
        <v>14026.6</v>
      </c>
      <c r="C1703">
        <v>765.83</v>
      </c>
    </row>
    <row r="1704" spans="1:3" x14ac:dyDescent="0.3">
      <c r="A1704" s="1">
        <v>43070</v>
      </c>
      <c r="B1704">
        <v>16099.8</v>
      </c>
      <c r="C1704">
        <v>773.84</v>
      </c>
    </row>
    <row r="1705" spans="1:3" x14ac:dyDescent="0.3">
      <c r="A1705" s="1">
        <v>43070</v>
      </c>
      <c r="B1705">
        <v>15838.5</v>
      </c>
      <c r="C1705">
        <v>762.84</v>
      </c>
    </row>
    <row r="1706" spans="1:3" x14ac:dyDescent="0.3">
      <c r="A1706" s="1">
        <v>43070</v>
      </c>
      <c r="B1706">
        <v>14606.5</v>
      </c>
      <c r="C1706">
        <v>737.02</v>
      </c>
    </row>
    <row r="1707" spans="1:3" x14ac:dyDescent="0.3">
      <c r="A1707" s="1">
        <v>43070</v>
      </c>
      <c r="B1707">
        <v>14656.2</v>
      </c>
      <c r="C1707">
        <v>753.59</v>
      </c>
    </row>
    <row r="1708" spans="1:3" x14ac:dyDescent="0.3">
      <c r="A1708" s="1">
        <v>43070</v>
      </c>
      <c r="B1708">
        <v>12952.2</v>
      </c>
      <c r="C1708">
        <v>717.26</v>
      </c>
    </row>
    <row r="1709" spans="1:3" x14ac:dyDescent="0.3">
      <c r="A1709" s="1">
        <v>43070</v>
      </c>
      <c r="B1709">
        <v>14156.4</v>
      </c>
      <c r="C1709">
        <v>756.73</v>
      </c>
    </row>
    <row r="1710" spans="1:3" x14ac:dyDescent="0.3">
      <c r="A1710" s="1">
        <v>43101</v>
      </c>
      <c r="B1710">
        <v>13657.2</v>
      </c>
      <c r="C1710">
        <v>772.64</v>
      </c>
    </row>
    <row r="1711" spans="1:3" x14ac:dyDescent="0.3">
      <c r="A1711" s="1">
        <v>43101</v>
      </c>
      <c r="B1711">
        <v>14982.1</v>
      </c>
      <c r="C1711">
        <v>884.44</v>
      </c>
    </row>
    <row r="1712" spans="1:3" x14ac:dyDescent="0.3">
      <c r="A1712" s="1">
        <v>43101</v>
      </c>
      <c r="B1712">
        <v>15201</v>
      </c>
      <c r="C1712">
        <v>962.72</v>
      </c>
    </row>
    <row r="1713" spans="1:3" x14ac:dyDescent="0.3">
      <c r="A1713" s="1">
        <v>43101</v>
      </c>
      <c r="B1713">
        <v>15599.2</v>
      </c>
      <c r="C1713">
        <v>980.92</v>
      </c>
    </row>
    <row r="1714" spans="1:3" x14ac:dyDescent="0.3">
      <c r="A1714" s="1">
        <v>43101</v>
      </c>
      <c r="B1714">
        <v>17429.5</v>
      </c>
      <c r="C1714">
        <v>997.72</v>
      </c>
    </row>
    <row r="1715" spans="1:3" x14ac:dyDescent="0.3">
      <c r="A1715" s="1">
        <v>43101</v>
      </c>
      <c r="B1715">
        <v>17527</v>
      </c>
      <c r="C1715">
        <v>1041.68</v>
      </c>
    </row>
    <row r="1716" spans="1:3" x14ac:dyDescent="0.3">
      <c r="A1716" s="1">
        <v>43101</v>
      </c>
      <c r="B1716">
        <v>16477.599999999999</v>
      </c>
      <c r="C1716">
        <v>1153.17</v>
      </c>
    </row>
    <row r="1717" spans="1:3" x14ac:dyDescent="0.3">
      <c r="A1717" s="1">
        <v>43101</v>
      </c>
      <c r="B1717">
        <v>15170.1</v>
      </c>
      <c r="C1717">
        <v>1148.53</v>
      </c>
    </row>
    <row r="1718" spans="1:3" x14ac:dyDescent="0.3">
      <c r="A1718" s="1">
        <v>43101</v>
      </c>
      <c r="B1718">
        <v>14595.4</v>
      </c>
      <c r="C1718">
        <v>1299.74</v>
      </c>
    </row>
    <row r="1719" spans="1:3" x14ac:dyDescent="0.3">
      <c r="A1719" s="1">
        <v>43101</v>
      </c>
      <c r="B1719">
        <v>14973.3</v>
      </c>
      <c r="C1719">
        <v>1255.82</v>
      </c>
    </row>
    <row r="1720" spans="1:3" x14ac:dyDescent="0.3">
      <c r="A1720" s="1">
        <v>43101</v>
      </c>
      <c r="B1720">
        <v>13405.8</v>
      </c>
      <c r="C1720">
        <v>1154.93</v>
      </c>
    </row>
    <row r="1721" spans="1:3" x14ac:dyDescent="0.3">
      <c r="A1721" s="1">
        <v>43101</v>
      </c>
      <c r="B1721">
        <v>13980.6</v>
      </c>
      <c r="C1721">
        <v>1273.2</v>
      </c>
    </row>
    <row r="1722" spans="1:3" x14ac:dyDescent="0.3">
      <c r="A1722" s="1">
        <v>43101</v>
      </c>
      <c r="B1722">
        <v>14360.2</v>
      </c>
      <c r="C1722">
        <v>1396.42</v>
      </c>
    </row>
    <row r="1723" spans="1:3" x14ac:dyDescent="0.3">
      <c r="A1723" s="1">
        <v>43101</v>
      </c>
      <c r="B1723">
        <v>13772</v>
      </c>
      <c r="C1723">
        <v>1366.77</v>
      </c>
    </row>
    <row r="1724" spans="1:3" x14ac:dyDescent="0.3">
      <c r="A1724" s="1">
        <v>43101</v>
      </c>
      <c r="B1724">
        <v>13819.8</v>
      </c>
      <c r="C1724">
        <v>1291.92</v>
      </c>
    </row>
    <row r="1725" spans="1:3" x14ac:dyDescent="0.3">
      <c r="A1725" s="1">
        <v>43101</v>
      </c>
      <c r="B1725">
        <v>11490.5</v>
      </c>
      <c r="C1725">
        <v>1053.69</v>
      </c>
    </row>
    <row r="1726" spans="1:3" x14ac:dyDescent="0.3">
      <c r="A1726" s="1">
        <v>43101</v>
      </c>
      <c r="B1726">
        <v>11188.6</v>
      </c>
      <c r="C1726">
        <v>1014.25</v>
      </c>
    </row>
    <row r="1727" spans="1:3" x14ac:dyDescent="0.3">
      <c r="A1727" s="1">
        <v>43101</v>
      </c>
      <c r="B1727">
        <v>11474.9</v>
      </c>
      <c r="C1727">
        <v>1036.28</v>
      </c>
    </row>
    <row r="1728" spans="1:3" x14ac:dyDescent="0.3">
      <c r="A1728" s="1">
        <v>43101</v>
      </c>
      <c r="B1728">
        <v>11607.4</v>
      </c>
      <c r="C1728">
        <v>1039.0999999999999</v>
      </c>
    </row>
    <row r="1729" spans="1:3" x14ac:dyDescent="0.3">
      <c r="A1729" s="1">
        <v>43101</v>
      </c>
      <c r="B1729">
        <v>12899.2</v>
      </c>
      <c r="C1729">
        <v>1155.1500000000001</v>
      </c>
    </row>
    <row r="1730" spans="1:3" x14ac:dyDescent="0.3">
      <c r="A1730" s="1">
        <v>43101</v>
      </c>
      <c r="B1730">
        <v>11600.1</v>
      </c>
      <c r="C1730">
        <v>1049.58</v>
      </c>
    </row>
    <row r="1731" spans="1:3" x14ac:dyDescent="0.3">
      <c r="A1731" s="1">
        <v>43101</v>
      </c>
      <c r="B1731">
        <v>10931.4</v>
      </c>
      <c r="C1731">
        <v>1003.26</v>
      </c>
    </row>
    <row r="1732" spans="1:3" x14ac:dyDescent="0.3">
      <c r="A1732" s="1">
        <v>43101</v>
      </c>
      <c r="B1732">
        <v>10868.4</v>
      </c>
      <c r="C1732">
        <v>986.23</v>
      </c>
    </row>
    <row r="1733" spans="1:3" x14ac:dyDescent="0.3">
      <c r="A1733" s="1">
        <v>43101</v>
      </c>
      <c r="B1733">
        <v>11359.4</v>
      </c>
      <c r="C1733">
        <v>1058.78</v>
      </c>
    </row>
    <row r="1734" spans="1:3" x14ac:dyDescent="0.3">
      <c r="A1734" s="1">
        <v>43101</v>
      </c>
      <c r="B1734">
        <v>11259.4</v>
      </c>
      <c r="C1734">
        <v>1056.03</v>
      </c>
    </row>
    <row r="1735" spans="1:3" x14ac:dyDescent="0.3">
      <c r="A1735" s="1">
        <v>43101</v>
      </c>
      <c r="B1735">
        <v>11171.4</v>
      </c>
      <c r="C1735">
        <v>1055.17</v>
      </c>
    </row>
    <row r="1736" spans="1:3" x14ac:dyDescent="0.3">
      <c r="A1736" s="1">
        <v>43101</v>
      </c>
      <c r="B1736">
        <v>11440.7</v>
      </c>
      <c r="C1736">
        <v>1107.07</v>
      </c>
    </row>
    <row r="1737" spans="1:3" x14ac:dyDescent="0.3">
      <c r="A1737" s="1">
        <v>43101</v>
      </c>
      <c r="B1737">
        <v>11786.3</v>
      </c>
      <c r="C1737">
        <v>1246.01</v>
      </c>
    </row>
    <row r="1738" spans="1:3" x14ac:dyDescent="0.3">
      <c r="A1738" s="1">
        <v>43101</v>
      </c>
      <c r="B1738">
        <v>11296.4</v>
      </c>
      <c r="C1738">
        <v>1182.3599999999999</v>
      </c>
    </row>
    <row r="1739" spans="1:3" x14ac:dyDescent="0.3">
      <c r="A1739" s="1">
        <v>43101</v>
      </c>
      <c r="B1739">
        <v>10106.299999999999</v>
      </c>
      <c r="C1739">
        <v>1071.1300000000001</v>
      </c>
    </row>
    <row r="1740" spans="1:3" x14ac:dyDescent="0.3">
      <c r="A1740" s="1">
        <v>43101</v>
      </c>
      <c r="B1740">
        <v>10221.1</v>
      </c>
      <c r="C1740">
        <v>1118.31</v>
      </c>
    </row>
    <row r="1741" spans="1:3" x14ac:dyDescent="0.3">
      <c r="A1741" s="1">
        <v>43132</v>
      </c>
      <c r="B1741">
        <v>9170.5400000000009</v>
      </c>
      <c r="C1741">
        <v>1036.79</v>
      </c>
    </row>
    <row r="1742" spans="1:3" x14ac:dyDescent="0.3">
      <c r="A1742" s="1">
        <v>43132</v>
      </c>
      <c r="B1742">
        <v>8830.75</v>
      </c>
      <c r="C1742">
        <v>915.78</v>
      </c>
    </row>
    <row r="1743" spans="1:3" x14ac:dyDescent="0.3">
      <c r="A1743" s="1">
        <v>43132</v>
      </c>
      <c r="B1743">
        <v>9174.91</v>
      </c>
      <c r="C1743">
        <v>964.02</v>
      </c>
    </row>
    <row r="1744" spans="1:3" x14ac:dyDescent="0.3">
      <c r="A1744" s="1">
        <v>43132</v>
      </c>
      <c r="B1744">
        <v>8277.01</v>
      </c>
      <c r="C1744">
        <v>834.68</v>
      </c>
    </row>
    <row r="1745" spans="1:3" x14ac:dyDescent="0.3">
      <c r="A1745" s="1">
        <v>43132</v>
      </c>
      <c r="B1745">
        <v>6955.27</v>
      </c>
      <c r="C1745">
        <v>697.95</v>
      </c>
    </row>
    <row r="1746" spans="1:3" x14ac:dyDescent="0.3">
      <c r="A1746" s="1">
        <v>43132</v>
      </c>
      <c r="B1746">
        <v>7754</v>
      </c>
      <c r="C1746">
        <v>793.12</v>
      </c>
    </row>
    <row r="1747" spans="1:3" x14ac:dyDescent="0.3">
      <c r="A1747" s="1">
        <v>43132</v>
      </c>
      <c r="B1747">
        <v>7621.3</v>
      </c>
      <c r="C1747">
        <v>757.07</v>
      </c>
    </row>
    <row r="1748" spans="1:3" x14ac:dyDescent="0.3">
      <c r="A1748" s="1">
        <v>43132</v>
      </c>
      <c r="B1748">
        <v>8265.59</v>
      </c>
      <c r="C1748">
        <v>817.81</v>
      </c>
    </row>
    <row r="1749" spans="1:3" x14ac:dyDescent="0.3">
      <c r="A1749" s="1">
        <v>43132</v>
      </c>
      <c r="B1749">
        <v>8736.98</v>
      </c>
      <c r="C1749">
        <v>883.86</v>
      </c>
    </row>
    <row r="1750" spans="1:3" x14ac:dyDescent="0.3">
      <c r="A1750" s="1">
        <v>43132</v>
      </c>
      <c r="B1750">
        <v>8621.9</v>
      </c>
      <c r="C1750">
        <v>860.41</v>
      </c>
    </row>
    <row r="1751" spans="1:3" x14ac:dyDescent="0.3">
      <c r="A1751" s="1">
        <v>43132</v>
      </c>
      <c r="B1751">
        <v>8129.97</v>
      </c>
      <c r="C1751">
        <v>814.66</v>
      </c>
    </row>
    <row r="1752" spans="1:3" x14ac:dyDescent="0.3">
      <c r="A1752" s="1">
        <v>43132</v>
      </c>
      <c r="B1752">
        <v>8926.57</v>
      </c>
      <c r="C1752">
        <v>868.71</v>
      </c>
    </row>
    <row r="1753" spans="1:3" x14ac:dyDescent="0.3">
      <c r="A1753" s="1">
        <v>43132</v>
      </c>
      <c r="B1753">
        <v>8598.31</v>
      </c>
      <c r="C1753">
        <v>845.26</v>
      </c>
    </row>
    <row r="1754" spans="1:3" x14ac:dyDescent="0.3">
      <c r="A1754" s="1">
        <v>43132</v>
      </c>
      <c r="B1754">
        <v>9494.6299999999992</v>
      </c>
      <c r="C1754">
        <v>923.56</v>
      </c>
    </row>
    <row r="1755" spans="1:3" x14ac:dyDescent="0.3">
      <c r="A1755" s="1">
        <v>43132</v>
      </c>
      <c r="B1755">
        <v>10166.4</v>
      </c>
      <c r="C1755">
        <v>936.98</v>
      </c>
    </row>
    <row r="1756" spans="1:3" x14ac:dyDescent="0.3">
      <c r="A1756" s="1">
        <v>43132</v>
      </c>
      <c r="B1756">
        <v>10233.9</v>
      </c>
      <c r="C1756">
        <v>944.21</v>
      </c>
    </row>
    <row r="1757" spans="1:3" x14ac:dyDescent="0.3">
      <c r="A1757" s="1">
        <v>43132</v>
      </c>
      <c r="B1757">
        <v>11112.7</v>
      </c>
      <c r="C1757">
        <v>974.11</v>
      </c>
    </row>
    <row r="1758" spans="1:3" x14ac:dyDescent="0.3">
      <c r="A1758" s="1">
        <v>43132</v>
      </c>
      <c r="B1758">
        <v>10551.8</v>
      </c>
      <c r="C1758">
        <v>923.92</v>
      </c>
    </row>
    <row r="1759" spans="1:3" x14ac:dyDescent="0.3">
      <c r="A1759" s="1">
        <v>43132</v>
      </c>
      <c r="B1759">
        <v>11225.3</v>
      </c>
      <c r="C1759">
        <v>943.86</v>
      </c>
    </row>
    <row r="1760" spans="1:3" x14ac:dyDescent="0.3">
      <c r="A1760" s="1">
        <v>43132</v>
      </c>
      <c r="B1760">
        <v>11403.7</v>
      </c>
      <c r="C1760">
        <v>895.37</v>
      </c>
    </row>
    <row r="1761" spans="1:3" x14ac:dyDescent="0.3">
      <c r="A1761" s="1">
        <v>43132</v>
      </c>
      <c r="B1761">
        <v>10690.4</v>
      </c>
      <c r="C1761">
        <v>849.97</v>
      </c>
    </row>
    <row r="1762" spans="1:3" x14ac:dyDescent="0.3">
      <c r="A1762" s="1">
        <v>43132</v>
      </c>
      <c r="B1762">
        <v>10005</v>
      </c>
      <c r="C1762">
        <v>812.84</v>
      </c>
    </row>
    <row r="1763" spans="1:3" x14ac:dyDescent="0.3">
      <c r="A1763" s="1">
        <v>43132</v>
      </c>
      <c r="B1763">
        <v>10301.1</v>
      </c>
      <c r="C1763">
        <v>864.19</v>
      </c>
    </row>
    <row r="1764" spans="1:3" x14ac:dyDescent="0.3">
      <c r="A1764" s="1">
        <v>43132</v>
      </c>
      <c r="B1764">
        <v>9813.07</v>
      </c>
      <c r="C1764">
        <v>840.52</v>
      </c>
    </row>
    <row r="1765" spans="1:3" x14ac:dyDescent="0.3">
      <c r="A1765" s="1">
        <v>43132</v>
      </c>
      <c r="B1765">
        <v>9664.73</v>
      </c>
      <c r="C1765">
        <v>844.81</v>
      </c>
    </row>
    <row r="1766" spans="1:3" x14ac:dyDescent="0.3">
      <c r="A1766" s="1">
        <v>43132</v>
      </c>
      <c r="B1766">
        <v>10366.700000000001</v>
      </c>
      <c r="C1766">
        <v>869.32</v>
      </c>
    </row>
    <row r="1767" spans="1:3" x14ac:dyDescent="0.3">
      <c r="A1767" s="1">
        <v>43132</v>
      </c>
      <c r="B1767">
        <v>10725.6</v>
      </c>
      <c r="C1767">
        <v>878.27</v>
      </c>
    </row>
    <row r="1768" spans="1:3" x14ac:dyDescent="0.3">
      <c r="A1768" s="1">
        <v>43132</v>
      </c>
      <c r="B1768">
        <v>10397.9</v>
      </c>
      <c r="C1768">
        <v>855.2</v>
      </c>
    </row>
    <row r="1769" spans="1:3" x14ac:dyDescent="0.3">
      <c r="A1769" s="1">
        <v>43160</v>
      </c>
      <c r="B1769">
        <v>10951</v>
      </c>
      <c r="C1769">
        <v>872.2</v>
      </c>
    </row>
    <row r="1770" spans="1:3" x14ac:dyDescent="0.3">
      <c r="A1770" s="1">
        <v>43160</v>
      </c>
      <c r="B1770">
        <v>11086.4</v>
      </c>
      <c r="C1770">
        <v>856.85</v>
      </c>
    </row>
    <row r="1771" spans="1:3" x14ac:dyDescent="0.3">
      <c r="A1771" s="1">
        <v>43160</v>
      </c>
      <c r="B1771">
        <v>11489.7</v>
      </c>
      <c r="C1771">
        <v>857.22</v>
      </c>
    </row>
    <row r="1772" spans="1:3" x14ac:dyDescent="0.3">
      <c r="A1772" s="1">
        <v>43160</v>
      </c>
      <c r="B1772">
        <v>11512.6</v>
      </c>
      <c r="C1772">
        <v>866.68</v>
      </c>
    </row>
    <row r="1773" spans="1:3" x14ac:dyDescent="0.3">
      <c r="A1773" s="1">
        <v>43160</v>
      </c>
      <c r="B1773">
        <v>11573.3</v>
      </c>
      <c r="C1773">
        <v>853.68</v>
      </c>
    </row>
    <row r="1774" spans="1:3" x14ac:dyDescent="0.3">
      <c r="A1774" s="1">
        <v>43160</v>
      </c>
      <c r="B1774">
        <v>10779.9</v>
      </c>
      <c r="C1774">
        <v>816.95</v>
      </c>
    </row>
    <row r="1775" spans="1:3" x14ac:dyDescent="0.3">
      <c r="A1775" s="1">
        <v>43160</v>
      </c>
      <c r="B1775">
        <v>9965.57</v>
      </c>
      <c r="C1775">
        <v>752.83</v>
      </c>
    </row>
    <row r="1776" spans="1:3" x14ac:dyDescent="0.3">
      <c r="A1776" s="1">
        <v>43160</v>
      </c>
      <c r="B1776">
        <v>9395.01</v>
      </c>
      <c r="C1776">
        <v>704.6</v>
      </c>
    </row>
    <row r="1777" spans="1:3" x14ac:dyDescent="0.3">
      <c r="A1777" s="1">
        <v>43160</v>
      </c>
      <c r="B1777">
        <v>9337.5499999999993</v>
      </c>
      <c r="C1777">
        <v>728.92</v>
      </c>
    </row>
    <row r="1778" spans="1:3" x14ac:dyDescent="0.3">
      <c r="A1778" s="1">
        <v>43160</v>
      </c>
      <c r="B1778">
        <v>8866</v>
      </c>
      <c r="C1778">
        <v>686.89</v>
      </c>
    </row>
    <row r="1779" spans="1:3" x14ac:dyDescent="0.3">
      <c r="A1779" s="1">
        <v>43160</v>
      </c>
      <c r="B1779">
        <v>9578.6299999999992</v>
      </c>
      <c r="C1779">
        <v>723.34</v>
      </c>
    </row>
    <row r="1780" spans="1:3" x14ac:dyDescent="0.3">
      <c r="A1780" s="1">
        <v>43160</v>
      </c>
      <c r="B1780">
        <v>9205.1200000000008</v>
      </c>
      <c r="C1780">
        <v>699.83</v>
      </c>
    </row>
    <row r="1781" spans="1:3" x14ac:dyDescent="0.3">
      <c r="A1781" s="1">
        <v>43160</v>
      </c>
      <c r="B1781">
        <v>9194.85</v>
      </c>
      <c r="C1781">
        <v>690.83</v>
      </c>
    </row>
    <row r="1782" spans="1:3" x14ac:dyDescent="0.3">
      <c r="A1782" s="1">
        <v>43160</v>
      </c>
      <c r="B1782">
        <v>8269.81</v>
      </c>
      <c r="C1782">
        <v>614.29</v>
      </c>
    </row>
    <row r="1783" spans="1:3" x14ac:dyDescent="0.3">
      <c r="A1783" s="1">
        <v>43160</v>
      </c>
      <c r="B1783">
        <v>8300.86</v>
      </c>
      <c r="C1783">
        <v>611.29999999999995</v>
      </c>
    </row>
    <row r="1784" spans="1:3" x14ac:dyDescent="0.3">
      <c r="A1784" s="1">
        <v>43160</v>
      </c>
      <c r="B1784">
        <v>8338.35</v>
      </c>
      <c r="C1784">
        <v>601.66999999999996</v>
      </c>
    </row>
    <row r="1785" spans="1:3" x14ac:dyDescent="0.3">
      <c r="A1785" s="1">
        <v>43160</v>
      </c>
      <c r="B1785">
        <v>7916.88</v>
      </c>
      <c r="C1785">
        <v>552.78</v>
      </c>
    </row>
    <row r="1786" spans="1:3" x14ac:dyDescent="0.3">
      <c r="A1786" s="1">
        <v>43160</v>
      </c>
      <c r="B1786">
        <v>8223.68</v>
      </c>
      <c r="C1786">
        <v>538.64</v>
      </c>
    </row>
    <row r="1787" spans="1:3" x14ac:dyDescent="0.3">
      <c r="A1787" s="1">
        <v>43160</v>
      </c>
      <c r="B1787">
        <v>8630.65</v>
      </c>
      <c r="C1787">
        <v>556.73</v>
      </c>
    </row>
    <row r="1788" spans="1:3" x14ac:dyDescent="0.3">
      <c r="A1788" s="1">
        <v>43160</v>
      </c>
      <c r="B1788">
        <v>8913.4699999999993</v>
      </c>
      <c r="C1788">
        <v>557.16999999999996</v>
      </c>
    </row>
    <row r="1789" spans="1:3" x14ac:dyDescent="0.3">
      <c r="A1789" s="1">
        <v>43160</v>
      </c>
      <c r="B1789">
        <v>8929.2800000000007</v>
      </c>
      <c r="C1789">
        <v>561.73</v>
      </c>
    </row>
    <row r="1790" spans="1:3" x14ac:dyDescent="0.3">
      <c r="A1790" s="1">
        <v>43160</v>
      </c>
      <c r="B1790">
        <v>8728.4699999999993</v>
      </c>
      <c r="C1790">
        <v>539.70000000000005</v>
      </c>
    </row>
    <row r="1791" spans="1:3" x14ac:dyDescent="0.3">
      <c r="A1791" s="1">
        <v>43160</v>
      </c>
      <c r="B1791">
        <v>8879.6200000000008</v>
      </c>
      <c r="C1791">
        <v>539.62</v>
      </c>
    </row>
    <row r="1792" spans="1:3" x14ac:dyDescent="0.3">
      <c r="A1792" s="1">
        <v>43160</v>
      </c>
      <c r="B1792">
        <v>8668.1200000000008</v>
      </c>
      <c r="C1792">
        <v>526.44000000000005</v>
      </c>
    </row>
    <row r="1793" spans="1:3" x14ac:dyDescent="0.3">
      <c r="A1793" s="1">
        <v>43160</v>
      </c>
      <c r="B1793">
        <v>8495.7800000000007</v>
      </c>
      <c r="C1793">
        <v>524.29</v>
      </c>
    </row>
    <row r="1794" spans="1:3" x14ac:dyDescent="0.3">
      <c r="A1794" s="1">
        <v>43160</v>
      </c>
      <c r="B1794">
        <v>8209.4</v>
      </c>
      <c r="C1794">
        <v>489.95</v>
      </c>
    </row>
    <row r="1795" spans="1:3" x14ac:dyDescent="0.3">
      <c r="A1795" s="1">
        <v>43160</v>
      </c>
      <c r="B1795">
        <v>7833.04</v>
      </c>
      <c r="C1795">
        <v>450.12</v>
      </c>
    </row>
    <row r="1796" spans="1:3" x14ac:dyDescent="0.3">
      <c r="A1796" s="1">
        <v>43160</v>
      </c>
      <c r="B1796">
        <v>7954.48</v>
      </c>
      <c r="C1796">
        <v>446.28</v>
      </c>
    </row>
    <row r="1797" spans="1:3" x14ac:dyDescent="0.3">
      <c r="A1797" s="1">
        <v>43160</v>
      </c>
      <c r="B1797">
        <v>7165.7</v>
      </c>
      <c r="C1797">
        <v>385.97</v>
      </c>
    </row>
    <row r="1798" spans="1:3" x14ac:dyDescent="0.3">
      <c r="A1798" s="1">
        <v>43160</v>
      </c>
      <c r="B1798">
        <v>6890.52</v>
      </c>
      <c r="C1798">
        <v>394.64</v>
      </c>
    </row>
    <row r="1799" spans="1:3" x14ac:dyDescent="0.3">
      <c r="A1799" s="1">
        <v>43160</v>
      </c>
      <c r="B1799">
        <v>6973.53</v>
      </c>
      <c r="C1799">
        <v>396.46</v>
      </c>
    </row>
    <row r="1800" spans="1:3" x14ac:dyDescent="0.3">
      <c r="A1800" s="1">
        <v>43191</v>
      </c>
      <c r="B1800">
        <v>6844.23</v>
      </c>
      <c r="C1800">
        <v>379.61</v>
      </c>
    </row>
    <row r="1801" spans="1:3" x14ac:dyDescent="0.3">
      <c r="A1801" s="1">
        <v>43191</v>
      </c>
      <c r="B1801">
        <v>7083.8</v>
      </c>
      <c r="C1801">
        <v>386.42</v>
      </c>
    </row>
    <row r="1802" spans="1:3" x14ac:dyDescent="0.3">
      <c r="A1802" s="1">
        <v>43191</v>
      </c>
      <c r="B1802">
        <v>7456.11</v>
      </c>
      <c r="C1802">
        <v>416.89</v>
      </c>
    </row>
    <row r="1803" spans="1:3" x14ac:dyDescent="0.3">
      <c r="A1803" s="1">
        <v>43191</v>
      </c>
      <c r="B1803">
        <v>6853.84</v>
      </c>
      <c r="C1803">
        <v>380.54</v>
      </c>
    </row>
    <row r="1804" spans="1:3" x14ac:dyDescent="0.3">
      <c r="A1804" s="1">
        <v>43191</v>
      </c>
      <c r="B1804">
        <v>6811.47</v>
      </c>
      <c r="C1804">
        <v>383.23</v>
      </c>
    </row>
    <row r="1805" spans="1:3" x14ac:dyDescent="0.3">
      <c r="A1805" s="1">
        <v>43191</v>
      </c>
      <c r="B1805">
        <v>6636.32</v>
      </c>
      <c r="C1805">
        <v>370.29</v>
      </c>
    </row>
    <row r="1806" spans="1:3" x14ac:dyDescent="0.3">
      <c r="A1806" s="1">
        <v>43191</v>
      </c>
      <c r="B1806">
        <v>6911.09</v>
      </c>
      <c r="C1806">
        <v>385.31</v>
      </c>
    </row>
    <row r="1807" spans="1:3" x14ac:dyDescent="0.3">
      <c r="A1807" s="1">
        <v>43191</v>
      </c>
      <c r="B1807">
        <v>7023.52</v>
      </c>
      <c r="C1807">
        <v>400.51</v>
      </c>
    </row>
    <row r="1808" spans="1:3" x14ac:dyDescent="0.3">
      <c r="A1808" s="1">
        <v>43191</v>
      </c>
      <c r="B1808">
        <v>6770.73</v>
      </c>
      <c r="C1808">
        <v>398.53</v>
      </c>
    </row>
    <row r="1809" spans="1:3" x14ac:dyDescent="0.3">
      <c r="A1809" s="1">
        <v>43191</v>
      </c>
      <c r="B1809">
        <v>6834.76</v>
      </c>
      <c r="C1809">
        <v>414.24</v>
      </c>
    </row>
    <row r="1810" spans="1:3" x14ac:dyDescent="0.3">
      <c r="A1810" s="1">
        <v>43191</v>
      </c>
      <c r="B1810">
        <v>6968.32</v>
      </c>
      <c r="C1810">
        <v>430.54</v>
      </c>
    </row>
    <row r="1811" spans="1:3" x14ac:dyDescent="0.3">
      <c r="A1811" s="1">
        <v>43191</v>
      </c>
      <c r="B1811">
        <v>7889.25</v>
      </c>
      <c r="C1811">
        <v>492.94</v>
      </c>
    </row>
    <row r="1812" spans="1:3" x14ac:dyDescent="0.3">
      <c r="A1812" s="1">
        <v>43191</v>
      </c>
      <c r="B1812">
        <v>7895.96</v>
      </c>
      <c r="C1812">
        <v>492.73</v>
      </c>
    </row>
    <row r="1813" spans="1:3" x14ac:dyDescent="0.3">
      <c r="A1813" s="1">
        <v>43191</v>
      </c>
      <c r="B1813">
        <v>7986.24</v>
      </c>
      <c r="C1813">
        <v>501.48</v>
      </c>
    </row>
    <row r="1814" spans="1:3" x14ac:dyDescent="0.3">
      <c r="A1814" s="1">
        <v>43191</v>
      </c>
      <c r="B1814">
        <v>8329.11</v>
      </c>
      <c r="C1814">
        <v>531.70000000000005</v>
      </c>
    </row>
    <row r="1815" spans="1:3" x14ac:dyDescent="0.3">
      <c r="A1815" s="1">
        <v>43191</v>
      </c>
      <c r="B1815">
        <v>8058.67</v>
      </c>
      <c r="C1815">
        <v>511.15</v>
      </c>
    </row>
    <row r="1816" spans="1:3" x14ac:dyDescent="0.3">
      <c r="A1816" s="1">
        <v>43191</v>
      </c>
      <c r="B1816">
        <v>7902.09</v>
      </c>
      <c r="C1816">
        <v>502.89</v>
      </c>
    </row>
    <row r="1817" spans="1:3" x14ac:dyDescent="0.3">
      <c r="A1817" s="1">
        <v>43191</v>
      </c>
      <c r="B1817">
        <v>8163.42</v>
      </c>
      <c r="C1817">
        <v>524.79</v>
      </c>
    </row>
    <row r="1818" spans="1:3" x14ac:dyDescent="0.3">
      <c r="A1818" s="1">
        <v>43191</v>
      </c>
      <c r="B1818">
        <v>8294.31</v>
      </c>
      <c r="C1818">
        <v>567.89</v>
      </c>
    </row>
    <row r="1819" spans="1:3" x14ac:dyDescent="0.3">
      <c r="A1819" s="1">
        <v>43191</v>
      </c>
      <c r="B1819">
        <v>8845.83</v>
      </c>
      <c r="C1819">
        <v>615.72</v>
      </c>
    </row>
    <row r="1820" spans="1:3" x14ac:dyDescent="0.3">
      <c r="A1820" s="1">
        <v>43191</v>
      </c>
      <c r="B1820">
        <v>8895.58</v>
      </c>
      <c r="C1820">
        <v>605.4</v>
      </c>
    </row>
    <row r="1821" spans="1:3" x14ac:dyDescent="0.3">
      <c r="A1821" s="1">
        <v>43191</v>
      </c>
      <c r="B1821">
        <v>8802.4599999999991</v>
      </c>
      <c r="C1821">
        <v>621.86</v>
      </c>
    </row>
    <row r="1822" spans="1:3" x14ac:dyDescent="0.3">
      <c r="A1822" s="1">
        <v>43191</v>
      </c>
      <c r="B1822">
        <v>8930.8799999999992</v>
      </c>
      <c r="C1822">
        <v>642.54999999999995</v>
      </c>
    </row>
    <row r="1823" spans="1:3" x14ac:dyDescent="0.3">
      <c r="A1823" s="1">
        <v>43191</v>
      </c>
      <c r="B1823">
        <v>9697.5</v>
      </c>
      <c r="C1823">
        <v>708.16</v>
      </c>
    </row>
    <row r="1824" spans="1:3" x14ac:dyDescent="0.3">
      <c r="A1824" s="1">
        <v>43191</v>
      </c>
      <c r="B1824">
        <v>8845.74</v>
      </c>
      <c r="C1824">
        <v>615.41999999999996</v>
      </c>
    </row>
    <row r="1825" spans="1:3" x14ac:dyDescent="0.3">
      <c r="A1825" s="1">
        <v>43191</v>
      </c>
      <c r="B1825">
        <v>9281.51</v>
      </c>
      <c r="C1825">
        <v>662.81</v>
      </c>
    </row>
    <row r="1826" spans="1:3" x14ac:dyDescent="0.3">
      <c r="A1826" s="1">
        <v>43191</v>
      </c>
      <c r="B1826">
        <v>8987.0499999999993</v>
      </c>
      <c r="C1826">
        <v>647.03</v>
      </c>
    </row>
    <row r="1827" spans="1:3" x14ac:dyDescent="0.3">
      <c r="A1827" s="1">
        <v>43191</v>
      </c>
      <c r="B1827">
        <v>9348.48</v>
      </c>
      <c r="C1827">
        <v>683.68</v>
      </c>
    </row>
    <row r="1828" spans="1:3" x14ac:dyDescent="0.3">
      <c r="A1828" s="1">
        <v>43191</v>
      </c>
      <c r="B1828">
        <v>9419.08</v>
      </c>
      <c r="C1828">
        <v>688.88</v>
      </c>
    </row>
    <row r="1829" spans="1:3" x14ac:dyDescent="0.3">
      <c r="A1829" s="1">
        <v>43191</v>
      </c>
      <c r="B1829">
        <v>9240.5499999999993</v>
      </c>
      <c r="C1829">
        <v>669.92</v>
      </c>
    </row>
    <row r="1830" spans="1:3" x14ac:dyDescent="0.3">
      <c r="A1830" s="1">
        <v>43221</v>
      </c>
      <c r="B1830">
        <v>9119.01</v>
      </c>
      <c r="C1830">
        <v>673.61</v>
      </c>
    </row>
    <row r="1831" spans="1:3" x14ac:dyDescent="0.3">
      <c r="A1831" s="1">
        <v>43221</v>
      </c>
      <c r="B1831">
        <v>9235.92</v>
      </c>
      <c r="C1831">
        <v>687.15</v>
      </c>
    </row>
    <row r="1832" spans="1:3" x14ac:dyDescent="0.3">
      <c r="A1832" s="1">
        <v>43221</v>
      </c>
      <c r="B1832">
        <v>9743.86</v>
      </c>
      <c r="C1832">
        <v>779.54</v>
      </c>
    </row>
    <row r="1833" spans="1:3" x14ac:dyDescent="0.3">
      <c r="A1833" s="1">
        <v>43221</v>
      </c>
      <c r="B1833">
        <v>9700.76</v>
      </c>
      <c r="C1833">
        <v>785.62</v>
      </c>
    </row>
    <row r="1834" spans="1:3" x14ac:dyDescent="0.3">
      <c r="A1834" s="1">
        <v>43221</v>
      </c>
      <c r="B1834">
        <v>9858.15</v>
      </c>
      <c r="C1834">
        <v>816.12</v>
      </c>
    </row>
    <row r="1835" spans="1:3" x14ac:dyDescent="0.3">
      <c r="A1835" s="1">
        <v>43221</v>
      </c>
      <c r="B1835">
        <v>9654.7999999999993</v>
      </c>
      <c r="C1835">
        <v>792.31</v>
      </c>
    </row>
    <row r="1836" spans="1:3" x14ac:dyDescent="0.3">
      <c r="A1836" s="1">
        <v>43221</v>
      </c>
      <c r="B1836">
        <v>9373.01</v>
      </c>
      <c r="C1836">
        <v>753.72</v>
      </c>
    </row>
    <row r="1837" spans="1:3" x14ac:dyDescent="0.3">
      <c r="A1837" s="1">
        <v>43221</v>
      </c>
      <c r="B1837">
        <v>9234.82</v>
      </c>
      <c r="C1837">
        <v>752.86</v>
      </c>
    </row>
    <row r="1838" spans="1:3" x14ac:dyDescent="0.3">
      <c r="A1838" s="1">
        <v>43221</v>
      </c>
      <c r="B1838">
        <v>9325.18</v>
      </c>
      <c r="C1838">
        <v>752.28</v>
      </c>
    </row>
    <row r="1839" spans="1:3" x14ac:dyDescent="0.3">
      <c r="A1839" s="1">
        <v>43221</v>
      </c>
      <c r="B1839">
        <v>9043.94</v>
      </c>
      <c r="C1839">
        <v>727.28</v>
      </c>
    </row>
    <row r="1840" spans="1:3" x14ac:dyDescent="0.3">
      <c r="A1840" s="1">
        <v>43221</v>
      </c>
      <c r="B1840">
        <v>8441.49</v>
      </c>
      <c r="C1840">
        <v>679.59</v>
      </c>
    </row>
    <row r="1841" spans="1:3" x14ac:dyDescent="0.3">
      <c r="A1841" s="1">
        <v>43221</v>
      </c>
      <c r="B1841">
        <v>8504.89</v>
      </c>
      <c r="C1841">
        <v>686.05</v>
      </c>
    </row>
    <row r="1842" spans="1:3" x14ac:dyDescent="0.3">
      <c r="A1842" s="1">
        <v>43221</v>
      </c>
      <c r="B1842">
        <v>8723.94</v>
      </c>
      <c r="C1842">
        <v>733.5</v>
      </c>
    </row>
    <row r="1843" spans="1:3" x14ac:dyDescent="0.3">
      <c r="A1843" s="1">
        <v>43221</v>
      </c>
      <c r="B1843">
        <v>8716.7900000000009</v>
      </c>
      <c r="C1843">
        <v>730.55</v>
      </c>
    </row>
    <row r="1844" spans="1:3" x14ac:dyDescent="0.3">
      <c r="A1844" s="1">
        <v>43221</v>
      </c>
      <c r="B1844">
        <v>8510.3799999999992</v>
      </c>
      <c r="C1844">
        <v>708.87</v>
      </c>
    </row>
    <row r="1845" spans="1:3" x14ac:dyDescent="0.3">
      <c r="A1845" s="1">
        <v>43221</v>
      </c>
      <c r="B1845">
        <v>8368.83</v>
      </c>
      <c r="C1845">
        <v>707.05</v>
      </c>
    </row>
    <row r="1846" spans="1:3" x14ac:dyDescent="0.3">
      <c r="A1846" s="1">
        <v>43221</v>
      </c>
      <c r="B1846">
        <v>8094.32</v>
      </c>
      <c r="C1846">
        <v>672.66</v>
      </c>
    </row>
    <row r="1847" spans="1:3" x14ac:dyDescent="0.3">
      <c r="A1847" s="1">
        <v>43221</v>
      </c>
      <c r="B1847">
        <v>8250.9699999999993</v>
      </c>
      <c r="C1847">
        <v>694.37</v>
      </c>
    </row>
    <row r="1848" spans="1:3" x14ac:dyDescent="0.3">
      <c r="A1848" s="1">
        <v>43221</v>
      </c>
      <c r="B1848">
        <v>8247.18</v>
      </c>
      <c r="C1848">
        <v>696.53</v>
      </c>
    </row>
    <row r="1849" spans="1:3" x14ac:dyDescent="0.3">
      <c r="A1849" s="1">
        <v>43221</v>
      </c>
      <c r="B1849">
        <v>8513.25</v>
      </c>
      <c r="C1849">
        <v>715.37</v>
      </c>
    </row>
    <row r="1850" spans="1:3" x14ac:dyDescent="0.3">
      <c r="A1850" s="1">
        <v>43221</v>
      </c>
      <c r="B1850">
        <v>8418.99</v>
      </c>
      <c r="C1850">
        <v>699.22</v>
      </c>
    </row>
    <row r="1851" spans="1:3" x14ac:dyDescent="0.3">
      <c r="A1851" s="1">
        <v>43221</v>
      </c>
      <c r="B1851">
        <v>8041.78</v>
      </c>
      <c r="C1851">
        <v>647.74</v>
      </c>
    </row>
    <row r="1852" spans="1:3" x14ac:dyDescent="0.3">
      <c r="A1852" s="1">
        <v>43221</v>
      </c>
      <c r="B1852">
        <v>7557.82</v>
      </c>
      <c r="C1852">
        <v>583.59</v>
      </c>
    </row>
    <row r="1853" spans="1:3" x14ac:dyDescent="0.3">
      <c r="A1853" s="1">
        <v>43221</v>
      </c>
      <c r="B1853">
        <v>7587.34</v>
      </c>
      <c r="C1853">
        <v>601.76</v>
      </c>
    </row>
    <row r="1854" spans="1:3" x14ac:dyDescent="0.3">
      <c r="A1854" s="1">
        <v>43221</v>
      </c>
      <c r="B1854">
        <v>7480.14</v>
      </c>
      <c r="C1854">
        <v>586.73</v>
      </c>
    </row>
    <row r="1855" spans="1:3" x14ac:dyDescent="0.3">
      <c r="A1855" s="1">
        <v>43221</v>
      </c>
      <c r="B1855">
        <v>7355.88</v>
      </c>
      <c r="C1855">
        <v>587.28</v>
      </c>
    </row>
    <row r="1856" spans="1:3" x14ac:dyDescent="0.3">
      <c r="A1856" s="1">
        <v>43221</v>
      </c>
      <c r="B1856">
        <v>7368.22</v>
      </c>
      <c r="C1856">
        <v>572.66999999999996</v>
      </c>
    </row>
    <row r="1857" spans="1:3" x14ac:dyDescent="0.3">
      <c r="A1857" s="1">
        <v>43221</v>
      </c>
      <c r="B1857">
        <v>7135.99</v>
      </c>
      <c r="C1857">
        <v>516.04</v>
      </c>
    </row>
    <row r="1858" spans="1:3" x14ac:dyDescent="0.3">
      <c r="A1858" s="1">
        <v>43221</v>
      </c>
      <c r="B1858">
        <v>7472.59</v>
      </c>
      <c r="C1858">
        <v>565.39</v>
      </c>
    </row>
    <row r="1859" spans="1:3" x14ac:dyDescent="0.3">
      <c r="A1859" s="1">
        <v>43221</v>
      </c>
      <c r="B1859">
        <v>7406.52</v>
      </c>
      <c r="C1859">
        <v>559.59</v>
      </c>
    </row>
    <row r="1860" spans="1:3" x14ac:dyDescent="0.3">
      <c r="A1860" s="1">
        <v>43221</v>
      </c>
      <c r="B1860">
        <v>7494.17</v>
      </c>
      <c r="C1860">
        <v>577.65</v>
      </c>
    </row>
    <row r="1861" spans="1:3" x14ac:dyDescent="0.3">
      <c r="A1861" s="1">
        <v>43252</v>
      </c>
      <c r="B1861">
        <v>7541.45</v>
      </c>
      <c r="C1861">
        <v>580.04</v>
      </c>
    </row>
    <row r="1862" spans="1:3" x14ac:dyDescent="0.3">
      <c r="A1862" s="1">
        <v>43252</v>
      </c>
      <c r="B1862">
        <v>7643.45</v>
      </c>
      <c r="C1862">
        <v>591.80999999999995</v>
      </c>
    </row>
    <row r="1863" spans="1:3" x14ac:dyDescent="0.3">
      <c r="A1863" s="1">
        <v>43252</v>
      </c>
      <c r="B1863">
        <v>7720.25</v>
      </c>
      <c r="C1863">
        <v>618.33000000000004</v>
      </c>
    </row>
    <row r="1864" spans="1:3" x14ac:dyDescent="0.3">
      <c r="A1864" s="1">
        <v>43252</v>
      </c>
      <c r="B1864">
        <v>7514.47</v>
      </c>
      <c r="C1864">
        <v>592.98</v>
      </c>
    </row>
    <row r="1865" spans="1:3" x14ac:dyDescent="0.3">
      <c r="A1865" s="1">
        <v>43252</v>
      </c>
      <c r="B1865">
        <v>7633.76</v>
      </c>
      <c r="C1865">
        <v>609.29999999999995</v>
      </c>
    </row>
    <row r="1866" spans="1:3" x14ac:dyDescent="0.3">
      <c r="A1866" s="1">
        <v>43252</v>
      </c>
      <c r="B1866">
        <v>7653.98</v>
      </c>
      <c r="C1866">
        <v>607.12</v>
      </c>
    </row>
    <row r="1867" spans="1:3" x14ac:dyDescent="0.3">
      <c r="A1867" s="1">
        <v>43252</v>
      </c>
      <c r="B1867">
        <v>7678.24</v>
      </c>
      <c r="C1867">
        <v>605.19000000000005</v>
      </c>
    </row>
    <row r="1868" spans="1:3" x14ac:dyDescent="0.3">
      <c r="A1868" s="1">
        <v>43252</v>
      </c>
      <c r="B1868">
        <v>7624.92</v>
      </c>
      <c r="C1868">
        <v>601.08000000000004</v>
      </c>
    </row>
    <row r="1869" spans="1:3" x14ac:dyDescent="0.3">
      <c r="A1869" s="1">
        <v>43252</v>
      </c>
      <c r="B1869">
        <v>7531.98</v>
      </c>
      <c r="C1869">
        <v>597.55999999999995</v>
      </c>
    </row>
    <row r="1870" spans="1:3" x14ac:dyDescent="0.3">
      <c r="A1870" s="1">
        <v>43252</v>
      </c>
      <c r="B1870">
        <v>6786.02</v>
      </c>
      <c r="C1870">
        <v>526.48</v>
      </c>
    </row>
    <row r="1871" spans="1:3" x14ac:dyDescent="0.3">
      <c r="A1871" s="1">
        <v>43252</v>
      </c>
      <c r="B1871">
        <v>6906.92</v>
      </c>
      <c r="C1871">
        <v>533.28</v>
      </c>
    </row>
    <row r="1872" spans="1:3" x14ac:dyDescent="0.3">
      <c r="A1872" s="1">
        <v>43252</v>
      </c>
      <c r="B1872">
        <v>6582.36</v>
      </c>
      <c r="C1872">
        <v>496.84</v>
      </c>
    </row>
    <row r="1873" spans="1:3" x14ac:dyDescent="0.3">
      <c r="A1873" s="1">
        <v>43252</v>
      </c>
      <c r="B1873">
        <v>6349.9</v>
      </c>
      <c r="C1873">
        <v>477.49</v>
      </c>
    </row>
    <row r="1874" spans="1:3" x14ac:dyDescent="0.3">
      <c r="A1874" s="1">
        <v>43252</v>
      </c>
      <c r="B1874">
        <v>6675.35</v>
      </c>
      <c r="C1874">
        <v>519.74</v>
      </c>
    </row>
    <row r="1875" spans="1:3" x14ac:dyDescent="0.3">
      <c r="A1875" s="1">
        <v>43252</v>
      </c>
      <c r="B1875">
        <v>6456.58</v>
      </c>
      <c r="C1875">
        <v>491</v>
      </c>
    </row>
    <row r="1876" spans="1:3" x14ac:dyDescent="0.3">
      <c r="A1876" s="1">
        <v>43252</v>
      </c>
      <c r="B1876">
        <v>6550.16</v>
      </c>
      <c r="C1876">
        <v>499.64</v>
      </c>
    </row>
    <row r="1877" spans="1:3" x14ac:dyDescent="0.3">
      <c r="A1877" s="1">
        <v>43252</v>
      </c>
      <c r="B1877">
        <v>6499.27</v>
      </c>
      <c r="C1877">
        <v>500.45</v>
      </c>
    </row>
    <row r="1878" spans="1:3" x14ac:dyDescent="0.3">
      <c r="A1878" s="1">
        <v>43252</v>
      </c>
      <c r="B1878">
        <v>6734.82</v>
      </c>
      <c r="C1878">
        <v>518.89</v>
      </c>
    </row>
    <row r="1879" spans="1:3" x14ac:dyDescent="0.3">
      <c r="A1879" s="1">
        <v>43252</v>
      </c>
      <c r="B1879">
        <v>6769.94</v>
      </c>
      <c r="C1879">
        <v>537.96</v>
      </c>
    </row>
    <row r="1880" spans="1:3" x14ac:dyDescent="0.3">
      <c r="A1880" s="1">
        <v>43252</v>
      </c>
      <c r="B1880">
        <v>6776.55</v>
      </c>
      <c r="C1880">
        <v>536.27</v>
      </c>
    </row>
    <row r="1881" spans="1:3" x14ac:dyDescent="0.3">
      <c r="A1881" s="1">
        <v>43252</v>
      </c>
      <c r="B1881">
        <v>6729.74</v>
      </c>
      <c r="C1881">
        <v>527.37</v>
      </c>
    </row>
    <row r="1882" spans="1:3" x14ac:dyDescent="0.3">
      <c r="A1882" s="1">
        <v>43252</v>
      </c>
      <c r="B1882">
        <v>6083.69</v>
      </c>
      <c r="C1882">
        <v>465.82</v>
      </c>
    </row>
    <row r="1883" spans="1:3" x14ac:dyDescent="0.3">
      <c r="A1883" s="1">
        <v>43252</v>
      </c>
      <c r="B1883">
        <v>6162.48</v>
      </c>
      <c r="C1883">
        <v>474.52</v>
      </c>
    </row>
    <row r="1884" spans="1:3" x14ac:dyDescent="0.3">
      <c r="A1884" s="1">
        <v>43252</v>
      </c>
      <c r="B1884">
        <v>6173.23</v>
      </c>
      <c r="C1884">
        <v>457.67</v>
      </c>
    </row>
    <row r="1885" spans="1:3" x14ac:dyDescent="0.3">
      <c r="A1885" s="1">
        <v>43252</v>
      </c>
      <c r="B1885">
        <v>6249.18</v>
      </c>
      <c r="C1885">
        <v>460.31</v>
      </c>
    </row>
    <row r="1886" spans="1:3" x14ac:dyDescent="0.3">
      <c r="A1886" s="1">
        <v>43252</v>
      </c>
      <c r="B1886">
        <v>6093.67</v>
      </c>
      <c r="C1886">
        <v>432.77</v>
      </c>
    </row>
    <row r="1887" spans="1:3" x14ac:dyDescent="0.3">
      <c r="A1887" s="1">
        <v>43252</v>
      </c>
      <c r="B1887">
        <v>6157.13</v>
      </c>
      <c r="C1887">
        <v>442.36</v>
      </c>
    </row>
    <row r="1888" spans="1:3" x14ac:dyDescent="0.3">
      <c r="A1888" s="1">
        <v>43252</v>
      </c>
      <c r="B1888">
        <v>5903.44</v>
      </c>
      <c r="C1888">
        <v>422.36</v>
      </c>
    </row>
    <row r="1889" spans="1:3" x14ac:dyDescent="0.3">
      <c r="A1889" s="1">
        <v>43252</v>
      </c>
      <c r="B1889">
        <v>6218.3</v>
      </c>
      <c r="C1889">
        <v>436.01</v>
      </c>
    </row>
    <row r="1890" spans="1:3" x14ac:dyDescent="0.3">
      <c r="A1890" s="1">
        <v>43252</v>
      </c>
      <c r="B1890">
        <v>6404</v>
      </c>
      <c r="C1890">
        <v>455.18</v>
      </c>
    </row>
    <row r="1891" spans="1:3" x14ac:dyDescent="0.3">
      <c r="A1891" s="1">
        <v>43282</v>
      </c>
      <c r="B1891">
        <v>6385.82</v>
      </c>
      <c r="C1891">
        <v>453.92</v>
      </c>
    </row>
    <row r="1892" spans="1:3" x14ac:dyDescent="0.3">
      <c r="A1892" s="1">
        <v>43282</v>
      </c>
      <c r="B1892">
        <v>6614.18</v>
      </c>
      <c r="C1892">
        <v>475.35</v>
      </c>
    </row>
    <row r="1893" spans="1:3" x14ac:dyDescent="0.3">
      <c r="A1893" s="1">
        <v>43282</v>
      </c>
      <c r="B1893">
        <v>6529.59</v>
      </c>
      <c r="C1893">
        <v>464.2</v>
      </c>
    </row>
    <row r="1894" spans="1:3" x14ac:dyDescent="0.3">
      <c r="A1894" s="1">
        <v>43282</v>
      </c>
      <c r="B1894">
        <v>6597.55</v>
      </c>
      <c r="C1894">
        <v>467.32</v>
      </c>
    </row>
    <row r="1895" spans="1:3" x14ac:dyDescent="0.3">
      <c r="A1895" s="1">
        <v>43282</v>
      </c>
      <c r="B1895">
        <v>6639.14</v>
      </c>
      <c r="C1895">
        <v>474.41</v>
      </c>
    </row>
    <row r="1896" spans="1:3" x14ac:dyDescent="0.3">
      <c r="A1896" s="1">
        <v>43282</v>
      </c>
      <c r="B1896">
        <v>6673.5</v>
      </c>
      <c r="C1896">
        <v>474.01</v>
      </c>
    </row>
    <row r="1897" spans="1:3" x14ac:dyDescent="0.3">
      <c r="A1897" s="1">
        <v>43282</v>
      </c>
      <c r="B1897">
        <v>6856.93</v>
      </c>
      <c r="C1897">
        <v>491.66</v>
      </c>
    </row>
    <row r="1898" spans="1:3" x14ac:dyDescent="0.3">
      <c r="A1898" s="1">
        <v>43282</v>
      </c>
      <c r="B1898">
        <v>6773.88</v>
      </c>
      <c r="C1898">
        <v>489.12</v>
      </c>
    </row>
    <row r="1899" spans="1:3" x14ac:dyDescent="0.3">
      <c r="A1899" s="1">
        <v>43282</v>
      </c>
      <c r="B1899">
        <v>6741.75</v>
      </c>
      <c r="C1899">
        <v>476.68</v>
      </c>
    </row>
    <row r="1900" spans="1:3" x14ac:dyDescent="0.3">
      <c r="A1900" s="1">
        <v>43282</v>
      </c>
      <c r="B1900">
        <v>6329.95</v>
      </c>
      <c r="C1900">
        <v>434.42</v>
      </c>
    </row>
    <row r="1901" spans="1:3" x14ac:dyDescent="0.3">
      <c r="A1901" s="1">
        <v>43282</v>
      </c>
      <c r="B1901">
        <v>6394.71</v>
      </c>
      <c r="C1901">
        <v>446.52</v>
      </c>
    </row>
    <row r="1902" spans="1:3" x14ac:dyDescent="0.3">
      <c r="A1902" s="1">
        <v>43282</v>
      </c>
      <c r="B1902">
        <v>6228.81</v>
      </c>
      <c r="C1902">
        <v>430.07</v>
      </c>
    </row>
    <row r="1903" spans="1:3" x14ac:dyDescent="0.3">
      <c r="A1903" s="1">
        <v>43282</v>
      </c>
      <c r="B1903">
        <v>6238.05</v>
      </c>
      <c r="C1903">
        <v>434.03</v>
      </c>
    </row>
    <row r="1904" spans="1:3" x14ac:dyDescent="0.3">
      <c r="A1904" s="1">
        <v>43282</v>
      </c>
      <c r="B1904">
        <v>6276.12</v>
      </c>
      <c r="C1904">
        <v>436.09</v>
      </c>
    </row>
    <row r="1905" spans="1:3" x14ac:dyDescent="0.3">
      <c r="A1905" s="1">
        <v>43282</v>
      </c>
      <c r="B1905">
        <v>6359.64</v>
      </c>
      <c r="C1905">
        <v>449.85</v>
      </c>
    </row>
    <row r="1906" spans="1:3" x14ac:dyDescent="0.3">
      <c r="A1906" s="1">
        <v>43282</v>
      </c>
      <c r="B1906">
        <v>6741.75</v>
      </c>
      <c r="C1906">
        <v>480.66</v>
      </c>
    </row>
    <row r="1907" spans="1:3" x14ac:dyDescent="0.3">
      <c r="A1907" s="1">
        <v>43282</v>
      </c>
      <c r="B1907">
        <v>7321.04</v>
      </c>
      <c r="C1907">
        <v>501</v>
      </c>
    </row>
    <row r="1908" spans="1:3" x14ac:dyDescent="0.3">
      <c r="A1908" s="1">
        <v>43282</v>
      </c>
      <c r="B1908">
        <v>7370.78</v>
      </c>
      <c r="C1908">
        <v>480.51</v>
      </c>
    </row>
    <row r="1909" spans="1:3" x14ac:dyDescent="0.3">
      <c r="A1909" s="1">
        <v>43282</v>
      </c>
      <c r="B1909">
        <v>7466.86</v>
      </c>
      <c r="C1909">
        <v>469.62</v>
      </c>
    </row>
    <row r="1910" spans="1:3" x14ac:dyDescent="0.3">
      <c r="A1910" s="1">
        <v>43282</v>
      </c>
      <c r="B1910">
        <v>7354.13</v>
      </c>
      <c r="C1910">
        <v>450.7</v>
      </c>
    </row>
    <row r="1911" spans="1:3" x14ac:dyDescent="0.3">
      <c r="A1911" s="1">
        <v>43282</v>
      </c>
      <c r="B1911">
        <v>7419.29</v>
      </c>
      <c r="C1911">
        <v>462.44</v>
      </c>
    </row>
    <row r="1912" spans="1:3" x14ac:dyDescent="0.3">
      <c r="A1912" s="1">
        <v>43282</v>
      </c>
      <c r="B1912">
        <v>7418.49</v>
      </c>
      <c r="C1912">
        <v>459.66</v>
      </c>
    </row>
    <row r="1913" spans="1:3" x14ac:dyDescent="0.3">
      <c r="A1913" s="1">
        <v>43282</v>
      </c>
      <c r="B1913">
        <v>7711.11</v>
      </c>
      <c r="C1913">
        <v>450.85</v>
      </c>
    </row>
    <row r="1914" spans="1:3" x14ac:dyDescent="0.3">
      <c r="A1914" s="1">
        <v>43282</v>
      </c>
      <c r="B1914">
        <v>8424.27</v>
      </c>
      <c r="C1914">
        <v>479.37</v>
      </c>
    </row>
    <row r="1915" spans="1:3" x14ac:dyDescent="0.3">
      <c r="A1915" s="1">
        <v>43282</v>
      </c>
      <c r="B1915">
        <v>8181.39</v>
      </c>
      <c r="C1915">
        <v>472.49</v>
      </c>
    </row>
    <row r="1916" spans="1:3" x14ac:dyDescent="0.3">
      <c r="A1916" s="1">
        <v>43282</v>
      </c>
      <c r="B1916">
        <v>7951.58</v>
      </c>
      <c r="C1916">
        <v>464.04</v>
      </c>
    </row>
    <row r="1917" spans="1:3" x14ac:dyDescent="0.3">
      <c r="A1917" s="1">
        <v>43282</v>
      </c>
      <c r="B1917">
        <v>8165.01</v>
      </c>
      <c r="C1917">
        <v>469.67</v>
      </c>
    </row>
    <row r="1918" spans="1:3" x14ac:dyDescent="0.3">
      <c r="A1918" s="1">
        <v>43282</v>
      </c>
      <c r="B1918">
        <v>8192.15</v>
      </c>
      <c r="C1918">
        <v>466.9</v>
      </c>
    </row>
    <row r="1919" spans="1:3" x14ac:dyDescent="0.3">
      <c r="A1919" s="1">
        <v>43282</v>
      </c>
      <c r="B1919">
        <v>8218.4599999999991</v>
      </c>
      <c r="C1919">
        <v>466.67</v>
      </c>
    </row>
    <row r="1920" spans="1:3" x14ac:dyDescent="0.3">
      <c r="A1920" s="1">
        <v>43282</v>
      </c>
      <c r="B1920">
        <v>8180.48</v>
      </c>
      <c r="C1920">
        <v>457.08</v>
      </c>
    </row>
    <row r="1921" spans="1:3" x14ac:dyDescent="0.3">
      <c r="A1921" s="1">
        <v>43282</v>
      </c>
      <c r="B1921">
        <v>7780.44</v>
      </c>
      <c r="C1921">
        <v>433.87</v>
      </c>
    </row>
    <row r="1922" spans="1:3" x14ac:dyDescent="0.3">
      <c r="A1922" s="1">
        <v>43313</v>
      </c>
      <c r="B1922">
        <v>7624.91</v>
      </c>
      <c r="C1922">
        <v>420.75</v>
      </c>
    </row>
    <row r="1923" spans="1:3" x14ac:dyDescent="0.3">
      <c r="A1923" s="1">
        <v>43313</v>
      </c>
      <c r="B1923">
        <v>7567.15</v>
      </c>
      <c r="C1923">
        <v>412.62</v>
      </c>
    </row>
    <row r="1924" spans="1:3" x14ac:dyDescent="0.3">
      <c r="A1924" s="1">
        <v>43313</v>
      </c>
      <c r="B1924">
        <v>7434.39</v>
      </c>
      <c r="C1924">
        <v>418.26</v>
      </c>
    </row>
    <row r="1925" spans="1:3" x14ac:dyDescent="0.3">
      <c r="A1925" s="1">
        <v>43313</v>
      </c>
      <c r="B1925">
        <v>7032.85</v>
      </c>
      <c r="C1925">
        <v>407.25</v>
      </c>
    </row>
    <row r="1926" spans="1:3" x14ac:dyDescent="0.3">
      <c r="A1926" s="1">
        <v>43313</v>
      </c>
      <c r="B1926">
        <v>7068.48</v>
      </c>
      <c r="C1926">
        <v>410.52</v>
      </c>
    </row>
    <row r="1927" spans="1:3" x14ac:dyDescent="0.3">
      <c r="A1927" s="1">
        <v>43313</v>
      </c>
      <c r="B1927">
        <v>6951.8</v>
      </c>
      <c r="C1927">
        <v>406.66</v>
      </c>
    </row>
    <row r="1928" spans="1:3" x14ac:dyDescent="0.3">
      <c r="A1928" s="1">
        <v>43313</v>
      </c>
      <c r="B1928">
        <v>6753.12</v>
      </c>
      <c r="C1928">
        <v>380.22</v>
      </c>
    </row>
    <row r="1929" spans="1:3" x14ac:dyDescent="0.3">
      <c r="A1929" s="1">
        <v>43313</v>
      </c>
      <c r="B1929">
        <v>6305.8</v>
      </c>
      <c r="C1929">
        <v>356.61</v>
      </c>
    </row>
    <row r="1930" spans="1:3" x14ac:dyDescent="0.3">
      <c r="A1930" s="1">
        <v>43313</v>
      </c>
      <c r="B1930">
        <v>6568.23</v>
      </c>
      <c r="C1930">
        <v>365.59</v>
      </c>
    </row>
    <row r="1931" spans="1:3" x14ac:dyDescent="0.3">
      <c r="A1931" s="1">
        <v>43313</v>
      </c>
      <c r="B1931">
        <v>6184.71</v>
      </c>
      <c r="C1931">
        <v>334.18</v>
      </c>
    </row>
    <row r="1932" spans="1:3" x14ac:dyDescent="0.3">
      <c r="A1932" s="1">
        <v>43313</v>
      </c>
      <c r="B1932">
        <v>6295.73</v>
      </c>
      <c r="C1932">
        <v>322.11</v>
      </c>
    </row>
    <row r="1933" spans="1:3" x14ac:dyDescent="0.3">
      <c r="A1933" s="1">
        <v>43313</v>
      </c>
      <c r="B1933">
        <v>6322.69</v>
      </c>
      <c r="C1933">
        <v>319.57</v>
      </c>
    </row>
    <row r="1934" spans="1:3" x14ac:dyDescent="0.3">
      <c r="A1934" s="1">
        <v>43313</v>
      </c>
      <c r="B1934">
        <v>6297.57</v>
      </c>
      <c r="C1934">
        <v>286.5</v>
      </c>
    </row>
    <row r="1935" spans="1:3" x14ac:dyDescent="0.3">
      <c r="A1935" s="1">
        <v>43313</v>
      </c>
      <c r="B1935">
        <v>6199.71</v>
      </c>
      <c r="C1935">
        <v>278.93</v>
      </c>
    </row>
    <row r="1936" spans="1:3" x14ac:dyDescent="0.3">
      <c r="A1936" s="1">
        <v>43313</v>
      </c>
      <c r="B1936">
        <v>6308.52</v>
      </c>
      <c r="C1936">
        <v>282.36</v>
      </c>
    </row>
    <row r="1937" spans="1:3" x14ac:dyDescent="0.3">
      <c r="A1937" s="1">
        <v>43313</v>
      </c>
      <c r="B1937">
        <v>6334.73</v>
      </c>
      <c r="C1937">
        <v>288.05</v>
      </c>
    </row>
    <row r="1938" spans="1:3" x14ac:dyDescent="0.3">
      <c r="A1938" s="1">
        <v>43313</v>
      </c>
      <c r="B1938">
        <v>6580.63</v>
      </c>
      <c r="C1938">
        <v>315.73</v>
      </c>
    </row>
    <row r="1939" spans="1:3" x14ac:dyDescent="0.3">
      <c r="A1939" s="1">
        <v>43313</v>
      </c>
      <c r="B1939">
        <v>6423.76</v>
      </c>
      <c r="C1939">
        <v>295.81</v>
      </c>
    </row>
    <row r="1940" spans="1:3" x14ac:dyDescent="0.3">
      <c r="A1940" s="1">
        <v>43313</v>
      </c>
      <c r="B1940">
        <v>6506.07</v>
      </c>
      <c r="C1940">
        <v>300.83</v>
      </c>
    </row>
    <row r="1941" spans="1:3" x14ac:dyDescent="0.3">
      <c r="A1941" s="1">
        <v>43313</v>
      </c>
      <c r="B1941">
        <v>6308.53</v>
      </c>
      <c r="C1941">
        <v>274.32</v>
      </c>
    </row>
    <row r="1942" spans="1:3" x14ac:dyDescent="0.3">
      <c r="A1942" s="1">
        <v>43313</v>
      </c>
      <c r="B1942">
        <v>6488.76</v>
      </c>
      <c r="C1942">
        <v>281.94</v>
      </c>
    </row>
    <row r="1943" spans="1:3" x14ac:dyDescent="0.3">
      <c r="A1943" s="1">
        <v>43313</v>
      </c>
      <c r="B1943">
        <v>6376.71</v>
      </c>
      <c r="C1943">
        <v>271.33999999999997</v>
      </c>
    </row>
    <row r="1944" spans="1:3" x14ac:dyDescent="0.3">
      <c r="A1944" s="1">
        <v>43313</v>
      </c>
      <c r="B1944">
        <v>6534.88</v>
      </c>
      <c r="C1944">
        <v>277.10000000000002</v>
      </c>
    </row>
    <row r="1945" spans="1:3" x14ac:dyDescent="0.3">
      <c r="A1945" s="1">
        <v>43313</v>
      </c>
      <c r="B1945">
        <v>6719.96</v>
      </c>
      <c r="C1945">
        <v>282.97000000000003</v>
      </c>
    </row>
    <row r="1946" spans="1:3" x14ac:dyDescent="0.3">
      <c r="A1946" s="1">
        <v>43313</v>
      </c>
      <c r="B1946">
        <v>6763.19</v>
      </c>
      <c r="C1946">
        <v>279.64999999999998</v>
      </c>
    </row>
    <row r="1947" spans="1:3" x14ac:dyDescent="0.3">
      <c r="A1947" s="1">
        <v>43313</v>
      </c>
      <c r="B1947">
        <v>6707.26</v>
      </c>
      <c r="C1947">
        <v>275.2</v>
      </c>
    </row>
    <row r="1948" spans="1:3" x14ac:dyDescent="0.3">
      <c r="A1948" s="1">
        <v>43313</v>
      </c>
      <c r="B1948">
        <v>6884.64</v>
      </c>
      <c r="C1948">
        <v>285.60000000000002</v>
      </c>
    </row>
    <row r="1949" spans="1:3" x14ac:dyDescent="0.3">
      <c r="A1949" s="1">
        <v>43313</v>
      </c>
      <c r="B1949">
        <v>7096.28</v>
      </c>
      <c r="C1949">
        <v>296.5</v>
      </c>
    </row>
    <row r="1950" spans="1:3" x14ac:dyDescent="0.3">
      <c r="A1950" s="1">
        <v>43313</v>
      </c>
      <c r="B1950">
        <v>7047.16</v>
      </c>
      <c r="C1950">
        <v>289.31</v>
      </c>
    </row>
    <row r="1951" spans="1:3" x14ac:dyDescent="0.3">
      <c r="A1951" s="1">
        <v>43313</v>
      </c>
      <c r="B1951">
        <v>6978.23</v>
      </c>
      <c r="C1951">
        <v>284.11</v>
      </c>
    </row>
    <row r="1952" spans="1:3" x14ac:dyDescent="0.3">
      <c r="A1952" s="1">
        <v>43313</v>
      </c>
      <c r="B1952">
        <v>7037.58</v>
      </c>
      <c r="C1952">
        <v>283</v>
      </c>
    </row>
    <row r="1953" spans="1:3" x14ac:dyDescent="0.3">
      <c r="A1953" s="1">
        <v>43344</v>
      </c>
      <c r="B1953">
        <v>7193.25</v>
      </c>
      <c r="C1953">
        <v>295.33999999999997</v>
      </c>
    </row>
    <row r="1954" spans="1:3" x14ac:dyDescent="0.3">
      <c r="A1954" s="1">
        <v>43344</v>
      </c>
      <c r="B1954">
        <v>7272.72</v>
      </c>
      <c r="C1954">
        <v>294.37</v>
      </c>
    </row>
    <row r="1955" spans="1:3" x14ac:dyDescent="0.3">
      <c r="A1955" s="1">
        <v>43344</v>
      </c>
      <c r="B1955">
        <v>7260.06</v>
      </c>
      <c r="C1955">
        <v>289.26</v>
      </c>
    </row>
    <row r="1956" spans="1:3" x14ac:dyDescent="0.3">
      <c r="A1956" s="1">
        <v>43344</v>
      </c>
      <c r="B1956">
        <v>7361.66</v>
      </c>
      <c r="C1956">
        <v>285.72000000000003</v>
      </c>
    </row>
    <row r="1957" spans="1:3" x14ac:dyDescent="0.3">
      <c r="A1957" s="1">
        <v>43344</v>
      </c>
      <c r="B1957">
        <v>6792.83</v>
      </c>
      <c r="C1957">
        <v>232.33</v>
      </c>
    </row>
    <row r="1958" spans="1:3" x14ac:dyDescent="0.3">
      <c r="A1958" s="1">
        <v>43344</v>
      </c>
      <c r="B1958">
        <v>6529.17</v>
      </c>
      <c r="C1958">
        <v>230.22</v>
      </c>
    </row>
    <row r="1959" spans="1:3" x14ac:dyDescent="0.3">
      <c r="A1959" s="1">
        <v>43344</v>
      </c>
      <c r="B1959">
        <v>6467.07</v>
      </c>
      <c r="C1959">
        <v>217.2</v>
      </c>
    </row>
    <row r="1960" spans="1:3" x14ac:dyDescent="0.3">
      <c r="A1960" s="1">
        <v>43344</v>
      </c>
      <c r="B1960">
        <v>6225.98</v>
      </c>
      <c r="C1960">
        <v>197.95</v>
      </c>
    </row>
    <row r="1961" spans="1:3" x14ac:dyDescent="0.3">
      <c r="A1961" s="1">
        <v>43344</v>
      </c>
      <c r="B1961">
        <v>6300.86</v>
      </c>
      <c r="C1961">
        <v>196.92</v>
      </c>
    </row>
    <row r="1962" spans="1:3" x14ac:dyDescent="0.3">
      <c r="A1962" s="1">
        <v>43344</v>
      </c>
      <c r="B1962">
        <v>6329.7</v>
      </c>
      <c r="C1962">
        <v>197.08</v>
      </c>
    </row>
    <row r="1963" spans="1:3" x14ac:dyDescent="0.3">
      <c r="A1963" s="1">
        <v>43344</v>
      </c>
      <c r="B1963">
        <v>6321.2</v>
      </c>
      <c r="C1963">
        <v>185.07</v>
      </c>
    </row>
    <row r="1964" spans="1:3" x14ac:dyDescent="0.3">
      <c r="A1964" s="1">
        <v>43344</v>
      </c>
      <c r="B1964">
        <v>6351.8</v>
      </c>
      <c r="C1964">
        <v>183.33</v>
      </c>
    </row>
    <row r="1965" spans="1:3" x14ac:dyDescent="0.3">
      <c r="A1965" s="1">
        <v>43344</v>
      </c>
      <c r="B1965">
        <v>6517.31</v>
      </c>
      <c r="C1965">
        <v>211.35</v>
      </c>
    </row>
    <row r="1966" spans="1:3" x14ac:dyDescent="0.3">
      <c r="A1966" s="1">
        <v>43344</v>
      </c>
      <c r="B1966">
        <v>6512.71</v>
      </c>
      <c r="C1966">
        <v>211.75</v>
      </c>
    </row>
    <row r="1967" spans="1:3" x14ac:dyDescent="0.3">
      <c r="A1967" s="1">
        <v>43344</v>
      </c>
      <c r="B1967">
        <v>6543.2</v>
      </c>
      <c r="C1967">
        <v>223.07</v>
      </c>
    </row>
    <row r="1968" spans="1:3" x14ac:dyDescent="0.3">
      <c r="A1968" s="1">
        <v>43344</v>
      </c>
      <c r="B1968">
        <v>6517.18</v>
      </c>
      <c r="C1968">
        <v>220.59</v>
      </c>
    </row>
    <row r="1969" spans="1:3" x14ac:dyDescent="0.3">
      <c r="A1969" s="1">
        <v>43344</v>
      </c>
      <c r="B1969">
        <v>6281.2</v>
      </c>
      <c r="C1969">
        <v>197.88</v>
      </c>
    </row>
    <row r="1970" spans="1:3" x14ac:dyDescent="0.3">
      <c r="A1970" s="1">
        <v>43344</v>
      </c>
      <c r="B1970">
        <v>6371.3</v>
      </c>
      <c r="C1970">
        <v>209.98</v>
      </c>
    </row>
    <row r="1971" spans="1:3" x14ac:dyDescent="0.3">
      <c r="A1971" s="1">
        <v>43344</v>
      </c>
      <c r="B1971">
        <v>6398.54</v>
      </c>
      <c r="C1971">
        <v>209.97</v>
      </c>
    </row>
    <row r="1972" spans="1:3" x14ac:dyDescent="0.3">
      <c r="A1972" s="1">
        <v>43344</v>
      </c>
      <c r="B1972">
        <v>6519.67</v>
      </c>
      <c r="C1972">
        <v>224.59</v>
      </c>
    </row>
    <row r="1973" spans="1:3" x14ac:dyDescent="0.3">
      <c r="A1973" s="1">
        <v>43344</v>
      </c>
      <c r="B1973">
        <v>6734.95</v>
      </c>
      <c r="C1973">
        <v>246.58</v>
      </c>
    </row>
    <row r="1974" spans="1:3" x14ac:dyDescent="0.3">
      <c r="A1974" s="1">
        <v>43344</v>
      </c>
      <c r="B1974">
        <v>6721.98</v>
      </c>
      <c r="C1974">
        <v>240.48</v>
      </c>
    </row>
    <row r="1975" spans="1:3" x14ac:dyDescent="0.3">
      <c r="A1975" s="1">
        <v>43344</v>
      </c>
      <c r="B1975">
        <v>6710.63</v>
      </c>
      <c r="C1975">
        <v>244.33</v>
      </c>
    </row>
    <row r="1976" spans="1:3" x14ac:dyDescent="0.3">
      <c r="A1976" s="1">
        <v>43344</v>
      </c>
      <c r="B1976">
        <v>6595.41</v>
      </c>
      <c r="C1976">
        <v>228.73</v>
      </c>
    </row>
    <row r="1977" spans="1:3" x14ac:dyDescent="0.3">
      <c r="A1977" s="1">
        <v>43344</v>
      </c>
      <c r="B1977">
        <v>6446.47</v>
      </c>
      <c r="C1977">
        <v>218.51</v>
      </c>
    </row>
    <row r="1978" spans="1:3" x14ac:dyDescent="0.3">
      <c r="A1978" s="1">
        <v>43344</v>
      </c>
      <c r="B1978">
        <v>6495</v>
      </c>
      <c r="C1978">
        <v>215.85</v>
      </c>
    </row>
    <row r="1979" spans="1:3" x14ac:dyDescent="0.3">
      <c r="A1979" s="1">
        <v>43344</v>
      </c>
      <c r="B1979">
        <v>6676.75</v>
      </c>
      <c r="C1979">
        <v>228.49</v>
      </c>
    </row>
    <row r="1980" spans="1:3" x14ac:dyDescent="0.3">
      <c r="A1980" s="1">
        <v>43344</v>
      </c>
      <c r="B1980">
        <v>6644.13</v>
      </c>
      <c r="C1980">
        <v>222.4</v>
      </c>
    </row>
    <row r="1981" spans="1:3" x14ac:dyDescent="0.3">
      <c r="A1981" s="1">
        <v>43344</v>
      </c>
      <c r="B1981">
        <v>6601.96</v>
      </c>
      <c r="C1981">
        <v>231.64</v>
      </c>
    </row>
    <row r="1982" spans="1:3" x14ac:dyDescent="0.3">
      <c r="A1982" s="1">
        <v>43344</v>
      </c>
      <c r="B1982">
        <v>6625.56</v>
      </c>
      <c r="C1982">
        <v>232.85</v>
      </c>
    </row>
    <row r="1983" spans="1:3" x14ac:dyDescent="0.3">
      <c r="A1983" s="1">
        <v>43374</v>
      </c>
      <c r="B1983">
        <v>6589.62</v>
      </c>
      <c r="C1983">
        <v>230.77</v>
      </c>
    </row>
    <row r="1984" spans="1:3" x14ac:dyDescent="0.3">
      <c r="A1984" s="1">
        <v>43374</v>
      </c>
      <c r="B1984">
        <v>6556.1</v>
      </c>
      <c r="C1984">
        <v>227.18</v>
      </c>
    </row>
    <row r="1985" spans="1:3" x14ac:dyDescent="0.3">
      <c r="A1985" s="1">
        <v>43374</v>
      </c>
      <c r="B1985">
        <v>6502.59</v>
      </c>
      <c r="C1985">
        <v>220.49</v>
      </c>
    </row>
    <row r="1986" spans="1:3" x14ac:dyDescent="0.3">
      <c r="A1986" s="1">
        <v>43374</v>
      </c>
      <c r="B1986">
        <v>6576.69</v>
      </c>
      <c r="C1986">
        <v>222.22</v>
      </c>
    </row>
    <row r="1987" spans="1:3" x14ac:dyDescent="0.3">
      <c r="A1987" s="1">
        <v>43374</v>
      </c>
      <c r="B1987">
        <v>6622.48</v>
      </c>
      <c r="C1987">
        <v>227.6</v>
      </c>
    </row>
    <row r="1988" spans="1:3" x14ac:dyDescent="0.3">
      <c r="A1988" s="1">
        <v>43374</v>
      </c>
      <c r="B1988">
        <v>6588.31</v>
      </c>
      <c r="C1988">
        <v>225.12</v>
      </c>
    </row>
    <row r="1989" spans="1:3" x14ac:dyDescent="0.3">
      <c r="A1989" s="1">
        <v>43374</v>
      </c>
      <c r="B1989">
        <v>6602.95</v>
      </c>
      <c r="C1989">
        <v>226.12</v>
      </c>
    </row>
    <row r="1990" spans="1:3" x14ac:dyDescent="0.3">
      <c r="A1990" s="1">
        <v>43374</v>
      </c>
      <c r="B1990">
        <v>6652.23</v>
      </c>
      <c r="C1990">
        <v>229.26</v>
      </c>
    </row>
    <row r="1991" spans="1:3" x14ac:dyDescent="0.3">
      <c r="A1991" s="1">
        <v>43374</v>
      </c>
      <c r="B1991">
        <v>6642.64</v>
      </c>
      <c r="C1991">
        <v>227.98</v>
      </c>
    </row>
    <row r="1992" spans="1:3" x14ac:dyDescent="0.3">
      <c r="A1992" s="1">
        <v>43374</v>
      </c>
      <c r="B1992">
        <v>6585.53</v>
      </c>
      <c r="C1992">
        <v>225.77</v>
      </c>
    </row>
    <row r="1993" spans="1:3" x14ac:dyDescent="0.3">
      <c r="A1993" s="1">
        <v>43374</v>
      </c>
      <c r="B1993">
        <v>6256.24</v>
      </c>
      <c r="C1993">
        <v>189.5</v>
      </c>
    </row>
    <row r="1994" spans="1:3" x14ac:dyDescent="0.3">
      <c r="A1994" s="1">
        <v>43374</v>
      </c>
      <c r="B1994">
        <v>6274.58</v>
      </c>
      <c r="C1994">
        <v>196.73</v>
      </c>
    </row>
    <row r="1995" spans="1:3" x14ac:dyDescent="0.3">
      <c r="A1995" s="1">
        <v>43374</v>
      </c>
      <c r="B1995">
        <v>6285.99</v>
      </c>
      <c r="C1995">
        <v>199.84</v>
      </c>
    </row>
    <row r="1996" spans="1:3" x14ac:dyDescent="0.3">
      <c r="A1996" s="1">
        <v>43374</v>
      </c>
      <c r="B1996">
        <v>6290.93</v>
      </c>
      <c r="C1996">
        <v>195.72</v>
      </c>
    </row>
    <row r="1997" spans="1:3" x14ac:dyDescent="0.3">
      <c r="A1997" s="1">
        <v>43374</v>
      </c>
      <c r="B1997">
        <v>6596.54</v>
      </c>
      <c r="C1997">
        <v>209.7</v>
      </c>
    </row>
    <row r="1998" spans="1:3" x14ac:dyDescent="0.3">
      <c r="A1998" s="1">
        <v>43374</v>
      </c>
      <c r="B1998">
        <v>6596.11</v>
      </c>
      <c r="C1998">
        <v>210.12</v>
      </c>
    </row>
    <row r="1999" spans="1:3" x14ac:dyDescent="0.3">
      <c r="A1999" s="1">
        <v>43374</v>
      </c>
      <c r="B1999">
        <v>6544.43</v>
      </c>
      <c r="C1999">
        <v>207.08</v>
      </c>
    </row>
    <row r="2000" spans="1:3" x14ac:dyDescent="0.3">
      <c r="A2000" s="1">
        <v>43374</v>
      </c>
      <c r="B2000">
        <v>6476.71</v>
      </c>
      <c r="C2000">
        <v>203.35</v>
      </c>
    </row>
    <row r="2001" spans="1:3" x14ac:dyDescent="0.3">
      <c r="A2001" s="1">
        <v>43374</v>
      </c>
      <c r="B2001">
        <v>6465.41</v>
      </c>
      <c r="C2001">
        <v>203.73</v>
      </c>
    </row>
    <row r="2002" spans="1:3" x14ac:dyDescent="0.3">
      <c r="A2002" s="1">
        <v>43374</v>
      </c>
      <c r="B2002">
        <v>6489.19</v>
      </c>
      <c r="C2002">
        <v>205.43</v>
      </c>
    </row>
    <row r="2003" spans="1:3" x14ac:dyDescent="0.3">
      <c r="A2003" s="1">
        <v>43374</v>
      </c>
      <c r="B2003">
        <v>6482.35</v>
      </c>
      <c r="C2003">
        <v>205.14</v>
      </c>
    </row>
    <row r="2004" spans="1:3" x14ac:dyDescent="0.3">
      <c r="A2004" s="1">
        <v>43374</v>
      </c>
      <c r="B2004">
        <v>6487.16</v>
      </c>
      <c r="C2004">
        <v>204.04</v>
      </c>
    </row>
    <row r="2005" spans="1:3" x14ac:dyDescent="0.3">
      <c r="A2005" s="1">
        <v>43374</v>
      </c>
      <c r="B2005">
        <v>6475.74</v>
      </c>
      <c r="C2005">
        <v>204.34</v>
      </c>
    </row>
    <row r="2006" spans="1:3" x14ac:dyDescent="0.3">
      <c r="A2006" s="1">
        <v>43374</v>
      </c>
      <c r="B2006">
        <v>6495.84</v>
      </c>
      <c r="C2006">
        <v>203.85</v>
      </c>
    </row>
    <row r="2007" spans="1:3" x14ac:dyDescent="0.3">
      <c r="A2007" s="1">
        <v>43374</v>
      </c>
      <c r="B2007">
        <v>6476.29</v>
      </c>
      <c r="C2007">
        <v>202.72</v>
      </c>
    </row>
    <row r="2008" spans="1:3" x14ac:dyDescent="0.3">
      <c r="A2008" s="1">
        <v>43374</v>
      </c>
      <c r="B2008">
        <v>6474.75</v>
      </c>
      <c r="C2008">
        <v>203.33</v>
      </c>
    </row>
    <row r="2009" spans="1:3" x14ac:dyDescent="0.3">
      <c r="A2009" s="1">
        <v>43374</v>
      </c>
      <c r="B2009">
        <v>6480.38</v>
      </c>
      <c r="C2009">
        <v>204.21</v>
      </c>
    </row>
    <row r="2010" spans="1:3" x14ac:dyDescent="0.3">
      <c r="A2010" s="1">
        <v>43374</v>
      </c>
      <c r="B2010">
        <v>6486.39</v>
      </c>
      <c r="C2010">
        <v>205.37</v>
      </c>
    </row>
    <row r="2011" spans="1:3" x14ac:dyDescent="0.3">
      <c r="A2011" s="1">
        <v>43374</v>
      </c>
      <c r="B2011">
        <v>6332.63</v>
      </c>
      <c r="C2011">
        <v>197.25</v>
      </c>
    </row>
    <row r="2012" spans="1:3" x14ac:dyDescent="0.3">
      <c r="A2012" s="1">
        <v>43374</v>
      </c>
      <c r="B2012">
        <v>6334.27</v>
      </c>
      <c r="C2012">
        <v>197.56</v>
      </c>
    </row>
    <row r="2013" spans="1:3" x14ac:dyDescent="0.3">
      <c r="A2013" s="1">
        <v>43374</v>
      </c>
      <c r="B2013">
        <v>6317.61</v>
      </c>
      <c r="C2013">
        <v>197.38</v>
      </c>
    </row>
    <row r="2014" spans="1:3" x14ac:dyDescent="0.3">
      <c r="A2014" s="1">
        <v>43405</v>
      </c>
      <c r="B2014">
        <v>6377.78</v>
      </c>
      <c r="C2014">
        <v>198.87</v>
      </c>
    </row>
    <row r="2015" spans="1:3" x14ac:dyDescent="0.3">
      <c r="A2015" s="1">
        <v>43405</v>
      </c>
      <c r="B2015">
        <v>6388.44</v>
      </c>
      <c r="C2015">
        <v>200.64</v>
      </c>
    </row>
    <row r="2016" spans="1:3" x14ac:dyDescent="0.3">
      <c r="A2016" s="1">
        <v>43405</v>
      </c>
      <c r="B2016">
        <v>6361.26</v>
      </c>
      <c r="C2016">
        <v>200.19</v>
      </c>
    </row>
    <row r="2017" spans="1:3" x14ac:dyDescent="0.3">
      <c r="A2017" s="1">
        <v>43405</v>
      </c>
      <c r="B2017">
        <v>6376.13</v>
      </c>
      <c r="C2017">
        <v>207.49</v>
      </c>
    </row>
    <row r="2018" spans="1:3" x14ac:dyDescent="0.3">
      <c r="A2018" s="1">
        <v>43405</v>
      </c>
      <c r="B2018">
        <v>6419.66</v>
      </c>
      <c r="C2018">
        <v>209.09</v>
      </c>
    </row>
    <row r="2019" spans="1:3" x14ac:dyDescent="0.3">
      <c r="A2019" s="1">
        <v>43405</v>
      </c>
      <c r="B2019">
        <v>6461.01</v>
      </c>
      <c r="C2019">
        <v>218.45</v>
      </c>
    </row>
    <row r="2020" spans="1:3" x14ac:dyDescent="0.3">
      <c r="A2020" s="1">
        <v>43405</v>
      </c>
      <c r="B2020">
        <v>6530.14</v>
      </c>
      <c r="C2020">
        <v>217.18</v>
      </c>
    </row>
    <row r="2021" spans="1:3" x14ac:dyDescent="0.3">
      <c r="A2021" s="1">
        <v>43405</v>
      </c>
      <c r="B2021">
        <v>6453.72</v>
      </c>
      <c r="C2021">
        <v>212.23</v>
      </c>
    </row>
    <row r="2022" spans="1:3" x14ac:dyDescent="0.3">
      <c r="A2022" s="1">
        <v>43405</v>
      </c>
      <c r="B2022">
        <v>6385.62</v>
      </c>
      <c r="C2022">
        <v>210.07</v>
      </c>
    </row>
    <row r="2023" spans="1:3" x14ac:dyDescent="0.3">
      <c r="A2023" s="1">
        <v>43405</v>
      </c>
      <c r="B2023">
        <v>6409.22</v>
      </c>
      <c r="C2023">
        <v>212.53</v>
      </c>
    </row>
    <row r="2024" spans="1:3" x14ac:dyDescent="0.3">
      <c r="A2024" s="1">
        <v>43405</v>
      </c>
      <c r="B2024">
        <v>6411.27</v>
      </c>
      <c r="C2024">
        <v>211.34</v>
      </c>
    </row>
    <row r="2025" spans="1:3" x14ac:dyDescent="0.3">
      <c r="A2025" s="1">
        <v>43405</v>
      </c>
      <c r="B2025">
        <v>6371.27</v>
      </c>
      <c r="C2025">
        <v>210.42</v>
      </c>
    </row>
    <row r="2026" spans="1:3" x14ac:dyDescent="0.3">
      <c r="A2026" s="1">
        <v>43405</v>
      </c>
      <c r="B2026">
        <v>6359.49</v>
      </c>
      <c r="C2026">
        <v>206.83</v>
      </c>
    </row>
    <row r="2027" spans="1:3" x14ac:dyDescent="0.3">
      <c r="A2027" s="1">
        <v>43405</v>
      </c>
      <c r="B2027">
        <v>5738.35</v>
      </c>
      <c r="C2027">
        <v>181.4</v>
      </c>
    </row>
    <row r="2028" spans="1:3" x14ac:dyDescent="0.3">
      <c r="A2028" s="1">
        <v>43405</v>
      </c>
      <c r="B2028">
        <v>5648.03</v>
      </c>
      <c r="C2028">
        <v>180.81</v>
      </c>
    </row>
    <row r="2029" spans="1:3" x14ac:dyDescent="0.3">
      <c r="A2029" s="1">
        <v>43405</v>
      </c>
      <c r="B2029">
        <v>5575.55</v>
      </c>
      <c r="C2029">
        <v>175.18</v>
      </c>
    </row>
    <row r="2030" spans="1:3" x14ac:dyDescent="0.3">
      <c r="A2030" s="1">
        <v>43405</v>
      </c>
      <c r="B2030">
        <v>5554.33</v>
      </c>
      <c r="C2030">
        <v>174</v>
      </c>
    </row>
    <row r="2031" spans="1:3" x14ac:dyDescent="0.3">
      <c r="A2031" s="1">
        <v>43405</v>
      </c>
      <c r="B2031">
        <v>5623.54</v>
      </c>
      <c r="C2031">
        <v>177.07</v>
      </c>
    </row>
    <row r="2032" spans="1:3" x14ac:dyDescent="0.3">
      <c r="A2032" s="1">
        <v>43405</v>
      </c>
      <c r="B2032">
        <v>4871.49</v>
      </c>
      <c r="C2032">
        <v>149.18</v>
      </c>
    </row>
    <row r="2033" spans="1:3" x14ac:dyDescent="0.3">
      <c r="A2033" s="1">
        <v>43405</v>
      </c>
      <c r="B2033">
        <v>4451.87</v>
      </c>
      <c r="C2033">
        <v>130.34</v>
      </c>
    </row>
    <row r="2034" spans="1:3" x14ac:dyDescent="0.3">
      <c r="A2034" s="1">
        <v>43405</v>
      </c>
      <c r="B2034">
        <v>4602.17</v>
      </c>
      <c r="C2034">
        <v>136.69999999999999</v>
      </c>
    </row>
    <row r="2035" spans="1:3" x14ac:dyDescent="0.3">
      <c r="A2035" s="1">
        <v>43405</v>
      </c>
      <c r="B2035">
        <v>4365.9399999999996</v>
      </c>
      <c r="C2035">
        <v>126.71</v>
      </c>
    </row>
    <row r="2036" spans="1:3" x14ac:dyDescent="0.3">
      <c r="A2036" s="1">
        <v>43405</v>
      </c>
      <c r="B2036">
        <v>4347.1099999999997</v>
      </c>
      <c r="C2036">
        <v>123.3</v>
      </c>
    </row>
    <row r="2037" spans="1:3" x14ac:dyDescent="0.3">
      <c r="A2037" s="1">
        <v>43405</v>
      </c>
      <c r="B2037">
        <v>3880.76</v>
      </c>
      <c r="C2037">
        <v>113.49</v>
      </c>
    </row>
    <row r="2038" spans="1:3" x14ac:dyDescent="0.3">
      <c r="A2038" s="1">
        <v>43405</v>
      </c>
      <c r="B2038">
        <v>4009.97</v>
      </c>
      <c r="C2038">
        <v>116.45</v>
      </c>
    </row>
    <row r="2039" spans="1:3" x14ac:dyDescent="0.3">
      <c r="A2039" s="1">
        <v>43405</v>
      </c>
      <c r="B2039">
        <v>3779.13</v>
      </c>
      <c r="C2039">
        <v>108.34</v>
      </c>
    </row>
    <row r="2040" spans="1:3" x14ac:dyDescent="0.3">
      <c r="A2040" s="1">
        <v>43405</v>
      </c>
      <c r="B2040">
        <v>3820.72</v>
      </c>
      <c r="C2040">
        <v>110.01</v>
      </c>
    </row>
    <row r="2041" spans="1:3" x14ac:dyDescent="0.3">
      <c r="A2041" s="1">
        <v>43405</v>
      </c>
      <c r="B2041">
        <v>4257.42</v>
      </c>
      <c r="C2041">
        <v>122.44</v>
      </c>
    </row>
    <row r="2042" spans="1:3" x14ac:dyDescent="0.3">
      <c r="A2042" s="1">
        <v>43405</v>
      </c>
      <c r="B2042">
        <v>4278.8500000000004</v>
      </c>
      <c r="C2042">
        <v>117.54</v>
      </c>
    </row>
    <row r="2043" spans="1:3" x14ac:dyDescent="0.3">
      <c r="A2043" s="1">
        <v>43405</v>
      </c>
      <c r="B2043">
        <v>4017.27</v>
      </c>
      <c r="C2043">
        <v>113.17</v>
      </c>
    </row>
    <row r="2044" spans="1:3" x14ac:dyDescent="0.3">
      <c r="A2044" s="1">
        <v>43435</v>
      </c>
      <c r="B2044">
        <v>4214.67</v>
      </c>
      <c r="C2044">
        <v>118.64</v>
      </c>
    </row>
    <row r="2045" spans="1:3" x14ac:dyDescent="0.3">
      <c r="A2045" s="1">
        <v>43435</v>
      </c>
      <c r="B2045">
        <v>4139.88</v>
      </c>
      <c r="C2045">
        <v>116.39</v>
      </c>
    </row>
    <row r="2046" spans="1:3" x14ac:dyDescent="0.3">
      <c r="A2046" s="1">
        <v>43435</v>
      </c>
      <c r="B2046">
        <v>3894.13</v>
      </c>
      <c r="C2046">
        <v>108.93</v>
      </c>
    </row>
    <row r="2047" spans="1:3" x14ac:dyDescent="0.3">
      <c r="A2047" s="1">
        <v>43435</v>
      </c>
      <c r="B2047">
        <v>3956.89</v>
      </c>
      <c r="C2047">
        <v>110.21</v>
      </c>
    </row>
    <row r="2048" spans="1:3" x14ac:dyDescent="0.3">
      <c r="A2048" s="1">
        <v>43435</v>
      </c>
      <c r="B2048">
        <v>3753.99</v>
      </c>
      <c r="C2048">
        <v>102.48</v>
      </c>
    </row>
    <row r="2049" spans="1:3" x14ac:dyDescent="0.3">
      <c r="A2049" s="1">
        <v>43435</v>
      </c>
      <c r="B2049">
        <v>3521.1</v>
      </c>
      <c r="C2049">
        <v>91.76</v>
      </c>
    </row>
    <row r="2050" spans="1:3" x14ac:dyDescent="0.3">
      <c r="A2050" s="1">
        <v>43435</v>
      </c>
      <c r="B2050">
        <v>3419.94</v>
      </c>
      <c r="C2050">
        <v>93.29</v>
      </c>
    </row>
    <row r="2051" spans="1:3" x14ac:dyDescent="0.3">
      <c r="A2051" s="1">
        <v>43435</v>
      </c>
      <c r="B2051">
        <v>3476.11</v>
      </c>
      <c r="C2051">
        <v>92.16</v>
      </c>
    </row>
    <row r="2052" spans="1:3" x14ac:dyDescent="0.3">
      <c r="A2052" s="1">
        <v>43435</v>
      </c>
      <c r="B2052">
        <v>3614.23</v>
      </c>
      <c r="C2052">
        <v>95.14</v>
      </c>
    </row>
    <row r="2053" spans="1:3" x14ac:dyDescent="0.3">
      <c r="A2053" s="1">
        <v>43435</v>
      </c>
      <c r="B2053">
        <v>3502.66</v>
      </c>
      <c r="C2053">
        <v>91.69</v>
      </c>
    </row>
    <row r="2054" spans="1:3" x14ac:dyDescent="0.3">
      <c r="A2054" s="1">
        <v>43435</v>
      </c>
      <c r="B2054">
        <v>3424.59</v>
      </c>
      <c r="C2054">
        <v>88.95</v>
      </c>
    </row>
    <row r="2055" spans="1:3" x14ac:dyDescent="0.3">
      <c r="A2055" s="1">
        <v>43435</v>
      </c>
      <c r="B2055">
        <v>3486.95</v>
      </c>
      <c r="C2055">
        <v>90.59</v>
      </c>
    </row>
    <row r="2056" spans="1:3" x14ac:dyDescent="0.3">
      <c r="A2056" s="1">
        <v>43435</v>
      </c>
      <c r="B2056">
        <v>3313.68</v>
      </c>
      <c r="C2056">
        <v>86.54</v>
      </c>
    </row>
    <row r="2057" spans="1:3" x14ac:dyDescent="0.3">
      <c r="A2057" s="1">
        <v>43435</v>
      </c>
      <c r="B2057">
        <v>3242.48</v>
      </c>
      <c r="C2057">
        <v>84.31</v>
      </c>
    </row>
    <row r="2058" spans="1:3" x14ac:dyDescent="0.3">
      <c r="A2058" s="1">
        <v>43435</v>
      </c>
      <c r="B2058">
        <v>3236.76</v>
      </c>
      <c r="C2058">
        <v>84.44</v>
      </c>
    </row>
    <row r="2059" spans="1:3" x14ac:dyDescent="0.3">
      <c r="A2059" s="1">
        <v>43435</v>
      </c>
      <c r="B2059">
        <v>3252.84</v>
      </c>
      <c r="C2059">
        <v>85.26</v>
      </c>
    </row>
    <row r="2060" spans="1:3" x14ac:dyDescent="0.3">
      <c r="A2060" s="1">
        <v>43435</v>
      </c>
      <c r="B2060">
        <v>3545.86</v>
      </c>
      <c r="C2060">
        <v>95.13</v>
      </c>
    </row>
    <row r="2061" spans="1:3" x14ac:dyDescent="0.3">
      <c r="A2061" s="1">
        <v>43435</v>
      </c>
      <c r="B2061">
        <v>3696.06</v>
      </c>
      <c r="C2061">
        <v>101.11</v>
      </c>
    </row>
    <row r="2062" spans="1:3" x14ac:dyDescent="0.3">
      <c r="A2062" s="1">
        <v>43435</v>
      </c>
      <c r="B2062">
        <v>3745.95</v>
      </c>
      <c r="C2062">
        <v>101.27</v>
      </c>
    </row>
    <row r="2063" spans="1:3" x14ac:dyDescent="0.3">
      <c r="A2063" s="1">
        <v>43435</v>
      </c>
      <c r="B2063">
        <v>4134.4399999999996</v>
      </c>
      <c r="C2063">
        <v>116.22</v>
      </c>
    </row>
    <row r="2064" spans="1:3" x14ac:dyDescent="0.3">
      <c r="A2064" s="1">
        <v>43435</v>
      </c>
      <c r="B2064">
        <v>3896.54</v>
      </c>
      <c r="C2064">
        <v>109.5</v>
      </c>
    </row>
    <row r="2065" spans="1:3" x14ac:dyDescent="0.3">
      <c r="A2065" s="1">
        <v>43435</v>
      </c>
      <c r="B2065">
        <v>4014.18</v>
      </c>
      <c r="C2065">
        <v>116.76</v>
      </c>
    </row>
    <row r="2066" spans="1:3" x14ac:dyDescent="0.3">
      <c r="A2066" s="1">
        <v>43435</v>
      </c>
      <c r="B2066">
        <v>3998.98</v>
      </c>
      <c r="C2066">
        <v>130.77000000000001</v>
      </c>
    </row>
    <row r="2067" spans="1:3" x14ac:dyDescent="0.3">
      <c r="A2067" s="1">
        <v>43435</v>
      </c>
      <c r="B2067">
        <v>4078.6</v>
      </c>
      <c r="C2067">
        <v>140.24</v>
      </c>
    </row>
    <row r="2068" spans="1:3" x14ac:dyDescent="0.3">
      <c r="A2068" s="1">
        <v>43435</v>
      </c>
      <c r="B2068">
        <v>3815.49</v>
      </c>
      <c r="C2068">
        <v>129.84</v>
      </c>
    </row>
    <row r="2069" spans="1:3" x14ac:dyDescent="0.3">
      <c r="A2069" s="1">
        <v>43435</v>
      </c>
      <c r="B2069">
        <v>3857.3</v>
      </c>
      <c r="C2069">
        <v>131.87</v>
      </c>
    </row>
    <row r="2070" spans="1:3" x14ac:dyDescent="0.3">
      <c r="A2070" s="1">
        <v>43435</v>
      </c>
      <c r="B2070">
        <v>3654.83</v>
      </c>
      <c r="C2070">
        <v>116.58</v>
      </c>
    </row>
    <row r="2071" spans="1:3" x14ac:dyDescent="0.3">
      <c r="A2071" s="1">
        <v>43435</v>
      </c>
      <c r="B2071">
        <v>3923.92</v>
      </c>
      <c r="C2071">
        <v>137.65</v>
      </c>
    </row>
    <row r="2072" spans="1:3" x14ac:dyDescent="0.3">
      <c r="A2072" s="1">
        <v>43435</v>
      </c>
      <c r="B2072">
        <v>3820.41</v>
      </c>
      <c r="C2072">
        <v>138.02000000000001</v>
      </c>
    </row>
    <row r="2073" spans="1:3" x14ac:dyDescent="0.3">
      <c r="A2073" s="1">
        <v>43435</v>
      </c>
      <c r="B2073">
        <v>3865.95</v>
      </c>
      <c r="C2073">
        <v>139.86000000000001</v>
      </c>
    </row>
    <row r="2074" spans="1:3" x14ac:dyDescent="0.3">
      <c r="A2074" s="1">
        <v>43435</v>
      </c>
      <c r="B2074">
        <v>3742.7</v>
      </c>
      <c r="C2074">
        <v>133.37</v>
      </c>
    </row>
    <row r="2075" spans="1:3" x14ac:dyDescent="0.3">
      <c r="A2075" s="1">
        <v>43466</v>
      </c>
      <c r="B2075">
        <v>3843.52</v>
      </c>
      <c r="C2075">
        <v>140.82</v>
      </c>
    </row>
    <row r="2076" spans="1:3" x14ac:dyDescent="0.3">
      <c r="A2076" s="1">
        <v>43466</v>
      </c>
      <c r="B2076">
        <v>3943.41</v>
      </c>
      <c r="C2076">
        <v>155.05000000000001</v>
      </c>
    </row>
    <row r="2077" spans="1:3" x14ac:dyDescent="0.3">
      <c r="A2077" s="1">
        <v>43466</v>
      </c>
      <c r="B2077">
        <v>3836.74</v>
      </c>
      <c r="C2077">
        <v>149.13999999999999</v>
      </c>
    </row>
    <row r="2078" spans="1:3" x14ac:dyDescent="0.3">
      <c r="A2078" s="1">
        <v>43466</v>
      </c>
      <c r="B2078">
        <v>3857.72</v>
      </c>
      <c r="C2078">
        <v>154.58000000000001</v>
      </c>
    </row>
    <row r="2079" spans="1:3" x14ac:dyDescent="0.3">
      <c r="A2079" s="1">
        <v>43466</v>
      </c>
      <c r="B2079">
        <v>3845.19</v>
      </c>
      <c r="C2079">
        <v>155.63999999999999</v>
      </c>
    </row>
    <row r="2080" spans="1:3" x14ac:dyDescent="0.3">
      <c r="A2080" s="1">
        <v>43466</v>
      </c>
      <c r="B2080">
        <v>4076.63</v>
      </c>
      <c r="C2080">
        <v>157.75</v>
      </c>
    </row>
    <row r="2081" spans="1:3" x14ac:dyDescent="0.3">
      <c r="A2081" s="1">
        <v>43466</v>
      </c>
      <c r="B2081">
        <v>4025.25</v>
      </c>
      <c r="C2081">
        <v>151.69999999999999</v>
      </c>
    </row>
    <row r="2082" spans="1:3" x14ac:dyDescent="0.3">
      <c r="A2082" s="1">
        <v>43466</v>
      </c>
      <c r="B2082">
        <v>4030.85</v>
      </c>
      <c r="C2082">
        <v>150.36000000000001</v>
      </c>
    </row>
    <row r="2083" spans="1:3" x14ac:dyDescent="0.3">
      <c r="A2083" s="1">
        <v>43466</v>
      </c>
      <c r="B2083">
        <v>4035.3</v>
      </c>
      <c r="C2083">
        <v>150.80000000000001</v>
      </c>
    </row>
    <row r="2084" spans="1:3" x14ac:dyDescent="0.3">
      <c r="A2084" s="1">
        <v>43466</v>
      </c>
      <c r="B2084">
        <v>3678.92</v>
      </c>
      <c r="C2084">
        <v>128.63</v>
      </c>
    </row>
    <row r="2085" spans="1:3" x14ac:dyDescent="0.3">
      <c r="A2085" s="1">
        <v>43466</v>
      </c>
      <c r="B2085">
        <v>3687.37</v>
      </c>
      <c r="C2085">
        <v>127.55</v>
      </c>
    </row>
    <row r="2086" spans="1:3" x14ac:dyDescent="0.3">
      <c r="A2086" s="1">
        <v>43466</v>
      </c>
      <c r="B2086">
        <v>3661.3</v>
      </c>
      <c r="C2086">
        <v>125.97</v>
      </c>
    </row>
    <row r="2087" spans="1:3" x14ac:dyDescent="0.3">
      <c r="A2087" s="1">
        <v>43466</v>
      </c>
      <c r="B2087">
        <v>3552.95</v>
      </c>
      <c r="C2087">
        <v>116.9</v>
      </c>
    </row>
    <row r="2088" spans="1:3" x14ac:dyDescent="0.3">
      <c r="A2088" s="1">
        <v>43466</v>
      </c>
      <c r="B2088">
        <v>3706.05</v>
      </c>
      <c r="C2088">
        <v>129.07</v>
      </c>
    </row>
    <row r="2089" spans="1:3" x14ac:dyDescent="0.3">
      <c r="A2089" s="1">
        <v>43466</v>
      </c>
      <c r="B2089">
        <v>3630.68</v>
      </c>
      <c r="C2089">
        <v>122.03</v>
      </c>
    </row>
    <row r="2090" spans="1:3" x14ac:dyDescent="0.3">
      <c r="A2090" s="1">
        <v>43466</v>
      </c>
      <c r="B2090">
        <v>3655.01</v>
      </c>
      <c r="C2090">
        <v>123.55</v>
      </c>
    </row>
    <row r="2091" spans="1:3" x14ac:dyDescent="0.3">
      <c r="A2091" s="1">
        <v>43466</v>
      </c>
      <c r="B2091">
        <v>3678.56</v>
      </c>
      <c r="C2091">
        <v>123.74</v>
      </c>
    </row>
    <row r="2092" spans="1:3" x14ac:dyDescent="0.3">
      <c r="A2092" s="1">
        <v>43466</v>
      </c>
      <c r="B2092">
        <v>3657.84</v>
      </c>
      <c r="C2092">
        <v>121.01</v>
      </c>
    </row>
    <row r="2093" spans="1:3" x14ac:dyDescent="0.3">
      <c r="A2093" s="1">
        <v>43466</v>
      </c>
      <c r="B2093">
        <v>3728.57</v>
      </c>
      <c r="C2093">
        <v>124.52</v>
      </c>
    </row>
    <row r="2094" spans="1:3" x14ac:dyDescent="0.3">
      <c r="A2094" s="1">
        <v>43466</v>
      </c>
      <c r="B2094">
        <v>3601.01</v>
      </c>
      <c r="C2094">
        <v>119.47</v>
      </c>
    </row>
    <row r="2095" spans="1:3" x14ac:dyDescent="0.3">
      <c r="A2095" s="1">
        <v>43466</v>
      </c>
      <c r="B2095">
        <v>3576.03</v>
      </c>
      <c r="C2095">
        <v>117.16</v>
      </c>
    </row>
    <row r="2096" spans="1:3" x14ac:dyDescent="0.3">
      <c r="A2096" s="1">
        <v>43466</v>
      </c>
      <c r="B2096">
        <v>3604.58</v>
      </c>
      <c r="C2096">
        <v>118.75</v>
      </c>
    </row>
    <row r="2097" spans="1:3" x14ac:dyDescent="0.3">
      <c r="A2097" s="1">
        <v>43466</v>
      </c>
      <c r="B2097">
        <v>3585.12</v>
      </c>
      <c r="C2097">
        <v>117.45</v>
      </c>
    </row>
    <row r="2098" spans="1:3" x14ac:dyDescent="0.3">
      <c r="A2098" s="1">
        <v>43466</v>
      </c>
      <c r="B2098">
        <v>3600.87</v>
      </c>
      <c r="C2098">
        <v>117.36</v>
      </c>
    </row>
    <row r="2099" spans="1:3" x14ac:dyDescent="0.3">
      <c r="A2099" s="1">
        <v>43466</v>
      </c>
      <c r="B2099">
        <v>3599.77</v>
      </c>
      <c r="C2099">
        <v>116.38</v>
      </c>
    </row>
    <row r="2100" spans="1:3" x14ac:dyDescent="0.3">
      <c r="A2100" s="1">
        <v>43466</v>
      </c>
      <c r="B2100">
        <v>3602.46</v>
      </c>
      <c r="C2100">
        <v>116.49</v>
      </c>
    </row>
    <row r="2101" spans="1:3" x14ac:dyDescent="0.3">
      <c r="A2101" s="1">
        <v>43466</v>
      </c>
      <c r="B2101">
        <v>3583.97</v>
      </c>
      <c r="C2101">
        <v>113.41</v>
      </c>
    </row>
    <row r="2102" spans="1:3" x14ac:dyDescent="0.3">
      <c r="A2102" s="1">
        <v>43466</v>
      </c>
      <c r="B2102">
        <v>3470.45</v>
      </c>
      <c r="C2102">
        <v>106.59</v>
      </c>
    </row>
    <row r="2103" spans="1:3" x14ac:dyDescent="0.3">
      <c r="A2103" s="1">
        <v>43466</v>
      </c>
      <c r="B2103">
        <v>3448.12</v>
      </c>
      <c r="C2103">
        <v>105.6</v>
      </c>
    </row>
    <row r="2104" spans="1:3" x14ac:dyDescent="0.3">
      <c r="A2104" s="1">
        <v>43466</v>
      </c>
      <c r="B2104">
        <v>3486.18</v>
      </c>
      <c r="C2104">
        <v>108.91</v>
      </c>
    </row>
    <row r="2105" spans="1:3" x14ac:dyDescent="0.3">
      <c r="A2105" s="1">
        <v>43466</v>
      </c>
      <c r="B2105">
        <v>3457.79</v>
      </c>
      <c r="C2105">
        <v>107.06</v>
      </c>
    </row>
    <row r="2106" spans="1:3" x14ac:dyDescent="0.3">
      <c r="A2106" s="1">
        <v>43497</v>
      </c>
      <c r="B2106">
        <v>3487.95</v>
      </c>
      <c r="C2106">
        <v>107.61</v>
      </c>
    </row>
    <row r="2107" spans="1:3" x14ac:dyDescent="0.3">
      <c r="A2107" s="1">
        <v>43497</v>
      </c>
      <c r="B2107">
        <v>3521.06</v>
      </c>
      <c r="C2107">
        <v>110.43</v>
      </c>
    </row>
    <row r="2108" spans="1:3" x14ac:dyDescent="0.3">
      <c r="A2108" s="1">
        <v>43497</v>
      </c>
      <c r="B2108">
        <v>3464.01</v>
      </c>
      <c r="C2108">
        <v>107.49</v>
      </c>
    </row>
    <row r="2109" spans="1:3" x14ac:dyDescent="0.3">
      <c r="A2109" s="1">
        <v>43497</v>
      </c>
      <c r="B2109">
        <v>3459.15</v>
      </c>
      <c r="C2109">
        <v>107.82</v>
      </c>
    </row>
    <row r="2110" spans="1:3" x14ac:dyDescent="0.3">
      <c r="A2110" s="1">
        <v>43497</v>
      </c>
      <c r="B2110">
        <v>3466.36</v>
      </c>
      <c r="C2110">
        <v>107.44</v>
      </c>
    </row>
    <row r="2111" spans="1:3" x14ac:dyDescent="0.3">
      <c r="A2111" s="1">
        <v>43497</v>
      </c>
      <c r="B2111">
        <v>3413.77</v>
      </c>
      <c r="C2111">
        <v>104.92</v>
      </c>
    </row>
    <row r="2112" spans="1:3" x14ac:dyDescent="0.3">
      <c r="A2112" s="1">
        <v>43497</v>
      </c>
      <c r="B2112">
        <v>3399.47</v>
      </c>
      <c r="C2112">
        <v>104.54</v>
      </c>
    </row>
    <row r="2113" spans="1:3" x14ac:dyDescent="0.3">
      <c r="A2113" s="1">
        <v>43497</v>
      </c>
      <c r="B2113">
        <v>3666.78</v>
      </c>
      <c r="C2113">
        <v>119.27</v>
      </c>
    </row>
    <row r="2114" spans="1:3" x14ac:dyDescent="0.3">
      <c r="A2114" s="1">
        <v>43497</v>
      </c>
      <c r="B2114">
        <v>3671.2</v>
      </c>
      <c r="C2114">
        <v>119.43</v>
      </c>
    </row>
    <row r="2115" spans="1:3" x14ac:dyDescent="0.3">
      <c r="A2115" s="1">
        <v>43497</v>
      </c>
      <c r="B2115">
        <v>3690.19</v>
      </c>
      <c r="C2115">
        <v>124.81</v>
      </c>
    </row>
    <row r="2116" spans="1:3" x14ac:dyDescent="0.3">
      <c r="A2116" s="1">
        <v>43497</v>
      </c>
      <c r="B2116">
        <v>3648.43</v>
      </c>
      <c r="C2116">
        <v>121.3</v>
      </c>
    </row>
    <row r="2117" spans="1:3" x14ac:dyDescent="0.3">
      <c r="A2117" s="1">
        <v>43497</v>
      </c>
      <c r="B2117">
        <v>3653.53</v>
      </c>
      <c r="C2117">
        <v>122.57</v>
      </c>
    </row>
    <row r="2118" spans="1:3" x14ac:dyDescent="0.3">
      <c r="A2118" s="1">
        <v>43497</v>
      </c>
      <c r="B2118">
        <v>3632.07</v>
      </c>
      <c r="C2118">
        <v>122.55</v>
      </c>
    </row>
    <row r="2119" spans="1:3" x14ac:dyDescent="0.3">
      <c r="A2119" s="1">
        <v>43497</v>
      </c>
      <c r="B2119">
        <v>3616.88</v>
      </c>
      <c r="C2119">
        <v>121.39</v>
      </c>
    </row>
    <row r="2120" spans="1:3" x14ac:dyDescent="0.3">
      <c r="A2120" s="1">
        <v>43497</v>
      </c>
      <c r="B2120">
        <v>3620.81</v>
      </c>
      <c r="C2120">
        <v>122.1</v>
      </c>
    </row>
    <row r="2121" spans="1:3" x14ac:dyDescent="0.3">
      <c r="A2121" s="1">
        <v>43497</v>
      </c>
      <c r="B2121">
        <v>3629.79</v>
      </c>
      <c r="C2121">
        <v>123.26</v>
      </c>
    </row>
    <row r="2122" spans="1:3" x14ac:dyDescent="0.3">
      <c r="A2122" s="1">
        <v>43497</v>
      </c>
      <c r="B2122">
        <v>3673.84</v>
      </c>
      <c r="C2122">
        <v>133.6</v>
      </c>
    </row>
    <row r="2123" spans="1:3" x14ac:dyDescent="0.3">
      <c r="A2123" s="1">
        <v>43497</v>
      </c>
      <c r="B2123">
        <v>3915.71</v>
      </c>
      <c r="C2123">
        <v>146.1</v>
      </c>
    </row>
    <row r="2124" spans="1:3" x14ac:dyDescent="0.3">
      <c r="A2124" s="1">
        <v>43497</v>
      </c>
      <c r="B2124">
        <v>3947.09</v>
      </c>
      <c r="C2124">
        <v>145.35</v>
      </c>
    </row>
    <row r="2125" spans="1:3" x14ac:dyDescent="0.3">
      <c r="A2125" s="1">
        <v>43497</v>
      </c>
      <c r="B2125">
        <v>3999.82</v>
      </c>
      <c r="C2125">
        <v>149.55000000000001</v>
      </c>
    </row>
    <row r="2126" spans="1:3" x14ac:dyDescent="0.3">
      <c r="A2126" s="1">
        <v>43497</v>
      </c>
      <c r="B2126">
        <v>3954.12</v>
      </c>
      <c r="C2126">
        <v>146.13</v>
      </c>
    </row>
    <row r="2127" spans="1:3" x14ac:dyDescent="0.3">
      <c r="A2127" s="1">
        <v>43497</v>
      </c>
      <c r="B2127">
        <v>4005.53</v>
      </c>
      <c r="C2127">
        <v>149.09</v>
      </c>
    </row>
    <row r="2128" spans="1:3" x14ac:dyDescent="0.3">
      <c r="A2128" s="1">
        <v>43497</v>
      </c>
      <c r="B2128">
        <v>4142.53</v>
      </c>
      <c r="C2128">
        <v>158.80000000000001</v>
      </c>
    </row>
    <row r="2129" spans="1:3" x14ac:dyDescent="0.3">
      <c r="A2129" s="1">
        <v>43497</v>
      </c>
      <c r="B2129">
        <v>3810.43</v>
      </c>
      <c r="C2129">
        <v>135.85</v>
      </c>
    </row>
    <row r="2130" spans="1:3" x14ac:dyDescent="0.3">
      <c r="A2130" s="1">
        <v>43497</v>
      </c>
      <c r="B2130">
        <v>3882.7</v>
      </c>
      <c r="C2130">
        <v>139.82</v>
      </c>
    </row>
    <row r="2131" spans="1:3" x14ac:dyDescent="0.3">
      <c r="A2131" s="1">
        <v>43497</v>
      </c>
      <c r="B2131">
        <v>3854.36</v>
      </c>
      <c r="C2131">
        <v>138.09</v>
      </c>
    </row>
    <row r="2132" spans="1:3" x14ac:dyDescent="0.3">
      <c r="A2132" s="1">
        <v>43497</v>
      </c>
      <c r="B2132">
        <v>3851.05</v>
      </c>
      <c r="C2132">
        <v>136.13</v>
      </c>
    </row>
    <row r="2133" spans="1:3" x14ac:dyDescent="0.3">
      <c r="A2133" s="1">
        <v>43497</v>
      </c>
      <c r="B2133">
        <v>3854.79</v>
      </c>
      <c r="C2133">
        <v>136.75</v>
      </c>
    </row>
    <row r="2134" spans="1:3" x14ac:dyDescent="0.3">
      <c r="A2134" s="1">
        <v>43525</v>
      </c>
      <c r="B2134">
        <v>3859.58</v>
      </c>
      <c r="C2134">
        <v>136.44</v>
      </c>
    </row>
    <row r="2135" spans="1:3" x14ac:dyDescent="0.3">
      <c r="A2135" s="1">
        <v>43525</v>
      </c>
      <c r="B2135">
        <v>3864.42</v>
      </c>
      <c r="C2135">
        <v>134.21</v>
      </c>
    </row>
    <row r="2136" spans="1:3" x14ac:dyDescent="0.3">
      <c r="A2136" s="1">
        <v>43525</v>
      </c>
      <c r="B2136">
        <v>3847.18</v>
      </c>
      <c r="C2136">
        <v>132.25</v>
      </c>
    </row>
    <row r="2137" spans="1:3" x14ac:dyDescent="0.3">
      <c r="A2137" s="1">
        <v>43525</v>
      </c>
      <c r="B2137">
        <v>3761.56</v>
      </c>
      <c r="C2137">
        <v>127.77</v>
      </c>
    </row>
    <row r="2138" spans="1:3" x14ac:dyDescent="0.3">
      <c r="A2138" s="1">
        <v>43525</v>
      </c>
      <c r="B2138">
        <v>3896.38</v>
      </c>
      <c r="C2138">
        <v>137.82</v>
      </c>
    </row>
    <row r="2139" spans="1:3" x14ac:dyDescent="0.3">
      <c r="A2139" s="1">
        <v>43525</v>
      </c>
      <c r="B2139">
        <v>3903.94</v>
      </c>
      <c r="C2139">
        <v>138.79</v>
      </c>
    </row>
    <row r="2140" spans="1:3" x14ac:dyDescent="0.3">
      <c r="A2140" s="1">
        <v>43525</v>
      </c>
      <c r="B2140">
        <v>3911.48</v>
      </c>
      <c r="C2140">
        <v>138.03</v>
      </c>
    </row>
    <row r="2141" spans="1:3" x14ac:dyDescent="0.3">
      <c r="A2141" s="1">
        <v>43525</v>
      </c>
      <c r="B2141">
        <v>3901.13</v>
      </c>
      <c r="C2141">
        <v>135.13</v>
      </c>
    </row>
    <row r="2142" spans="1:3" x14ac:dyDescent="0.3">
      <c r="A2142" s="1">
        <v>43525</v>
      </c>
      <c r="B2142">
        <v>3963.31</v>
      </c>
      <c r="C2142">
        <v>137.97</v>
      </c>
    </row>
    <row r="2143" spans="1:3" x14ac:dyDescent="0.3">
      <c r="A2143" s="1">
        <v>43525</v>
      </c>
      <c r="B2143">
        <v>3951.6</v>
      </c>
      <c r="C2143">
        <v>136.76</v>
      </c>
    </row>
    <row r="2144" spans="1:3" x14ac:dyDescent="0.3">
      <c r="A2144" s="1">
        <v>43525</v>
      </c>
      <c r="B2144">
        <v>3905.23</v>
      </c>
      <c r="C2144">
        <v>133.83000000000001</v>
      </c>
    </row>
    <row r="2145" spans="1:3" x14ac:dyDescent="0.3">
      <c r="A2145" s="1">
        <v>43525</v>
      </c>
      <c r="B2145">
        <v>3909.16</v>
      </c>
      <c r="C2145">
        <v>134.44</v>
      </c>
    </row>
    <row r="2146" spans="1:3" x14ac:dyDescent="0.3">
      <c r="A2146" s="1">
        <v>43525</v>
      </c>
      <c r="B2146">
        <v>3906.72</v>
      </c>
      <c r="C2146">
        <v>133.26</v>
      </c>
    </row>
    <row r="2147" spans="1:3" x14ac:dyDescent="0.3">
      <c r="A2147" s="1">
        <v>43525</v>
      </c>
      <c r="B2147">
        <v>3924.37</v>
      </c>
      <c r="C2147">
        <v>133.71</v>
      </c>
    </row>
    <row r="2148" spans="1:3" x14ac:dyDescent="0.3">
      <c r="A2148" s="1">
        <v>43525</v>
      </c>
      <c r="B2148">
        <v>3960.91</v>
      </c>
      <c r="C2148">
        <v>137.69</v>
      </c>
    </row>
    <row r="2149" spans="1:3" x14ac:dyDescent="0.3">
      <c r="A2149" s="1">
        <v>43525</v>
      </c>
      <c r="B2149">
        <v>4048.73</v>
      </c>
      <c r="C2149">
        <v>142.4</v>
      </c>
    </row>
    <row r="2150" spans="1:3" x14ac:dyDescent="0.3">
      <c r="A2150" s="1">
        <v>43525</v>
      </c>
      <c r="B2150">
        <v>4025.23</v>
      </c>
      <c r="C2150">
        <v>140</v>
      </c>
    </row>
    <row r="2151" spans="1:3" x14ac:dyDescent="0.3">
      <c r="A2151" s="1">
        <v>43525</v>
      </c>
      <c r="B2151">
        <v>4032.51</v>
      </c>
      <c r="C2151">
        <v>139.37</v>
      </c>
    </row>
    <row r="2152" spans="1:3" x14ac:dyDescent="0.3">
      <c r="A2152" s="1">
        <v>43525</v>
      </c>
      <c r="B2152">
        <v>4071.19</v>
      </c>
      <c r="C2152">
        <v>140.52000000000001</v>
      </c>
    </row>
    <row r="2153" spans="1:3" x14ac:dyDescent="0.3">
      <c r="A2153" s="1">
        <v>43525</v>
      </c>
      <c r="B2153">
        <v>4087.48</v>
      </c>
      <c r="C2153">
        <v>140.69</v>
      </c>
    </row>
    <row r="2154" spans="1:3" x14ac:dyDescent="0.3">
      <c r="A2154" s="1">
        <v>43525</v>
      </c>
      <c r="B2154">
        <v>4029.33</v>
      </c>
      <c r="C2154">
        <v>136.63999999999999</v>
      </c>
    </row>
    <row r="2155" spans="1:3" x14ac:dyDescent="0.3">
      <c r="A2155" s="1">
        <v>43525</v>
      </c>
      <c r="B2155">
        <v>4023.97</v>
      </c>
      <c r="C2155">
        <v>137.18</v>
      </c>
    </row>
    <row r="2156" spans="1:3" x14ac:dyDescent="0.3">
      <c r="A2156" s="1">
        <v>43525</v>
      </c>
      <c r="B2156">
        <v>4035.83</v>
      </c>
      <c r="C2156">
        <v>138.24</v>
      </c>
    </row>
    <row r="2157" spans="1:3" x14ac:dyDescent="0.3">
      <c r="A2157" s="1">
        <v>43525</v>
      </c>
      <c r="B2157">
        <v>4022.17</v>
      </c>
      <c r="C2157">
        <v>136.99</v>
      </c>
    </row>
    <row r="2158" spans="1:3" x14ac:dyDescent="0.3">
      <c r="A2158" s="1">
        <v>43525</v>
      </c>
      <c r="B2158">
        <v>3963.07</v>
      </c>
      <c r="C2158">
        <v>135.03</v>
      </c>
    </row>
    <row r="2159" spans="1:3" x14ac:dyDescent="0.3">
      <c r="A2159" s="1">
        <v>43525</v>
      </c>
      <c r="B2159">
        <v>3985.08</v>
      </c>
      <c r="C2159">
        <v>135.46</v>
      </c>
    </row>
    <row r="2160" spans="1:3" x14ac:dyDescent="0.3">
      <c r="A2160" s="1">
        <v>43525</v>
      </c>
      <c r="B2160">
        <v>4087.07</v>
      </c>
      <c r="C2160">
        <v>140.99</v>
      </c>
    </row>
    <row r="2161" spans="1:3" x14ac:dyDescent="0.3">
      <c r="A2161" s="1">
        <v>43525</v>
      </c>
      <c r="B2161">
        <v>4069.11</v>
      </c>
      <c r="C2161">
        <v>139.41999999999999</v>
      </c>
    </row>
    <row r="2162" spans="1:3" x14ac:dyDescent="0.3">
      <c r="A2162" s="1">
        <v>43525</v>
      </c>
      <c r="B2162">
        <v>4098.37</v>
      </c>
      <c r="C2162">
        <v>142.5</v>
      </c>
    </row>
    <row r="2163" spans="1:3" x14ac:dyDescent="0.3">
      <c r="A2163" s="1">
        <v>43525</v>
      </c>
      <c r="B2163">
        <v>4106.66</v>
      </c>
      <c r="C2163">
        <v>142.09</v>
      </c>
    </row>
    <row r="2164" spans="1:3" x14ac:dyDescent="0.3">
      <c r="A2164" s="1">
        <v>43525</v>
      </c>
      <c r="B2164">
        <v>4105.3999999999996</v>
      </c>
      <c r="C2164">
        <v>141.51</v>
      </c>
    </row>
    <row r="2165" spans="1:3" x14ac:dyDescent="0.3">
      <c r="A2165" s="1">
        <v>43556</v>
      </c>
      <c r="B2165">
        <v>4158.18</v>
      </c>
      <c r="C2165">
        <v>141.83000000000001</v>
      </c>
    </row>
    <row r="2166" spans="1:3" x14ac:dyDescent="0.3">
      <c r="A2166" s="1">
        <v>43556</v>
      </c>
      <c r="B2166">
        <v>4879.88</v>
      </c>
      <c r="C2166">
        <v>163.96</v>
      </c>
    </row>
    <row r="2167" spans="1:3" x14ac:dyDescent="0.3">
      <c r="A2167" s="1">
        <v>43556</v>
      </c>
      <c r="B2167">
        <v>4973.0200000000004</v>
      </c>
      <c r="C2167">
        <v>161.46</v>
      </c>
    </row>
    <row r="2168" spans="1:3" x14ac:dyDescent="0.3">
      <c r="A2168" s="1">
        <v>43556</v>
      </c>
      <c r="B2168">
        <v>4922.8</v>
      </c>
      <c r="C2168">
        <v>158.05000000000001</v>
      </c>
    </row>
    <row r="2169" spans="1:3" x14ac:dyDescent="0.3">
      <c r="A2169" s="1">
        <v>43556</v>
      </c>
      <c r="B2169">
        <v>5036.68</v>
      </c>
      <c r="C2169">
        <v>165.51</v>
      </c>
    </row>
    <row r="2170" spans="1:3" x14ac:dyDescent="0.3">
      <c r="A2170" s="1">
        <v>43556</v>
      </c>
      <c r="B2170">
        <v>5059.82</v>
      </c>
      <c r="C2170">
        <v>165.95</v>
      </c>
    </row>
    <row r="2171" spans="1:3" x14ac:dyDescent="0.3">
      <c r="A2171" s="1">
        <v>43556</v>
      </c>
      <c r="B2171">
        <v>5198.8999999999996</v>
      </c>
      <c r="C2171">
        <v>174.53</v>
      </c>
    </row>
    <row r="2172" spans="1:3" x14ac:dyDescent="0.3">
      <c r="A2172" s="1">
        <v>43556</v>
      </c>
      <c r="B2172">
        <v>5289.77</v>
      </c>
      <c r="C2172">
        <v>180.26</v>
      </c>
    </row>
    <row r="2173" spans="1:3" x14ac:dyDescent="0.3">
      <c r="A2173" s="1">
        <v>43556</v>
      </c>
      <c r="B2173">
        <v>5204.96</v>
      </c>
      <c r="C2173">
        <v>176.11</v>
      </c>
    </row>
    <row r="2174" spans="1:3" x14ac:dyDescent="0.3">
      <c r="A2174" s="1">
        <v>43556</v>
      </c>
      <c r="B2174">
        <v>5324.55</v>
      </c>
      <c r="C2174">
        <v>177.34</v>
      </c>
    </row>
    <row r="2175" spans="1:3" x14ac:dyDescent="0.3">
      <c r="A2175" s="1">
        <v>43556</v>
      </c>
      <c r="B2175">
        <v>5064.49</v>
      </c>
      <c r="C2175">
        <v>165.5</v>
      </c>
    </row>
    <row r="2176" spans="1:3" x14ac:dyDescent="0.3">
      <c r="A2176" s="1">
        <v>43556</v>
      </c>
      <c r="B2176">
        <v>5089.54</v>
      </c>
      <c r="C2176">
        <v>164.74</v>
      </c>
    </row>
    <row r="2177" spans="1:3" x14ac:dyDescent="0.3">
      <c r="A2177" s="1">
        <v>43556</v>
      </c>
      <c r="B2177">
        <v>5096.59</v>
      </c>
      <c r="C2177">
        <v>164.51</v>
      </c>
    </row>
    <row r="2178" spans="1:3" x14ac:dyDescent="0.3">
      <c r="A2178" s="1">
        <v>43556</v>
      </c>
      <c r="B2178">
        <v>5167.72</v>
      </c>
      <c r="C2178">
        <v>167.84</v>
      </c>
    </row>
    <row r="2179" spans="1:3" x14ac:dyDescent="0.3">
      <c r="A2179" s="1">
        <v>43556</v>
      </c>
      <c r="B2179">
        <v>5067.1099999999997</v>
      </c>
      <c r="C2179">
        <v>161.57</v>
      </c>
    </row>
    <row r="2180" spans="1:3" x14ac:dyDescent="0.3">
      <c r="A2180" s="1">
        <v>43556</v>
      </c>
      <c r="B2180">
        <v>5235.5600000000004</v>
      </c>
      <c r="C2180">
        <v>167.62</v>
      </c>
    </row>
    <row r="2181" spans="1:3" x14ac:dyDescent="0.3">
      <c r="A2181" s="1">
        <v>43556</v>
      </c>
      <c r="B2181">
        <v>5251.94</v>
      </c>
      <c r="C2181">
        <v>166.95</v>
      </c>
    </row>
    <row r="2182" spans="1:3" x14ac:dyDescent="0.3">
      <c r="A2182" s="1">
        <v>43556</v>
      </c>
      <c r="B2182">
        <v>5298.39</v>
      </c>
      <c r="C2182">
        <v>173.81</v>
      </c>
    </row>
    <row r="2183" spans="1:3" x14ac:dyDescent="0.3">
      <c r="A2183" s="1">
        <v>43556</v>
      </c>
      <c r="B2183">
        <v>5303.81</v>
      </c>
      <c r="C2183">
        <v>173.71</v>
      </c>
    </row>
    <row r="2184" spans="1:3" x14ac:dyDescent="0.3">
      <c r="A2184" s="1">
        <v>43556</v>
      </c>
      <c r="B2184">
        <v>5337.89</v>
      </c>
      <c r="C2184">
        <v>173.75</v>
      </c>
    </row>
    <row r="2185" spans="1:3" x14ac:dyDescent="0.3">
      <c r="A2185" s="1">
        <v>43556</v>
      </c>
      <c r="B2185">
        <v>5314.53</v>
      </c>
      <c r="C2185">
        <v>170.05</v>
      </c>
    </row>
    <row r="2186" spans="1:3" x14ac:dyDescent="0.3">
      <c r="A2186" s="1">
        <v>43556</v>
      </c>
      <c r="B2186">
        <v>5399.37</v>
      </c>
      <c r="C2186">
        <v>171.87</v>
      </c>
    </row>
    <row r="2187" spans="1:3" x14ac:dyDescent="0.3">
      <c r="A2187" s="1">
        <v>43556</v>
      </c>
      <c r="B2187">
        <v>5572.36</v>
      </c>
      <c r="C2187">
        <v>171.45</v>
      </c>
    </row>
    <row r="2188" spans="1:3" x14ac:dyDescent="0.3">
      <c r="A2188" s="1">
        <v>43556</v>
      </c>
      <c r="B2188">
        <v>5464.87</v>
      </c>
      <c r="C2188">
        <v>165.83</v>
      </c>
    </row>
    <row r="2189" spans="1:3" x14ac:dyDescent="0.3">
      <c r="A2189" s="1">
        <v>43556</v>
      </c>
      <c r="B2189">
        <v>5210.5200000000004</v>
      </c>
      <c r="C2189">
        <v>154.46</v>
      </c>
    </row>
    <row r="2190" spans="1:3" x14ac:dyDescent="0.3">
      <c r="A2190" s="1">
        <v>43556</v>
      </c>
      <c r="B2190">
        <v>5279.35</v>
      </c>
      <c r="C2190">
        <v>156.35</v>
      </c>
    </row>
    <row r="2191" spans="1:3" x14ac:dyDescent="0.3">
      <c r="A2191" s="1">
        <v>43556</v>
      </c>
      <c r="B2191">
        <v>5268.29</v>
      </c>
      <c r="C2191">
        <v>158.43</v>
      </c>
    </row>
    <row r="2192" spans="1:3" x14ac:dyDescent="0.3">
      <c r="A2192" s="1">
        <v>43556</v>
      </c>
      <c r="B2192">
        <v>5285.14</v>
      </c>
      <c r="C2192">
        <v>157.30000000000001</v>
      </c>
    </row>
    <row r="2193" spans="1:3" x14ac:dyDescent="0.3">
      <c r="A2193" s="1">
        <v>43556</v>
      </c>
      <c r="B2193">
        <v>5247.35</v>
      </c>
      <c r="C2193">
        <v>155.19999999999999</v>
      </c>
    </row>
    <row r="2194" spans="1:3" x14ac:dyDescent="0.3">
      <c r="A2194" s="1">
        <v>43556</v>
      </c>
      <c r="B2194">
        <v>5350.73</v>
      </c>
      <c r="C2194">
        <v>162.16999999999999</v>
      </c>
    </row>
    <row r="2195" spans="1:3" x14ac:dyDescent="0.3">
      <c r="A2195" s="1">
        <v>43586</v>
      </c>
      <c r="B2195">
        <v>5402.7</v>
      </c>
      <c r="C2195">
        <v>160.82</v>
      </c>
    </row>
    <row r="2196" spans="1:3" x14ac:dyDescent="0.3">
      <c r="A2196" s="1">
        <v>43586</v>
      </c>
      <c r="B2196">
        <v>5505.28</v>
      </c>
      <c r="C2196">
        <v>162.12</v>
      </c>
    </row>
    <row r="2197" spans="1:3" x14ac:dyDescent="0.3">
      <c r="A2197" s="1">
        <v>43586</v>
      </c>
      <c r="B2197">
        <v>5768.29</v>
      </c>
      <c r="C2197">
        <v>167.95</v>
      </c>
    </row>
    <row r="2198" spans="1:3" x14ac:dyDescent="0.3">
      <c r="A2198" s="1">
        <v>43586</v>
      </c>
      <c r="B2198">
        <v>5831.17</v>
      </c>
      <c r="C2198">
        <v>164.03</v>
      </c>
    </row>
    <row r="2199" spans="1:3" x14ac:dyDescent="0.3">
      <c r="A2199" s="1">
        <v>43586</v>
      </c>
      <c r="B2199">
        <v>5795.71</v>
      </c>
      <c r="C2199">
        <v>163.44999999999999</v>
      </c>
    </row>
    <row r="2200" spans="1:3" x14ac:dyDescent="0.3">
      <c r="A2200" s="1">
        <v>43586</v>
      </c>
      <c r="B2200">
        <v>5746.81</v>
      </c>
      <c r="C2200">
        <v>172.65</v>
      </c>
    </row>
    <row r="2201" spans="1:3" x14ac:dyDescent="0.3">
      <c r="A2201" s="1">
        <v>43586</v>
      </c>
      <c r="B2201">
        <v>5829.5</v>
      </c>
      <c r="C2201">
        <v>169.8</v>
      </c>
    </row>
    <row r="2202" spans="1:3" x14ac:dyDescent="0.3">
      <c r="A2202" s="1">
        <v>43586</v>
      </c>
      <c r="B2202">
        <v>5982.46</v>
      </c>
      <c r="C2202">
        <v>170.95</v>
      </c>
    </row>
    <row r="2203" spans="1:3" x14ac:dyDescent="0.3">
      <c r="A2203" s="1">
        <v>43586</v>
      </c>
      <c r="B2203">
        <v>6174.53</v>
      </c>
      <c r="C2203">
        <v>170.29</v>
      </c>
    </row>
    <row r="2204" spans="1:3" x14ac:dyDescent="0.3">
      <c r="A2204" s="1">
        <v>43586</v>
      </c>
      <c r="B2204">
        <v>6378.85</v>
      </c>
      <c r="C2204">
        <v>173.14</v>
      </c>
    </row>
    <row r="2205" spans="1:3" x14ac:dyDescent="0.3">
      <c r="A2205" s="1">
        <v>43586</v>
      </c>
      <c r="B2205">
        <v>7204.77</v>
      </c>
      <c r="C2205">
        <v>194.3</v>
      </c>
    </row>
    <row r="2206" spans="1:3" x14ac:dyDescent="0.3">
      <c r="A2206" s="1">
        <v>43586</v>
      </c>
      <c r="B2206">
        <v>6972.37</v>
      </c>
      <c r="C2206">
        <v>187.33</v>
      </c>
    </row>
    <row r="2207" spans="1:3" x14ac:dyDescent="0.3">
      <c r="A2207" s="1">
        <v>43586</v>
      </c>
      <c r="B2207">
        <v>7814.92</v>
      </c>
      <c r="C2207">
        <v>196.85</v>
      </c>
    </row>
    <row r="2208" spans="1:3" x14ac:dyDescent="0.3">
      <c r="A2208" s="1">
        <v>43586</v>
      </c>
      <c r="B2208">
        <v>7994.42</v>
      </c>
      <c r="C2208">
        <v>217.15</v>
      </c>
    </row>
    <row r="2209" spans="1:3" x14ac:dyDescent="0.3">
      <c r="A2209" s="1">
        <v>43586</v>
      </c>
      <c r="B2209">
        <v>8205.17</v>
      </c>
      <c r="C2209">
        <v>247.15</v>
      </c>
    </row>
    <row r="2210" spans="1:3" x14ac:dyDescent="0.3">
      <c r="A2210" s="1">
        <v>43586</v>
      </c>
      <c r="B2210">
        <v>7884.91</v>
      </c>
      <c r="C2210">
        <v>264.01</v>
      </c>
    </row>
    <row r="2211" spans="1:3" x14ac:dyDescent="0.3">
      <c r="A2211" s="1">
        <v>43586</v>
      </c>
      <c r="B2211">
        <v>7343.9</v>
      </c>
      <c r="C2211">
        <v>243.76</v>
      </c>
    </row>
    <row r="2212" spans="1:3" x14ac:dyDescent="0.3">
      <c r="A2212" s="1">
        <v>43586</v>
      </c>
      <c r="B2212">
        <v>7271.21</v>
      </c>
      <c r="C2212">
        <v>234.6</v>
      </c>
    </row>
    <row r="2213" spans="1:3" x14ac:dyDescent="0.3">
      <c r="A2213" s="1">
        <v>43586</v>
      </c>
      <c r="B2213">
        <v>8197.69</v>
      </c>
      <c r="C2213">
        <v>261.29000000000002</v>
      </c>
    </row>
    <row r="2214" spans="1:3" x14ac:dyDescent="0.3">
      <c r="A2214" s="1">
        <v>43586</v>
      </c>
      <c r="B2214">
        <v>7978.31</v>
      </c>
      <c r="C2214">
        <v>251.86</v>
      </c>
    </row>
    <row r="2215" spans="1:3" x14ac:dyDescent="0.3">
      <c r="A2215" s="1">
        <v>43586</v>
      </c>
      <c r="B2215">
        <v>7963.33</v>
      </c>
      <c r="C2215">
        <v>255.22</v>
      </c>
    </row>
    <row r="2216" spans="1:3" x14ac:dyDescent="0.3">
      <c r="A2216" s="1">
        <v>43586</v>
      </c>
      <c r="B2216">
        <v>7680.07</v>
      </c>
      <c r="C2216">
        <v>244.7</v>
      </c>
    </row>
    <row r="2217" spans="1:3" x14ac:dyDescent="0.3">
      <c r="A2217" s="1">
        <v>43586</v>
      </c>
      <c r="B2217">
        <v>7881.85</v>
      </c>
      <c r="C2217">
        <v>245.97</v>
      </c>
    </row>
    <row r="2218" spans="1:3" x14ac:dyDescent="0.3">
      <c r="A2218" s="1">
        <v>43586</v>
      </c>
      <c r="B2218">
        <v>7987.37</v>
      </c>
      <c r="C2218">
        <v>249.48</v>
      </c>
    </row>
    <row r="2219" spans="1:3" x14ac:dyDescent="0.3">
      <c r="A2219" s="1">
        <v>43586</v>
      </c>
      <c r="B2219">
        <v>8052.54</v>
      </c>
      <c r="C2219">
        <v>251.76</v>
      </c>
    </row>
    <row r="2220" spans="1:3" x14ac:dyDescent="0.3">
      <c r="A2220" s="1">
        <v>43586</v>
      </c>
      <c r="B2220">
        <v>8673.2199999999993</v>
      </c>
      <c r="C2220">
        <v>267.07</v>
      </c>
    </row>
    <row r="2221" spans="1:3" x14ac:dyDescent="0.3">
      <c r="A2221" s="1">
        <v>43586</v>
      </c>
      <c r="B2221">
        <v>8805.7800000000007</v>
      </c>
      <c r="C2221">
        <v>272.86</v>
      </c>
    </row>
    <row r="2222" spans="1:3" x14ac:dyDescent="0.3">
      <c r="A2222" s="1">
        <v>43586</v>
      </c>
      <c r="B2222">
        <v>8719.9599999999991</v>
      </c>
      <c r="C2222">
        <v>271.77</v>
      </c>
    </row>
    <row r="2223" spans="1:3" x14ac:dyDescent="0.3">
      <c r="A2223" s="1">
        <v>43586</v>
      </c>
      <c r="B2223">
        <v>8659.49</v>
      </c>
      <c r="C2223">
        <v>269.45999999999998</v>
      </c>
    </row>
    <row r="2224" spans="1:3" x14ac:dyDescent="0.3">
      <c r="A2224" s="1">
        <v>43586</v>
      </c>
      <c r="B2224">
        <v>8319.4699999999993</v>
      </c>
      <c r="C2224">
        <v>255.86</v>
      </c>
    </row>
    <row r="2225" spans="1:3" x14ac:dyDescent="0.3">
      <c r="A2225" s="1">
        <v>43586</v>
      </c>
      <c r="B2225">
        <v>8574.5</v>
      </c>
      <c r="C2225">
        <v>268.11</v>
      </c>
    </row>
    <row r="2226" spans="1:3" x14ac:dyDescent="0.3">
      <c r="A2226" s="1">
        <v>43617</v>
      </c>
      <c r="B2226">
        <v>8564.02</v>
      </c>
      <c r="C2226">
        <v>265.39</v>
      </c>
    </row>
    <row r="2227" spans="1:3" x14ac:dyDescent="0.3">
      <c r="A2227" s="1">
        <v>43617</v>
      </c>
      <c r="B2227">
        <v>8742.9599999999991</v>
      </c>
      <c r="C2227">
        <v>270.23</v>
      </c>
    </row>
    <row r="2228" spans="1:3" x14ac:dyDescent="0.3">
      <c r="A2228" s="1">
        <v>43617</v>
      </c>
      <c r="B2228">
        <v>8208.99</v>
      </c>
      <c r="C2228">
        <v>252.61</v>
      </c>
    </row>
    <row r="2229" spans="1:3" x14ac:dyDescent="0.3">
      <c r="A2229" s="1">
        <v>43617</v>
      </c>
      <c r="B2229">
        <v>7707.77</v>
      </c>
      <c r="C2229">
        <v>241.34</v>
      </c>
    </row>
    <row r="2230" spans="1:3" x14ac:dyDescent="0.3">
      <c r="A2230" s="1">
        <v>43617</v>
      </c>
      <c r="B2230">
        <v>7824.23</v>
      </c>
      <c r="C2230">
        <v>247.05</v>
      </c>
    </row>
    <row r="2231" spans="1:3" x14ac:dyDescent="0.3">
      <c r="A2231" s="1">
        <v>43617</v>
      </c>
      <c r="B2231">
        <v>7822.02</v>
      </c>
      <c r="C2231">
        <v>249.47</v>
      </c>
    </row>
    <row r="2232" spans="1:3" x14ac:dyDescent="0.3">
      <c r="A2232" s="1">
        <v>43617</v>
      </c>
      <c r="B2232">
        <v>8043.95</v>
      </c>
      <c r="C2232">
        <v>250.93</v>
      </c>
    </row>
    <row r="2233" spans="1:3" x14ac:dyDescent="0.3">
      <c r="A2233" s="1">
        <v>43617</v>
      </c>
      <c r="B2233">
        <v>7954.13</v>
      </c>
      <c r="C2233">
        <v>245.74</v>
      </c>
    </row>
    <row r="2234" spans="1:3" x14ac:dyDescent="0.3">
      <c r="A2234" s="1">
        <v>43617</v>
      </c>
      <c r="B2234">
        <v>7688.08</v>
      </c>
      <c r="C2234">
        <v>233.09</v>
      </c>
    </row>
    <row r="2235" spans="1:3" x14ac:dyDescent="0.3">
      <c r="A2235" s="1">
        <v>43617</v>
      </c>
      <c r="B2235">
        <v>8000.33</v>
      </c>
      <c r="C2235">
        <v>247.52</v>
      </c>
    </row>
    <row r="2236" spans="1:3" x14ac:dyDescent="0.3">
      <c r="A2236" s="1">
        <v>43617</v>
      </c>
      <c r="B2236">
        <v>7927.71</v>
      </c>
      <c r="C2236">
        <v>245.78</v>
      </c>
    </row>
    <row r="2237" spans="1:3" x14ac:dyDescent="0.3">
      <c r="A2237" s="1">
        <v>43617</v>
      </c>
      <c r="B2237">
        <v>8145.86</v>
      </c>
      <c r="C2237">
        <v>260.89999999999998</v>
      </c>
    </row>
    <row r="2238" spans="1:3" x14ac:dyDescent="0.3">
      <c r="A2238" s="1">
        <v>43617</v>
      </c>
      <c r="B2238">
        <v>8230.92</v>
      </c>
      <c r="C2238">
        <v>256.17</v>
      </c>
    </row>
    <row r="2239" spans="1:3" x14ac:dyDescent="0.3">
      <c r="A2239" s="1">
        <v>43617</v>
      </c>
      <c r="B2239">
        <v>8693.83</v>
      </c>
      <c r="C2239">
        <v>264.08999999999997</v>
      </c>
    </row>
    <row r="2240" spans="1:3" x14ac:dyDescent="0.3">
      <c r="A2240" s="1">
        <v>43617</v>
      </c>
      <c r="B2240">
        <v>8838.3799999999992</v>
      </c>
      <c r="C2240">
        <v>269.02</v>
      </c>
    </row>
    <row r="2241" spans="1:3" x14ac:dyDescent="0.3">
      <c r="A2241" s="1">
        <v>43617</v>
      </c>
      <c r="B2241">
        <v>8994.49</v>
      </c>
      <c r="C2241">
        <v>269.22000000000003</v>
      </c>
    </row>
    <row r="2242" spans="1:3" x14ac:dyDescent="0.3">
      <c r="A2242" s="1">
        <v>43617</v>
      </c>
      <c r="B2242">
        <v>9320.35</v>
      </c>
      <c r="C2242">
        <v>274.35000000000002</v>
      </c>
    </row>
    <row r="2243" spans="1:3" x14ac:dyDescent="0.3">
      <c r="A2243" s="1">
        <v>43617</v>
      </c>
      <c r="B2243">
        <v>9081.76</v>
      </c>
      <c r="C2243">
        <v>265.05</v>
      </c>
    </row>
    <row r="2244" spans="1:3" x14ac:dyDescent="0.3">
      <c r="A2244" s="1">
        <v>43617</v>
      </c>
      <c r="B2244">
        <v>9273.52</v>
      </c>
      <c r="C2244">
        <v>269.43</v>
      </c>
    </row>
    <row r="2245" spans="1:3" x14ac:dyDescent="0.3">
      <c r="A2245" s="1">
        <v>43617</v>
      </c>
      <c r="B2245">
        <v>9527.16</v>
      </c>
      <c r="C2245">
        <v>271.7</v>
      </c>
    </row>
    <row r="2246" spans="1:3" x14ac:dyDescent="0.3">
      <c r="A2246" s="1">
        <v>43617</v>
      </c>
      <c r="B2246">
        <v>10144.56</v>
      </c>
      <c r="C2246">
        <v>294.91000000000003</v>
      </c>
    </row>
    <row r="2247" spans="1:3" x14ac:dyDescent="0.3">
      <c r="A2247" s="1">
        <v>43617</v>
      </c>
      <c r="B2247">
        <v>10701.69</v>
      </c>
      <c r="C2247">
        <v>309.38</v>
      </c>
    </row>
    <row r="2248" spans="1:3" x14ac:dyDescent="0.3">
      <c r="A2248" s="1">
        <v>43617</v>
      </c>
      <c r="B2248">
        <v>10855.37</v>
      </c>
      <c r="C2248">
        <v>307.83</v>
      </c>
    </row>
    <row r="2249" spans="1:3" x14ac:dyDescent="0.3">
      <c r="A2249" s="1">
        <v>43617</v>
      </c>
      <c r="B2249">
        <v>11011.1</v>
      </c>
      <c r="C2249">
        <v>310.42</v>
      </c>
    </row>
    <row r="2250" spans="1:3" x14ac:dyDescent="0.3">
      <c r="A2250" s="1">
        <v>43617</v>
      </c>
      <c r="B2250">
        <v>11790.92</v>
      </c>
      <c r="C2250">
        <v>318.13</v>
      </c>
    </row>
    <row r="2251" spans="1:3" x14ac:dyDescent="0.3">
      <c r="A2251" s="1">
        <v>43617</v>
      </c>
      <c r="B2251">
        <v>13016.23</v>
      </c>
      <c r="C2251">
        <v>336.75</v>
      </c>
    </row>
    <row r="2252" spans="1:3" x14ac:dyDescent="0.3">
      <c r="A2252" s="1">
        <v>43617</v>
      </c>
      <c r="B2252">
        <v>11182.81</v>
      </c>
      <c r="C2252">
        <v>294.27</v>
      </c>
    </row>
    <row r="2253" spans="1:3" x14ac:dyDescent="0.3">
      <c r="A2253" s="1">
        <v>43617</v>
      </c>
      <c r="B2253">
        <v>12407.33</v>
      </c>
      <c r="C2253">
        <v>311.23</v>
      </c>
    </row>
    <row r="2254" spans="1:3" x14ac:dyDescent="0.3">
      <c r="A2254" s="1">
        <v>43617</v>
      </c>
      <c r="B2254">
        <v>11959.37</v>
      </c>
      <c r="C2254">
        <v>320.06</v>
      </c>
    </row>
    <row r="2255" spans="1:3" x14ac:dyDescent="0.3">
      <c r="A2255" s="1">
        <v>43617</v>
      </c>
      <c r="B2255">
        <v>10817.16</v>
      </c>
      <c r="C2255">
        <v>290.7</v>
      </c>
    </row>
    <row r="2256" spans="1:3" x14ac:dyDescent="0.3">
      <c r="A2256" s="1">
        <v>43647</v>
      </c>
      <c r="B2256">
        <v>10583.13</v>
      </c>
      <c r="C2256">
        <v>293.64</v>
      </c>
    </row>
    <row r="2257" spans="1:3" x14ac:dyDescent="0.3">
      <c r="A2257" s="1">
        <v>43647</v>
      </c>
      <c r="B2257">
        <v>10801.68</v>
      </c>
      <c r="C2257">
        <v>291.60000000000002</v>
      </c>
    </row>
    <row r="2258" spans="1:3" x14ac:dyDescent="0.3">
      <c r="A2258" s="1">
        <v>43647</v>
      </c>
      <c r="B2258">
        <v>11961.27</v>
      </c>
      <c r="C2258">
        <v>303.10000000000002</v>
      </c>
    </row>
    <row r="2259" spans="1:3" x14ac:dyDescent="0.3">
      <c r="A2259" s="1">
        <v>43647</v>
      </c>
      <c r="B2259">
        <v>11215.44</v>
      </c>
      <c r="C2259">
        <v>284.52</v>
      </c>
    </row>
    <row r="2260" spans="1:3" x14ac:dyDescent="0.3">
      <c r="A2260" s="1">
        <v>43647</v>
      </c>
      <c r="B2260">
        <v>10978.46</v>
      </c>
      <c r="C2260">
        <v>288</v>
      </c>
    </row>
    <row r="2261" spans="1:3" x14ac:dyDescent="0.3">
      <c r="A2261" s="1">
        <v>43647</v>
      </c>
      <c r="B2261">
        <v>11208.55</v>
      </c>
      <c r="C2261">
        <v>287.55</v>
      </c>
    </row>
    <row r="2262" spans="1:3" x14ac:dyDescent="0.3">
      <c r="A2262" s="1">
        <v>43647</v>
      </c>
      <c r="B2262">
        <v>11450.85</v>
      </c>
      <c r="C2262">
        <v>305.7</v>
      </c>
    </row>
    <row r="2263" spans="1:3" x14ac:dyDescent="0.3">
      <c r="A2263" s="1">
        <v>43647</v>
      </c>
      <c r="B2263">
        <v>12285.96</v>
      </c>
      <c r="C2263">
        <v>313.25</v>
      </c>
    </row>
    <row r="2264" spans="1:3" x14ac:dyDescent="0.3">
      <c r="A2264" s="1">
        <v>43647</v>
      </c>
      <c r="B2264">
        <v>12573.81</v>
      </c>
      <c r="C2264">
        <v>308.88</v>
      </c>
    </row>
    <row r="2265" spans="1:3" x14ac:dyDescent="0.3">
      <c r="A2265" s="1">
        <v>43647</v>
      </c>
      <c r="B2265">
        <v>12156.51</v>
      </c>
      <c r="C2265">
        <v>290</v>
      </c>
    </row>
    <row r="2266" spans="1:3" x14ac:dyDescent="0.3">
      <c r="A2266" s="1">
        <v>43647</v>
      </c>
      <c r="B2266">
        <v>11358.66</v>
      </c>
      <c r="C2266">
        <v>268.7</v>
      </c>
    </row>
    <row r="2267" spans="1:3" x14ac:dyDescent="0.3">
      <c r="A2267" s="1">
        <v>43647</v>
      </c>
      <c r="B2267">
        <v>11815.99</v>
      </c>
      <c r="C2267">
        <v>276.27999999999997</v>
      </c>
    </row>
    <row r="2268" spans="1:3" x14ac:dyDescent="0.3">
      <c r="A2268" s="1">
        <v>43647</v>
      </c>
      <c r="B2268">
        <v>11392.38</v>
      </c>
      <c r="C2268">
        <v>269.45999999999998</v>
      </c>
    </row>
    <row r="2269" spans="1:3" x14ac:dyDescent="0.3">
      <c r="A2269" s="1">
        <v>43647</v>
      </c>
      <c r="B2269">
        <v>10256.06</v>
      </c>
      <c r="C2269">
        <v>227.58</v>
      </c>
    </row>
    <row r="2270" spans="1:3" x14ac:dyDescent="0.3">
      <c r="A2270" s="1">
        <v>43647</v>
      </c>
      <c r="B2270">
        <v>10895.09</v>
      </c>
      <c r="C2270">
        <v>229.78</v>
      </c>
    </row>
    <row r="2271" spans="1:3" x14ac:dyDescent="0.3">
      <c r="A2271" s="1">
        <v>43647</v>
      </c>
      <c r="B2271">
        <v>9477.64</v>
      </c>
      <c r="C2271">
        <v>199.19</v>
      </c>
    </row>
    <row r="2272" spans="1:3" x14ac:dyDescent="0.3">
      <c r="A2272" s="1">
        <v>43647</v>
      </c>
      <c r="B2272">
        <v>9693.7999999999993</v>
      </c>
      <c r="C2272">
        <v>211.48</v>
      </c>
    </row>
    <row r="2273" spans="1:3" x14ac:dyDescent="0.3">
      <c r="A2273" s="1">
        <v>43647</v>
      </c>
      <c r="B2273">
        <v>10666.48</v>
      </c>
      <c r="C2273">
        <v>226.57</v>
      </c>
    </row>
    <row r="2274" spans="1:3" x14ac:dyDescent="0.3">
      <c r="A2274" s="1">
        <v>43647</v>
      </c>
      <c r="B2274">
        <v>10530.73</v>
      </c>
      <c r="C2274">
        <v>221.33</v>
      </c>
    </row>
    <row r="2275" spans="1:3" x14ac:dyDescent="0.3">
      <c r="A2275" s="1">
        <v>43647</v>
      </c>
      <c r="B2275">
        <v>10767.14</v>
      </c>
      <c r="C2275">
        <v>229.12</v>
      </c>
    </row>
    <row r="2276" spans="1:3" x14ac:dyDescent="0.3">
      <c r="A2276" s="1">
        <v>43647</v>
      </c>
      <c r="B2276">
        <v>10599.11</v>
      </c>
      <c r="C2276">
        <v>225.63</v>
      </c>
    </row>
    <row r="2277" spans="1:3" x14ac:dyDescent="0.3">
      <c r="A2277" s="1">
        <v>43647</v>
      </c>
      <c r="B2277">
        <v>10343.11</v>
      </c>
      <c r="C2277">
        <v>217.56</v>
      </c>
    </row>
    <row r="2278" spans="1:3" x14ac:dyDescent="0.3">
      <c r="A2278" s="1">
        <v>43647</v>
      </c>
      <c r="B2278">
        <v>9900.77</v>
      </c>
      <c r="C2278">
        <v>212.73</v>
      </c>
    </row>
    <row r="2279" spans="1:3" x14ac:dyDescent="0.3">
      <c r="A2279" s="1">
        <v>43647</v>
      </c>
      <c r="B2279">
        <v>9811.93</v>
      </c>
      <c r="C2279">
        <v>217.05</v>
      </c>
    </row>
    <row r="2280" spans="1:3" x14ac:dyDescent="0.3">
      <c r="A2280" s="1">
        <v>43647</v>
      </c>
      <c r="B2280">
        <v>9911.84</v>
      </c>
      <c r="C2280">
        <v>219.62</v>
      </c>
    </row>
    <row r="2281" spans="1:3" x14ac:dyDescent="0.3">
      <c r="A2281" s="1">
        <v>43647</v>
      </c>
      <c r="B2281">
        <v>9870.2999999999993</v>
      </c>
      <c r="C2281">
        <v>219.63</v>
      </c>
    </row>
    <row r="2282" spans="1:3" x14ac:dyDescent="0.3">
      <c r="A2282" s="1">
        <v>43647</v>
      </c>
      <c r="B2282">
        <v>9477.68</v>
      </c>
      <c r="C2282">
        <v>207.41</v>
      </c>
    </row>
    <row r="2283" spans="1:3" x14ac:dyDescent="0.3">
      <c r="A2283" s="1">
        <v>43647</v>
      </c>
      <c r="B2283">
        <v>9552.86</v>
      </c>
      <c r="C2283">
        <v>211.19</v>
      </c>
    </row>
    <row r="2284" spans="1:3" x14ac:dyDescent="0.3">
      <c r="A2284" s="1">
        <v>43647</v>
      </c>
      <c r="B2284">
        <v>9519.15</v>
      </c>
      <c r="C2284">
        <v>211.27</v>
      </c>
    </row>
    <row r="2285" spans="1:3" x14ac:dyDescent="0.3">
      <c r="A2285" s="1">
        <v>43647</v>
      </c>
      <c r="B2285">
        <v>9607.42</v>
      </c>
      <c r="C2285">
        <v>210.52</v>
      </c>
    </row>
    <row r="2286" spans="1:3" x14ac:dyDescent="0.3">
      <c r="A2286" s="1">
        <v>43647</v>
      </c>
      <c r="B2286">
        <v>10085.629999999999</v>
      </c>
      <c r="C2286">
        <v>218.65</v>
      </c>
    </row>
    <row r="2287" spans="1:3" x14ac:dyDescent="0.3">
      <c r="A2287" s="1">
        <v>43678</v>
      </c>
      <c r="B2287">
        <v>10399.67</v>
      </c>
      <c r="C2287">
        <v>217.81</v>
      </c>
    </row>
    <row r="2288" spans="1:3" x14ac:dyDescent="0.3">
      <c r="A2288" s="1">
        <v>43678</v>
      </c>
      <c r="B2288">
        <v>10518.17</v>
      </c>
      <c r="C2288">
        <v>217.87</v>
      </c>
    </row>
    <row r="2289" spans="1:3" x14ac:dyDescent="0.3">
      <c r="A2289" s="1">
        <v>43678</v>
      </c>
      <c r="B2289">
        <v>10821.73</v>
      </c>
      <c r="C2289">
        <v>222.49</v>
      </c>
    </row>
    <row r="2290" spans="1:3" x14ac:dyDescent="0.3">
      <c r="A2290" s="1">
        <v>43678</v>
      </c>
      <c r="B2290">
        <v>10970.18</v>
      </c>
      <c r="C2290">
        <v>222.67</v>
      </c>
    </row>
    <row r="2291" spans="1:3" x14ac:dyDescent="0.3">
      <c r="A2291" s="1">
        <v>43678</v>
      </c>
      <c r="B2291">
        <v>11805.65</v>
      </c>
      <c r="C2291">
        <v>234.22</v>
      </c>
    </row>
    <row r="2292" spans="1:3" x14ac:dyDescent="0.3">
      <c r="A2292" s="1">
        <v>43678</v>
      </c>
      <c r="B2292">
        <v>11478.17</v>
      </c>
      <c r="C2292">
        <v>226.02</v>
      </c>
    </row>
    <row r="2293" spans="1:3" x14ac:dyDescent="0.3">
      <c r="A2293" s="1">
        <v>43678</v>
      </c>
      <c r="B2293">
        <v>11941.97</v>
      </c>
      <c r="C2293">
        <v>226.39</v>
      </c>
    </row>
    <row r="2294" spans="1:3" x14ac:dyDescent="0.3">
      <c r="A2294" s="1">
        <v>43678</v>
      </c>
      <c r="B2294">
        <v>11966.41</v>
      </c>
      <c r="C2294">
        <v>220.94</v>
      </c>
    </row>
    <row r="2295" spans="1:3" x14ac:dyDescent="0.3">
      <c r="A2295" s="1">
        <v>43678</v>
      </c>
      <c r="B2295">
        <v>11862.94</v>
      </c>
      <c r="C2295">
        <v>210.49</v>
      </c>
    </row>
    <row r="2296" spans="1:3" x14ac:dyDescent="0.3">
      <c r="A2296" s="1">
        <v>43678</v>
      </c>
      <c r="B2296">
        <v>11354.02</v>
      </c>
      <c r="C2296">
        <v>206.73</v>
      </c>
    </row>
    <row r="2297" spans="1:3" x14ac:dyDescent="0.3">
      <c r="A2297" s="1">
        <v>43678</v>
      </c>
      <c r="B2297">
        <v>11523.58</v>
      </c>
      <c r="C2297">
        <v>216.09</v>
      </c>
    </row>
    <row r="2298" spans="1:3" x14ac:dyDescent="0.3">
      <c r="A2298" s="1">
        <v>43678</v>
      </c>
      <c r="B2298">
        <v>11382.62</v>
      </c>
      <c r="C2298">
        <v>211.29</v>
      </c>
    </row>
    <row r="2299" spans="1:3" x14ac:dyDescent="0.3">
      <c r="A2299" s="1">
        <v>43678</v>
      </c>
      <c r="B2299">
        <v>10895.83</v>
      </c>
      <c r="C2299">
        <v>208.71</v>
      </c>
    </row>
    <row r="2300" spans="1:3" x14ac:dyDescent="0.3">
      <c r="A2300" s="1">
        <v>43678</v>
      </c>
      <c r="B2300">
        <v>10051.700000000001</v>
      </c>
      <c r="C2300">
        <v>186.61</v>
      </c>
    </row>
    <row r="2301" spans="1:3" x14ac:dyDescent="0.3">
      <c r="A2301" s="1">
        <v>43678</v>
      </c>
      <c r="B2301">
        <v>10311.549999999999</v>
      </c>
      <c r="C2301">
        <v>188.5</v>
      </c>
    </row>
    <row r="2302" spans="1:3" x14ac:dyDescent="0.3">
      <c r="A2302" s="1">
        <v>43678</v>
      </c>
      <c r="B2302">
        <v>10374.34</v>
      </c>
      <c r="C2302">
        <v>185.44</v>
      </c>
    </row>
    <row r="2303" spans="1:3" x14ac:dyDescent="0.3">
      <c r="A2303" s="1">
        <v>43678</v>
      </c>
      <c r="B2303">
        <v>10231.74</v>
      </c>
      <c r="C2303">
        <v>185.69</v>
      </c>
    </row>
    <row r="2304" spans="1:3" x14ac:dyDescent="0.3">
      <c r="A2304" s="1">
        <v>43678</v>
      </c>
      <c r="B2304">
        <v>10345.81</v>
      </c>
      <c r="C2304">
        <v>194.49</v>
      </c>
    </row>
    <row r="2305" spans="1:3" x14ac:dyDescent="0.3">
      <c r="A2305" s="1">
        <v>43678</v>
      </c>
      <c r="B2305">
        <v>10916.05</v>
      </c>
      <c r="C2305">
        <v>203.09</v>
      </c>
    </row>
    <row r="2306" spans="1:3" x14ac:dyDescent="0.3">
      <c r="A2306" s="1">
        <v>43678</v>
      </c>
      <c r="B2306">
        <v>10763.23</v>
      </c>
      <c r="C2306">
        <v>196.57</v>
      </c>
    </row>
    <row r="2307" spans="1:3" x14ac:dyDescent="0.3">
      <c r="A2307" s="1">
        <v>43678</v>
      </c>
      <c r="B2307">
        <v>10138.049999999999</v>
      </c>
      <c r="C2307">
        <v>186.89</v>
      </c>
    </row>
    <row r="2308" spans="1:3" x14ac:dyDescent="0.3">
      <c r="A2308" s="1">
        <v>43678</v>
      </c>
      <c r="B2308">
        <v>10131.06</v>
      </c>
      <c r="C2308">
        <v>191.33</v>
      </c>
    </row>
    <row r="2309" spans="1:3" x14ac:dyDescent="0.3">
      <c r="A2309" s="1">
        <v>43678</v>
      </c>
      <c r="B2309">
        <v>10407.969999999999</v>
      </c>
      <c r="C2309">
        <v>194.71</v>
      </c>
    </row>
    <row r="2310" spans="1:3" x14ac:dyDescent="0.3">
      <c r="A2310" s="1">
        <v>43678</v>
      </c>
      <c r="B2310">
        <v>10159.959999999999</v>
      </c>
      <c r="C2310">
        <v>191.29</v>
      </c>
    </row>
    <row r="2311" spans="1:3" x14ac:dyDescent="0.3">
      <c r="A2311" s="1">
        <v>43678</v>
      </c>
      <c r="B2311">
        <v>10138.52</v>
      </c>
      <c r="C2311">
        <v>186.84</v>
      </c>
    </row>
    <row r="2312" spans="1:3" x14ac:dyDescent="0.3">
      <c r="A2312" s="1">
        <v>43678</v>
      </c>
      <c r="B2312">
        <v>10370.82</v>
      </c>
      <c r="C2312">
        <v>188.93</v>
      </c>
    </row>
    <row r="2313" spans="1:3" x14ac:dyDescent="0.3">
      <c r="A2313" s="1">
        <v>43678</v>
      </c>
      <c r="B2313">
        <v>10185.5</v>
      </c>
      <c r="C2313">
        <v>187.52</v>
      </c>
    </row>
    <row r="2314" spans="1:3" x14ac:dyDescent="0.3">
      <c r="A2314" s="1">
        <v>43678</v>
      </c>
      <c r="B2314">
        <v>9754.42</v>
      </c>
      <c r="C2314">
        <v>173.89</v>
      </c>
    </row>
    <row r="2315" spans="1:3" x14ac:dyDescent="0.3">
      <c r="A2315" s="1">
        <v>43678</v>
      </c>
      <c r="B2315">
        <v>9510.2000000000007</v>
      </c>
      <c r="C2315">
        <v>169.52</v>
      </c>
    </row>
    <row r="2316" spans="1:3" x14ac:dyDescent="0.3">
      <c r="A2316" s="1">
        <v>43678</v>
      </c>
      <c r="B2316">
        <v>9598.17</v>
      </c>
      <c r="C2316">
        <v>168.83</v>
      </c>
    </row>
    <row r="2317" spans="1:3" x14ac:dyDescent="0.3">
      <c r="A2317" s="1">
        <v>43678</v>
      </c>
      <c r="B2317">
        <v>9630.66</v>
      </c>
      <c r="C2317">
        <v>172.47</v>
      </c>
    </row>
    <row r="2318" spans="1:3" x14ac:dyDescent="0.3">
      <c r="A2318" s="1">
        <v>43709</v>
      </c>
      <c r="B2318">
        <v>9757.9699999999993</v>
      </c>
      <c r="C2318">
        <v>171.63</v>
      </c>
    </row>
    <row r="2319" spans="1:3" x14ac:dyDescent="0.3">
      <c r="A2319" s="1">
        <v>43709</v>
      </c>
      <c r="B2319">
        <v>10346.76</v>
      </c>
      <c r="C2319">
        <v>178.35</v>
      </c>
    </row>
    <row r="2320" spans="1:3" x14ac:dyDescent="0.3">
      <c r="A2320" s="1">
        <v>43709</v>
      </c>
      <c r="B2320">
        <v>10623.54</v>
      </c>
      <c r="C2320">
        <v>179.5</v>
      </c>
    </row>
    <row r="2321" spans="1:3" x14ac:dyDescent="0.3">
      <c r="A2321" s="1">
        <v>43709</v>
      </c>
      <c r="B2321">
        <v>10594.49</v>
      </c>
      <c r="C2321">
        <v>175.99</v>
      </c>
    </row>
    <row r="2322" spans="1:3" x14ac:dyDescent="0.3">
      <c r="A2322" s="1">
        <v>43709</v>
      </c>
      <c r="B2322">
        <v>10575.53</v>
      </c>
      <c r="C2322">
        <v>174.22</v>
      </c>
    </row>
    <row r="2323" spans="1:3" x14ac:dyDescent="0.3">
      <c r="A2323" s="1">
        <v>43709</v>
      </c>
      <c r="B2323">
        <v>10353.299999999999</v>
      </c>
      <c r="C2323">
        <v>169.96</v>
      </c>
    </row>
    <row r="2324" spans="1:3" x14ac:dyDescent="0.3">
      <c r="A2324" s="1">
        <v>43709</v>
      </c>
      <c r="B2324">
        <v>10517.25</v>
      </c>
      <c r="C2324">
        <v>178.26</v>
      </c>
    </row>
    <row r="2325" spans="1:3" x14ac:dyDescent="0.3">
      <c r="A2325" s="1">
        <v>43709</v>
      </c>
      <c r="B2325">
        <v>10441.280000000001</v>
      </c>
      <c r="C2325">
        <v>181.36</v>
      </c>
    </row>
    <row r="2326" spans="1:3" x14ac:dyDescent="0.3">
      <c r="A2326" s="1">
        <v>43709</v>
      </c>
      <c r="B2326">
        <v>10334.969999999999</v>
      </c>
      <c r="C2326">
        <v>181.15</v>
      </c>
    </row>
    <row r="2327" spans="1:3" x14ac:dyDescent="0.3">
      <c r="A2327" s="1">
        <v>43709</v>
      </c>
      <c r="B2327">
        <v>10115.98</v>
      </c>
      <c r="C2327">
        <v>179.79</v>
      </c>
    </row>
    <row r="2328" spans="1:3" x14ac:dyDescent="0.3">
      <c r="A2328" s="1">
        <v>43709</v>
      </c>
      <c r="B2328">
        <v>10178.370000000001</v>
      </c>
      <c r="C2328">
        <v>178.73</v>
      </c>
    </row>
    <row r="2329" spans="1:3" x14ac:dyDescent="0.3">
      <c r="A2329" s="1">
        <v>43709</v>
      </c>
      <c r="B2329">
        <v>10410.129999999999</v>
      </c>
      <c r="C2329">
        <v>181.02</v>
      </c>
    </row>
    <row r="2330" spans="1:3" x14ac:dyDescent="0.3">
      <c r="A2330" s="1">
        <v>43709</v>
      </c>
      <c r="B2330">
        <v>10360.549999999999</v>
      </c>
      <c r="C2330">
        <v>181.11</v>
      </c>
    </row>
    <row r="2331" spans="1:3" x14ac:dyDescent="0.3">
      <c r="A2331" s="1">
        <v>43709</v>
      </c>
      <c r="B2331">
        <v>10358.049999999999</v>
      </c>
      <c r="C2331">
        <v>188.11</v>
      </c>
    </row>
    <row r="2332" spans="1:3" x14ac:dyDescent="0.3">
      <c r="A2332" s="1">
        <v>43709</v>
      </c>
      <c r="B2332">
        <v>10347.709999999999</v>
      </c>
      <c r="C2332">
        <v>189.79</v>
      </c>
    </row>
    <row r="2333" spans="1:3" x14ac:dyDescent="0.3">
      <c r="A2333" s="1">
        <v>43709</v>
      </c>
      <c r="B2333">
        <v>10276.790000000001</v>
      </c>
      <c r="C2333">
        <v>197.11</v>
      </c>
    </row>
    <row r="2334" spans="1:3" x14ac:dyDescent="0.3">
      <c r="A2334" s="1">
        <v>43709</v>
      </c>
      <c r="B2334">
        <v>10241.27</v>
      </c>
      <c r="C2334">
        <v>208.61</v>
      </c>
    </row>
    <row r="2335" spans="1:3" x14ac:dyDescent="0.3">
      <c r="A2335" s="1">
        <v>43709</v>
      </c>
      <c r="B2335">
        <v>10198.25</v>
      </c>
      <c r="C2335">
        <v>211.39</v>
      </c>
    </row>
    <row r="2336" spans="1:3" x14ac:dyDescent="0.3">
      <c r="A2336" s="1">
        <v>43709</v>
      </c>
      <c r="B2336">
        <v>10266.41</v>
      </c>
      <c r="C2336">
        <v>221.28</v>
      </c>
    </row>
    <row r="2337" spans="1:3" x14ac:dyDescent="0.3">
      <c r="A2337" s="1">
        <v>43709</v>
      </c>
      <c r="B2337">
        <v>10181.64</v>
      </c>
      <c r="C2337">
        <v>218.05</v>
      </c>
    </row>
    <row r="2338" spans="1:3" x14ac:dyDescent="0.3">
      <c r="A2338" s="1">
        <v>43709</v>
      </c>
      <c r="B2338">
        <v>10019.719999999999</v>
      </c>
      <c r="C2338">
        <v>215.52</v>
      </c>
    </row>
    <row r="2339" spans="1:3" x14ac:dyDescent="0.3">
      <c r="A2339" s="1">
        <v>43709</v>
      </c>
      <c r="B2339">
        <v>10070.39</v>
      </c>
      <c r="C2339">
        <v>211.55</v>
      </c>
    </row>
    <row r="2340" spans="1:3" x14ac:dyDescent="0.3">
      <c r="A2340" s="1">
        <v>43709</v>
      </c>
      <c r="B2340">
        <v>9729.32</v>
      </c>
      <c r="C2340">
        <v>201.92</v>
      </c>
    </row>
    <row r="2341" spans="1:3" x14ac:dyDescent="0.3">
      <c r="A2341" s="1">
        <v>43709</v>
      </c>
      <c r="B2341">
        <v>8620.57</v>
      </c>
      <c r="C2341">
        <v>168.11</v>
      </c>
    </row>
    <row r="2342" spans="1:3" x14ac:dyDescent="0.3">
      <c r="A2342" s="1">
        <v>43709</v>
      </c>
      <c r="B2342">
        <v>8486.99</v>
      </c>
      <c r="C2342">
        <v>170.89</v>
      </c>
    </row>
    <row r="2343" spans="1:3" x14ac:dyDescent="0.3">
      <c r="A2343" s="1">
        <v>43709</v>
      </c>
      <c r="B2343">
        <v>8118.97</v>
      </c>
      <c r="C2343">
        <v>166.73</v>
      </c>
    </row>
    <row r="2344" spans="1:3" x14ac:dyDescent="0.3">
      <c r="A2344" s="1">
        <v>43709</v>
      </c>
      <c r="B2344">
        <v>8251.85</v>
      </c>
      <c r="C2344">
        <v>174.71</v>
      </c>
    </row>
    <row r="2345" spans="1:3" x14ac:dyDescent="0.3">
      <c r="A2345" s="1">
        <v>43709</v>
      </c>
      <c r="B2345">
        <v>8245.92</v>
      </c>
      <c r="C2345">
        <v>174.57</v>
      </c>
    </row>
    <row r="2346" spans="1:3" x14ac:dyDescent="0.3">
      <c r="A2346" s="1">
        <v>43709</v>
      </c>
      <c r="B2346">
        <v>8104.19</v>
      </c>
      <c r="C2346">
        <v>170.5</v>
      </c>
    </row>
    <row r="2347" spans="1:3" x14ac:dyDescent="0.3">
      <c r="A2347" s="1">
        <v>43709</v>
      </c>
      <c r="B2347">
        <v>8293.8700000000008</v>
      </c>
      <c r="C2347">
        <v>179.87</v>
      </c>
    </row>
    <row r="2348" spans="1:3" x14ac:dyDescent="0.3">
      <c r="A2348" s="1">
        <v>43739</v>
      </c>
      <c r="B2348">
        <v>8343.2800000000007</v>
      </c>
      <c r="C2348">
        <v>177.34</v>
      </c>
    </row>
    <row r="2349" spans="1:3" x14ac:dyDescent="0.3">
      <c r="A2349" s="1">
        <v>43739</v>
      </c>
      <c r="B2349">
        <v>8393.0400000000009</v>
      </c>
      <c r="C2349">
        <v>180.71</v>
      </c>
    </row>
    <row r="2350" spans="1:3" x14ac:dyDescent="0.3">
      <c r="A2350" s="1">
        <v>43739</v>
      </c>
      <c r="B2350">
        <v>8259.99</v>
      </c>
      <c r="C2350">
        <v>175.2</v>
      </c>
    </row>
    <row r="2351" spans="1:3" x14ac:dyDescent="0.3">
      <c r="A2351" s="1">
        <v>43739</v>
      </c>
      <c r="B2351">
        <v>8205.94</v>
      </c>
      <c r="C2351">
        <v>176.99</v>
      </c>
    </row>
    <row r="2352" spans="1:3" x14ac:dyDescent="0.3">
      <c r="A2352" s="1">
        <v>43739</v>
      </c>
      <c r="B2352">
        <v>8151.5</v>
      </c>
      <c r="C2352">
        <v>176.35</v>
      </c>
    </row>
    <row r="2353" spans="1:3" x14ac:dyDescent="0.3">
      <c r="A2353" s="1">
        <v>43739</v>
      </c>
      <c r="B2353">
        <v>7988.16</v>
      </c>
      <c r="C2353">
        <v>173.06</v>
      </c>
    </row>
    <row r="2354" spans="1:3" x14ac:dyDescent="0.3">
      <c r="A2354" s="1">
        <v>43739</v>
      </c>
      <c r="B2354">
        <v>8245.6200000000008</v>
      </c>
      <c r="C2354">
        <v>181.19</v>
      </c>
    </row>
    <row r="2355" spans="1:3" x14ac:dyDescent="0.3">
      <c r="A2355" s="1">
        <v>43739</v>
      </c>
      <c r="B2355">
        <v>8228.7800000000007</v>
      </c>
      <c r="C2355">
        <v>182.02</v>
      </c>
    </row>
    <row r="2356" spans="1:3" x14ac:dyDescent="0.3">
      <c r="A2356" s="1">
        <v>43739</v>
      </c>
      <c r="B2356">
        <v>8595.74</v>
      </c>
      <c r="C2356">
        <v>193.29</v>
      </c>
    </row>
    <row r="2357" spans="1:3" x14ac:dyDescent="0.3">
      <c r="A2357" s="1">
        <v>43739</v>
      </c>
      <c r="B2357">
        <v>8586.4699999999993</v>
      </c>
      <c r="C2357">
        <v>191.66</v>
      </c>
    </row>
    <row r="2358" spans="1:3" x14ac:dyDescent="0.3">
      <c r="A2358" s="1">
        <v>43739</v>
      </c>
      <c r="B2358">
        <v>8321.76</v>
      </c>
      <c r="C2358">
        <v>182.57</v>
      </c>
    </row>
    <row r="2359" spans="1:3" x14ac:dyDescent="0.3">
      <c r="A2359" s="1">
        <v>43739</v>
      </c>
      <c r="B2359">
        <v>8336.56</v>
      </c>
      <c r="C2359">
        <v>180.83</v>
      </c>
    </row>
    <row r="2360" spans="1:3" x14ac:dyDescent="0.3">
      <c r="A2360" s="1">
        <v>43739</v>
      </c>
      <c r="B2360">
        <v>8321.01</v>
      </c>
      <c r="C2360">
        <v>182.08</v>
      </c>
    </row>
    <row r="2361" spans="1:3" x14ac:dyDescent="0.3">
      <c r="A2361" s="1">
        <v>43739</v>
      </c>
      <c r="B2361">
        <v>8374.69</v>
      </c>
      <c r="C2361">
        <v>186.96</v>
      </c>
    </row>
    <row r="2362" spans="1:3" x14ac:dyDescent="0.3">
      <c r="A2362" s="1">
        <v>43739</v>
      </c>
      <c r="B2362">
        <v>8205.3700000000008</v>
      </c>
      <c r="C2362">
        <v>181.41</v>
      </c>
    </row>
    <row r="2363" spans="1:3" x14ac:dyDescent="0.3">
      <c r="A2363" s="1">
        <v>43739</v>
      </c>
      <c r="B2363">
        <v>8047.53</v>
      </c>
      <c r="C2363">
        <v>176.01</v>
      </c>
    </row>
    <row r="2364" spans="1:3" x14ac:dyDescent="0.3">
      <c r="A2364" s="1">
        <v>43739</v>
      </c>
      <c r="B2364">
        <v>8103.91</v>
      </c>
      <c r="C2364">
        <v>178.03</v>
      </c>
    </row>
    <row r="2365" spans="1:3" x14ac:dyDescent="0.3">
      <c r="A2365" s="1">
        <v>43739</v>
      </c>
      <c r="B2365">
        <v>7973.21</v>
      </c>
      <c r="C2365">
        <v>173.62</v>
      </c>
    </row>
    <row r="2366" spans="1:3" x14ac:dyDescent="0.3">
      <c r="A2366" s="1">
        <v>43739</v>
      </c>
      <c r="B2366">
        <v>7988.56</v>
      </c>
      <c r="C2366">
        <v>172.91</v>
      </c>
    </row>
    <row r="2367" spans="1:3" x14ac:dyDescent="0.3">
      <c r="A2367" s="1">
        <v>43739</v>
      </c>
      <c r="B2367">
        <v>8222.08</v>
      </c>
      <c r="C2367">
        <v>175.53</v>
      </c>
    </row>
    <row r="2368" spans="1:3" x14ac:dyDescent="0.3">
      <c r="A2368" s="1">
        <v>43739</v>
      </c>
      <c r="B2368">
        <v>8243.7199999999993</v>
      </c>
      <c r="C2368">
        <v>174.92</v>
      </c>
    </row>
    <row r="2369" spans="1:3" x14ac:dyDescent="0.3">
      <c r="A2369" s="1">
        <v>43739</v>
      </c>
      <c r="B2369">
        <v>8078.2</v>
      </c>
      <c r="C2369">
        <v>172.3</v>
      </c>
    </row>
    <row r="2370" spans="1:3" x14ac:dyDescent="0.3">
      <c r="A2370" s="1">
        <v>43739</v>
      </c>
      <c r="B2370">
        <v>7514.67</v>
      </c>
      <c r="C2370">
        <v>162.4</v>
      </c>
    </row>
    <row r="2371" spans="1:3" x14ac:dyDescent="0.3">
      <c r="A2371" s="1">
        <v>43739</v>
      </c>
      <c r="B2371">
        <v>7493.49</v>
      </c>
      <c r="C2371">
        <v>162.16999999999999</v>
      </c>
    </row>
    <row r="2372" spans="1:3" x14ac:dyDescent="0.3">
      <c r="A2372" s="1">
        <v>43739</v>
      </c>
      <c r="B2372">
        <v>8660.7000000000007</v>
      </c>
      <c r="C2372">
        <v>181.52</v>
      </c>
    </row>
    <row r="2373" spans="1:3" x14ac:dyDescent="0.3">
      <c r="A2373" s="1">
        <v>43739</v>
      </c>
      <c r="B2373">
        <v>9244.9699999999993</v>
      </c>
      <c r="C2373">
        <v>179.84</v>
      </c>
    </row>
    <row r="2374" spans="1:3" x14ac:dyDescent="0.3">
      <c r="A2374" s="1">
        <v>43739</v>
      </c>
      <c r="B2374">
        <v>9551.7099999999991</v>
      </c>
      <c r="C2374">
        <v>184.24</v>
      </c>
    </row>
    <row r="2375" spans="1:3" x14ac:dyDescent="0.3">
      <c r="A2375" s="1">
        <v>43739</v>
      </c>
      <c r="B2375">
        <v>9256.15</v>
      </c>
      <c r="C2375">
        <v>182.66</v>
      </c>
    </row>
    <row r="2376" spans="1:3" x14ac:dyDescent="0.3">
      <c r="A2376" s="1">
        <v>43739</v>
      </c>
      <c r="B2376">
        <v>9427.69</v>
      </c>
      <c r="C2376">
        <v>190.34</v>
      </c>
    </row>
    <row r="2377" spans="1:3" x14ac:dyDescent="0.3">
      <c r="A2377" s="1">
        <v>43739</v>
      </c>
      <c r="B2377">
        <v>9205.73</v>
      </c>
      <c r="C2377">
        <v>184.69</v>
      </c>
    </row>
    <row r="2378" spans="1:3" x14ac:dyDescent="0.3">
      <c r="A2378" s="1">
        <v>43739</v>
      </c>
      <c r="B2378">
        <v>9199.58</v>
      </c>
      <c r="C2378">
        <v>183.97</v>
      </c>
    </row>
    <row r="2379" spans="1:3" x14ac:dyDescent="0.3">
      <c r="A2379" s="1">
        <v>43770</v>
      </c>
      <c r="B2379">
        <v>9261.1</v>
      </c>
      <c r="C2379">
        <v>183.97</v>
      </c>
    </row>
    <row r="2380" spans="1:3" x14ac:dyDescent="0.3">
      <c r="A2380" s="1">
        <v>43770</v>
      </c>
      <c r="B2380">
        <v>9324.7199999999993</v>
      </c>
      <c r="C2380">
        <v>183.93</v>
      </c>
    </row>
    <row r="2381" spans="1:3" x14ac:dyDescent="0.3">
      <c r="A2381" s="1">
        <v>43770</v>
      </c>
      <c r="B2381">
        <v>9235.35</v>
      </c>
      <c r="C2381">
        <v>182.43</v>
      </c>
    </row>
    <row r="2382" spans="1:3" x14ac:dyDescent="0.3">
      <c r="A2382" s="1">
        <v>43770</v>
      </c>
      <c r="B2382">
        <v>9412.61</v>
      </c>
      <c r="C2382">
        <v>186.36</v>
      </c>
    </row>
    <row r="2383" spans="1:3" x14ac:dyDescent="0.3">
      <c r="A2383" s="1">
        <v>43770</v>
      </c>
      <c r="B2383">
        <v>9342.5300000000007</v>
      </c>
      <c r="C2383">
        <v>189.3</v>
      </c>
    </row>
    <row r="2384" spans="1:3" x14ac:dyDescent="0.3">
      <c r="A2384" s="1">
        <v>43770</v>
      </c>
      <c r="B2384">
        <v>9360.8799999999992</v>
      </c>
      <c r="C2384">
        <v>191.59</v>
      </c>
    </row>
    <row r="2385" spans="1:3" x14ac:dyDescent="0.3">
      <c r="A2385" s="1">
        <v>43770</v>
      </c>
      <c r="B2385">
        <v>9267.56</v>
      </c>
      <c r="C2385">
        <v>187.98</v>
      </c>
    </row>
    <row r="2386" spans="1:3" x14ac:dyDescent="0.3">
      <c r="A2386" s="1">
        <v>43770</v>
      </c>
      <c r="B2386">
        <v>8804.8799999999992</v>
      </c>
      <c r="C2386">
        <v>184.21</v>
      </c>
    </row>
    <row r="2387" spans="1:3" x14ac:dyDescent="0.3">
      <c r="A2387" s="1">
        <v>43770</v>
      </c>
      <c r="B2387">
        <v>8813.58</v>
      </c>
      <c r="C2387">
        <v>185.03</v>
      </c>
    </row>
    <row r="2388" spans="1:3" x14ac:dyDescent="0.3">
      <c r="A2388" s="1">
        <v>43770</v>
      </c>
      <c r="B2388">
        <v>9055.5300000000007</v>
      </c>
      <c r="C2388">
        <v>189.48</v>
      </c>
    </row>
    <row r="2389" spans="1:3" x14ac:dyDescent="0.3">
      <c r="A2389" s="1">
        <v>43770</v>
      </c>
      <c r="B2389">
        <v>8757.7900000000009</v>
      </c>
      <c r="C2389">
        <v>185.49</v>
      </c>
    </row>
    <row r="2390" spans="1:3" x14ac:dyDescent="0.3">
      <c r="A2390" s="1">
        <v>43770</v>
      </c>
      <c r="B2390">
        <v>8815.66</v>
      </c>
      <c r="C2390">
        <v>186.84</v>
      </c>
    </row>
    <row r="2391" spans="1:3" x14ac:dyDescent="0.3">
      <c r="A2391" s="1">
        <v>43770</v>
      </c>
      <c r="B2391">
        <v>8808.26</v>
      </c>
      <c r="C2391">
        <v>188.26</v>
      </c>
    </row>
    <row r="2392" spans="1:3" x14ac:dyDescent="0.3">
      <c r="A2392" s="1">
        <v>43770</v>
      </c>
      <c r="B2392">
        <v>8708.1</v>
      </c>
      <c r="C2392">
        <v>186</v>
      </c>
    </row>
    <row r="2393" spans="1:3" x14ac:dyDescent="0.3">
      <c r="A2393" s="1">
        <v>43770</v>
      </c>
      <c r="B2393">
        <v>8491.99</v>
      </c>
      <c r="C2393">
        <v>180.52</v>
      </c>
    </row>
    <row r="2394" spans="1:3" x14ac:dyDescent="0.3">
      <c r="A2394" s="1">
        <v>43770</v>
      </c>
      <c r="B2394">
        <v>8550.76</v>
      </c>
      <c r="C2394">
        <v>183.35</v>
      </c>
    </row>
    <row r="2395" spans="1:3" x14ac:dyDescent="0.3">
      <c r="A2395" s="1">
        <v>43770</v>
      </c>
      <c r="B2395">
        <v>8577.98</v>
      </c>
      <c r="C2395">
        <v>185.12</v>
      </c>
    </row>
    <row r="2396" spans="1:3" x14ac:dyDescent="0.3">
      <c r="A2396" s="1">
        <v>43770</v>
      </c>
      <c r="B2396">
        <v>8309.2900000000009</v>
      </c>
      <c r="C2396">
        <v>180.56</v>
      </c>
    </row>
    <row r="2397" spans="1:3" x14ac:dyDescent="0.3">
      <c r="A2397" s="1">
        <v>43770</v>
      </c>
      <c r="B2397">
        <v>8206.15</v>
      </c>
      <c r="C2397">
        <v>177.46</v>
      </c>
    </row>
    <row r="2398" spans="1:3" x14ac:dyDescent="0.3">
      <c r="A2398" s="1">
        <v>43770</v>
      </c>
      <c r="B2398">
        <v>8027.27</v>
      </c>
      <c r="C2398">
        <v>175.7</v>
      </c>
    </row>
    <row r="2399" spans="1:3" x14ac:dyDescent="0.3">
      <c r="A2399" s="1">
        <v>43770</v>
      </c>
      <c r="B2399">
        <v>7642.75</v>
      </c>
      <c r="C2399">
        <v>161.46</v>
      </c>
    </row>
    <row r="2400" spans="1:3" x14ac:dyDescent="0.3">
      <c r="A2400" s="1">
        <v>43770</v>
      </c>
      <c r="B2400">
        <v>7296.58</v>
      </c>
      <c r="C2400">
        <v>150.27000000000001</v>
      </c>
    </row>
    <row r="2401" spans="1:3" x14ac:dyDescent="0.3">
      <c r="A2401" s="1">
        <v>43770</v>
      </c>
      <c r="B2401">
        <v>7397.8</v>
      </c>
      <c r="C2401">
        <v>153.41999999999999</v>
      </c>
    </row>
    <row r="2402" spans="1:3" x14ac:dyDescent="0.3">
      <c r="A2402" s="1">
        <v>43770</v>
      </c>
      <c r="B2402">
        <v>7047.92</v>
      </c>
      <c r="C2402">
        <v>142.83000000000001</v>
      </c>
    </row>
    <row r="2403" spans="1:3" x14ac:dyDescent="0.3">
      <c r="A2403" s="1">
        <v>43770</v>
      </c>
      <c r="B2403">
        <v>7146.13</v>
      </c>
      <c r="C2403">
        <v>146.47999999999999</v>
      </c>
    </row>
    <row r="2404" spans="1:3" x14ac:dyDescent="0.3">
      <c r="A2404" s="1">
        <v>43770</v>
      </c>
      <c r="B2404">
        <v>7218.37</v>
      </c>
      <c r="C2404">
        <v>148.97</v>
      </c>
    </row>
    <row r="2405" spans="1:3" x14ac:dyDescent="0.3">
      <c r="A2405" s="1">
        <v>43770</v>
      </c>
      <c r="B2405">
        <v>7531.66</v>
      </c>
      <c r="C2405">
        <v>153.01</v>
      </c>
    </row>
    <row r="2406" spans="1:3" x14ac:dyDescent="0.3">
      <c r="A2406" s="1">
        <v>43770</v>
      </c>
      <c r="B2406">
        <v>7463.11</v>
      </c>
      <c r="C2406">
        <v>151.72</v>
      </c>
    </row>
    <row r="2407" spans="1:3" x14ac:dyDescent="0.3">
      <c r="A2407" s="1">
        <v>43770</v>
      </c>
      <c r="B2407">
        <v>7761.24</v>
      </c>
      <c r="C2407">
        <v>155.30000000000001</v>
      </c>
    </row>
    <row r="2408" spans="1:3" x14ac:dyDescent="0.3">
      <c r="A2408" s="1">
        <v>43770</v>
      </c>
      <c r="B2408">
        <v>7569.63</v>
      </c>
      <c r="C2408">
        <v>152.54</v>
      </c>
    </row>
    <row r="2409" spans="1:3" x14ac:dyDescent="0.3">
      <c r="A2409" s="1">
        <v>43800</v>
      </c>
      <c r="B2409">
        <v>7424.29</v>
      </c>
      <c r="C2409">
        <v>151.19</v>
      </c>
    </row>
    <row r="2410" spans="1:3" x14ac:dyDescent="0.3">
      <c r="A2410" s="1">
        <v>43800</v>
      </c>
      <c r="B2410">
        <v>7321.99</v>
      </c>
      <c r="C2410">
        <v>149.06</v>
      </c>
    </row>
    <row r="2411" spans="1:3" x14ac:dyDescent="0.3">
      <c r="A2411" s="1">
        <v>43800</v>
      </c>
      <c r="B2411">
        <v>7320.15</v>
      </c>
      <c r="C2411">
        <v>147.96</v>
      </c>
    </row>
    <row r="2412" spans="1:3" x14ac:dyDescent="0.3">
      <c r="A2412" s="1">
        <v>43800</v>
      </c>
      <c r="B2412">
        <v>7252.03</v>
      </c>
      <c r="C2412">
        <v>146.75</v>
      </c>
    </row>
    <row r="2413" spans="1:3" x14ac:dyDescent="0.3">
      <c r="A2413" s="1">
        <v>43800</v>
      </c>
      <c r="B2413">
        <v>7448.31</v>
      </c>
      <c r="C2413">
        <v>149.25</v>
      </c>
    </row>
    <row r="2414" spans="1:3" x14ac:dyDescent="0.3">
      <c r="A2414" s="1">
        <v>43800</v>
      </c>
      <c r="B2414">
        <v>7547</v>
      </c>
      <c r="C2414">
        <v>149.19</v>
      </c>
    </row>
    <row r="2415" spans="1:3" x14ac:dyDescent="0.3">
      <c r="A2415" s="1">
        <v>43800</v>
      </c>
      <c r="B2415">
        <v>7556.24</v>
      </c>
      <c r="C2415">
        <v>148.77000000000001</v>
      </c>
    </row>
    <row r="2416" spans="1:3" x14ac:dyDescent="0.3">
      <c r="A2416" s="1">
        <v>43800</v>
      </c>
      <c r="B2416">
        <v>7564.35</v>
      </c>
      <c r="C2416">
        <v>151.26</v>
      </c>
    </row>
    <row r="2417" spans="1:3" x14ac:dyDescent="0.3">
      <c r="A2417" s="1">
        <v>43800</v>
      </c>
      <c r="B2417">
        <v>7400.9</v>
      </c>
      <c r="C2417">
        <v>148.22999999999999</v>
      </c>
    </row>
    <row r="2418" spans="1:3" x14ac:dyDescent="0.3">
      <c r="A2418" s="1">
        <v>43800</v>
      </c>
      <c r="B2418">
        <v>7278.12</v>
      </c>
      <c r="C2418">
        <v>146.27000000000001</v>
      </c>
    </row>
    <row r="2419" spans="1:3" x14ac:dyDescent="0.3">
      <c r="A2419" s="1">
        <v>43800</v>
      </c>
      <c r="B2419">
        <v>7217.43</v>
      </c>
      <c r="C2419">
        <v>143.61000000000001</v>
      </c>
    </row>
    <row r="2420" spans="1:3" x14ac:dyDescent="0.3">
      <c r="A2420" s="1">
        <v>43800</v>
      </c>
      <c r="B2420">
        <v>7243.13</v>
      </c>
      <c r="C2420">
        <v>145.6</v>
      </c>
    </row>
    <row r="2421" spans="1:3" x14ac:dyDescent="0.3">
      <c r="A2421" s="1">
        <v>43800</v>
      </c>
      <c r="B2421">
        <v>7269.68</v>
      </c>
      <c r="C2421">
        <v>144.94</v>
      </c>
    </row>
    <row r="2422" spans="1:3" x14ac:dyDescent="0.3">
      <c r="A2422" s="1">
        <v>43800</v>
      </c>
      <c r="B2422">
        <v>7124.67</v>
      </c>
      <c r="C2422">
        <v>142.87</v>
      </c>
    </row>
    <row r="2423" spans="1:3" x14ac:dyDescent="0.3">
      <c r="A2423" s="1">
        <v>43800</v>
      </c>
      <c r="B2423">
        <v>7152.3</v>
      </c>
      <c r="C2423">
        <v>143.11000000000001</v>
      </c>
    </row>
    <row r="2424" spans="1:3" x14ac:dyDescent="0.3">
      <c r="A2424" s="1">
        <v>43800</v>
      </c>
      <c r="B2424">
        <v>6932.48</v>
      </c>
      <c r="C2424">
        <v>133.61000000000001</v>
      </c>
    </row>
    <row r="2425" spans="1:3" x14ac:dyDescent="0.3">
      <c r="A2425" s="1">
        <v>43800</v>
      </c>
      <c r="B2425">
        <v>6640.52</v>
      </c>
      <c r="C2425">
        <v>122.6</v>
      </c>
    </row>
    <row r="2426" spans="1:3" x14ac:dyDescent="0.3">
      <c r="A2426" s="1">
        <v>43800</v>
      </c>
      <c r="B2426">
        <v>7276.8</v>
      </c>
      <c r="C2426">
        <v>133.09</v>
      </c>
    </row>
    <row r="2427" spans="1:3" x14ac:dyDescent="0.3">
      <c r="A2427" s="1">
        <v>43800</v>
      </c>
      <c r="B2427">
        <v>7202.84</v>
      </c>
      <c r="C2427">
        <v>129.32</v>
      </c>
    </row>
    <row r="2428" spans="1:3" x14ac:dyDescent="0.3">
      <c r="A2428" s="1">
        <v>43800</v>
      </c>
      <c r="B2428">
        <v>7218.82</v>
      </c>
      <c r="C2428">
        <v>129.07</v>
      </c>
    </row>
    <row r="2429" spans="1:3" x14ac:dyDescent="0.3">
      <c r="A2429" s="1">
        <v>43800</v>
      </c>
      <c r="B2429">
        <v>7191.16</v>
      </c>
      <c r="C2429">
        <v>128.13</v>
      </c>
    </row>
    <row r="2430" spans="1:3" x14ac:dyDescent="0.3">
      <c r="A2430" s="1">
        <v>43800</v>
      </c>
      <c r="B2430">
        <v>7511.59</v>
      </c>
      <c r="C2430">
        <v>132.37</v>
      </c>
    </row>
    <row r="2431" spans="1:3" x14ac:dyDescent="0.3">
      <c r="A2431" s="1">
        <v>43800</v>
      </c>
      <c r="B2431">
        <v>7355.63</v>
      </c>
      <c r="C2431">
        <v>128.61000000000001</v>
      </c>
    </row>
    <row r="2432" spans="1:3" x14ac:dyDescent="0.3">
      <c r="A2432" s="1">
        <v>43800</v>
      </c>
      <c r="B2432">
        <v>7322.53</v>
      </c>
      <c r="C2432">
        <v>129.06</v>
      </c>
    </row>
    <row r="2433" spans="1:3" x14ac:dyDescent="0.3">
      <c r="A2433" s="1">
        <v>43800</v>
      </c>
      <c r="B2433">
        <v>7275.16</v>
      </c>
      <c r="C2433">
        <v>126.45</v>
      </c>
    </row>
    <row r="2434" spans="1:3" x14ac:dyDescent="0.3">
      <c r="A2434" s="1">
        <v>43800</v>
      </c>
      <c r="B2434">
        <v>7238.97</v>
      </c>
      <c r="C2434">
        <v>126.36</v>
      </c>
    </row>
    <row r="2435" spans="1:3" x14ac:dyDescent="0.3">
      <c r="A2435" s="1">
        <v>43800</v>
      </c>
      <c r="B2435">
        <v>7290.09</v>
      </c>
      <c r="C2435">
        <v>127.21</v>
      </c>
    </row>
    <row r="2436" spans="1:3" x14ac:dyDescent="0.3">
      <c r="A2436" s="1">
        <v>43800</v>
      </c>
      <c r="B2436">
        <v>7317.99</v>
      </c>
      <c r="C2436">
        <v>128.32</v>
      </c>
    </row>
    <row r="2437" spans="1:3" x14ac:dyDescent="0.3">
      <c r="A2437" s="1">
        <v>43800</v>
      </c>
      <c r="B2437">
        <v>7422.65</v>
      </c>
      <c r="C2437">
        <v>134.76</v>
      </c>
    </row>
    <row r="2438" spans="1:3" x14ac:dyDescent="0.3">
      <c r="A2438" s="1">
        <v>43800</v>
      </c>
      <c r="B2438">
        <v>7293</v>
      </c>
      <c r="C2438">
        <v>132.63</v>
      </c>
    </row>
    <row r="2439" spans="1:3" x14ac:dyDescent="0.3">
      <c r="A2439" s="1">
        <v>43800</v>
      </c>
      <c r="B2439">
        <v>7193.6</v>
      </c>
      <c r="C2439">
        <v>129.61000000000001</v>
      </c>
    </row>
    <row r="2440" spans="1:3" x14ac:dyDescent="0.3">
      <c r="A2440" s="1">
        <v>43831</v>
      </c>
      <c r="B2440">
        <v>7200.17</v>
      </c>
      <c r="C2440">
        <v>130.80000000000001</v>
      </c>
    </row>
    <row r="2441" spans="1:3" x14ac:dyDescent="0.3">
      <c r="A2441" s="1">
        <v>43831</v>
      </c>
      <c r="B2441">
        <v>6985.47</v>
      </c>
      <c r="C2441">
        <v>127.41</v>
      </c>
    </row>
    <row r="2442" spans="1:3" x14ac:dyDescent="0.3">
      <c r="A2442" s="1">
        <v>43831</v>
      </c>
      <c r="B2442">
        <v>7344.88</v>
      </c>
      <c r="C2442">
        <v>134.16999999999999</v>
      </c>
    </row>
    <row r="2443" spans="1:3" x14ac:dyDescent="0.3">
      <c r="A2443" s="1">
        <v>43831</v>
      </c>
      <c r="B2443">
        <v>7410.66</v>
      </c>
      <c r="C2443">
        <v>135.07</v>
      </c>
    </row>
    <row r="2444" spans="1:3" x14ac:dyDescent="0.3">
      <c r="A2444" s="1">
        <v>43831</v>
      </c>
      <c r="B2444">
        <v>7411.32</v>
      </c>
      <c r="C2444">
        <v>136.28</v>
      </c>
    </row>
    <row r="2445" spans="1:3" x14ac:dyDescent="0.3">
      <c r="A2445" s="1">
        <v>43831</v>
      </c>
      <c r="B2445">
        <v>7769.22</v>
      </c>
      <c r="C2445">
        <v>144.30000000000001</v>
      </c>
    </row>
    <row r="2446" spans="1:3" x14ac:dyDescent="0.3">
      <c r="A2446" s="1">
        <v>43831</v>
      </c>
      <c r="B2446">
        <v>8163.69</v>
      </c>
      <c r="C2446">
        <v>143.54</v>
      </c>
    </row>
    <row r="2447" spans="1:3" x14ac:dyDescent="0.3">
      <c r="A2447" s="1">
        <v>43831</v>
      </c>
      <c r="B2447">
        <v>8079.86</v>
      </c>
      <c r="C2447">
        <v>141.26</v>
      </c>
    </row>
    <row r="2448" spans="1:3" x14ac:dyDescent="0.3">
      <c r="A2448" s="1">
        <v>43831</v>
      </c>
      <c r="B2448">
        <v>7879.07</v>
      </c>
      <c r="C2448">
        <v>138.97999999999999</v>
      </c>
    </row>
    <row r="2449" spans="1:3" x14ac:dyDescent="0.3">
      <c r="A2449" s="1">
        <v>43831</v>
      </c>
      <c r="B2449">
        <v>8166.55</v>
      </c>
      <c r="C2449">
        <v>143.96</v>
      </c>
    </row>
    <row r="2450" spans="1:3" x14ac:dyDescent="0.3">
      <c r="A2450" s="1">
        <v>43831</v>
      </c>
      <c r="B2450">
        <v>8037.54</v>
      </c>
      <c r="C2450">
        <v>142.93</v>
      </c>
    </row>
    <row r="2451" spans="1:3" x14ac:dyDescent="0.3">
      <c r="A2451" s="1">
        <v>43831</v>
      </c>
      <c r="B2451">
        <v>8192.49</v>
      </c>
      <c r="C2451">
        <v>145.87</v>
      </c>
    </row>
    <row r="2452" spans="1:3" x14ac:dyDescent="0.3">
      <c r="A2452" s="1">
        <v>43831</v>
      </c>
      <c r="B2452">
        <v>8144.19</v>
      </c>
      <c r="C2452">
        <v>144.22999999999999</v>
      </c>
    </row>
    <row r="2453" spans="1:3" x14ac:dyDescent="0.3">
      <c r="A2453" s="1">
        <v>43831</v>
      </c>
      <c r="B2453">
        <v>8827.76</v>
      </c>
      <c r="C2453">
        <v>165.96</v>
      </c>
    </row>
    <row r="2454" spans="1:3" x14ac:dyDescent="0.3">
      <c r="A2454" s="1">
        <v>43831</v>
      </c>
      <c r="B2454">
        <v>8807.01</v>
      </c>
      <c r="C2454">
        <v>166.23</v>
      </c>
    </row>
    <row r="2455" spans="1:3" x14ac:dyDescent="0.3">
      <c r="A2455" s="1">
        <v>43831</v>
      </c>
      <c r="B2455">
        <v>8723.7900000000009</v>
      </c>
      <c r="C2455">
        <v>164.39</v>
      </c>
    </row>
    <row r="2456" spans="1:3" x14ac:dyDescent="0.3">
      <c r="A2456" s="1">
        <v>43831</v>
      </c>
      <c r="B2456">
        <v>8929.0400000000009</v>
      </c>
      <c r="C2456">
        <v>170.78</v>
      </c>
    </row>
    <row r="2457" spans="1:3" x14ac:dyDescent="0.3">
      <c r="A2457" s="1">
        <v>43831</v>
      </c>
      <c r="B2457">
        <v>8942.81</v>
      </c>
      <c r="C2457">
        <v>175.37</v>
      </c>
    </row>
    <row r="2458" spans="1:3" x14ac:dyDescent="0.3">
      <c r="A2458" s="1">
        <v>43831</v>
      </c>
      <c r="B2458">
        <v>8706.25</v>
      </c>
      <c r="C2458">
        <v>166.97</v>
      </c>
    </row>
    <row r="2459" spans="1:3" x14ac:dyDescent="0.3">
      <c r="A2459" s="1">
        <v>43831</v>
      </c>
      <c r="B2459">
        <v>8657.64</v>
      </c>
      <c r="C2459">
        <v>167.12</v>
      </c>
    </row>
    <row r="2460" spans="1:3" x14ac:dyDescent="0.3">
      <c r="A2460" s="1">
        <v>43831</v>
      </c>
      <c r="B2460">
        <v>8745.89</v>
      </c>
      <c r="C2460">
        <v>169.7</v>
      </c>
    </row>
    <row r="2461" spans="1:3" x14ac:dyDescent="0.3">
      <c r="A2461" s="1">
        <v>43831</v>
      </c>
      <c r="B2461">
        <v>8680.8799999999992</v>
      </c>
      <c r="C2461">
        <v>168.29</v>
      </c>
    </row>
    <row r="2462" spans="1:3" x14ac:dyDescent="0.3">
      <c r="A2462" s="1">
        <v>43831</v>
      </c>
      <c r="B2462">
        <v>8406.52</v>
      </c>
      <c r="C2462">
        <v>162.93</v>
      </c>
    </row>
    <row r="2463" spans="1:3" x14ac:dyDescent="0.3">
      <c r="A2463" s="1">
        <v>43831</v>
      </c>
      <c r="B2463">
        <v>8445.43</v>
      </c>
      <c r="C2463">
        <v>163.05000000000001</v>
      </c>
    </row>
    <row r="2464" spans="1:3" x14ac:dyDescent="0.3">
      <c r="A2464" s="1">
        <v>43831</v>
      </c>
      <c r="B2464">
        <v>8367.85</v>
      </c>
      <c r="C2464">
        <v>161.28</v>
      </c>
    </row>
    <row r="2465" spans="1:3" x14ac:dyDescent="0.3">
      <c r="A2465" s="1">
        <v>43831</v>
      </c>
      <c r="B2465">
        <v>8596.83</v>
      </c>
      <c r="C2465">
        <v>168.08</v>
      </c>
    </row>
    <row r="2466" spans="1:3" x14ac:dyDescent="0.3">
      <c r="A2466" s="1">
        <v>43831</v>
      </c>
      <c r="B2466">
        <v>8909.82</v>
      </c>
      <c r="C2466">
        <v>170.93</v>
      </c>
    </row>
    <row r="2467" spans="1:3" x14ac:dyDescent="0.3">
      <c r="A2467" s="1">
        <v>43831</v>
      </c>
      <c r="B2467">
        <v>9358.59</v>
      </c>
      <c r="C2467">
        <v>176.37</v>
      </c>
    </row>
    <row r="2468" spans="1:3" x14ac:dyDescent="0.3">
      <c r="A2468" s="1">
        <v>43831</v>
      </c>
      <c r="B2468">
        <v>9316.6299999999992</v>
      </c>
      <c r="C2468">
        <v>175.05</v>
      </c>
    </row>
    <row r="2469" spans="1:3" x14ac:dyDescent="0.3">
      <c r="A2469" s="1">
        <v>43831</v>
      </c>
      <c r="B2469">
        <v>9508.99</v>
      </c>
      <c r="C2469">
        <v>184.69</v>
      </c>
    </row>
    <row r="2470" spans="1:3" x14ac:dyDescent="0.3">
      <c r="A2470" s="1">
        <v>43831</v>
      </c>
      <c r="B2470">
        <v>9350.5300000000007</v>
      </c>
      <c r="C2470">
        <v>180.16</v>
      </c>
    </row>
    <row r="2471" spans="1:3" x14ac:dyDescent="0.3">
      <c r="A2471" s="1">
        <v>43862</v>
      </c>
      <c r="B2471">
        <v>9392.8799999999992</v>
      </c>
      <c r="C2471">
        <v>183.67</v>
      </c>
    </row>
    <row r="2472" spans="1:3" x14ac:dyDescent="0.3">
      <c r="A2472" s="1">
        <v>43862</v>
      </c>
      <c r="B2472">
        <v>9344.3700000000008</v>
      </c>
      <c r="C2472">
        <v>188.62</v>
      </c>
    </row>
    <row r="2473" spans="1:3" x14ac:dyDescent="0.3">
      <c r="A2473" s="1">
        <v>43862</v>
      </c>
      <c r="B2473">
        <v>9293.52</v>
      </c>
      <c r="C2473">
        <v>189.87</v>
      </c>
    </row>
    <row r="2474" spans="1:3" x14ac:dyDescent="0.3">
      <c r="A2474" s="1">
        <v>43862</v>
      </c>
      <c r="B2474">
        <v>9180.9599999999991</v>
      </c>
      <c r="C2474">
        <v>189.25</v>
      </c>
    </row>
    <row r="2475" spans="1:3" x14ac:dyDescent="0.3">
      <c r="A2475" s="1">
        <v>43862</v>
      </c>
      <c r="B2475">
        <v>9613.42</v>
      </c>
      <c r="C2475">
        <v>204.23</v>
      </c>
    </row>
    <row r="2476" spans="1:3" x14ac:dyDescent="0.3">
      <c r="A2476" s="1">
        <v>43862</v>
      </c>
      <c r="B2476">
        <v>9729.7999999999993</v>
      </c>
      <c r="C2476">
        <v>212.34</v>
      </c>
    </row>
    <row r="2477" spans="1:3" x14ac:dyDescent="0.3">
      <c r="A2477" s="1">
        <v>43862</v>
      </c>
      <c r="B2477">
        <v>9795.94</v>
      </c>
      <c r="C2477">
        <v>222.73</v>
      </c>
    </row>
    <row r="2478" spans="1:3" x14ac:dyDescent="0.3">
      <c r="A2478" s="1">
        <v>43862</v>
      </c>
      <c r="B2478">
        <v>9865.1200000000008</v>
      </c>
      <c r="C2478">
        <v>223.15</v>
      </c>
    </row>
    <row r="2479" spans="1:3" x14ac:dyDescent="0.3">
      <c r="A2479" s="1">
        <v>43862</v>
      </c>
      <c r="B2479">
        <v>10116.67</v>
      </c>
      <c r="C2479">
        <v>228.58</v>
      </c>
    </row>
    <row r="2480" spans="1:3" x14ac:dyDescent="0.3">
      <c r="A2480" s="1">
        <v>43862</v>
      </c>
      <c r="B2480">
        <v>9856.61</v>
      </c>
      <c r="C2480">
        <v>223.52</v>
      </c>
    </row>
    <row r="2481" spans="1:3" x14ac:dyDescent="0.3">
      <c r="A2481" s="1">
        <v>43862</v>
      </c>
      <c r="B2481">
        <v>10208.24</v>
      </c>
      <c r="C2481">
        <v>235.85</v>
      </c>
    </row>
    <row r="2482" spans="1:3" x14ac:dyDescent="0.3">
      <c r="A2482" s="1">
        <v>43862</v>
      </c>
      <c r="B2482">
        <v>10326.049999999999</v>
      </c>
      <c r="C2482">
        <v>265.41000000000003</v>
      </c>
    </row>
    <row r="2483" spans="1:3" x14ac:dyDescent="0.3">
      <c r="A2483" s="1">
        <v>43862</v>
      </c>
      <c r="B2483">
        <v>10214.379999999999</v>
      </c>
      <c r="C2483">
        <v>268.10000000000002</v>
      </c>
    </row>
    <row r="2484" spans="1:3" x14ac:dyDescent="0.3">
      <c r="A2484" s="1">
        <v>43862</v>
      </c>
      <c r="B2484">
        <v>10312.120000000001</v>
      </c>
      <c r="C2484">
        <v>284.22000000000003</v>
      </c>
    </row>
    <row r="2485" spans="1:3" x14ac:dyDescent="0.3">
      <c r="A2485" s="1">
        <v>43862</v>
      </c>
      <c r="B2485">
        <v>9889.42</v>
      </c>
      <c r="C2485">
        <v>264.73</v>
      </c>
    </row>
    <row r="2486" spans="1:3" x14ac:dyDescent="0.3">
      <c r="A2486" s="1">
        <v>43862</v>
      </c>
      <c r="B2486">
        <v>9934.43</v>
      </c>
      <c r="C2486">
        <v>259.89</v>
      </c>
    </row>
    <row r="2487" spans="1:3" x14ac:dyDescent="0.3">
      <c r="A2487" s="1">
        <v>43862</v>
      </c>
      <c r="B2487">
        <v>9690.14</v>
      </c>
      <c r="C2487">
        <v>266.36</v>
      </c>
    </row>
    <row r="2488" spans="1:3" x14ac:dyDescent="0.3">
      <c r="A2488" s="1">
        <v>43862</v>
      </c>
      <c r="B2488">
        <v>10142</v>
      </c>
      <c r="C2488">
        <v>281.94</v>
      </c>
    </row>
    <row r="2489" spans="1:3" x14ac:dyDescent="0.3">
      <c r="A2489" s="1">
        <v>43862</v>
      </c>
      <c r="B2489">
        <v>9633.39</v>
      </c>
      <c r="C2489">
        <v>259.76</v>
      </c>
    </row>
    <row r="2490" spans="1:3" x14ac:dyDescent="0.3">
      <c r="A2490" s="1">
        <v>43862</v>
      </c>
      <c r="B2490">
        <v>9608.48</v>
      </c>
      <c r="C2490">
        <v>257.95</v>
      </c>
    </row>
    <row r="2491" spans="1:3" x14ac:dyDescent="0.3">
      <c r="A2491" s="1">
        <v>43862</v>
      </c>
      <c r="B2491">
        <v>9686.44</v>
      </c>
      <c r="C2491">
        <v>265.60000000000002</v>
      </c>
    </row>
    <row r="2492" spans="1:3" x14ac:dyDescent="0.3">
      <c r="A2492" s="1">
        <v>43862</v>
      </c>
      <c r="B2492">
        <v>9663.18</v>
      </c>
      <c r="C2492">
        <v>262.33</v>
      </c>
    </row>
    <row r="2493" spans="1:3" x14ac:dyDescent="0.3">
      <c r="A2493" s="1">
        <v>43862</v>
      </c>
      <c r="B2493">
        <v>9924.52</v>
      </c>
      <c r="C2493">
        <v>273.75</v>
      </c>
    </row>
    <row r="2494" spans="1:3" x14ac:dyDescent="0.3">
      <c r="A2494" s="1">
        <v>43862</v>
      </c>
      <c r="B2494">
        <v>9650.17</v>
      </c>
      <c r="C2494">
        <v>265.22000000000003</v>
      </c>
    </row>
    <row r="2495" spans="1:3" x14ac:dyDescent="0.3">
      <c r="A2495" s="1">
        <v>43862</v>
      </c>
      <c r="B2495">
        <v>9341.7099999999991</v>
      </c>
      <c r="C2495">
        <v>247.82</v>
      </c>
    </row>
    <row r="2496" spans="1:3" x14ac:dyDescent="0.3">
      <c r="A2496" s="1">
        <v>43862</v>
      </c>
      <c r="B2496">
        <v>8820.52</v>
      </c>
      <c r="C2496">
        <v>225.68</v>
      </c>
    </row>
    <row r="2497" spans="1:3" x14ac:dyDescent="0.3">
      <c r="A2497" s="1">
        <v>43862</v>
      </c>
      <c r="B2497">
        <v>8784.49</v>
      </c>
      <c r="C2497">
        <v>226.75</v>
      </c>
    </row>
    <row r="2498" spans="1:3" x14ac:dyDescent="0.3">
      <c r="A2498" s="1">
        <v>43862</v>
      </c>
      <c r="B2498">
        <v>8672.4599999999991</v>
      </c>
      <c r="C2498">
        <v>226.76</v>
      </c>
    </row>
    <row r="2499" spans="1:3" x14ac:dyDescent="0.3">
      <c r="A2499" s="1">
        <v>43862</v>
      </c>
      <c r="B2499">
        <v>8599.51</v>
      </c>
      <c r="C2499">
        <v>219.85</v>
      </c>
    </row>
    <row r="2500" spans="1:3" x14ac:dyDescent="0.3">
      <c r="A2500" s="1">
        <v>43891</v>
      </c>
      <c r="B2500">
        <v>8562.4500000000007</v>
      </c>
      <c r="C2500">
        <v>218.97</v>
      </c>
    </row>
    <row r="2501" spans="1:3" x14ac:dyDescent="0.3">
      <c r="A2501" s="1">
        <v>43891</v>
      </c>
      <c r="B2501">
        <v>8869.67</v>
      </c>
      <c r="C2501">
        <v>230.57</v>
      </c>
    </row>
    <row r="2502" spans="1:3" x14ac:dyDescent="0.3">
      <c r="A2502" s="1">
        <v>43891</v>
      </c>
      <c r="B2502">
        <v>8787.7900000000009</v>
      </c>
      <c r="C2502">
        <v>224.48</v>
      </c>
    </row>
    <row r="2503" spans="1:3" x14ac:dyDescent="0.3">
      <c r="A2503" s="1">
        <v>43891</v>
      </c>
      <c r="B2503">
        <v>8755.25</v>
      </c>
      <c r="C2503">
        <v>224.52</v>
      </c>
    </row>
    <row r="2504" spans="1:3" x14ac:dyDescent="0.3">
      <c r="A2504" s="1">
        <v>43891</v>
      </c>
      <c r="B2504">
        <v>9078.76</v>
      </c>
      <c r="C2504">
        <v>229.27</v>
      </c>
    </row>
    <row r="2505" spans="1:3" x14ac:dyDescent="0.3">
      <c r="A2505" s="1">
        <v>43891</v>
      </c>
      <c r="B2505">
        <v>9122.5499999999993</v>
      </c>
      <c r="C2505">
        <v>243.53</v>
      </c>
    </row>
    <row r="2506" spans="1:3" x14ac:dyDescent="0.3">
      <c r="A2506" s="1">
        <v>43891</v>
      </c>
      <c r="B2506">
        <v>8909.9500000000007</v>
      </c>
      <c r="C2506">
        <v>237.85</v>
      </c>
    </row>
    <row r="2507" spans="1:3" x14ac:dyDescent="0.3">
      <c r="A2507" s="1">
        <v>43891</v>
      </c>
      <c r="B2507">
        <v>8108.12</v>
      </c>
      <c r="C2507">
        <v>200.69</v>
      </c>
    </row>
    <row r="2508" spans="1:3" x14ac:dyDescent="0.3">
      <c r="A2508" s="1">
        <v>43891</v>
      </c>
      <c r="B2508">
        <v>7923.64</v>
      </c>
      <c r="C2508">
        <v>201.99</v>
      </c>
    </row>
    <row r="2509" spans="1:3" x14ac:dyDescent="0.3">
      <c r="A2509" s="1">
        <v>43891</v>
      </c>
      <c r="B2509">
        <v>7909.73</v>
      </c>
      <c r="C2509">
        <v>200.77</v>
      </c>
    </row>
    <row r="2510" spans="1:3" x14ac:dyDescent="0.3">
      <c r="A2510" s="1">
        <v>43891</v>
      </c>
      <c r="B2510">
        <v>7911.43</v>
      </c>
      <c r="C2510">
        <v>194.87</v>
      </c>
    </row>
    <row r="2511" spans="1:3" x14ac:dyDescent="0.3">
      <c r="A2511" s="1">
        <v>43891</v>
      </c>
      <c r="B2511">
        <v>4970.79</v>
      </c>
      <c r="C2511">
        <v>112.35</v>
      </c>
    </row>
    <row r="2512" spans="1:3" x14ac:dyDescent="0.3">
      <c r="A2512" s="1">
        <v>43891</v>
      </c>
      <c r="B2512">
        <v>5563.71</v>
      </c>
      <c r="C2512">
        <v>133.19999999999999</v>
      </c>
    </row>
    <row r="2513" spans="1:3" x14ac:dyDescent="0.3">
      <c r="A2513" s="1">
        <v>43891</v>
      </c>
      <c r="B2513">
        <v>5200.37</v>
      </c>
      <c r="C2513">
        <v>123.31</v>
      </c>
    </row>
    <row r="2514" spans="1:3" x14ac:dyDescent="0.3">
      <c r="A2514" s="1">
        <v>43891</v>
      </c>
      <c r="B2514">
        <v>5392.31</v>
      </c>
      <c r="C2514">
        <v>125.21</v>
      </c>
    </row>
    <row r="2515" spans="1:3" x14ac:dyDescent="0.3">
      <c r="A2515" s="1">
        <v>43891</v>
      </c>
      <c r="B2515">
        <v>5014.4799999999996</v>
      </c>
      <c r="C2515">
        <v>110.61</v>
      </c>
    </row>
    <row r="2516" spans="1:3" x14ac:dyDescent="0.3">
      <c r="A2516" s="1">
        <v>43891</v>
      </c>
      <c r="B2516">
        <v>5225.63</v>
      </c>
      <c r="C2516">
        <v>113.94</v>
      </c>
    </row>
    <row r="2517" spans="1:3" x14ac:dyDescent="0.3">
      <c r="A2517" s="1">
        <v>43891</v>
      </c>
      <c r="B2517">
        <v>5238.4399999999996</v>
      </c>
      <c r="C2517">
        <v>114.84</v>
      </c>
    </row>
    <row r="2518" spans="1:3" x14ac:dyDescent="0.3">
      <c r="A2518" s="1">
        <v>43891</v>
      </c>
      <c r="B2518">
        <v>6191.19</v>
      </c>
      <c r="C2518">
        <v>136.59</v>
      </c>
    </row>
    <row r="2519" spans="1:3" x14ac:dyDescent="0.3">
      <c r="A2519" s="1">
        <v>43891</v>
      </c>
      <c r="B2519">
        <v>6198.78</v>
      </c>
      <c r="C2519">
        <v>132.74</v>
      </c>
    </row>
    <row r="2520" spans="1:3" x14ac:dyDescent="0.3">
      <c r="A2520" s="1">
        <v>43891</v>
      </c>
      <c r="B2520">
        <v>6185.07</v>
      </c>
      <c r="C2520">
        <v>132.82</v>
      </c>
    </row>
    <row r="2521" spans="1:3" x14ac:dyDescent="0.3">
      <c r="A2521" s="1">
        <v>43891</v>
      </c>
      <c r="B2521">
        <v>5830.25</v>
      </c>
      <c r="C2521">
        <v>123.32</v>
      </c>
    </row>
    <row r="2522" spans="1:3" x14ac:dyDescent="0.3">
      <c r="A2522" s="1">
        <v>43891</v>
      </c>
      <c r="B2522">
        <v>6416.31</v>
      </c>
      <c r="C2522">
        <v>134.91</v>
      </c>
    </row>
    <row r="2523" spans="1:3" x14ac:dyDescent="0.3">
      <c r="A2523" s="1">
        <v>43891</v>
      </c>
      <c r="B2523">
        <v>6734.8</v>
      </c>
      <c r="C2523">
        <v>138.76</v>
      </c>
    </row>
    <row r="2524" spans="1:3" x14ac:dyDescent="0.3">
      <c r="A2524" s="1">
        <v>43891</v>
      </c>
      <c r="B2524">
        <v>6681.06</v>
      </c>
      <c r="C2524">
        <v>136.19999999999999</v>
      </c>
    </row>
    <row r="2525" spans="1:3" x14ac:dyDescent="0.3">
      <c r="A2525" s="1">
        <v>43891</v>
      </c>
      <c r="B2525">
        <v>6716.44</v>
      </c>
      <c r="C2525">
        <v>138.36000000000001</v>
      </c>
    </row>
    <row r="2526" spans="1:3" x14ac:dyDescent="0.3">
      <c r="A2526" s="1">
        <v>43891</v>
      </c>
      <c r="B2526">
        <v>6469.8</v>
      </c>
      <c r="C2526">
        <v>133.94</v>
      </c>
    </row>
    <row r="2527" spans="1:3" x14ac:dyDescent="0.3">
      <c r="A2527" s="1">
        <v>43891</v>
      </c>
      <c r="B2527">
        <v>6242.19</v>
      </c>
      <c r="C2527">
        <v>130.99</v>
      </c>
    </row>
    <row r="2528" spans="1:3" x14ac:dyDescent="0.3">
      <c r="A2528" s="1">
        <v>43891</v>
      </c>
      <c r="B2528">
        <v>5922.04</v>
      </c>
      <c r="C2528">
        <v>125.58</v>
      </c>
    </row>
    <row r="2529" spans="1:3" x14ac:dyDescent="0.3">
      <c r="A2529" s="1">
        <v>43891</v>
      </c>
      <c r="B2529">
        <v>6429.84</v>
      </c>
      <c r="C2529">
        <v>132.9</v>
      </c>
    </row>
    <row r="2530" spans="1:3" x14ac:dyDescent="0.3">
      <c r="A2530" s="1">
        <v>43891</v>
      </c>
      <c r="B2530">
        <v>6438.64</v>
      </c>
      <c r="C2530">
        <v>133.59</v>
      </c>
    </row>
    <row r="2531" spans="1:3" x14ac:dyDescent="0.3">
      <c r="A2531" s="1">
        <v>43922</v>
      </c>
      <c r="B2531">
        <v>6606.78</v>
      </c>
      <c r="C2531">
        <v>135.63</v>
      </c>
    </row>
    <row r="2532" spans="1:3" x14ac:dyDescent="0.3">
      <c r="A2532" s="1">
        <v>43922</v>
      </c>
      <c r="B2532">
        <v>6793.62</v>
      </c>
      <c r="C2532">
        <v>142.03</v>
      </c>
    </row>
    <row r="2533" spans="1:3" x14ac:dyDescent="0.3">
      <c r="A2533" s="1">
        <v>43922</v>
      </c>
      <c r="B2533">
        <v>6733.39</v>
      </c>
      <c r="C2533">
        <v>142.09</v>
      </c>
    </row>
    <row r="2534" spans="1:3" x14ac:dyDescent="0.3">
      <c r="A2534" s="1">
        <v>43922</v>
      </c>
      <c r="B2534">
        <v>6867.53</v>
      </c>
      <c r="C2534">
        <v>145.22</v>
      </c>
    </row>
    <row r="2535" spans="1:3" x14ac:dyDescent="0.3">
      <c r="A2535" s="1">
        <v>43922</v>
      </c>
      <c r="B2535">
        <v>6791.13</v>
      </c>
      <c r="C2535">
        <v>143.55000000000001</v>
      </c>
    </row>
    <row r="2536" spans="1:3" x14ac:dyDescent="0.3">
      <c r="A2536" s="1">
        <v>43922</v>
      </c>
      <c r="B2536">
        <v>7271.78</v>
      </c>
      <c r="C2536">
        <v>169.14</v>
      </c>
    </row>
    <row r="2537" spans="1:3" x14ac:dyDescent="0.3">
      <c r="A2537" s="1">
        <v>43922</v>
      </c>
      <c r="B2537">
        <v>7176.41</v>
      </c>
      <c r="C2537">
        <v>165.1</v>
      </c>
    </row>
    <row r="2538" spans="1:3" x14ac:dyDescent="0.3">
      <c r="A2538" s="1">
        <v>43922</v>
      </c>
      <c r="B2538">
        <v>7334.1</v>
      </c>
      <c r="C2538">
        <v>172.64</v>
      </c>
    </row>
    <row r="2539" spans="1:3" x14ac:dyDescent="0.3">
      <c r="A2539" s="1">
        <v>43922</v>
      </c>
      <c r="B2539">
        <v>7302.09</v>
      </c>
      <c r="C2539">
        <v>170.81</v>
      </c>
    </row>
    <row r="2540" spans="1:3" x14ac:dyDescent="0.3">
      <c r="A2540" s="1">
        <v>43922</v>
      </c>
      <c r="B2540">
        <v>6865.49</v>
      </c>
      <c r="C2540">
        <v>158.41</v>
      </c>
    </row>
    <row r="2541" spans="1:3" x14ac:dyDescent="0.3">
      <c r="A2541" s="1">
        <v>43922</v>
      </c>
      <c r="B2541">
        <v>6859.08</v>
      </c>
      <c r="C2541">
        <v>158.22</v>
      </c>
    </row>
    <row r="2542" spans="1:3" x14ac:dyDescent="0.3">
      <c r="A2542" s="1">
        <v>43922</v>
      </c>
      <c r="B2542">
        <v>6971.09</v>
      </c>
      <c r="C2542">
        <v>161.13999999999999</v>
      </c>
    </row>
    <row r="2543" spans="1:3" x14ac:dyDescent="0.3">
      <c r="A2543" s="1">
        <v>43922</v>
      </c>
      <c r="B2543">
        <v>6845.04</v>
      </c>
      <c r="C2543">
        <v>156.28</v>
      </c>
    </row>
    <row r="2544" spans="1:3" x14ac:dyDescent="0.3">
      <c r="A2544" s="1">
        <v>43922</v>
      </c>
      <c r="B2544">
        <v>6842.43</v>
      </c>
      <c r="C2544">
        <v>157.6</v>
      </c>
    </row>
    <row r="2545" spans="1:3" x14ac:dyDescent="0.3">
      <c r="A2545" s="1">
        <v>43922</v>
      </c>
      <c r="B2545">
        <v>6642.11</v>
      </c>
      <c r="C2545">
        <v>153.29</v>
      </c>
    </row>
    <row r="2546" spans="1:3" x14ac:dyDescent="0.3">
      <c r="A2546" s="1">
        <v>43922</v>
      </c>
      <c r="B2546">
        <v>7116.8</v>
      </c>
      <c r="C2546">
        <v>172.16</v>
      </c>
    </row>
    <row r="2547" spans="1:3" x14ac:dyDescent="0.3">
      <c r="A2547" s="1">
        <v>43922</v>
      </c>
      <c r="B2547">
        <v>7096.18</v>
      </c>
      <c r="C2547">
        <v>171.64</v>
      </c>
    </row>
    <row r="2548" spans="1:3" x14ac:dyDescent="0.3">
      <c r="A2548" s="1">
        <v>43922</v>
      </c>
      <c r="B2548">
        <v>7257.66</v>
      </c>
      <c r="C2548">
        <v>186.91</v>
      </c>
    </row>
    <row r="2549" spans="1:3" x14ac:dyDescent="0.3">
      <c r="A2549" s="1">
        <v>43922</v>
      </c>
      <c r="B2549">
        <v>7189.42</v>
      </c>
      <c r="C2549">
        <v>181.61</v>
      </c>
    </row>
    <row r="2550" spans="1:3" x14ac:dyDescent="0.3">
      <c r="A2550" s="1">
        <v>43922</v>
      </c>
      <c r="B2550">
        <v>6881.96</v>
      </c>
      <c r="C2550">
        <v>172.3</v>
      </c>
    </row>
    <row r="2551" spans="1:3" x14ac:dyDescent="0.3">
      <c r="A2551" s="1">
        <v>43922</v>
      </c>
      <c r="B2551">
        <v>6880.32</v>
      </c>
      <c r="C2551">
        <v>172.74</v>
      </c>
    </row>
    <row r="2552" spans="1:3" x14ac:dyDescent="0.3">
      <c r="A2552" s="1">
        <v>43922</v>
      </c>
      <c r="B2552">
        <v>7117.21</v>
      </c>
      <c r="C2552">
        <v>182.6</v>
      </c>
    </row>
    <row r="2553" spans="1:3" x14ac:dyDescent="0.3">
      <c r="A2553" s="1">
        <v>43922</v>
      </c>
      <c r="B2553">
        <v>7429.72</v>
      </c>
      <c r="C2553">
        <v>185.03</v>
      </c>
    </row>
    <row r="2554" spans="1:3" x14ac:dyDescent="0.3">
      <c r="A2554" s="1">
        <v>43922</v>
      </c>
      <c r="B2554">
        <v>7550.9</v>
      </c>
      <c r="C2554">
        <v>189.24</v>
      </c>
    </row>
    <row r="2555" spans="1:3" x14ac:dyDescent="0.3">
      <c r="A2555" s="1">
        <v>43922</v>
      </c>
      <c r="B2555">
        <v>7569.94</v>
      </c>
      <c r="C2555">
        <v>195.52</v>
      </c>
    </row>
    <row r="2556" spans="1:3" x14ac:dyDescent="0.3">
      <c r="A2556" s="1">
        <v>43922</v>
      </c>
      <c r="B2556">
        <v>7679.87</v>
      </c>
      <c r="C2556">
        <v>197.32</v>
      </c>
    </row>
    <row r="2557" spans="1:3" x14ac:dyDescent="0.3">
      <c r="A2557" s="1">
        <v>43922</v>
      </c>
      <c r="B2557">
        <v>7795.6</v>
      </c>
      <c r="C2557">
        <v>197.22</v>
      </c>
    </row>
    <row r="2558" spans="1:3" x14ac:dyDescent="0.3">
      <c r="A2558" s="1">
        <v>43922</v>
      </c>
      <c r="B2558">
        <v>7807.06</v>
      </c>
      <c r="C2558">
        <v>198.42</v>
      </c>
    </row>
    <row r="2559" spans="1:3" x14ac:dyDescent="0.3">
      <c r="A2559" s="1">
        <v>43922</v>
      </c>
      <c r="B2559">
        <v>8801.0400000000009</v>
      </c>
      <c r="C2559">
        <v>216.97</v>
      </c>
    </row>
    <row r="2560" spans="1:3" x14ac:dyDescent="0.3">
      <c r="A2560" s="1">
        <v>43922</v>
      </c>
      <c r="B2560">
        <v>8658.5499999999993</v>
      </c>
      <c r="C2560">
        <v>207.6</v>
      </c>
    </row>
    <row r="2561" spans="1:3" x14ac:dyDescent="0.3">
      <c r="A2561" s="1">
        <v>43952</v>
      </c>
      <c r="B2561">
        <v>8864.77</v>
      </c>
      <c r="C2561">
        <v>214.22</v>
      </c>
    </row>
    <row r="2562" spans="1:3" x14ac:dyDescent="0.3">
      <c r="A2562" s="1">
        <v>43952</v>
      </c>
      <c r="B2562">
        <v>8988.6</v>
      </c>
      <c r="C2562">
        <v>215.33</v>
      </c>
    </row>
    <row r="2563" spans="1:3" x14ac:dyDescent="0.3">
      <c r="A2563" s="1">
        <v>43952</v>
      </c>
      <c r="B2563">
        <v>8897.4699999999993</v>
      </c>
      <c r="C2563">
        <v>210.93</v>
      </c>
    </row>
    <row r="2564" spans="1:3" x14ac:dyDescent="0.3">
      <c r="A2564" s="1">
        <v>43952</v>
      </c>
      <c r="B2564">
        <v>8912.65</v>
      </c>
      <c r="C2564">
        <v>208.17</v>
      </c>
    </row>
    <row r="2565" spans="1:3" x14ac:dyDescent="0.3">
      <c r="A2565" s="1">
        <v>43952</v>
      </c>
      <c r="B2565">
        <v>9003.07</v>
      </c>
      <c r="C2565">
        <v>206.77</v>
      </c>
    </row>
    <row r="2566" spans="1:3" x14ac:dyDescent="0.3">
      <c r="A2566" s="1">
        <v>43952</v>
      </c>
      <c r="B2566">
        <v>9268.76</v>
      </c>
      <c r="C2566">
        <v>204.06</v>
      </c>
    </row>
    <row r="2567" spans="1:3" x14ac:dyDescent="0.3">
      <c r="A2567" s="1">
        <v>43952</v>
      </c>
      <c r="B2567">
        <v>9951.52</v>
      </c>
      <c r="C2567">
        <v>212.29</v>
      </c>
    </row>
    <row r="2568" spans="1:3" x14ac:dyDescent="0.3">
      <c r="A2568" s="1">
        <v>43952</v>
      </c>
      <c r="B2568">
        <v>9842.67</v>
      </c>
      <c r="C2568">
        <v>212.99</v>
      </c>
    </row>
    <row r="2569" spans="1:3" x14ac:dyDescent="0.3">
      <c r="A2569" s="1">
        <v>43952</v>
      </c>
      <c r="B2569">
        <v>9593.9</v>
      </c>
      <c r="C2569">
        <v>211.6</v>
      </c>
    </row>
    <row r="2570" spans="1:3" x14ac:dyDescent="0.3">
      <c r="A2570" s="1">
        <v>43952</v>
      </c>
      <c r="B2570">
        <v>8756.43</v>
      </c>
      <c r="C2570">
        <v>188.6</v>
      </c>
    </row>
    <row r="2571" spans="1:3" x14ac:dyDescent="0.3">
      <c r="A2571" s="1">
        <v>43952</v>
      </c>
      <c r="B2571">
        <v>8601.7999999999993</v>
      </c>
      <c r="C2571">
        <v>185.91</v>
      </c>
    </row>
    <row r="2572" spans="1:3" x14ac:dyDescent="0.3">
      <c r="A2572" s="1">
        <v>43952</v>
      </c>
      <c r="B2572">
        <v>8804.48</v>
      </c>
      <c r="C2572">
        <v>189.31</v>
      </c>
    </row>
    <row r="2573" spans="1:3" x14ac:dyDescent="0.3">
      <c r="A2573" s="1">
        <v>43952</v>
      </c>
      <c r="B2573">
        <v>9269.99</v>
      </c>
      <c r="C2573">
        <v>199.19</v>
      </c>
    </row>
    <row r="2574" spans="1:3" x14ac:dyDescent="0.3">
      <c r="A2574" s="1">
        <v>43952</v>
      </c>
      <c r="B2574">
        <v>9733.7199999999993</v>
      </c>
      <c r="C2574">
        <v>202.95</v>
      </c>
    </row>
    <row r="2575" spans="1:3" x14ac:dyDescent="0.3">
      <c r="A2575" s="1">
        <v>43952</v>
      </c>
      <c r="B2575">
        <v>9328.2000000000007</v>
      </c>
      <c r="C2575">
        <v>195.62</v>
      </c>
    </row>
    <row r="2576" spans="1:3" x14ac:dyDescent="0.3">
      <c r="A2576" s="1">
        <v>43952</v>
      </c>
      <c r="B2576">
        <v>9377.01</v>
      </c>
      <c r="C2576">
        <v>200.68</v>
      </c>
    </row>
    <row r="2577" spans="1:3" x14ac:dyDescent="0.3">
      <c r="A2577" s="1">
        <v>43952</v>
      </c>
      <c r="B2577">
        <v>9670.74</v>
      </c>
      <c r="C2577">
        <v>207.16</v>
      </c>
    </row>
    <row r="2578" spans="1:3" x14ac:dyDescent="0.3">
      <c r="A2578" s="1">
        <v>43952</v>
      </c>
      <c r="B2578">
        <v>9726.57</v>
      </c>
      <c r="C2578">
        <v>214.53</v>
      </c>
    </row>
    <row r="2579" spans="1:3" x14ac:dyDescent="0.3">
      <c r="A2579" s="1">
        <v>43952</v>
      </c>
      <c r="B2579">
        <v>9729.0400000000009</v>
      </c>
      <c r="C2579">
        <v>213.45</v>
      </c>
    </row>
    <row r="2580" spans="1:3" x14ac:dyDescent="0.3">
      <c r="A2580" s="1">
        <v>43952</v>
      </c>
      <c r="B2580">
        <v>9522.98</v>
      </c>
      <c r="C2580">
        <v>210.1</v>
      </c>
    </row>
    <row r="2581" spans="1:3" x14ac:dyDescent="0.3">
      <c r="A2581" s="1">
        <v>43952</v>
      </c>
      <c r="B2581">
        <v>9081.76</v>
      </c>
      <c r="C2581">
        <v>199.88</v>
      </c>
    </row>
    <row r="2582" spans="1:3" x14ac:dyDescent="0.3">
      <c r="A2582" s="1">
        <v>43952</v>
      </c>
      <c r="B2582">
        <v>9182.58</v>
      </c>
      <c r="C2582">
        <v>207.17</v>
      </c>
    </row>
    <row r="2583" spans="1:3" x14ac:dyDescent="0.3">
      <c r="A2583" s="1">
        <v>43952</v>
      </c>
      <c r="B2583">
        <v>9209.2900000000009</v>
      </c>
      <c r="C2583">
        <v>208.69</v>
      </c>
    </row>
    <row r="2584" spans="1:3" x14ac:dyDescent="0.3">
      <c r="A2584" s="1">
        <v>43952</v>
      </c>
      <c r="B2584">
        <v>8790.3700000000008</v>
      </c>
      <c r="C2584">
        <v>202.37</v>
      </c>
    </row>
    <row r="2585" spans="1:3" x14ac:dyDescent="0.3">
      <c r="A2585" s="1">
        <v>43952</v>
      </c>
      <c r="B2585">
        <v>8906.93</v>
      </c>
      <c r="C2585">
        <v>205.32</v>
      </c>
    </row>
    <row r="2586" spans="1:3" x14ac:dyDescent="0.3">
      <c r="A2586" s="1">
        <v>43952</v>
      </c>
      <c r="B2586">
        <v>8835.0499999999993</v>
      </c>
      <c r="C2586">
        <v>201.9</v>
      </c>
    </row>
    <row r="2587" spans="1:3" x14ac:dyDescent="0.3">
      <c r="A2587" s="1">
        <v>43952</v>
      </c>
      <c r="B2587">
        <v>9181.02</v>
      </c>
      <c r="C2587">
        <v>208.86</v>
      </c>
    </row>
    <row r="2588" spans="1:3" x14ac:dyDescent="0.3">
      <c r="A2588" s="1">
        <v>43952</v>
      </c>
      <c r="B2588">
        <v>9525.75</v>
      </c>
      <c r="C2588">
        <v>219.84</v>
      </c>
    </row>
    <row r="2589" spans="1:3" x14ac:dyDescent="0.3">
      <c r="A2589" s="1">
        <v>43952</v>
      </c>
      <c r="B2589">
        <v>9439.1200000000008</v>
      </c>
      <c r="C2589">
        <v>220.68</v>
      </c>
    </row>
    <row r="2590" spans="1:3" x14ac:dyDescent="0.3">
      <c r="A2590" s="1">
        <v>43952</v>
      </c>
      <c r="B2590">
        <v>9700.41</v>
      </c>
      <c r="C2590">
        <v>242.35</v>
      </c>
    </row>
    <row r="2591" spans="1:3" x14ac:dyDescent="0.3">
      <c r="A2591" s="1">
        <v>43952</v>
      </c>
      <c r="B2591">
        <v>9461.06</v>
      </c>
      <c r="C2591">
        <v>230.98</v>
      </c>
    </row>
    <row r="2592" spans="1:3" x14ac:dyDescent="0.3">
      <c r="A2592" s="1">
        <v>43983</v>
      </c>
      <c r="B2592">
        <v>10167.27</v>
      </c>
      <c r="C2592">
        <v>246.99</v>
      </c>
    </row>
    <row r="2593" spans="1:3" x14ac:dyDescent="0.3">
      <c r="A2593" s="1">
        <v>43983</v>
      </c>
      <c r="B2593">
        <v>9529.7999999999993</v>
      </c>
      <c r="C2593">
        <v>237.22</v>
      </c>
    </row>
    <row r="2594" spans="1:3" x14ac:dyDescent="0.3">
      <c r="A2594" s="1">
        <v>43983</v>
      </c>
      <c r="B2594">
        <v>9656.7199999999993</v>
      </c>
      <c r="C2594">
        <v>244.18</v>
      </c>
    </row>
    <row r="2595" spans="1:3" x14ac:dyDescent="0.3">
      <c r="A2595" s="1">
        <v>43983</v>
      </c>
      <c r="B2595">
        <v>9800.64</v>
      </c>
      <c r="C2595">
        <v>244.43</v>
      </c>
    </row>
    <row r="2596" spans="1:3" x14ac:dyDescent="0.3">
      <c r="A2596" s="1">
        <v>43983</v>
      </c>
      <c r="B2596">
        <v>9665.5300000000007</v>
      </c>
      <c r="C2596">
        <v>241.22</v>
      </c>
    </row>
    <row r="2597" spans="1:3" x14ac:dyDescent="0.3">
      <c r="A2597" s="1">
        <v>43983</v>
      </c>
      <c r="B2597">
        <v>9653.68</v>
      </c>
      <c r="C2597">
        <v>241.93</v>
      </c>
    </row>
    <row r="2598" spans="1:3" x14ac:dyDescent="0.3">
      <c r="A2598" s="1">
        <v>43983</v>
      </c>
      <c r="B2598">
        <v>9758.85</v>
      </c>
      <c r="C2598">
        <v>245.17</v>
      </c>
    </row>
    <row r="2599" spans="1:3" x14ac:dyDescent="0.3">
      <c r="A2599" s="1">
        <v>43983</v>
      </c>
      <c r="B2599">
        <v>9771.49</v>
      </c>
      <c r="C2599">
        <v>246.31</v>
      </c>
    </row>
    <row r="2600" spans="1:3" x14ac:dyDescent="0.3">
      <c r="A2600" s="1">
        <v>43983</v>
      </c>
      <c r="B2600">
        <v>9795.7000000000007</v>
      </c>
      <c r="C2600">
        <v>244.91</v>
      </c>
    </row>
    <row r="2601" spans="1:3" x14ac:dyDescent="0.3">
      <c r="A2601" s="1">
        <v>43983</v>
      </c>
      <c r="B2601">
        <v>9870.09</v>
      </c>
      <c r="C2601">
        <v>247.44</v>
      </c>
    </row>
    <row r="2602" spans="1:3" x14ac:dyDescent="0.3">
      <c r="A2602" s="1">
        <v>43983</v>
      </c>
      <c r="B2602">
        <v>9321.7800000000007</v>
      </c>
      <c r="C2602">
        <v>231.7</v>
      </c>
    </row>
    <row r="2603" spans="1:3" x14ac:dyDescent="0.3">
      <c r="A2603" s="1">
        <v>43983</v>
      </c>
      <c r="B2603">
        <v>9480.84</v>
      </c>
      <c r="C2603">
        <v>237.49</v>
      </c>
    </row>
    <row r="2604" spans="1:3" x14ac:dyDescent="0.3">
      <c r="A2604" s="1">
        <v>43983</v>
      </c>
      <c r="B2604">
        <v>9475.2800000000007</v>
      </c>
      <c r="C2604">
        <v>238.91</v>
      </c>
    </row>
    <row r="2605" spans="1:3" x14ac:dyDescent="0.3">
      <c r="A2605" s="1">
        <v>43983</v>
      </c>
      <c r="B2605">
        <v>9386.7900000000009</v>
      </c>
      <c r="C2605">
        <v>234.11</v>
      </c>
    </row>
    <row r="2606" spans="1:3" x14ac:dyDescent="0.3">
      <c r="A2606" s="1">
        <v>43983</v>
      </c>
      <c r="B2606">
        <v>9450.7000000000007</v>
      </c>
      <c r="C2606">
        <v>229.93</v>
      </c>
    </row>
    <row r="2607" spans="1:3" x14ac:dyDescent="0.3">
      <c r="A2607" s="1">
        <v>43983</v>
      </c>
      <c r="B2607">
        <v>9538.02</v>
      </c>
      <c r="C2607">
        <v>234.42</v>
      </c>
    </row>
    <row r="2608" spans="1:3" x14ac:dyDescent="0.3">
      <c r="A2608" s="1">
        <v>43983</v>
      </c>
      <c r="B2608">
        <v>9480.26</v>
      </c>
      <c r="C2608">
        <v>233.03</v>
      </c>
    </row>
    <row r="2609" spans="1:3" x14ac:dyDescent="0.3">
      <c r="A2609" s="1">
        <v>43983</v>
      </c>
      <c r="B2609">
        <v>9411.84</v>
      </c>
      <c r="C2609">
        <v>232.1</v>
      </c>
    </row>
    <row r="2610" spans="1:3" x14ac:dyDescent="0.3">
      <c r="A2610" s="1">
        <v>43983</v>
      </c>
      <c r="B2610">
        <v>9288.02</v>
      </c>
      <c r="C2610">
        <v>227.14</v>
      </c>
    </row>
    <row r="2611" spans="1:3" x14ac:dyDescent="0.3">
      <c r="A2611" s="1">
        <v>43983</v>
      </c>
      <c r="B2611">
        <v>9332.34</v>
      </c>
      <c r="C2611">
        <v>229.27</v>
      </c>
    </row>
    <row r="2612" spans="1:3" x14ac:dyDescent="0.3">
      <c r="A2612" s="1">
        <v>43983</v>
      </c>
      <c r="B2612">
        <v>9303.6299999999992</v>
      </c>
      <c r="C2612">
        <v>228.99</v>
      </c>
    </row>
    <row r="2613" spans="1:3" x14ac:dyDescent="0.3">
      <c r="A2613" s="1">
        <v>43983</v>
      </c>
      <c r="B2613">
        <v>9648.7199999999993</v>
      </c>
      <c r="C2613">
        <v>242.53</v>
      </c>
    </row>
    <row r="2614" spans="1:3" x14ac:dyDescent="0.3">
      <c r="A2614" s="1">
        <v>43983</v>
      </c>
      <c r="B2614">
        <v>9629.66</v>
      </c>
      <c r="C2614">
        <v>244.14</v>
      </c>
    </row>
    <row r="2615" spans="1:3" x14ac:dyDescent="0.3">
      <c r="A2615" s="1">
        <v>43983</v>
      </c>
      <c r="B2615">
        <v>9313.61</v>
      </c>
      <c r="C2615">
        <v>235.77</v>
      </c>
    </row>
    <row r="2616" spans="1:3" x14ac:dyDescent="0.3">
      <c r="A2616" s="1">
        <v>43983</v>
      </c>
      <c r="B2616">
        <v>9264.81</v>
      </c>
      <c r="C2616">
        <v>232.94</v>
      </c>
    </row>
    <row r="2617" spans="1:3" x14ac:dyDescent="0.3">
      <c r="A2617" s="1">
        <v>43983</v>
      </c>
      <c r="B2617">
        <v>9162.92</v>
      </c>
      <c r="C2617">
        <v>229.67</v>
      </c>
    </row>
    <row r="2618" spans="1:3" x14ac:dyDescent="0.3">
      <c r="A2618" s="1">
        <v>43983</v>
      </c>
      <c r="B2618">
        <v>9045.39</v>
      </c>
      <c r="C2618">
        <v>222.96</v>
      </c>
    </row>
    <row r="2619" spans="1:3" x14ac:dyDescent="0.3">
      <c r="A2619" s="1">
        <v>43983</v>
      </c>
      <c r="B2619">
        <v>9143.58</v>
      </c>
      <c r="C2619">
        <v>225.35</v>
      </c>
    </row>
    <row r="2620" spans="1:3" x14ac:dyDescent="0.3">
      <c r="A2620" s="1">
        <v>43983</v>
      </c>
      <c r="B2620">
        <v>9190.85</v>
      </c>
      <c r="C2620">
        <v>228.19</v>
      </c>
    </row>
    <row r="2621" spans="1:3" x14ac:dyDescent="0.3">
      <c r="A2621" s="1">
        <v>43983</v>
      </c>
      <c r="B2621">
        <v>9137.99</v>
      </c>
      <c r="C2621">
        <v>226.31</v>
      </c>
    </row>
    <row r="2622" spans="1:3" x14ac:dyDescent="0.3">
      <c r="A2622" s="1">
        <v>44013</v>
      </c>
      <c r="B2622">
        <v>9228.33</v>
      </c>
      <c r="C2622">
        <v>231.11</v>
      </c>
    </row>
    <row r="2623" spans="1:3" x14ac:dyDescent="0.3">
      <c r="A2623" s="1">
        <v>44013</v>
      </c>
      <c r="B2623">
        <v>9123.41</v>
      </c>
      <c r="C2623">
        <v>229.39</v>
      </c>
    </row>
    <row r="2624" spans="1:3" x14ac:dyDescent="0.3">
      <c r="A2624" s="1">
        <v>44013</v>
      </c>
      <c r="B2624">
        <v>9087.2999999999993</v>
      </c>
      <c r="C2624">
        <v>225.39</v>
      </c>
    </row>
    <row r="2625" spans="1:3" x14ac:dyDescent="0.3">
      <c r="A2625" s="1">
        <v>44013</v>
      </c>
      <c r="B2625">
        <v>9132.49</v>
      </c>
      <c r="C2625">
        <v>229.07</v>
      </c>
    </row>
    <row r="2626" spans="1:3" x14ac:dyDescent="0.3">
      <c r="A2626" s="1">
        <v>44013</v>
      </c>
      <c r="B2626">
        <v>9073.94</v>
      </c>
      <c r="C2626">
        <v>227.66</v>
      </c>
    </row>
    <row r="2627" spans="1:3" x14ac:dyDescent="0.3">
      <c r="A2627" s="1">
        <v>44013</v>
      </c>
      <c r="B2627">
        <v>9375.4699999999993</v>
      </c>
      <c r="C2627">
        <v>241.51</v>
      </c>
    </row>
    <row r="2628" spans="1:3" x14ac:dyDescent="0.3">
      <c r="A2628" s="1">
        <v>44013</v>
      </c>
      <c r="B2628">
        <v>9252.2800000000007</v>
      </c>
      <c r="C2628">
        <v>239.08</v>
      </c>
    </row>
    <row r="2629" spans="1:3" x14ac:dyDescent="0.3">
      <c r="A2629" s="1">
        <v>44013</v>
      </c>
      <c r="B2629">
        <v>9428.33</v>
      </c>
      <c r="C2629">
        <v>246.67</v>
      </c>
    </row>
    <row r="2630" spans="1:3" x14ac:dyDescent="0.3">
      <c r="A2630" s="1">
        <v>44013</v>
      </c>
      <c r="B2630">
        <v>9277.9699999999993</v>
      </c>
      <c r="C2630">
        <v>243.02</v>
      </c>
    </row>
    <row r="2631" spans="1:3" x14ac:dyDescent="0.3">
      <c r="A2631" s="1">
        <v>44013</v>
      </c>
      <c r="B2631">
        <v>9278.81</v>
      </c>
      <c r="C2631">
        <v>240.98</v>
      </c>
    </row>
    <row r="2632" spans="1:3" x14ac:dyDescent="0.3">
      <c r="A2632" s="1">
        <v>44013</v>
      </c>
      <c r="B2632">
        <v>9240.35</v>
      </c>
      <c r="C2632">
        <v>239.46</v>
      </c>
    </row>
    <row r="2633" spans="1:3" x14ac:dyDescent="0.3">
      <c r="A2633" s="1">
        <v>44013</v>
      </c>
      <c r="B2633">
        <v>9276.5</v>
      </c>
      <c r="C2633">
        <v>242.13</v>
      </c>
    </row>
    <row r="2634" spans="1:3" x14ac:dyDescent="0.3">
      <c r="A2634" s="1">
        <v>44013</v>
      </c>
      <c r="B2634">
        <v>9243.61</v>
      </c>
      <c r="C2634">
        <v>239.6</v>
      </c>
    </row>
    <row r="2635" spans="1:3" x14ac:dyDescent="0.3">
      <c r="A2635" s="1">
        <v>44013</v>
      </c>
      <c r="B2635">
        <v>9243.2099999999991</v>
      </c>
      <c r="C2635">
        <v>240.21</v>
      </c>
    </row>
    <row r="2636" spans="1:3" x14ac:dyDescent="0.3">
      <c r="A2636" s="1">
        <v>44013</v>
      </c>
      <c r="B2636">
        <v>9192.84</v>
      </c>
      <c r="C2636">
        <v>238.42</v>
      </c>
    </row>
    <row r="2637" spans="1:3" x14ac:dyDescent="0.3">
      <c r="A2637" s="1">
        <v>44013</v>
      </c>
      <c r="B2637">
        <v>9132.23</v>
      </c>
      <c r="C2637">
        <v>233.64</v>
      </c>
    </row>
    <row r="2638" spans="1:3" x14ac:dyDescent="0.3">
      <c r="A2638" s="1">
        <v>44013</v>
      </c>
      <c r="B2638">
        <v>9151.39</v>
      </c>
      <c r="C2638">
        <v>232.77</v>
      </c>
    </row>
    <row r="2639" spans="1:3" x14ac:dyDescent="0.3">
      <c r="A2639" s="1">
        <v>44013</v>
      </c>
      <c r="B2639">
        <v>9159.0400000000009</v>
      </c>
      <c r="C2639">
        <v>235.48</v>
      </c>
    </row>
    <row r="2640" spans="1:3" x14ac:dyDescent="0.3">
      <c r="A2640" s="1">
        <v>44013</v>
      </c>
      <c r="B2640">
        <v>9185.82</v>
      </c>
      <c r="C2640">
        <v>238.49</v>
      </c>
    </row>
    <row r="2641" spans="1:3" x14ac:dyDescent="0.3">
      <c r="A2641" s="1">
        <v>44013</v>
      </c>
      <c r="B2641">
        <v>9164.23</v>
      </c>
      <c r="C2641">
        <v>236.15</v>
      </c>
    </row>
    <row r="2642" spans="1:3" x14ac:dyDescent="0.3">
      <c r="A2642" s="1">
        <v>44013</v>
      </c>
      <c r="B2642">
        <v>9374.89</v>
      </c>
      <c r="C2642">
        <v>245.02</v>
      </c>
    </row>
    <row r="2643" spans="1:3" x14ac:dyDescent="0.3">
      <c r="A2643" s="1">
        <v>44013</v>
      </c>
      <c r="B2643">
        <v>9525.36</v>
      </c>
      <c r="C2643">
        <v>262.19</v>
      </c>
    </row>
    <row r="2644" spans="1:3" x14ac:dyDescent="0.3">
      <c r="A2644" s="1">
        <v>44013</v>
      </c>
      <c r="B2644">
        <v>9581.07</v>
      </c>
      <c r="C2644">
        <v>274.69</v>
      </c>
    </row>
    <row r="2645" spans="1:3" x14ac:dyDescent="0.3">
      <c r="A2645" s="1">
        <v>44013</v>
      </c>
      <c r="B2645">
        <v>9536.89</v>
      </c>
      <c r="C2645">
        <v>279.22000000000003</v>
      </c>
    </row>
    <row r="2646" spans="1:3" x14ac:dyDescent="0.3">
      <c r="A2646" s="1">
        <v>44013</v>
      </c>
      <c r="B2646">
        <v>9677.11</v>
      </c>
      <c r="C2646">
        <v>304.06</v>
      </c>
    </row>
    <row r="2647" spans="1:3" x14ac:dyDescent="0.3">
      <c r="A2647" s="1">
        <v>44013</v>
      </c>
      <c r="B2647">
        <v>9905.17</v>
      </c>
      <c r="C2647">
        <v>309.64</v>
      </c>
    </row>
    <row r="2648" spans="1:3" x14ac:dyDescent="0.3">
      <c r="A2648" s="1">
        <v>44013</v>
      </c>
      <c r="B2648">
        <v>10990.87</v>
      </c>
      <c r="C2648">
        <v>321.51</v>
      </c>
    </row>
    <row r="2649" spans="1:3" x14ac:dyDescent="0.3">
      <c r="A2649" s="1">
        <v>44013</v>
      </c>
      <c r="B2649">
        <v>10912.82</v>
      </c>
      <c r="C2649">
        <v>316.66000000000003</v>
      </c>
    </row>
    <row r="2650" spans="1:3" x14ac:dyDescent="0.3">
      <c r="A2650" s="1">
        <v>44013</v>
      </c>
      <c r="B2650">
        <v>11100.47</v>
      </c>
      <c r="C2650">
        <v>318.19</v>
      </c>
    </row>
    <row r="2651" spans="1:3" x14ac:dyDescent="0.3">
      <c r="A2651" s="1">
        <v>44013</v>
      </c>
      <c r="B2651">
        <v>11111.21</v>
      </c>
      <c r="C2651">
        <v>334.59</v>
      </c>
    </row>
    <row r="2652" spans="1:3" x14ac:dyDescent="0.3">
      <c r="A2652" s="1">
        <v>44013</v>
      </c>
      <c r="B2652">
        <v>11323.47</v>
      </c>
      <c r="C2652">
        <v>345.55</v>
      </c>
    </row>
    <row r="2653" spans="1:3" x14ac:dyDescent="0.3">
      <c r="A2653" s="1">
        <v>44044</v>
      </c>
      <c r="B2653">
        <v>11759.59</v>
      </c>
      <c r="C2653">
        <v>385.2</v>
      </c>
    </row>
    <row r="2654" spans="1:3" x14ac:dyDescent="0.3">
      <c r="A2654" s="1">
        <v>44044</v>
      </c>
      <c r="B2654">
        <v>11053.61</v>
      </c>
      <c r="C2654">
        <v>370.67</v>
      </c>
    </row>
    <row r="2655" spans="1:3" x14ac:dyDescent="0.3">
      <c r="A2655" s="1">
        <v>44044</v>
      </c>
      <c r="B2655">
        <v>11246.35</v>
      </c>
      <c r="C2655">
        <v>386.3</v>
      </c>
    </row>
    <row r="2656" spans="1:3" x14ac:dyDescent="0.3">
      <c r="A2656" s="1">
        <v>44044</v>
      </c>
      <c r="B2656">
        <v>11205.89</v>
      </c>
      <c r="C2656">
        <v>389.88</v>
      </c>
    </row>
    <row r="2657" spans="1:3" x14ac:dyDescent="0.3">
      <c r="A2657" s="1">
        <v>44044</v>
      </c>
      <c r="B2657">
        <v>11747.02</v>
      </c>
      <c r="C2657">
        <v>401.59</v>
      </c>
    </row>
    <row r="2658" spans="1:3" x14ac:dyDescent="0.3">
      <c r="A2658" s="1">
        <v>44044</v>
      </c>
      <c r="B2658">
        <v>11779.77</v>
      </c>
      <c r="C2658">
        <v>394.96</v>
      </c>
    </row>
    <row r="2659" spans="1:3" x14ac:dyDescent="0.3">
      <c r="A2659" s="1">
        <v>44044</v>
      </c>
      <c r="B2659">
        <v>11601.47</v>
      </c>
      <c r="C2659">
        <v>379.51</v>
      </c>
    </row>
    <row r="2660" spans="1:3" x14ac:dyDescent="0.3">
      <c r="A2660" s="1">
        <v>44044</v>
      </c>
      <c r="B2660">
        <v>11754.05</v>
      </c>
      <c r="C2660">
        <v>393.99</v>
      </c>
    </row>
    <row r="2661" spans="1:3" x14ac:dyDescent="0.3">
      <c r="A2661" s="1">
        <v>44044</v>
      </c>
      <c r="B2661">
        <v>11675.74</v>
      </c>
      <c r="C2661">
        <v>391.12</v>
      </c>
    </row>
    <row r="2662" spans="1:3" x14ac:dyDescent="0.3">
      <c r="A2662" s="1">
        <v>44044</v>
      </c>
      <c r="B2662">
        <v>11878.11</v>
      </c>
      <c r="C2662">
        <v>395.89</v>
      </c>
    </row>
    <row r="2663" spans="1:3" x14ac:dyDescent="0.3">
      <c r="A2663" s="1">
        <v>44044</v>
      </c>
      <c r="B2663">
        <v>11410.53</v>
      </c>
      <c r="C2663">
        <v>380.38</v>
      </c>
    </row>
    <row r="2664" spans="1:3" x14ac:dyDescent="0.3">
      <c r="A2664" s="1">
        <v>44044</v>
      </c>
      <c r="B2664">
        <v>11584.93</v>
      </c>
      <c r="C2664">
        <v>391.02</v>
      </c>
    </row>
    <row r="2665" spans="1:3" x14ac:dyDescent="0.3">
      <c r="A2665" s="1">
        <v>44044</v>
      </c>
      <c r="B2665">
        <v>11784.14</v>
      </c>
      <c r="C2665">
        <v>428.74</v>
      </c>
    </row>
    <row r="2666" spans="1:3" x14ac:dyDescent="0.3">
      <c r="A2666" s="1">
        <v>44044</v>
      </c>
      <c r="B2666">
        <v>11768.87</v>
      </c>
      <c r="C2666">
        <v>437.4</v>
      </c>
    </row>
    <row r="2667" spans="1:3" x14ac:dyDescent="0.3">
      <c r="A2667" s="1">
        <v>44044</v>
      </c>
      <c r="B2667">
        <v>11865.7</v>
      </c>
      <c r="C2667">
        <v>433.35</v>
      </c>
    </row>
    <row r="2668" spans="1:3" x14ac:dyDescent="0.3">
      <c r="A2668" s="1">
        <v>44044</v>
      </c>
      <c r="B2668">
        <v>11892.8</v>
      </c>
      <c r="C2668">
        <v>433.79</v>
      </c>
    </row>
    <row r="2669" spans="1:3" x14ac:dyDescent="0.3">
      <c r="A2669" s="1">
        <v>44044</v>
      </c>
      <c r="B2669">
        <v>12254.4</v>
      </c>
      <c r="C2669">
        <v>429.53</v>
      </c>
    </row>
    <row r="2670" spans="1:3" x14ac:dyDescent="0.3">
      <c r="A2670" s="1">
        <v>44044</v>
      </c>
      <c r="B2670">
        <v>11991.23</v>
      </c>
      <c r="C2670">
        <v>423.67</v>
      </c>
    </row>
    <row r="2671" spans="1:3" x14ac:dyDescent="0.3">
      <c r="A2671" s="1">
        <v>44044</v>
      </c>
      <c r="B2671">
        <v>11758.28</v>
      </c>
      <c r="C2671">
        <v>406.46</v>
      </c>
    </row>
    <row r="2672" spans="1:3" x14ac:dyDescent="0.3">
      <c r="A2672" s="1">
        <v>44044</v>
      </c>
      <c r="B2672">
        <v>11878.37</v>
      </c>
      <c r="C2672">
        <v>416.44</v>
      </c>
    </row>
    <row r="2673" spans="1:3" x14ac:dyDescent="0.3">
      <c r="A2673" s="1">
        <v>44044</v>
      </c>
      <c r="B2673">
        <v>11592.49</v>
      </c>
      <c r="C2673">
        <v>389.13</v>
      </c>
    </row>
    <row r="2674" spans="1:3" x14ac:dyDescent="0.3">
      <c r="A2674" s="1">
        <v>44044</v>
      </c>
      <c r="B2674">
        <v>11681.83</v>
      </c>
      <c r="C2674">
        <v>395.84</v>
      </c>
    </row>
    <row r="2675" spans="1:3" x14ac:dyDescent="0.3">
      <c r="A2675" s="1">
        <v>44044</v>
      </c>
      <c r="B2675">
        <v>11664.85</v>
      </c>
      <c r="C2675">
        <v>391.38</v>
      </c>
    </row>
    <row r="2676" spans="1:3" x14ac:dyDescent="0.3">
      <c r="A2676" s="1">
        <v>44044</v>
      </c>
      <c r="B2676">
        <v>11774.6</v>
      </c>
      <c r="C2676">
        <v>408.14</v>
      </c>
    </row>
    <row r="2677" spans="1:3" x14ac:dyDescent="0.3">
      <c r="A2677" s="1">
        <v>44044</v>
      </c>
      <c r="B2677">
        <v>11366.14</v>
      </c>
      <c r="C2677">
        <v>384</v>
      </c>
    </row>
    <row r="2678" spans="1:3" x14ac:dyDescent="0.3">
      <c r="A2678" s="1">
        <v>44044</v>
      </c>
      <c r="B2678">
        <v>11488.36</v>
      </c>
      <c r="C2678">
        <v>386.47</v>
      </c>
    </row>
    <row r="2679" spans="1:3" x14ac:dyDescent="0.3">
      <c r="A2679" s="1">
        <v>44044</v>
      </c>
      <c r="B2679">
        <v>11323.4</v>
      </c>
      <c r="C2679">
        <v>382.63</v>
      </c>
    </row>
    <row r="2680" spans="1:3" x14ac:dyDescent="0.3">
      <c r="A2680" s="1">
        <v>44044</v>
      </c>
      <c r="B2680">
        <v>11542.5</v>
      </c>
      <c r="C2680">
        <v>395.87</v>
      </c>
    </row>
    <row r="2681" spans="1:3" x14ac:dyDescent="0.3">
      <c r="A2681" s="1">
        <v>44044</v>
      </c>
      <c r="B2681">
        <v>11506.87</v>
      </c>
      <c r="C2681">
        <v>399.92</v>
      </c>
    </row>
    <row r="2682" spans="1:3" x14ac:dyDescent="0.3">
      <c r="A2682" s="1">
        <v>44044</v>
      </c>
      <c r="B2682">
        <v>11711.51</v>
      </c>
      <c r="C2682">
        <v>428.4</v>
      </c>
    </row>
    <row r="2683" spans="1:3" x14ac:dyDescent="0.3">
      <c r="A2683" s="1">
        <v>44044</v>
      </c>
      <c r="B2683">
        <v>11680.82</v>
      </c>
      <c r="C2683">
        <v>435.08</v>
      </c>
    </row>
    <row r="2684" spans="1:3" x14ac:dyDescent="0.3">
      <c r="A2684" s="1">
        <v>44075</v>
      </c>
      <c r="B2684">
        <v>11970.48</v>
      </c>
      <c r="C2684">
        <v>477.05</v>
      </c>
    </row>
    <row r="2685" spans="1:3" x14ac:dyDescent="0.3">
      <c r="A2685" s="1">
        <v>44075</v>
      </c>
      <c r="B2685">
        <v>11414.03</v>
      </c>
      <c r="C2685">
        <v>440.04</v>
      </c>
    </row>
    <row r="2686" spans="1:3" x14ac:dyDescent="0.3">
      <c r="A2686" s="1">
        <v>44075</v>
      </c>
      <c r="B2686">
        <v>10245.299999999999</v>
      </c>
      <c r="C2686">
        <v>385.67</v>
      </c>
    </row>
    <row r="2687" spans="1:3" x14ac:dyDescent="0.3">
      <c r="A2687" s="1">
        <v>44075</v>
      </c>
      <c r="B2687">
        <v>10511.81</v>
      </c>
      <c r="C2687">
        <v>388.24</v>
      </c>
    </row>
    <row r="2688" spans="1:3" x14ac:dyDescent="0.3">
      <c r="A2688" s="1">
        <v>44075</v>
      </c>
      <c r="B2688">
        <v>10169.57</v>
      </c>
      <c r="C2688">
        <v>335.26</v>
      </c>
    </row>
    <row r="2689" spans="1:3" x14ac:dyDescent="0.3">
      <c r="A2689" s="1">
        <v>44075</v>
      </c>
      <c r="B2689">
        <v>10280.35</v>
      </c>
      <c r="C2689">
        <v>353.36</v>
      </c>
    </row>
    <row r="2690" spans="1:3" x14ac:dyDescent="0.3">
      <c r="A2690" s="1">
        <v>44075</v>
      </c>
      <c r="B2690">
        <v>10369.56</v>
      </c>
      <c r="C2690">
        <v>352.67</v>
      </c>
    </row>
    <row r="2691" spans="1:3" x14ac:dyDescent="0.3">
      <c r="A2691" s="1">
        <v>44075</v>
      </c>
      <c r="B2691">
        <v>10131.52</v>
      </c>
      <c r="C2691">
        <v>337.6</v>
      </c>
    </row>
    <row r="2692" spans="1:3" x14ac:dyDescent="0.3">
      <c r="A2692" s="1">
        <v>44075</v>
      </c>
      <c r="B2692">
        <v>10242.35</v>
      </c>
      <c r="C2692">
        <v>351.11</v>
      </c>
    </row>
    <row r="2693" spans="1:3" x14ac:dyDescent="0.3">
      <c r="A2693" s="1">
        <v>44075</v>
      </c>
      <c r="B2693">
        <v>10363.14</v>
      </c>
      <c r="C2693">
        <v>368.1</v>
      </c>
    </row>
    <row r="2694" spans="1:3" x14ac:dyDescent="0.3">
      <c r="A2694" s="1">
        <v>44075</v>
      </c>
      <c r="B2694">
        <v>10400.91</v>
      </c>
      <c r="C2694">
        <v>374.7</v>
      </c>
    </row>
    <row r="2695" spans="1:3" x14ac:dyDescent="0.3">
      <c r="A2695" s="1">
        <v>44075</v>
      </c>
      <c r="B2695">
        <v>10442.17</v>
      </c>
      <c r="C2695">
        <v>387.18</v>
      </c>
    </row>
    <row r="2696" spans="1:3" x14ac:dyDescent="0.3">
      <c r="A2696" s="1">
        <v>44075</v>
      </c>
      <c r="B2696">
        <v>10323.76</v>
      </c>
      <c r="C2696">
        <v>365.57</v>
      </c>
    </row>
    <row r="2697" spans="1:3" x14ac:dyDescent="0.3">
      <c r="A2697" s="1">
        <v>44075</v>
      </c>
      <c r="B2697">
        <v>10680.84</v>
      </c>
      <c r="C2697">
        <v>377.27</v>
      </c>
    </row>
    <row r="2698" spans="1:3" x14ac:dyDescent="0.3">
      <c r="A2698" s="1">
        <v>44075</v>
      </c>
      <c r="B2698">
        <v>10796.95</v>
      </c>
      <c r="C2698">
        <v>364.84</v>
      </c>
    </row>
    <row r="2699" spans="1:3" x14ac:dyDescent="0.3">
      <c r="A2699" s="1">
        <v>44075</v>
      </c>
      <c r="B2699">
        <v>10974.9</v>
      </c>
      <c r="C2699">
        <v>365.81</v>
      </c>
    </row>
    <row r="2700" spans="1:3" x14ac:dyDescent="0.3">
      <c r="A2700" s="1">
        <v>44075</v>
      </c>
      <c r="B2700">
        <v>10948.99</v>
      </c>
      <c r="C2700">
        <v>389.02</v>
      </c>
    </row>
    <row r="2701" spans="1:3" x14ac:dyDescent="0.3">
      <c r="A2701" s="1">
        <v>44075</v>
      </c>
      <c r="B2701">
        <v>10944.59</v>
      </c>
      <c r="C2701">
        <v>384.36</v>
      </c>
    </row>
    <row r="2702" spans="1:3" x14ac:dyDescent="0.3">
      <c r="A2702" s="1">
        <v>44075</v>
      </c>
      <c r="B2702">
        <v>11094.35</v>
      </c>
      <c r="C2702">
        <v>385.54</v>
      </c>
    </row>
    <row r="2703" spans="1:3" x14ac:dyDescent="0.3">
      <c r="A2703" s="1">
        <v>44075</v>
      </c>
      <c r="B2703">
        <v>10938.27</v>
      </c>
      <c r="C2703">
        <v>371.05</v>
      </c>
    </row>
    <row r="2704" spans="1:3" x14ac:dyDescent="0.3">
      <c r="A2704" s="1">
        <v>44075</v>
      </c>
      <c r="B2704">
        <v>10462.26</v>
      </c>
      <c r="C2704">
        <v>341.79</v>
      </c>
    </row>
    <row r="2705" spans="1:3" x14ac:dyDescent="0.3">
      <c r="A2705" s="1">
        <v>44075</v>
      </c>
      <c r="B2705">
        <v>10538.46</v>
      </c>
      <c r="C2705">
        <v>344.5</v>
      </c>
    </row>
    <row r="2706" spans="1:3" x14ac:dyDescent="0.3">
      <c r="A2706" s="1">
        <v>44075</v>
      </c>
      <c r="B2706">
        <v>10246.19</v>
      </c>
      <c r="C2706">
        <v>321.12</v>
      </c>
    </row>
    <row r="2707" spans="1:3" x14ac:dyDescent="0.3">
      <c r="A2707" s="1">
        <v>44075</v>
      </c>
      <c r="B2707">
        <v>10760.07</v>
      </c>
      <c r="C2707">
        <v>349.36</v>
      </c>
    </row>
    <row r="2708" spans="1:3" x14ac:dyDescent="0.3">
      <c r="A2708" s="1">
        <v>44075</v>
      </c>
      <c r="B2708">
        <v>10692.72</v>
      </c>
      <c r="C2708">
        <v>352.18</v>
      </c>
    </row>
    <row r="2709" spans="1:3" x14ac:dyDescent="0.3">
      <c r="A2709" s="1">
        <v>44075</v>
      </c>
      <c r="B2709">
        <v>10750.72</v>
      </c>
      <c r="C2709">
        <v>355.49</v>
      </c>
    </row>
    <row r="2710" spans="1:3" x14ac:dyDescent="0.3">
      <c r="A2710" s="1">
        <v>44075</v>
      </c>
      <c r="B2710">
        <v>10775.27</v>
      </c>
      <c r="C2710">
        <v>357.44</v>
      </c>
    </row>
    <row r="2711" spans="1:3" x14ac:dyDescent="0.3">
      <c r="A2711" s="1">
        <v>44075</v>
      </c>
      <c r="B2711">
        <v>10709.65</v>
      </c>
      <c r="C2711">
        <v>355.16</v>
      </c>
    </row>
    <row r="2712" spans="1:3" x14ac:dyDescent="0.3">
      <c r="A2712" s="1">
        <v>44075</v>
      </c>
      <c r="B2712">
        <v>10844.64</v>
      </c>
      <c r="C2712">
        <v>359.76</v>
      </c>
    </row>
    <row r="2713" spans="1:3" x14ac:dyDescent="0.3">
      <c r="A2713" s="1">
        <v>44075</v>
      </c>
      <c r="B2713">
        <v>10784.49</v>
      </c>
      <c r="C2713">
        <v>359.94</v>
      </c>
    </row>
    <row r="2714" spans="1:3" x14ac:dyDescent="0.3">
      <c r="A2714" s="1">
        <v>44105</v>
      </c>
      <c r="B2714">
        <v>10619.45</v>
      </c>
      <c r="C2714">
        <v>353.21</v>
      </c>
    </row>
    <row r="2715" spans="1:3" x14ac:dyDescent="0.3">
      <c r="A2715" s="1">
        <v>44105</v>
      </c>
      <c r="B2715">
        <v>10575.98</v>
      </c>
      <c r="C2715">
        <v>346.24</v>
      </c>
    </row>
    <row r="2716" spans="1:3" x14ac:dyDescent="0.3">
      <c r="A2716" s="1">
        <v>44105</v>
      </c>
      <c r="B2716">
        <v>10549.33</v>
      </c>
      <c r="C2716">
        <v>346.52</v>
      </c>
    </row>
    <row r="2717" spans="1:3" x14ac:dyDescent="0.3">
      <c r="A2717" s="1">
        <v>44105</v>
      </c>
      <c r="B2717">
        <v>10669.58</v>
      </c>
      <c r="C2717">
        <v>352.58</v>
      </c>
    </row>
    <row r="2718" spans="1:3" x14ac:dyDescent="0.3">
      <c r="A2718" s="1">
        <v>44105</v>
      </c>
      <c r="B2718">
        <v>10793.34</v>
      </c>
      <c r="C2718">
        <v>353.96</v>
      </c>
    </row>
    <row r="2719" spans="1:3" x14ac:dyDescent="0.3">
      <c r="A2719" s="1">
        <v>44105</v>
      </c>
      <c r="B2719">
        <v>10604.41</v>
      </c>
      <c r="C2719">
        <v>340.82</v>
      </c>
    </row>
    <row r="2720" spans="1:3" x14ac:dyDescent="0.3">
      <c r="A2720" s="1">
        <v>44105</v>
      </c>
      <c r="B2720">
        <v>10668.97</v>
      </c>
      <c r="C2720">
        <v>341.81</v>
      </c>
    </row>
    <row r="2721" spans="1:3" x14ac:dyDescent="0.3">
      <c r="A2721" s="1">
        <v>44105</v>
      </c>
      <c r="B2721">
        <v>10915.69</v>
      </c>
      <c r="C2721">
        <v>350.77</v>
      </c>
    </row>
    <row r="2722" spans="1:3" x14ac:dyDescent="0.3">
      <c r="A2722" s="1">
        <v>44105</v>
      </c>
      <c r="B2722">
        <v>11064.46</v>
      </c>
      <c r="C2722">
        <v>365.59</v>
      </c>
    </row>
    <row r="2723" spans="1:3" x14ac:dyDescent="0.3">
      <c r="A2723" s="1">
        <v>44105</v>
      </c>
      <c r="B2723">
        <v>11296.36</v>
      </c>
      <c r="C2723">
        <v>370.97</v>
      </c>
    </row>
    <row r="2724" spans="1:3" x14ac:dyDescent="0.3">
      <c r="A2724" s="1">
        <v>44105</v>
      </c>
      <c r="B2724">
        <v>11384.18</v>
      </c>
      <c r="C2724">
        <v>375.14</v>
      </c>
    </row>
    <row r="2725" spans="1:3" x14ac:dyDescent="0.3">
      <c r="A2725" s="1">
        <v>44105</v>
      </c>
      <c r="B2725">
        <v>11555.36</v>
      </c>
      <c r="C2725">
        <v>387.73</v>
      </c>
    </row>
    <row r="2726" spans="1:3" x14ac:dyDescent="0.3">
      <c r="A2726" s="1">
        <v>44105</v>
      </c>
      <c r="B2726">
        <v>11425.9</v>
      </c>
      <c r="C2726">
        <v>381.19</v>
      </c>
    </row>
    <row r="2727" spans="1:3" x14ac:dyDescent="0.3">
      <c r="A2727" s="1">
        <v>44105</v>
      </c>
      <c r="B2727">
        <v>11429.51</v>
      </c>
      <c r="C2727">
        <v>379.48</v>
      </c>
    </row>
    <row r="2728" spans="1:3" x14ac:dyDescent="0.3">
      <c r="A2728" s="1">
        <v>44105</v>
      </c>
      <c r="B2728">
        <v>11495.35</v>
      </c>
      <c r="C2728">
        <v>377.44</v>
      </c>
    </row>
    <row r="2729" spans="1:3" x14ac:dyDescent="0.3">
      <c r="A2729" s="1">
        <v>44105</v>
      </c>
      <c r="B2729">
        <v>11322.12</v>
      </c>
      <c r="C2729">
        <v>366.23</v>
      </c>
    </row>
    <row r="2730" spans="1:3" x14ac:dyDescent="0.3">
      <c r="A2730" s="1">
        <v>44105</v>
      </c>
      <c r="B2730">
        <v>11358.1</v>
      </c>
      <c r="C2730">
        <v>368.86</v>
      </c>
    </row>
    <row r="2731" spans="1:3" x14ac:dyDescent="0.3">
      <c r="A2731" s="1">
        <v>44105</v>
      </c>
      <c r="B2731">
        <v>11483.36</v>
      </c>
      <c r="C2731">
        <v>378.21</v>
      </c>
    </row>
    <row r="2732" spans="1:3" x14ac:dyDescent="0.3">
      <c r="A2732" s="1">
        <v>44105</v>
      </c>
      <c r="B2732">
        <v>11742.04</v>
      </c>
      <c r="C2732">
        <v>379.94</v>
      </c>
    </row>
    <row r="2733" spans="1:3" x14ac:dyDescent="0.3">
      <c r="A2733" s="1">
        <v>44105</v>
      </c>
      <c r="B2733">
        <v>11916.34</v>
      </c>
      <c r="C2733">
        <v>369.14</v>
      </c>
    </row>
    <row r="2734" spans="1:3" x14ac:dyDescent="0.3">
      <c r="A2734" s="1">
        <v>44105</v>
      </c>
      <c r="B2734">
        <v>12823.69</v>
      </c>
      <c r="C2734">
        <v>392.19</v>
      </c>
    </row>
    <row r="2735" spans="1:3" x14ac:dyDescent="0.3">
      <c r="A2735" s="1">
        <v>44105</v>
      </c>
      <c r="B2735">
        <v>12965.89</v>
      </c>
      <c r="C2735">
        <v>413.77</v>
      </c>
    </row>
    <row r="2736" spans="1:3" x14ac:dyDescent="0.3">
      <c r="A2736" s="1">
        <v>44105</v>
      </c>
      <c r="B2736">
        <v>12931.54</v>
      </c>
      <c r="C2736">
        <v>409.77</v>
      </c>
    </row>
    <row r="2737" spans="1:3" x14ac:dyDescent="0.3">
      <c r="A2737" s="1">
        <v>44105</v>
      </c>
      <c r="B2737">
        <v>13108.06</v>
      </c>
      <c r="C2737">
        <v>412.46</v>
      </c>
    </row>
    <row r="2738" spans="1:3" x14ac:dyDescent="0.3">
      <c r="A2738" s="1">
        <v>44105</v>
      </c>
      <c r="B2738">
        <v>13031.17</v>
      </c>
      <c r="C2738">
        <v>406.22</v>
      </c>
    </row>
    <row r="2739" spans="1:3" x14ac:dyDescent="0.3">
      <c r="A2739" s="1">
        <v>44105</v>
      </c>
      <c r="B2739">
        <v>13075.25</v>
      </c>
      <c r="C2739">
        <v>393.89</v>
      </c>
    </row>
    <row r="2740" spans="1:3" x14ac:dyDescent="0.3">
      <c r="A2740" s="1">
        <v>44105</v>
      </c>
      <c r="B2740">
        <v>13654.22</v>
      </c>
      <c r="C2740">
        <v>404</v>
      </c>
    </row>
    <row r="2741" spans="1:3" x14ac:dyDescent="0.3">
      <c r="A2741" s="1">
        <v>44105</v>
      </c>
      <c r="B2741">
        <v>13271.29</v>
      </c>
      <c r="C2741">
        <v>388.65</v>
      </c>
    </row>
    <row r="2742" spans="1:3" x14ac:dyDescent="0.3">
      <c r="A2742" s="1">
        <v>44105</v>
      </c>
      <c r="B2742">
        <v>13437.88</v>
      </c>
      <c r="C2742">
        <v>386.73</v>
      </c>
    </row>
    <row r="2743" spans="1:3" x14ac:dyDescent="0.3">
      <c r="A2743" s="1">
        <v>44105</v>
      </c>
      <c r="B2743">
        <v>13546.52</v>
      </c>
      <c r="C2743">
        <v>382.82</v>
      </c>
    </row>
    <row r="2744" spans="1:3" x14ac:dyDescent="0.3">
      <c r="A2744" s="1">
        <v>44105</v>
      </c>
      <c r="B2744">
        <v>13780.99</v>
      </c>
      <c r="C2744">
        <v>386.59</v>
      </c>
    </row>
    <row r="2745" spans="1:3" x14ac:dyDescent="0.3">
      <c r="A2745" s="1">
        <v>44136</v>
      </c>
      <c r="B2745">
        <v>13737.11</v>
      </c>
      <c r="C2745">
        <v>396.36</v>
      </c>
    </row>
    <row r="2746" spans="1:3" x14ac:dyDescent="0.3">
      <c r="A2746" s="1">
        <v>44136</v>
      </c>
      <c r="B2746">
        <v>13550.49</v>
      </c>
      <c r="C2746">
        <v>383.16</v>
      </c>
    </row>
    <row r="2747" spans="1:3" x14ac:dyDescent="0.3">
      <c r="A2747" s="1">
        <v>44136</v>
      </c>
      <c r="B2747">
        <v>13950.3</v>
      </c>
      <c r="C2747">
        <v>387.6</v>
      </c>
    </row>
    <row r="2748" spans="1:3" x14ac:dyDescent="0.3">
      <c r="A2748" s="1">
        <v>44136</v>
      </c>
      <c r="B2748">
        <v>14133.71</v>
      </c>
      <c r="C2748">
        <v>402.14</v>
      </c>
    </row>
    <row r="2749" spans="1:3" x14ac:dyDescent="0.3">
      <c r="A2749" s="1">
        <v>44136</v>
      </c>
      <c r="B2749">
        <v>15579.85</v>
      </c>
      <c r="C2749">
        <v>414.07</v>
      </c>
    </row>
    <row r="2750" spans="1:3" x14ac:dyDescent="0.3">
      <c r="A2750" s="1">
        <v>44136</v>
      </c>
      <c r="B2750">
        <v>15565.88</v>
      </c>
      <c r="C2750">
        <v>454.72</v>
      </c>
    </row>
    <row r="2751" spans="1:3" x14ac:dyDescent="0.3">
      <c r="A2751" s="1">
        <v>44136</v>
      </c>
      <c r="B2751">
        <v>14833.75</v>
      </c>
      <c r="C2751">
        <v>435.71</v>
      </c>
    </row>
    <row r="2752" spans="1:3" x14ac:dyDescent="0.3">
      <c r="A2752" s="1">
        <v>44136</v>
      </c>
      <c r="B2752">
        <v>15479.57</v>
      </c>
      <c r="C2752">
        <v>453.55</v>
      </c>
    </row>
    <row r="2753" spans="1:3" x14ac:dyDescent="0.3">
      <c r="A2753" s="1">
        <v>44136</v>
      </c>
      <c r="B2753">
        <v>15332.32</v>
      </c>
      <c r="C2753">
        <v>444.16</v>
      </c>
    </row>
    <row r="2754" spans="1:3" x14ac:dyDescent="0.3">
      <c r="A2754" s="1">
        <v>44136</v>
      </c>
      <c r="B2754">
        <v>15290.9</v>
      </c>
      <c r="C2754">
        <v>449.68</v>
      </c>
    </row>
    <row r="2755" spans="1:3" x14ac:dyDescent="0.3">
      <c r="A2755" s="1">
        <v>44136</v>
      </c>
      <c r="B2755">
        <v>15701.34</v>
      </c>
      <c r="C2755">
        <v>462.96</v>
      </c>
    </row>
    <row r="2756" spans="1:3" x14ac:dyDescent="0.3">
      <c r="A2756" s="1">
        <v>44136</v>
      </c>
      <c r="B2756">
        <v>16276.34</v>
      </c>
      <c r="C2756">
        <v>461.01</v>
      </c>
    </row>
    <row r="2757" spans="1:3" x14ac:dyDescent="0.3">
      <c r="A2757" s="1">
        <v>44136</v>
      </c>
      <c r="B2757">
        <v>16317.81</v>
      </c>
      <c r="C2757">
        <v>474.63</v>
      </c>
    </row>
    <row r="2758" spans="1:3" x14ac:dyDescent="0.3">
      <c r="A2758" s="1">
        <v>44136</v>
      </c>
      <c r="B2758">
        <v>16068.14</v>
      </c>
      <c r="C2758">
        <v>460.15</v>
      </c>
    </row>
    <row r="2759" spans="1:3" x14ac:dyDescent="0.3">
      <c r="A2759" s="1">
        <v>44136</v>
      </c>
      <c r="B2759">
        <v>15955.59</v>
      </c>
      <c r="C2759">
        <v>447.56</v>
      </c>
    </row>
    <row r="2760" spans="1:3" x14ac:dyDescent="0.3">
      <c r="A2760" s="1">
        <v>44136</v>
      </c>
      <c r="B2760">
        <v>16716.11</v>
      </c>
      <c r="C2760">
        <v>459.94</v>
      </c>
    </row>
    <row r="2761" spans="1:3" x14ac:dyDescent="0.3">
      <c r="A2761" s="1">
        <v>44136</v>
      </c>
      <c r="B2761">
        <v>17645.41</v>
      </c>
      <c r="C2761">
        <v>480.36</v>
      </c>
    </row>
    <row r="2762" spans="1:3" x14ac:dyDescent="0.3">
      <c r="A2762" s="1">
        <v>44136</v>
      </c>
      <c r="B2762">
        <v>17804.009999999998</v>
      </c>
      <c r="C2762">
        <v>479.48</v>
      </c>
    </row>
    <row r="2763" spans="1:3" x14ac:dyDescent="0.3">
      <c r="A2763" s="1">
        <v>44136</v>
      </c>
      <c r="B2763">
        <v>17817.09</v>
      </c>
      <c r="C2763">
        <v>471.63</v>
      </c>
    </row>
    <row r="2764" spans="1:3" x14ac:dyDescent="0.3">
      <c r="A2764" s="1">
        <v>44136</v>
      </c>
      <c r="B2764">
        <v>18621.310000000001</v>
      </c>
      <c r="C2764">
        <v>509.74</v>
      </c>
    </row>
    <row r="2765" spans="1:3" x14ac:dyDescent="0.3">
      <c r="A2765" s="1">
        <v>44136</v>
      </c>
      <c r="B2765">
        <v>18642.23</v>
      </c>
      <c r="C2765">
        <v>549.49</v>
      </c>
    </row>
    <row r="2766" spans="1:3" x14ac:dyDescent="0.3">
      <c r="A2766" s="1">
        <v>44136</v>
      </c>
      <c r="B2766">
        <v>18370</v>
      </c>
      <c r="C2766">
        <v>558.07000000000005</v>
      </c>
    </row>
    <row r="2767" spans="1:3" x14ac:dyDescent="0.3">
      <c r="A2767" s="1">
        <v>44136</v>
      </c>
      <c r="B2767">
        <v>18364.12</v>
      </c>
      <c r="C2767">
        <v>608.45000000000005</v>
      </c>
    </row>
    <row r="2768" spans="1:3" x14ac:dyDescent="0.3">
      <c r="A2768" s="1">
        <v>44136</v>
      </c>
      <c r="B2768">
        <v>19107.46</v>
      </c>
      <c r="C2768">
        <v>603.9</v>
      </c>
    </row>
    <row r="2769" spans="1:3" x14ac:dyDescent="0.3">
      <c r="A2769" s="1">
        <v>44136</v>
      </c>
      <c r="B2769">
        <v>18732.12</v>
      </c>
      <c r="C2769">
        <v>570.69000000000005</v>
      </c>
    </row>
    <row r="2770" spans="1:3" x14ac:dyDescent="0.3">
      <c r="A2770" s="1">
        <v>44136</v>
      </c>
      <c r="B2770">
        <v>17150.62</v>
      </c>
      <c r="C2770">
        <v>518.79999999999995</v>
      </c>
    </row>
    <row r="2771" spans="1:3" x14ac:dyDescent="0.3">
      <c r="A2771" s="1">
        <v>44136</v>
      </c>
      <c r="B2771">
        <v>17108.400000000001</v>
      </c>
      <c r="C2771">
        <v>517.49</v>
      </c>
    </row>
    <row r="2772" spans="1:3" x14ac:dyDescent="0.3">
      <c r="A2772" s="1">
        <v>44136</v>
      </c>
      <c r="B2772">
        <v>17717.419999999998</v>
      </c>
      <c r="C2772">
        <v>538.23</v>
      </c>
    </row>
    <row r="2773" spans="1:3" x14ac:dyDescent="0.3">
      <c r="A2773" s="1">
        <v>44136</v>
      </c>
      <c r="B2773">
        <v>18177.48</v>
      </c>
      <c r="C2773">
        <v>575.76</v>
      </c>
    </row>
    <row r="2774" spans="1:3" x14ac:dyDescent="0.3">
      <c r="A2774" s="1">
        <v>44136</v>
      </c>
      <c r="B2774">
        <v>19625.84</v>
      </c>
      <c r="C2774">
        <v>614.84</v>
      </c>
    </row>
    <row r="2775" spans="1:3" x14ac:dyDescent="0.3">
      <c r="A2775" s="1">
        <v>44166</v>
      </c>
      <c r="B2775">
        <v>18803</v>
      </c>
      <c r="C2775">
        <v>587.32000000000005</v>
      </c>
    </row>
    <row r="2776" spans="1:3" x14ac:dyDescent="0.3">
      <c r="A2776" s="1">
        <v>44166</v>
      </c>
      <c r="B2776">
        <v>19201.09</v>
      </c>
      <c r="C2776">
        <v>598.35</v>
      </c>
    </row>
    <row r="2777" spans="1:3" x14ac:dyDescent="0.3">
      <c r="A2777" s="1">
        <v>44166</v>
      </c>
      <c r="B2777">
        <v>19445.400000000001</v>
      </c>
      <c r="C2777">
        <v>616.71</v>
      </c>
    </row>
    <row r="2778" spans="1:3" x14ac:dyDescent="0.3">
      <c r="A2778" s="1">
        <v>44166</v>
      </c>
      <c r="B2778">
        <v>18699.77</v>
      </c>
      <c r="C2778">
        <v>569.35</v>
      </c>
    </row>
    <row r="2779" spans="1:3" x14ac:dyDescent="0.3">
      <c r="A2779" s="1">
        <v>44166</v>
      </c>
      <c r="B2779">
        <v>19154.23</v>
      </c>
      <c r="C2779">
        <v>596.6</v>
      </c>
    </row>
    <row r="2780" spans="1:3" x14ac:dyDescent="0.3">
      <c r="A2780" s="1">
        <v>44166</v>
      </c>
      <c r="B2780">
        <v>19345.12</v>
      </c>
      <c r="C2780">
        <v>601.91</v>
      </c>
    </row>
    <row r="2781" spans="1:3" x14ac:dyDescent="0.3">
      <c r="A2781" s="1">
        <v>44166</v>
      </c>
      <c r="B2781">
        <v>19191.63</v>
      </c>
      <c r="C2781">
        <v>591.84</v>
      </c>
    </row>
    <row r="2782" spans="1:3" x14ac:dyDescent="0.3">
      <c r="A2782" s="1">
        <v>44166</v>
      </c>
      <c r="B2782">
        <v>18321.14</v>
      </c>
      <c r="C2782">
        <v>554.83000000000004</v>
      </c>
    </row>
    <row r="2783" spans="1:3" x14ac:dyDescent="0.3">
      <c r="A2783" s="1">
        <v>44166</v>
      </c>
      <c r="B2783">
        <v>18553.919999999998</v>
      </c>
      <c r="C2783">
        <v>573.48</v>
      </c>
    </row>
    <row r="2784" spans="1:3" x14ac:dyDescent="0.3">
      <c r="A2784" s="1">
        <v>44166</v>
      </c>
      <c r="B2784">
        <v>18264.990000000002</v>
      </c>
      <c r="C2784">
        <v>559.67999999999995</v>
      </c>
    </row>
    <row r="2785" spans="1:3" x14ac:dyDescent="0.3">
      <c r="A2785" s="1">
        <v>44166</v>
      </c>
      <c r="B2785">
        <v>18058.900000000001</v>
      </c>
      <c r="C2785">
        <v>545.79999999999995</v>
      </c>
    </row>
    <row r="2786" spans="1:3" x14ac:dyDescent="0.3">
      <c r="A2786" s="1">
        <v>44166</v>
      </c>
      <c r="B2786">
        <v>18803.66</v>
      </c>
      <c r="C2786">
        <v>568.57000000000005</v>
      </c>
    </row>
  </sheetData>
  <phoneticPr fontId="3"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3CB25-FD92-4E76-8131-BC22E2DF88F4}">
  <dimension ref="A3:G2790"/>
  <sheetViews>
    <sheetView workbookViewId="0">
      <selection activeCell="B13" sqref="B13"/>
    </sheetView>
  </sheetViews>
  <sheetFormatPr defaultRowHeight="14.4" x14ac:dyDescent="0.3"/>
  <cols>
    <col min="1" max="1" width="13.109375" bestFit="1" customWidth="1"/>
    <col min="2" max="2" width="16.33203125" bestFit="1" customWidth="1"/>
    <col min="3" max="3" width="12" bestFit="1" customWidth="1"/>
    <col min="4" max="4" width="11" bestFit="1" customWidth="1"/>
    <col min="5" max="5" width="12" bestFit="1" customWidth="1"/>
  </cols>
  <sheetData>
    <row r="3" spans="1:7" x14ac:dyDescent="0.3">
      <c r="A3" s="2" t="s">
        <v>11</v>
      </c>
      <c r="B3" s="2" t="s">
        <v>10</v>
      </c>
      <c r="F3" t="e" cm="1">
        <f t="array" aca="1" ref="F3" ca="1">B5:INDIRECT("B"&amp;MATCH("Grand Total",B:B,0)-1)</f>
        <v>#N/A</v>
      </c>
    </row>
    <row r="4" spans="1:7" x14ac:dyDescent="0.3">
      <c r="A4" s="2" t="s">
        <v>8</v>
      </c>
      <c r="B4" t="s">
        <v>15</v>
      </c>
      <c r="C4" t="s">
        <v>16</v>
      </c>
      <c r="D4" t="s">
        <v>14</v>
      </c>
    </row>
    <row r="5" spans="1:7" x14ac:dyDescent="0.3">
      <c r="A5" s="11">
        <v>41393</v>
      </c>
      <c r="B5">
        <v>144.54</v>
      </c>
    </row>
    <row r="6" spans="1:7" x14ac:dyDescent="0.3">
      <c r="A6" s="11">
        <v>41394</v>
      </c>
      <c r="B6">
        <v>139</v>
      </c>
      <c r="F6" s="3"/>
      <c r="G6" s="3"/>
    </row>
    <row r="7" spans="1:7" x14ac:dyDescent="0.3">
      <c r="A7" s="11">
        <v>41395</v>
      </c>
      <c r="B7">
        <v>116.99</v>
      </c>
      <c r="F7" s="3"/>
      <c r="G7" s="3"/>
    </row>
    <row r="8" spans="1:7" x14ac:dyDescent="0.3">
      <c r="A8" s="11">
        <v>41396</v>
      </c>
      <c r="B8">
        <v>105.21</v>
      </c>
      <c r="F8" s="3"/>
      <c r="G8" s="3"/>
    </row>
    <row r="9" spans="1:7" x14ac:dyDescent="0.3">
      <c r="A9" s="11">
        <v>41397</v>
      </c>
      <c r="B9">
        <v>97.75</v>
      </c>
      <c r="F9" s="3"/>
      <c r="G9" s="3"/>
    </row>
    <row r="10" spans="1:7" x14ac:dyDescent="0.3">
      <c r="A10" s="11">
        <v>41398</v>
      </c>
      <c r="B10">
        <v>112.5</v>
      </c>
      <c r="F10" s="3"/>
      <c r="G10" s="3"/>
    </row>
    <row r="11" spans="1:7" x14ac:dyDescent="0.3">
      <c r="A11" s="11">
        <v>41399</v>
      </c>
      <c r="B11">
        <v>115.91</v>
      </c>
      <c r="F11" s="3"/>
      <c r="G11" s="3"/>
    </row>
    <row r="12" spans="1:7" x14ac:dyDescent="0.3">
      <c r="A12" s="11">
        <v>41400</v>
      </c>
      <c r="B12">
        <v>112.3</v>
      </c>
    </row>
    <row r="13" spans="1:7" x14ac:dyDescent="0.3">
      <c r="A13" s="11">
        <v>41401</v>
      </c>
      <c r="B13">
        <v>111.5</v>
      </c>
    </row>
    <row r="14" spans="1:7" x14ac:dyDescent="0.3">
      <c r="A14" s="11">
        <v>41402</v>
      </c>
      <c r="B14">
        <v>113.57</v>
      </c>
    </row>
    <row r="15" spans="1:7" x14ac:dyDescent="0.3">
      <c r="A15" s="11">
        <v>41403</v>
      </c>
      <c r="B15">
        <v>112.67</v>
      </c>
    </row>
    <row r="16" spans="1:7" x14ac:dyDescent="0.3">
      <c r="A16" s="11">
        <v>41404</v>
      </c>
      <c r="B16">
        <v>117.2</v>
      </c>
    </row>
    <row r="17" spans="1:2" x14ac:dyDescent="0.3">
      <c r="A17" s="11">
        <v>41405</v>
      </c>
      <c r="B17">
        <v>115.24</v>
      </c>
    </row>
    <row r="18" spans="1:2" x14ac:dyDescent="0.3">
      <c r="A18" s="11">
        <v>41406</v>
      </c>
      <c r="B18">
        <v>115</v>
      </c>
    </row>
    <row r="19" spans="1:2" x14ac:dyDescent="0.3">
      <c r="A19" s="11">
        <v>41407</v>
      </c>
      <c r="B19">
        <v>117.98</v>
      </c>
    </row>
    <row r="20" spans="1:2" x14ac:dyDescent="0.3">
      <c r="A20" s="11">
        <v>41408</v>
      </c>
      <c r="B20">
        <v>111.5</v>
      </c>
    </row>
    <row r="21" spans="1:2" x14ac:dyDescent="0.3">
      <c r="A21" s="11">
        <v>41409</v>
      </c>
      <c r="B21">
        <v>114.22</v>
      </c>
    </row>
    <row r="22" spans="1:2" x14ac:dyDescent="0.3">
      <c r="A22" s="11">
        <v>41410</v>
      </c>
      <c r="B22">
        <v>118.76</v>
      </c>
    </row>
    <row r="23" spans="1:2" x14ac:dyDescent="0.3">
      <c r="A23" s="11">
        <v>41411</v>
      </c>
      <c r="B23">
        <v>123.01</v>
      </c>
    </row>
    <row r="24" spans="1:2" x14ac:dyDescent="0.3">
      <c r="A24" s="11">
        <v>41412</v>
      </c>
      <c r="B24">
        <v>123.5</v>
      </c>
    </row>
    <row r="25" spans="1:2" x14ac:dyDescent="0.3">
      <c r="A25" s="11">
        <v>41413</v>
      </c>
      <c r="B25">
        <v>121.99</v>
      </c>
    </row>
    <row r="26" spans="1:2" x14ac:dyDescent="0.3">
      <c r="A26" s="11">
        <v>41414</v>
      </c>
      <c r="B26">
        <v>122</v>
      </c>
    </row>
    <row r="27" spans="1:2" x14ac:dyDescent="0.3">
      <c r="A27" s="11">
        <v>41415</v>
      </c>
      <c r="B27">
        <v>122.88</v>
      </c>
    </row>
    <row r="28" spans="1:2" x14ac:dyDescent="0.3">
      <c r="A28" s="11">
        <v>41416</v>
      </c>
      <c r="B28">
        <v>123.89</v>
      </c>
    </row>
    <row r="29" spans="1:2" x14ac:dyDescent="0.3">
      <c r="A29" s="11">
        <v>41417</v>
      </c>
      <c r="B29">
        <v>126.7</v>
      </c>
    </row>
    <row r="30" spans="1:2" x14ac:dyDescent="0.3">
      <c r="A30" s="11">
        <v>41418</v>
      </c>
      <c r="B30">
        <v>133.19999999999999</v>
      </c>
    </row>
    <row r="31" spans="1:2" x14ac:dyDescent="0.3">
      <c r="A31" s="11">
        <v>41419</v>
      </c>
      <c r="B31">
        <v>131.97999999999999</v>
      </c>
    </row>
    <row r="32" spans="1:2" x14ac:dyDescent="0.3">
      <c r="A32" s="11">
        <v>41420</v>
      </c>
      <c r="B32">
        <v>133.47999999999999</v>
      </c>
    </row>
    <row r="33" spans="1:2" x14ac:dyDescent="0.3">
      <c r="A33" s="11">
        <v>41421</v>
      </c>
      <c r="B33">
        <v>129.74</v>
      </c>
    </row>
    <row r="34" spans="1:2" x14ac:dyDescent="0.3">
      <c r="A34" s="11">
        <v>41422</v>
      </c>
      <c r="B34">
        <v>129</v>
      </c>
    </row>
    <row r="35" spans="1:2" x14ac:dyDescent="0.3">
      <c r="A35" s="11">
        <v>41423</v>
      </c>
      <c r="B35">
        <v>132.30000000000001</v>
      </c>
    </row>
    <row r="36" spans="1:2" x14ac:dyDescent="0.3">
      <c r="A36" s="11">
        <v>41424</v>
      </c>
      <c r="B36">
        <v>128.80000000000001</v>
      </c>
    </row>
    <row r="37" spans="1:2" x14ac:dyDescent="0.3">
      <c r="A37" s="11">
        <v>41425</v>
      </c>
      <c r="B37">
        <v>129</v>
      </c>
    </row>
    <row r="38" spans="1:2" x14ac:dyDescent="0.3">
      <c r="A38" s="11">
        <v>41426</v>
      </c>
      <c r="B38">
        <v>129.30000000000001</v>
      </c>
    </row>
    <row r="39" spans="1:2" x14ac:dyDescent="0.3">
      <c r="A39" s="11">
        <v>41427</v>
      </c>
      <c r="B39">
        <v>122.29</v>
      </c>
    </row>
    <row r="40" spans="1:2" x14ac:dyDescent="0.3">
      <c r="A40" s="11">
        <v>41428</v>
      </c>
      <c r="B40">
        <v>122.22</v>
      </c>
    </row>
    <row r="41" spans="1:2" x14ac:dyDescent="0.3">
      <c r="A41" s="11">
        <v>41429</v>
      </c>
      <c r="B41">
        <v>121.42</v>
      </c>
    </row>
    <row r="42" spans="1:2" x14ac:dyDescent="0.3">
      <c r="A42" s="11">
        <v>41430</v>
      </c>
      <c r="B42">
        <v>121.65</v>
      </c>
    </row>
    <row r="43" spans="1:2" x14ac:dyDescent="0.3">
      <c r="A43" s="11">
        <v>41431</v>
      </c>
      <c r="B43">
        <v>118</v>
      </c>
    </row>
    <row r="44" spans="1:2" x14ac:dyDescent="0.3">
      <c r="A44" s="11">
        <v>41432</v>
      </c>
      <c r="B44">
        <v>111.5</v>
      </c>
    </row>
    <row r="45" spans="1:2" x14ac:dyDescent="0.3">
      <c r="A45" s="11">
        <v>41433</v>
      </c>
      <c r="B45">
        <v>108.3</v>
      </c>
    </row>
    <row r="46" spans="1:2" x14ac:dyDescent="0.3">
      <c r="A46" s="11">
        <v>41434</v>
      </c>
      <c r="B46">
        <v>100</v>
      </c>
    </row>
    <row r="47" spans="1:2" x14ac:dyDescent="0.3">
      <c r="A47" s="11">
        <v>41435</v>
      </c>
      <c r="B47">
        <v>106.35</v>
      </c>
    </row>
    <row r="48" spans="1:2" x14ac:dyDescent="0.3">
      <c r="A48" s="11">
        <v>41436</v>
      </c>
      <c r="B48">
        <v>108.9</v>
      </c>
    </row>
    <row r="49" spans="1:2" x14ac:dyDescent="0.3">
      <c r="A49" s="11">
        <v>41437</v>
      </c>
      <c r="B49">
        <v>108.15</v>
      </c>
    </row>
    <row r="50" spans="1:2" x14ac:dyDescent="0.3">
      <c r="A50" s="11">
        <v>41438</v>
      </c>
      <c r="B50">
        <v>104</v>
      </c>
    </row>
    <row r="51" spans="1:2" x14ac:dyDescent="0.3">
      <c r="A51" s="11">
        <v>41439</v>
      </c>
      <c r="B51">
        <v>99.98</v>
      </c>
    </row>
    <row r="52" spans="1:2" x14ac:dyDescent="0.3">
      <c r="A52" s="11">
        <v>41440</v>
      </c>
      <c r="B52">
        <v>99.99</v>
      </c>
    </row>
    <row r="53" spans="1:2" x14ac:dyDescent="0.3">
      <c r="A53" s="11">
        <v>41441</v>
      </c>
      <c r="B53">
        <v>99.51</v>
      </c>
    </row>
    <row r="54" spans="1:2" x14ac:dyDescent="0.3">
      <c r="A54" s="11">
        <v>41442</v>
      </c>
      <c r="B54">
        <v>101.7</v>
      </c>
    </row>
    <row r="55" spans="1:2" x14ac:dyDescent="0.3">
      <c r="A55" s="11">
        <v>41443</v>
      </c>
      <c r="B55">
        <v>107.4</v>
      </c>
    </row>
    <row r="56" spans="1:2" x14ac:dyDescent="0.3">
      <c r="A56" s="11">
        <v>41444</v>
      </c>
      <c r="B56">
        <v>108.25</v>
      </c>
    </row>
    <row r="57" spans="1:2" x14ac:dyDescent="0.3">
      <c r="A57" s="11">
        <v>41445</v>
      </c>
      <c r="B57">
        <v>110.15</v>
      </c>
    </row>
    <row r="58" spans="1:2" x14ac:dyDescent="0.3">
      <c r="A58" s="11">
        <v>41446</v>
      </c>
      <c r="B58">
        <v>109.5</v>
      </c>
    </row>
    <row r="59" spans="1:2" x14ac:dyDescent="0.3">
      <c r="A59" s="11">
        <v>41447</v>
      </c>
      <c r="B59">
        <v>108.3</v>
      </c>
    </row>
    <row r="60" spans="1:2" x14ac:dyDescent="0.3">
      <c r="A60" s="11">
        <v>41448</v>
      </c>
      <c r="B60">
        <v>107.6</v>
      </c>
    </row>
    <row r="61" spans="1:2" x14ac:dyDescent="0.3">
      <c r="A61" s="11">
        <v>41449</v>
      </c>
      <c r="B61">
        <v>102.74</v>
      </c>
    </row>
    <row r="62" spans="1:2" x14ac:dyDescent="0.3">
      <c r="A62" s="11">
        <v>41450</v>
      </c>
      <c r="B62">
        <v>103.95</v>
      </c>
    </row>
    <row r="63" spans="1:2" x14ac:dyDescent="0.3">
      <c r="A63" s="11">
        <v>41451</v>
      </c>
      <c r="B63">
        <v>104</v>
      </c>
    </row>
    <row r="64" spans="1:2" x14ac:dyDescent="0.3">
      <c r="A64" s="11">
        <v>41452</v>
      </c>
      <c r="B64">
        <v>101.44</v>
      </c>
    </row>
    <row r="65" spans="1:2" x14ac:dyDescent="0.3">
      <c r="A65" s="11">
        <v>41453</v>
      </c>
      <c r="B65">
        <v>94.65</v>
      </c>
    </row>
    <row r="66" spans="1:2" x14ac:dyDescent="0.3">
      <c r="A66" s="11">
        <v>41454</v>
      </c>
      <c r="B66">
        <v>94.99</v>
      </c>
    </row>
    <row r="67" spans="1:2" x14ac:dyDescent="0.3">
      <c r="A67" s="11">
        <v>41455</v>
      </c>
      <c r="B67">
        <v>96.61</v>
      </c>
    </row>
    <row r="68" spans="1:2" x14ac:dyDescent="0.3">
      <c r="A68" s="11">
        <v>41456</v>
      </c>
      <c r="B68">
        <v>88.05</v>
      </c>
    </row>
    <row r="69" spans="1:2" x14ac:dyDescent="0.3">
      <c r="A69" s="11">
        <v>41457</v>
      </c>
      <c r="B69">
        <v>90.13</v>
      </c>
    </row>
    <row r="70" spans="1:2" x14ac:dyDescent="0.3">
      <c r="A70" s="11">
        <v>41458</v>
      </c>
      <c r="B70">
        <v>77.53</v>
      </c>
    </row>
    <row r="71" spans="1:2" x14ac:dyDescent="0.3">
      <c r="A71" s="11">
        <v>41459</v>
      </c>
      <c r="B71">
        <v>80.53</v>
      </c>
    </row>
    <row r="72" spans="1:2" x14ac:dyDescent="0.3">
      <c r="A72" s="11">
        <v>41460</v>
      </c>
      <c r="B72">
        <v>68.430000000000007</v>
      </c>
    </row>
    <row r="73" spans="1:2" x14ac:dyDescent="0.3">
      <c r="A73" s="11">
        <v>41461</v>
      </c>
      <c r="B73">
        <v>70.28</v>
      </c>
    </row>
    <row r="74" spans="1:2" x14ac:dyDescent="0.3">
      <c r="A74" s="11">
        <v>41462</v>
      </c>
      <c r="B74">
        <v>74.56</v>
      </c>
    </row>
    <row r="75" spans="1:2" x14ac:dyDescent="0.3">
      <c r="A75" s="11">
        <v>41463</v>
      </c>
      <c r="B75">
        <v>76.52</v>
      </c>
    </row>
    <row r="76" spans="1:2" x14ac:dyDescent="0.3">
      <c r="A76" s="11">
        <v>41464</v>
      </c>
      <c r="B76">
        <v>76.69</v>
      </c>
    </row>
    <row r="77" spans="1:2" x14ac:dyDescent="0.3">
      <c r="A77" s="11">
        <v>41465</v>
      </c>
      <c r="B77">
        <v>86.76</v>
      </c>
    </row>
    <row r="78" spans="1:2" x14ac:dyDescent="0.3">
      <c r="A78" s="11">
        <v>41466</v>
      </c>
      <c r="B78">
        <v>88.98</v>
      </c>
    </row>
    <row r="79" spans="1:2" x14ac:dyDescent="0.3">
      <c r="A79" s="11">
        <v>41467</v>
      </c>
      <c r="B79">
        <v>93.59</v>
      </c>
    </row>
    <row r="80" spans="1:2" x14ac:dyDescent="0.3">
      <c r="A80" s="11">
        <v>41468</v>
      </c>
      <c r="B80">
        <v>98.13</v>
      </c>
    </row>
    <row r="81" spans="1:2" x14ac:dyDescent="0.3">
      <c r="A81" s="11">
        <v>41469</v>
      </c>
      <c r="B81">
        <v>94.69</v>
      </c>
    </row>
    <row r="82" spans="1:2" x14ac:dyDescent="0.3">
      <c r="A82" s="11">
        <v>41470</v>
      </c>
      <c r="B82">
        <v>98.4</v>
      </c>
    </row>
    <row r="83" spans="1:2" x14ac:dyDescent="0.3">
      <c r="A83" s="11">
        <v>41471</v>
      </c>
      <c r="B83">
        <v>97.45</v>
      </c>
    </row>
    <row r="84" spans="1:2" x14ac:dyDescent="0.3">
      <c r="A84" s="11">
        <v>41472</v>
      </c>
      <c r="B84">
        <v>98.5</v>
      </c>
    </row>
    <row r="85" spans="1:2" x14ac:dyDescent="0.3">
      <c r="A85" s="11">
        <v>41473</v>
      </c>
      <c r="B85">
        <v>90.58</v>
      </c>
    </row>
    <row r="86" spans="1:2" x14ac:dyDescent="0.3">
      <c r="A86" s="11">
        <v>41474</v>
      </c>
      <c r="B86">
        <v>92.17</v>
      </c>
    </row>
    <row r="87" spans="1:2" x14ac:dyDescent="0.3">
      <c r="A87" s="11">
        <v>41475</v>
      </c>
      <c r="B87">
        <v>89.39</v>
      </c>
    </row>
    <row r="88" spans="1:2" x14ac:dyDescent="0.3">
      <c r="A88" s="11">
        <v>41476</v>
      </c>
      <c r="B88">
        <v>90.76</v>
      </c>
    </row>
    <row r="89" spans="1:2" x14ac:dyDescent="0.3">
      <c r="A89" s="11">
        <v>41477</v>
      </c>
      <c r="B89">
        <v>91.61</v>
      </c>
    </row>
    <row r="90" spans="1:2" x14ac:dyDescent="0.3">
      <c r="A90" s="11">
        <v>41478</v>
      </c>
      <c r="B90">
        <v>95.56</v>
      </c>
    </row>
    <row r="91" spans="1:2" x14ac:dyDescent="0.3">
      <c r="A91" s="11">
        <v>41479</v>
      </c>
      <c r="B91">
        <v>94.51</v>
      </c>
    </row>
    <row r="92" spans="1:2" x14ac:dyDescent="0.3">
      <c r="A92" s="11">
        <v>41480</v>
      </c>
      <c r="B92">
        <v>96.9</v>
      </c>
    </row>
    <row r="93" spans="1:2" x14ac:dyDescent="0.3">
      <c r="A93" s="11">
        <v>41481</v>
      </c>
      <c r="B93">
        <v>96.02</v>
      </c>
    </row>
    <row r="94" spans="1:2" x14ac:dyDescent="0.3">
      <c r="A94" s="11">
        <v>41482</v>
      </c>
      <c r="B94">
        <v>94.12</v>
      </c>
    </row>
    <row r="95" spans="1:2" x14ac:dyDescent="0.3">
      <c r="A95" s="11">
        <v>41483</v>
      </c>
      <c r="B95">
        <v>99.76</v>
      </c>
    </row>
    <row r="96" spans="1:2" x14ac:dyDescent="0.3">
      <c r="A96" s="11">
        <v>41484</v>
      </c>
      <c r="B96">
        <v>101.2</v>
      </c>
    </row>
    <row r="97" spans="1:2" x14ac:dyDescent="0.3">
      <c r="A97" s="11">
        <v>41485</v>
      </c>
      <c r="B97">
        <v>107.99</v>
      </c>
    </row>
    <row r="98" spans="1:2" x14ac:dyDescent="0.3">
      <c r="A98" s="11">
        <v>41486</v>
      </c>
      <c r="B98">
        <v>106.09</v>
      </c>
    </row>
    <row r="99" spans="1:2" x14ac:dyDescent="0.3">
      <c r="A99" s="11">
        <v>41487</v>
      </c>
      <c r="B99">
        <v>104</v>
      </c>
    </row>
    <row r="100" spans="1:2" x14ac:dyDescent="0.3">
      <c r="A100" s="11">
        <v>41488</v>
      </c>
      <c r="B100">
        <v>104.5</v>
      </c>
    </row>
    <row r="101" spans="1:2" x14ac:dyDescent="0.3">
      <c r="A101" s="11">
        <v>41489</v>
      </c>
      <c r="B101">
        <v>104</v>
      </c>
    </row>
    <row r="102" spans="1:2" x14ac:dyDescent="0.3">
      <c r="A102" s="11">
        <v>41490</v>
      </c>
      <c r="B102">
        <v>105.14</v>
      </c>
    </row>
    <row r="103" spans="1:2" x14ac:dyDescent="0.3">
      <c r="A103" s="11">
        <v>41491</v>
      </c>
      <c r="B103">
        <v>106.22</v>
      </c>
    </row>
    <row r="104" spans="1:2" x14ac:dyDescent="0.3">
      <c r="A104" s="11">
        <v>41492</v>
      </c>
      <c r="B104">
        <v>106.75</v>
      </c>
    </row>
    <row r="105" spans="1:2" x14ac:dyDescent="0.3">
      <c r="A105" s="11">
        <v>41493</v>
      </c>
      <c r="B105">
        <v>106.75</v>
      </c>
    </row>
    <row r="106" spans="1:2" x14ac:dyDescent="0.3">
      <c r="A106" s="11">
        <v>41494</v>
      </c>
      <c r="B106">
        <v>103</v>
      </c>
    </row>
    <row r="107" spans="1:2" x14ac:dyDescent="0.3">
      <c r="A107" s="11">
        <v>41495</v>
      </c>
      <c r="B107">
        <v>102.8</v>
      </c>
    </row>
    <row r="108" spans="1:2" x14ac:dyDescent="0.3">
      <c r="A108" s="11">
        <v>41496</v>
      </c>
      <c r="B108">
        <v>103</v>
      </c>
    </row>
    <row r="109" spans="1:2" x14ac:dyDescent="0.3">
      <c r="A109" s="11">
        <v>41497</v>
      </c>
      <c r="B109">
        <v>105</v>
      </c>
    </row>
    <row r="110" spans="1:2" x14ac:dyDescent="0.3">
      <c r="A110" s="11">
        <v>41498</v>
      </c>
      <c r="B110">
        <v>106.64</v>
      </c>
    </row>
    <row r="111" spans="1:2" x14ac:dyDescent="0.3">
      <c r="A111" s="11">
        <v>41499</v>
      </c>
      <c r="B111">
        <v>109</v>
      </c>
    </row>
    <row r="112" spans="1:2" x14ac:dyDescent="0.3">
      <c r="A112" s="11">
        <v>41500</v>
      </c>
      <c r="B112">
        <v>112.56</v>
      </c>
    </row>
    <row r="113" spans="1:2" x14ac:dyDescent="0.3">
      <c r="A113" s="11">
        <v>41501</v>
      </c>
      <c r="B113">
        <v>109.99</v>
      </c>
    </row>
    <row r="114" spans="1:2" x14ac:dyDescent="0.3">
      <c r="A114" s="11">
        <v>41502</v>
      </c>
      <c r="B114">
        <v>108.99</v>
      </c>
    </row>
    <row r="115" spans="1:2" x14ac:dyDescent="0.3">
      <c r="A115" s="11">
        <v>41503</v>
      </c>
      <c r="B115">
        <v>113.5</v>
      </c>
    </row>
    <row r="116" spans="1:2" x14ac:dyDescent="0.3">
      <c r="A116" s="11">
        <v>41504</v>
      </c>
      <c r="B116">
        <v>113.5</v>
      </c>
    </row>
    <row r="117" spans="1:2" x14ac:dyDescent="0.3">
      <c r="A117" s="11">
        <v>41505</v>
      </c>
      <c r="B117">
        <v>119</v>
      </c>
    </row>
    <row r="118" spans="1:2" x14ac:dyDescent="0.3">
      <c r="A118" s="11">
        <v>41506</v>
      </c>
      <c r="B118">
        <v>121.21</v>
      </c>
    </row>
    <row r="119" spans="1:2" x14ac:dyDescent="0.3">
      <c r="A119" s="11">
        <v>41507</v>
      </c>
      <c r="B119">
        <v>123.3</v>
      </c>
    </row>
    <row r="120" spans="1:2" x14ac:dyDescent="0.3">
      <c r="A120" s="11">
        <v>41508</v>
      </c>
      <c r="B120">
        <v>121.15</v>
      </c>
    </row>
    <row r="121" spans="1:2" x14ac:dyDescent="0.3">
      <c r="A121" s="11">
        <v>41509</v>
      </c>
      <c r="B121">
        <v>118.5</v>
      </c>
    </row>
    <row r="122" spans="1:2" x14ac:dyDescent="0.3">
      <c r="A122" s="11">
        <v>41510</v>
      </c>
      <c r="B122">
        <v>120.04</v>
      </c>
    </row>
    <row r="123" spans="1:2" x14ac:dyDescent="0.3">
      <c r="A123" s="11">
        <v>41511</v>
      </c>
      <c r="B123">
        <v>122.11</v>
      </c>
    </row>
    <row r="124" spans="1:2" x14ac:dyDescent="0.3">
      <c r="A124" s="11">
        <v>41512</v>
      </c>
      <c r="B124">
        <v>120.06</v>
      </c>
    </row>
    <row r="125" spans="1:2" x14ac:dyDescent="0.3">
      <c r="A125" s="11">
        <v>41513</v>
      </c>
      <c r="B125">
        <v>126.5</v>
      </c>
    </row>
    <row r="126" spans="1:2" x14ac:dyDescent="0.3">
      <c r="A126" s="11">
        <v>41514</v>
      </c>
      <c r="B126">
        <v>122.62</v>
      </c>
    </row>
    <row r="127" spans="1:2" x14ac:dyDescent="0.3">
      <c r="A127" s="11">
        <v>41515</v>
      </c>
      <c r="B127">
        <v>122.39</v>
      </c>
    </row>
    <row r="128" spans="1:2" x14ac:dyDescent="0.3">
      <c r="A128" s="11">
        <v>41516</v>
      </c>
      <c r="B128">
        <v>133.49</v>
      </c>
    </row>
    <row r="129" spans="1:2" x14ac:dyDescent="0.3">
      <c r="A129" s="11">
        <v>41517</v>
      </c>
      <c r="B129">
        <v>135.35</v>
      </c>
    </row>
    <row r="130" spans="1:2" x14ac:dyDescent="0.3">
      <c r="A130" s="11">
        <v>41518</v>
      </c>
      <c r="B130">
        <v>138.34</v>
      </c>
    </row>
    <row r="131" spans="1:2" x14ac:dyDescent="0.3">
      <c r="A131" s="11">
        <v>41519</v>
      </c>
      <c r="B131">
        <v>135.85</v>
      </c>
    </row>
    <row r="132" spans="1:2" x14ac:dyDescent="0.3">
      <c r="A132" s="11">
        <v>41520</v>
      </c>
      <c r="B132">
        <v>136.77000000000001</v>
      </c>
    </row>
    <row r="133" spans="1:2" x14ac:dyDescent="0.3">
      <c r="A133" s="11">
        <v>41521</v>
      </c>
      <c r="B133">
        <v>126.74</v>
      </c>
    </row>
    <row r="134" spans="1:2" x14ac:dyDescent="0.3">
      <c r="A134" s="11">
        <v>41522</v>
      </c>
      <c r="B134">
        <v>126.43</v>
      </c>
    </row>
    <row r="135" spans="1:2" x14ac:dyDescent="0.3">
      <c r="A135" s="11">
        <v>41523</v>
      </c>
      <c r="B135">
        <v>119.15</v>
      </c>
    </row>
    <row r="136" spans="1:2" x14ac:dyDescent="0.3">
      <c r="A136" s="11">
        <v>41524</v>
      </c>
      <c r="B136">
        <v>124.15</v>
      </c>
    </row>
    <row r="137" spans="1:2" x14ac:dyDescent="0.3">
      <c r="A137" s="11">
        <v>41525</v>
      </c>
      <c r="B137">
        <v>121.66</v>
      </c>
    </row>
    <row r="138" spans="1:2" x14ac:dyDescent="0.3">
      <c r="A138" s="11">
        <v>41526</v>
      </c>
      <c r="B138">
        <v>127.11</v>
      </c>
    </row>
    <row r="139" spans="1:2" x14ac:dyDescent="0.3">
      <c r="A139" s="11">
        <v>41527</v>
      </c>
      <c r="B139">
        <v>125.91</v>
      </c>
    </row>
    <row r="140" spans="1:2" x14ac:dyDescent="0.3">
      <c r="A140" s="11">
        <v>41528</v>
      </c>
      <c r="B140">
        <v>135.25</v>
      </c>
    </row>
    <row r="141" spans="1:2" x14ac:dyDescent="0.3">
      <c r="A141" s="11">
        <v>41529</v>
      </c>
      <c r="B141">
        <v>133.13</v>
      </c>
    </row>
    <row r="142" spans="1:2" x14ac:dyDescent="0.3">
      <c r="A142" s="11">
        <v>41530</v>
      </c>
      <c r="B142">
        <v>134.97999999999999</v>
      </c>
    </row>
    <row r="143" spans="1:2" x14ac:dyDescent="0.3">
      <c r="A143" s="11">
        <v>41531</v>
      </c>
      <c r="B143">
        <v>129.22</v>
      </c>
    </row>
    <row r="144" spans="1:2" x14ac:dyDescent="0.3">
      <c r="A144" s="11">
        <v>41532</v>
      </c>
      <c r="B144">
        <v>130.37</v>
      </c>
    </row>
    <row r="145" spans="1:2" x14ac:dyDescent="0.3">
      <c r="A145" s="11">
        <v>41533</v>
      </c>
      <c r="B145">
        <v>131.72</v>
      </c>
    </row>
    <row r="146" spans="1:2" x14ac:dyDescent="0.3">
      <c r="A146" s="11">
        <v>41534</v>
      </c>
      <c r="B146">
        <v>131.66</v>
      </c>
    </row>
    <row r="147" spans="1:2" x14ac:dyDescent="0.3">
      <c r="A147" s="11">
        <v>41535</v>
      </c>
      <c r="B147">
        <v>131.47</v>
      </c>
    </row>
    <row r="148" spans="1:2" x14ac:dyDescent="0.3">
      <c r="A148" s="11">
        <v>41536</v>
      </c>
      <c r="B148">
        <v>129.65</v>
      </c>
    </row>
    <row r="149" spans="1:2" x14ac:dyDescent="0.3">
      <c r="A149" s="11">
        <v>41537</v>
      </c>
      <c r="B149">
        <v>127.04</v>
      </c>
    </row>
    <row r="150" spans="1:2" x14ac:dyDescent="0.3">
      <c r="A150" s="11">
        <v>41538</v>
      </c>
      <c r="B150">
        <v>127.43</v>
      </c>
    </row>
    <row r="151" spans="1:2" x14ac:dyDescent="0.3">
      <c r="A151" s="11">
        <v>41539</v>
      </c>
      <c r="B151">
        <v>129.12</v>
      </c>
    </row>
    <row r="152" spans="1:2" x14ac:dyDescent="0.3">
      <c r="A152" s="11">
        <v>41540</v>
      </c>
      <c r="B152">
        <v>125.95</v>
      </c>
    </row>
    <row r="153" spans="1:2" x14ac:dyDescent="0.3">
      <c r="A153" s="11">
        <v>41541</v>
      </c>
      <c r="B153">
        <v>127.25</v>
      </c>
    </row>
    <row r="154" spans="1:2" x14ac:dyDescent="0.3">
      <c r="A154" s="11">
        <v>41542</v>
      </c>
      <c r="B154">
        <v>128.22</v>
      </c>
    </row>
    <row r="155" spans="1:2" x14ac:dyDescent="0.3">
      <c r="A155" s="11">
        <v>41543</v>
      </c>
      <c r="B155">
        <v>128.38</v>
      </c>
    </row>
    <row r="156" spans="1:2" x14ac:dyDescent="0.3">
      <c r="A156" s="11">
        <v>41544</v>
      </c>
      <c r="B156">
        <v>133.78</v>
      </c>
    </row>
    <row r="157" spans="1:2" x14ac:dyDescent="0.3">
      <c r="A157" s="11">
        <v>41545</v>
      </c>
      <c r="B157">
        <v>134.78</v>
      </c>
    </row>
    <row r="158" spans="1:2" x14ac:dyDescent="0.3">
      <c r="A158" s="11">
        <v>41546</v>
      </c>
      <c r="B158">
        <v>137.34</v>
      </c>
    </row>
    <row r="159" spans="1:2" x14ac:dyDescent="0.3">
      <c r="A159" s="11">
        <v>41547</v>
      </c>
      <c r="B159">
        <v>133</v>
      </c>
    </row>
    <row r="160" spans="1:2" x14ac:dyDescent="0.3">
      <c r="A160" s="11">
        <v>41548</v>
      </c>
      <c r="B160">
        <v>132.18</v>
      </c>
    </row>
    <row r="161" spans="1:2" x14ac:dyDescent="0.3">
      <c r="A161" s="11">
        <v>41549</v>
      </c>
      <c r="B161">
        <v>114.13</v>
      </c>
    </row>
    <row r="162" spans="1:2" x14ac:dyDescent="0.3">
      <c r="A162" s="11">
        <v>41550</v>
      </c>
      <c r="B162">
        <v>123.63</v>
      </c>
    </row>
    <row r="163" spans="1:2" x14ac:dyDescent="0.3">
      <c r="A163" s="11">
        <v>41551</v>
      </c>
      <c r="B163">
        <v>129.01</v>
      </c>
    </row>
    <row r="164" spans="1:2" x14ac:dyDescent="0.3">
      <c r="A164" s="11">
        <v>41552</v>
      </c>
      <c r="B164">
        <v>128.55000000000001</v>
      </c>
    </row>
    <row r="165" spans="1:2" x14ac:dyDescent="0.3">
      <c r="A165" s="11">
        <v>41553</v>
      </c>
      <c r="B165">
        <v>129</v>
      </c>
    </row>
    <row r="166" spans="1:2" x14ac:dyDescent="0.3">
      <c r="A166" s="11">
        <v>41554</v>
      </c>
      <c r="B166">
        <v>126.94</v>
      </c>
    </row>
    <row r="167" spans="1:2" x14ac:dyDescent="0.3">
      <c r="A167" s="11">
        <v>41555</v>
      </c>
      <c r="B167">
        <v>126</v>
      </c>
    </row>
    <row r="168" spans="1:2" x14ac:dyDescent="0.3">
      <c r="A168" s="11">
        <v>41556</v>
      </c>
      <c r="B168">
        <v>130.69</v>
      </c>
    </row>
    <row r="169" spans="1:2" x14ac:dyDescent="0.3">
      <c r="A169" s="11">
        <v>41557</v>
      </c>
      <c r="B169">
        <v>130.59</v>
      </c>
    </row>
    <row r="170" spans="1:2" x14ac:dyDescent="0.3">
      <c r="A170" s="11">
        <v>41558</v>
      </c>
      <c r="B170">
        <v>130.9</v>
      </c>
    </row>
    <row r="171" spans="1:2" x14ac:dyDescent="0.3">
      <c r="A171" s="11">
        <v>41559</v>
      </c>
      <c r="B171">
        <v>135.19</v>
      </c>
    </row>
    <row r="172" spans="1:2" x14ac:dyDescent="0.3">
      <c r="A172" s="11">
        <v>41560</v>
      </c>
      <c r="B172">
        <v>138.13</v>
      </c>
    </row>
    <row r="173" spans="1:2" x14ac:dyDescent="0.3">
      <c r="A173" s="11">
        <v>41561</v>
      </c>
      <c r="B173">
        <v>140.52000000000001</v>
      </c>
    </row>
    <row r="174" spans="1:2" x14ac:dyDescent="0.3">
      <c r="A174" s="11">
        <v>41562</v>
      </c>
      <c r="B174">
        <v>145.24</v>
      </c>
    </row>
    <row r="175" spans="1:2" x14ac:dyDescent="0.3">
      <c r="A175" s="11">
        <v>41563</v>
      </c>
      <c r="B175">
        <v>142.55000000000001</v>
      </c>
    </row>
    <row r="176" spans="1:2" x14ac:dyDescent="0.3">
      <c r="A176" s="11">
        <v>41564</v>
      </c>
      <c r="B176">
        <v>146.25</v>
      </c>
    </row>
    <row r="177" spans="1:2" x14ac:dyDescent="0.3">
      <c r="A177" s="11">
        <v>41565</v>
      </c>
      <c r="B177">
        <v>155.96</v>
      </c>
    </row>
    <row r="178" spans="1:2" x14ac:dyDescent="0.3">
      <c r="A178" s="11">
        <v>41566</v>
      </c>
      <c r="B178">
        <v>172.42</v>
      </c>
    </row>
    <row r="179" spans="1:2" x14ac:dyDescent="0.3">
      <c r="A179" s="11">
        <v>41567</v>
      </c>
      <c r="B179">
        <v>174.61</v>
      </c>
    </row>
    <row r="180" spans="1:2" x14ac:dyDescent="0.3">
      <c r="A180" s="11">
        <v>41568</v>
      </c>
      <c r="B180">
        <v>182.21</v>
      </c>
    </row>
    <row r="181" spans="1:2" x14ac:dyDescent="0.3">
      <c r="A181" s="11">
        <v>41569</v>
      </c>
      <c r="B181">
        <v>193.76</v>
      </c>
    </row>
    <row r="182" spans="1:2" x14ac:dyDescent="0.3">
      <c r="A182" s="11">
        <v>41570</v>
      </c>
      <c r="B182">
        <v>213.62</v>
      </c>
    </row>
    <row r="183" spans="1:2" x14ac:dyDescent="0.3">
      <c r="A183" s="11">
        <v>41571</v>
      </c>
      <c r="B183">
        <v>198.23</v>
      </c>
    </row>
    <row r="184" spans="1:2" x14ac:dyDescent="0.3">
      <c r="A184" s="11">
        <v>41572</v>
      </c>
      <c r="B184">
        <v>186.69</v>
      </c>
    </row>
    <row r="185" spans="1:2" x14ac:dyDescent="0.3">
      <c r="A185" s="11">
        <v>41573</v>
      </c>
      <c r="B185">
        <v>177.32</v>
      </c>
    </row>
    <row r="186" spans="1:2" x14ac:dyDescent="0.3">
      <c r="A186" s="11">
        <v>41574</v>
      </c>
      <c r="B186">
        <v>196.44</v>
      </c>
    </row>
    <row r="187" spans="1:2" x14ac:dyDescent="0.3">
      <c r="A187" s="11">
        <v>41575</v>
      </c>
      <c r="B187">
        <v>198.55</v>
      </c>
    </row>
    <row r="188" spans="1:2" x14ac:dyDescent="0.3">
      <c r="A188" s="11">
        <v>41576</v>
      </c>
      <c r="B188">
        <v>204.39</v>
      </c>
    </row>
    <row r="189" spans="1:2" x14ac:dyDescent="0.3">
      <c r="A189" s="11">
        <v>41577</v>
      </c>
      <c r="B189">
        <v>199.97</v>
      </c>
    </row>
    <row r="190" spans="1:2" x14ac:dyDescent="0.3">
      <c r="A190" s="11">
        <v>41578</v>
      </c>
      <c r="B190">
        <v>204</v>
      </c>
    </row>
    <row r="191" spans="1:2" x14ac:dyDescent="0.3">
      <c r="A191" s="11">
        <v>41579</v>
      </c>
      <c r="B191">
        <v>206.18</v>
      </c>
    </row>
    <row r="192" spans="1:2" x14ac:dyDescent="0.3">
      <c r="A192" s="11">
        <v>41580</v>
      </c>
      <c r="B192">
        <v>206.22</v>
      </c>
    </row>
    <row r="193" spans="1:2" x14ac:dyDescent="0.3">
      <c r="A193" s="11">
        <v>41581</v>
      </c>
      <c r="B193">
        <v>215.05</v>
      </c>
    </row>
    <row r="194" spans="1:2" x14ac:dyDescent="0.3">
      <c r="A194" s="11">
        <v>41582</v>
      </c>
      <c r="B194">
        <v>229.1</v>
      </c>
    </row>
    <row r="195" spans="1:2" x14ac:dyDescent="0.3">
      <c r="A195" s="11">
        <v>41583</v>
      </c>
      <c r="B195">
        <v>245.24</v>
      </c>
    </row>
    <row r="196" spans="1:2" x14ac:dyDescent="0.3">
      <c r="A196" s="11">
        <v>41584</v>
      </c>
      <c r="B196">
        <v>262.5</v>
      </c>
    </row>
    <row r="197" spans="1:2" x14ac:dyDescent="0.3">
      <c r="A197" s="11">
        <v>41585</v>
      </c>
      <c r="B197">
        <v>296.41000000000003</v>
      </c>
    </row>
    <row r="198" spans="1:2" x14ac:dyDescent="0.3">
      <c r="A198" s="11">
        <v>41586</v>
      </c>
      <c r="B198">
        <v>338.11</v>
      </c>
    </row>
    <row r="199" spans="1:2" x14ac:dyDescent="0.3">
      <c r="A199" s="11">
        <v>41587</v>
      </c>
      <c r="B199">
        <v>339.11</v>
      </c>
    </row>
    <row r="200" spans="1:2" x14ac:dyDescent="0.3">
      <c r="A200" s="11">
        <v>41588</v>
      </c>
      <c r="B200">
        <v>326.62</v>
      </c>
    </row>
    <row r="201" spans="1:2" x14ac:dyDescent="0.3">
      <c r="A201" s="11">
        <v>41589</v>
      </c>
      <c r="B201">
        <v>342.44</v>
      </c>
    </row>
    <row r="202" spans="1:2" x14ac:dyDescent="0.3">
      <c r="A202" s="11">
        <v>41590</v>
      </c>
      <c r="B202">
        <v>360.33</v>
      </c>
    </row>
    <row r="203" spans="1:2" x14ac:dyDescent="0.3">
      <c r="A203" s="11">
        <v>41591</v>
      </c>
      <c r="B203">
        <v>407.37</v>
      </c>
    </row>
    <row r="204" spans="1:2" x14ac:dyDescent="0.3">
      <c r="A204" s="11">
        <v>41592</v>
      </c>
      <c r="B204">
        <v>420.2</v>
      </c>
    </row>
    <row r="205" spans="1:2" x14ac:dyDescent="0.3">
      <c r="A205" s="11">
        <v>41593</v>
      </c>
      <c r="B205">
        <v>417.95</v>
      </c>
    </row>
    <row r="206" spans="1:2" x14ac:dyDescent="0.3">
      <c r="A206" s="11">
        <v>41594</v>
      </c>
      <c r="B206">
        <v>440.22</v>
      </c>
    </row>
    <row r="207" spans="1:2" x14ac:dyDescent="0.3">
      <c r="A207" s="11">
        <v>41595</v>
      </c>
      <c r="B207">
        <v>492.11</v>
      </c>
    </row>
    <row r="208" spans="1:2" x14ac:dyDescent="0.3">
      <c r="A208" s="11">
        <v>41596</v>
      </c>
      <c r="B208">
        <v>703.56</v>
      </c>
    </row>
    <row r="209" spans="1:2" x14ac:dyDescent="0.3">
      <c r="A209" s="11">
        <v>41597</v>
      </c>
      <c r="B209">
        <v>584.61</v>
      </c>
    </row>
    <row r="210" spans="1:2" x14ac:dyDescent="0.3">
      <c r="A210" s="11">
        <v>41598</v>
      </c>
      <c r="B210">
        <v>590.83000000000004</v>
      </c>
    </row>
    <row r="211" spans="1:2" x14ac:dyDescent="0.3">
      <c r="A211" s="11">
        <v>41599</v>
      </c>
      <c r="B211">
        <v>722.43</v>
      </c>
    </row>
    <row r="212" spans="1:2" x14ac:dyDescent="0.3">
      <c r="A212" s="11">
        <v>41600</v>
      </c>
      <c r="B212">
        <v>771.44</v>
      </c>
    </row>
    <row r="213" spans="1:2" x14ac:dyDescent="0.3">
      <c r="A213" s="11">
        <v>41601</v>
      </c>
      <c r="B213">
        <v>797.82</v>
      </c>
    </row>
    <row r="214" spans="1:2" x14ac:dyDescent="0.3">
      <c r="A214" s="11">
        <v>41602</v>
      </c>
      <c r="B214">
        <v>774.25</v>
      </c>
    </row>
    <row r="215" spans="1:2" x14ac:dyDescent="0.3">
      <c r="A215" s="11">
        <v>41603</v>
      </c>
      <c r="B215">
        <v>799.11</v>
      </c>
    </row>
    <row r="216" spans="1:2" x14ac:dyDescent="0.3">
      <c r="A216" s="11">
        <v>41604</v>
      </c>
      <c r="B216">
        <v>928.1</v>
      </c>
    </row>
    <row r="217" spans="1:2" x14ac:dyDescent="0.3">
      <c r="A217" s="11">
        <v>41605</v>
      </c>
      <c r="B217">
        <v>1001.96</v>
      </c>
    </row>
    <row r="218" spans="1:2" x14ac:dyDescent="0.3">
      <c r="A218" s="11">
        <v>41606</v>
      </c>
      <c r="B218">
        <v>1031.95</v>
      </c>
    </row>
    <row r="219" spans="1:2" x14ac:dyDescent="0.3">
      <c r="A219" s="11">
        <v>41607</v>
      </c>
      <c r="B219">
        <v>1131.97</v>
      </c>
    </row>
    <row r="220" spans="1:2" x14ac:dyDescent="0.3">
      <c r="A220" s="11">
        <v>41608</v>
      </c>
      <c r="B220">
        <v>1129.43</v>
      </c>
    </row>
    <row r="221" spans="1:2" x14ac:dyDescent="0.3">
      <c r="A221" s="11">
        <v>41609</v>
      </c>
      <c r="B221">
        <v>955.85</v>
      </c>
    </row>
    <row r="222" spans="1:2" x14ac:dyDescent="0.3">
      <c r="A222" s="11">
        <v>41610</v>
      </c>
      <c r="B222">
        <v>1043.33</v>
      </c>
    </row>
    <row r="223" spans="1:2" x14ac:dyDescent="0.3">
      <c r="A223" s="11">
        <v>41611</v>
      </c>
      <c r="B223">
        <v>1078.28</v>
      </c>
    </row>
    <row r="224" spans="1:2" x14ac:dyDescent="0.3">
      <c r="A224" s="11">
        <v>41612</v>
      </c>
      <c r="B224">
        <v>1151.17</v>
      </c>
    </row>
    <row r="225" spans="1:2" x14ac:dyDescent="0.3">
      <c r="A225" s="11">
        <v>41613</v>
      </c>
      <c r="B225">
        <v>1045.1099999999999</v>
      </c>
    </row>
    <row r="226" spans="1:2" x14ac:dyDescent="0.3">
      <c r="A226" s="11">
        <v>41614</v>
      </c>
      <c r="B226">
        <v>829.45</v>
      </c>
    </row>
    <row r="227" spans="1:2" x14ac:dyDescent="0.3">
      <c r="A227" s="11">
        <v>41615</v>
      </c>
      <c r="B227">
        <v>698.23</v>
      </c>
    </row>
    <row r="228" spans="1:2" x14ac:dyDescent="0.3">
      <c r="A228" s="11">
        <v>41616</v>
      </c>
      <c r="B228">
        <v>795.87</v>
      </c>
    </row>
    <row r="229" spans="1:2" x14ac:dyDescent="0.3">
      <c r="A229" s="11">
        <v>41617</v>
      </c>
      <c r="B229">
        <v>893.19</v>
      </c>
    </row>
    <row r="230" spans="1:2" x14ac:dyDescent="0.3">
      <c r="A230" s="11">
        <v>41618</v>
      </c>
      <c r="B230">
        <v>988.51</v>
      </c>
    </row>
    <row r="231" spans="1:2" x14ac:dyDescent="0.3">
      <c r="A231" s="11">
        <v>41619</v>
      </c>
      <c r="B231">
        <v>878.48</v>
      </c>
    </row>
    <row r="232" spans="1:2" x14ac:dyDescent="0.3">
      <c r="A232" s="11">
        <v>41620</v>
      </c>
      <c r="B232">
        <v>873.26</v>
      </c>
    </row>
    <row r="233" spans="1:2" x14ac:dyDescent="0.3">
      <c r="A233" s="11">
        <v>41621</v>
      </c>
      <c r="B233">
        <v>892.58</v>
      </c>
    </row>
    <row r="234" spans="1:2" x14ac:dyDescent="0.3">
      <c r="A234" s="11">
        <v>41622</v>
      </c>
      <c r="B234">
        <v>872.6</v>
      </c>
    </row>
    <row r="235" spans="1:2" x14ac:dyDescent="0.3">
      <c r="A235" s="11">
        <v>41623</v>
      </c>
      <c r="B235">
        <v>876.12</v>
      </c>
    </row>
    <row r="236" spans="1:2" x14ac:dyDescent="0.3">
      <c r="A236" s="11">
        <v>41624</v>
      </c>
      <c r="B236">
        <v>705.97</v>
      </c>
    </row>
    <row r="237" spans="1:2" x14ac:dyDescent="0.3">
      <c r="A237" s="11">
        <v>41625</v>
      </c>
      <c r="B237">
        <v>682.12</v>
      </c>
    </row>
    <row r="238" spans="1:2" x14ac:dyDescent="0.3">
      <c r="A238" s="11">
        <v>41626</v>
      </c>
      <c r="B238">
        <v>522.70000000000005</v>
      </c>
    </row>
    <row r="239" spans="1:2" x14ac:dyDescent="0.3">
      <c r="A239" s="11">
        <v>41627</v>
      </c>
      <c r="B239">
        <v>691.96</v>
      </c>
    </row>
    <row r="240" spans="1:2" x14ac:dyDescent="0.3">
      <c r="A240" s="11">
        <v>41628</v>
      </c>
      <c r="B240">
        <v>625.32000000000005</v>
      </c>
    </row>
    <row r="241" spans="1:2" x14ac:dyDescent="0.3">
      <c r="A241" s="11">
        <v>41629</v>
      </c>
      <c r="B241">
        <v>605.66</v>
      </c>
    </row>
    <row r="242" spans="1:2" x14ac:dyDescent="0.3">
      <c r="A242" s="11">
        <v>41630</v>
      </c>
      <c r="B242">
        <v>617.17999999999995</v>
      </c>
    </row>
    <row r="243" spans="1:2" x14ac:dyDescent="0.3">
      <c r="A243" s="11">
        <v>41631</v>
      </c>
      <c r="B243">
        <v>673.41</v>
      </c>
    </row>
    <row r="244" spans="1:2" x14ac:dyDescent="0.3">
      <c r="A244" s="11">
        <v>41632</v>
      </c>
      <c r="B244">
        <v>665.58</v>
      </c>
    </row>
    <row r="245" spans="1:2" x14ac:dyDescent="0.3">
      <c r="A245" s="11">
        <v>41633</v>
      </c>
      <c r="B245">
        <v>682.21</v>
      </c>
    </row>
    <row r="246" spans="1:2" x14ac:dyDescent="0.3">
      <c r="A246" s="11">
        <v>41634</v>
      </c>
      <c r="B246">
        <v>761.98</v>
      </c>
    </row>
    <row r="247" spans="1:2" x14ac:dyDescent="0.3">
      <c r="A247" s="11">
        <v>41635</v>
      </c>
      <c r="B247">
        <v>735.07</v>
      </c>
    </row>
    <row r="248" spans="1:2" x14ac:dyDescent="0.3">
      <c r="A248" s="11">
        <v>41636</v>
      </c>
      <c r="B248">
        <v>727.83</v>
      </c>
    </row>
    <row r="249" spans="1:2" x14ac:dyDescent="0.3">
      <c r="A249" s="11">
        <v>41637</v>
      </c>
      <c r="B249">
        <v>745.05</v>
      </c>
    </row>
    <row r="250" spans="1:2" x14ac:dyDescent="0.3">
      <c r="A250" s="11">
        <v>41638</v>
      </c>
      <c r="B250">
        <v>756.13</v>
      </c>
    </row>
    <row r="251" spans="1:2" x14ac:dyDescent="0.3">
      <c r="A251" s="11">
        <v>41639</v>
      </c>
      <c r="B251">
        <v>754.01</v>
      </c>
    </row>
    <row r="252" spans="1:2" x14ac:dyDescent="0.3">
      <c r="A252" s="11">
        <v>41640</v>
      </c>
      <c r="B252">
        <v>771.4</v>
      </c>
    </row>
    <row r="253" spans="1:2" x14ac:dyDescent="0.3">
      <c r="A253" s="11">
        <v>41641</v>
      </c>
      <c r="B253">
        <v>802.39</v>
      </c>
    </row>
    <row r="254" spans="1:2" x14ac:dyDescent="0.3">
      <c r="A254" s="11">
        <v>41642</v>
      </c>
      <c r="B254">
        <v>818.72</v>
      </c>
    </row>
    <row r="255" spans="1:2" x14ac:dyDescent="0.3">
      <c r="A255" s="11">
        <v>41643</v>
      </c>
      <c r="B255">
        <v>859.51</v>
      </c>
    </row>
    <row r="256" spans="1:2" x14ac:dyDescent="0.3">
      <c r="A256" s="11">
        <v>41644</v>
      </c>
      <c r="B256">
        <v>933.53</v>
      </c>
    </row>
    <row r="257" spans="1:2" x14ac:dyDescent="0.3">
      <c r="A257" s="11">
        <v>41645</v>
      </c>
      <c r="B257">
        <v>953.29</v>
      </c>
    </row>
    <row r="258" spans="1:2" x14ac:dyDescent="0.3">
      <c r="A258" s="11">
        <v>41646</v>
      </c>
      <c r="B258">
        <v>802</v>
      </c>
    </row>
    <row r="259" spans="1:2" x14ac:dyDescent="0.3">
      <c r="A259" s="11">
        <v>41647</v>
      </c>
      <c r="B259">
        <v>842.72</v>
      </c>
    </row>
    <row r="260" spans="1:2" x14ac:dyDescent="0.3">
      <c r="A260" s="11">
        <v>41648</v>
      </c>
      <c r="B260">
        <v>846.86</v>
      </c>
    </row>
    <row r="261" spans="1:2" x14ac:dyDescent="0.3">
      <c r="A261" s="11">
        <v>41649</v>
      </c>
      <c r="B261">
        <v>868.48</v>
      </c>
    </row>
    <row r="262" spans="1:2" x14ac:dyDescent="0.3">
      <c r="A262" s="11">
        <v>41650</v>
      </c>
      <c r="B262">
        <v>913.95</v>
      </c>
    </row>
    <row r="263" spans="1:2" x14ac:dyDescent="0.3">
      <c r="A263" s="11">
        <v>41651</v>
      </c>
      <c r="B263">
        <v>863.22</v>
      </c>
    </row>
    <row r="264" spans="1:2" x14ac:dyDescent="0.3">
      <c r="A264" s="11">
        <v>41652</v>
      </c>
      <c r="B264">
        <v>841.2</v>
      </c>
    </row>
    <row r="265" spans="1:2" x14ac:dyDescent="0.3">
      <c r="A265" s="11">
        <v>41653</v>
      </c>
      <c r="B265">
        <v>833.27</v>
      </c>
    </row>
    <row r="266" spans="1:2" x14ac:dyDescent="0.3">
      <c r="A266" s="11">
        <v>41654</v>
      </c>
      <c r="B266">
        <v>860.9</v>
      </c>
    </row>
    <row r="267" spans="1:2" x14ac:dyDescent="0.3">
      <c r="A267" s="11">
        <v>41655</v>
      </c>
      <c r="B267">
        <v>835.63</v>
      </c>
    </row>
    <row r="268" spans="1:2" x14ac:dyDescent="0.3">
      <c r="A268" s="11">
        <v>41656</v>
      </c>
      <c r="B268">
        <v>814.64</v>
      </c>
    </row>
    <row r="269" spans="1:2" x14ac:dyDescent="0.3">
      <c r="A269" s="11">
        <v>41657</v>
      </c>
      <c r="B269">
        <v>840</v>
      </c>
    </row>
    <row r="270" spans="1:2" x14ac:dyDescent="0.3">
      <c r="A270" s="11">
        <v>41658</v>
      </c>
      <c r="B270">
        <v>870.96</v>
      </c>
    </row>
    <row r="271" spans="1:2" x14ac:dyDescent="0.3">
      <c r="A271" s="11">
        <v>41659</v>
      </c>
      <c r="B271">
        <v>870.2</v>
      </c>
    </row>
    <row r="272" spans="1:2" x14ac:dyDescent="0.3">
      <c r="A272" s="11">
        <v>41660</v>
      </c>
      <c r="B272">
        <v>863.91</v>
      </c>
    </row>
    <row r="273" spans="1:2" x14ac:dyDescent="0.3">
      <c r="A273" s="11">
        <v>41661</v>
      </c>
      <c r="B273">
        <v>845.59</v>
      </c>
    </row>
    <row r="274" spans="1:2" x14ac:dyDescent="0.3">
      <c r="A274" s="11">
        <v>41662</v>
      </c>
      <c r="B274">
        <v>822.04</v>
      </c>
    </row>
    <row r="275" spans="1:2" x14ac:dyDescent="0.3">
      <c r="A275" s="11">
        <v>41663</v>
      </c>
      <c r="B275">
        <v>797.07</v>
      </c>
    </row>
    <row r="276" spans="1:2" x14ac:dyDescent="0.3">
      <c r="A276" s="11">
        <v>41664</v>
      </c>
      <c r="B276">
        <v>853.61</v>
      </c>
    </row>
    <row r="277" spans="1:2" x14ac:dyDescent="0.3">
      <c r="A277" s="11">
        <v>41665</v>
      </c>
      <c r="B277">
        <v>885.28</v>
      </c>
    </row>
    <row r="278" spans="1:2" x14ac:dyDescent="0.3">
      <c r="A278" s="11">
        <v>41666</v>
      </c>
      <c r="B278">
        <v>771.39</v>
      </c>
    </row>
    <row r="279" spans="1:2" x14ac:dyDescent="0.3">
      <c r="A279" s="11">
        <v>41667</v>
      </c>
      <c r="B279">
        <v>812.51</v>
      </c>
    </row>
    <row r="280" spans="1:2" x14ac:dyDescent="0.3">
      <c r="A280" s="11">
        <v>41668</v>
      </c>
      <c r="B280">
        <v>826</v>
      </c>
    </row>
    <row r="281" spans="1:2" x14ac:dyDescent="0.3">
      <c r="A281" s="11">
        <v>41669</v>
      </c>
      <c r="B281">
        <v>819.03</v>
      </c>
    </row>
    <row r="282" spans="1:2" x14ac:dyDescent="0.3">
      <c r="A282" s="11">
        <v>41670</v>
      </c>
      <c r="B282">
        <v>829.92</v>
      </c>
    </row>
    <row r="283" spans="1:2" x14ac:dyDescent="0.3">
      <c r="A283" s="11">
        <v>41671</v>
      </c>
      <c r="B283">
        <v>832.58</v>
      </c>
    </row>
    <row r="284" spans="1:2" x14ac:dyDescent="0.3">
      <c r="A284" s="11">
        <v>41672</v>
      </c>
      <c r="B284">
        <v>825.37</v>
      </c>
    </row>
    <row r="285" spans="1:2" x14ac:dyDescent="0.3">
      <c r="A285" s="11">
        <v>41673</v>
      </c>
      <c r="B285">
        <v>823.83</v>
      </c>
    </row>
    <row r="286" spans="1:2" x14ac:dyDescent="0.3">
      <c r="A286" s="11">
        <v>41674</v>
      </c>
      <c r="B286">
        <v>827.96</v>
      </c>
    </row>
    <row r="287" spans="1:2" x14ac:dyDescent="0.3">
      <c r="A287" s="11">
        <v>41675</v>
      </c>
      <c r="B287">
        <v>811.91</v>
      </c>
    </row>
    <row r="288" spans="1:2" x14ac:dyDescent="0.3">
      <c r="A288" s="11">
        <v>41676</v>
      </c>
      <c r="B288">
        <v>781.55</v>
      </c>
    </row>
    <row r="289" spans="1:2" x14ac:dyDescent="0.3">
      <c r="A289" s="11">
        <v>41677</v>
      </c>
      <c r="B289">
        <v>712.4</v>
      </c>
    </row>
    <row r="290" spans="1:2" x14ac:dyDescent="0.3">
      <c r="A290" s="11">
        <v>41678</v>
      </c>
      <c r="B290">
        <v>673.92</v>
      </c>
    </row>
    <row r="291" spans="1:2" x14ac:dyDescent="0.3">
      <c r="A291" s="11">
        <v>41679</v>
      </c>
      <c r="B291">
        <v>682.9</v>
      </c>
    </row>
    <row r="292" spans="1:2" x14ac:dyDescent="0.3">
      <c r="A292" s="11">
        <v>41680</v>
      </c>
      <c r="B292">
        <v>681.03</v>
      </c>
    </row>
    <row r="293" spans="1:2" x14ac:dyDescent="0.3">
      <c r="A293" s="11">
        <v>41681</v>
      </c>
      <c r="B293">
        <v>672.17</v>
      </c>
    </row>
    <row r="294" spans="1:2" x14ac:dyDescent="0.3">
      <c r="A294" s="11">
        <v>41682</v>
      </c>
      <c r="B294">
        <v>651.72</v>
      </c>
    </row>
    <row r="295" spans="1:2" x14ac:dyDescent="0.3">
      <c r="A295" s="11">
        <v>41683</v>
      </c>
      <c r="B295">
        <v>605.24</v>
      </c>
    </row>
    <row r="296" spans="1:2" x14ac:dyDescent="0.3">
      <c r="A296" s="11">
        <v>41684</v>
      </c>
      <c r="B296">
        <v>661.99</v>
      </c>
    </row>
    <row r="297" spans="1:2" x14ac:dyDescent="0.3">
      <c r="A297" s="11">
        <v>41685</v>
      </c>
      <c r="B297">
        <v>650.91999999999996</v>
      </c>
    </row>
    <row r="298" spans="1:2" x14ac:dyDescent="0.3">
      <c r="A298" s="11">
        <v>41686</v>
      </c>
      <c r="B298">
        <v>616.63</v>
      </c>
    </row>
    <row r="299" spans="1:2" x14ac:dyDescent="0.3">
      <c r="A299" s="11">
        <v>41687</v>
      </c>
      <c r="B299">
        <v>626.27</v>
      </c>
    </row>
    <row r="300" spans="1:2" x14ac:dyDescent="0.3">
      <c r="A300" s="11">
        <v>41688</v>
      </c>
      <c r="B300">
        <v>626.6</v>
      </c>
    </row>
    <row r="301" spans="1:2" x14ac:dyDescent="0.3">
      <c r="A301" s="11">
        <v>41689</v>
      </c>
      <c r="B301">
        <v>623.03</v>
      </c>
    </row>
    <row r="302" spans="1:2" x14ac:dyDescent="0.3">
      <c r="A302" s="11">
        <v>41690</v>
      </c>
      <c r="B302">
        <v>556.14</v>
      </c>
    </row>
    <row r="303" spans="1:2" x14ac:dyDescent="0.3">
      <c r="A303" s="11">
        <v>41691</v>
      </c>
      <c r="B303">
        <v>574.16</v>
      </c>
    </row>
    <row r="304" spans="1:2" x14ac:dyDescent="0.3">
      <c r="A304" s="11">
        <v>41692</v>
      </c>
      <c r="B304">
        <v>605.41999999999996</v>
      </c>
    </row>
    <row r="305" spans="1:2" x14ac:dyDescent="0.3">
      <c r="A305" s="11">
        <v>41693</v>
      </c>
      <c r="B305">
        <v>605.82000000000005</v>
      </c>
    </row>
    <row r="306" spans="1:2" x14ac:dyDescent="0.3">
      <c r="A306" s="11">
        <v>41694</v>
      </c>
      <c r="B306">
        <v>546.32000000000005</v>
      </c>
    </row>
    <row r="307" spans="1:2" x14ac:dyDescent="0.3">
      <c r="A307" s="11">
        <v>41695</v>
      </c>
      <c r="B307">
        <v>538.71</v>
      </c>
    </row>
    <row r="308" spans="1:2" x14ac:dyDescent="0.3">
      <c r="A308" s="11">
        <v>41696</v>
      </c>
      <c r="B308">
        <v>582.69000000000005</v>
      </c>
    </row>
    <row r="309" spans="1:2" x14ac:dyDescent="0.3">
      <c r="A309" s="11">
        <v>41697</v>
      </c>
      <c r="B309">
        <v>578.77</v>
      </c>
    </row>
    <row r="310" spans="1:2" x14ac:dyDescent="0.3">
      <c r="A310" s="11">
        <v>41698</v>
      </c>
      <c r="B310">
        <v>549.26</v>
      </c>
    </row>
    <row r="311" spans="1:2" x14ac:dyDescent="0.3">
      <c r="A311" s="11">
        <v>41699</v>
      </c>
      <c r="B311">
        <v>565.61</v>
      </c>
    </row>
    <row r="312" spans="1:2" x14ac:dyDescent="0.3">
      <c r="A312" s="11">
        <v>41700</v>
      </c>
      <c r="B312">
        <v>559.79</v>
      </c>
    </row>
    <row r="313" spans="1:2" x14ac:dyDescent="0.3">
      <c r="A313" s="11">
        <v>41701</v>
      </c>
      <c r="B313">
        <v>667.76</v>
      </c>
    </row>
    <row r="314" spans="1:2" x14ac:dyDescent="0.3">
      <c r="A314" s="11">
        <v>41702</v>
      </c>
      <c r="B314">
        <v>666.78</v>
      </c>
    </row>
    <row r="315" spans="1:2" x14ac:dyDescent="0.3">
      <c r="A315" s="11">
        <v>41703</v>
      </c>
      <c r="B315">
        <v>665.51</v>
      </c>
    </row>
    <row r="316" spans="1:2" x14ac:dyDescent="0.3">
      <c r="A316" s="11">
        <v>41704</v>
      </c>
      <c r="B316">
        <v>663.86</v>
      </c>
    </row>
    <row r="317" spans="1:2" x14ac:dyDescent="0.3">
      <c r="A317" s="11">
        <v>41705</v>
      </c>
      <c r="B317">
        <v>629.15</v>
      </c>
    </row>
    <row r="318" spans="1:2" x14ac:dyDescent="0.3">
      <c r="A318" s="11">
        <v>41706</v>
      </c>
      <c r="B318">
        <v>617.45000000000005</v>
      </c>
    </row>
    <row r="319" spans="1:2" x14ac:dyDescent="0.3">
      <c r="A319" s="11">
        <v>41707</v>
      </c>
      <c r="B319">
        <v>636.96</v>
      </c>
    </row>
    <row r="320" spans="1:2" x14ac:dyDescent="0.3">
      <c r="A320" s="11">
        <v>41708</v>
      </c>
      <c r="B320">
        <v>627.79</v>
      </c>
    </row>
    <row r="321" spans="1:2" x14ac:dyDescent="0.3">
      <c r="A321" s="11">
        <v>41709</v>
      </c>
      <c r="B321">
        <v>634.11</v>
      </c>
    </row>
    <row r="322" spans="1:2" x14ac:dyDescent="0.3">
      <c r="A322" s="11">
        <v>41710</v>
      </c>
      <c r="B322">
        <v>632.1</v>
      </c>
    </row>
    <row r="323" spans="1:2" x14ac:dyDescent="0.3">
      <c r="A323" s="11">
        <v>41711</v>
      </c>
      <c r="B323">
        <v>638.14</v>
      </c>
    </row>
    <row r="324" spans="1:2" x14ac:dyDescent="0.3">
      <c r="A324" s="11">
        <v>41712</v>
      </c>
      <c r="B324">
        <v>628.79999999999995</v>
      </c>
    </row>
    <row r="325" spans="1:2" x14ac:dyDescent="0.3">
      <c r="A325" s="11">
        <v>41713</v>
      </c>
      <c r="B325">
        <v>636.12</v>
      </c>
    </row>
    <row r="326" spans="1:2" x14ac:dyDescent="0.3">
      <c r="A326" s="11">
        <v>41714</v>
      </c>
      <c r="B326">
        <v>631.11</v>
      </c>
    </row>
    <row r="327" spans="1:2" x14ac:dyDescent="0.3">
      <c r="A327" s="11">
        <v>41715</v>
      </c>
      <c r="B327">
        <v>622.37</v>
      </c>
    </row>
    <row r="328" spans="1:2" x14ac:dyDescent="0.3">
      <c r="A328" s="11">
        <v>41716</v>
      </c>
      <c r="B328">
        <v>614.83000000000004</v>
      </c>
    </row>
    <row r="329" spans="1:2" x14ac:dyDescent="0.3">
      <c r="A329" s="11">
        <v>41717</v>
      </c>
      <c r="B329">
        <v>609.89</v>
      </c>
    </row>
    <row r="330" spans="1:2" x14ac:dyDescent="0.3">
      <c r="A330" s="11">
        <v>41718</v>
      </c>
      <c r="B330">
        <v>588.77</v>
      </c>
    </row>
    <row r="331" spans="1:2" x14ac:dyDescent="0.3">
      <c r="A331" s="11">
        <v>41719</v>
      </c>
      <c r="B331">
        <v>571.49</v>
      </c>
    </row>
    <row r="332" spans="1:2" x14ac:dyDescent="0.3">
      <c r="A332" s="11">
        <v>41720</v>
      </c>
      <c r="B332">
        <v>565.04</v>
      </c>
    </row>
    <row r="333" spans="1:2" x14ac:dyDescent="0.3">
      <c r="A333" s="11">
        <v>41721</v>
      </c>
      <c r="B333">
        <v>561.27</v>
      </c>
    </row>
    <row r="334" spans="1:2" x14ac:dyDescent="0.3">
      <c r="A334" s="11">
        <v>41722</v>
      </c>
      <c r="B334">
        <v>583.41</v>
      </c>
    </row>
    <row r="335" spans="1:2" x14ac:dyDescent="0.3">
      <c r="A335" s="11">
        <v>41723</v>
      </c>
      <c r="B335">
        <v>583.91999999999996</v>
      </c>
    </row>
    <row r="336" spans="1:2" x14ac:dyDescent="0.3">
      <c r="A336" s="11">
        <v>41724</v>
      </c>
      <c r="B336">
        <v>580.83000000000004</v>
      </c>
    </row>
    <row r="337" spans="1:2" x14ac:dyDescent="0.3">
      <c r="A337" s="11">
        <v>41725</v>
      </c>
      <c r="B337">
        <v>471.24</v>
      </c>
    </row>
    <row r="338" spans="1:2" x14ac:dyDescent="0.3">
      <c r="A338" s="11">
        <v>41726</v>
      </c>
      <c r="B338">
        <v>495.67</v>
      </c>
    </row>
    <row r="339" spans="1:2" x14ac:dyDescent="0.3">
      <c r="A339" s="11">
        <v>41727</v>
      </c>
      <c r="B339">
        <v>491.17</v>
      </c>
    </row>
    <row r="340" spans="1:2" x14ac:dyDescent="0.3">
      <c r="A340" s="11">
        <v>41728</v>
      </c>
      <c r="B340">
        <v>460.27</v>
      </c>
    </row>
    <row r="341" spans="1:2" x14ac:dyDescent="0.3">
      <c r="A341" s="11">
        <v>41729</v>
      </c>
      <c r="B341">
        <v>457</v>
      </c>
    </row>
    <row r="342" spans="1:2" x14ac:dyDescent="0.3">
      <c r="A342" s="11">
        <v>41730</v>
      </c>
      <c r="B342">
        <v>478.38</v>
      </c>
    </row>
    <row r="343" spans="1:2" x14ac:dyDescent="0.3">
      <c r="A343" s="11">
        <v>41731</v>
      </c>
      <c r="B343">
        <v>437.14</v>
      </c>
    </row>
    <row r="344" spans="1:2" x14ac:dyDescent="0.3">
      <c r="A344" s="11">
        <v>41732</v>
      </c>
      <c r="B344">
        <v>444.72</v>
      </c>
    </row>
    <row r="345" spans="1:2" x14ac:dyDescent="0.3">
      <c r="A345" s="11">
        <v>41733</v>
      </c>
      <c r="B345">
        <v>447.53</v>
      </c>
    </row>
    <row r="346" spans="1:2" x14ac:dyDescent="0.3">
      <c r="A346" s="11">
        <v>41734</v>
      </c>
      <c r="B346">
        <v>461.91</v>
      </c>
    </row>
    <row r="347" spans="1:2" x14ac:dyDescent="0.3">
      <c r="A347" s="11">
        <v>41735</v>
      </c>
      <c r="B347">
        <v>460.5</v>
      </c>
    </row>
    <row r="348" spans="1:2" x14ac:dyDescent="0.3">
      <c r="A348" s="11">
        <v>41736</v>
      </c>
      <c r="B348">
        <v>449.42</v>
      </c>
    </row>
    <row r="349" spans="1:2" x14ac:dyDescent="0.3">
      <c r="A349" s="11">
        <v>41737</v>
      </c>
      <c r="B349">
        <v>453.09</v>
      </c>
    </row>
    <row r="350" spans="1:2" x14ac:dyDescent="0.3">
      <c r="A350" s="11">
        <v>41738</v>
      </c>
      <c r="B350">
        <v>442.73</v>
      </c>
    </row>
    <row r="351" spans="1:2" x14ac:dyDescent="0.3">
      <c r="A351" s="11">
        <v>41739</v>
      </c>
      <c r="B351">
        <v>365.18</v>
      </c>
    </row>
    <row r="352" spans="1:2" x14ac:dyDescent="0.3">
      <c r="A352" s="11">
        <v>41740</v>
      </c>
      <c r="B352">
        <v>420.95</v>
      </c>
    </row>
    <row r="353" spans="1:2" x14ac:dyDescent="0.3">
      <c r="A353" s="11">
        <v>41741</v>
      </c>
      <c r="B353">
        <v>421.12</v>
      </c>
    </row>
    <row r="354" spans="1:2" x14ac:dyDescent="0.3">
      <c r="A354" s="11">
        <v>41742</v>
      </c>
      <c r="B354">
        <v>414.06</v>
      </c>
    </row>
    <row r="355" spans="1:2" x14ac:dyDescent="0.3">
      <c r="A355" s="11">
        <v>41743</v>
      </c>
      <c r="B355">
        <v>458.79</v>
      </c>
    </row>
    <row r="356" spans="1:2" x14ac:dyDescent="0.3">
      <c r="A356" s="11">
        <v>41744</v>
      </c>
      <c r="B356">
        <v>515.59</v>
      </c>
    </row>
    <row r="357" spans="1:2" x14ac:dyDescent="0.3">
      <c r="A357" s="11">
        <v>41745</v>
      </c>
      <c r="B357">
        <v>527.4</v>
      </c>
    </row>
    <row r="358" spans="1:2" x14ac:dyDescent="0.3">
      <c r="A358" s="11">
        <v>41746</v>
      </c>
      <c r="B358">
        <v>495.96</v>
      </c>
    </row>
    <row r="359" spans="1:2" x14ac:dyDescent="0.3">
      <c r="A359" s="11">
        <v>41747</v>
      </c>
      <c r="B359">
        <v>479.64</v>
      </c>
    </row>
    <row r="360" spans="1:2" x14ac:dyDescent="0.3">
      <c r="A360" s="11">
        <v>41748</v>
      </c>
      <c r="B360">
        <v>501.57</v>
      </c>
    </row>
    <row r="361" spans="1:2" x14ac:dyDescent="0.3">
      <c r="A361" s="11">
        <v>41749</v>
      </c>
      <c r="B361">
        <v>498.17</v>
      </c>
    </row>
    <row r="362" spans="1:2" x14ac:dyDescent="0.3">
      <c r="A362" s="11">
        <v>41750</v>
      </c>
      <c r="B362">
        <v>495.77</v>
      </c>
    </row>
    <row r="363" spans="1:2" x14ac:dyDescent="0.3">
      <c r="A363" s="11">
        <v>41751</v>
      </c>
      <c r="B363">
        <v>487.92</v>
      </c>
    </row>
    <row r="364" spans="1:2" x14ac:dyDescent="0.3">
      <c r="A364" s="11">
        <v>41752</v>
      </c>
      <c r="B364">
        <v>491.3</v>
      </c>
    </row>
    <row r="365" spans="1:2" x14ac:dyDescent="0.3">
      <c r="A365" s="11">
        <v>41753</v>
      </c>
      <c r="B365">
        <v>500.46</v>
      </c>
    </row>
    <row r="366" spans="1:2" x14ac:dyDescent="0.3">
      <c r="A366" s="11">
        <v>41754</v>
      </c>
      <c r="B366">
        <v>461.45</v>
      </c>
    </row>
    <row r="367" spans="1:2" x14ac:dyDescent="0.3">
      <c r="A367" s="11">
        <v>41755</v>
      </c>
      <c r="B367">
        <v>458.6</v>
      </c>
    </row>
    <row r="368" spans="1:2" x14ac:dyDescent="0.3">
      <c r="A368" s="11">
        <v>41756</v>
      </c>
      <c r="B368">
        <v>436.39</v>
      </c>
    </row>
    <row r="369" spans="1:2" x14ac:dyDescent="0.3">
      <c r="A369" s="11">
        <v>41757</v>
      </c>
      <c r="B369">
        <v>440.29</v>
      </c>
    </row>
    <row r="370" spans="1:2" x14ac:dyDescent="0.3">
      <c r="A370" s="11">
        <v>41758</v>
      </c>
      <c r="B370">
        <v>447.21</v>
      </c>
    </row>
    <row r="371" spans="1:2" x14ac:dyDescent="0.3">
      <c r="A371" s="11">
        <v>41759</v>
      </c>
      <c r="B371">
        <v>447.64</v>
      </c>
    </row>
    <row r="372" spans="1:2" x14ac:dyDescent="0.3">
      <c r="A372" s="11">
        <v>41760</v>
      </c>
      <c r="B372">
        <v>457.76</v>
      </c>
    </row>
    <row r="373" spans="1:2" x14ac:dyDescent="0.3">
      <c r="A373" s="11">
        <v>41761</v>
      </c>
      <c r="B373">
        <v>449.38</v>
      </c>
    </row>
    <row r="374" spans="1:2" x14ac:dyDescent="0.3">
      <c r="A374" s="11">
        <v>41762</v>
      </c>
      <c r="B374">
        <v>437.76</v>
      </c>
    </row>
    <row r="375" spans="1:2" x14ac:dyDescent="0.3">
      <c r="A375" s="11">
        <v>41763</v>
      </c>
      <c r="B375">
        <v>436.4</v>
      </c>
    </row>
    <row r="376" spans="1:2" x14ac:dyDescent="0.3">
      <c r="A376" s="11">
        <v>41764</v>
      </c>
      <c r="B376">
        <v>433.48</v>
      </c>
    </row>
    <row r="377" spans="1:2" x14ac:dyDescent="0.3">
      <c r="A377" s="11">
        <v>41765</v>
      </c>
      <c r="B377">
        <v>428.96</v>
      </c>
    </row>
    <row r="378" spans="1:2" x14ac:dyDescent="0.3">
      <c r="A378" s="11">
        <v>41766</v>
      </c>
      <c r="B378">
        <v>438.82</v>
      </c>
    </row>
    <row r="379" spans="1:2" x14ac:dyDescent="0.3">
      <c r="A379" s="11">
        <v>41767</v>
      </c>
      <c r="B379">
        <v>440.17</v>
      </c>
    </row>
    <row r="380" spans="1:2" x14ac:dyDescent="0.3">
      <c r="A380" s="11">
        <v>41768</v>
      </c>
      <c r="B380">
        <v>449.46</v>
      </c>
    </row>
    <row r="381" spans="1:2" x14ac:dyDescent="0.3">
      <c r="A381" s="11">
        <v>41769</v>
      </c>
      <c r="B381">
        <v>454.43</v>
      </c>
    </row>
    <row r="382" spans="1:2" x14ac:dyDescent="0.3">
      <c r="A382" s="11">
        <v>41770</v>
      </c>
      <c r="B382">
        <v>438.89</v>
      </c>
    </row>
    <row r="383" spans="1:2" x14ac:dyDescent="0.3">
      <c r="A383" s="11">
        <v>41771</v>
      </c>
      <c r="B383">
        <v>441.46</v>
      </c>
    </row>
    <row r="384" spans="1:2" x14ac:dyDescent="0.3">
      <c r="A384" s="11">
        <v>41772</v>
      </c>
      <c r="B384">
        <v>440.67</v>
      </c>
    </row>
    <row r="385" spans="1:2" x14ac:dyDescent="0.3">
      <c r="A385" s="11">
        <v>41773</v>
      </c>
      <c r="B385">
        <v>443.97</v>
      </c>
    </row>
    <row r="386" spans="1:2" x14ac:dyDescent="0.3">
      <c r="A386" s="11">
        <v>41774</v>
      </c>
      <c r="B386">
        <v>447.25</v>
      </c>
    </row>
    <row r="387" spans="1:2" x14ac:dyDescent="0.3">
      <c r="A387" s="11">
        <v>41775</v>
      </c>
      <c r="B387">
        <v>448.06</v>
      </c>
    </row>
    <row r="388" spans="1:2" x14ac:dyDescent="0.3">
      <c r="A388" s="11">
        <v>41776</v>
      </c>
      <c r="B388">
        <v>448.9</v>
      </c>
    </row>
    <row r="389" spans="1:2" x14ac:dyDescent="0.3">
      <c r="A389" s="11">
        <v>41777</v>
      </c>
      <c r="B389">
        <v>446.26</v>
      </c>
    </row>
    <row r="390" spans="1:2" x14ac:dyDescent="0.3">
      <c r="A390" s="11">
        <v>41778</v>
      </c>
      <c r="B390">
        <v>446.18</v>
      </c>
    </row>
    <row r="391" spans="1:2" x14ac:dyDescent="0.3">
      <c r="A391" s="11">
        <v>41779</v>
      </c>
      <c r="B391">
        <v>485.72</v>
      </c>
    </row>
    <row r="392" spans="1:2" x14ac:dyDescent="0.3">
      <c r="A392" s="11">
        <v>41780</v>
      </c>
      <c r="B392">
        <v>491.77</v>
      </c>
    </row>
    <row r="393" spans="1:2" x14ac:dyDescent="0.3">
      <c r="A393" s="11">
        <v>41781</v>
      </c>
      <c r="B393">
        <v>524.58000000000004</v>
      </c>
    </row>
    <row r="394" spans="1:2" x14ac:dyDescent="0.3">
      <c r="A394" s="11">
        <v>41782</v>
      </c>
      <c r="B394">
        <v>520.22</v>
      </c>
    </row>
    <row r="395" spans="1:2" x14ac:dyDescent="0.3">
      <c r="A395" s="11">
        <v>41783</v>
      </c>
      <c r="B395">
        <v>525.14</v>
      </c>
    </row>
    <row r="396" spans="1:2" x14ac:dyDescent="0.3">
      <c r="A396" s="11">
        <v>41784</v>
      </c>
      <c r="B396">
        <v>571.59</v>
      </c>
    </row>
    <row r="397" spans="1:2" x14ac:dyDescent="0.3">
      <c r="A397" s="11">
        <v>41785</v>
      </c>
      <c r="B397">
        <v>583.41999999999996</v>
      </c>
    </row>
    <row r="398" spans="1:2" x14ac:dyDescent="0.3">
      <c r="A398" s="11">
        <v>41786</v>
      </c>
      <c r="B398">
        <v>571.24</v>
      </c>
    </row>
    <row r="399" spans="1:2" x14ac:dyDescent="0.3">
      <c r="A399" s="11">
        <v>41787</v>
      </c>
      <c r="B399">
        <v>577.05999999999995</v>
      </c>
    </row>
    <row r="400" spans="1:2" x14ac:dyDescent="0.3">
      <c r="A400" s="11">
        <v>41788</v>
      </c>
      <c r="B400">
        <v>568.17999999999995</v>
      </c>
    </row>
    <row r="401" spans="1:2" x14ac:dyDescent="0.3">
      <c r="A401" s="11">
        <v>41789</v>
      </c>
      <c r="B401">
        <v>615.33000000000004</v>
      </c>
    </row>
    <row r="402" spans="1:2" x14ac:dyDescent="0.3">
      <c r="A402" s="11">
        <v>41790</v>
      </c>
      <c r="B402">
        <v>623.67999999999995</v>
      </c>
    </row>
    <row r="403" spans="1:2" x14ac:dyDescent="0.3">
      <c r="A403" s="11">
        <v>41791</v>
      </c>
      <c r="B403">
        <v>630.23</v>
      </c>
    </row>
    <row r="404" spans="1:2" x14ac:dyDescent="0.3">
      <c r="A404" s="11">
        <v>41792</v>
      </c>
      <c r="B404">
        <v>660.62</v>
      </c>
    </row>
    <row r="405" spans="1:2" x14ac:dyDescent="0.3">
      <c r="A405" s="11">
        <v>41793</v>
      </c>
      <c r="B405">
        <v>667.6</v>
      </c>
    </row>
    <row r="406" spans="1:2" x14ac:dyDescent="0.3">
      <c r="A406" s="11">
        <v>41794</v>
      </c>
      <c r="B406">
        <v>641.61</v>
      </c>
    </row>
    <row r="407" spans="1:2" x14ac:dyDescent="0.3">
      <c r="A407" s="11">
        <v>41795</v>
      </c>
      <c r="B407">
        <v>659.26</v>
      </c>
    </row>
    <row r="408" spans="1:2" x14ac:dyDescent="0.3">
      <c r="A408" s="11">
        <v>41796</v>
      </c>
      <c r="B408">
        <v>653.70000000000005</v>
      </c>
    </row>
    <row r="409" spans="1:2" x14ac:dyDescent="0.3">
      <c r="A409" s="11">
        <v>41797</v>
      </c>
      <c r="B409">
        <v>654.97</v>
      </c>
    </row>
    <row r="410" spans="1:2" x14ac:dyDescent="0.3">
      <c r="A410" s="11">
        <v>41798</v>
      </c>
      <c r="B410">
        <v>656.14</v>
      </c>
    </row>
    <row r="411" spans="1:2" x14ac:dyDescent="0.3">
      <c r="A411" s="11">
        <v>41799</v>
      </c>
      <c r="B411">
        <v>649.16</v>
      </c>
    </row>
    <row r="412" spans="1:2" x14ac:dyDescent="0.3">
      <c r="A412" s="11">
        <v>41800</v>
      </c>
      <c r="B412">
        <v>653.15</v>
      </c>
    </row>
    <row r="413" spans="1:2" x14ac:dyDescent="0.3">
      <c r="A413" s="11">
        <v>41801</v>
      </c>
      <c r="B413">
        <v>633.02</v>
      </c>
    </row>
    <row r="414" spans="1:2" x14ac:dyDescent="0.3">
      <c r="A414" s="11">
        <v>41802</v>
      </c>
      <c r="B414">
        <v>586.95000000000005</v>
      </c>
    </row>
    <row r="415" spans="1:2" x14ac:dyDescent="0.3">
      <c r="A415" s="11">
        <v>41803</v>
      </c>
      <c r="B415">
        <v>600.16</v>
      </c>
    </row>
    <row r="416" spans="1:2" x14ac:dyDescent="0.3">
      <c r="A416" s="11">
        <v>41804</v>
      </c>
      <c r="B416">
        <v>577.36</v>
      </c>
    </row>
    <row r="417" spans="1:2" x14ac:dyDescent="0.3">
      <c r="A417" s="11">
        <v>41805</v>
      </c>
      <c r="B417">
        <v>592.94000000000005</v>
      </c>
    </row>
    <row r="418" spans="1:2" x14ac:dyDescent="0.3">
      <c r="A418" s="11">
        <v>41806</v>
      </c>
      <c r="B418">
        <v>592.19000000000005</v>
      </c>
    </row>
    <row r="419" spans="1:2" x14ac:dyDescent="0.3">
      <c r="A419" s="11">
        <v>41807</v>
      </c>
      <c r="B419">
        <v>610.86</v>
      </c>
    </row>
    <row r="420" spans="1:2" x14ac:dyDescent="0.3">
      <c r="A420" s="11">
        <v>41808</v>
      </c>
      <c r="B420">
        <v>607.96</v>
      </c>
    </row>
    <row r="421" spans="1:2" x14ac:dyDescent="0.3">
      <c r="A421" s="11">
        <v>41809</v>
      </c>
      <c r="B421">
        <v>598.07000000000005</v>
      </c>
    </row>
    <row r="422" spans="1:2" x14ac:dyDescent="0.3">
      <c r="A422" s="11">
        <v>41810</v>
      </c>
      <c r="B422">
        <v>594.15</v>
      </c>
    </row>
    <row r="423" spans="1:2" x14ac:dyDescent="0.3">
      <c r="A423" s="11">
        <v>41811</v>
      </c>
      <c r="B423">
        <v>594.99</v>
      </c>
    </row>
    <row r="424" spans="1:2" x14ac:dyDescent="0.3">
      <c r="A424" s="11">
        <v>41812</v>
      </c>
      <c r="B424">
        <v>602.27</v>
      </c>
    </row>
    <row r="425" spans="1:2" x14ac:dyDescent="0.3">
      <c r="A425" s="11">
        <v>41813</v>
      </c>
      <c r="B425">
        <v>593.98</v>
      </c>
    </row>
    <row r="426" spans="1:2" x14ac:dyDescent="0.3">
      <c r="A426" s="11">
        <v>41814</v>
      </c>
      <c r="B426">
        <v>582.36</v>
      </c>
    </row>
    <row r="427" spans="1:2" x14ac:dyDescent="0.3">
      <c r="A427" s="11">
        <v>41815</v>
      </c>
      <c r="B427">
        <v>566.34</v>
      </c>
    </row>
    <row r="428" spans="1:2" x14ac:dyDescent="0.3">
      <c r="A428" s="11">
        <v>41816</v>
      </c>
      <c r="B428">
        <v>581.14</v>
      </c>
    </row>
    <row r="429" spans="1:2" x14ac:dyDescent="0.3">
      <c r="A429" s="11">
        <v>41817</v>
      </c>
      <c r="B429">
        <v>597.26</v>
      </c>
    </row>
    <row r="430" spans="1:2" x14ac:dyDescent="0.3">
      <c r="A430" s="11">
        <v>41818</v>
      </c>
      <c r="B430">
        <v>596.54999999999995</v>
      </c>
    </row>
    <row r="431" spans="1:2" x14ac:dyDescent="0.3">
      <c r="A431" s="11">
        <v>41819</v>
      </c>
      <c r="B431">
        <v>602.72</v>
      </c>
    </row>
    <row r="432" spans="1:2" x14ac:dyDescent="0.3">
      <c r="A432" s="11">
        <v>41820</v>
      </c>
      <c r="B432">
        <v>639.79999999999995</v>
      </c>
    </row>
    <row r="433" spans="1:2" x14ac:dyDescent="0.3">
      <c r="A433" s="11">
        <v>41821</v>
      </c>
      <c r="B433">
        <v>640.80999999999995</v>
      </c>
    </row>
    <row r="434" spans="1:2" x14ac:dyDescent="0.3">
      <c r="A434" s="11">
        <v>41822</v>
      </c>
      <c r="B434">
        <v>650.88</v>
      </c>
    </row>
    <row r="435" spans="1:2" x14ac:dyDescent="0.3">
      <c r="A435" s="11">
        <v>41823</v>
      </c>
      <c r="B435">
        <v>645.16</v>
      </c>
    </row>
    <row r="436" spans="1:2" x14ac:dyDescent="0.3">
      <c r="A436" s="11">
        <v>41824</v>
      </c>
      <c r="B436">
        <v>630.69000000000005</v>
      </c>
    </row>
    <row r="437" spans="1:2" x14ac:dyDescent="0.3">
      <c r="A437" s="11">
        <v>41825</v>
      </c>
      <c r="B437">
        <v>631.46</v>
      </c>
    </row>
    <row r="438" spans="1:2" x14ac:dyDescent="0.3">
      <c r="A438" s="11">
        <v>41826</v>
      </c>
      <c r="B438">
        <v>635.80999999999995</v>
      </c>
    </row>
    <row r="439" spans="1:2" x14ac:dyDescent="0.3">
      <c r="A439" s="11">
        <v>41827</v>
      </c>
      <c r="B439">
        <v>624.09</v>
      </c>
    </row>
    <row r="440" spans="1:2" x14ac:dyDescent="0.3">
      <c r="A440" s="11">
        <v>41828</v>
      </c>
      <c r="B440">
        <v>624.82000000000005</v>
      </c>
    </row>
    <row r="441" spans="1:2" x14ac:dyDescent="0.3">
      <c r="A441" s="11">
        <v>41829</v>
      </c>
      <c r="B441">
        <v>624.51</v>
      </c>
    </row>
    <row r="442" spans="1:2" x14ac:dyDescent="0.3">
      <c r="A442" s="11">
        <v>41830</v>
      </c>
      <c r="B442">
        <v>616.76</v>
      </c>
    </row>
    <row r="443" spans="1:2" x14ac:dyDescent="0.3">
      <c r="A443" s="11">
        <v>41831</v>
      </c>
      <c r="B443">
        <v>632</v>
      </c>
    </row>
    <row r="444" spans="1:2" x14ac:dyDescent="0.3">
      <c r="A444" s="11">
        <v>41832</v>
      </c>
      <c r="B444">
        <v>633.71</v>
      </c>
    </row>
    <row r="445" spans="1:2" x14ac:dyDescent="0.3">
      <c r="A445" s="11">
        <v>41833</v>
      </c>
      <c r="B445">
        <v>626.5</v>
      </c>
    </row>
    <row r="446" spans="1:2" x14ac:dyDescent="0.3">
      <c r="A446" s="11">
        <v>41834</v>
      </c>
      <c r="B446">
        <v>619.32000000000005</v>
      </c>
    </row>
    <row r="447" spans="1:2" x14ac:dyDescent="0.3">
      <c r="A447" s="11">
        <v>41835</v>
      </c>
      <c r="B447">
        <v>621.59</v>
      </c>
    </row>
    <row r="448" spans="1:2" x14ac:dyDescent="0.3">
      <c r="A448" s="11">
        <v>41836</v>
      </c>
      <c r="B448">
        <v>616.79999999999995</v>
      </c>
    </row>
    <row r="449" spans="1:2" x14ac:dyDescent="0.3">
      <c r="A449" s="11">
        <v>41837</v>
      </c>
      <c r="B449">
        <v>623.09</v>
      </c>
    </row>
    <row r="450" spans="1:2" x14ac:dyDescent="0.3">
      <c r="A450" s="11">
        <v>41838</v>
      </c>
      <c r="B450">
        <v>628.78</v>
      </c>
    </row>
    <row r="451" spans="1:2" x14ac:dyDescent="0.3">
      <c r="A451" s="11">
        <v>41839</v>
      </c>
      <c r="B451">
        <v>628.52</v>
      </c>
    </row>
    <row r="452" spans="1:2" x14ac:dyDescent="0.3">
      <c r="A452" s="11">
        <v>41840</v>
      </c>
      <c r="B452">
        <v>623.9</v>
      </c>
    </row>
    <row r="453" spans="1:2" x14ac:dyDescent="0.3">
      <c r="A453" s="11">
        <v>41841</v>
      </c>
      <c r="B453">
        <v>622.21</v>
      </c>
    </row>
    <row r="454" spans="1:2" x14ac:dyDescent="0.3">
      <c r="A454" s="11">
        <v>41842</v>
      </c>
      <c r="B454">
        <v>621.54999999999995</v>
      </c>
    </row>
    <row r="455" spans="1:2" x14ac:dyDescent="0.3">
      <c r="A455" s="11">
        <v>41843</v>
      </c>
      <c r="B455">
        <v>619.41</v>
      </c>
    </row>
    <row r="456" spans="1:2" x14ac:dyDescent="0.3">
      <c r="A456" s="11">
        <v>41844</v>
      </c>
      <c r="B456">
        <v>601.73</v>
      </c>
    </row>
    <row r="457" spans="1:2" x14ac:dyDescent="0.3">
      <c r="A457" s="11">
        <v>41845</v>
      </c>
      <c r="B457">
        <v>601.09</v>
      </c>
    </row>
    <row r="458" spans="1:2" x14ac:dyDescent="0.3">
      <c r="A458" s="11">
        <v>41846</v>
      </c>
      <c r="B458">
        <v>595.80999999999995</v>
      </c>
    </row>
    <row r="459" spans="1:2" x14ac:dyDescent="0.3">
      <c r="A459" s="11">
        <v>41847</v>
      </c>
      <c r="B459">
        <v>593.85</v>
      </c>
    </row>
    <row r="460" spans="1:2" x14ac:dyDescent="0.3">
      <c r="A460" s="11">
        <v>41848</v>
      </c>
      <c r="B460">
        <v>585.69000000000005</v>
      </c>
    </row>
    <row r="461" spans="1:2" x14ac:dyDescent="0.3">
      <c r="A461" s="11">
        <v>41849</v>
      </c>
      <c r="B461">
        <v>584.72</v>
      </c>
    </row>
    <row r="462" spans="1:2" x14ac:dyDescent="0.3">
      <c r="A462" s="11">
        <v>41850</v>
      </c>
      <c r="B462">
        <v>567.29</v>
      </c>
    </row>
    <row r="463" spans="1:2" x14ac:dyDescent="0.3">
      <c r="A463" s="11">
        <v>41851</v>
      </c>
      <c r="B463">
        <v>586.23</v>
      </c>
    </row>
    <row r="464" spans="1:2" x14ac:dyDescent="0.3">
      <c r="A464" s="11">
        <v>41852</v>
      </c>
      <c r="B464">
        <v>594.91999999999996</v>
      </c>
    </row>
    <row r="465" spans="1:2" x14ac:dyDescent="0.3">
      <c r="A465" s="11">
        <v>41853</v>
      </c>
      <c r="B465">
        <v>589.33000000000004</v>
      </c>
    </row>
    <row r="466" spans="1:2" x14ac:dyDescent="0.3">
      <c r="A466" s="11">
        <v>41854</v>
      </c>
      <c r="B466">
        <v>586.66999999999996</v>
      </c>
    </row>
    <row r="467" spans="1:2" x14ac:dyDescent="0.3">
      <c r="A467" s="11">
        <v>41855</v>
      </c>
      <c r="B467">
        <v>588.78</v>
      </c>
    </row>
    <row r="468" spans="1:2" x14ac:dyDescent="0.3">
      <c r="A468" s="11">
        <v>41856</v>
      </c>
      <c r="B468">
        <v>585.44000000000005</v>
      </c>
    </row>
    <row r="469" spans="1:2" x14ac:dyDescent="0.3">
      <c r="A469" s="11">
        <v>41857</v>
      </c>
      <c r="B469">
        <v>584.65</v>
      </c>
    </row>
    <row r="470" spans="1:2" x14ac:dyDescent="0.3">
      <c r="A470" s="11">
        <v>41858</v>
      </c>
      <c r="B470">
        <v>588.87</v>
      </c>
    </row>
    <row r="471" spans="1:2" x14ac:dyDescent="0.3">
      <c r="A471" s="11">
        <v>41859</v>
      </c>
      <c r="B471">
        <v>592.58000000000004</v>
      </c>
    </row>
    <row r="472" spans="1:2" x14ac:dyDescent="0.3">
      <c r="A472" s="11">
        <v>41860</v>
      </c>
      <c r="B472">
        <v>589.37</v>
      </c>
    </row>
    <row r="473" spans="1:2" x14ac:dyDescent="0.3">
      <c r="A473" s="11">
        <v>41861</v>
      </c>
      <c r="B473">
        <v>591.05999999999995</v>
      </c>
    </row>
    <row r="474" spans="1:2" x14ac:dyDescent="0.3">
      <c r="A474" s="11">
        <v>41862</v>
      </c>
      <c r="B474">
        <v>576.37</v>
      </c>
    </row>
    <row r="475" spans="1:2" x14ac:dyDescent="0.3">
      <c r="A475" s="11">
        <v>41863</v>
      </c>
      <c r="B475">
        <v>569.64</v>
      </c>
    </row>
    <row r="476" spans="1:2" x14ac:dyDescent="0.3">
      <c r="A476" s="11">
        <v>41864</v>
      </c>
      <c r="B476">
        <v>546.66</v>
      </c>
    </row>
    <row r="477" spans="1:2" x14ac:dyDescent="0.3">
      <c r="A477" s="11">
        <v>41865</v>
      </c>
      <c r="B477">
        <v>505.97</v>
      </c>
    </row>
    <row r="478" spans="1:2" x14ac:dyDescent="0.3">
      <c r="A478" s="11">
        <v>41866</v>
      </c>
      <c r="B478">
        <v>497.01</v>
      </c>
    </row>
    <row r="479" spans="1:2" x14ac:dyDescent="0.3">
      <c r="A479" s="11">
        <v>41867</v>
      </c>
      <c r="B479">
        <v>519.71</v>
      </c>
    </row>
    <row r="480" spans="1:2" x14ac:dyDescent="0.3">
      <c r="A480" s="11">
        <v>41868</v>
      </c>
      <c r="B480">
        <v>491.8</v>
      </c>
    </row>
    <row r="481" spans="1:2" x14ac:dyDescent="0.3">
      <c r="A481" s="11">
        <v>41869</v>
      </c>
      <c r="B481">
        <v>461.46</v>
      </c>
    </row>
    <row r="482" spans="1:2" x14ac:dyDescent="0.3">
      <c r="A482" s="11">
        <v>41870</v>
      </c>
      <c r="B482">
        <v>485.24</v>
      </c>
    </row>
    <row r="483" spans="1:2" x14ac:dyDescent="0.3">
      <c r="A483" s="11">
        <v>41871</v>
      </c>
      <c r="B483">
        <v>511.98</v>
      </c>
    </row>
    <row r="484" spans="1:2" x14ac:dyDescent="0.3">
      <c r="A484" s="11">
        <v>41872</v>
      </c>
      <c r="B484">
        <v>517.24</v>
      </c>
    </row>
    <row r="485" spans="1:2" x14ac:dyDescent="0.3">
      <c r="A485" s="11">
        <v>41873</v>
      </c>
      <c r="B485">
        <v>514.04</v>
      </c>
    </row>
    <row r="486" spans="1:2" x14ac:dyDescent="0.3">
      <c r="A486" s="11">
        <v>41874</v>
      </c>
      <c r="B486">
        <v>498.08</v>
      </c>
    </row>
    <row r="487" spans="1:2" x14ac:dyDescent="0.3">
      <c r="A487" s="11">
        <v>41875</v>
      </c>
      <c r="B487">
        <v>508.29</v>
      </c>
    </row>
    <row r="488" spans="1:2" x14ac:dyDescent="0.3">
      <c r="A488" s="11">
        <v>41876</v>
      </c>
      <c r="B488">
        <v>502.5</v>
      </c>
    </row>
    <row r="489" spans="1:2" x14ac:dyDescent="0.3">
      <c r="A489" s="11">
        <v>41877</v>
      </c>
      <c r="B489">
        <v>511.57</v>
      </c>
    </row>
    <row r="490" spans="1:2" x14ac:dyDescent="0.3">
      <c r="A490" s="11">
        <v>41878</v>
      </c>
      <c r="B490">
        <v>511.15</v>
      </c>
    </row>
    <row r="491" spans="1:2" x14ac:dyDescent="0.3">
      <c r="A491" s="11">
        <v>41879</v>
      </c>
      <c r="B491">
        <v>507.82</v>
      </c>
    </row>
    <row r="492" spans="1:2" x14ac:dyDescent="0.3">
      <c r="A492" s="11">
        <v>41880</v>
      </c>
      <c r="B492">
        <v>508.52</v>
      </c>
    </row>
    <row r="493" spans="1:2" x14ac:dyDescent="0.3">
      <c r="A493" s="11">
        <v>41881</v>
      </c>
      <c r="B493">
        <v>504.25</v>
      </c>
    </row>
    <row r="494" spans="1:2" x14ac:dyDescent="0.3">
      <c r="A494" s="11">
        <v>41882</v>
      </c>
      <c r="B494">
        <v>477.76</v>
      </c>
    </row>
    <row r="495" spans="1:2" x14ac:dyDescent="0.3">
      <c r="A495" s="11">
        <v>41883</v>
      </c>
      <c r="B495">
        <v>474.88</v>
      </c>
    </row>
    <row r="496" spans="1:2" x14ac:dyDescent="0.3">
      <c r="A496" s="11">
        <v>41884</v>
      </c>
      <c r="B496">
        <v>477.43</v>
      </c>
    </row>
    <row r="497" spans="1:2" x14ac:dyDescent="0.3">
      <c r="A497" s="11">
        <v>41885</v>
      </c>
      <c r="B497">
        <v>477.59</v>
      </c>
    </row>
    <row r="498" spans="1:2" x14ac:dyDescent="0.3">
      <c r="A498" s="11">
        <v>41886</v>
      </c>
      <c r="B498">
        <v>489.66</v>
      </c>
    </row>
    <row r="499" spans="1:2" x14ac:dyDescent="0.3">
      <c r="A499" s="11">
        <v>41887</v>
      </c>
      <c r="B499">
        <v>483.34</v>
      </c>
    </row>
    <row r="500" spans="1:2" x14ac:dyDescent="0.3">
      <c r="A500" s="11">
        <v>41888</v>
      </c>
      <c r="B500">
        <v>484.83</v>
      </c>
    </row>
    <row r="501" spans="1:2" x14ac:dyDescent="0.3">
      <c r="A501" s="11">
        <v>41889</v>
      </c>
      <c r="B501">
        <v>482.28</v>
      </c>
    </row>
    <row r="502" spans="1:2" x14ac:dyDescent="0.3">
      <c r="A502" s="11">
        <v>41890</v>
      </c>
      <c r="B502">
        <v>474.6</v>
      </c>
    </row>
    <row r="503" spans="1:2" x14ac:dyDescent="0.3">
      <c r="A503" s="11">
        <v>41891</v>
      </c>
      <c r="B503">
        <v>475.26</v>
      </c>
    </row>
    <row r="504" spans="1:2" x14ac:dyDescent="0.3">
      <c r="A504" s="11">
        <v>41892</v>
      </c>
      <c r="B504">
        <v>479.36</v>
      </c>
    </row>
    <row r="505" spans="1:2" x14ac:dyDescent="0.3">
      <c r="A505" s="11">
        <v>41893</v>
      </c>
      <c r="B505">
        <v>479.75</v>
      </c>
    </row>
    <row r="506" spans="1:2" x14ac:dyDescent="0.3">
      <c r="A506" s="11">
        <v>41894</v>
      </c>
      <c r="B506">
        <v>477.75</v>
      </c>
    </row>
    <row r="507" spans="1:2" x14ac:dyDescent="0.3">
      <c r="A507" s="11">
        <v>41895</v>
      </c>
      <c r="B507">
        <v>479</v>
      </c>
    </row>
    <row r="508" spans="1:2" x14ac:dyDescent="0.3">
      <c r="A508" s="11">
        <v>41896</v>
      </c>
      <c r="B508">
        <v>477.89</v>
      </c>
    </row>
    <row r="509" spans="1:2" x14ac:dyDescent="0.3">
      <c r="A509" s="11">
        <v>41897</v>
      </c>
      <c r="B509">
        <v>475.37</v>
      </c>
    </row>
    <row r="510" spans="1:2" x14ac:dyDescent="0.3">
      <c r="A510" s="11">
        <v>41898</v>
      </c>
      <c r="B510">
        <v>466.06</v>
      </c>
    </row>
    <row r="511" spans="1:2" x14ac:dyDescent="0.3">
      <c r="A511" s="11">
        <v>41899</v>
      </c>
      <c r="B511">
        <v>457.33</v>
      </c>
    </row>
    <row r="512" spans="1:2" x14ac:dyDescent="0.3">
      <c r="A512" s="11">
        <v>41900</v>
      </c>
      <c r="B512">
        <v>424.44</v>
      </c>
    </row>
    <row r="513" spans="1:2" x14ac:dyDescent="0.3">
      <c r="A513" s="11">
        <v>41901</v>
      </c>
      <c r="B513">
        <v>394.8</v>
      </c>
    </row>
    <row r="514" spans="1:2" x14ac:dyDescent="0.3">
      <c r="A514" s="11">
        <v>41902</v>
      </c>
      <c r="B514">
        <v>408.9</v>
      </c>
    </row>
    <row r="515" spans="1:2" x14ac:dyDescent="0.3">
      <c r="A515" s="11">
        <v>41903</v>
      </c>
      <c r="B515">
        <v>398.82</v>
      </c>
    </row>
    <row r="516" spans="1:2" x14ac:dyDescent="0.3">
      <c r="A516" s="11">
        <v>41904</v>
      </c>
      <c r="B516">
        <v>402.15</v>
      </c>
    </row>
    <row r="517" spans="1:2" x14ac:dyDescent="0.3">
      <c r="A517" s="11">
        <v>41905</v>
      </c>
      <c r="B517">
        <v>435.79</v>
      </c>
    </row>
    <row r="518" spans="1:2" x14ac:dyDescent="0.3">
      <c r="A518" s="11">
        <v>41906</v>
      </c>
      <c r="B518">
        <v>423.2</v>
      </c>
    </row>
    <row r="519" spans="1:2" x14ac:dyDescent="0.3">
      <c r="A519" s="11">
        <v>41907</v>
      </c>
      <c r="B519">
        <v>411.57</v>
      </c>
    </row>
    <row r="520" spans="1:2" x14ac:dyDescent="0.3">
      <c r="A520" s="11">
        <v>41908</v>
      </c>
      <c r="B520">
        <v>404.42</v>
      </c>
    </row>
    <row r="521" spans="1:2" x14ac:dyDescent="0.3">
      <c r="A521" s="11">
        <v>41909</v>
      </c>
      <c r="B521">
        <v>399.52</v>
      </c>
    </row>
    <row r="522" spans="1:2" x14ac:dyDescent="0.3">
      <c r="A522" s="11">
        <v>41910</v>
      </c>
      <c r="B522">
        <v>377.18</v>
      </c>
    </row>
    <row r="523" spans="1:2" x14ac:dyDescent="0.3">
      <c r="A523" s="11">
        <v>41911</v>
      </c>
      <c r="B523">
        <v>375.47</v>
      </c>
    </row>
    <row r="524" spans="1:2" x14ac:dyDescent="0.3">
      <c r="A524" s="11">
        <v>41912</v>
      </c>
      <c r="B524">
        <v>386.94</v>
      </c>
    </row>
    <row r="525" spans="1:2" x14ac:dyDescent="0.3">
      <c r="A525" s="11">
        <v>41913</v>
      </c>
      <c r="B525">
        <v>383.61</v>
      </c>
    </row>
    <row r="526" spans="1:2" x14ac:dyDescent="0.3">
      <c r="A526" s="11">
        <v>41914</v>
      </c>
      <c r="B526">
        <v>375.07</v>
      </c>
    </row>
    <row r="527" spans="1:2" x14ac:dyDescent="0.3">
      <c r="A527" s="11">
        <v>41915</v>
      </c>
      <c r="B527">
        <v>359.51</v>
      </c>
    </row>
    <row r="528" spans="1:2" x14ac:dyDescent="0.3">
      <c r="A528" s="11">
        <v>41916</v>
      </c>
      <c r="B528">
        <v>328.87</v>
      </c>
    </row>
    <row r="529" spans="1:2" x14ac:dyDescent="0.3">
      <c r="A529" s="11">
        <v>41917</v>
      </c>
      <c r="B529">
        <v>320.51</v>
      </c>
    </row>
    <row r="530" spans="1:2" x14ac:dyDescent="0.3">
      <c r="A530" s="11">
        <v>41918</v>
      </c>
      <c r="B530">
        <v>330.08</v>
      </c>
    </row>
    <row r="531" spans="1:2" x14ac:dyDescent="0.3">
      <c r="A531" s="11">
        <v>41919</v>
      </c>
      <c r="B531">
        <v>336.19</v>
      </c>
    </row>
    <row r="532" spans="1:2" x14ac:dyDescent="0.3">
      <c r="A532" s="11">
        <v>41920</v>
      </c>
      <c r="B532">
        <v>352.94</v>
      </c>
    </row>
    <row r="533" spans="1:2" x14ac:dyDescent="0.3">
      <c r="A533" s="11">
        <v>41921</v>
      </c>
      <c r="B533">
        <v>365.03</v>
      </c>
    </row>
    <row r="534" spans="1:2" x14ac:dyDescent="0.3">
      <c r="A534" s="11">
        <v>41922</v>
      </c>
      <c r="B534">
        <v>361.56</v>
      </c>
    </row>
    <row r="535" spans="1:2" x14ac:dyDescent="0.3">
      <c r="A535" s="11">
        <v>41923</v>
      </c>
      <c r="B535">
        <v>362.3</v>
      </c>
    </row>
    <row r="536" spans="1:2" x14ac:dyDescent="0.3">
      <c r="A536" s="11">
        <v>41924</v>
      </c>
      <c r="B536">
        <v>378.55</v>
      </c>
    </row>
    <row r="537" spans="1:2" x14ac:dyDescent="0.3">
      <c r="A537" s="11">
        <v>41925</v>
      </c>
      <c r="B537">
        <v>390.41</v>
      </c>
    </row>
    <row r="538" spans="1:2" x14ac:dyDescent="0.3">
      <c r="A538" s="11">
        <v>41926</v>
      </c>
      <c r="B538">
        <v>400.87</v>
      </c>
    </row>
    <row r="539" spans="1:2" x14ac:dyDescent="0.3">
      <c r="A539" s="11">
        <v>41927</v>
      </c>
      <c r="B539">
        <v>394.77</v>
      </c>
    </row>
    <row r="540" spans="1:2" x14ac:dyDescent="0.3">
      <c r="A540" s="11">
        <v>41928</v>
      </c>
      <c r="B540">
        <v>382.56</v>
      </c>
    </row>
    <row r="541" spans="1:2" x14ac:dyDescent="0.3">
      <c r="A541" s="11">
        <v>41929</v>
      </c>
      <c r="B541">
        <v>383.76</v>
      </c>
    </row>
    <row r="542" spans="1:2" x14ac:dyDescent="0.3">
      <c r="A542" s="11">
        <v>41930</v>
      </c>
      <c r="B542">
        <v>391.44</v>
      </c>
    </row>
    <row r="543" spans="1:2" x14ac:dyDescent="0.3">
      <c r="A543" s="11">
        <v>41931</v>
      </c>
      <c r="B543">
        <v>389.55</v>
      </c>
    </row>
    <row r="544" spans="1:2" x14ac:dyDescent="0.3">
      <c r="A544" s="11">
        <v>41932</v>
      </c>
      <c r="B544">
        <v>382.85</v>
      </c>
    </row>
    <row r="545" spans="1:2" x14ac:dyDescent="0.3">
      <c r="A545" s="11">
        <v>41933</v>
      </c>
      <c r="B545">
        <v>386.48</v>
      </c>
    </row>
    <row r="546" spans="1:2" x14ac:dyDescent="0.3">
      <c r="A546" s="11">
        <v>41934</v>
      </c>
      <c r="B546">
        <v>383.16</v>
      </c>
    </row>
    <row r="547" spans="1:2" x14ac:dyDescent="0.3">
      <c r="A547" s="11">
        <v>41935</v>
      </c>
      <c r="B547">
        <v>358.42</v>
      </c>
    </row>
    <row r="548" spans="1:2" x14ac:dyDescent="0.3">
      <c r="A548" s="11">
        <v>41936</v>
      </c>
      <c r="B548">
        <v>358.35</v>
      </c>
    </row>
    <row r="549" spans="1:2" x14ac:dyDescent="0.3">
      <c r="A549" s="11">
        <v>41937</v>
      </c>
      <c r="B549">
        <v>347.27</v>
      </c>
    </row>
    <row r="550" spans="1:2" x14ac:dyDescent="0.3">
      <c r="A550" s="11">
        <v>41938</v>
      </c>
      <c r="B550">
        <v>354.7</v>
      </c>
    </row>
    <row r="551" spans="1:2" x14ac:dyDescent="0.3">
      <c r="A551" s="11">
        <v>41939</v>
      </c>
      <c r="B551">
        <v>352.99</v>
      </c>
    </row>
    <row r="552" spans="1:2" x14ac:dyDescent="0.3">
      <c r="A552" s="11">
        <v>41940</v>
      </c>
      <c r="B552">
        <v>357.62</v>
      </c>
    </row>
    <row r="553" spans="1:2" x14ac:dyDescent="0.3">
      <c r="A553" s="11">
        <v>41941</v>
      </c>
      <c r="B553">
        <v>335.59</v>
      </c>
    </row>
    <row r="554" spans="1:2" x14ac:dyDescent="0.3">
      <c r="A554" s="11">
        <v>41942</v>
      </c>
      <c r="B554">
        <v>345.3</v>
      </c>
    </row>
    <row r="555" spans="1:2" x14ac:dyDescent="0.3">
      <c r="A555" s="11">
        <v>41943</v>
      </c>
      <c r="B555">
        <v>338.32</v>
      </c>
    </row>
    <row r="556" spans="1:2" x14ac:dyDescent="0.3">
      <c r="A556" s="11">
        <v>41944</v>
      </c>
      <c r="B556">
        <v>325.75</v>
      </c>
    </row>
    <row r="557" spans="1:2" x14ac:dyDescent="0.3">
      <c r="A557" s="11">
        <v>41945</v>
      </c>
      <c r="B557">
        <v>325.89</v>
      </c>
    </row>
    <row r="558" spans="1:2" x14ac:dyDescent="0.3">
      <c r="A558" s="11">
        <v>41946</v>
      </c>
      <c r="B558">
        <v>327.55</v>
      </c>
    </row>
    <row r="559" spans="1:2" x14ac:dyDescent="0.3">
      <c r="A559" s="11">
        <v>41947</v>
      </c>
      <c r="B559">
        <v>330.49</v>
      </c>
    </row>
    <row r="560" spans="1:2" x14ac:dyDescent="0.3">
      <c r="A560" s="11">
        <v>41948</v>
      </c>
      <c r="B560">
        <v>339.49</v>
      </c>
    </row>
    <row r="561" spans="1:2" x14ac:dyDescent="0.3">
      <c r="A561" s="11">
        <v>41949</v>
      </c>
      <c r="B561">
        <v>349.29</v>
      </c>
    </row>
    <row r="562" spans="1:2" x14ac:dyDescent="0.3">
      <c r="A562" s="11">
        <v>41950</v>
      </c>
      <c r="B562">
        <v>342.42</v>
      </c>
    </row>
    <row r="563" spans="1:2" x14ac:dyDescent="0.3">
      <c r="A563" s="11">
        <v>41951</v>
      </c>
      <c r="B563">
        <v>345.49</v>
      </c>
    </row>
    <row r="564" spans="1:2" x14ac:dyDescent="0.3">
      <c r="A564" s="11">
        <v>41952</v>
      </c>
      <c r="B564">
        <v>363.26</v>
      </c>
    </row>
    <row r="565" spans="1:2" x14ac:dyDescent="0.3">
      <c r="A565" s="11">
        <v>41953</v>
      </c>
      <c r="B565">
        <v>366.92</v>
      </c>
    </row>
    <row r="566" spans="1:2" x14ac:dyDescent="0.3">
      <c r="A566" s="11">
        <v>41954</v>
      </c>
      <c r="B566">
        <v>367.7</v>
      </c>
    </row>
    <row r="567" spans="1:2" x14ac:dyDescent="0.3">
      <c r="A567" s="11">
        <v>41955</v>
      </c>
      <c r="B567">
        <v>423.56</v>
      </c>
    </row>
    <row r="568" spans="1:2" x14ac:dyDescent="0.3">
      <c r="A568" s="11">
        <v>41956</v>
      </c>
      <c r="B568">
        <v>420.73</v>
      </c>
    </row>
    <row r="569" spans="1:2" x14ac:dyDescent="0.3">
      <c r="A569" s="11">
        <v>41957</v>
      </c>
      <c r="B569">
        <v>397.82</v>
      </c>
    </row>
    <row r="570" spans="1:2" x14ac:dyDescent="0.3">
      <c r="A570" s="11">
        <v>41958</v>
      </c>
      <c r="B570">
        <v>376.13</v>
      </c>
    </row>
    <row r="571" spans="1:2" x14ac:dyDescent="0.3">
      <c r="A571" s="11">
        <v>41959</v>
      </c>
      <c r="B571">
        <v>387.88</v>
      </c>
    </row>
    <row r="572" spans="1:2" x14ac:dyDescent="0.3">
      <c r="A572" s="11">
        <v>41960</v>
      </c>
      <c r="B572">
        <v>387.41</v>
      </c>
    </row>
    <row r="573" spans="1:2" x14ac:dyDescent="0.3">
      <c r="A573" s="11">
        <v>41961</v>
      </c>
      <c r="B573">
        <v>375.2</v>
      </c>
    </row>
    <row r="574" spans="1:2" x14ac:dyDescent="0.3">
      <c r="A574" s="11">
        <v>41962</v>
      </c>
      <c r="B574">
        <v>380.55</v>
      </c>
    </row>
    <row r="575" spans="1:2" x14ac:dyDescent="0.3">
      <c r="A575" s="11">
        <v>41963</v>
      </c>
      <c r="B575">
        <v>357.84</v>
      </c>
    </row>
    <row r="576" spans="1:2" x14ac:dyDescent="0.3">
      <c r="A576" s="11">
        <v>41964</v>
      </c>
      <c r="B576">
        <v>350.85</v>
      </c>
    </row>
    <row r="577" spans="1:2" x14ac:dyDescent="0.3">
      <c r="A577" s="11">
        <v>41965</v>
      </c>
      <c r="B577">
        <v>352.92</v>
      </c>
    </row>
    <row r="578" spans="1:2" x14ac:dyDescent="0.3">
      <c r="A578" s="11">
        <v>41966</v>
      </c>
      <c r="B578">
        <v>367.57</v>
      </c>
    </row>
    <row r="579" spans="1:2" x14ac:dyDescent="0.3">
      <c r="A579" s="11">
        <v>41967</v>
      </c>
      <c r="B579">
        <v>376.9</v>
      </c>
    </row>
    <row r="580" spans="1:2" x14ac:dyDescent="0.3">
      <c r="A580" s="11">
        <v>41968</v>
      </c>
      <c r="B580">
        <v>375.35</v>
      </c>
    </row>
    <row r="581" spans="1:2" x14ac:dyDescent="0.3">
      <c r="A581" s="11">
        <v>41969</v>
      </c>
      <c r="B581">
        <v>368.37</v>
      </c>
    </row>
    <row r="582" spans="1:2" x14ac:dyDescent="0.3">
      <c r="A582" s="11">
        <v>41970</v>
      </c>
      <c r="B582">
        <v>369.67</v>
      </c>
    </row>
    <row r="583" spans="1:2" x14ac:dyDescent="0.3">
      <c r="A583" s="11">
        <v>41971</v>
      </c>
      <c r="B583">
        <v>376.45</v>
      </c>
    </row>
    <row r="584" spans="1:2" x14ac:dyDescent="0.3">
      <c r="A584" s="11">
        <v>41972</v>
      </c>
      <c r="B584">
        <v>375.49</v>
      </c>
    </row>
    <row r="585" spans="1:2" x14ac:dyDescent="0.3">
      <c r="A585" s="11">
        <v>41973</v>
      </c>
      <c r="B585">
        <v>378.05</v>
      </c>
    </row>
    <row r="586" spans="1:2" x14ac:dyDescent="0.3">
      <c r="A586" s="11">
        <v>41974</v>
      </c>
      <c r="B586">
        <v>379.24</v>
      </c>
    </row>
    <row r="587" spans="1:2" x14ac:dyDescent="0.3">
      <c r="A587" s="11">
        <v>41975</v>
      </c>
      <c r="B587">
        <v>381.32</v>
      </c>
    </row>
    <row r="588" spans="1:2" x14ac:dyDescent="0.3">
      <c r="A588" s="11">
        <v>41976</v>
      </c>
      <c r="B588">
        <v>375.01</v>
      </c>
    </row>
    <row r="589" spans="1:2" x14ac:dyDescent="0.3">
      <c r="A589" s="11">
        <v>41977</v>
      </c>
      <c r="B589">
        <v>369.6</v>
      </c>
    </row>
    <row r="590" spans="1:2" x14ac:dyDescent="0.3">
      <c r="A590" s="11">
        <v>41978</v>
      </c>
      <c r="B590">
        <v>376.85</v>
      </c>
    </row>
    <row r="591" spans="1:2" x14ac:dyDescent="0.3">
      <c r="A591" s="11">
        <v>41979</v>
      </c>
      <c r="B591">
        <v>374.79</v>
      </c>
    </row>
    <row r="592" spans="1:2" x14ac:dyDescent="0.3">
      <c r="A592" s="11">
        <v>41980</v>
      </c>
      <c r="B592">
        <v>375.1</v>
      </c>
    </row>
    <row r="593" spans="1:2" x14ac:dyDescent="0.3">
      <c r="A593" s="11">
        <v>41981</v>
      </c>
      <c r="B593">
        <v>361.91</v>
      </c>
    </row>
    <row r="594" spans="1:2" x14ac:dyDescent="0.3">
      <c r="A594" s="11">
        <v>41982</v>
      </c>
      <c r="B594">
        <v>352.22</v>
      </c>
    </row>
    <row r="595" spans="1:2" x14ac:dyDescent="0.3">
      <c r="A595" s="11">
        <v>41983</v>
      </c>
      <c r="B595">
        <v>346.36</v>
      </c>
    </row>
    <row r="596" spans="1:2" x14ac:dyDescent="0.3">
      <c r="A596" s="11">
        <v>41984</v>
      </c>
      <c r="B596">
        <v>350.51</v>
      </c>
    </row>
    <row r="597" spans="1:2" x14ac:dyDescent="0.3">
      <c r="A597" s="11">
        <v>41985</v>
      </c>
      <c r="B597">
        <v>352.54</v>
      </c>
    </row>
    <row r="598" spans="1:2" x14ac:dyDescent="0.3">
      <c r="A598" s="11">
        <v>41986</v>
      </c>
      <c r="B598">
        <v>347.38</v>
      </c>
    </row>
    <row r="599" spans="1:2" x14ac:dyDescent="0.3">
      <c r="A599" s="11">
        <v>41987</v>
      </c>
      <c r="B599">
        <v>351.63</v>
      </c>
    </row>
    <row r="600" spans="1:2" x14ac:dyDescent="0.3">
      <c r="A600" s="11">
        <v>41988</v>
      </c>
      <c r="B600">
        <v>345.35</v>
      </c>
    </row>
    <row r="601" spans="1:2" x14ac:dyDescent="0.3">
      <c r="A601" s="11">
        <v>41989</v>
      </c>
      <c r="B601">
        <v>327.06</v>
      </c>
    </row>
    <row r="602" spans="1:2" x14ac:dyDescent="0.3">
      <c r="A602" s="11">
        <v>41990</v>
      </c>
      <c r="B602">
        <v>319.77999999999997</v>
      </c>
    </row>
    <row r="603" spans="1:2" x14ac:dyDescent="0.3">
      <c r="A603" s="11">
        <v>41991</v>
      </c>
      <c r="B603">
        <v>311.39999999999998</v>
      </c>
    </row>
    <row r="604" spans="1:2" x14ac:dyDescent="0.3">
      <c r="A604" s="11">
        <v>41992</v>
      </c>
      <c r="B604">
        <v>317.83999999999997</v>
      </c>
    </row>
    <row r="605" spans="1:2" x14ac:dyDescent="0.3">
      <c r="A605" s="11">
        <v>41993</v>
      </c>
      <c r="B605">
        <v>329.96</v>
      </c>
    </row>
    <row r="606" spans="1:2" x14ac:dyDescent="0.3">
      <c r="A606" s="11">
        <v>41994</v>
      </c>
      <c r="B606">
        <v>320.83999999999997</v>
      </c>
    </row>
    <row r="607" spans="1:2" x14ac:dyDescent="0.3">
      <c r="A607" s="11">
        <v>41995</v>
      </c>
      <c r="B607">
        <v>331.89</v>
      </c>
    </row>
    <row r="608" spans="1:2" x14ac:dyDescent="0.3">
      <c r="A608" s="11">
        <v>41996</v>
      </c>
      <c r="B608">
        <v>334.57</v>
      </c>
    </row>
    <row r="609" spans="1:2" x14ac:dyDescent="0.3">
      <c r="A609" s="11">
        <v>41997</v>
      </c>
      <c r="B609">
        <v>322.52999999999997</v>
      </c>
    </row>
    <row r="610" spans="1:2" x14ac:dyDescent="0.3">
      <c r="A610" s="11">
        <v>41998</v>
      </c>
      <c r="B610">
        <v>319.01</v>
      </c>
    </row>
    <row r="611" spans="1:2" x14ac:dyDescent="0.3">
      <c r="A611" s="11">
        <v>41999</v>
      </c>
      <c r="B611">
        <v>327.92</v>
      </c>
    </row>
    <row r="612" spans="1:2" x14ac:dyDescent="0.3">
      <c r="A612" s="11">
        <v>42000</v>
      </c>
      <c r="B612">
        <v>315.86</v>
      </c>
    </row>
    <row r="613" spans="1:2" x14ac:dyDescent="0.3">
      <c r="A613" s="11">
        <v>42001</v>
      </c>
      <c r="B613">
        <v>317.24</v>
      </c>
    </row>
    <row r="614" spans="1:2" x14ac:dyDescent="0.3">
      <c r="A614" s="11">
        <v>42002</v>
      </c>
      <c r="B614">
        <v>312.67</v>
      </c>
    </row>
    <row r="615" spans="1:2" x14ac:dyDescent="0.3">
      <c r="A615" s="11">
        <v>42003</v>
      </c>
      <c r="B615">
        <v>310.74</v>
      </c>
    </row>
    <row r="616" spans="1:2" x14ac:dyDescent="0.3">
      <c r="A616" s="11">
        <v>42004</v>
      </c>
      <c r="B616">
        <v>320.19</v>
      </c>
    </row>
    <row r="617" spans="1:2" x14ac:dyDescent="0.3">
      <c r="A617" s="11">
        <v>42005</v>
      </c>
      <c r="B617">
        <v>314.25</v>
      </c>
    </row>
    <row r="618" spans="1:2" x14ac:dyDescent="0.3">
      <c r="A618" s="11">
        <v>42006</v>
      </c>
      <c r="B618">
        <v>315.02999999999997</v>
      </c>
    </row>
    <row r="619" spans="1:2" x14ac:dyDescent="0.3">
      <c r="A619" s="11">
        <v>42007</v>
      </c>
      <c r="B619">
        <v>281.08</v>
      </c>
    </row>
    <row r="620" spans="1:2" x14ac:dyDescent="0.3">
      <c r="A620" s="11">
        <v>42008</v>
      </c>
      <c r="B620">
        <v>264.2</v>
      </c>
    </row>
    <row r="621" spans="1:2" x14ac:dyDescent="0.3">
      <c r="A621" s="11">
        <v>42009</v>
      </c>
      <c r="B621">
        <v>274.47000000000003</v>
      </c>
    </row>
    <row r="622" spans="1:2" x14ac:dyDescent="0.3">
      <c r="A622" s="11">
        <v>42010</v>
      </c>
      <c r="B622">
        <v>286.19</v>
      </c>
    </row>
    <row r="623" spans="1:2" x14ac:dyDescent="0.3">
      <c r="A623" s="11">
        <v>42011</v>
      </c>
      <c r="B623">
        <v>294.33999999999997</v>
      </c>
    </row>
    <row r="624" spans="1:2" x14ac:dyDescent="0.3">
      <c r="A624" s="11">
        <v>42012</v>
      </c>
      <c r="B624">
        <v>283.35000000000002</v>
      </c>
    </row>
    <row r="625" spans="1:2" x14ac:dyDescent="0.3">
      <c r="A625" s="11">
        <v>42013</v>
      </c>
      <c r="B625">
        <v>290.41000000000003</v>
      </c>
    </row>
    <row r="626" spans="1:2" x14ac:dyDescent="0.3">
      <c r="A626" s="11">
        <v>42014</v>
      </c>
      <c r="B626">
        <v>274.8</v>
      </c>
    </row>
    <row r="627" spans="1:2" x14ac:dyDescent="0.3">
      <c r="A627" s="11">
        <v>42015</v>
      </c>
      <c r="B627">
        <v>265.66000000000003</v>
      </c>
    </row>
    <row r="628" spans="1:2" x14ac:dyDescent="0.3">
      <c r="A628" s="11">
        <v>42016</v>
      </c>
      <c r="B628">
        <v>267.8</v>
      </c>
    </row>
    <row r="629" spans="1:2" x14ac:dyDescent="0.3">
      <c r="A629" s="11">
        <v>42017</v>
      </c>
      <c r="B629">
        <v>225.86</v>
      </c>
    </row>
    <row r="630" spans="1:2" x14ac:dyDescent="0.3">
      <c r="A630" s="11">
        <v>42018</v>
      </c>
      <c r="B630">
        <v>178.1</v>
      </c>
    </row>
    <row r="631" spans="1:2" x14ac:dyDescent="0.3">
      <c r="A631" s="11">
        <v>42019</v>
      </c>
      <c r="B631">
        <v>209.84</v>
      </c>
    </row>
    <row r="632" spans="1:2" x14ac:dyDescent="0.3">
      <c r="A632" s="11">
        <v>42020</v>
      </c>
      <c r="B632">
        <v>208.1</v>
      </c>
    </row>
    <row r="633" spans="1:2" x14ac:dyDescent="0.3">
      <c r="A633" s="11">
        <v>42021</v>
      </c>
      <c r="B633">
        <v>199.26</v>
      </c>
    </row>
    <row r="634" spans="1:2" x14ac:dyDescent="0.3">
      <c r="A634" s="11">
        <v>42022</v>
      </c>
      <c r="B634">
        <v>210.34</v>
      </c>
    </row>
    <row r="635" spans="1:2" x14ac:dyDescent="0.3">
      <c r="A635" s="11">
        <v>42023</v>
      </c>
      <c r="B635">
        <v>214.86</v>
      </c>
    </row>
    <row r="636" spans="1:2" x14ac:dyDescent="0.3">
      <c r="A636" s="11">
        <v>42024</v>
      </c>
      <c r="B636">
        <v>211.32</v>
      </c>
    </row>
    <row r="637" spans="1:2" x14ac:dyDescent="0.3">
      <c r="A637" s="11">
        <v>42025</v>
      </c>
      <c r="B637">
        <v>226.9</v>
      </c>
    </row>
    <row r="638" spans="1:2" x14ac:dyDescent="0.3">
      <c r="A638" s="11">
        <v>42026</v>
      </c>
      <c r="B638">
        <v>233.41</v>
      </c>
    </row>
    <row r="639" spans="1:2" x14ac:dyDescent="0.3">
      <c r="A639" s="11">
        <v>42027</v>
      </c>
      <c r="B639">
        <v>232.88</v>
      </c>
    </row>
    <row r="640" spans="1:2" x14ac:dyDescent="0.3">
      <c r="A640" s="11">
        <v>42028</v>
      </c>
      <c r="B640">
        <v>247.85</v>
      </c>
    </row>
    <row r="641" spans="1:2" x14ac:dyDescent="0.3">
      <c r="A641" s="11">
        <v>42029</v>
      </c>
      <c r="B641">
        <v>253.72</v>
      </c>
    </row>
    <row r="642" spans="1:2" x14ac:dyDescent="0.3">
      <c r="A642" s="11">
        <v>42030</v>
      </c>
      <c r="B642">
        <v>273.47000000000003</v>
      </c>
    </row>
    <row r="643" spans="1:2" x14ac:dyDescent="0.3">
      <c r="A643" s="11">
        <v>42031</v>
      </c>
      <c r="B643">
        <v>263.48</v>
      </c>
    </row>
    <row r="644" spans="1:2" x14ac:dyDescent="0.3">
      <c r="A644" s="11">
        <v>42032</v>
      </c>
      <c r="B644">
        <v>233.91</v>
      </c>
    </row>
    <row r="645" spans="1:2" x14ac:dyDescent="0.3">
      <c r="A645" s="11">
        <v>42033</v>
      </c>
      <c r="B645">
        <v>233.51</v>
      </c>
    </row>
    <row r="646" spans="1:2" x14ac:dyDescent="0.3">
      <c r="A646" s="11">
        <v>42034</v>
      </c>
      <c r="B646">
        <v>226.43</v>
      </c>
    </row>
    <row r="647" spans="1:2" x14ac:dyDescent="0.3">
      <c r="A647" s="11">
        <v>42035</v>
      </c>
      <c r="B647">
        <v>217.46</v>
      </c>
    </row>
    <row r="648" spans="1:2" x14ac:dyDescent="0.3">
      <c r="A648" s="11">
        <v>42036</v>
      </c>
      <c r="B648">
        <v>226.97</v>
      </c>
    </row>
    <row r="649" spans="1:2" x14ac:dyDescent="0.3">
      <c r="A649" s="11">
        <v>42037</v>
      </c>
      <c r="B649">
        <v>238.23</v>
      </c>
    </row>
    <row r="650" spans="1:2" x14ac:dyDescent="0.3">
      <c r="A650" s="11">
        <v>42038</v>
      </c>
      <c r="B650">
        <v>227.27</v>
      </c>
    </row>
    <row r="651" spans="1:2" x14ac:dyDescent="0.3">
      <c r="A651" s="11">
        <v>42039</v>
      </c>
      <c r="B651">
        <v>226.85</v>
      </c>
    </row>
    <row r="652" spans="1:2" x14ac:dyDescent="0.3">
      <c r="A652" s="11">
        <v>42040</v>
      </c>
      <c r="B652">
        <v>217.11</v>
      </c>
    </row>
    <row r="653" spans="1:2" x14ac:dyDescent="0.3">
      <c r="A653" s="11">
        <v>42041</v>
      </c>
      <c r="B653">
        <v>222.27</v>
      </c>
    </row>
    <row r="654" spans="1:2" x14ac:dyDescent="0.3">
      <c r="A654" s="11">
        <v>42042</v>
      </c>
      <c r="B654">
        <v>227.75</v>
      </c>
    </row>
    <row r="655" spans="1:2" x14ac:dyDescent="0.3">
      <c r="A655" s="11">
        <v>42043</v>
      </c>
      <c r="B655">
        <v>223.41</v>
      </c>
    </row>
    <row r="656" spans="1:2" x14ac:dyDescent="0.3">
      <c r="A656" s="11">
        <v>42044</v>
      </c>
      <c r="B656">
        <v>220.11</v>
      </c>
    </row>
    <row r="657" spans="1:4" x14ac:dyDescent="0.3">
      <c r="A657" s="11">
        <v>42045</v>
      </c>
      <c r="B657">
        <v>219.84</v>
      </c>
    </row>
    <row r="658" spans="1:4" x14ac:dyDescent="0.3">
      <c r="A658" s="11">
        <v>42046</v>
      </c>
      <c r="B658">
        <v>219.18</v>
      </c>
    </row>
    <row r="659" spans="1:4" x14ac:dyDescent="0.3">
      <c r="A659" s="11">
        <v>42047</v>
      </c>
      <c r="B659">
        <v>221.76</v>
      </c>
    </row>
    <row r="660" spans="1:4" x14ac:dyDescent="0.3">
      <c r="A660" s="11">
        <v>42048</v>
      </c>
      <c r="B660">
        <v>235.43</v>
      </c>
    </row>
    <row r="661" spans="1:4" x14ac:dyDescent="0.3">
      <c r="A661" s="11">
        <v>42049</v>
      </c>
      <c r="B661">
        <v>257.32</v>
      </c>
    </row>
    <row r="662" spans="1:4" x14ac:dyDescent="0.3">
      <c r="A662" s="11">
        <v>42050</v>
      </c>
      <c r="B662">
        <v>234.82</v>
      </c>
    </row>
    <row r="663" spans="1:4" x14ac:dyDescent="0.3">
      <c r="A663" s="11">
        <v>42051</v>
      </c>
      <c r="B663">
        <v>233.84</v>
      </c>
    </row>
    <row r="664" spans="1:4" x14ac:dyDescent="0.3">
      <c r="A664" s="11">
        <v>42052</v>
      </c>
      <c r="B664">
        <v>243.61</v>
      </c>
    </row>
    <row r="665" spans="1:4" x14ac:dyDescent="0.3">
      <c r="A665" s="11">
        <v>42053</v>
      </c>
      <c r="B665">
        <v>236.33</v>
      </c>
    </row>
    <row r="666" spans="1:4" x14ac:dyDescent="0.3">
      <c r="A666" s="11">
        <v>42054</v>
      </c>
      <c r="B666">
        <v>240.28</v>
      </c>
    </row>
    <row r="667" spans="1:4" x14ac:dyDescent="0.3">
      <c r="A667" s="11">
        <v>42055</v>
      </c>
      <c r="B667">
        <v>243.78</v>
      </c>
    </row>
    <row r="668" spans="1:4" x14ac:dyDescent="0.3">
      <c r="A668" s="11">
        <v>42056</v>
      </c>
      <c r="B668">
        <v>244.53</v>
      </c>
    </row>
    <row r="669" spans="1:4" x14ac:dyDescent="0.3">
      <c r="A669" s="11">
        <v>42057</v>
      </c>
      <c r="B669">
        <v>235.98</v>
      </c>
    </row>
    <row r="670" spans="1:4" x14ac:dyDescent="0.3">
      <c r="A670" s="11">
        <v>42058</v>
      </c>
      <c r="B670">
        <v>238.89</v>
      </c>
    </row>
    <row r="671" spans="1:4" x14ac:dyDescent="0.3">
      <c r="A671" s="11">
        <v>42059</v>
      </c>
      <c r="B671">
        <v>238.74</v>
      </c>
    </row>
    <row r="672" spans="1:4" x14ac:dyDescent="0.3">
      <c r="A672" s="11">
        <v>42060</v>
      </c>
      <c r="B672">
        <v>237.47</v>
      </c>
      <c r="D672">
        <v>1.21</v>
      </c>
    </row>
    <row r="673" spans="1:4" x14ac:dyDescent="0.3">
      <c r="A673" s="11">
        <v>42061</v>
      </c>
      <c r="B673">
        <v>236.43</v>
      </c>
      <c r="D673">
        <v>1.21</v>
      </c>
    </row>
    <row r="674" spans="1:4" x14ac:dyDescent="0.3">
      <c r="A674" s="11">
        <v>42062</v>
      </c>
      <c r="B674">
        <v>253.83</v>
      </c>
    </row>
    <row r="675" spans="1:4" x14ac:dyDescent="0.3">
      <c r="A675" s="11">
        <v>42063</v>
      </c>
      <c r="B675">
        <v>254.26</v>
      </c>
    </row>
    <row r="676" spans="1:4" x14ac:dyDescent="0.3">
      <c r="A676" s="11">
        <v>42064</v>
      </c>
      <c r="B676">
        <v>260.2</v>
      </c>
    </row>
    <row r="677" spans="1:4" x14ac:dyDescent="0.3">
      <c r="A677" s="11">
        <v>42065</v>
      </c>
      <c r="B677">
        <v>275.67</v>
      </c>
      <c r="D677">
        <v>0.60650199999999999</v>
      </c>
    </row>
    <row r="678" spans="1:4" x14ac:dyDescent="0.3">
      <c r="A678" s="11">
        <v>42066</v>
      </c>
      <c r="B678">
        <v>281.7</v>
      </c>
      <c r="D678">
        <v>0.60622900000000002</v>
      </c>
    </row>
    <row r="679" spans="1:4" x14ac:dyDescent="0.3">
      <c r="A679" s="11">
        <v>42067</v>
      </c>
      <c r="B679">
        <v>273.08999999999997</v>
      </c>
    </row>
    <row r="680" spans="1:4" x14ac:dyDescent="0.3">
      <c r="A680" s="11">
        <v>42068</v>
      </c>
      <c r="B680">
        <v>276.18</v>
      </c>
    </row>
    <row r="681" spans="1:4" x14ac:dyDescent="0.3">
      <c r="A681" s="11">
        <v>42069</v>
      </c>
      <c r="B681">
        <v>272.72000000000003</v>
      </c>
      <c r="D681">
        <v>1</v>
      </c>
    </row>
    <row r="682" spans="1:4" x14ac:dyDescent="0.3">
      <c r="A682" s="11">
        <v>42070</v>
      </c>
      <c r="B682">
        <v>276.26</v>
      </c>
      <c r="D682">
        <v>1</v>
      </c>
    </row>
    <row r="683" spans="1:4" x14ac:dyDescent="0.3">
      <c r="A683" s="11">
        <v>42071</v>
      </c>
      <c r="B683">
        <v>274.35000000000002</v>
      </c>
      <c r="D683">
        <v>1</v>
      </c>
    </row>
    <row r="684" spans="1:4" x14ac:dyDescent="0.3">
      <c r="A684" s="11">
        <v>42072</v>
      </c>
      <c r="B684">
        <v>289.61</v>
      </c>
      <c r="D684">
        <v>1</v>
      </c>
    </row>
    <row r="685" spans="1:4" x14ac:dyDescent="0.3">
      <c r="A685" s="11">
        <v>42073</v>
      </c>
      <c r="B685">
        <v>291.76</v>
      </c>
      <c r="D685">
        <v>1</v>
      </c>
    </row>
    <row r="686" spans="1:4" x14ac:dyDescent="0.3">
      <c r="A686" s="11">
        <v>42074</v>
      </c>
      <c r="B686">
        <v>296.38</v>
      </c>
      <c r="D686">
        <v>1</v>
      </c>
    </row>
    <row r="687" spans="1:4" x14ac:dyDescent="0.3">
      <c r="A687" s="11">
        <v>42075</v>
      </c>
      <c r="B687">
        <v>294.35000000000002</v>
      </c>
      <c r="D687">
        <v>1</v>
      </c>
    </row>
    <row r="688" spans="1:4" x14ac:dyDescent="0.3">
      <c r="A688" s="11">
        <v>42076</v>
      </c>
      <c r="B688">
        <v>285.33999999999997</v>
      </c>
      <c r="D688">
        <v>1</v>
      </c>
    </row>
    <row r="689" spans="1:4" x14ac:dyDescent="0.3">
      <c r="A689" s="11">
        <v>42077</v>
      </c>
      <c r="B689">
        <v>281.89</v>
      </c>
      <c r="D689">
        <v>1</v>
      </c>
    </row>
    <row r="690" spans="1:4" x14ac:dyDescent="0.3">
      <c r="A690" s="11">
        <v>42078</v>
      </c>
      <c r="B690">
        <v>286.39</v>
      </c>
      <c r="D690">
        <v>1</v>
      </c>
    </row>
    <row r="691" spans="1:4" x14ac:dyDescent="0.3">
      <c r="A691" s="11">
        <v>42079</v>
      </c>
      <c r="B691">
        <v>290.58999999999997</v>
      </c>
      <c r="D691">
        <v>1</v>
      </c>
    </row>
    <row r="692" spans="1:4" x14ac:dyDescent="0.3">
      <c r="A692" s="11">
        <v>42080</v>
      </c>
      <c r="B692">
        <v>285.51</v>
      </c>
      <c r="D692">
        <v>1</v>
      </c>
    </row>
    <row r="693" spans="1:4" x14ac:dyDescent="0.3">
      <c r="A693" s="11">
        <v>42081</v>
      </c>
      <c r="B693">
        <v>256.3</v>
      </c>
      <c r="D693">
        <v>1</v>
      </c>
    </row>
    <row r="694" spans="1:4" x14ac:dyDescent="0.3">
      <c r="A694" s="11">
        <v>42082</v>
      </c>
      <c r="B694">
        <v>260.93</v>
      </c>
      <c r="D694">
        <v>1</v>
      </c>
    </row>
    <row r="695" spans="1:4" x14ac:dyDescent="0.3">
      <c r="A695" s="11">
        <v>42083</v>
      </c>
      <c r="B695">
        <v>261.75</v>
      </c>
      <c r="D695">
        <v>1</v>
      </c>
    </row>
    <row r="696" spans="1:4" x14ac:dyDescent="0.3">
      <c r="A696" s="11">
        <v>42084</v>
      </c>
      <c r="B696">
        <v>260.02</v>
      </c>
      <c r="D696">
        <v>1</v>
      </c>
    </row>
    <row r="697" spans="1:4" x14ac:dyDescent="0.3">
      <c r="A697" s="11">
        <v>42085</v>
      </c>
      <c r="B697">
        <v>267.95999999999998</v>
      </c>
      <c r="D697">
        <v>1</v>
      </c>
    </row>
    <row r="698" spans="1:4" x14ac:dyDescent="0.3">
      <c r="A698" s="11">
        <v>42086</v>
      </c>
      <c r="B698">
        <v>266.74</v>
      </c>
      <c r="D698">
        <v>1</v>
      </c>
    </row>
    <row r="699" spans="1:4" x14ac:dyDescent="0.3">
      <c r="A699" s="11">
        <v>42087</v>
      </c>
      <c r="B699">
        <v>245.6</v>
      </c>
      <c r="D699">
        <v>1</v>
      </c>
    </row>
    <row r="700" spans="1:4" x14ac:dyDescent="0.3">
      <c r="A700" s="11">
        <v>42088</v>
      </c>
      <c r="B700">
        <v>246.2</v>
      </c>
      <c r="D700">
        <v>1</v>
      </c>
    </row>
    <row r="701" spans="1:4" x14ac:dyDescent="0.3">
      <c r="A701" s="11">
        <v>42089</v>
      </c>
      <c r="B701">
        <v>248.53</v>
      </c>
      <c r="D701">
        <v>1</v>
      </c>
    </row>
    <row r="702" spans="1:4" x14ac:dyDescent="0.3">
      <c r="A702" s="11">
        <v>42090</v>
      </c>
      <c r="B702">
        <v>247.03</v>
      </c>
      <c r="D702">
        <v>1</v>
      </c>
    </row>
    <row r="703" spans="1:4" x14ac:dyDescent="0.3">
      <c r="A703" s="11">
        <v>42091</v>
      </c>
      <c r="B703">
        <v>252.8</v>
      </c>
      <c r="D703">
        <v>1</v>
      </c>
    </row>
    <row r="704" spans="1:4" x14ac:dyDescent="0.3">
      <c r="A704" s="11">
        <v>42092</v>
      </c>
      <c r="B704">
        <v>242.71</v>
      </c>
      <c r="D704">
        <v>1</v>
      </c>
    </row>
    <row r="705" spans="1:4" x14ac:dyDescent="0.3">
      <c r="A705" s="11">
        <v>42093</v>
      </c>
      <c r="B705">
        <v>247.53</v>
      </c>
      <c r="D705">
        <v>1</v>
      </c>
    </row>
    <row r="706" spans="1:4" x14ac:dyDescent="0.3">
      <c r="A706" s="11">
        <v>42094</v>
      </c>
      <c r="B706">
        <v>244.22</v>
      </c>
      <c r="D706">
        <v>1</v>
      </c>
    </row>
    <row r="707" spans="1:4" x14ac:dyDescent="0.3">
      <c r="A707" s="11">
        <v>42095</v>
      </c>
      <c r="B707">
        <v>247.27</v>
      </c>
      <c r="D707">
        <v>1</v>
      </c>
    </row>
    <row r="708" spans="1:4" x14ac:dyDescent="0.3">
      <c r="A708" s="11">
        <v>42096</v>
      </c>
      <c r="B708">
        <v>253.01</v>
      </c>
      <c r="D708">
        <v>1</v>
      </c>
    </row>
    <row r="709" spans="1:4" x14ac:dyDescent="0.3">
      <c r="A709" s="11">
        <v>42097</v>
      </c>
      <c r="B709">
        <v>254.32</v>
      </c>
      <c r="D709">
        <v>1</v>
      </c>
    </row>
    <row r="710" spans="1:4" x14ac:dyDescent="0.3">
      <c r="A710" s="11">
        <v>42098</v>
      </c>
      <c r="B710">
        <v>253.7</v>
      </c>
      <c r="D710">
        <v>1</v>
      </c>
    </row>
    <row r="711" spans="1:4" x14ac:dyDescent="0.3">
      <c r="A711" s="11">
        <v>42099</v>
      </c>
      <c r="B711">
        <v>260.60000000000002</v>
      </c>
      <c r="D711">
        <v>1</v>
      </c>
    </row>
    <row r="712" spans="1:4" x14ac:dyDescent="0.3">
      <c r="A712" s="11">
        <v>42100</v>
      </c>
      <c r="B712">
        <v>255.49</v>
      </c>
      <c r="D712">
        <v>1</v>
      </c>
    </row>
    <row r="713" spans="1:4" x14ac:dyDescent="0.3">
      <c r="A713" s="11">
        <v>42101</v>
      </c>
      <c r="B713">
        <v>253.18</v>
      </c>
      <c r="D713">
        <v>1</v>
      </c>
    </row>
    <row r="714" spans="1:4" x14ac:dyDescent="0.3">
      <c r="A714" s="11">
        <v>42102</v>
      </c>
      <c r="B714">
        <v>245.02</v>
      </c>
      <c r="D714">
        <v>1</v>
      </c>
    </row>
    <row r="715" spans="1:4" x14ac:dyDescent="0.3">
      <c r="A715" s="11">
        <v>42103</v>
      </c>
      <c r="B715">
        <v>243.68</v>
      </c>
      <c r="D715">
        <v>1</v>
      </c>
    </row>
    <row r="716" spans="1:4" x14ac:dyDescent="0.3">
      <c r="A716" s="11">
        <v>42104</v>
      </c>
      <c r="B716">
        <v>236.07</v>
      </c>
      <c r="D716">
        <v>1</v>
      </c>
    </row>
    <row r="717" spans="1:4" x14ac:dyDescent="0.3">
      <c r="A717" s="11">
        <v>42105</v>
      </c>
      <c r="B717">
        <v>236.55</v>
      </c>
      <c r="D717">
        <v>1</v>
      </c>
    </row>
    <row r="718" spans="1:4" x14ac:dyDescent="0.3">
      <c r="A718" s="11">
        <v>42106</v>
      </c>
      <c r="B718">
        <v>236.15</v>
      </c>
      <c r="D718">
        <v>1</v>
      </c>
    </row>
    <row r="719" spans="1:4" x14ac:dyDescent="0.3">
      <c r="A719" s="11">
        <v>42107</v>
      </c>
      <c r="B719">
        <v>224.59</v>
      </c>
      <c r="D719">
        <v>1</v>
      </c>
    </row>
    <row r="720" spans="1:4" x14ac:dyDescent="0.3">
      <c r="A720" s="11">
        <v>42108</v>
      </c>
      <c r="B720">
        <v>219.16</v>
      </c>
      <c r="D720">
        <v>1</v>
      </c>
    </row>
    <row r="721" spans="1:4" x14ac:dyDescent="0.3">
      <c r="A721" s="11">
        <v>42109</v>
      </c>
      <c r="B721">
        <v>223.83</v>
      </c>
      <c r="D721">
        <v>1</v>
      </c>
    </row>
    <row r="722" spans="1:4" x14ac:dyDescent="0.3">
      <c r="A722" s="11">
        <v>42110</v>
      </c>
      <c r="B722">
        <v>228.57</v>
      </c>
      <c r="D722">
        <v>1</v>
      </c>
    </row>
    <row r="723" spans="1:4" x14ac:dyDescent="0.3">
      <c r="A723" s="11">
        <v>42111</v>
      </c>
      <c r="B723">
        <v>222.88</v>
      </c>
      <c r="D723">
        <v>1</v>
      </c>
    </row>
    <row r="724" spans="1:4" x14ac:dyDescent="0.3">
      <c r="A724" s="11">
        <v>42112</v>
      </c>
      <c r="B724">
        <v>223.36</v>
      </c>
      <c r="D724">
        <v>1</v>
      </c>
    </row>
    <row r="725" spans="1:4" x14ac:dyDescent="0.3">
      <c r="A725" s="11">
        <v>42113</v>
      </c>
      <c r="B725">
        <v>222.6</v>
      </c>
      <c r="D725">
        <v>1</v>
      </c>
    </row>
    <row r="726" spans="1:4" x14ac:dyDescent="0.3">
      <c r="A726" s="11">
        <v>42114</v>
      </c>
      <c r="B726">
        <v>224.63</v>
      </c>
      <c r="D726">
        <v>1</v>
      </c>
    </row>
    <row r="727" spans="1:4" x14ac:dyDescent="0.3">
      <c r="A727" s="11">
        <v>42115</v>
      </c>
      <c r="B727">
        <v>235.27</v>
      </c>
      <c r="D727">
        <v>1</v>
      </c>
    </row>
    <row r="728" spans="1:4" x14ac:dyDescent="0.3">
      <c r="A728" s="11">
        <v>42116</v>
      </c>
      <c r="B728">
        <v>234.18</v>
      </c>
      <c r="D728">
        <v>1</v>
      </c>
    </row>
    <row r="729" spans="1:4" x14ac:dyDescent="0.3">
      <c r="A729" s="11">
        <v>42117</v>
      </c>
      <c r="B729">
        <v>236.46</v>
      </c>
      <c r="D729">
        <v>1</v>
      </c>
    </row>
    <row r="730" spans="1:4" x14ac:dyDescent="0.3">
      <c r="A730" s="11">
        <v>42118</v>
      </c>
      <c r="B730">
        <v>231.27</v>
      </c>
      <c r="D730">
        <v>1</v>
      </c>
    </row>
    <row r="731" spans="1:4" x14ac:dyDescent="0.3">
      <c r="A731" s="11">
        <v>42119</v>
      </c>
      <c r="B731">
        <v>226.39</v>
      </c>
      <c r="D731">
        <v>1</v>
      </c>
    </row>
    <row r="732" spans="1:4" x14ac:dyDescent="0.3">
      <c r="A732" s="11">
        <v>42120</v>
      </c>
      <c r="B732">
        <v>219.43</v>
      </c>
      <c r="D732">
        <v>1</v>
      </c>
    </row>
    <row r="733" spans="1:4" x14ac:dyDescent="0.3">
      <c r="A733" s="11">
        <v>42121</v>
      </c>
      <c r="B733">
        <v>229.29</v>
      </c>
      <c r="D733">
        <v>1</v>
      </c>
    </row>
    <row r="734" spans="1:4" x14ac:dyDescent="0.3">
      <c r="A734" s="11">
        <v>42122</v>
      </c>
      <c r="B734">
        <v>225.85</v>
      </c>
      <c r="D734">
        <v>1</v>
      </c>
    </row>
    <row r="735" spans="1:4" x14ac:dyDescent="0.3">
      <c r="A735" s="11">
        <v>42123</v>
      </c>
      <c r="B735">
        <v>225.81</v>
      </c>
      <c r="D735">
        <v>1</v>
      </c>
    </row>
    <row r="736" spans="1:4" x14ac:dyDescent="0.3">
      <c r="A736" s="11">
        <v>42124</v>
      </c>
      <c r="B736">
        <v>236.15</v>
      </c>
      <c r="D736">
        <v>1</v>
      </c>
    </row>
    <row r="737" spans="1:4" x14ac:dyDescent="0.3">
      <c r="A737" s="11">
        <v>42125</v>
      </c>
      <c r="B737">
        <v>232.08</v>
      </c>
      <c r="D737">
        <v>1</v>
      </c>
    </row>
    <row r="738" spans="1:4" x14ac:dyDescent="0.3">
      <c r="A738" s="11">
        <v>42126</v>
      </c>
      <c r="B738">
        <v>234.93</v>
      </c>
      <c r="D738">
        <v>1</v>
      </c>
    </row>
    <row r="739" spans="1:4" x14ac:dyDescent="0.3">
      <c r="A739" s="11">
        <v>42127</v>
      </c>
      <c r="B739">
        <v>240.36</v>
      </c>
      <c r="D739">
        <v>1</v>
      </c>
    </row>
    <row r="740" spans="1:4" x14ac:dyDescent="0.3">
      <c r="A740" s="11">
        <v>42128</v>
      </c>
      <c r="B740">
        <v>239.02</v>
      </c>
      <c r="D740">
        <v>1</v>
      </c>
    </row>
    <row r="741" spans="1:4" x14ac:dyDescent="0.3">
      <c r="A741" s="11">
        <v>42129</v>
      </c>
      <c r="B741">
        <v>236.12</v>
      </c>
      <c r="D741">
        <v>1</v>
      </c>
    </row>
    <row r="742" spans="1:4" x14ac:dyDescent="0.3">
      <c r="A742" s="11">
        <v>42130</v>
      </c>
      <c r="B742">
        <v>229.78</v>
      </c>
      <c r="D742">
        <v>1</v>
      </c>
    </row>
    <row r="743" spans="1:4" x14ac:dyDescent="0.3">
      <c r="A743" s="11">
        <v>42131</v>
      </c>
      <c r="B743">
        <v>237.33</v>
      </c>
      <c r="D743">
        <v>1</v>
      </c>
    </row>
    <row r="744" spans="1:4" x14ac:dyDescent="0.3">
      <c r="A744" s="11">
        <v>42132</v>
      </c>
      <c r="B744">
        <v>243.86</v>
      </c>
      <c r="D744">
        <v>1</v>
      </c>
    </row>
    <row r="745" spans="1:4" x14ac:dyDescent="0.3">
      <c r="A745" s="11">
        <v>42133</v>
      </c>
      <c r="B745">
        <v>241.83</v>
      </c>
      <c r="D745">
        <v>1</v>
      </c>
    </row>
    <row r="746" spans="1:4" x14ac:dyDescent="0.3">
      <c r="A746" s="11">
        <v>42134</v>
      </c>
      <c r="B746">
        <v>240.3</v>
      </c>
      <c r="D746">
        <v>1</v>
      </c>
    </row>
    <row r="747" spans="1:4" x14ac:dyDescent="0.3">
      <c r="A747" s="11">
        <v>42135</v>
      </c>
      <c r="B747">
        <v>242.16</v>
      </c>
      <c r="D747">
        <v>1</v>
      </c>
    </row>
    <row r="748" spans="1:4" x14ac:dyDescent="0.3">
      <c r="A748" s="11">
        <v>42136</v>
      </c>
      <c r="B748">
        <v>241.11</v>
      </c>
      <c r="D748">
        <v>1</v>
      </c>
    </row>
    <row r="749" spans="1:4" x14ac:dyDescent="0.3">
      <c r="A749" s="11">
        <v>42137</v>
      </c>
      <c r="B749">
        <v>236.38</v>
      </c>
      <c r="D749">
        <v>1</v>
      </c>
    </row>
    <row r="750" spans="1:4" x14ac:dyDescent="0.3">
      <c r="A750" s="11">
        <v>42138</v>
      </c>
      <c r="B750">
        <v>236.93</v>
      </c>
      <c r="D750">
        <v>1</v>
      </c>
    </row>
    <row r="751" spans="1:4" x14ac:dyDescent="0.3">
      <c r="A751" s="11">
        <v>42139</v>
      </c>
      <c r="B751">
        <v>237.6</v>
      </c>
      <c r="D751">
        <v>1</v>
      </c>
    </row>
    <row r="752" spans="1:4" x14ac:dyDescent="0.3">
      <c r="A752" s="11">
        <v>42140</v>
      </c>
      <c r="B752">
        <v>236.15</v>
      </c>
      <c r="D752">
        <v>1</v>
      </c>
    </row>
    <row r="753" spans="1:4" x14ac:dyDescent="0.3">
      <c r="A753" s="11">
        <v>42141</v>
      </c>
      <c r="B753">
        <v>236.8</v>
      </c>
      <c r="D753">
        <v>1</v>
      </c>
    </row>
    <row r="754" spans="1:4" x14ac:dyDescent="0.3">
      <c r="A754" s="11">
        <v>42142</v>
      </c>
      <c r="B754">
        <v>233.13</v>
      </c>
      <c r="D754">
        <v>1</v>
      </c>
    </row>
    <row r="755" spans="1:4" x14ac:dyDescent="0.3">
      <c r="A755" s="11">
        <v>42143</v>
      </c>
      <c r="B755">
        <v>231.95</v>
      </c>
      <c r="D755">
        <v>1</v>
      </c>
    </row>
    <row r="756" spans="1:4" x14ac:dyDescent="0.3">
      <c r="A756" s="11">
        <v>42144</v>
      </c>
      <c r="B756">
        <v>234.02</v>
      </c>
      <c r="D756">
        <v>1</v>
      </c>
    </row>
    <row r="757" spans="1:4" x14ac:dyDescent="0.3">
      <c r="A757" s="11">
        <v>42145</v>
      </c>
      <c r="B757">
        <v>235.34</v>
      </c>
      <c r="D757">
        <v>1</v>
      </c>
    </row>
    <row r="758" spans="1:4" x14ac:dyDescent="0.3">
      <c r="A758" s="11">
        <v>42146</v>
      </c>
      <c r="B758">
        <v>240.35</v>
      </c>
      <c r="D758">
        <v>1</v>
      </c>
    </row>
    <row r="759" spans="1:4" x14ac:dyDescent="0.3">
      <c r="A759" s="11">
        <v>42147</v>
      </c>
      <c r="B759">
        <v>238.87</v>
      </c>
      <c r="D759">
        <v>1</v>
      </c>
    </row>
    <row r="760" spans="1:4" x14ac:dyDescent="0.3">
      <c r="A760" s="11">
        <v>42148</v>
      </c>
      <c r="B760">
        <v>240.95</v>
      </c>
      <c r="D760">
        <v>1</v>
      </c>
    </row>
    <row r="761" spans="1:4" x14ac:dyDescent="0.3">
      <c r="A761" s="11">
        <v>42149</v>
      </c>
      <c r="B761">
        <v>237.11</v>
      </c>
      <c r="D761">
        <v>1</v>
      </c>
    </row>
    <row r="762" spans="1:4" x14ac:dyDescent="0.3">
      <c r="A762" s="11">
        <v>42150</v>
      </c>
      <c r="B762">
        <v>237.12</v>
      </c>
      <c r="D762">
        <v>1</v>
      </c>
    </row>
    <row r="763" spans="1:4" x14ac:dyDescent="0.3">
      <c r="A763" s="11">
        <v>42151</v>
      </c>
      <c r="B763">
        <v>237.28</v>
      </c>
      <c r="D763">
        <v>1</v>
      </c>
    </row>
    <row r="764" spans="1:4" x14ac:dyDescent="0.3">
      <c r="A764" s="11">
        <v>42152</v>
      </c>
      <c r="B764">
        <v>237.41</v>
      </c>
      <c r="D764">
        <v>1</v>
      </c>
    </row>
    <row r="765" spans="1:4" x14ac:dyDescent="0.3">
      <c r="A765" s="11">
        <v>42153</v>
      </c>
      <c r="B765">
        <v>237.1</v>
      </c>
      <c r="D765">
        <v>1</v>
      </c>
    </row>
    <row r="766" spans="1:4" x14ac:dyDescent="0.3">
      <c r="A766" s="11">
        <v>42154</v>
      </c>
      <c r="B766">
        <v>233.35</v>
      </c>
      <c r="D766">
        <v>1</v>
      </c>
    </row>
    <row r="767" spans="1:4" x14ac:dyDescent="0.3">
      <c r="A767" s="11">
        <v>42155</v>
      </c>
      <c r="B767">
        <v>230.19</v>
      </c>
      <c r="D767">
        <v>1</v>
      </c>
    </row>
    <row r="768" spans="1:4" x14ac:dyDescent="0.3">
      <c r="A768" s="11">
        <v>42156</v>
      </c>
      <c r="B768">
        <v>222.93</v>
      </c>
      <c r="D768">
        <v>1</v>
      </c>
    </row>
    <row r="769" spans="1:4" x14ac:dyDescent="0.3">
      <c r="A769" s="11">
        <v>42157</v>
      </c>
      <c r="B769">
        <v>225.8</v>
      </c>
      <c r="D769">
        <v>1</v>
      </c>
    </row>
    <row r="770" spans="1:4" x14ac:dyDescent="0.3">
      <c r="A770" s="11">
        <v>42158</v>
      </c>
      <c r="B770">
        <v>225.87</v>
      </c>
      <c r="D770">
        <v>1</v>
      </c>
    </row>
    <row r="771" spans="1:4" x14ac:dyDescent="0.3">
      <c r="A771" s="11">
        <v>42159</v>
      </c>
      <c r="B771">
        <v>224.32</v>
      </c>
      <c r="D771">
        <v>1</v>
      </c>
    </row>
    <row r="772" spans="1:4" x14ac:dyDescent="0.3">
      <c r="A772" s="11">
        <v>42160</v>
      </c>
      <c r="B772">
        <v>224.95</v>
      </c>
      <c r="D772">
        <v>1</v>
      </c>
    </row>
    <row r="773" spans="1:4" x14ac:dyDescent="0.3">
      <c r="A773" s="11">
        <v>42161</v>
      </c>
      <c r="B773">
        <v>225.62</v>
      </c>
      <c r="D773">
        <v>1</v>
      </c>
    </row>
    <row r="774" spans="1:4" x14ac:dyDescent="0.3">
      <c r="A774" s="11">
        <v>42162</v>
      </c>
      <c r="B774">
        <v>222.88</v>
      </c>
      <c r="D774">
        <v>1</v>
      </c>
    </row>
    <row r="775" spans="1:4" x14ac:dyDescent="0.3">
      <c r="A775" s="11">
        <v>42163</v>
      </c>
      <c r="B775">
        <v>228.49</v>
      </c>
      <c r="D775">
        <v>1</v>
      </c>
    </row>
    <row r="776" spans="1:4" x14ac:dyDescent="0.3">
      <c r="A776" s="11">
        <v>42164</v>
      </c>
      <c r="B776">
        <v>229.05</v>
      </c>
      <c r="D776">
        <v>1</v>
      </c>
    </row>
    <row r="777" spans="1:4" x14ac:dyDescent="0.3">
      <c r="A777" s="11">
        <v>42165</v>
      </c>
      <c r="B777">
        <v>228.8</v>
      </c>
      <c r="D777">
        <v>1</v>
      </c>
    </row>
    <row r="778" spans="1:4" x14ac:dyDescent="0.3">
      <c r="A778" s="11">
        <v>42166</v>
      </c>
      <c r="B778">
        <v>229.71</v>
      </c>
      <c r="D778">
        <v>1</v>
      </c>
    </row>
    <row r="779" spans="1:4" x14ac:dyDescent="0.3">
      <c r="A779" s="11">
        <v>42167</v>
      </c>
      <c r="B779">
        <v>229.98</v>
      </c>
      <c r="D779">
        <v>1</v>
      </c>
    </row>
    <row r="780" spans="1:4" x14ac:dyDescent="0.3">
      <c r="A780" s="11">
        <v>42168</v>
      </c>
      <c r="B780">
        <v>232.4</v>
      </c>
      <c r="D780">
        <v>1</v>
      </c>
    </row>
    <row r="781" spans="1:4" x14ac:dyDescent="0.3">
      <c r="A781" s="11">
        <v>42169</v>
      </c>
      <c r="B781">
        <v>233.54</v>
      </c>
      <c r="D781">
        <v>1</v>
      </c>
    </row>
    <row r="782" spans="1:4" x14ac:dyDescent="0.3">
      <c r="A782" s="11">
        <v>42170</v>
      </c>
      <c r="B782">
        <v>236.82</v>
      </c>
      <c r="D782">
        <v>1</v>
      </c>
    </row>
    <row r="783" spans="1:4" x14ac:dyDescent="0.3">
      <c r="A783" s="11">
        <v>42171</v>
      </c>
      <c r="B783">
        <v>250.9</v>
      </c>
      <c r="D783">
        <v>1</v>
      </c>
    </row>
    <row r="784" spans="1:4" x14ac:dyDescent="0.3">
      <c r="A784" s="11">
        <v>42172</v>
      </c>
      <c r="B784">
        <v>249.28</v>
      </c>
      <c r="D784">
        <v>1</v>
      </c>
    </row>
    <row r="785" spans="1:4" x14ac:dyDescent="0.3">
      <c r="A785" s="11">
        <v>42173</v>
      </c>
      <c r="B785">
        <v>249.01</v>
      </c>
      <c r="D785">
        <v>1</v>
      </c>
    </row>
    <row r="786" spans="1:4" x14ac:dyDescent="0.3">
      <c r="A786" s="11">
        <v>42174</v>
      </c>
      <c r="B786">
        <v>244.61</v>
      </c>
      <c r="D786">
        <v>1</v>
      </c>
    </row>
    <row r="787" spans="1:4" x14ac:dyDescent="0.3">
      <c r="A787" s="11">
        <v>42175</v>
      </c>
      <c r="B787">
        <v>245.21</v>
      </c>
      <c r="D787">
        <v>1</v>
      </c>
    </row>
    <row r="788" spans="1:4" x14ac:dyDescent="0.3">
      <c r="A788" s="11">
        <v>42176</v>
      </c>
      <c r="B788">
        <v>243.94</v>
      </c>
      <c r="D788">
        <v>1</v>
      </c>
    </row>
    <row r="789" spans="1:4" x14ac:dyDescent="0.3">
      <c r="A789" s="11">
        <v>42177</v>
      </c>
      <c r="B789">
        <v>246.99</v>
      </c>
      <c r="D789">
        <v>1</v>
      </c>
    </row>
    <row r="790" spans="1:4" x14ac:dyDescent="0.3">
      <c r="A790" s="11">
        <v>42178</v>
      </c>
      <c r="B790">
        <v>244.3</v>
      </c>
      <c r="D790">
        <v>1</v>
      </c>
    </row>
    <row r="791" spans="1:4" x14ac:dyDescent="0.3">
      <c r="A791" s="11">
        <v>42179</v>
      </c>
      <c r="B791">
        <v>240.51</v>
      </c>
      <c r="D791">
        <v>1</v>
      </c>
    </row>
    <row r="792" spans="1:4" x14ac:dyDescent="0.3">
      <c r="A792" s="11">
        <v>42180</v>
      </c>
      <c r="B792">
        <v>242.8</v>
      </c>
      <c r="D792">
        <v>1</v>
      </c>
    </row>
    <row r="793" spans="1:4" x14ac:dyDescent="0.3">
      <c r="A793" s="11">
        <v>42181</v>
      </c>
      <c r="B793">
        <v>243.59</v>
      </c>
      <c r="D793">
        <v>1</v>
      </c>
    </row>
    <row r="794" spans="1:4" x14ac:dyDescent="0.3">
      <c r="A794" s="11">
        <v>42182</v>
      </c>
      <c r="B794">
        <v>250.99</v>
      </c>
      <c r="D794">
        <v>1</v>
      </c>
    </row>
    <row r="795" spans="1:4" x14ac:dyDescent="0.3">
      <c r="A795" s="11">
        <v>42183</v>
      </c>
      <c r="B795">
        <v>249.01</v>
      </c>
      <c r="D795">
        <v>1</v>
      </c>
    </row>
    <row r="796" spans="1:4" x14ac:dyDescent="0.3">
      <c r="A796" s="11">
        <v>42184</v>
      </c>
      <c r="B796">
        <v>257.06</v>
      </c>
      <c r="D796">
        <v>1</v>
      </c>
    </row>
    <row r="797" spans="1:4" x14ac:dyDescent="0.3">
      <c r="A797" s="11">
        <v>42185</v>
      </c>
      <c r="B797">
        <v>263.07</v>
      </c>
      <c r="D797">
        <v>1</v>
      </c>
    </row>
    <row r="798" spans="1:4" x14ac:dyDescent="0.3">
      <c r="A798" s="11">
        <v>42186</v>
      </c>
      <c r="B798">
        <v>258.62</v>
      </c>
      <c r="D798">
        <v>1</v>
      </c>
    </row>
    <row r="799" spans="1:4" x14ac:dyDescent="0.3">
      <c r="A799" s="11">
        <v>42187</v>
      </c>
      <c r="B799">
        <v>255.41</v>
      </c>
      <c r="D799">
        <v>1</v>
      </c>
    </row>
    <row r="800" spans="1:4" x14ac:dyDescent="0.3">
      <c r="A800" s="11">
        <v>42188</v>
      </c>
      <c r="B800">
        <v>256.33999999999997</v>
      </c>
      <c r="D800">
        <v>1</v>
      </c>
    </row>
    <row r="801" spans="1:4" x14ac:dyDescent="0.3">
      <c r="A801" s="11">
        <v>42189</v>
      </c>
      <c r="B801">
        <v>260.89</v>
      </c>
      <c r="D801">
        <v>1</v>
      </c>
    </row>
    <row r="802" spans="1:4" x14ac:dyDescent="0.3">
      <c r="A802" s="11">
        <v>42190</v>
      </c>
      <c r="B802">
        <v>271.91000000000003</v>
      </c>
      <c r="D802">
        <v>1</v>
      </c>
    </row>
    <row r="803" spans="1:4" x14ac:dyDescent="0.3">
      <c r="A803" s="11">
        <v>42191</v>
      </c>
      <c r="B803">
        <v>269.02999999999997</v>
      </c>
      <c r="D803">
        <v>1</v>
      </c>
    </row>
    <row r="804" spans="1:4" x14ac:dyDescent="0.3">
      <c r="A804" s="11">
        <v>42192</v>
      </c>
      <c r="B804">
        <v>266.20999999999998</v>
      </c>
      <c r="D804">
        <v>1</v>
      </c>
    </row>
    <row r="805" spans="1:4" x14ac:dyDescent="0.3">
      <c r="A805" s="11">
        <v>42193</v>
      </c>
      <c r="B805">
        <v>270.79000000000002</v>
      </c>
      <c r="D805">
        <v>1</v>
      </c>
    </row>
    <row r="806" spans="1:4" x14ac:dyDescent="0.3">
      <c r="A806" s="11">
        <v>42194</v>
      </c>
      <c r="B806">
        <v>269.23</v>
      </c>
      <c r="D806">
        <v>1</v>
      </c>
    </row>
    <row r="807" spans="1:4" x14ac:dyDescent="0.3">
      <c r="A807" s="11">
        <v>42195</v>
      </c>
      <c r="B807">
        <v>284.89</v>
      </c>
      <c r="D807">
        <v>1</v>
      </c>
    </row>
    <row r="808" spans="1:4" x14ac:dyDescent="0.3">
      <c r="A808" s="11">
        <v>42196</v>
      </c>
      <c r="B808">
        <v>293.11</v>
      </c>
      <c r="D808">
        <v>1</v>
      </c>
    </row>
    <row r="809" spans="1:4" x14ac:dyDescent="0.3">
      <c r="A809" s="11">
        <v>42197</v>
      </c>
      <c r="B809">
        <v>310.87</v>
      </c>
      <c r="D809">
        <v>1</v>
      </c>
    </row>
    <row r="810" spans="1:4" x14ac:dyDescent="0.3">
      <c r="A810" s="11">
        <v>42198</v>
      </c>
      <c r="B810">
        <v>292.05</v>
      </c>
      <c r="D810">
        <v>1</v>
      </c>
    </row>
    <row r="811" spans="1:4" x14ac:dyDescent="0.3">
      <c r="A811" s="11">
        <v>42199</v>
      </c>
      <c r="B811">
        <v>287.45999999999998</v>
      </c>
      <c r="D811">
        <v>1</v>
      </c>
    </row>
    <row r="812" spans="1:4" x14ac:dyDescent="0.3">
      <c r="A812" s="11">
        <v>42200</v>
      </c>
      <c r="B812">
        <v>285.83</v>
      </c>
      <c r="D812">
        <v>1</v>
      </c>
    </row>
    <row r="813" spans="1:4" x14ac:dyDescent="0.3">
      <c r="A813" s="11">
        <v>42201</v>
      </c>
      <c r="B813">
        <v>278.08999999999997</v>
      </c>
      <c r="D813">
        <v>1</v>
      </c>
    </row>
    <row r="814" spans="1:4" x14ac:dyDescent="0.3">
      <c r="A814" s="11">
        <v>42202</v>
      </c>
      <c r="B814">
        <v>279.47000000000003</v>
      </c>
      <c r="D814">
        <v>1</v>
      </c>
    </row>
    <row r="815" spans="1:4" x14ac:dyDescent="0.3">
      <c r="A815" s="11">
        <v>42203</v>
      </c>
      <c r="B815">
        <v>274.89999999999998</v>
      </c>
      <c r="D815">
        <v>1</v>
      </c>
    </row>
    <row r="816" spans="1:4" x14ac:dyDescent="0.3">
      <c r="A816" s="11">
        <v>42204</v>
      </c>
      <c r="B816">
        <v>273.61</v>
      </c>
      <c r="D816">
        <v>1</v>
      </c>
    </row>
    <row r="817" spans="1:4" x14ac:dyDescent="0.3">
      <c r="A817" s="11">
        <v>42205</v>
      </c>
      <c r="B817">
        <v>278.98</v>
      </c>
      <c r="D817">
        <v>1</v>
      </c>
    </row>
    <row r="818" spans="1:4" x14ac:dyDescent="0.3">
      <c r="A818" s="11">
        <v>42206</v>
      </c>
      <c r="B818">
        <v>275.83</v>
      </c>
      <c r="D818">
        <v>1</v>
      </c>
    </row>
    <row r="819" spans="1:4" x14ac:dyDescent="0.3">
      <c r="A819" s="11">
        <v>42207</v>
      </c>
      <c r="B819">
        <v>277.22000000000003</v>
      </c>
      <c r="D819">
        <v>1</v>
      </c>
    </row>
    <row r="820" spans="1:4" x14ac:dyDescent="0.3">
      <c r="A820" s="11">
        <v>42208</v>
      </c>
      <c r="B820">
        <v>276.05</v>
      </c>
      <c r="D820">
        <v>1</v>
      </c>
    </row>
    <row r="821" spans="1:4" x14ac:dyDescent="0.3">
      <c r="A821" s="11">
        <v>42209</v>
      </c>
      <c r="B821">
        <v>288.27999999999997</v>
      </c>
      <c r="D821">
        <v>1</v>
      </c>
    </row>
    <row r="822" spans="1:4" x14ac:dyDescent="0.3">
      <c r="A822" s="11">
        <v>42210</v>
      </c>
      <c r="B822">
        <v>288.7</v>
      </c>
      <c r="D822">
        <v>1</v>
      </c>
    </row>
    <row r="823" spans="1:4" x14ac:dyDescent="0.3">
      <c r="A823" s="11">
        <v>42211</v>
      </c>
      <c r="B823">
        <v>292.69</v>
      </c>
      <c r="D823">
        <v>1</v>
      </c>
    </row>
    <row r="824" spans="1:4" x14ac:dyDescent="0.3">
      <c r="A824" s="11">
        <v>42212</v>
      </c>
      <c r="B824">
        <v>293.62</v>
      </c>
      <c r="D824">
        <v>1</v>
      </c>
    </row>
    <row r="825" spans="1:4" x14ac:dyDescent="0.3">
      <c r="A825" s="11">
        <v>42213</v>
      </c>
      <c r="B825">
        <v>294.43</v>
      </c>
      <c r="D825">
        <v>1</v>
      </c>
    </row>
    <row r="826" spans="1:4" x14ac:dyDescent="0.3">
      <c r="A826" s="11">
        <v>42214</v>
      </c>
      <c r="B826">
        <v>289.58999999999997</v>
      </c>
      <c r="D826">
        <v>1</v>
      </c>
    </row>
    <row r="827" spans="1:4" x14ac:dyDescent="0.3">
      <c r="A827" s="11">
        <v>42215</v>
      </c>
      <c r="B827">
        <v>287.72000000000003</v>
      </c>
      <c r="D827">
        <v>1</v>
      </c>
    </row>
    <row r="828" spans="1:4" x14ac:dyDescent="0.3">
      <c r="A828" s="11">
        <v>42216</v>
      </c>
      <c r="B828">
        <v>284.64999999999998</v>
      </c>
      <c r="D828">
        <v>1</v>
      </c>
    </row>
    <row r="829" spans="1:4" x14ac:dyDescent="0.3">
      <c r="A829" s="11">
        <v>42217</v>
      </c>
      <c r="B829">
        <v>281.60000000000002</v>
      </c>
      <c r="D829">
        <v>1</v>
      </c>
    </row>
    <row r="830" spans="1:4" x14ac:dyDescent="0.3">
      <c r="A830" s="11">
        <v>42218</v>
      </c>
      <c r="B830">
        <v>282.61</v>
      </c>
      <c r="D830">
        <v>1</v>
      </c>
    </row>
    <row r="831" spans="1:4" x14ac:dyDescent="0.3">
      <c r="A831" s="11">
        <v>42219</v>
      </c>
      <c r="B831">
        <v>281.23</v>
      </c>
      <c r="D831">
        <v>1</v>
      </c>
    </row>
    <row r="832" spans="1:4" x14ac:dyDescent="0.3">
      <c r="A832" s="11">
        <v>42220</v>
      </c>
      <c r="B832">
        <v>285.22000000000003</v>
      </c>
      <c r="D832">
        <v>1</v>
      </c>
    </row>
    <row r="833" spans="1:4" x14ac:dyDescent="0.3">
      <c r="A833" s="11">
        <v>42221</v>
      </c>
      <c r="B833">
        <v>281.88</v>
      </c>
      <c r="D833">
        <v>1</v>
      </c>
    </row>
    <row r="834" spans="1:4" x14ac:dyDescent="0.3">
      <c r="A834" s="11">
        <v>42222</v>
      </c>
      <c r="B834">
        <v>278.58</v>
      </c>
      <c r="D834">
        <v>1</v>
      </c>
    </row>
    <row r="835" spans="1:4" x14ac:dyDescent="0.3">
      <c r="A835" s="11">
        <v>42223</v>
      </c>
      <c r="B835">
        <v>279.58</v>
      </c>
      <c r="C835">
        <v>2.77</v>
      </c>
      <c r="D835">
        <v>1</v>
      </c>
    </row>
    <row r="836" spans="1:4" x14ac:dyDescent="0.3">
      <c r="A836" s="11">
        <v>42224</v>
      </c>
      <c r="B836">
        <v>261</v>
      </c>
      <c r="C836">
        <v>0.75332500000000002</v>
      </c>
      <c r="D836">
        <v>1</v>
      </c>
    </row>
    <row r="837" spans="1:4" x14ac:dyDescent="0.3">
      <c r="A837" s="11">
        <v>42225</v>
      </c>
      <c r="B837">
        <v>265.08</v>
      </c>
      <c r="C837">
        <v>0.70189699999999999</v>
      </c>
      <c r="D837">
        <v>1</v>
      </c>
    </row>
    <row r="838" spans="1:4" x14ac:dyDescent="0.3">
      <c r="A838" s="11">
        <v>42226</v>
      </c>
      <c r="B838">
        <v>264.47000000000003</v>
      </c>
      <c r="C838">
        <v>0.70844799999999997</v>
      </c>
      <c r="D838">
        <v>1</v>
      </c>
    </row>
    <row r="839" spans="1:4" x14ac:dyDescent="0.3">
      <c r="A839" s="11">
        <v>42227</v>
      </c>
      <c r="B839">
        <v>270.39</v>
      </c>
      <c r="C839">
        <v>1.07</v>
      </c>
      <c r="D839">
        <v>1</v>
      </c>
    </row>
    <row r="840" spans="1:4" x14ac:dyDescent="0.3">
      <c r="A840" s="11">
        <v>42228</v>
      </c>
      <c r="B840">
        <v>266.38</v>
      </c>
      <c r="C840">
        <v>1.22</v>
      </c>
      <c r="D840">
        <v>1</v>
      </c>
    </row>
    <row r="841" spans="1:4" x14ac:dyDescent="0.3">
      <c r="A841" s="11">
        <v>42229</v>
      </c>
      <c r="B841">
        <v>264.08</v>
      </c>
      <c r="C841">
        <v>1.83</v>
      </c>
      <c r="D841">
        <v>1</v>
      </c>
    </row>
    <row r="842" spans="1:4" x14ac:dyDescent="0.3">
      <c r="A842" s="11">
        <v>42230</v>
      </c>
      <c r="B842">
        <v>265.68</v>
      </c>
      <c r="C842">
        <v>1.83</v>
      </c>
      <c r="D842">
        <v>1</v>
      </c>
    </row>
    <row r="843" spans="1:4" x14ac:dyDescent="0.3">
      <c r="A843" s="11">
        <v>42231</v>
      </c>
      <c r="B843">
        <v>261.55</v>
      </c>
      <c r="C843">
        <v>1.69</v>
      </c>
      <c r="D843">
        <v>1</v>
      </c>
    </row>
    <row r="844" spans="1:4" x14ac:dyDescent="0.3">
      <c r="A844" s="11">
        <v>42232</v>
      </c>
      <c r="B844">
        <v>258.51</v>
      </c>
      <c r="C844">
        <v>1.57</v>
      </c>
      <c r="D844">
        <v>1</v>
      </c>
    </row>
    <row r="845" spans="1:4" x14ac:dyDescent="0.3">
      <c r="A845" s="11">
        <v>42233</v>
      </c>
      <c r="B845">
        <v>257.98</v>
      </c>
      <c r="C845">
        <v>1.2</v>
      </c>
      <c r="D845">
        <v>1</v>
      </c>
    </row>
    <row r="846" spans="1:4" x14ac:dyDescent="0.3">
      <c r="A846" s="11">
        <v>42234</v>
      </c>
      <c r="B846">
        <v>211.08</v>
      </c>
      <c r="C846">
        <v>1.0900000000000001</v>
      </c>
      <c r="D846">
        <v>1</v>
      </c>
    </row>
    <row r="847" spans="1:4" x14ac:dyDescent="0.3">
      <c r="A847" s="11">
        <v>42235</v>
      </c>
      <c r="B847">
        <v>226.68</v>
      </c>
      <c r="C847">
        <v>1.26</v>
      </c>
      <c r="D847">
        <v>1</v>
      </c>
    </row>
    <row r="848" spans="1:4" x14ac:dyDescent="0.3">
      <c r="A848" s="11">
        <v>42236</v>
      </c>
      <c r="B848">
        <v>235.35</v>
      </c>
      <c r="C848">
        <v>1.46</v>
      </c>
      <c r="D848">
        <v>1</v>
      </c>
    </row>
    <row r="849" spans="1:4" x14ac:dyDescent="0.3">
      <c r="A849" s="11">
        <v>42237</v>
      </c>
      <c r="B849">
        <v>232.57</v>
      </c>
      <c r="C849">
        <v>1.4</v>
      </c>
      <c r="D849">
        <v>1</v>
      </c>
    </row>
    <row r="850" spans="1:4" x14ac:dyDescent="0.3">
      <c r="A850" s="11">
        <v>42238</v>
      </c>
      <c r="B850">
        <v>230.39</v>
      </c>
      <c r="C850">
        <v>1.38</v>
      </c>
      <c r="D850">
        <v>1</v>
      </c>
    </row>
    <row r="851" spans="1:4" x14ac:dyDescent="0.3">
      <c r="A851" s="11">
        <v>42239</v>
      </c>
      <c r="B851">
        <v>228.17</v>
      </c>
      <c r="C851">
        <v>1.35</v>
      </c>
      <c r="D851">
        <v>1</v>
      </c>
    </row>
    <row r="852" spans="1:4" x14ac:dyDescent="0.3">
      <c r="A852" s="11">
        <v>42240</v>
      </c>
      <c r="B852">
        <v>210.49</v>
      </c>
      <c r="C852">
        <v>1.23</v>
      </c>
      <c r="D852">
        <v>1</v>
      </c>
    </row>
    <row r="853" spans="1:4" x14ac:dyDescent="0.3">
      <c r="A853" s="11">
        <v>42241</v>
      </c>
      <c r="B853">
        <v>221.61</v>
      </c>
      <c r="C853">
        <v>1.1399999999999999</v>
      </c>
      <c r="D853">
        <v>1</v>
      </c>
    </row>
    <row r="854" spans="1:4" x14ac:dyDescent="0.3">
      <c r="A854" s="11">
        <v>42242</v>
      </c>
      <c r="B854">
        <v>225.83</v>
      </c>
      <c r="C854">
        <v>1.1599999999999999</v>
      </c>
      <c r="D854">
        <v>1</v>
      </c>
    </row>
    <row r="855" spans="1:4" x14ac:dyDescent="0.3">
      <c r="A855" s="11">
        <v>42243</v>
      </c>
      <c r="B855">
        <v>224.77</v>
      </c>
      <c r="C855">
        <v>1.1499999999999999</v>
      </c>
      <c r="D855">
        <v>1</v>
      </c>
    </row>
    <row r="856" spans="1:4" x14ac:dyDescent="0.3">
      <c r="A856" s="11">
        <v>42244</v>
      </c>
      <c r="B856">
        <v>231.4</v>
      </c>
      <c r="C856">
        <v>1.19</v>
      </c>
      <c r="D856">
        <v>1</v>
      </c>
    </row>
    <row r="857" spans="1:4" x14ac:dyDescent="0.3">
      <c r="A857" s="11">
        <v>42245</v>
      </c>
      <c r="B857">
        <v>229.78</v>
      </c>
      <c r="C857">
        <v>1.18</v>
      </c>
      <c r="D857">
        <v>1</v>
      </c>
    </row>
    <row r="858" spans="1:4" x14ac:dyDescent="0.3">
      <c r="A858" s="11">
        <v>42246</v>
      </c>
      <c r="B858">
        <v>228.76</v>
      </c>
      <c r="C858">
        <v>1.32</v>
      </c>
      <c r="D858">
        <v>1</v>
      </c>
    </row>
    <row r="859" spans="1:4" x14ac:dyDescent="0.3">
      <c r="A859" s="11">
        <v>42247</v>
      </c>
      <c r="B859">
        <v>230.06</v>
      </c>
      <c r="C859">
        <v>1.36</v>
      </c>
      <c r="D859">
        <v>1</v>
      </c>
    </row>
    <row r="860" spans="1:4" x14ac:dyDescent="0.3">
      <c r="A860" s="11">
        <v>42248</v>
      </c>
      <c r="B860">
        <v>228.12</v>
      </c>
      <c r="C860">
        <v>1.35</v>
      </c>
      <c r="D860">
        <v>1</v>
      </c>
    </row>
    <row r="861" spans="1:4" x14ac:dyDescent="0.3">
      <c r="A861" s="11">
        <v>42249</v>
      </c>
      <c r="B861">
        <v>229.28</v>
      </c>
      <c r="C861">
        <v>1.29</v>
      </c>
      <c r="D861">
        <v>1</v>
      </c>
    </row>
    <row r="862" spans="1:4" x14ac:dyDescent="0.3">
      <c r="A862" s="11">
        <v>42250</v>
      </c>
      <c r="B862">
        <v>227.18</v>
      </c>
      <c r="C862">
        <v>1.26</v>
      </c>
      <c r="D862">
        <v>1</v>
      </c>
    </row>
    <row r="863" spans="1:4" x14ac:dyDescent="0.3">
      <c r="A863" s="11">
        <v>42251</v>
      </c>
      <c r="B863">
        <v>230.3</v>
      </c>
      <c r="C863">
        <v>1.27</v>
      </c>
      <c r="D863">
        <v>1</v>
      </c>
    </row>
    <row r="864" spans="1:4" x14ac:dyDescent="0.3">
      <c r="A864" s="11">
        <v>42252</v>
      </c>
      <c r="B864">
        <v>235.02</v>
      </c>
      <c r="C864">
        <v>1.34</v>
      </c>
      <c r="D864">
        <v>1</v>
      </c>
    </row>
    <row r="865" spans="1:4" x14ac:dyDescent="0.3">
      <c r="A865" s="11">
        <v>42253</v>
      </c>
      <c r="B865">
        <v>239.84</v>
      </c>
      <c r="C865">
        <v>1.3</v>
      </c>
      <c r="D865">
        <v>1</v>
      </c>
    </row>
    <row r="866" spans="1:4" x14ac:dyDescent="0.3">
      <c r="A866" s="11">
        <v>42254</v>
      </c>
      <c r="B866">
        <v>239.85</v>
      </c>
      <c r="C866">
        <v>1.25</v>
      </c>
      <c r="D866">
        <v>1</v>
      </c>
    </row>
    <row r="867" spans="1:4" x14ac:dyDescent="0.3">
      <c r="A867" s="11">
        <v>42255</v>
      </c>
      <c r="B867">
        <v>243.61</v>
      </c>
      <c r="C867">
        <v>1.24</v>
      </c>
      <c r="D867">
        <v>1</v>
      </c>
    </row>
    <row r="868" spans="1:4" x14ac:dyDescent="0.3">
      <c r="A868" s="11">
        <v>42256</v>
      </c>
      <c r="B868">
        <v>238.17</v>
      </c>
      <c r="C868">
        <v>1.21</v>
      </c>
      <c r="D868">
        <v>1</v>
      </c>
    </row>
    <row r="869" spans="1:4" x14ac:dyDescent="0.3">
      <c r="A869" s="11">
        <v>42257</v>
      </c>
      <c r="B869">
        <v>238.48</v>
      </c>
      <c r="C869">
        <v>1.17</v>
      </c>
      <c r="D869">
        <v>1</v>
      </c>
    </row>
    <row r="870" spans="1:4" x14ac:dyDescent="0.3">
      <c r="A870" s="11">
        <v>42258</v>
      </c>
      <c r="B870">
        <v>240.11</v>
      </c>
      <c r="C870">
        <v>0.98297800000000002</v>
      </c>
      <c r="D870">
        <v>1</v>
      </c>
    </row>
    <row r="871" spans="1:4" x14ac:dyDescent="0.3">
      <c r="A871" s="11">
        <v>42259</v>
      </c>
      <c r="B871">
        <v>235.23</v>
      </c>
      <c r="C871">
        <v>1.04</v>
      </c>
      <c r="D871">
        <v>1</v>
      </c>
    </row>
    <row r="872" spans="1:4" x14ac:dyDescent="0.3">
      <c r="A872" s="11">
        <v>42260</v>
      </c>
      <c r="B872">
        <v>230.51</v>
      </c>
      <c r="C872">
        <v>0.93600300000000003</v>
      </c>
      <c r="D872">
        <v>1</v>
      </c>
    </row>
    <row r="873" spans="1:4" x14ac:dyDescent="0.3">
      <c r="A873" s="11">
        <v>42261</v>
      </c>
      <c r="B873">
        <v>230.64</v>
      </c>
      <c r="C873">
        <v>0.87562200000000001</v>
      </c>
      <c r="D873">
        <v>1</v>
      </c>
    </row>
    <row r="874" spans="1:4" x14ac:dyDescent="0.3">
      <c r="A874" s="11">
        <v>42262</v>
      </c>
      <c r="B874">
        <v>230.3</v>
      </c>
      <c r="C874">
        <v>0.94440999999999997</v>
      </c>
      <c r="D874">
        <v>1</v>
      </c>
    </row>
    <row r="875" spans="1:4" x14ac:dyDescent="0.3">
      <c r="A875" s="11">
        <v>42263</v>
      </c>
      <c r="B875">
        <v>229.09</v>
      </c>
      <c r="C875">
        <v>0.90717499999999995</v>
      </c>
      <c r="D875">
        <v>1</v>
      </c>
    </row>
    <row r="876" spans="1:4" x14ac:dyDescent="0.3">
      <c r="A876" s="11">
        <v>42264</v>
      </c>
      <c r="B876">
        <v>229.81</v>
      </c>
      <c r="C876">
        <v>0.87423099999999998</v>
      </c>
      <c r="D876">
        <v>1</v>
      </c>
    </row>
    <row r="877" spans="1:4" x14ac:dyDescent="0.3">
      <c r="A877" s="11">
        <v>42265</v>
      </c>
      <c r="B877">
        <v>232.98</v>
      </c>
      <c r="C877">
        <v>0.85368500000000003</v>
      </c>
      <c r="D877">
        <v>1</v>
      </c>
    </row>
    <row r="878" spans="1:4" x14ac:dyDescent="0.3">
      <c r="A878" s="11">
        <v>42266</v>
      </c>
      <c r="B878">
        <v>231.49</v>
      </c>
      <c r="C878">
        <v>0.88239100000000004</v>
      </c>
      <c r="D878">
        <v>1</v>
      </c>
    </row>
    <row r="879" spans="1:4" x14ac:dyDescent="0.3">
      <c r="A879" s="11">
        <v>42267</v>
      </c>
      <c r="B879">
        <v>231.21</v>
      </c>
      <c r="C879">
        <v>0.93844499999999997</v>
      </c>
      <c r="D879">
        <v>1</v>
      </c>
    </row>
    <row r="880" spans="1:4" x14ac:dyDescent="0.3">
      <c r="A880" s="11">
        <v>42268</v>
      </c>
      <c r="B880">
        <v>227.09</v>
      </c>
      <c r="C880">
        <v>0.91904699999999995</v>
      </c>
      <c r="D880">
        <v>1</v>
      </c>
    </row>
    <row r="881" spans="1:4" x14ac:dyDescent="0.3">
      <c r="A881" s="11">
        <v>42269</v>
      </c>
      <c r="B881">
        <v>230.62</v>
      </c>
      <c r="C881">
        <v>0.90179600000000004</v>
      </c>
      <c r="D881">
        <v>1</v>
      </c>
    </row>
    <row r="882" spans="1:4" x14ac:dyDescent="0.3">
      <c r="A882" s="11">
        <v>42270</v>
      </c>
      <c r="B882">
        <v>230.28</v>
      </c>
      <c r="C882">
        <v>0.89340600000000003</v>
      </c>
      <c r="D882">
        <v>1</v>
      </c>
    </row>
    <row r="883" spans="1:4" x14ac:dyDescent="0.3">
      <c r="A883" s="11">
        <v>42271</v>
      </c>
      <c r="B883">
        <v>234.53</v>
      </c>
      <c r="C883">
        <v>0.81361000000000006</v>
      </c>
      <c r="D883">
        <v>1</v>
      </c>
    </row>
    <row r="884" spans="1:4" x14ac:dyDescent="0.3">
      <c r="A884" s="11">
        <v>42272</v>
      </c>
      <c r="B884">
        <v>235.14</v>
      </c>
      <c r="C884">
        <v>0.73622299999999996</v>
      </c>
      <c r="D884">
        <v>1</v>
      </c>
    </row>
    <row r="885" spans="1:4" x14ac:dyDescent="0.3">
      <c r="A885" s="11">
        <v>42273</v>
      </c>
      <c r="B885">
        <v>234.34</v>
      </c>
      <c r="C885">
        <v>0.785964</v>
      </c>
      <c r="D885">
        <v>1</v>
      </c>
    </row>
    <row r="886" spans="1:4" x14ac:dyDescent="0.3">
      <c r="A886" s="11">
        <v>42274</v>
      </c>
      <c r="B886">
        <v>232.76</v>
      </c>
      <c r="C886">
        <v>0.72083900000000001</v>
      </c>
      <c r="D886">
        <v>1</v>
      </c>
    </row>
    <row r="887" spans="1:4" x14ac:dyDescent="0.3">
      <c r="A887" s="11">
        <v>42275</v>
      </c>
      <c r="B887">
        <v>239.14</v>
      </c>
      <c r="C887">
        <v>0.58288600000000002</v>
      </c>
      <c r="D887">
        <v>1</v>
      </c>
    </row>
    <row r="888" spans="1:4" x14ac:dyDescent="0.3">
      <c r="A888" s="11">
        <v>42276</v>
      </c>
      <c r="B888">
        <v>236.69</v>
      </c>
      <c r="C888">
        <v>0.66114600000000001</v>
      </c>
      <c r="D888">
        <v>1</v>
      </c>
    </row>
    <row r="889" spans="1:4" x14ac:dyDescent="0.3">
      <c r="A889" s="11">
        <v>42277</v>
      </c>
      <c r="B889">
        <v>236.06</v>
      </c>
      <c r="C889">
        <v>0.73864399999999997</v>
      </c>
      <c r="D889">
        <v>1</v>
      </c>
    </row>
    <row r="890" spans="1:4" x14ac:dyDescent="0.3">
      <c r="A890" s="11">
        <v>42278</v>
      </c>
      <c r="B890">
        <v>237.55</v>
      </c>
      <c r="C890">
        <v>0.69021500000000002</v>
      </c>
      <c r="D890">
        <v>1</v>
      </c>
    </row>
    <row r="891" spans="1:4" x14ac:dyDescent="0.3">
      <c r="A891" s="11">
        <v>42279</v>
      </c>
      <c r="B891">
        <v>237.29</v>
      </c>
      <c r="C891">
        <v>0.67857400000000001</v>
      </c>
      <c r="D891">
        <v>1</v>
      </c>
    </row>
    <row r="892" spans="1:4" x14ac:dyDescent="0.3">
      <c r="A892" s="11">
        <v>42280</v>
      </c>
      <c r="B892">
        <v>238.73</v>
      </c>
      <c r="C892">
        <v>0.68717099999999998</v>
      </c>
      <c r="D892">
        <v>1</v>
      </c>
    </row>
    <row r="893" spans="1:4" x14ac:dyDescent="0.3">
      <c r="A893" s="11">
        <v>42281</v>
      </c>
      <c r="B893">
        <v>238.26</v>
      </c>
      <c r="C893">
        <v>0.66837899999999995</v>
      </c>
      <c r="D893">
        <v>1</v>
      </c>
    </row>
    <row r="894" spans="1:4" x14ac:dyDescent="0.3">
      <c r="A894" s="11">
        <v>42282</v>
      </c>
      <c r="B894">
        <v>240.38</v>
      </c>
      <c r="C894">
        <v>0.62864299999999995</v>
      </c>
      <c r="D894">
        <v>1</v>
      </c>
    </row>
    <row r="895" spans="1:4" x14ac:dyDescent="0.3">
      <c r="A895" s="11">
        <v>42283</v>
      </c>
      <c r="B895">
        <v>246.06</v>
      </c>
      <c r="C895">
        <v>0.65064500000000003</v>
      </c>
      <c r="D895">
        <v>1</v>
      </c>
    </row>
    <row r="896" spans="1:4" x14ac:dyDescent="0.3">
      <c r="A896" s="11">
        <v>42284</v>
      </c>
      <c r="B896">
        <v>242.97</v>
      </c>
      <c r="C896">
        <v>0.60938800000000004</v>
      </c>
      <c r="D896">
        <v>1</v>
      </c>
    </row>
    <row r="897" spans="1:4" x14ac:dyDescent="0.3">
      <c r="A897" s="11">
        <v>42285</v>
      </c>
      <c r="B897">
        <v>242.3</v>
      </c>
      <c r="C897">
        <v>0.62171600000000005</v>
      </c>
      <c r="D897">
        <v>1</v>
      </c>
    </row>
    <row r="898" spans="1:4" x14ac:dyDescent="0.3">
      <c r="A898" s="11">
        <v>42286</v>
      </c>
      <c r="B898">
        <v>243.93</v>
      </c>
      <c r="C898">
        <v>0.65062799999999998</v>
      </c>
      <c r="D898">
        <v>1</v>
      </c>
    </row>
    <row r="899" spans="1:4" x14ac:dyDescent="0.3">
      <c r="A899" s="11">
        <v>42287</v>
      </c>
      <c r="B899">
        <v>244.94</v>
      </c>
      <c r="C899">
        <v>0.627857</v>
      </c>
      <c r="D899">
        <v>1</v>
      </c>
    </row>
    <row r="900" spans="1:4" x14ac:dyDescent="0.3">
      <c r="A900" s="11">
        <v>42288</v>
      </c>
      <c r="B900">
        <v>247.05</v>
      </c>
      <c r="C900">
        <v>0.63496300000000006</v>
      </c>
      <c r="D900">
        <v>1</v>
      </c>
    </row>
    <row r="901" spans="1:4" x14ac:dyDescent="0.3">
      <c r="A901" s="11">
        <v>42289</v>
      </c>
      <c r="B901">
        <v>245.31</v>
      </c>
      <c r="C901">
        <v>0.62602999999999998</v>
      </c>
      <c r="D901">
        <v>1</v>
      </c>
    </row>
    <row r="902" spans="1:4" x14ac:dyDescent="0.3">
      <c r="A902" s="11">
        <v>42290</v>
      </c>
      <c r="B902">
        <v>249.51</v>
      </c>
      <c r="C902">
        <v>0.60765499999999995</v>
      </c>
      <c r="D902">
        <v>1</v>
      </c>
    </row>
    <row r="903" spans="1:4" x14ac:dyDescent="0.3">
      <c r="A903" s="11">
        <v>42291</v>
      </c>
      <c r="B903">
        <v>251.99</v>
      </c>
      <c r="C903">
        <v>0.52296799999999999</v>
      </c>
      <c r="D903">
        <v>1</v>
      </c>
    </row>
    <row r="904" spans="1:4" x14ac:dyDescent="0.3">
      <c r="A904" s="11">
        <v>42292</v>
      </c>
      <c r="B904">
        <v>254.32</v>
      </c>
      <c r="C904">
        <v>0.56187799999999999</v>
      </c>
      <c r="D904">
        <v>1</v>
      </c>
    </row>
    <row r="905" spans="1:4" x14ac:dyDescent="0.3">
      <c r="A905" s="11">
        <v>42293</v>
      </c>
      <c r="B905">
        <v>262.87</v>
      </c>
      <c r="C905">
        <v>0.53649500000000006</v>
      </c>
      <c r="D905">
        <v>1</v>
      </c>
    </row>
    <row r="906" spans="1:4" x14ac:dyDescent="0.3">
      <c r="A906" s="11">
        <v>42294</v>
      </c>
      <c r="B906">
        <v>270.64</v>
      </c>
      <c r="C906">
        <v>0.54717800000000005</v>
      </c>
      <c r="D906">
        <v>1</v>
      </c>
    </row>
    <row r="907" spans="1:4" x14ac:dyDescent="0.3">
      <c r="A907" s="11">
        <v>42295</v>
      </c>
      <c r="B907">
        <v>261.64</v>
      </c>
      <c r="C907">
        <v>0.51773400000000003</v>
      </c>
      <c r="D907">
        <v>1</v>
      </c>
    </row>
    <row r="908" spans="1:4" x14ac:dyDescent="0.3">
      <c r="A908" s="11">
        <v>42296</v>
      </c>
      <c r="B908">
        <v>263.44</v>
      </c>
      <c r="C908">
        <v>0.489014</v>
      </c>
      <c r="D908">
        <v>1</v>
      </c>
    </row>
    <row r="909" spans="1:4" x14ac:dyDescent="0.3">
      <c r="A909" s="11">
        <v>42297</v>
      </c>
      <c r="B909">
        <v>269.45999999999998</v>
      </c>
      <c r="C909">
        <v>0.43482900000000002</v>
      </c>
      <c r="D909">
        <v>1</v>
      </c>
    </row>
    <row r="910" spans="1:4" x14ac:dyDescent="0.3">
      <c r="A910" s="11">
        <v>42298</v>
      </c>
      <c r="B910">
        <v>266.27</v>
      </c>
      <c r="C910">
        <v>0.44732899999999998</v>
      </c>
      <c r="D910">
        <v>1</v>
      </c>
    </row>
    <row r="911" spans="1:4" x14ac:dyDescent="0.3">
      <c r="A911" s="11">
        <v>42299</v>
      </c>
      <c r="B911">
        <v>274.02</v>
      </c>
      <c r="C911">
        <v>0.56770200000000004</v>
      </c>
      <c r="D911">
        <v>1</v>
      </c>
    </row>
    <row r="912" spans="1:4" x14ac:dyDescent="0.3">
      <c r="A912" s="11">
        <v>42300</v>
      </c>
      <c r="B912">
        <v>276.5</v>
      </c>
      <c r="C912">
        <v>0.53965700000000005</v>
      </c>
      <c r="D912">
        <v>1</v>
      </c>
    </row>
    <row r="913" spans="1:4" x14ac:dyDescent="0.3">
      <c r="A913" s="11">
        <v>42301</v>
      </c>
      <c r="B913">
        <v>281.64999999999998</v>
      </c>
      <c r="C913">
        <v>0.56359000000000004</v>
      </c>
      <c r="D913">
        <v>1</v>
      </c>
    </row>
    <row r="914" spans="1:4" x14ac:dyDescent="0.3">
      <c r="A914" s="11">
        <v>42302</v>
      </c>
      <c r="B914">
        <v>283.68</v>
      </c>
      <c r="C914">
        <v>0.616039</v>
      </c>
      <c r="D914">
        <v>1</v>
      </c>
    </row>
    <row r="915" spans="1:4" x14ac:dyDescent="0.3">
      <c r="A915" s="11">
        <v>42303</v>
      </c>
      <c r="B915">
        <v>285.3</v>
      </c>
      <c r="C915">
        <v>0.73131699999999999</v>
      </c>
      <c r="D915">
        <v>1</v>
      </c>
    </row>
    <row r="916" spans="1:4" x14ac:dyDescent="0.3">
      <c r="A916" s="11">
        <v>42304</v>
      </c>
      <c r="B916">
        <v>293.79000000000002</v>
      </c>
      <c r="C916">
        <v>0.869641</v>
      </c>
      <c r="D916">
        <v>1</v>
      </c>
    </row>
    <row r="917" spans="1:4" x14ac:dyDescent="0.3">
      <c r="A917" s="11">
        <v>42305</v>
      </c>
      <c r="B917">
        <v>304.62</v>
      </c>
      <c r="C917">
        <v>1</v>
      </c>
      <c r="D917">
        <v>1</v>
      </c>
    </row>
    <row r="918" spans="1:4" x14ac:dyDescent="0.3">
      <c r="A918" s="11">
        <v>42306</v>
      </c>
      <c r="B918">
        <v>313.86</v>
      </c>
      <c r="C918">
        <v>1.21</v>
      </c>
      <c r="D918">
        <v>1</v>
      </c>
    </row>
    <row r="919" spans="1:4" x14ac:dyDescent="0.3">
      <c r="A919" s="11">
        <v>42307</v>
      </c>
      <c r="B919">
        <v>328.02</v>
      </c>
      <c r="C919">
        <v>1.04</v>
      </c>
      <c r="D919">
        <v>1</v>
      </c>
    </row>
    <row r="920" spans="1:4" x14ac:dyDescent="0.3">
      <c r="A920" s="11">
        <v>42308</v>
      </c>
      <c r="B920">
        <v>314.17</v>
      </c>
      <c r="C920">
        <v>0.91662699999999997</v>
      </c>
      <c r="D920">
        <v>1</v>
      </c>
    </row>
    <row r="921" spans="1:4" x14ac:dyDescent="0.3">
      <c r="A921" s="11">
        <v>42309</v>
      </c>
      <c r="B921">
        <v>325.43</v>
      </c>
      <c r="C921">
        <v>1.06</v>
      </c>
      <c r="D921">
        <v>1</v>
      </c>
    </row>
    <row r="922" spans="1:4" x14ac:dyDescent="0.3">
      <c r="A922" s="11">
        <v>42310</v>
      </c>
      <c r="B922">
        <v>361.19</v>
      </c>
      <c r="C922">
        <v>0.98978900000000003</v>
      </c>
      <c r="D922">
        <v>1</v>
      </c>
    </row>
    <row r="923" spans="1:4" x14ac:dyDescent="0.3">
      <c r="A923" s="11">
        <v>42311</v>
      </c>
      <c r="B923">
        <v>403.42</v>
      </c>
      <c r="C923">
        <v>1.01</v>
      </c>
      <c r="D923">
        <v>1</v>
      </c>
    </row>
    <row r="924" spans="1:4" x14ac:dyDescent="0.3">
      <c r="A924" s="11">
        <v>42312</v>
      </c>
      <c r="B924">
        <v>411.56</v>
      </c>
      <c r="C924">
        <v>0.89905000000000002</v>
      </c>
      <c r="D924">
        <v>1</v>
      </c>
    </row>
    <row r="925" spans="1:4" x14ac:dyDescent="0.3">
      <c r="A925" s="11">
        <v>42313</v>
      </c>
      <c r="B925">
        <v>386.35</v>
      </c>
      <c r="C925">
        <v>0.89563700000000002</v>
      </c>
      <c r="D925">
        <v>1</v>
      </c>
    </row>
    <row r="926" spans="1:4" x14ac:dyDescent="0.3">
      <c r="A926" s="11">
        <v>42314</v>
      </c>
      <c r="B926">
        <v>374.47</v>
      </c>
      <c r="C926">
        <v>0.92603199999999997</v>
      </c>
      <c r="D926">
        <v>1</v>
      </c>
    </row>
    <row r="927" spans="1:4" x14ac:dyDescent="0.3">
      <c r="A927" s="11">
        <v>42315</v>
      </c>
      <c r="B927">
        <v>386.48</v>
      </c>
      <c r="C927">
        <v>0.92797399999999997</v>
      </c>
      <c r="D927">
        <v>1</v>
      </c>
    </row>
    <row r="928" spans="1:4" x14ac:dyDescent="0.3">
      <c r="A928" s="11">
        <v>42316</v>
      </c>
      <c r="B928">
        <v>373.37</v>
      </c>
      <c r="C928">
        <v>1.03</v>
      </c>
      <c r="D928">
        <v>1</v>
      </c>
    </row>
    <row r="929" spans="1:4" x14ac:dyDescent="0.3">
      <c r="A929" s="11">
        <v>42317</v>
      </c>
      <c r="B929">
        <v>380.26</v>
      </c>
      <c r="C929">
        <v>0.999278</v>
      </c>
      <c r="D929">
        <v>1</v>
      </c>
    </row>
    <row r="930" spans="1:4" x14ac:dyDescent="0.3">
      <c r="A930" s="11">
        <v>42318</v>
      </c>
      <c r="B930">
        <v>336.82</v>
      </c>
      <c r="C930">
        <v>0.93434799999999996</v>
      </c>
      <c r="D930">
        <v>1</v>
      </c>
    </row>
    <row r="931" spans="1:4" x14ac:dyDescent="0.3">
      <c r="A931" s="11">
        <v>42319</v>
      </c>
      <c r="B931">
        <v>311.08</v>
      </c>
      <c r="C931">
        <v>0.79182900000000001</v>
      </c>
      <c r="D931">
        <v>1</v>
      </c>
    </row>
    <row r="932" spans="1:4" x14ac:dyDescent="0.3">
      <c r="A932" s="11">
        <v>42320</v>
      </c>
      <c r="B932">
        <v>338.15</v>
      </c>
      <c r="C932">
        <v>0.89571100000000003</v>
      </c>
      <c r="D932">
        <v>1</v>
      </c>
    </row>
    <row r="933" spans="1:4" x14ac:dyDescent="0.3">
      <c r="A933" s="11">
        <v>42321</v>
      </c>
      <c r="B933">
        <v>336.75</v>
      </c>
      <c r="C933">
        <v>0.90409600000000001</v>
      </c>
      <c r="D933">
        <v>1</v>
      </c>
    </row>
    <row r="934" spans="1:4" x14ac:dyDescent="0.3">
      <c r="A934" s="11">
        <v>42322</v>
      </c>
      <c r="B934">
        <v>332.91</v>
      </c>
      <c r="C934">
        <v>0.88881200000000005</v>
      </c>
      <c r="D934">
        <v>1</v>
      </c>
    </row>
    <row r="935" spans="1:4" x14ac:dyDescent="0.3">
      <c r="A935" s="11">
        <v>42323</v>
      </c>
      <c r="B935">
        <v>320.17</v>
      </c>
      <c r="C935">
        <v>0.90636799999999995</v>
      </c>
      <c r="D935">
        <v>1</v>
      </c>
    </row>
    <row r="936" spans="1:4" x14ac:dyDescent="0.3">
      <c r="A936" s="11">
        <v>42324</v>
      </c>
      <c r="B936">
        <v>330.75</v>
      </c>
      <c r="C936">
        <v>0.92896199999999995</v>
      </c>
      <c r="D936">
        <v>1</v>
      </c>
    </row>
    <row r="937" spans="1:4" x14ac:dyDescent="0.3">
      <c r="A937" s="11">
        <v>42325</v>
      </c>
      <c r="B937">
        <v>335.09</v>
      </c>
      <c r="C937">
        <v>1.01</v>
      </c>
      <c r="D937">
        <v>1</v>
      </c>
    </row>
    <row r="938" spans="1:4" x14ac:dyDescent="0.3">
      <c r="A938" s="11">
        <v>42326</v>
      </c>
      <c r="B938">
        <v>334.59</v>
      </c>
      <c r="C938">
        <v>0.99331899999999995</v>
      </c>
      <c r="D938">
        <v>1</v>
      </c>
    </row>
    <row r="939" spans="1:4" x14ac:dyDescent="0.3">
      <c r="A939" s="11">
        <v>42327</v>
      </c>
      <c r="B939">
        <v>326.14999999999998</v>
      </c>
      <c r="C939">
        <v>0.95553200000000005</v>
      </c>
      <c r="D939">
        <v>1</v>
      </c>
    </row>
    <row r="940" spans="1:4" x14ac:dyDescent="0.3">
      <c r="A940" s="11">
        <v>42328</v>
      </c>
      <c r="B940">
        <v>322.02</v>
      </c>
      <c r="C940">
        <v>0.92491999999999996</v>
      </c>
      <c r="D940">
        <v>1</v>
      </c>
    </row>
    <row r="941" spans="1:4" x14ac:dyDescent="0.3">
      <c r="A941" s="11">
        <v>42329</v>
      </c>
      <c r="B941">
        <v>326.93</v>
      </c>
      <c r="C941">
        <v>0.97614000000000001</v>
      </c>
      <c r="D941">
        <v>1</v>
      </c>
    </row>
    <row r="942" spans="1:4" x14ac:dyDescent="0.3">
      <c r="A942" s="11">
        <v>42330</v>
      </c>
      <c r="B942">
        <v>324.54000000000002</v>
      </c>
      <c r="C942">
        <v>0.96801800000000005</v>
      </c>
      <c r="D942">
        <v>1</v>
      </c>
    </row>
    <row r="943" spans="1:4" x14ac:dyDescent="0.3">
      <c r="A943" s="11">
        <v>42331</v>
      </c>
      <c r="B943">
        <v>323.05</v>
      </c>
      <c r="C943">
        <v>0.94696899999999995</v>
      </c>
      <c r="D943">
        <v>1</v>
      </c>
    </row>
    <row r="944" spans="1:4" x14ac:dyDescent="0.3">
      <c r="A944" s="11">
        <v>42332</v>
      </c>
      <c r="B944">
        <v>320.05</v>
      </c>
      <c r="C944">
        <v>0.90019099999999996</v>
      </c>
      <c r="D944">
        <v>1</v>
      </c>
    </row>
    <row r="945" spans="1:4" x14ac:dyDescent="0.3">
      <c r="A945" s="11">
        <v>42333</v>
      </c>
      <c r="B945">
        <v>328.21</v>
      </c>
      <c r="C945">
        <v>0.863537</v>
      </c>
      <c r="D945">
        <v>1</v>
      </c>
    </row>
    <row r="946" spans="1:4" x14ac:dyDescent="0.3">
      <c r="A946" s="11">
        <v>42334</v>
      </c>
      <c r="B946">
        <v>352.68</v>
      </c>
      <c r="C946">
        <v>0.88418300000000005</v>
      </c>
      <c r="D946">
        <v>1</v>
      </c>
    </row>
    <row r="947" spans="1:4" x14ac:dyDescent="0.3">
      <c r="A947" s="11">
        <v>42335</v>
      </c>
      <c r="B947">
        <v>358.04</v>
      </c>
      <c r="C947">
        <v>0.86795100000000003</v>
      </c>
      <c r="D947">
        <v>1</v>
      </c>
    </row>
    <row r="948" spans="1:4" x14ac:dyDescent="0.3">
      <c r="A948" s="11">
        <v>42336</v>
      </c>
      <c r="B948">
        <v>357.38</v>
      </c>
      <c r="C948">
        <v>0.91570300000000004</v>
      </c>
      <c r="D948">
        <v>1</v>
      </c>
    </row>
    <row r="949" spans="1:4" x14ac:dyDescent="0.3">
      <c r="A949" s="11">
        <v>42337</v>
      </c>
      <c r="B949">
        <v>371.29</v>
      </c>
      <c r="C949">
        <v>0.87861400000000001</v>
      </c>
      <c r="D949">
        <v>1</v>
      </c>
    </row>
    <row r="950" spans="1:4" x14ac:dyDescent="0.3">
      <c r="A950" s="11">
        <v>42338</v>
      </c>
      <c r="B950">
        <v>377.32</v>
      </c>
      <c r="C950">
        <v>0.87311899999999998</v>
      </c>
      <c r="D950">
        <v>1</v>
      </c>
    </row>
    <row r="951" spans="1:4" x14ac:dyDescent="0.3">
      <c r="A951" s="11">
        <v>42339</v>
      </c>
      <c r="B951">
        <v>362.49</v>
      </c>
      <c r="C951">
        <v>0.87480000000000002</v>
      </c>
      <c r="D951">
        <v>0.99999300000000002</v>
      </c>
    </row>
    <row r="952" spans="1:4" x14ac:dyDescent="0.3">
      <c r="A952" s="11">
        <v>42340</v>
      </c>
      <c r="B952">
        <v>359.19</v>
      </c>
      <c r="C952">
        <v>0.82121</v>
      </c>
      <c r="D952">
        <v>1</v>
      </c>
    </row>
    <row r="953" spans="1:4" x14ac:dyDescent="0.3">
      <c r="A953" s="11">
        <v>42341</v>
      </c>
      <c r="B953">
        <v>361.05</v>
      </c>
      <c r="C953">
        <v>0.81214299999999995</v>
      </c>
      <c r="D953">
        <v>1</v>
      </c>
    </row>
    <row r="954" spans="1:4" x14ac:dyDescent="0.3">
      <c r="A954" s="11">
        <v>42342</v>
      </c>
      <c r="B954">
        <v>363.18</v>
      </c>
      <c r="C954">
        <v>0.84004100000000004</v>
      </c>
      <c r="D954">
        <v>1</v>
      </c>
    </row>
    <row r="955" spans="1:4" x14ac:dyDescent="0.3">
      <c r="A955" s="11">
        <v>42343</v>
      </c>
      <c r="B955">
        <v>388.95</v>
      </c>
      <c r="C955">
        <v>0.86243800000000004</v>
      </c>
      <c r="D955">
        <v>1</v>
      </c>
    </row>
    <row r="956" spans="1:4" x14ac:dyDescent="0.3">
      <c r="A956" s="11">
        <v>42344</v>
      </c>
      <c r="B956">
        <v>388.78</v>
      </c>
      <c r="C956">
        <v>0.83550000000000002</v>
      </c>
      <c r="D956">
        <v>1</v>
      </c>
    </row>
    <row r="957" spans="1:4" x14ac:dyDescent="0.3">
      <c r="A957" s="11">
        <v>42345</v>
      </c>
      <c r="B957">
        <v>395.54</v>
      </c>
      <c r="C957">
        <v>0.81126399999999999</v>
      </c>
      <c r="D957">
        <v>1</v>
      </c>
    </row>
    <row r="958" spans="1:4" x14ac:dyDescent="0.3">
      <c r="A958" s="11">
        <v>42346</v>
      </c>
      <c r="B958">
        <v>415.56</v>
      </c>
      <c r="C958">
        <v>0.82211800000000002</v>
      </c>
      <c r="D958">
        <v>1</v>
      </c>
    </row>
    <row r="959" spans="1:4" x14ac:dyDescent="0.3">
      <c r="A959" s="11">
        <v>42347</v>
      </c>
      <c r="B959">
        <v>417.56</v>
      </c>
      <c r="C959">
        <v>0.79216699999999995</v>
      </c>
      <c r="D959">
        <v>1</v>
      </c>
    </row>
    <row r="960" spans="1:4" x14ac:dyDescent="0.3">
      <c r="A960" s="11">
        <v>42348</v>
      </c>
      <c r="B960">
        <v>415.48</v>
      </c>
      <c r="C960">
        <v>0.84039600000000003</v>
      </c>
      <c r="D960">
        <v>1</v>
      </c>
    </row>
    <row r="961" spans="1:4" x14ac:dyDescent="0.3">
      <c r="A961" s="11">
        <v>42349</v>
      </c>
      <c r="B961">
        <v>451.94</v>
      </c>
      <c r="C961">
        <v>0.92976199999999998</v>
      </c>
      <c r="D961">
        <v>1</v>
      </c>
    </row>
    <row r="962" spans="1:4" x14ac:dyDescent="0.3">
      <c r="A962" s="11">
        <v>42350</v>
      </c>
      <c r="B962">
        <v>435</v>
      </c>
      <c r="C962">
        <v>0.97697299999999998</v>
      </c>
      <c r="D962">
        <v>1</v>
      </c>
    </row>
    <row r="963" spans="1:4" x14ac:dyDescent="0.3">
      <c r="A963" s="11">
        <v>42351</v>
      </c>
      <c r="B963">
        <v>433.76</v>
      </c>
      <c r="C963">
        <v>0.95288399999999995</v>
      </c>
      <c r="D963">
        <v>1</v>
      </c>
    </row>
    <row r="964" spans="1:4" x14ac:dyDescent="0.3">
      <c r="A964" s="11">
        <v>42352</v>
      </c>
      <c r="B964">
        <v>444.18</v>
      </c>
      <c r="C964">
        <v>0.99302199999999996</v>
      </c>
      <c r="D964">
        <v>1</v>
      </c>
    </row>
    <row r="965" spans="1:4" x14ac:dyDescent="0.3">
      <c r="A965" s="11">
        <v>42353</v>
      </c>
      <c r="B965">
        <v>465.32</v>
      </c>
      <c r="C965">
        <v>1.01</v>
      </c>
      <c r="D965">
        <v>1</v>
      </c>
    </row>
    <row r="966" spans="1:4" x14ac:dyDescent="0.3">
      <c r="A966" s="11">
        <v>42354</v>
      </c>
      <c r="B966">
        <v>454.93</v>
      </c>
      <c r="C966">
        <v>0.99118200000000001</v>
      </c>
      <c r="D966">
        <v>1</v>
      </c>
    </row>
    <row r="967" spans="1:4" x14ac:dyDescent="0.3">
      <c r="A967" s="11">
        <v>42355</v>
      </c>
      <c r="B967">
        <v>456.08</v>
      </c>
      <c r="C967">
        <v>0.94070100000000001</v>
      </c>
      <c r="D967">
        <v>1</v>
      </c>
    </row>
    <row r="968" spans="1:4" x14ac:dyDescent="0.3">
      <c r="A968" s="11">
        <v>42356</v>
      </c>
      <c r="B968">
        <v>463.62</v>
      </c>
      <c r="C968">
        <v>0.92012700000000003</v>
      </c>
      <c r="D968">
        <v>1</v>
      </c>
    </row>
    <row r="969" spans="1:4" x14ac:dyDescent="0.3">
      <c r="A969" s="11">
        <v>42357</v>
      </c>
      <c r="B969">
        <v>462.32</v>
      </c>
      <c r="C969">
        <v>0.90807199999999999</v>
      </c>
      <c r="D969">
        <v>1</v>
      </c>
    </row>
    <row r="970" spans="1:4" x14ac:dyDescent="0.3">
      <c r="A970" s="11">
        <v>42358</v>
      </c>
      <c r="B970">
        <v>442.68</v>
      </c>
      <c r="C970">
        <v>0.90388500000000005</v>
      </c>
      <c r="D970">
        <v>1</v>
      </c>
    </row>
    <row r="971" spans="1:4" x14ac:dyDescent="0.3">
      <c r="A971" s="11">
        <v>42359</v>
      </c>
      <c r="B971">
        <v>438.64</v>
      </c>
      <c r="C971">
        <v>0.90077099999999999</v>
      </c>
      <c r="D971">
        <v>0.99986399999999998</v>
      </c>
    </row>
    <row r="972" spans="1:4" x14ac:dyDescent="0.3">
      <c r="A972" s="11">
        <v>42360</v>
      </c>
      <c r="B972">
        <v>436.57</v>
      </c>
      <c r="C972">
        <v>0.86420200000000003</v>
      </c>
      <c r="D972">
        <v>0.99980100000000005</v>
      </c>
    </row>
    <row r="973" spans="1:4" x14ac:dyDescent="0.3">
      <c r="A973" s="11">
        <v>42361</v>
      </c>
      <c r="B973">
        <v>442.4</v>
      </c>
      <c r="C973">
        <v>0.85807699999999998</v>
      </c>
      <c r="D973">
        <v>1</v>
      </c>
    </row>
    <row r="974" spans="1:4" x14ac:dyDescent="0.3">
      <c r="A974" s="11">
        <v>42362</v>
      </c>
      <c r="B974">
        <v>454.98</v>
      </c>
      <c r="C974">
        <v>0.86326199999999997</v>
      </c>
      <c r="D974">
        <v>1</v>
      </c>
    </row>
    <row r="975" spans="1:4" x14ac:dyDescent="0.3">
      <c r="A975" s="11">
        <v>42363</v>
      </c>
      <c r="B975">
        <v>455.65</v>
      </c>
      <c r="C975">
        <v>0.870363</v>
      </c>
      <c r="D975">
        <v>1</v>
      </c>
    </row>
    <row r="976" spans="1:4" x14ac:dyDescent="0.3">
      <c r="A976" s="11">
        <v>42364</v>
      </c>
      <c r="B976">
        <v>417.27</v>
      </c>
      <c r="C976">
        <v>0.854603</v>
      </c>
      <c r="D976">
        <v>1</v>
      </c>
    </row>
    <row r="977" spans="1:4" x14ac:dyDescent="0.3">
      <c r="A977" s="11">
        <v>42365</v>
      </c>
      <c r="B977">
        <v>422.82</v>
      </c>
      <c r="C977">
        <v>0.85636500000000004</v>
      </c>
      <c r="D977">
        <v>1</v>
      </c>
    </row>
    <row r="978" spans="1:4" x14ac:dyDescent="0.3">
      <c r="A978" s="11">
        <v>42366</v>
      </c>
      <c r="B978">
        <v>422.28</v>
      </c>
      <c r="C978">
        <v>0.84500500000000001</v>
      </c>
      <c r="D978">
        <v>1</v>
      </c>
    </row>
    <row r="979" spans="1:4" x14ac:dyDescent="0.3">
      <c r="A979" s="11">
        <v>42367</v>
      </c>
      <c r="B979">
        <v>432.98</v>
      </c>
      <c r="C979">
        <v>0.873054</v>
      </c>
      <c r="D979">
        <v>1</v>
      </c>
    </row>
    <row r="980" spans="1:4" x14ac:dyDescent="0.3">
      <c r="A980" s="11">
        <v>42368</v>
      </c>
      <c r="B980">
        <v>426.62</v>
      </c>
      <c r="C980">
        <v>0.91195800000000005</v>
      </c>
      <c r="D980">
        <v>1</v>
      </c>
    </row>
    <row r="981" spans="1:4" x14ac:dyDescent="0.3">
      <c r="A981" s="11">
        <v>42369</v>
      </c>
      <c r="B981">
        <v>430.57</v>
      </c>
      <c r="C981">
        <v>0.93354199999999998</v>
      </c>
      <c r="D981">
        <v>1</v>
      </c>
    </row>
    <row r="982" spans="1:4" x14ac:dyDescent="0.3">
      <c r="A982" s="11">
        <v>42370</v>
      </c>
      <c r="B982">
        <v>434.33</v>
      </c>
      <c r="C982">
        <v>0.94802399999999998</v>
      </c>
      <c r="D982">
        <v>1</v>
      </c>
    </row>
    <row r="983" spans="1:4" x14ac:dyDescent="0.3">
      <c r="A983" s="11">
        <v>42371</v>
      </c>
      <c r="B983">
        <v>433.44</v>
      </c>
      <c r="C983">
        <v>0.93712399999999996</v>
      </c>
      <c r="D983">
        <v>1</v>
      </c>
    </row>
    <row r="984" spans="1:4" x14ac:dyDescent="0.3">
      <c r="A984" s="11">
        <v>42372</v>
      </c>
      <c r="B984">
        <v>430.01</v>
      </c>
      <c r="C984">
        <v>0.97190500000000002</v>
      </c>
      <c r="D984">
        <v>1</v>
      </c>
    </row>
    <row r="985" spans="1:4" x14ac:dyDescent="0.3">
      <c r="A985" s="11">
        <v>42373</v>
      </c>
      <c r="B985">
        <v>433.09</v>
      </c>
      <c r="C985">
        <v>0.95448</v>
      </c>
      <c r="D985">
        <v>1</v>
      </c>
    </row>
    <row r="986" spans="1:4" x14ac:dyDescent="0.3">
      <c r="A986" s="11">
        <v>42374</v>
      </c>
      <c r="B986">
        <v>431.96</v>
      </c>
      <c r="C986">
        <v>0.95017600000000002</v>
      </c>
      <c r="D986">
        <v>1</v>
      </c>
    </row>
    <row r="987" spans="1:4" x14ac:dyDescent="0.3">
      <c r="A987" s="11">
        <v>42375</v>
      </c>
      <c r="B987">
        <v>429.11</v>
      </c>
      <c r="C987">
        <v>0.95086000000000004</v>
      </c>
      <c r="D987">
        <v>1</v>
      </c>
    </row>
    <row r="988" spans="1:4" x14ac:dyDescent="0.3">
      <c r="A988" s="11">
        <v>42376</v>
      </c>
      <c r="B988">
        <v>458.05</v>
      </c>
      <c r="C988">
        <v>0.94200499999999998</v>
      </c>
      <c r="D988">
        <v>1</v>
      </c>
    </row>
    <row r="989" spans="1:4" x14ac:dyDescent="0.3">
      <c r="A989" s="11">
        <v>42377</v>
      </c>
      <c r="B989">
        <v>453.23</v>
      </c>
      <c r="C989">
        <v>0.98678900000000003</v>
      </c>
      <c r="D989">
        <v>1</v>
      </c>
    </row>
    <row r="990" spans="1:4" x14ac:dyDescent="0.3">
      <c r="A990" s="11">
        <v>42378</v>
      </c>
      <c r="B990">
        <v>447.61</v>
      </c>
      <c r="C990">
        <v>0.98683299999999996</v>
      </c>
      <c r="D990">
        <v>1</v>
      </c>
    </row>
    <row r="991" spans="1:4" x14ac:dyDescent="0.3">
      <c r="A991" s="11">
        <v>42379</v>
      </c>
      <c r="B991">
        <v>447.99</v>
      </c>
      <c r="C991">
        <v>0.99923099999999998</v>
      </c>
      <c r="D991">
        <v>1</v>
      </c>
    </row>
    <row r="992" spans="1:4" x14ac:dyDescent="0.3">
      <c r="A992" s="11">
        <v>42380</v>
      </c>
      <c r="B992">
        <v>448.43</v>
      </c>
      <c r="C992">
        <v>1.06</v>
      </c>
      <c r="D992">
        <v>1</v>
      </c>
    </row>
    <row r="993" spans="1:4" x14ac:dyDescent="0.3">
      <c r="A993" s="11">
        <v>42381</v>
      </c>
      <c r="B993">
        <v>435.69</v>
      </c>
      <c r="C993">
        <v>1.1399999999999999</v>
      </c>
      <c r="D993">
        <v>1</v>
      </c>
    </row>
    <row r="994" spans="1:4" x14ac:dyDescent="0.3">
      <c r="A994" s="11">
        <v>42382</v>
      </c>
      <c r="B994">
        <v>432.37</v>
      </c>
      <c r="C994">
        <v>1.1299999999999999</v>
      </c>
      <c r="D994">
        <v>1</v>
      </c>
    </row>
    <row r="995" spans="1:4" x14ac:dyDescent="0.3">
      <c r="A995" s="11">
        <v>42383</v>
      </c>
      <c r="B995">
        <v>430.31</v>
      </c>
      <c r="C995">
        <v>1.19</v>
      </c>
      <c r="D995">
        <v>1</v>
      </c>
    </row>
    <row r="996" spans="1:4" x14ac:dyDescent="0.3">
      <c r="A996" s="11">
        <v>42384</v>
      </c>
      <c r="B996">
        <v>364.33</v>
      </c>
      <c r="C996">
        <v>1.21</v>
      </c>
      <c r="D996">
        <v>1</v>
      </c>
    </row>
    <row r="997" spans="1:4" x14ac:dyDescent="0.3">
      <c r="A997" s="11">
        <v>42385</v>
      </c>
      <c r="B997">
        <v>387.54</v>
      </c>
      <c r="C997">
        <v>1.22</v>
      </c>
      <c r="D997">
        <v>1</v>
      </c>
    </row>
    <row r="998" spans="1:4" x14ac:dyDescent="0.3">
      <c r="A998" s="11">
        <v>42386</v>
      </c>
      <c r="B998">
        <v>382.3</v>
      </c>
      <c r="C998">
        <v>1.33</v>
      </c>
      <c r="D998">
        <v>1</v>
      </c>
    </row>
    <row r="999" spans="1:4" x14ac:dyDescent="0.3">
      <c r="A999" s="11">
        <v>42387</v>
      </c>
      <c r="B999">
        <v>387.17</v>
      </c>
      <c r="C999">
        <v>1.43</v>
      </c>
      <c r="D999">
        <v>1</v>
      </c>
    </row>
    <row r="1000" spans="1:4" x14ac:dyDescent="0.3">
      <c r="A1000" s="11">
        <v>42388</v>
      </c>
      <c r="B1000">
        <v>380.15</v>
      </c>
      <c r="C1000">
        <v>1.37</v>
      </c>
      <c r="D1000">
        <v>1</v>
      </c>
    </row>
    <row r="1001" spans="1:4" x14ac:dyDescent="0.3">
      <c r="A1001" s="11">
        <v>42389</v>
      </c>
      <c r="B1001">
        <v>420.23</v>
      </c>
      <c r="C1001">
        <v>1.53</v>
      </c>
      <c r="D1001">
        <v>1</v>
      </c>
    </row>
    <row r="1002" spans="1:4" x14ac:dyDescent="0.3">
      <c r="A1002" s="11">
        <v>42390</v>
      </c>
      <c r="B1002">
        <v>410.26</v>
      </c>
      <c r="C1002">
        <v>1.55</v>
      </c>
      <c r="D1002">
        <v>1</v>
      </c>
    </row>
    <row r="1003" spans="1:4" x14ac:dyDescent="0.3">
      <c r="A1003" s="11">
        <v>42391</v>
      </c>
      <c r="B1003">
        <v>382.49</v>
      </c>
      <c r="C1003">
        <v>1.5</v>
      </c>
      <c r="D1003">
        <v>1</v>
      </c>
    </row>
    <row r="1004" spans="1:4" x14ac:dyDescent="0.3">
      <c r="A1004" s="11">
        <v>42392</v>
      </c>
      <c r="B1004">
        <v>387.49</v>
      </c>
      <c r="C1004">
        <v>1.97</v>
      </c>
      <c r="D1004">
        <v>1</v>
      </c>
    </row>
    <row r="1005" spans="1:4" x14ac:dyDescent="0.3">
      <c r="A1005" s="11">
        <v>42393</v>
      </c>
      <c r="B1005">
        <v>402.97</v>
      </c>
      <c r="C1005">
        <v>2.14</v>
      </c>
      <c r="D1005">
        <v>1</v>
      </c>
    </row>
    <row r="1006" spans="1:4" x14ac:dyDescent="0.3">
      <c r="A1006" s="11">
        <v>42394</v>
      </c>
      <c r="B1006">
        <v>391.73</v>
      </c>
      <c r="C1006">
        <v>2.5</v>
      </c>
      <c r="D1006">
        <v>1</v>
      </c>
    </row>
    <row r="1007" spans="1:4" x14ac:dyDescent="0.3">
      <c r="A1007" s="11">
        <v>42395</v>
      </c>
      <c r="B1007">
        <v>392.15</v>
      </c>
      <c r="C1007">
        <v>2.2799999999999998</v>
      </c>
      <c r="D1007">
        <v>1</v>
      </c>
    </row>
    <row r="1008" spans="1:4" x14ac:dyDescent="0.3">
      <c r="A1008" s="11">
        <v>42396</v>
      </c>
      <c r="B1008">
        <v>394.97</v>
      </c>
      <c r="C1008">
        <v>2.39</v>
      </c>
      <c r="D1008">
        <v>1</v>
      </c>
    </row>
    <row r="1009" spans="1:4" x14ac:dyDescent="0.3">
      <c r="A1009" s="11">
        <v>42397</v>
      </c>
      <c r="B1009">
        <v>380.29</v>
      </c>
      <c r="C1009">
        <v>2.5299999999999998</v>
      </c>
      <c r="D1009">
        <v>0.99999899999999997</v>
      </c>
    </row>
    <row r="1010" spans="1:4" x14ac:dyDescent="0.3">
      <c r="A1010" s="11">
        <v>42398</v>
      </c>
      <c r="B1010">
        <v>379.47</v>
      </c>
      <c r="C1010">
        <v>2.4900000000000002</v>
      </c>
      <c r="D1010">
        <v>0.99997800000000003</v>
      </c>
    </row>
    <row r="1011" spans="1:4" x14ac:dyDescent="0.3">
      <c r="A1011" s="11">
        <v>42399</v>
      </c>
      <c r="B1011">
        <v>378.26</v>
      </c>
      <c r="C1011">
        <v>2.4500000000000002</v>
      </c>
      <c r="D1011">
        <v>1</v>
      </c>
    </row>
    <row r="1012" spans="1:4" x14ac:dyDescent="0.3">
      <c r="A1012" s="11">
        <v>42400</v>
      </c>
      <c r="B1012">
        <v>368.77</v>
      </c>
      <c r="C1012">
        <v>2.31</v>
      </c>
      <c r="D1012">
        <v>0.99999899999999997</v>
      </c>
    </row>
    <row r="1013" spans="1:4" x14ac:dyDescent="0.3">
      <c r="A1013" s="11">
        <v>42401</v>
      </c>
      <c r="B1013">
        <v>373.06</v>
      </c>
      <c r="C1013">
        <v>2.21</v>
      </c>
      <c r="D1013">
        <v>0.999969</v>
      </c>
    </row>
    <row r="1014" spans="1:4" x14ac:dyDescent="0.3">
      <c r="A1014" s="11">
        <v>42402</v>
      </c>
      <c r="B1014">
        <v>374.45</v>
      </c>
      <c r="C1014">
        <v>2.44</v>
      </c>
      <c r="D1014">
        <v>1</v>
      </c>
    </row>
    <row r="1015" spans="1:4" x14ac:dyDescent="0.3">
      <c r="A1015" s="11">
        <v>42403</v>
      </c>
      <c r="B1015">
        <v>369.95</v>
      </c>
      <c r="C1015">
        <v>2.5299999999999998</v>
      </c>
      <c r="D1015">
        <v>1</v>
      </c>
    </row>
    <row r="1016" spans="1:4" x14ac:dyDescent="0.3">
      <c r="A1016" s="11">
        <v>42404</v>
      </c>
      <c r="B1016">
        <v>389.59</v>
      </c>
      <c r="C1016">
        <v>2.58</v>
      </c>
      <c r="D1016">
        <v>1</v>
      </c>
    </row>
    <row r="1017" spans="1:4" x14ac:dyDescent="0.3">
      <c r="A1017" s="11">
        <v>42405</v>
      </c>
      <c r="B1017">
        <v>386.55</v>
      </c>
      <c r="C1017">
        <v>2.54</v>
      </c>
      <c r="D1017">
        <v>1</v>
      </c>
    </row>
    <row r="1018" spans="1:4" x14ac:dyDescent="0.3">
      <c r="A1018" s="11">
        <v>42406</v>
      </c>
      <c r="B1018">
        <v>376.52</v>
      </c>
      <c r="C1018">
        <v>2.5299999999999998</v>
      </c>
      <c r="D1018">
        <v>1</v>
      </c>
    </row>
    <row r="1019" spans="1:4" x14ac:dyDescent="0.3">
      <c r="A1019" s="11">
        <v>42407</v>
      </c>
      <c r="B1019">
        <v>376.62</v>
      </c>
      <c r="C1019">
        <v>2.96</v>
      </c>
      <c r="D1019">
        <v>1</v>
      </c>
    </row>
    <row r="1020" spans="1:4" x14ac:dyDescent="0.3">
      <c r="A1020" s="11">
        <v>42408</v>
      </c>
      <c r="B1020">
        <v>373.45</v>
      </c>
      <c r="C1020">
        <v>3.18</v>
      </c>
      <c r="D1020">
        <v>1</v>
      </c>
    </row>
    <row r="1021" spans="1:4" x14ac:dyDescent="0.3">
      <c r="A1021" s="11">
        <v>42409</v>
      </c>
      <c r="B1021">
        <v>376.03</v>
      </c>
      <c r="C1021">
        <v>4.04</v>
      </c>
      <c r="D1021">
        <v>1</v>
      </c>
    </row>
    <row r="1022" spans="1:4" x14ac:dyDescent="0.3">
      <c r="A1022" s="11">
        <v>42410</v>
      </c>
      <c r="B1022">
        <v>381.65</v>
      </c>
      <c r="C1022">
        <v>4.4400000000000004</v>
      </c>
      <c r="D1022">
        <v>1</v>
      </c>
    </row>
    <row r="1023" spans="1:4" x14ac:dyDescent="0.3">
      <c r="A1023" s="11">
        <v>42411</v>
      </c>
      <c r="B1023">
        <v>379.65</v>
      </c>
      <c r="C1023">
        <v>6.01</v>
      </c>
      <c r="D1023">
        <v>1</v>
      </c>
    </row>
    <row r="1024" spans="1:4" x14ac:dyDescent="0.3">
      <c r="A1024" s="11">
        <v>42412</v>
      </c>
      <c r="B1024">
        <v>384.26</v>
      </c>
      <c r="C1024">
        <v>5.55</v>
      </c>
      <c r="D1024">
        <v>1</v>
      </c>
    </row>
    <row r="1025" spans="1:4" x14ac:dyDescent="0.3">
      <c r="A1025" s="11">
        <v>42413</v>
      </c>
      <c r="B1025">
        <v>391.86</v>
      </c>
      <c r="C1025">
        <v>5.39</v>
      </c>
      <c r="D1025">
        <v>1</v>
      </c>
    </row>
    <row r="1026" spans="1:4" x14ac:dyDescent="0.3">
      <c r="A1026" s="11">
        <v>42414</v>
      </c>
      <c r="B1026">
        <v>407.23</v>
      </c>
      <c r="C1026">
        <v>5.24</v>
      </c>
      <c r="D1026">
        <v>1</v>
      </c>
    </row>
    <row r="1027" spans="1:4" x14ac:dyDescent="0.3">
      <c r="A1027" s="11">
        <v>42415</v>
      </c>
      <c r="B1027">
        <v>400.18</v>
      </c>
      <c r="C1027">
        <v>5.29</v>
      </c>
      <c r="D1027">
        <v>1</v>
      </c>
    </row>
    <row r="1028" spans="1:4" x14ac:dyDescent="0.3">
      <c r="A1028" s="11">
        <v>42416</v>
      </c>
      <c r="B1028">
        <v>407.49</v>
      </c>
      <c r="C1028">
        <v>4.32</v>
      </c>
      <c r="D1028">
        <v>1</v>
      </c>
    </row>
    <row r="1029" spans="1:4" x14ac:dyDescent="0.3">
      <c r="A1029" s="11">
        <v>42417</v>
      </c>
      <c r="B1029">
        <v>416.32</v>
      </c>
      <c r="C1029">
        <v>3.76</v>
      </c>
      <c r="D1029">
        <v>1</v>
      </c>
    </row>
    <row r="1030" spans="1:4" x14ac:dyDescent="0.3">
      <c r="A1030" s="11">
        <v>42418</v>
      </c>
      <c r="B1030">
        <v>422.37</v>
      </c>
      <c r="C1030">
        <v>4.4000000000000004</v>
      </c>
      <c r="D1030">
        <v>1</v>
      </c>
    </row>
    <row r="1031" spans="1:4" x14ac:dyDescent="0.3">
      <c r="A1031" s="11">
        <v>42419</v>
      </c>
      <c r="B1031">
        <v>420.79</v>
      </c>
      <c r="C1031">
        <v>4.74</v>
      </c>
      <c r="D1031">
        <v>1</v>
      </c>
    </row>
    <row r="1032" spans="1:4" x14ac:dyDescent="0.3">
      <c r="A1032" s="11">
        <v>42420</v>
      </c>
      <c r="B1032">
        <v>437.16</v>
      </c>
      <c r="C1032">
        <v>4.34</v>
      </c>
      <c r="D1032">
        <v>1</v>
      </c>
    </row>
    <row r="1033" spans="1:4" x14ac:dyDescent="0.3">
      <c r="A1033" s="11">
        <v>42421</v>
      </c>
      <c r="B1033">
        <v>438.8</v>
      </c>
      <c r="C1033">
        <v>4.6500000000000004</v>
      </c>
      <c r="D1033">
        <v>1</v>
      </c>
    </row>
    <row r="1034" spans="1:4" x14ac:dyDescent="0.3">
      <c r="A1034" s="11">
        <v>42422</v>
      </c>
      <c r="B1034">
        <v>437.75</v>
      </c>
      <c r="C1034">
        <v>5.62</v>
      </c>
      <c r="D1034">
        <v>1</v>
      </c>
    </row>
    <row r="1035" spans="1:4" x14ac:dyDescent="0.3">
      <c r="A1035" s="11">
        <v>42423</v>
      </c>
      <c r="B1035">
        <v>420.74</v>
      </c>
      <c r="C1035">
        <v>5.59</v>
      </c>
      <c r="D1035">
        <v>1</v>
      </c>
    </row>
    <row r="1036" spans="1:4" x14ac:dyDescent="0.3">
      <c r="A1036" s="11">
        <v>42424</v>
      </c>
      <c r="B1036">
        <v>424.95</v>
      </c>
      <c r="C1036">
        <v>6.24</v>
      </c>
      <c r="D1036">
        <v>0.99984399999999996</v>
      </c>
    </row>
    <row r="1037" spans="1:4" x14ac:dyDescent="0.3">
      <c r="A1037" s="11">
        <v>42425</v>
      </c>
      <c r="B1037">
        <v>424.54</v>
      </c>
      <c r="C1037">
        <v>6.1</v>
      </c>
      <c r="D1037">
        <v>1</v>
      </c>
    </row>
    <row r="1038" spans="1:4" x14ac:dyDescent="0.3">
      <c r="A1038" s="11">
        <v>42426</v>
      </c>
      <c r="B1038">
        <v>432.15</v>
      </c>
      <c r="C1038">
        <v>5.92</v>
      </c>
      <c r="D1038">
        <v>1</v>
      </c>
    </row>
    <row r="1039" spans="1:4" x14ac:dyDescent="0.3">
      <c r="A1039" s="11">
        <v>42427</v>
      </c>
      <c r="B1039">
        <v>432.52</v>
      </c>
      <c r="C1039">
        <v>6.43</v>
      </c>
      <c r="D1039">
        <v>1</v>
      </c>
    </row>
    <row r="1040" spans="1:4" x14ac:dyDescent="0.3">
      <c r="A1040" s="11">
        <v>42428</v>
      </c>
      <c r="B1040">
        <v>433.5</v>
      </c>
      <c r="C1040">
        <v>6.47</v>
      </c>
      <c r="D1040">
        <v>1</v>
      </c>
    </row>
    <row r="1041" spans="1:4" x14ac:dyDescent="0.3">
      <c r="A1041" s="11">
        <v>42429</v>
      </c>
      <c r="B1041">
        <v>437.7</v>
      </c>
      <c r="C1041">
        <v>6.34</v>
      </c>
      <c r="D1041">
        <v>1</v>
      </c>
    </row>
    <row r="1042" spans="1:4" x14ac:dyDescent="0.3">
      <c r="A1042" s="11">
        <v>42430</v>
      </c>
      <c r="B1042">
        <v>435.12</v>
      </c>
      <c r="C1042">
        <v>7.65</v>
      </c>
      <c r="D1042">
        <v>0.99999099999999996</v>
      </c>
    </row>
    <row r="1043" spans="1:4" x14ac:dyDescent="0.3">
      <c r="A1043" s="11">
        <v>42431</v>
      </c>
      <c r="B1043">
        <v>423.99</v>
      </c>
      <c r="C1043">
        <v>8.4700000000000006</v>
      </c>
      <c r="D1043">
        <v>0.99996200000000002</v>
      </c>
    </row>
    <row r="1044" spans="1:4" x14ac:dyDescent="0.3">
      <c r="A1044" s="11">
        <v>42432</v>
      </c>
      <c r="B1044">
        <v>421.65</v>
      </c>
      <c r="C1044">
        <v>9.2899999999999991</v>
      </c>
      <c r="D1044">
        <v>0.99999899999999997</v>
      </c>
    </row>
    <row r="1045" spans="1:4" x14ac:dyDescent="0.3">
      <c r="A1045" s="11">
        <v>42433</v>
      </c>
      <c r="B1045">
        <v>410.94</v>
      </c>
      <c r="C1045">
        <v>10.41</v>
      </c>
      <c r="D1045">
        <v>1</v>
      </c>
    </row>
    <row r="1046" spans="1:4" x14ac:dyDescent="0.3">
      <c r="A1046" s="11">
        <v>42434</v>
      </c>
      <c r="B1046">
        <v>400.57</v>
      </c>
      <c r="C1046">
        <v>11</v>
      </c>
      <c r="D1046">
        <v>1</v>
      </c>
    </row>
    <row r="1047" spans="1:4" x14ac:dyDescent="0.3">
      <c r="A1047" s="11">
        <v>42435</v>
      </c>
      <c r="B1047">
        <v>407.71</v>
      </c>
      <c r="C1047">
        <v>11.38</v>
      </c>
      <c r="D1047">
        <v>0.99999800000000005</v>
      </c>
    </row>
    <row r="1048" spans="1:4" x14ac:dyDescent="0.3">
      <c r="A1048" s="11">
        <v>42436</v>
      </c>
      <c r="B1048">
        <v>414.32</v>
      </c>
      <c r="C1048">
        <v>9.5500000000000007</v>
      </c>
      <c r="D1048">
        <v>0.99999800000000005</v>
      </c>
    </row>
    <row r="1049" spans="1:4" x14ac:dyDescent="0.3">
      <c r="A1049" s="11">
        <v>42437</v>
      </c>
      <c r="B1049">
        <v>413.97</v>
      </c>
      <c r="C1049">
        <v>9.85</v>
      </c>
      <c r="D1049">
        <v>1</v>
      </c>
    </row>
    <row r="1050" spans="1:4" x14ac:dyDescent="0.3">
      <c r="A1050" s="11">
        <v>42438</v>
      </c>
      <c r="B1050">
        <v>414.86</v>
      </c>
      <c r="C1050">
        <v>11.9</v>
      </c>
      <c r="D1050">
        <v>0.99989499999999998</v>
      </c>
    </row>
    <row r="1051" spans="1:4" x14ac:dyDescent="0.3">
      <c r="A1051" s="11">
        <v>42439</v>
      </c>
      <c r="B1051">
        <v>417.13</v>
      </c>
      <c r="C1051">
        <v>11.31</v>
      </c>
      <c r="D1051">
        <v>0.99999400000000005</v>
      </c>
    </row>
    <row r="1052" spans="1:4" x14ac:dyDescent="0.3">
      <c r="A1052" s="11">
        <v>42440</v>
      </c>
      <c r="B1052">
        <v>421.69</v>
      </c>
      <c r="C1052">
        <v>11.08</v>
      </c>
      <c r="D1052">
        <v>0.99999499999999997</v>
      </c>
    </row>
    <row r="1053" spans="1:4" x14ac:dyDescent="0.3">
      <c r="A1053" s="11">
        <v>42441</v>
      </c>
      <c r="B1053">
        <v>411.62</v>
      </c>
      <c r="C1053">
        <v>13.53</v>
      </c>
      <c r="D1053">
        <v>0.99989499999999998</v>
      </c>
    </row>
    <row r="1054" spans="1:4" x14ac:dyDescent="0.3">
      <c r="A1054" s="11">
        <v>42442</v>
      </c>
      <c r="B1054">
        <v>414.07</v>
      </c>
      <c r="C1054">
        <v>14.48</v>
      </c>
      <c r="D1054">
        <v>0.99991799999999997</v>
      </c>
    </row>
    <row r="1055" spans="1:4" x14ac:dyDescent="0.3">
      <c r="A1055" s="11">
        <v>42443</v>
      </c>
      <c r="B1055">
        <v>416.44</v>
      </c>
      <c r="C1055">
        <v>12.45</v>
      </c>
      <c r="D1055">
        <v>0.99999400000000005</v>
      </c>
    </row>
    <row r="1056" spans="1:4" x14ac:dyDescent="0.3">
      <c r="A1056" s="11">
        <v>42444</v>
      </c>
      <c r="B1056">
        <v>416.83</v>
      </c>
      <c r="C1056">
        <v>13.01</v>
      </c>
      <c r="D1056">
        <v>1</v>
      </c>
    </row>
    <row r="1057" spans="1:4" x14ac:dyDescent="0.3">
      <c r="A1057" s="11">
        <v>42445</v>
      </c>
      <c r="B1057">
        <v>417.01</v>
      </c>
      <c r="C1057">
        <v>12.52</v>
      </c>
      <c r="D1057">
        <v>1</v>
      </c>
    </row>
    <row r="1058" spans="1:4" x14ac:dyDescent="0.3">
      <c r="A1058" s="11">
        <v>42446</v>
      </c>
      <c r="B1058">
        <v>420.62</v>
      </c>
      <c r="C1058">
        <v>11.08</v>
      </c>
      <c r="D1058">
        <v>0.99998299999999996</v>
      </c>
    </row>
    <row r="1059" spans="1:4" x14ac:dyDescent="0.3">
      <c r="A1059" s="11">
        <v>42447</v>
      </c>
      <c r="B1059">
        <v>409.55</v>
      </c>
      <c r="C1059">
        <v>11</v>
      </c>
      <c r="D1059">
        <v>0.99999800000000005</v>
      </c>
    </row>
    <row r="1060" spans="1:4" x14ac:dyDescent="0.3">
      <c r="A1060" s="11">
        <v>42448</v>
      </c>
      <c r="B1060">
        <v>410.44</v>
      </c>
      <c r="C1060">
        <v>10.53</v>
      </c>
      <c r="D1060">
        <v>0.99999800000000005</v>
      </c>
    </row>
    <row r="1061" spans="1:4" x14ac:dyDescent="0.3">
      <c r="A1061" s="11">
        <v>42449</v>
      </c>
      <c r="B1061">
        <v>413.76</v>
      </c>
      <c r="C1061">
        <v>10.32</v>
      </c>
      <c r="D1061">
        <v>0.99999800000000005</v>
      </c>
    </row>
    <row r="1062" spans="1:4" x14ac:dyDescent="0.3">
      <c r="A1062" s="11">
        <v>42450</v>
      </c>
      <c r="B1062">
        <v>413.31</v>
      </c>
      <c r="C1062">
        <v>11.86</v>
      </c>
      <c r="D1062">
        <v>0.99999899999999997</v>
      </c>
    </row>
    <row r="1063" spans="1:4" x14ac:dyDescent="0.3">
      <c r="A1063" s="11">
        <v>42451</v>
      </c>
      <c r="B1063">
        <v>418.09</v>
      </c>
      <c r="C1063">
        <v>11.27</v>
      </c>
      <c r="D1063">
        <v>0.99999899999999997</v>
      </c>
    </row>
    <row r="1064" spans="1:4" x14ac:dyDescent="0.3">
      <c r="A1064" s="11">
        <v>42452</v>
      </c>
      <c r="B1064">
        <v>418.04</v>
      </c>
      <c r="C1064">
        <v>12.42</v>
      </c>
      <c r="D1064">
        <v>0.99999899999999997</v>
      </c>
    </row>
    <row r="1065" spans="1:4" x14ac:dyDescent="0.3">
      <c r="A1065" s="11">
        <v>42453</v>
      </c>
      <c r="B1065">
        <v>416.39</v>
      </c>
      <c r="C1065">
        <v>11.23</v>
      </c>
      <c r="D1065">
        <v>0.99997199999999997</v>
      </c>
    </row>
    <row r="1066" spans="1:4" x14ac:dyDescent="0.3">
      <c r="A1066" s="11">
        <v>42454</v>
      </c>
      <c r="B1066">
        <v>417.18</v>
      </c>
      <c r="C1066">
        <v>10.74</v>
      </c>
      <c r="D1066">
        <v>1</v>
      </c>
    </row>
    <row r="1067" spans="1:4" x14ac:dyDescent="0.3">
      <c r="A1067" s="11">
        <v>42455</v>
      </c>
      <c r="B1067">
        <v>417.95</v>
      </c>
      <c r="C1067">
        <v>10.97</v>
      </c>
      <c r="D1067">
        <v>1</v>
      </c>
    </row>
    <row r="1068" spans="1:4" x14ac:dyDescent="0.3">
      <c r="A1068" s="11">
        <v>42456</v>
      </c>
      <c r="B1068">
        <v>426.77</v>
      </c>
      <c r="C1068">
        <v>10.42</v>
      </c>
      <c r="D1068">
        <v>1</v>
      </c>
    </row>
    <row r="1069" spans="1:4" x14ac:dyDescent="0.3">
      <c r="A1069" s="11">
        <v>42457</v>
      </c>
      <c r="B1069">
        <v>424.23</v>
      </c>
      <c r="C1069">
        <v>11.67</v>
      </c>
      <c r="D1069">
        <v>1</v>
      </c>
    </row>
    <row r="1070" spans="1:4" x14ac:dyDescent="0.3">
      <c r="A1070" s="11">
        <v>42458</v>
      </c>
      <c r="B1070">
        <v>416.52</v>
      </c>
      <c r="C1070">
        <v>11.66</v>
      </c>
      <c r="D1070">
        <v>1</v>
      </c>
    </row>
    <row r="1071" spans="1:4" x14ac:dyDescent="0.3">
      <c r="A1071" s="11">
        <v>42459</v>
      </c>
      <c r="B1071">
        <v>414.82</v>
      </c>
      <c r="C1071">
        <v>11.95</v>
      </c>
      <c r="D1071">
        <v>1</v>
      </c>
    </row>
    <row r="1072" spans="1:4" x14ac:dyDescent="0.3">
      <c r="A1072" s="11">
        <v>42460</v>
      </c>
      <c r="B1072">
        <v>416.73</v>
      </c>
      <c r="C1072">
        <v>11.4</v>
      </c>
      <c r="D1072">
        <v>1</v>
      </c>
    </row>
    <row r="1073" spans="1:4" x14ac:dyDescent="0.3">
      <c r="A1073" s="11">
        <v>42461</v>
      </c>
      <c r="B1073">
        <v>417.96</v>
      </c>
      <c r="C1073">
        <v>11.66</v>
      </c>
      <c r="D1073">
        <v>1</v>
      </c>
    </row>
    <row r="1074" spans="1:4" x14ac:dyDescent="0.3">
      <c r="A1074" s="11">
        <v>42462</v>
      </c>
      <c r="B1074">
        <v>420.87</v>
      </c>
      <c r="C1074">
        <v>11.6</v>
      </c>
      <c r="D1074">
        <v>1</v>
      </c>
    </row>
    <row r="1075" spans="1:4" x14ac:dyDescent="0.3">
      <c r="A1075" s="11">
        <v>42463</v>
      </c>
      <c r="B1075">
        <v>420.9</v>
      </c>
      <c r="C1075">
        <v>11.62</v>
      </c>
      <c r="D1075">
        <v>1</v>
      </c>
    </row>
    <row r="1076" spans="1:4" x14ac:dyDescent="0.3">
      <c r="A1076" s="11">
        <v>42464</v>
      </c>
      <c r="B1076">
        <v>421.44</v>
      </c>
      <c r="C1076">
        <v>11.16</v>
      </c>
      <c r="D1076">
        <v>1</v>
      </c>
    </row>
    <row r="1077" spans="1:4" x14ac:dyDescent="0.3">
      <c r="A1077" s="11">
        <v>42465</v>
      </c>
      <c r="B1077">
        <v>424.03</v>
      </c>
      <c r="C1077">
        <v>10.44</v>
      </c>
      <c r="D1077">
        <v>1</v>
      </c>
    </row>
    <row r="1078" spans="1:4" x14ac:dyDescent="0.3">
      <c r="A1078" s="11">
        <v>42466</v>
      </c>
      <c r="B1078">
        <v>423.41</v>
      </c>
      <c r="C1078">
        <v>10.69</v>
      </c>
      <c r="D1078">
        <v>1</v>
      </c>
    </row>
    <row r="1079" spans="1:4" x14ac:dyDescent="0.3">
      <c r="A1079" s="11">
        <v>42467</v>
      </c>
      <c r="B1079">
        <v>422.74</v>
      </c>
      <c r="C1079">
        <v>10.07</v>
      </c>
      <c r="D1079">
        <v>1</v>
      </c>
    </row>
    <row r="1080" spans="1:4" x14ac:dyDescent="0.3">
      <c r="A1080" s="11">
        <v>42468</v>
      </c>
      <c r="B1080">
        <v>420.35</v>
      </c>
      <c r="C1080">
        <v>9.7200000000000006</v>
      </c>
      <c r="D1080">
        <v>1</v>
      </c>
    </row>
    <row r="1081" spans="1:4" x14ac:dyDescent="0.3">
      <c r="A1081" s="11">
        <v>42469</v>
      </c>
      <c r="B1081">
        <v>419.41</v>
      </c>
      <c r="C1081">
        <v>9.15</v>
      </c>
      <c r="D1081">
        <v>1</v>
      </c>
    </row>
    <row r="1082" spans="1:4" x14ac:dyDescent="0.3">
      <c r="A1082" s="11">
        <v>42470</v>
      </c>
      <c r="B1082">
        <v>421.56</v>
      </c>
      <c r="C1082">
        <v>8.94</v>
      </c>
      <c r="D1082">
        <v>1</v>
      </c>
    </row>
    <row r="1083" spans="1:4" x14ac:dyDescent="0.3">
      <c r="A1083" s="11">
        <v>42471</v>
      </c>
      <c r="B1083">
        <v>422.48</v>
      </c>
      <c r="C1083">
        <v>8.64</v>
      </c>
      <c r="D1083">
        <v>0.999861</v>
      </c>
    </row>
    <row r="1084" spans="1:4" x14ac:dyDescent="0.3">
      <c r="A1084" s="11">
        <v>42472</v>
      </c>
      <c r="B1084">
        <v>425.19</v>
      </c>
      <c r="C1084">
        <v>7.44</v>
      </c>
      <c r="D1084">
        <v>1</v>
      </c>
    </row>
    <row r="1085" spans="1:4" x14ac:dyDescent="0.3">
      <c r="A1085" s="11">
        <v>42473</v>
      </c>
      <c r="B1085">
        <v>423.73</v>
      </c>
      <c r="C1085">
        <v>8.0399999999999991</v>
      </c>
      <c r="D1085">
        <v>1</v>
      </c>
    </row>
    <row r="1086" spans="1:4" x14ac:dyDescent="0.3">
      <c r="A1086" s="11">
        <v>42474</v>
      </c>
      <c r="B1086">
        <v>424.28</v>
      </c>
      <c r="C1086">
        <v>8.39</v>
      </c>
      <c r="D1086">
        <v>1</v>
      </c>
    </row>
    <row r="1087" spans="1:4" x14ac:dyDescent="0.3">
      <c r="A1087" s="11">
        <v>42475</v>
      </c>
      <c r="B1087">
        <v>429.71</v>
      </c>
      <c r="C1087">
        <v>8.24</v>
      </c>
      <c r="D1087">
        <v>1</v>
      </c>
    </row>
    <row r="1088" spans="1:4" x14ac:dyDescent="0.3">
      <c r="A1088" s="11">
        <v>42476</v>
      </c>
      <c r="B1088">
        <v>430.57</v>
      </c>
      <c r="C1088">
        <v>8.61</v>
      </c>
      <c r="D1088">
        <v>1</v>
      </c>
    </row>
    <row r="1089" spans="1:4" x14ac:dyDescent="0.3">
      <c r="A1089" s="11">
        <v>42477</v>
      </c>
      <c r="B1089">
        <v>427.4</v>
      </c>
      <c r="C1089">
        <v>9.31</v>
      </c>
      <c r="D1089">
        <v>1</v>
      </c>
    </row>
    <row r="1090" spans="1:4" x14ac:dyDescent="0.3">
      <c r="A1090" s="11">
        <v>42478</v>
      </c>
      <c r="B1090">
        <v>428.59</v>
      </c>
      <c r="C1090">
        <v>9.0399999999999991</v>
      </c>
      <c r="D1090">
        <v>1</v>
      </c>
    </row>
    <row r="1091" spans="1:4" x14ac:dyDescent="0.3">
      <c r="A1091" s="11">
        <v>42479</v>
      </c>
      <c r="B1091">
        <v>435.51</v>
      </c>
      <c r="C1091">
        <v>8.7100000000000009</v>
      </c>
      <c r="D1091">
        <v>1</v>
      </c>
    </row>
    <row r="1092" spans="1:4" x14ac:dyDescent="0.3">
      <c r="A1092" s="11">
        <v>42480</v>
      </c>
      <c r="B1092">
        <v>441.39</v>
      </c>
      <c r="C1092">
        <v>8.4700000000000006</v>
      </c>
      <c r="D1092">
        <v>1</v>
      </c>
    </row>
    <row r="1093" spans="1:4" x14ac:dyDescent="0.3">
      <c r="A1093" s="11">
        <v>42481</v>
      </c>
      <c r="B1093">
        <v>449.42</v>
      </c>
      <c r="C1093">
        <v>8.1</v>
      </c>
      <c r="D1093">
        <v>1</v>
      </c>
    </row>
    <row r="1094" spans="1:4" x14ac:dyDescent="0.3">
      <c r="A1094" s="11">
        <v>42482</v>
      </c>
      <c r="B1094">
        <v>445.74</v>
      </c>
      <c r="C1094">
        <v>7.82</v>
      </c>
      <c r="D1094">
        <v>1</v>
      </c>
    </row>
    <row r="1095" spans="1:4" x14ac:dyDescent="0.3">
      <c r="A1095" s="11">
        <v>42483</v>
      </c>
      <c r="B1095">
        <v>450.28</v>
      </c>
      <c r="C1095">
        <v>8.2899999999999991</v>
      </c>
      <c r="D1095">
        <v>1</v>
      </c>
    </row>
    <row r="1096" spans="1:4" x14ac:dyDescent="0.3">
      <c r="A1096" s="11">
        <v>42484</v>
      </c>
      <c r="B1096">
        <v>458.55</v>
      </c>
      <c r="C1096">
        <v>8</v>
      </c>
      <c r="D1096">
        <v>1</v>
      </c>
    </row>
    <row r="1097" spans="1:4" x14ac:dyDescent="0.3">
      <c r="A1097" s="11">
        <v>42485</v>
      </c>
      <c r="B1097">
        <v>461.43</v>
      </c>
      <c r="C1097">
        <v>7.55</v>
      </c>
      <c r="D1097">
        <v>1</v>
      </c>
    </row>
    <row r="1098" spans="1:4" x14ac:dyDescent="0.3">
      <c r="A1098" s="11">
        <v>42486</v>
      </c>
      <c r="B1098">
        <v>466.09</v>
      </c>
      <c r="C1098">
        <v>7.4</v>
      </c>
      <c r="D1098">
        <v>1</v>
      </c>
    </row>
    <row r="1099" spans="1:4" x14ac:dyDescent="0.3">
      <c r="A1099" s="11">
        <v>42487</v>
      </c>
      <c r="B1099">
        <v>444.69</v>
      </c>
      <c r="C1099">
        <v>7.76</v>
      </c>
      <c r="D1099">
        <v>1</v>
      </c>
    </row>
    <row r="1100" spans="1:4" x14ac:dyDescent="0.3">
      <c r="A1100" s="11">
        <v>42488</v>
      </c>
      <c r="B1100">
        <v>449.01</v>
      </c>
      <c r="C1100">
        <v>7.17</v>
      </c>
      <c r="D1100">
        <v>1</v>
      </c>
    </row>
    <row r="1101" spans="1:4" x14ac:dyDescent="0.3">
      <c r="A1101" s="11">
        <v>42489</v>
      </c>
      <c r="B1101">
        <v>455.1</v>
      </c>
      <c r="C1101">
        <v>7.46</v>
      </c>
      <c r="D1101">
        <v>1</v>
      </c>
    </row>
    <row r="1102" spans="1:4" x14ac:dyDescent="0.3">
      <c r="A1102" s="11">
        <v>42490</v>
      </c>
      <c r="B1102">
        <v>448.32</v>
      </c>
      <c r="C1102">
        <v>8.81</v>
      </c>
      <c r="D1102">
        <v>1</v>
      </c>
    </row>
    <row r="1103" spans="1:4" x14ac:dyDescent="0.3">
      <c r="A1103" s="11">
        <v>42491</v>
      </c>
      <c r="B1103">
        <v>451.88</v>
      </c>
      <c r="C1103">
        <v>8.85</v>
      </c>
      <c r="D1103">
        <v>1</v>
      </c>
    </row>
    <row r="1104" spans="1:4" x14ac:dyDescent="0.3">
      <c r="A1104" s="11">
        <v>42492</v>
      </c>
      <c r="B1104">
        <v>444.67</v>
      </c>
      <c r="C1104">
        <v>10.16</v>
      </c>
      <c r="D1104">
        <v>1</v>
      </c>
    </row>
    <row r="1105" spans="1:4" x14ac:dyDescent="0.3">
      <c r="A1105" s="11">
        <v>42493</v>
      </c>
      <c r="B1105">
        <v>450.3</v>
      </c>
      <c r="C1105">
        <v>9.31</v>
      </c>
      <c r="D1105">
        <v>1</v>
      </c>
    </row>
    <row r="1106" spans="1:4" x14ac:dyDescent="0.3">
      <c r="A1106" s="11">
        <v>42494</v>
      </c>
      <c r="B1106">
        <v>446.72</v>
      </c>
      <c r="C1106">
        <v>9.41</v>
      </c>
      <c r="D1106">
        <v>1</v>
      </c>
    </row>
    <row r="1107" spans="1:4" x14ac:dyDescent="0.3">
      <c r="A1107" s="11">
        <v>42495</v>
      </c>
      <c r="B1107">
        <v>447.98</v>
      </c>
      <c r="C1107">
        <v>9.83</v>
      </c>
      <c r="D1107">
        <v>1</v>
      </c>
    </row>
    <row r="1108" spans="1:4" x14ac:dyDescent="0.3">
      <c r="A1108" s="11">
        <v>42496</v>
      </c>
      <c r="B1108">
        <v>459.6</v>
      </c>
      <c r="C1108">
        <v>9.35</v>
      </c>
      <c r="D1108">
        <v>1</v>
      </c>
    </row>
    <row r="1109" spans="1:4" x14ac:dyDescent="0.3">
      <c r="A1109" s="11">
        <v>42497</v>
      </c>
      <c r="B1109">
        <v>458.54</v>
      </c>
      <c r="C1109">
        <v>9.3699999999999992</v>
      </c>
      <c r="D1109">
        <v>1</v>
      </c>
    </row>
    <row r="1110" spans="1:4" x14ac:dyDescent="0.3">
      <c r="A1110" s="11">
        <v>42498</v>
      </c>
      <c r="B1110">
        <v>458.55</v>
      </c>
      <c r="C1110">
        <v>9.48</v>
      </c>
      <c r="D1110">
        <v>1</v>
      </c>
    </row>
    <row r="1111" spans="1:4" x14ac:dyDescent="0.3">
      <c r="A1111" s="11">
        <v>42499</v>
      </c>
      <c r="B1111">
        <v>460.48</v>
      </c>
      <c r="C1111">
        <v>9.3000000000000007</v>
      </c>
      <c r="D1111">
        <v>1</v>
      </c>
    </row>
    <row r="1112" spans="1:4" x14ac:dyDescent="0.3">
      <c r="A1112" s="11">
        <v>42500</v>
      </c>
      <c r="B1112">
        <v>450.89</v>
      </c>
      <c r="C1112">
        <v>9.36</v>
      </c>
      <c r="D1112">
        <v>1</v>
      </c>
    </row>
    <row r="1113" spans="1:4" x14ac:dyDescent="0.3">
      <c r="A1113" s="11">
        <v>42501</v>
      </c>
      <c r="B1113">
        <v>452.73</v>
      </c>
      <c r="C1113">
        <v>10</v>
      </c>
      <c r="D1113">
        <v>1</v>
      </c>
    </row>
    <row r="1114" spans="1:4" x14ac:dyDescent="0.3">
      <c r="A1114" s="11">
        <v>42502</v>
      </c>
      <c r="B1114">
        <v>454.77</v>
      </c>
      <c r="C1114">
        <v>10.06</v>
      </c>
      <c r="D1114">
        <v>1</v>
      </c>
    </row>
    <row r="1115" spans="1:4" x14ac:dyDescent="0.3">
      <c r="A1115" s="11">
        <v>42503</v>
      </c>
      <c r="B1115">
        <v>455.67</v>
      </c>
      <c r="C1115">
        <v>10.51</v>
      </c>
      <c r="D1115">
        <v>1</v>
      </c>
    </row>
    <row r="1116" spans="1:4" x14ac:dyDescent="0.3">
      <c r="A1116" s="11">
        <v>42504</v>
      </c>
      <c r="B1116">
        <v>455.67</v>
      </c>
      <c r="C1116">
        <v>10.24</v>
      </c>
      <c r="D1116">
        <v>1</v>
      </c>
    </row>
    <row r="1117" spans="1:4" x14ac:dyDescent="0.3">
      <c r="A1117" s="11">
        <v>42505</v>
      </c>
      <c r="B1117">
        <v>457.57</v>
      </c>
      <c r="C1117">
        <v>9.9600000000000009</v>
      </c>
      <c r="D1117">
        <v>1</v>
      </c>
    </row>
    <row r="1118" spans="1:4" x14ac:dyDescent="0.3">
      <c r="A1118" s="11">
        <v>42506</v>
      </c>
      <c r="B1118">
        <v>454.16</v>
      </c>
      <c r="C1118">
        <v>11.17</v>
      </c>
      <c r="D1118">
        <v>1</v>
      </c>
    </row>
    <row r="1119" spans="1:4" x14ac:dyDescent="0.3">
      <c r="A1119" s="11">
        <v>42507</v>
      </c>
      <c r="B1119">
        <v>453.78</v>
      </c>
      <c r="C1119">
        <v>12.2</v>
      </c>
      <c r="D1119">
        <v>1</v>
      </c>
    </row>
    <row r="1120" spans="1:4" x14ac:dyDescent="0.3">
      <c r="A1120" s="11">
        <v>42508</v>
      </c>
      <c r="B1120">
        <v>454.62</v>
      </c>
      <c r="C1120">
        <v>13.56</v>
      </c>
      <c r="D1120">
        <v>1</v>
      </c>
    </row>
    <row r="1121" spans="1:4" x14ac:dyDescent="0.3">
      <c r="A1121" s="11">
        <v>42509</v>
      </c>
      <c r="B1121">
        <v>438.71</v>
      </c>
      <c r="C1121">
        <v>14.77</v>
      </c>
      <c r="D1121">
        <v>1</v>
      </c>
    </row>
    <row r="1122" spans="1:4" x14ac:dyDescent="0.3">
      <c r="A1122" s="11">
        <v>42510</v>
      </c>
      <c r="B1122">
        <v>442.68</v>
      </c>
      <c r="C1122">
        <v>13.64</v>
      </c>
      <c r="D1122">
        <v>1</v>
      </c>
    </row>
    <row r="1123" spans="1:4" x14ac:dyDescent="0.3">
      <c r="A1123" s="11">
        <v>42511</v>
      </c>
      <c r="B1123">
        <v>443.19</v>
      </c>
      <c r="C1123">
        <v>14.02</v>
      </c>
      <c r="D1123">
        <v>1</v>
      </c>
    </row>
    <row r="1124" spans="1:4" x14ac:dyDescent="0.3">
      <c r="A1124" s="11">
        <v>42512</v>
      </c>
      <c r="B1124">
        <v>439.32</v>
      </c>
      <c r="C1124">
        <v>14.29</v>
      </c>
      <c r="D1124">
        <v>1</v>
      </c>
    </row>
    <row r="1125" spans="1:4" x14ac:dyDescent="0.3">
      <c r="A1125" s="11">
        <v>42513</v>
      </c>
      <c r="B1125">
        <v>444.15</v>
      </c>
      <c r="C1125">
        <v>13.46</v>
      </c>
      <c r="D1125">
        <v>1</v>
      </c>
    </row>
    <row r="1126" spans="1:4" x14ac:dyDescent="0.3">
      <c r="A1126" s="11">
        <v>42514</v>
      </c>
      <c r="B1126">
        <v>445.98</v>
      </c>
      <c r="C1126">
        <v>12.73</v>
      </c>
      <c r="D1126">
        <v>1</v>
      </c>
    </row>
    <row r="1127" spans="1:4" x14ac:dyDescent="0.3">
      <c r="A1127" s="11">
        <v>42515</v>
      </c>
      <c r="B1127">
        <v>449.6</v>
      </c>
      <c r="C1127">
        <v>12.53</v>
      </c>
      <c r="D1127">
        <v>1</v>
      </c>
    </row>
    <row r="1128" spans="1:4" x14ac:dyDescent="0.3">
      <c r="A1128" s="11">
        <v>42516</v>
      </c>
      <c r="B1128">
        <v>453.38</v>
      </c>
      <c r="C1128">
        <v>12.43</v>
      </c>
      <c r="D1128">
        <v>1</v>
      </c>
    </row>
    <row r="1129" spans="1:4" x14ac:dyDescent="0.3">
      <c r="A1129" s="11">
        <v>42517</v>
      </c>
      <c r="B1129">
        <v>473.46</v>
      </c>
      <c r="C1129">
        <v>11.3</v>
      </c>
      <c r="D1129">
        <v>1</v>
      </c>
    </row>
    <row r="1130" spans="1:4" x14ac:dyDescent="0.3">
      <c r="A1130" s="11">
        <v>42518</v>
      </c>
      <c r="B1130">
        <v>530.04</v>
      </c>
      <c r="C1130">
        <v>11.89</v>
      </c>
      <c r="D1130">
        <v>1</v>
      </c>
    </row>
    <row r="1131" spans="1:4" x14ac:dyDescent="0.3">
      <c r="A1131" s="11">
        <v>42519</v>
      </c>
      <c r="B1131">
        <v>526.23</v>
      </c>
      <c r="C1131">
        <v>12.35</v>
      </c>
      <c r="D1131">
        <v>1</v>
      </c>
    </row>
    <row r="1132" spans="1:4" x14ac:dyDescent="0.3">
      <c r="A1132" s="11">
        <v>42520</v>
      </c>
      <c r="B1132">
        <v>533.86</v>
      </c>
      <c r="C1132">
        <v>12.73</v>
      </c>
      <c r="D1132">
        <v>1</v>
      </c>
    </row>
    <row r="1133" spans="1:4" x14ac:dyDescent="0.3">
      <c r="A1133" s="11">
        <v>42521</v>
      </c>
      <c r="B1133">
        <v>531.39</v>
      </c>
      <c r="C1133">
        <v>14.08</v>
      </c>
      <c r="D1133">
        <v>1</v>
      </c>
    </row>
    <row r="1134" spans="1:4" x14ac:dyDescent="0.3">
      <c r="A1134" s="11">
        <v>42522</v>
      </c>
      <c r="B1134">
        <v>536.91999999999996</v>
      </c>
      <c r="C1134">
        <v>14</v>
      </c>
      <c r="D1134">
        <v>1</v>
      </c>
    </row>
    <row r="1135" spans="1:4" x14ac:dyDescent="0.3">
      <c r="A1135" s="11">
        <v>42523</v>
      </c>
      <c r="B1135">
        <v>537.97</v>
      </c>
      <c r="C1135">
        <v>13.74</v>
      </c>
      <c r="D1135">
        <v>1</v>
      </c>
    </row>
    <row r="1136" spans="1:4" x14ac:dyDescent="0.3">
      <c r="A1136" s="11">
        <v>42524</v>
      </c>
      <c r="B1136">
        <v>569.19000000000005</v>
      </c>
      <c r="C1136">
        <v>13.85</v>
      </c>
      <c r="D1136">
        <v>1</v>
      </c>
    </row>
    <row r="1137" spans="1:4" x14ac:dyDescent="0.3">
      <c r="A1137" s="11">
        <v>42525</v>
      </c>
      <c r="B1137">
        <v>572.73</v>
      </c>
      <c r="C1137">
        <v>13.74</v>
      </c>
      <c r="D1137">
        <v>1</v>
      </c>
    </row>
    <row r="1138" spans="1:4" x14ac:dyDescent="0.3">
      <c r="A1138" s="11">
        <v>42526</v>
      </c>
      <c r="B1138">
        <v>574.98</v>
      </c>
      <c r="C1138">
        <v>13.98</v>
      </c>
      <c r="D1138">
        <v>1</v>
      </c>
    </row>
    <row r="1139" spans="1:4" x14ac:dyDescent="0.3">
      <c r="A1139" s="11">
        <v>42527</v>
      </c>
      <c r="B1139">
        <v>585.54</v>
      </c>
      <c r="C1139">
        <v>13.93</v>
      </c>
      <c r="D1139">
        <v>1</v>
      </c>
    </row>
    <row r="1140" spans="1:4" x14ac:dyDescent="0.3">
      <c r="A1140" s="11">
        <v>42528</v>
      </c>
      <c r="B1140">
        <v>576.6</v>
      </c>
      <c r="C1140">
        <v>14.51</v>
      </c>
      <c r="D1140">
        <v>1</v>
      </c>
    </row>
    <row r="1141" spans="1:4" x14ac:dyDescent="0.3">
      <c r="A1141" s="11">
        <v>42529</v>
      </c>
      <c r="B1141">
        <v>581.65</v>
      </c>
      <c r="C1141">
        <v>14.42</v>
      </c>
      <c r="D1141">
        <v>1</v>
      </c>
    </row>
    <row r="1142" spans="1:4" x14ac:dyDescent="0.3">
      <c r="A1142" s="11">
        <v>42530</v>
      </c>
      <c r="B1142">
        <v>574.63</v>
      </c>
      <c r="C1142">
        <v>14.4</v>
      </c>
      <c r="D1142">
        <v>1</v>
      </c>
    </row>
    <row r="1143" spans="1:4" x14ac:dyDescent="0.3">
      <c r="A1143" s="11">
        <v>42531</v>
      </c>
      <c r="B1143">
        <v>577.47</v>
      </c>
      <c r="C1143">
        <v>13.91</v>
      </c>
      <c r="D1143">
        <v>1</v>
      </c>
    </row>
    <row r="1144" spans="1:4" x14ac:dyDescent="0.3">
      <c r="A1144" s="11">
        <v>42532</v>
      </c>
      <c r="B1144">
        <v>606.73</v>
      </c>
      <c r="C1144">
        <v>14.19</v>
      </c>
      <c r="D1144">
        <v>1</v>
      </c>
    </row>
    <row r="1145" spans="1:4" x14ac:dyDescent="0.3">
      <c r="A1145" s="11">
        <v>42533</v>
      </c>
      <c r="B1145">
        <v>672.78</v>
      </c>
      <c r="C1145">
        <v>15.74</v>
      </c>
      <c r="D1145">
        <v>1</v>
      </c>
    </row>
    <row r="1146" spans="1:4" x14ac:dyDescent="0.3">
      <c r="A1146" s="11">
        <v>42534</v>
      </c>
      <c r="B1146">
        <v>704.38</v>
      </c>
      <c r="C1146">
        <v>17.600000000000001</v>
      </c>
      <c r="D1146">
        <v>1</v>
      </c>
    </row>
    <row r="1147" spans="1:4" x14ac:dyDescent="0.3">
      <c r="A1147" s="11">
        <v>42535</v>
      </c>
      <c r="B1147">
        <v>685.56</v>
      </c>
      <c r="C1147">
        <v>18.89</v>
      </c>
      <c r="D1147">
        <v>1</v>
      </c>
    </row>
    <row r="1148" spans="1:4" x14ac:dyDescent="0.3">
      <c r="A1148" s="11">
        <v>42536</v>
      </c>
      <c r="B1148">
        <v>694.47</v>
      </c>
      <c r="C1148">
        <v>18.350000000000001</v>
      </c>
      <c r="D1148">
        <v>1</v>
      </c>
    </row>
    <row r="1149" spans="1:4" x14ac:dyDescent="0.3">
      <c r="A1149" s="11">
        <v>42537</v>
      </c>
      <c r="B1149">
        <v>766.31</v>
      </c>
      <c r="C1149">
        <v>20.59</v>
      </c>
      <c r="D1149">
        <v>0.99999899999999997</v>
      </c>
    </row>
    <row r="1150" spans="1:4" x14ac:dyDescent="0.3">
      <c r="A1150" s="11">
        <v>42538</v>
      </c>
      <c r="B1150">
        <v>748.91</v>
      </c>
      <c r="C1150">
        <v>15.38</v>
      </c>
      <c r="D1150">
        <v>0.99999899999999997</v>
      </c>
    </row>
    <row r="1151" spans="1:4" x14ac:dyDescent="0.3">
      <c r="A1151" s="11">
        <v>42539</v>
      </c>
      <c r="B1151">
        <v>756.23</v>
      </c>
      <c r="C1151">
        <v>11.33</v>
      </c>
      <c r="D1151">
        <v>0.99999899999999997</v>
      </c>
    </row>
    <row r="1152" spans="1:4" x14ac:dyDescent="0.3">
      <c r="A1152" s="11">
        <v>42540</v>
      </c>
      <c r="B1152">
        <v>763.78</v>
      </c>
      <c r="C1152">
        <v>12.23</v>
      </c>
      <c r="D1152">
        <v>0.99999899999999997</v>
      </c>
    </row>
    <row r="1153" spans="1:4" x14ac:dyDescent="0.3">
      <c r="A1153" s="11">
        <v>42541</v>
      </c>
      <c r="B1153">
        <v>737.23</v>
      </c>
      <c r="C1153">
        <v>11.84</v>
      </c>
      <c r="D1153">
        <v>1</v>
      </c>
    </row>
    <row r="1154" spans="1:4" x14ac:dyDescent="0.3">
      <c r="A1154" s="11">
        <v>42542</v>
      </c>
      <c r="B1154">
        <v>666.65</v>
      </c>
      <c r="C1154">
        <v>13.31</v>
      </c>
      <c r="D1154">
        <v>1</v>
      </c>
    </row>
    <row r="1155" spans="1:4" x14ac:dyDescent="0.3">
      <c r="A1155" s="11">
        <v>42543</v>
      </c>
      <c r="B1155">
        <v>596.12</v>
      </c>
      <c r="C1155">
        <v>13.1</v>
      </c>
      <c r="D1155">
        <v>1</v>
      </c>
    </row>
    <row r="1156" spans="1:4" x14ac:dyDescent="0.3">
      <c r="A1156" s="11">
        <v>42544</v>
      </c>
      <c r="B1156">
        <v>623.98</v>
      </c>
      <c r="C1156">
        <v>13.68</v>
      </c>
      <c r="D1156">
        <v>1</v>
      </c>
    </row>
    <row r="1157" spans="1:4" x14ac:dyDescent="0.3">
      <c r="A1157" s="11">
        <v>42545</v>
      </c>
      <c r="B1157">
        <v>665.3</v>
      </c>
      <c r="C1157">
        <v>14.33</v>
      </c>
      <c r="D1157">
        <v>1</v>
      </c>
    </row>
    <row r="1158" spans="1:4" x14ac:dyDescent="0.3">
      <c r="A1158" s="11">
        <v>42546</v>
      </c>
      <c r="B1158">
        <v>665.12</v>
      </c>
      <c r="C1158">
        <v>14.28</v>
      </c>
      <c r="D1158">
        <v>1</v>
      </c>
    </row>
    <row r="1159" spans="1:4" x14ac:dyDescent="0.3">
      <c r="A1159" s="11">
        <v>42547</v>
      </c>
      <c r="B1159">
        <v>629.37</v>
      </c>
      <c r="C1159">
        <v>13.85</v>
      </c>
      <c r="D1159">
        <v>1</v>
      </c>
    </row>
    <row r="1160" spans="1:4" x14ac:dyDescent="0.3">
      <c r="A1160" s="11">
        <v>42548</v>
      </c>
      <c r="B1160">
        <v>655.28</v>
      </c>
      <c r="C1160">
        <v>13.88</v>
      </c>
      <c r="D1160">
        <v>0.99995100000000003</v>
      </c>
    </row>
    <row r="1161" spans="1:4" x14ac:dyDescent="0.3">
      <c r="A1161" s="11">
        <v>42549</v>
      </c>
      <c r="B1161">
        <v>647</v>
      </c>
      <c r="C1161">
        <v>12.18</v>
      </c>
      <c r="D1161">
        <v>1</v>
      </c>
    </row>
    <row r="1162" spans="1:4" x14ac:dyDescent="0.3">
      <c r="A1162" s="11">
        <v>42550</v>
      </c>
      <c r="B1162">
        <v>639.89</v>
      </c>
      <c r="C1162">
        <v>12.61</v>
      </c>
      <c r="D1162">
        <v>1</v>
      </c>
    </row>
    <row r="1163" spans="1:4" x14ac:dyDescent="0.3">
      <c r="A1163" s="11">
        <v>42551</v>
      </c>
      <c r="B1163">
        <v>673.34</v>
      </c>
      <c r="C1163">
        <v>12.46</v>
      </c>
      <c r="D1163">
        <v>1</v>
      </c>
    </row>
    <row r="1164" spans="1:4" x14ac:dyDescent="0.3">
      <c r="A1164" s="11">
        <v>42552</v>
      </c>
      <c r="B1164">
        <v>676.3</v>
      </c>
      <c r="C1164">
        <v>12.2</v>
      </c>
      <c r="D1164">
        <v>1</v>
      </c>
    </row>
    <row r="1165" spans="1:4" x14ac:dyDescent="0.3">
      <c r="A1165" s="11">
        <v>42553</v>
      </c>
      <c r="B1165">
        <v>703.7</v>
      </c>
      <c r="C1165">
        <v>12.13</v>
      </c>
      <c r="D1165">
        <v>1</v>
      </c>
    </row>
    <row r="1166" spans="1:4" x14ac:dyDescent="0.3">
      <c r="A1166" s="11">
        <v>42554</v>
      </c>
      <c r="B1166">
        <v>658.66</v>
      </c>
      <c r="C1166">
        <v>11.72</v>
      </c>
      <c r="D1166">
        <v>1</v>
      </c>
    </row>
    <row r="1167" spans="1:4" x14ac:dyDescent="0.3">
      <c r="A1167" s="11">
        <v>42555</v>
      </c>
      <c r="B1167">
        <v>683.66</v>
      </c>
      <c r="C1167">
        <v>11.47</v>
      </c>
      <c r="D1167">
        <v>1</v>
      </c>
    </row>
    <row r="1168" spans="1:4" x14ac:dyDescent="0.3">
      <c r="A1168" s="11">
        <v>42556</v>
      </c>
      <c r="B1168">
        <v>670.63</v>
      </c>
      <c r="C1168">
        <v>10.61</v>
      </c>
      <c r="D1168">
        <v>1</v>
      </c>
    </row>
    <row r="1169" spans="1:4" x14ac:dyDescent="0.3">
      <c r="A1169" s="11">
        <v>42557</v>
      </c>
      <c r="B1169">
        <v>677.33</v>
      </c>
      <c r="C1169">
        <v>10.53</v>
      </c>
      <c r="D1169">
        <v>1</v>
      </c>
    </row>
    <row r="1170" spans="1:4" x14ac:dyDescent="0.3">
      <c r="A1170" s="11">
        <v>42558</v>
      </c>
      <c r="B1170">
        <v>640.55999999999995</v>
      </c>
      <c r="C1170">
        <v>10.11</v>
      </c>
      <c r="D1170">
        <v>0.99999099999999996</v>
      </c>
    </row>
    <row r="1171" spans="1:4" x14ac:dyDescent="0.3">
      <c r="A1171" s="11">
        <v>42559</v>
      </c>
      <c r="B1171">
        <v>666.52</v>
      </c>
      <c r="C1171">
        <v>11.39</v>
      </c>
      <c r="D1171">
        <v>0.99999899999999997</v>
      </c>
    </row>
    <row r="1172" spans="1:4" x14ac:dyDescent="0.3">
      <c r="A1172" s="11">
        <v>42560</v>
      </c>
      <c r="B1172">
        <v>650.96</v>
      </c>
      <c r="C1172">
        <v>10.97</v>
      </c>
      <c r="D1172">
        <v>0.99999899999999997</v>
      </c>
    </row>
    <row r="1173" spans="1:4" x14ac:dyDescent="0.3">
      <c r="A1173" s="11">
        <v>42561</v>
      </c>
      <c r="B1173">
        <v>649.36</v>
      </c>
      <c r="C1173">
        <v>10.95</v>
      </c>
      <c r="D1173">
        <v>0.99999899999999997</v>
      </c>
    </row>
    <row r="1174" spans="1:4" x14ac:dyDescent="0.3">
      <c r="A1174" s="11">
        <v>42562</v>
      </c>
      <c r="B1174">
        <v>647.66</v>
      </c>
      <c r="C1174">
        <v>10.46</v>
      </c>
      <c r="D1174">
        <v>1</v>
      </c>
    </row>
    <row r="1175" spans="1:4" x14ac:dyDescent="0.3">
      <c r="A1175" s="11">
        <v>42563</v>
      </c>
      <c r="B1175">
        <v>664.55</v>
      </c>
      <c r="C1175">
        <v>10.52</v>
      </c>
      <c r="D1175">
        <v>1</v>
      </c>
    </row>
    <row r="1176" spans="1:4" x14ac:dyDescent="0.3">
      <c r="A1176" s="11">
        <v>42564</v>
      </c>
      <c r="B1176">
        <v>654.47</v>
      </c>
      <c r="C1176">
        <v>10.5</v>
      </c>
      <c r="D1176">
        <v>1</v>
      </c>
    </row>
    <row r="1177" spans="1:4" x14ac:dyDescent="0.3">
      <c r="A1177" s="11">
        <v>42565</v>
      </c>
      <c r="B1177">
        <v>658.08</v>
      </c>
      <c r="C1177">
        <v>11.51</v>
      </c>
      <c r="D1177">
        <v>1</v>
      </c>
    </row>
    <row r="1178" spans="1:4" x14ac:dyDescent="0.3">
      <c r="A1178" s="11">
        <v>42566</v>
      </c>
      <c r="B1178">
        <v>663.26</v>
      </c>
      <c r="C1178">
        <v>11.95</v>
      </c>
      <c r="D1178">
        <v>1</v>
      </c>
    </row>
    <row r="1179" spans="1:4" x14ac:dyDescent="0.3">
      <c r="A1179" s="11">
        <v>42567</v>
      </c>
      <c r="B1179">
        <v>660.77</v>
      </c>
      <c r="C1179">
        <v>11.65</v>
      </c>
      <c r="D1179">
        <v>1</v>
      </c>
    </row>
    <row r="1180" spans="1:4" x14ac:dyDescent="0.3">
      <c r="A1180" s="11">
        <v>42568</v>
      </c>
      <c r="B1180">
        <v>679.46</v>
      </c>
      <c r="C1180">
        <v>11.16</v>
      </c>
      <c r="D1180">
        <v>1</v>
      </c>
    </row>
    <row r="1181" spans="1:4" x14ac:dyDescent="0.3">
      <c r="A1181" s="11">
        <v>42569</v>
      </c>
      <c r="B1181">
        <v>673.11</v>
      </c>
      <c r="C1181">
        <v>11.03</v>
      </c>
      <c r="D1181">
        <v>1</v>
      </c>
    </row>
    <row r="1182" spans="1:4" x14ac:dyDescent="0.3">
      <c r="A1182" s="11">
        <v>42570</v>
      </c>
      <c r="B1182">
        <v>672.86</v>
      </c>
      <c r="C1182">
        <v>11.62</v>
      </c>
      <c r="D1182">
        <v>1</v>
      </c>
    </row>
    <row r="1183" spans="1:4" x14ac:dyDescent="0.3">
      <c r="A1183" s="11">
        <v>42571</v>
      </c>
      <c r="B1183">
        <v>665.68</v>
      </c>
      <c r="C1183">
        <v>12.45</v>
      </c>
      <c r="D1183">
        <v>1</v>
      </c>
    </row>
    <row r="1184" spans="1:4" x14ac:dyDescent="0.3">
      <c r="A1184" s="11">
        <v>42572</v>
      </c>
      <c r="B1184">
        <v>665.01</v>
      </c>
      <c r="C1184">
        <v>12.65</v>
      </c>
      <c r="D1184">
        <v>1</v>
      </c>
    </row>
    <row r="1185" spans="1:4" x14ac:dyDescent="0.3">
      <c r="A1185" s="11">
        <v>42573</v>
      </c>
      <c r="B1185">
        <v>650.62</v>
      </c>
      <c r="C1185">
        <v>14.66</v>
      </c>
      <c r="D1185">
        <v>1</v>
      </c>
    </row>
    <row r="1186" spans="1:4" x14ac:dyDescent="0.3">
      <c r="A1186" s="11">
        <v>42574</v>
      </c>
      <c r="B1186">
        <v>655.56</v>
      </c>
      <c r="C1186">
        <v>14.3</v>
      </c>
      <c r="D1186">
        <v>1</v>
      </c>
    </row>
    <row r="1187" spans="1:4" x14ac:dyDescent="0.3">
      <c r="A1187" s="11">
        <v>42575</v>
      </c>
      <c r="B1187">
        <v>661.28</v>
      </c>
      <c r="C1187">
        <v>12.75</v>
      </c>
      <c r="D1187">
        <v>1</v>
      </c>
    </row>
    <row r="1188" spans="1:4" x14ac:dyDescent="0.3">
      <c r="A1188" s="11">
        <v>42576</v>
      </c>
      <c r="B1188">
        <v>654.1</v>
      </c>
      <c r="C1188">
        <v>13.84</v>
      </c>
      <c r="D1188">
        <v>0.99999899999999997</v>
      </c>
    </row>
    <row r="1189" spans="1:4" x14ac:dyDescent="0.3">
      <c r="A1189" s="11">
        <v>42577</v>
      </c>
      <c r="B1189">
        <v>651.78</v>
      </c>
      <c r="C1189">
        <v>11.99</v>
      </c>
      <c r="D1189">
        <v>1</v>
      </c>
    </row>
    <row r="1190" spans="1:4" x14ac:dyDescent="0.3">
      <c r="A1190" s="11">
        <v>42578</v>
      </c>
      <c r="B1190">
        <v>654.35</v>
      </c>
      <c r="C1190">
        <v>12.97</v>
      </c>
      <c r="D1190">
        <v>1</v>
      </c>
    </row>
    <row r="1191" spans="1:4" x14ac:dyDescent="0.3">
      <c r="A1191" s="11">
        <v>42579</v>
      </c>
      <c r="B1191">
        <v>655.03</v>
      </c>
      <c r="C1191">
        <v>12.84</v>
      </c>
      <c r="D1191">
        <v>1</v>
      </c>
    </row>
    <row r="1192" spans="1:4" x14ac:dyDescent="0.3">
      <c r="A1192" s="11">
        <v>42580</v>
      </c>
      <c r="B1192">
        <v>656.99</v>
      </c>
      <c r="C1192">
        <v>12.79</v>
      </c>
      <c r="D1192">
        <v>1</v>
      </c>
    </row>
    <row r="1193" spans="1:4" x14ac:dyDescent="0.3">
      <c r="A1193" s="11">
        <v>42581</v>
      </c>
      <c r="B1193">
        <v>655.04999999999995</v>
      </c>
      <c r="C1193">
        <v>12.46</v>
      </c>
      <c r="D1193">
        <v>1</v>
      </c>
    </row>
    <row r="1194" spans="1:4" x14ac:dyDescent="0.3">
      <c r="A1194" s="11">
        <v>42582</v>
      </c>
      <c r="B1194">
        <v>624.67999999999995</v>
      </c>
      <c r="C1194">
        <v>11.88</v>
      </c>
      <c r="D1194">
        <v>0.99996300000000005</v>
      </c>
    </row>
    <row r="1195" spans="1:4" x14ac:dyDescent="0.3">
      <c r="A1195" s="11">
        <v>42583</v>
      </c>
      <c r="B1195">
        <v>606.27</v>
      </c>
      <c r="C1195">
        <v>10.94</v>
      </c>
      <c r="D1195">
        <v>0.99999899999999997</v>
      </c>
    </row>
    <row r="1196" spans="1:4" x14ac:dyDescent="0.3">
      <c r="A1196" s="11">
        <v>42584</v>
      </c>
      <c r="B1196">
        <v>547.47</v>
      </c>
      <c r="C1196">
        <v>8.7899999999999991</v>
      </c>
      <c r="D1196">
        <v>0.99999499999999997</v>
      </c>
    </row>
    <row r="1197" spans="1:4" x14ac:dyDescent="0.3">
      <c r="A1197" s="11">
        <v>42585</v>
      </c>
      <c r="B1197">
        <v>566.35</v>
      </c>
      <c r="C1197">
        <v>10.29</v>
      </c>
      <c r="D1197">
        <v>0.999996</v>
      </c>
    </row>
    <row r="1198" spans="1:4" x14ac:dyDescent="0.3">
      <c r="A1198" s="11">
        <v>42586</v>
      </c>
      <c r="B1198">
        <v>578.29</v>
      </c>
      <c r="C1198">
        <v>11.04</v>
      </c>
      <c r="D1198">
        <v>0.999996</v>
      </c>
    </row>
    <row r="1199" spans="1:4" x14ac:dyDescent="0.3">
      <c r="A1199" s="11">
        <v>42587</v>
      </c>
      <c r="B1199">
        <v>575.04</v>
      </c>
      <c r="C1199">
        <v>10.93</v>
      </c>
      <c r="D1199">
        <v>0.99983299999999997</v>
      </c>
    </row>
    <row r="1200" spans="1:4" x14ac:dyDescent="0.3">
      <c r="A1200" s="11">
        <v>42588</v>
      </c>
      <c r="B1200">
        <v>587.78</v>
      </c>
      <c r="C1200">
        <v>10.88</v>
      </c>
      <c r="D1200">
        <v>0.99955700000000003</v>
      </c>
    </row>
    <row r="1201" spans="1:4" x14ac:dyDescent="0.3">
      <c r="A1201" s="11">
        <v>42589</v>
      </c>
      <c r="B1201">
        <v>592.69000000000005</v>
      </c>
      <c r="C1201">
        <v>10.91</v>
      </c>
      <c r="D1201">
        <v>0.99955700000000003</v>
      </c>
    </row>
    <row r="1202" spans="1:4" x14ac:dyDescent="0.3">
      <c r="A1202" s="11">
        <v>42590</v>
      </c>
      <c r="B1202">
        <v>591.04999999999995</v>
      </c>
      <c r="C1202">
        <v>11.25</v>
      </c>
      <c r="D1202">
        <v>0.99955700000000003</v>
      </c>
    </row>
    <row r="1203" spans="1:4" x14ac:dyDescent="0.3">
      <c r="A1203" s="11">
        <v>42591</v>
      </c>
      <c r="B1203">
        <v>587.79999999999995</v>
      </c>
      <c r="C1203">
        <v>12.24</v>
      </c>
      <c r="D1203">
        <v>0.99955700000000003</v>
      </c>
    </row>
    <row r="1204" spans="1:4" x14ac:dyDescent="0.3">
      <c r="A1204" s="11">
        <v>42592</v>
      </c>
      <c r="B1204">
        <v>592.1</v>
      </c>
      <c r="C1204">
        <v>12.14</v>
      </c>
      <c r="D1204">
        <v>0.97355999999999998</v>
      </c>
    </row>
    <row r="1205" spans="1:4" x14ac:dyDescent="0.3">
      <c r="A1205" s="11">
        <v>42593</v>
      </c>
      <c r="B1205">
        <v>589.12</v>
      </c>
      <c r="C1205">
        <v>11.69</v>
      </c>
      <c r="D1205">
        <v>0.96237499999999998</v>
      </c>
    </row>
    <row r="1206" spans="1:4" x14ac:dyDescent="0.3">
      <c r="A1206" s="11">
        <v>42594</v>
      </c>
      <c r="B1206">
        <v>587.55999999999995</v>
      </c>
      <c r="C1206">
        <v>11.78</v>
      </c>
      <c r="D1206">
        <v>0.96205799999999997</v>
      </c>
    </row>
    <row r="1207" spans="1:4" x14ac:dyDescent="0.3">
      <c r="A1207" s="11">
        <v>42595</v>
      </c>
      <c r="B1207">
        <v>585.59</v>
      </c>
      <c r="C1207">
        <v>11.57</v>
      </c>
      <c r="D1207">
        <v>0.99999899999999997</v>
      </c>
    </row>
    <row r="1208" spans="1:4" x14ac:dyDescent="0.3">
      <c r="A1208" s="11">
        <v>42596</v>
      </c>
      <c r="B1208">
        <v>570.47</v>
      </c>
      <c r="C1208">
        <v>11.19</v>
      </c>
      <c r="D1208">
        <v>0.99999899999999997</v>
      </c>
    </row>
    <row r="1209" spans="1:4" x14ac:dyDescent="0.3">
      <c r="A1209" s="11">
        <v>42597</v>
      </c>
      <c r="B1209">
        <v>567.24</v>
      </c>
      <c r="C1209">
        <v>11.22</v>
      </c>
      <c r="D1209">
        <v>0.99999899999999997</v>
      </c>
    </row>
    <row r="1210" spans="1:4" x14ac:dyDescent="0.3">
      <c r="A1210" s="11">
        <v>42598</v>
      </c>
      <c r="B1210">
        <v>577.44000000000005</v>
      </c>
      <c r="C1210">
        <v>11.14</v>
      </c>
      <c r="D1210">
        <v>1</v>
      </c>
    </row>
    <row r="1211" spans="1:4" x14ac:dyDescent="0.3">
      <c r="A1211" s="11">
        <v>42599</v>
      </c>
      <c r="B1211">
        <v>573.22</v>
      </c>
      <c r="C1211">
        <v>10.75</v>
      </c>
      <c r="D1211">
        <v>1</v>
      </c>
    </row>
    <row r="1212" spans="1:4" x14ac:dyDescent="0.3">
      <c r="A1212" s="11">
        <v>42600</v>
      </c>
      <c r="B1212">
        <v>574.32000000000005</v>
      </c>
      <c r="C1212">
        <v>10.76</v>
      </c>
      <c r="D1212">
        <v>1</v>
      </c>
    </row>
    <row r="1213" spans="1:4" x14ac:dyDescent="0.3">
      <c r="A1213" s="11">
        <v>42601</v>
      </c>
      <c r="B1213">
        <v>575.63</v>
      </c>
      <c r="C1213">
        <v>10.75</v>
      </c>
      <c r="D1213">
        <v>1</v>
      </c>
    </row>
    <row r="1214" spans="1:4" x14ac:dyDescent="0.3">
      <c r="A1214" s="11">
        <v>42602</v>
      </c>
      <c r="B1214">
        <v>581.70000000000005</v>
      </c>
      <c r="C1214">
        <v>11.25</v>
      </c>
      <c r="D1214">
        <v>1</v>
      </c>
    </row>
    <row r="1215" spans="1:4" x14ac:dyDescent="0.3">
      <c r="A1215" s="11">
        <v>42603</v>
      </c>
      <c r="B1215">
        <v>581.30999999999995</v>
      </c>
      <c r="C1215">
        <v>11.18</v>
      </c>
      <c r="D1215">
        <v>1</v>
      </c>
    </row>
    <row r="1216" spans="1:4" x14ac:dyDescent="0.3">
      <c r="A1216" s="11">
        <v>42604</v>
      </c>
      <c r="B1216">
        <v>586.75</v>
      </c>
      <c r="C1216">
        <v>11.12</v>
      </c>
      <c r="D1216">
        <v>1</v>
      </c>
    </row>
    <row r="1217" spans="1:4" x14ac:dyDescent="0.3">
      <c r="A1217" s="11">
        <v>42605</v>
      </c>
      <c r="B1217">
        <v>583.41</v>
      </c>
      <c r="C1217">
        <v>11.03</v>
      </c>
      <c r="D1217">
        <v>1</v>
      </c>
    </row>
    <row r="1218" spans="1:4" x14ac:dyDescent="0.3">
      <c r="A1218" s="11">
        <v>42606</v>
      </c>
      <c r="B1218">
        <v>580.17999999999995</v>
      </c>
      <c r="C1218">
        <v>11.04</v>
      </c>
      <c r="D1218">
        <v>1</v>
      </c>
    </row>
    <row r="1219" spans="1:4" x14ac:dyDescent="0.3">
      <c r="A1219" s="11">
        <v>42607</v>
      </c>
      <c r="B1219">
        <v>577.76</v>
      </c>
      <c r="C1219">
        <v>11.36</v>
      </c>
      <c r="D1219">
        <v>1</v>
      </c>
    </row>
    <row r="1220" spans="1:4" x14ac:dyDescent="0.3">
      <c r="A1220" s="11">
        <v>42608</v>
      </c>
      <c r="B1220">
        <v>579.65</v>
      </c>
      <c r="C1220">
        <v>11.3</v>
      </c>
      <c r="D1220">
        <v>1</v>
      </c>
    </row>
    <row r="1221" spans="1:4" x14ac:dyDescent="0.3">
      <c r="A1221" s="11">
        <v>42609</v>
      </c>
      <c r="B1221">
        <v>569.95000000000005</v>
      </c>
      <c r="C1221">
        <v>11.15</v>
      </c>
      <c r="D1221">
        <v>1</v>
      </c>
    </row>
    <row r="1222" spans="1:4" x14ac:dyDescent="0.3">
      <c r="A1222" s="11">
        <v>42610</v>
      </c>
      <c r="B1222">
        <v>573.91</v>
      </c>
      <c r="C1222">
        <v>10.93</v>
      </c>
      <c r="D1222">
        <v>1</v>
      </c>
    </row>
    <row r="1223" spans="1:4" x14ac:dyDescent="0.3">
      <c r="A1223" s="11">
        <v>42611</v>
      </c>
      <c r="B1223">
        <v>574.11</v>
      </c>
      <c r="C1223">
        <v>10.98</v>
      </c>
      <c r="D1223">
        <v>1</v>
      </c>
    </row>
    <row r="1224" spans="1:4" x14ac:dyDescent="0.3">
      <c r="A1224" s="11">
        <v>42612</v>
      </c>
      <c r="B1224">
        <v>577.5</v>
      </c>
      <c r="C1224">
        <v>11.23</v>
      </c>
      <c r="D1224">
        <v>1</v>
      </c>
    </row>
    <row r="1225" spans="1:4" x14ac:dyDescent="0.3">
      <c r="A1225" s="11">
        <v>42613</v>
      </c>
      <c r="B1225">
        <v>575.47</v>
      </c>
      <c r="C1225">
        <v>11.67</v>
      </c>
      <c r="D1225">
        <v>1</v>
      </c>
    </row>
    <row r="1226" spans="1:4" x14ac:dyDescent="0.3">
      <c r="A1226" s="11">
        <v>42614</v>
      </c>
      <c r="B1226">
        <v>572.29999999999995</v>
      </c>
      <c r="C1226">
        <v>11.99</v>
      </c>
      <c r="D1226">
        <v>1</v>
      </c>
    </row>
    <row r="1227" spans="1:4" x14ac:dyDescent="0.3">
      <c r="A1227" s="11">
        <v>42615</v>
      </c>
      <c r="B1227">
        <v>575.54</v>
      </c>
      <c r="C1227">
        <v>12.11</v>
      </c>
      <c r="D1227">
        <v>1</v>
      </c>
    </row>
    <row r="1228" spans="1:4" x14ac:dyDescent="0.3">
      <c r="A1228" s="11">
        <v>42616</v>
      </c>
      <c r="B1228">
        <v>598.21</v>
      </c>
      <c r="C1228">
        <v>11.76</v>
      </c>
      <c r="D1228">
        <v>1</v>
      </c>
    </row>
    <row r="1229" spans="1:4" x14ac:dyDescent="0.3">
      <c r="A1229" s="11">
        <v>42617</v>
      </c>
      <c r="B1229">
        <v>608.63</v>
      </c>
      <c r="C1229">
        <v>11.68</v>
      </c>
      <c r="D1229">
        <v>1</v>
      </c>
    </row>
    <row r="1230" spans="1:4" x14ac:dyDescent="0.3">
      <c r="A1230" s="11">
        <v>42618</v>
      </c>
      <c r="B1230">
        <v>606.59</v>
      </c>
      <c r="C1230">
        <v>11.72</v>
      </c>
      <c r="D1230">
        <v>1</v>
      </c>
    </row>
    <row r="1231" spans="1:4" x14ac:dyDescent="0.3">
      <c r="A1231" s="11">
        <v>42619</v>
      </c>
      <c r="B1231">
        <v>610.44000000000005</v>
      </c>
      <c r="C1231">
        <v>11.69</v>
      </c>
      <c r="D1231">
        <v>1</v>
      </c>
    </row>
    <row r="1232" spans="1:4" x14ac:dyDescent="0.3">
      <c r="A1232" s="11">
        <v>42620</v>
      </c>
      <c r="B1232">
        <v>614.54</v>
      </c>
      <c r="C1232">
        <v>11.55</v>
      </c>
      <c r="D1232">
        <v>1</v>
      </c>
    </row>
    <row r="1233" spans="1:4" x14ac:dyDescent="0.3">
      <c r="A1233" s="11">
        <v>42621</v>
      </c>
      <c r="B1233">
        <v>626.32000000000005</v>
      </c>
      <c r="C1233">
        <v>11.35</v>
      </c>
      <c r="D1233">
        <v>1</v>
      </c>
    </row>
    <row r="1234" spans="1:4" x14ac:dyDescent="0.3">
      <c r="A1234" s="11">
        <v>42622</v>
      </c>
      <c r="B1234">
        <v>622.86</v>
      </c>
      <c r="C1234">
        <v>11.65</v>
      </c>
      <c r="D1234">
        <v>1</v>
      </c>
    </row>
    <row r="1235" spans="1:4" x14ac:dyDescent="0.3">
      <c r="A1235" s="11">
        <v>42623</v>
      </c>
      <c r="B1235">
        <v>623.51</v>
      </c>
      <c r="C1235">
        <v>12.17</v>
      </c>
      <c r="D1235">
        <v>1</v>
      </c>
    </row>
    <row r="1236" spans="1:4" x14ac:dyDescent="0.3">
      <c r="A1236" s="11">
        <v>42624</v>
      </c>
      <c r="B1236">
        <v>606.72</v>
      </c>
      <c r="C1236">
        <v>11.64</v>
      </c>
      <c r="D1236">
        <v>1</v>
      </c>
    </row>
    <row r="1237" spans="1:4" x14ac:dyDescent="0.3">
      <c r="A1237" s="11">
        <v>42625</v>
      </c>
      <c r="B1237">
        <v>608.24</v>
      </c>
      <c r="C1237">
        <v>11.89</v>
      </c>
      <c r="D1237">
        <v>1</v>
      </c>
    </row>
    <row r="1238" spans="1:4" x14ac:dyDescent="0.3">
      <c r="A1238" s="11">
        <v>42626</v>
      </c>
      <c r="B1238">
        <v>609.24</v>
      </c>
      <c r="C1238">
        <v>11.92</v>
      </c>
      <c r="D1238">
        <v>1</v>
      </c>
    </row>
    <row r="1239" spans="1:4" x14ac:dyDescent="0.3">
      <c r="A1239" s="11">
        <v>42627</v>
      </c>
      <c r="B1239">
        <v>610.67999999999995</v>
      </c>
      <c r="C1239">
        <v>11.92</v>
      </c>
      <c r="D1239">
        <v>1</v>
      </c>
    </row>
    <row r="1240" spans="1:4" x14ac:dyDescent="0.3">
      <c r="A1240" s="11">
        <v>42628</v>
      </c>
      <c r="B1240">
        <v>607.16</v>
      </c>
      <c r="C1240">
        <v>11.94</v>
      </c>
      <c r="D1240">
        <v>0.99999300000000002</v>
      </c>
    </row>
    <row r="1241" spans="1:4" x14ac:dyDescent="0.3">
      <c r="A1241" s="11">
        <v>42629</v>
      </c>
      <c r="B1241">
        <v>606.97</v>
      </c>
      <c r="C1241">
        <v>12.56</v>
      </c>
      <c r="D1241">
        <v>0.99999899999999997</v>
      </c>
    </row>
    <row r="1242" spans="1:4" x14ac:dyDescent="0.3">
      <c r="A1242" s="11">
        <v>42630</v>
      </c>
      <c r="B1242">
        <v>605.98</v>
      </c>
      <c r="C1242">
        <v>12.7</v>
      </c>
      <c r="D1242">
        <v>0.99999899999999997</v>
      </c>
    </row>
    <row r="1243" spans="1:4" x14ac:dyDescent="0.3">
      <c r="A1243" s="11">
        <v>42631</v>
      </c>
      <c r="B1243">
        <v>609.87</v>
      </c>
      <c r="C1243">
        <v>12.43</v>
      </c>
      <c r="D1243">
        <v>0.99992300000000001</v>
      </c>
    </row>
    <row r="1244" spans="1:4" x14ac:dyDescent="0.3">
      <c r="A1244" s="11">
        <v>42632</v>
      </c>
      <c r="B1244">
        <v>609.23</v>
      </c>
      <c r="C1244">
        <v>13.19</v>
      </c>
      <c r="D1244">
        <v>0.99999899999999997</v>
      </c>
    </row>
    <row r="1245" spans="1:4" x14ac:dyDescent="0.3">
      <c r="A1245" s="11">
        <v>42633</v>
      </c>
      <c r="B1245">
        <v>608.30999999999995</v>
      </c>
      <c r="C1245">
        <v>14.43</v>
      </c>
      <c r="D1245">
        <v>0.99999899999999997</v>
      </c>
    </row>
    <row r="1246" spans="1:4" x14ac:dyDescent="0.3">
      <c r="A1246" s="11">
        <v>42634</v>
      </c>
      <c r="B1246">
        <v>597.15</v>
      </c>
      <c r="C1246">
        <v>13.77</v>
      </c>
      <c r="D1246">
        <v>0.99998799999999999</v>
      </c>
    </row>
    <row r="1247" spans="1:4" x14ac:dyDescent="0.3">
      <c r="A1247" s="11">
        <v>42635</v>
      </c>
      <c r="B1247">
        <v>596.29999999999995</v>
      </c>
      <c r="C1247">
        <v>13.25</v>
      </c>
      <c r="D1247">
        <v>0.99999899999999997</v>
      </c>
    </row>
    <row r="1248" spans="1:4" x14ac:dyDescent="0.3">
      <c r="A1248" s="11">
        <v>42636</v>
      </c>
      <c r="B1248">
        <v>602.84</v>
      </c>
      <c r="C1248">
        <v>13.33</v>
      </c>
      <c r="D1248">
        <v>0.99999899999999997</v>
      </c>
    </row>
    <row r="1249" spans="1:4" x14ac:dyDescent="0.3">
      <c r="A1249" s="11">
        <v>42637</v>
      </c>
      <c r="B1249">
        <v>602.63</v>
      </c>
      <c r="C1249">
        <v>12.88</v>
      </c>
      <c r="D1249">
        <v>0.99999899999999997</v>
      </c>
    </row>
    <row r="1250" spans="1:4" x14ac:dyDescent="0.3">
      <c r="A1250" s="11">
        <v>42638</v>
      </c>
      <c r="B1250">
        <v>600.83000000000004</v>
      </c>
      <c r="C1250">
        <v>13.1</v>
      </c>
      <c r="D1250">
        <v>1</v>
      </c>
    </row>
    <row r="1251" spans="1:4" x14ac:dyDescent="0.3">
      <c r="A1251" s="11">
        <v>42639</v>
      </c>
      <c r="B1251">
        <v>608.04</v>
      </c>
      <c r="C1251">
        <v>12.82</v>
      </c>
      <c r="D1251">
        <v>1</v>
      </c>
    </row>
    <row r="1252" spans="1:4" x14ac:dyDescent="0.3">
      <c r="A1252" s="11">
        <v>42640</v>
      </c>
      <c r="B1252">
        <v>606.16999999999996</v>
      </c>
      <c r="C1252">
        <v>13.1</v>
      </c>
      <c r="D1252">
        <v>1</v>
      </c>
    </row>
    <row r="1253" spans="1:4" x14ac:dyDescent="0.3">
      <c r="A1253" s="11">
        <v>42641</v>
      </c>
      <c r="B1253">
        <v>604.73</v>
      </c>
      <c r="C1253">
        <v>13.27</v>
      </c>
      <c r="D1253">
        <v>1</v>
      </c>
    </row>
    <row r="1254" spans="1:4" x14ac:dyDescent="0.3">
      <c r="A1254" s="11">
        <v>42642</v>
      </c>
      <c r="B1254">
        <v>605.69000000000005</v>
      </c>
      <c r="C1254">
        <v>13.07</v>
      </c>
      <c r="D1254">
        <v>1</v>
      </c>
    </row>
    <row r="1255" spans="1:4" x14ac:dyDescent="0.3">
      <c r="A1255" s="11">
        <v>42643</v>
      </c>
      <c r="B1255">
        <v>609.73</v>
      </c>
      <c r="C1255">
        <v>13.22</v>
      </c>
      <c r="D1255">
        <v>1</v>
      </c>
    </row>
    <row r="1256" spans="1:4" x14ac:dyDescent="0.3">
      <c r="A1256" s="11">
        <v>42644</v>
      </c>
      <c r="B1256">
        <v>613.98</v>
      </c>
      <c r="C1256">
        <v>13.17</v>
      </c>
      <c r="D1256">
        <v>1</v>
      </c>
    </row>
    <row r="1257" spans="1:4" x14ac:dyDescent="0.3">
      <c r="A1257" s="11">
        <v>42645</v>
      </c>
      <c r="B1257">
        <v>610.89</v>
      </c>
      <c r="C1257">
        <v>13.2</v>
      </c>
      <c r="D1257">
        <v>0.99999800000000005</v>
      </c>
    </row>
    <row r="1258" spans="1:4" x14ac:dyDescent="0.3">
      <c r="A1258" s="11">
        <v>42646</v>
      </c>
      <c r="B1258">
        <v>612.13</v>
      </c>
      <c r="C1258">
        <v>13.45</v>
      </c>
      <c r="D1258">
        <v>0.99999800000000005</v>
      </c>
    </row>
    <row r="1259" spans="1:4" x14ac:dyDescent="0.3">
      <c r="A1259" s="11">
        <v>42647</v>
      </c>
      <c r="B1259">
        <v>610.20000000000005</v>
      </c>
      <c r="C1259">
        <v>13.28</v>
      </c>
      <c r="D1259">
        <v>1</v>
      </c>
    </row>
    <row r="1260" spans="1:4" x14ac:dyDescent="0.3">
      <c r="A1260" s="11">
        <v>42648</v>
      </c>
      <c r="B1260">
        <v>612.51</v>
      </c>
      <c r="C1260">
        <v>13.04</v>
      </c>
      <c r="D1260">
        <v>1</v>
      </c>
    </row>
    <row r="1261" spans="1:4" x14ac:dyDescent="0.3">
      <c r="A1261" s="11">
        <v>42649</v>
      </c>
      <c r="B1261">
        <v>613.02</v>
      </c>
      <c r="C1261">
        <v>12.85</v>
      </c>
      <c r="D1261">
        <v>1</v>
      </c>
    </row>
    <row r="1262" spans="1:4" x14ac:dyDescent="0.3">
      <c r="A1262" s="11">
        <v>42650</v>
      </c>
      <c r="B1262">
        <v>617.12</v>
      </c>
      <c r="C1262">
        <v>12.67</v>
      </c>
      <c r="D1262">
        <v>1</v>
      </c>
    </row>
    <row r="1263" spans="1:4" x14ac:dyDescent="0.3">
      <c r="A1263" s="11">
        <v>42651</v>
      </c>
      <c r="B1263">
        <v>619.11</v>
      </c>
      <c r="C1263">
        <v>12.22</v>
      </c>
      <c r="D1263">
        <v>1</v>
      </c>
    </row>
    <row r="1264" spans="1:4" x14ac:dyDescent="0.3">
      <c r="A1264" s="11">
        <v>42652</v>
      </c>
      <c r="B1264">
        <v>616.75</v>
      </c>
      <c r="C1264">
        <v>12.05</v>
      </c>
      <c r="D1264">
        <v>1</v>
      </c>
    </row>
    <row r="1265" spans="1:4" x14ac:dyDescent="0.3">
      <c r="A1265" s="11">
        <v>42653</v>
      </c>
      <c r="B1265">
        <v>618.99</v>
      </c>
      <c r="C1265">
        <v>11.76</v>
      </c>
      <c r="D1265">
        <v>1</v>
      </c>
    </row>
    <row r="1266" spans="1:4" x14ac:dyDescent="0.3">
      <c r="A1266" s="11">
        <v>42654</v>
      </c>
      <c r="B1266">
        <v>641.07000000000005</v>
      </c>
      <c r="C1266">
        <v>11.79</v>
      </c>
      <c r="D1266">
        <v>1</v>
      </c>
    </row>
    <row r="1267" spans="1:4" x14ac:dyDescent="0.3">
      <c r="A1267" s="11">
        <v>42655</v>
      </c>
      <c r="B1267">
        <v>636.19000000000005</v>
      </c>
      <c r="C1267">
        <v>11.93</v>
      </c>
      <c r="D1267">
        <v>1</v>
      </c>
    </row>
    <row r="1268" spans="1:4" x14ac:dyDescent="0.3">
      <c r="A1268" s="11">
        <v>42656</v>
      </c>
      <c r="B1268">
        <v>636.79</v>
      </c>
      <c r="C1268">
        <v>11.96</v>
      </c>
      <c r="D1268">
        <v>1</v>
      </c>
    </row>
    <row r="1269" spans="1:4" x14ac:dyDescent="0.3">
      <c r="A1269" s="11">
        <v>42657</v>
      </c>
      <c r="B1269">
        <v>640.38</v>
      </c>
      <c r="C1269">
        <v>11.94</v>
      </c>
      <c r="D1269">
        <v>0.99999899999999997</v>
      </c>
    </row>
    <row r="1270" spans="1:4" x14ac:dyDescent="0.3">
      <c r="A1270" s="11">
        <v>42658</v>
      </c>
      <c r="B1270">
        <v>638.65</v>
      </c>
      <c r="C1270">
        <v>11.98</v>
      </c>
      <c r="D1270">
        <v>1</v>
      </c>
    </row>
    <row r="1271" spans="1:4" x14ac:dyDescent="0.3">
      <c r="A1271" s="11">
        <v>42659</v>
      </c>
      <c r="B1271">
        <v>641.63</v>
      </c>
      <c r="C1271">
        <v>11.95</v>
      </c>
      <c r="D1271">
        <v>1</v>
      </c>
    </row>
    <row r="1272" spans="1:4" x14ac:dyDescent="0.3">
      <c r="A1272" s="11">
        <v>42660</v>
      </c>
      <c r="B1272">
        <v>639.19000000000005</v>
      </c>
      <c r="C1272">
        <v>12.01</v>
      </c>
      <c r="D1272">
        <v>1</v>
      </c>
    </row>
    <row r="1273" spans="1:4" x14ac:dyDescent="0.3">
      <c r="A1273" s="11">
        <v>42661</v>
      </c>
      <c r="B1273">
        <v>637.96</v>
      </c>
      <c r="C1273">
        <v>12.59</v>
      </c>
      <c r="D1273">
        <v>1</v>
      </c>
    </row>
    <row r="1274" spans="1:4" x14ac:dyDescent="0.3">
      <c r="A1274" s="11">
        <v>42662</v>
      </c>
      <c r="B1274">
        <v>630.52</v>
      </c>
      <c r="C1274">
        <v>12.02</v>
      </c>
      <c r="D1274">
        <v>1</v>
      </c>
    </row>
    <row r="1275" spans="1:4" x14ac:dyDescent="0.3">
      <c r="A1275" s="11">
        <v>42663</v>
      </c>
      <c r="B1275">
        <v>630.86</v>
      </c>
      <c r="C1275">
        <v>12.1</v>
      </c>
      <c r="D1275">
        <v>1</v>
      </c>
    </row>
    <row r="1276" spans="1:4" x14ac:dyDescent="0.3">
      <c r="A1276" s="11">
        <v>42664</v>
      </c>
      <c r="B1276">
        <v>632.83000000000004</v>
      </c>
      <c r="C1276">
        <v>12.18</v>
      </c>
      <c r="D1276">
        <v>1</v>
      </c>
    </row>
    <row r="1277" spans="1:4" x14ac:dyDescent="0.3">
      <c r="A1277" s="11">
        <v>42665</v>
      </c>
      <c r="B1277">
        <v>657.29</v>
      </c>
      <c r="C1277">
        <v>12.07</v>
      </c>
      <c r="D1277">
        <v>1</v>
      </c>
    </row>
    <row r="1278" spans="1:4" x14ac:dyDescent="0.3">
      <c r="A1278" s="11">
        <v>42666</v>
      </c>
      <c r="B1278">
        <v>657.07</v>
      </c>
      <c r="C1278">
        <v>12.04</v>
      </c>
      <c r="D1278">
        <v>1</v>
      </c>
    </row>
    <row r="1279" spans="1:4" x14ac:dyDescent="0.3">
      <c r="A1279" s="11">
        <v>42667</v>
      </c>
      <c r="B1279">
        <v>653.76</v>
      </c>
      <c r="C1279">
        <v>11.97</v>
      </c>
      <c r="D1279">
        <v>1</v>
      </c>
    </row>
    <row r="1280" spans="1:4" x14ac:dyDescent="0.3">
      <c r="A1280" s="11">
        <v>42668</v>
      </c>
      <c r="B1280">
        <v>657.59</v>
      </c>
      <c r="C1280">
        <v>11.41</v>
      </c>
      <c r="D1280">
        <v>1</v>
      </c>
    </row>
    <row r="1281" spans="1:4" x14ac:dyDescent="0.3">
      <c r="A1281" s="11">
        <v>42669</v>
      </c>
      <c r="B1281">
        <v>678.3</v>
      </c>
      <c r="C1281">
        <v>11.53</v>
      </c>
      <c r="D1281">
        <v>1</v>
      </c>
    </row>
    <row r="1282" spans="1:4" x14ac:dyDescent="0.3">
      <c r="A1282" s="11">
        <v>42670</v>
      </c>
      <c r="B1282">
        <v>688.31</v>
      </c>
      <c r="C1282">
        <v>11.5</v>
      </c>
      <c r="D1282">
        <v>1</v>
      </c>
    </row>
    <row r="1283" spans="1:4" x14ac:dyDescent="0.3">
      <c r="A1283" s="11">
        <v>42671</v>
      </c>
      <c r="B1283">
        <v>689.65</v>
      </c>
      <c r="C1283">
        <v>11.09</v>
      </c>
      <c r="D1283">
        <v>1</v>
      </c>
    </row>
    <row r="1284" spans="1:4" x14ac:dyDescent="0.3">
      <c r="A1284" s="11">
        <v>42672</v>
      </c>
      <c r="B1284">
        <v>714.48</v>
      </c>
      <c r="C1284">
        <v>10.44</v>
      </c>
      <c r="D1284">
        <v>1</v>
      </c>
    </row>
    <row r="1285" spans="1:4" x14ac:dyDescent="0.3">
      <c r="A1285" s="11">
        <v>42673</v>
      </c>
      <c r="B1285">
        <v>701.86</v>
      </c>
      <c r="C1285">
        <v>11.18</v>
      </c>
      <c r="D1285">
        <v>1</v>
      </c>
    </row>
    <row r="1286" spans="1:4" x14ac:dyDescent="0.3">
      <c r="A1286" s="11">
        <v>42674</v>
      </c>
      <c r="B1286">
        <v>700.97</v>
      </c>
      <c r="C1286">
        <v>11</v>
      </c>
      <c r="D1286">
        <v>1</v>
      </c>
    </row>
    <row r="1287" spans="1:4" x14ac:dyDescent="0.3">
      <c r="A1287" s="11">
        <v>42675</v>
      </c>
      <c r="B1287">
        <v>729.79</v>
      </c>
      <c r="C1287">
        <v>10.77</v>
      </c>
      <c r="D1287">
        <v>1</v>
      </c>
    </row>
    <row r="1288" spans="1:4" x14ac:dyDescent="0.3">
      <c r="A1288" s="11">
        <v>42676</v>
      </c>
      <c r="B1288">
        <v>740.83</v>
      </c>
      <c r="C1288">
        <v>10.75</v>
      </c>
      <c r="D1288">
        <v>1</v>
      </c>
    </row>
    <row r="1289" spans="1:4" x14ac:dyDescent="0.3">
      <c r="A1289" s="11">
        <v>42677</v>
      </c>
      <c r="B1289">
        <v>688.7</v>
      </c>
      <c r="C1289">
        <v>10.8</v>
      </c>
      <c r="D1289">
        <v>1</v>
      </c>
    </row>
    <row r="1290" spans="1:4" x14ac:dyDescent="0.3">
      <c r="A1290" s="11">
        <v>42678</v>
      </c>
      <c r="B1290">
        <v>703.23</v>
      </c>
      <c r="C1290">
        <v>11.09</v>
      </c>
      <c r="D1290">
        <v>1</v>
      </c>
    </row>
    <row r="1291" spans="1:4" x14ac:dyDescent="0.3">
      <c r="A1291" s="11">
        <v>42679</v>
      </c>
      <c r="B1291">
        <v>703.42</v>
      </c>
      <c r="C1291">
        <v>11</v>
      </c>
      <c r="D1291">
        <v>1</v>
      </c>
    </row>
    <row r="1292" spans="1:4" x14ac:dyDescent="0.3">
      <c r="A1292" s="11">
        <v>42680</v>
      </c>
      <c r="B1292">
        <v>711.52</v>
      </c>
      <c r="C1292">
        <v>10.87</v>
      </c>
      <c r="D1292">
        <v>1</v>
      </c>
    </row>
    <row r="1293" spans="1:4" x14ac:dyDescent="0.3">
      <c r="A1293" s="11">
        <v>42681</v>
      </c>
      <c r="B1293">
        <v>703.13</v>
      </c>
      <c r="C1293">
        <v>10.81</v>
      </c>
      <c r="D1293">
        <v>1</v>
      </c>
    </row>
    <row r="1294" spans="1:4" x14ac:dyDescent="0.3">
      <c r="A1294" s="11">
        <v>42682</v>
      </c>
      <c r="B1294">
        <v>709.85</v>
      </c>
      <c r="C1294">
        <v>10.83</v>
      </c>
      <c r="D1294">
        <v>1</v>
      </c>
    </row>
    <row r="1295" spans="1:4" x14ac:dyDescent="0.3">
      <c r="A1295" s="11">
        <v>42683</v>
      </c>
      <c r="B1295">
        <v>723.27</v>
      </c>
      <c r="C1295">
        <v>10.66</v>
      </c>
      <c r="D1295">
        <v>1</v>
      </c>
    </row>
    <row r="1296" spans="1:4" x14ac:dyDescent="0.3">
      <c r="A1296" s="11">
        <v>42684</v>
      </c>
      <c r="B1296">
        <v>715.53</v>
      </c>
      <c r="C1296">
        <v>10.52</v>
      </c>
      <c r="D1296">
        <v>0.99999700000000002</v>
      </c>
    </row>
    <row r="1297" spans="1:4" x14ac:dyDescent="0.3">
      <c r="A1297" s="11">
        <v>42685</v>
      </c>
      <c r="B1297">
        <v>716.41</v>
      </c>
      <c r="C1297">
        <v>10.29</v>
      </c>
      <c r="D1297">
        <v>1</v>
      </c>
    </row>
    <row r="1298" spans="1:4" x14ac:dyDescent="0.3">
      <c r="A1298" s="11">
        <v>42686</v>
      </c>
      <c r="B1298">
        <v>705.05</v>
      </c>
      <c r="C1298">
        <v>9.8800000000000008</v>
      </c>
      <c r="D1298">
        <v>1</v>
      </c>
    </row>
    <row r="1299" spans="1:4" x14ac:dyDescent="0.3">
      <c r="A1299" s="11">
        <v>42687</v>
      </c>
      <c r="B1299">
        <v>702.03</v>
      </c>
      <c r="C1299">
        <v>10.1</v>
      </c>
      <c r="D1299">
        <v>1</v>
      </c>
    </row>
    <row r="1300" spans="1:4" x14ac:dyDescent="0.3">
      <c r="A1300" s="11">
        <v>42688</v>
      </c>
      <c r="B1300">
        <v>705.02</v>
      </c>
      <c r="C1300">
        <v>9.9700000000000006</v>
      </c>
      <c r="D1300">
        <v>1</v>
      </c>
    </row>
    <row r="1301" spans="1:4" x14ac:dyDescent="0.3">
      <c r="A1301" s="11">
        <v>42689</v>
      </c>
      <c r="B1301">
        <v>711.62</v>
      </c>
      <c r="C1301">
        <v>10.220000000000001</v>
      </c>
      <c r="D1301">
        <v>1</v>
      </c>
    </row>
    <row r="1302" spans="1:4" x14ac:dyDescent="0.3">
      <c r="A1302" s="11">
        <v>42690</v>
      </c>
      <c r="B1302">
        <v>744.2</v>
      </c>
      <c r="C1302">
        <v>10.06</v>
      </c>
      <c r="D1302">
        <v>1</v>
      </c>
    </row>
    <row r="1303" spans="1:4" x14ac:dyDescent="0.3">
      <c r="A1303" s="11">
        <v>42691</v>
      </c>
      <c r="B1303">
        <v>740.98</v>
      </c>
      <c r="C1303">
        <v>9.99</v>
      </c>
      <c r="D1303">
        <v>1</v>
      </c>
    </row>
    <row r="1304" spans="1:4" x14ac:dyDescent="0.3">
      <c r="A1304" s="11">
        <v>42692</v>
      </c>
      <c r="B1304">
        <v>751.59</v>
      </c>
      <c r="C1304">
        <v>9.48</v>
      </c>
      <c r="D1304">
        <v>1</v>
      </c>
    </row>
    <row r="1305" spans="1:4" x14ac:dyDescent="0.3">
      <c r="A1305" s="11">
        <v>42693</v>
      </c>
      <c r="B1305">
        <v>751.62</v>
      </c>
      <c r="C1305">
        <v>9.66</v>
      </c>
      <c r="D1305">
        <v>1</v>
      </c>
    </row>
    <row r="1306" spans="1:4" x14ac:dyDescent="0.3">
      <c r="A1306" s="11">
        <v>42694</v>
      </c>
      <c r="B1306">
        <v>731.03</v>
      </c>
      <c r="C1306">
        <v>9.58</v>
      </c>
      <c r="D1306">
        <v>1</v>
      </c>
    </row>
    <row r="1307" spans="1:4" x14ac:dyDescent="0.3">
      <c r="A1307" s="11">
        <v>42695</v>
      </c>
      <c r="B1307">
        <v>739.25</v>
      </c>
      <c r="C1307">
        <v>9.6199999999999992</v>
      </c>
      <c r="D1307">
        <v>1</v>
      </c>
    </row>
    <row r="1308" spans="1:4" x14ac:dyDescent="0.3">
      <c r="A1308" s="11">
        <v>42696</v>
      </c>
      <c r="B1308">
        <v>751.35</v>
      </c>
      <c r="C1308">
        <v>9.91</v>
      </c>
      <c r="D1308">
        <v>1</v>
      </c>
    </row>
    <row r="1309" spans="1:4" x14ac:dyDescent="0.3">
      <c r="A1309" s="11">
        <v>42697</v>
      </c>
      <c r="B1309">
        <v>744.59</v>
      </c>
      <c r="C1309">
        <v>9.84</v>
      </c>
      <c r="D1309">
        <v>1</v>
      </c>
    </row>
    <row r="1310" spans="1:4" x14ac:dyDescent="0.3">
      <c r="A1310" s="11">
        <v>42698</v>
      </c>
      <c r="B1310">
        <v>740.29</v>
      </c>
      <c r="C1310">
        <v>9.23</v>
      </c>
      <c r="D1310">
        <v>1</v>
      </c>
    </row>
    <row r="1311" spans="1:4" x14ac:dyDescent="0.3">
      <c r="A1311" s="11">
        <v>42699</v>
      </c>
      <c r="B1311">
        <v>741.65</v>
      </c>
      <c r="C1311">
        <v>9.4</v>
      </c>
      <c r="D1311">
        <v>1</v>
      </c>
    </row>
    <row r="1312" spans="1:4" x14ac:dyDescent="0.3">
      <c r="A1312" s="11">
        <v>42700</v>
      </c>
      <c r="B1312">
        <v>735.38</v>
      </c>
      <c r="C1312">
        <v>9.33</v>
      </c>
      <c r="D1312">
        <v>1</v>
      </c>
    </row>
    <row r="1313" spans="1:4" x14ac:dyDescent="0.3">
      <c r="A1313" s="11">
        <v>42701</v>
      </c>
      <c r="B1313">
        <v>732.03</v>
      </c>
      <c r="C1313">
        <v>9</v>
      </c>
      <c r="D1313">
        <v>1</v>
      </c>
    </row>
    <row r="1314" spans="1:4" x14ac:dyDescent="0.3">
      <c r="A1314" s="11">
        <v>42702</v>
      </c>
      <c r="B1314">
        <v>735.81</v>
      </c>
      <c r="C1314">
        <v>8.7200000000000006</v>
      </c>
      <c r="D1314">
        <v>1</v>
      </c>
    </row>
    <row r="1315" spans="1:4" x14ac:dyDescent="0.3">
      <c r="A1315" s="11">
        <v>42703</v>
      </c>
      <c r="B1315">
        <v>735.6</v>
      </c>
      <c r="C1315">
        <v>8.17</v>
      </c>
      <c r="D1315">
        <v>1</v>
      </c>
    </row>
    <row r="1316" spans="1:4" x14ac:dyDescent="0.3">
      <c r="A1316" s="11">
        <v>42704</v>
      </c>
      <c r="B1316">
        <v>745.69</v>
      </c>
      <c r="C1316">
        <v>8.59</v>
      </c>
      <c r="D1316">
        <v>1</v>
      </c>
    </row>
    <row r="1317" spans="1:4" x14ac:dyDescent="0.3">
      <c r="A1317" s="11">
        <v>42705</v>
      </c>
      <c r="B1317">
        <v>756.77</v>
      </c>
      <c r="C1317">
        <v>8.4499999999999993</v>
      </c>
      <c r="D1317">
        <v>1</v>
      </c>
    </row>
    <row r="1318" spans="1:4" x14ac:dyDescent="0.3">
      <c r="A1318" s="11">
        <v>42706</v>
      </c>
      <c r="B1318">
        <v>777.94</v>
      </c>
      <c r="C1318">
        <v>7.76</v>
      </c>
      <c r="D1318">
        <v>1</v>
      </c>
    </row>
    <row r="1319" spans="1:4" x14ac:dyDescent="0.3">
      <c r="A1319" s="11">
        <v>42707</v>
      </c>
      <c r="B1319">
        <v>771.16</v>
      </c>
      <c r="C1319">
        <v>7.92</v>
      </c>
      <c r="D1319">
        <v>1</v>
      </c>
    </row>
    <row r="1320" spans="1:4" x14ac:dyDescent="0.3">
      <c r="A1320" s="11">
        <v>42708</v>
      </c>
      <c r="B1320">
        <v>773.87</v>
      </c>
      <c r="C1320">
        <v>7.44</v>
      </c>
      <c r="D1320">
        <v>1</v>
      </c>
    </row>
    <row r="1321" spans="1:4" x14ac:dyDescent="0.3">
      <c r="A1321" s="11">
        <v>42709</v>
      </c>
      <c r="B1321">
        <v>758.7</v>
      </c>
      <c r="C1321">
        <v>6.82</v>
      </c>
      <c r="D1321">
        <v>1</v>
      </c>
    </row>
    <row r="1322" spans="1:4" x14ac:dyDescent="0.3">
      <c r="A1322" s="11">
        <v>42710</v>
      </c>
      <c r="B1322">
        <v>764.22</v>
      </c>
      <c r="C1322">
        <v>7.87</v>
      </c>
      <c r="D1322">
        <v>1</v>
      </c>
    </row>
    <row r="1323" spans="1:4" x14ac:dyDescent="0.3">
      <c r="A1323" s="11">
        <v>42711</v>
      </c>
      <c r="B1323">
        <v>768.13</v>
      </c>
      <c r="C1323">
        <v>8.3800000000000008</v>
      </c>
      <c r="D1323">
        <v>1</v>
      </c>
    </row>
    <row r="1324" spans="1:4" x14ac:dyDescent="0.3">
      <c r="A1324" s="11">
        <v>42712</v>
      </c>
      <c r="B1324">
        <v>770.81</v>
      </c>
      <c r="C1324">
        <v>8.23</v>
      </c>
      <c r="D1324">
        <v>1</v>
      </c>
    </row>
    <row r="1325" spans="1:4" x14ac:dyDescent="0.3">
      <c r="A1325" s="11">
        <v>42713</v>
      </c>
      <c r="B1325">
        <v>772.79</v>
      </c>
      <c r="C1325">
        <v>8.4499999999999993</v>
      </c>
      <c r="D1325">
        <v>1</v>
      </c>
    </row>
    <row r="1326" spans="1:4" x14ac:dyDescent="0.3">
      <c r="A1326" s="11">
        <v>42714</v>
      </c>
      <c r="B1326">
        <v>774.65</v>
      </c>
      <c r="C1326">
        <v>8.1300000000000008</v>
      </c>
      <c r="D1326">
        <v>1</v>
      </c>
    </row>
    <row r="1327" spans="1:4" x14ac:dyDescent="0.3">
      <c r="A1327" s="11">
        <v>42715</v>
      </c>
      <c r="B1327">
        <v>769.73</v>
      </c>
      <c r="C1327">
        <v>8.19</v>
      </c>
      <c r="D1327">
        <v>1</v>
      </c>
    </row>
    <row r="1328" spans="1:4" x14ac:dyDescent="0.3">
      <c r="A1328" s="11">
        <v>42716</v>
      </c>
      <c r="B1328">
        <v>780.09</v>
      </c>
      <c r="C1328">
        <v>8.52</v>
      </c>
      <c r="D1328">
        <v>1</v>
      </c>
    </row>
    <row r="1329" spans="1:4" x14ac:dyDescent="0.3">
      <c r="A1329" s="11">
        <v>42717</v>
      </c>
      <c r="B1329">
        <v>780.56</v>
      </c>
      <c r="C1329">
        <v>8.42</v>
      </c>
      <c r="D1329">
        <v>1</v>
      </c>
    </row>
    <row r="1330" spans="1:4" x14ac:dyDescent="0.3">
      <c r="A1330" s="11">
        <v>42718</v>
      </c>
      <c r="B1330">
        <v>781.48</v>
      </c>
      <c r="C1330">
        <v>8.27</v>
      </c>
      <c r="D1330">
        <v>1</v>
      </c>
    </row>
    <row r="1331" spans="1:4" x14ac:dyDescent="0.3">
      <c r="A1331" s="11">
        <v>42719</v>
      </c>
      <c r="B1331">
        <v>778.09</v>
      </c>
      <c r="C1331">
        <v>7.83</v>
      </c>
      <c r="D1331">
        <v>1</v>
      </c>
    </row>
    <row r="1332" spans="1:4" x14ac:dyDescent="0.3">
      <c r="A1332" s="11">
        <v>42720</v>
      </c>
      <c r="B1332">
        <v>784.91</v>
      </c>
      <c r="C1332">
        <v>7.86</v>
      </c>
      <c r="D1332">
        <v>1</v>
      </c>
    </row>
    <row r="1333" spans="1:4" x14ac:dyDescent="0.3">
      <c r="A1333" s="11">
        <v>42721</v>
      </c>
      <c r="B1333">
        <v>790.83</v>
      </c>
      <c r="C1333">
        <v>7.88</v>
      </c>
      <c r="D1333">
        <v>1</v>
      </c>
    </row>
    <row r="1334" spans="1:4" x14ac:dyDescent="0.3">
      <c r="A1334" s="11">
        <v>42722</v>
      </c>
      <c r="B1334">
        <v>790.53</v>
      </c>
      <c r="C1334">
        <v>7.87</v>
      </c>
      <c r="D1334">
        <v>1</v>
      </c>
    </row>
    <row r="1335" spans="1:4" x14ac:dyDescent="0.3">
      <c r="A1335" s="11">
        <v>42723</v>
      </c>
      <c r="B1335">
        <v>792.71</v>
      </c>
      <c r="C1335">
        <v>7.64</v>
      </c>
      <c r="D1335">
        <v>1</v>
      </c>
    </row>
    <row r="1336" spans="1:4" x14ac:dyDescent="0.3">
      <c r="A1336" s="11">
        <v>42724</v>
      </c>
      <c r="B1336">
        <v>800.88</v>
      </c>
      <c r="C1336">
        <v>7.66</v>
      </c>
      <c r="D1336">
        <v>1</v>
      </c>
    </row>
    <row r="1337" spans="1:4" x14ac:dyDescent="0.3">
      <c r="A1337" s="11">
        <v>42725</v>
      </c>
      <c r="B1337">
        <v>834.28</v>
      </c>
      <c r="C1337">
        <v>7.91</v>
      </c>
      <c r="D1337">
        <v>1</v>
      </c>
    </row>
    <row r="1338" spans="1:4" x14ac:dyDescent="0.3">
      <c r="A1338" s="11">
        <v>42726</v>
      </c>
      <c r="B1338">
        <v>864.54</v>
      </c>
      <c r="C1338">
        <v>7.59</v>
      </c>
      <c r="D1338">
        <v>1</v>
      </c>
    </row>
    <row r="1339" spans="1:4" x14ac:dyDescent="0.3">
      <c r="A1339" s="11">
        <v>42727</v>
      </c>
      <c r="B1339">
        <v>921.98</v>
      </c>
      <c r="C1339">
        <v>7.17</v>
      </c>
      <c r="D1339">
        <v>1</v>
      </c>
    </row>
    <row r="1340" spans="1:4" x14ac:dyDescent="0.3">
      <c r="A1340" s="11">
        <v>42728</v>
      </c>
      <c r="B1340">
        <v>898.82</v>
      </c>
      <c r="C1340">
        <v>7.27</v>
      </c>
      <c r="D1340">
        <v>1</v>
      </c>
    </row>
    <row r="1341" spans="1:4" x14ac:dyDescent="0.3">
      <c r="A1341" s="11">
        <v>42729</v>
      </c>
      <c r="B1341">
        <v>896.18</v>
      </c>
      <c r="C1341">
        <v>7.18</v>
      </c>
      <c r="D1341">
        <v>1</v>
      </c>
    </row>
    <row r="1342" spans="1:4" x14ac:dyDescent="0.3">
      <c r="A1342" s="11">
        <v>42730</v>
      </c>
      <c r="B1342">
        <v>907.61</v>
      </c>
      <c r="C1342">
        <v>7.27</v>
      </c>
      <c r="D1342">
        <v>1</v>
      </c>
    </row>
    <row r="1343" spans="1:4" x14ac:dyDescent="0.3">
      <c r="A1343" s="11">
        <v>42731</v>
      </c>
      <c r="B1343">
        <v>933.2</v>
      </c>
      <c r="C1343">
        <v>7.17</v>
      </c>
      <c r="D1343">
        <v>1</v>
      </c>
    </row>
    <row r="1344" spans="1:4" x14ac:dyDescent="0.3">
      <c r="A1344" s="11">
        <v>42732</v>
      </c>
      <c r="B1344">
        <v>975.92</v>
      </c>
      <c r="C1344">
        <v>7.52</v>
      </c>
      <c r="D1344">
        <v>1</v>
      </c>
    </row>
    <row r="1345" spans="1:4" x14ac:dyDescent="0.3">
      <c r="A1345" s="11">
        <v>42733</v>
      </c>
      <c r="B1345">
        <v>973.5</v>
      </c>
      <c r="C1345">
        <v>8.2799999999999994</v>
      </c>
      <c r="D1345">
        <v>1</v>
      </c>
    </row>
    <row r="1346" spans="1:4" x14ac:dyDescent="0.3">
      <c r="A1346" s="11">
        <v>42734</v>
      </c>
      <c r="B1346">
        <v>961.24</v>
      </c>
      <c r="C1346">
        <v>8.16</v>
      </c>
      <c r="D1346">
        <v>1</v>
      </c>
    </row>
    <row r="1347" spans="1:4" x14ac:dyDescent="0.3">
      <c r="A1347" s="11">
        <v>42735</v>
      </c>
      <c r="B1347">
        <v>963.74</v>
      </c>
      <c r="C1347">
        <v>7.97</v>
      </c>
      <c r="D1347">
        <v>1</v>
      </c>
    </row>
    <row r="1348" spans="1:4" x14ac:dyDescent="0.3">
      <c r="A1348" s="11">
        <v>42736</v>
      </c>
      <c r="B1348">
        <v>998.33</v>
      </c>
      <c r="C1348">
        <v>8.17</v>
      </c>
      <c r="D1348">
        <v>1</v>
      </c>
    </row>
    <row r="1349" spans="1:4" x14ac:dyDescent="0.3">
      <c r="A1349" s="11">
        <v>42737</v>
      </c>
      <c r="B1349">
        <v>1021.75</v>
      </c>
      <c r="C1349">
        <v>8.3800000000000008</v>
      </c>
      <c r="D1349">
        <v>1</v>
      </c>
    </row>
    <row r="1350" spans="1:4" x14ac:dyDescent="0.3">
      <c r="A1350" s="11">
        <v>42738</v>
      </c>
      <c r="B1350">
        <v>1043.8399999999999</v>
      </c>
      <c r="C1350">
        <v>9.73</v>
      </c>
      <c r="D1350">
        <v>1</v>
      </c>
    </row>
    <row r="1351" spans="1:4" x14ac:dyDescent="0.3">
      <c r="A1351" s="11">
        <v>42739</v>
      </c>
      <c r="B1351">
        <v>1154.73</v>
      </c>
      <c r="C1351">
        <v>11.25</v>
      </c>
      <c r="D1351">
        <v>1</v>
      </c>
    </row>
    <row r="1352" spans="1:4" x14ac:dyDescent="0.3">
      <c r="A1352" s="11">
        <v>42740</v>
      </c>
      <c r="B1352">
        <v>1013.38</v>
      </c>
      <c r="C1352">
        <v>10.25</v>
      </c>
      <c r="D1352">
        <v>1</v>
      </c>
    </row>
    <row r="1353" spans="1:4" x14ac:dyDescent="0.3">
      <c r="A1353" s="11">
        <v>42741</v>
      </c>
      <c r="B1353">
        <v>902.2</v>
      </c>
      <c r="C1353">
        <v>10.25</v>
      </c>
      <c r="D1353">
        <v>1</v>
      </c>
    </row>
    <row r="1354" spans="1:4" x14ac:dyDescent="0.3">
      <c r="A1354" s="11">
        <v>42742</v>
      </c>
      <c r="B1354">
        <v>908.59</v>
      </c>
      <c r="C1354">
        <v>9.8699999999999992</v>
      </c>
      <c r="D1354">
        <v>1</v>
      </c>
    </row>
    <row r="1355" spans="1:4" x14ac:dyDescent="0.3">
      <c r="A1355" s="11">
        <v>42743</v>
      </c>
      <c r="B1355">
        <v>911.2</v>
      </c>
      <c r="C1355">
        <v>10.29</v>
      </c>
      <c r="D1355">
        <v>1</v>
      </c>
    </row>
    <row r="1356" spans="1:4" x14ac:dyDescent="0.3">
      <c r="A1356" s="11">
        <v>42744</v>
      </c>
      <c r="B1356">
        <v>902.83</v>
      </c>
      <c r="C1356">
        <v>10.33</v>
      </c>
      <c r="D1356">
        <v>1</v>
      </c>
    </row>
    <row r="1357" spans="1:4" x14ac:dyDescent="0.3">
      <c r="A1357" s="11">
        <v>42745</v>
      </c>
      <c r="B1357">
        <v>907.68</v>
      </c>
      <c r="C1357">
        <v>10.55</v>
      </c>
      <c r="D1357">
        <v>1</v>
      </c>
    </row>
    <row r="1358" spans="1:4" x14ac:dyDescent="0.3">
      <c r="A1358" s="11">
        <v>42746</v>
      </c>
      <c r="B1358">
        <v>777.76</v>
      </c>
      <c r="C1358">
        <v>9.7200000000000006</v>
      </c>
      <c r="D1358">
        <v>1</v>
      </c>
    </row>
    <row r="1359" spans="1:4" x14ac:dyDescent="0.3">
      <c r="A1359" s="11">
        <v>42747</v>
      </c>
      <c r="B1359">
        <v>804.83</v>
      </c>
      <c r="C1359">
        <v>9.86</v>
      </c>
      <c r="D1359">
        <v>1</v>
      </c>
    </row>
    <row r="1360" spans="1:4" x14ac:dyDescent="0.3">
      <c r="A1360" s="11">
        <v>42748</v>
      </c>
      <c r="B1360">
        <v>823.98</v>
      </c>
      <c r="C1360">
        <v>9.77</v>
      </c>
      <c r="D1360">
        <v>1</v>
      </c>
    </row>
    <row r="1361" spans="1:4" x14ac:dyDescent="0.3">
      <c r="A1361" s="11">
        <v>42749</v>
      </c>
      <c r="B1361">
        <v>818.41</v>
      </c>
      <c r="C1361">
        <v>9.65</v>
      </c>
      <c r="D1361">
        <v>1</v>
      </c>
    </row>
    <row r="1362" spans="1:4" x14ac:dyDescent="0.3">
      <c r="A1362" s="11">
        <v>42750</v>
      </c>
      <c r="B1362">
        <v>821.8</v>
      </c>
      <c r="C1362">
        <v>9.9</v>
      </c>
      <c r="D1362">
        <v>1</v>
      </c>
    </row>
    <row r="1363" spans="1:4" x14ac:dyDescent="0.3">
      <c r="A1363" s="11">
        <v>42751</v>
      </c>
      <c r="B1363">
        <v>831.53</v>
      </c>
      <c r="C1363">
        <v>9.64</v>
      </c>
      <c r="D1363">
        <v>1</v>
      </c>
    </row>
    <row r="1364" spans="1:4" x14ac:dyDescent="0.3">
      <c r="A1364" s="11">
        <v>42752</v>
      </c>
      <c r="B1364">
        <v>907.94</v>
      </c>
      <c r="C1364">
        <v>10.3</v>
      </c>
      <c r="D1364">
        <v>1</v>
      </c>
    </row>
    <row r="1365" spans="1:4" x14ac:dyDescent="0.3">
      <c r="A1365" s="11">
        <v>42753</v>
      </c>
      <c r="B1365">
        <v>886.62</v>
      </c>
      <c r="C1365">
        <v>10.23</v>
      </c>
      <c r="D1365">
        <v>1</v>
      </c>
    </row>
    <row r="1366" spans="1:4" x14ac:dyDescent="0.3">
      <c r="A1366" s="11">
        <v>42754</v>
      </c>
      <c r="B1366">
        <v>899.07</v>
      </c>
      <c r="C1366">
        <v>10.4</v>
      </c>
      <c r="D1366">
        <v>1</v>
      </c>
    </row>
    <row r="1367" spans="1:4" x14ac:dyDescent="0.3">
      <c r="A1367" s="11">
        <v>42755</v>
      </c>
      <c r="B1367">
        <v>895.03</v>
      </c>
      <c r="C1367">
        <v>10.6</v>
      </c>
      <c r="D1367">
        <v>1</v>
      </c>
    </row>
    <row r="1368" spans="1:4" x14ac:dyDescent="0.3">
      <c r="A1368" s="11">
        <v>42756</v>
      </c>
      <c r="B1368">
        <v>921.79</v>
      </c>
      <c r="C1368">
        <v>10.91</v>
      </c>
      <c r="D1368">
        <v>1</v>
      </c>
    </row>
    <row r="1369" spans="1:4" x14ac:dyDescent="0.3">
      <c r="A1369" s="11">
        <v>42757</v>
      </c>
      <c r="B1369">
        <v>924.67</v>
      </c>
      <c r="C1369">
        <v>10.7</v>
      </c>
      <c r="D1369">
        <v>1</v>
      </c>
    </row>
    <row r="1370" spans="1:4" x14ac:dyDescent="0.3">
      <c r="A1370" s="11">
        <v>42758</v>
      </c>
      <c r="B1370">
        <v>921.01</v>
      </c>
      <c r="C1370">
        <v>10.82</v>
      </c>
      <c r="D1370">
        <v>1</v>
      </c>
    </row>
    <row r="1371" spans="1:4" x14ac:dyDescent="0.3">
      <c r="A1371" s="11">
        <v>42759</v>
      </c>
      <c r="B1371">
        <v>892.69</v>
      </c>
      <c r="C1371">
        <v>10.63</v>
      </c>
      <c r="D1371">
        <v>1</v>
      </c>
    </row>
    <row r="1372" spans="1:4" x14ac:dyDescent="0.3">
      <c r="A1372" s="11">
        <v>42760</v>
      </c>
      <c r="B1372">
        <v>901.54</v>
      </c>
      <c r="C1372">
        <v>10.57</v>
      </c>
      <c r="D1372">
        <v>1</v>
      </c>
    </row>
    <row r="1373" spans="1:4" x14ac:dyDescent="0.3">
      <c r="A1373" s="11">
        <v>42761</v>
      </c>
      <c r="B1373">
        <v>917.59</v>
      </c>
      <c r="C1373">
        <v>10.59</v>
      </c>
      <c r="D1373">
        <v>1</v>
      </c>
    </row>
    <row r="1374" spans="1:4" x14ac:dyDescent="0.3">
      <c r="A1374" s="11">
        <v>42762</v>
      </c>
      <c r="B1374">
        <v>919.75</v>
      </c>
      <c r="C1374">
        <v>10.54</v>
      </c>
      <c r="D1374">
        <v>1</v>
      </c>
    </row>
    <row r="1375" spans="1:4" x14ac:dyDescent="0.3">
      <c r="A1375" s="11">
        <v>42763</v>
      </c>
      <c r="B1375">
        <v>921.59</v>
      </c>
      <c r="C1375">
        <v>10.56</v>
      </c>
      <c r="D1375">
        <v>1</v>
      </c>
    </row>
    <row r="1376" spans="1:4" x14ac:dyDescent="0.3">
      <c r="A1376" s="11">
        <v>42764</v>
      </c>
      <c r="B1376">
        <v>919.5</v>
      </c>
      <c r="C1376">
        <v>10.48</v>
      </c>
      <c r="D1376">
        <v>1</v>
      </c>
    </row>
    <row r="1377" spans="1:4" x14ac:dyDescent="0.3">
      <c r="A1377" s="11">
        <v>42765</v>
      </c>
      <c r="B1377">
        <v>920.38</v>
      </c>
      <c r="C1377">
        <v>10.57</v>
      </c>
      <c r="D1377">
        <v>1</v>
      </c>
    </row>
    <row r="1378" spans="1:4" x14ac:dyDescent="0.3">
      <c r="A1378" s="11">
        <v>42766</v>
      </c>
      <c r="B1378">
        <v>970.4</v>
      </c>
      <c r="C1378">
        <v>10.73</v>
      </c>
      <c r="D1378">
        <v>0.99999700000000002</v>
      </c>
    </row>
    <row r="1379" spans="1:4" x14ac:dyDescent="0.3">
      <c r="A1379" s="11">
        <v>42767</v>
      </c>
      <c r="B1379">
        <v>989.02</v>
      </c>
      <c r="C1379">
        <v>10.73</v>
      </c>
      <c r="D1379">
        <v>0.99999899999999997</v>
      </c>
    </row>
    <row r="1380" spans="1:4" x14ac:dyDescent="0.3">
      <c r="A1380" s="11">
        <v>42768</v>
      </c>
      <c r="B1380">
        <v>1011.8</v>
      </c>
      <c r="C1380">
        <v>10.82</v>
      </c>
      <c r="D1380">
        <v>0.99999400000000005</v>
      </c>
    </row>
    <row r="1381" spans="1:4" x14ac:dyDescent="0.3">
      <c r="A1381" s="11">
        <v>42769</v>
      </c>
      <c r="B1381">
        <v>1029.9100000000001</v>
      </c>
      <c r="C1381">
        <v>11.11</v>
      </c>
      <c r="D1381">
        <v>0.99999800000000005</v>
      </c>
    </row>
    <row r="1382" spans="1:4" x14ac:dyDescent="0.3">
      <c r="A1382" s="11">
        <v>42770</v>
      </c>
      <c r="B1382">
        <v>1042.9000000000001</v>
      </c>
      <c r="C1382">
        <v>11.43</v>
      </c>
      <c r="D1382">
        <v>0.99999899999999997</v>
      </c>
    </row>
    <row r="1383" spans="1:4" x14ac:dyDescent="0.3">
      <c r="A1383" s="11">
        <v>42771</v>
      </c>
      <c r="B1383">
        <v>1027.3399999999999</v>
      </c>
      <c r="C1383">
        <v>11.35</v>
      </c>
      <c r="D1383">
        <v>0.99999899999999997</v>
      </c>
    </row>
    <row r="1384" spans="1:4" x14ac:dyDescent="0.3">
      <c r="A1384" s="11">
        <v>42772</v>
      </c>
      <c r="B1384">
        <v>1038.1500000000001</v>
      </c>
      <c r="C1384">
        <v>11.39</v>
      </c>
      <c r="D1384">
        <v>0.99999800000000005</v>
      </c>
    </row>
    <row r="1385" spans="1:4" x14ac:dyDescent="0.3">
      <c r="A1385" s="11">
        <v>42773</v>
      </c>
      <c r="B1385">
        <v>1061.3499999999999</v>
      </c>
      <c r="C1385">
        <v>11.52</v>
      </c>
      <c r="D1385">
        <v>0.99999899999999997</v>
      </c>
    </row>
    <row r="1386" spans="1:4" x14ac:dyDescent="0.3">
      <c r="A1386" s="11">
        <v>42774</v>
      </c>
      <c r="B1386">
        <v>1063.07</v>
      </c>
      <c r="C1386">
        <v>11.43</v>
      </c>
      <c r="D1386">
        <v>0.99999899999999997</v>
      </c>
    </row>
    <row r="1387" spans="1:4" x14ac:dyDescent="0.3">
      <c r="A1387" s="11">
        <v>42775</v>
      </c>
      <c r="B1387">
        <v>994.38</v>
      </c>
      <c r="C1387">
        <v>11.03</v>
      </c>
      <c r="D1387">
        <v>0.99999899999999997</v>
      </c>
    </row>
    <row r="1388" spans="1:4" x14ac:dyDescent="0.3">
      <c r="A1388" s="11">
        <v>42776</v>
      </c>
      <c r="B1388">
        <v>988.67</v>
      </c>
      <c r="C1388">
        <v>11.28</v>
      </c>
      <c r="D1388">
        <v>0.99999899999999997</v>
      </c>
    </row>
    <row r="1389" spans="1:4" x14ac:dyDescent="0.3">
      <c r="A1389" s="11">
        <v>42777</v>
      </c>
      <c r="B1389">
        <v>1004.45</v>
      </c>
      <c r="C1389">
        <v>11.35</v>
      </c>
      <c r="D1389">
        <v>0.99999899999999997</v>
      </c>
    </row>
    <row r="1390" spans="1:4" x14ac:dyDescent="0.3">
      <c r="A1390" s="11">
        <v>42778</v>
      </c>
      <c r="B1390">
        <v>999.18</v>
      </c>
      <c r="C1390">
        <v>11.4</v>
      </c>
      <c r="D1390">
        <v>0.99999899999999997</v>
      </c>
    </row>
    <row r="1391" spans="1:4" x14ac:dyDescent="0.3">
      <c r="A1391" s="11">
        <v>42779</v>
      </c>
      <c r="B1391">
        <v>990.64</v>
      </c>
      <c r="C1391">
        <v>11.27</v>
      </c>
      <c r="D1391">
        <v>1</v>
      </c>
    </row>
    <row r="1392" spans="1:4" x14ac:dyDescent="0.3">
      <c r="A1392" s="11">
        <v>42780</v>
      </c>
      <c r="B1392">
        <v>1004.55</v>
      </c>
      <c r="C1392">
        <v>13.03</v>
      </c>
      <c r="D1392">
        <v>1</v>
      </c>
    </row>
    <row r="1393" spans="1:4" x14ac:dyDescent="0.3">
      <c r="A1393" s="11">
        <v>42781</v>
      </c>
      <c r="B1393">
        <v>1007.48</v>
      </c>
      <c r="C1393">
        <v>12.92</v>
      </c>
      <c r="D1393">
        <v>1</v>
      </c>
    </row>
    <row r="1394" spans="1:4" x14ac:dyDescent="0.3">
      <c r="A1394" s="11">
        <v>42782</v>
      </c>
      <c r="B1394">
        <v>1027.44</v>
      </c>
      <c r="C1394">
        <v>12.9</v>
      </c>
      <c r="D1394">
        <v>1</v>
      </c>
    </row>
    <row r="1395" spans="1:4" x14ac:dyDescent="0.3">
      <c r="A1395" s="11">
        <v>42783</v>
      </c>
      <c r="B1395">
        <v>1046.21</v>
      </c>
      <c r="C1395">
        <v>12.68</v>
      </c>
      <c r="D1395">
        <v>1</v>
      </c>
    </row>
    <row r="1396" spans="1:4" x14ac:dyDescent="0.3">
      <c r="A1396" s="11">
        <v>42784</v>
      </c>
      <c r="B1396">
        <v>1054.42</v>
      </c>
      <c r="C1396">
        <v>12.81</v>
      </c>
      <c r="D1396">
        <v>1</v>
      </c>
    </row>
    <row r="1397" spans="1:4" x14ac:dyDescent="0.3">
      <c r="A1397" s="11">
        <v>42785</v>
      </c>
      <c r="B1397">
        <v>1047.8699999999999</v>
      </c>
      <c r="C1397">
        <v>12.76</v>
      </c>
      <c r="D1397">
        <v>0.99989799999999995</v>
      </c>
    </row>
    <row r="1398" spans="1:4" x14ac:dyDescent="0.3">
      <c r="A1398" s="11">
        <v>42786</v>
      </c>
      <c r="B1398">
        <v>1079.98</v>
      </c>
      <c r="C1398">
        <v>12.43</v>
      </c>
      <c r="D1398">
        <v>0.99999700000000002</v>
      </c>
    </row>
    <row r="1399" spans="1:4" x14ac:dyDescent="0.3">
      <c r="A1399" s="11">
        <v>42787</v>
      </c>
      <c r="B1399">
        <v>1115.3</v>
      </c>
      <c r="C1399">
        <v>12.67</v>
      </c>
      <c r="D1399">
        <v>0.99975999999999998</v>
      </c>
    </row>
    <row r="1400" spans="1:4" x14ac:dyDescent="0.3">
      <c r="A1400" s="11">
        <v>42788</v>
      </c>
      <c r="B1400">
        <v>1117.44</v>
      </c>
      <c r="C1400">
        <v>12.6</v>
      </c>
      <c r="D1400">
        <v>0.99996700000000005</v>
      </c>
    </row>
    <row r="1401" spans="1:4" x14ac:dyDescent="0.3">
      <c r="A1401" s="11">
        <v>42789</v>
      </c>
      <c r="B1401">
        <v>1166.72</v>
      </c>
      <c r="C1401">
        <v>13.12</v>
      </c>
      <c r="D1401">
        <v>0.99999700000000002</v>
      </c>
    </row>
    <row r="1402" spans="1:4" x14ac:dyDescent="0.3">
      <c r="A1402" s="11">
        <v>42790</v>
      </c>
      <c r="B1402">
        <v>1173.68</v>
      </c>
      <c r="C1402">
        <v>13.07</v>
      </c>
      <c r="D1402">
        <v>0.99999800000000005</v>
      </c>
    </row>
    <row r="1403" spans="1:4" x14ac:dyDescent="0.3">
      <c r="A1403" s="11">
        <v>42791</v>
      </c>
      <c r="B1403">
        <v>1143.8399999999999</v>
      </c>
      <c r="C1403">
        <v>13.55</v>
      </c>
      <c r="D1403">
        <v>1</v>
      </c>
    </row>
    <row r="1404" spans="1:4" x14ac:dyDescent="0.3">
      <c r="A1404" s="11">
        <v>42792</v>
      </c>
      <c r="B1404">
        <v>1165.2</v>
      </c>
      <c r="C1404">
        <v>14.52</v>
      </c>
      <c r="D1404">
        <v>1</v>
      </c>
    </row>
    <row r="1405" spans="1:4" x14ac:dyDescent="0.3">
      <c r="A1405" s="11">
        <v>42793</v>
      </c>
      <c r="B1405">
        <v>1179.97</v>
      </c>
      <c r="C1405">
        <v>15.4</v>
      </c>
      <c r="D1405">
        <v>1</v>
      </c>
    </row>
    <row r="1406" spans="1:4" x14ac:dyDescent="0.3">
      <c r="A1406" s="11">
        <v>42794</v>
      </c>
      <c r="B1406">
        <v>1179.97</v>
      </c>
      <c r="C1406">
        <v>15.82</v>
      </c>
      <c r="D1406">
        <v>0.99997000000000003</v>
      </c>
    </row>
    <row r="1407" spans="1:4" x14ac:dyDescent="0.3">
      <c r="A1407" s="11">
        <v>42795</v>
      </c>
      <c r="B1407">
        <v>1222.5</v>
      </c>
      <c r="C1407">
        <v>17.350000000000001</v>
      </c>
      <c r="D1407">
        <v>0.99999800000000005</v>
      </c>
    </row>
    <row r="1408" spans="1:4" x14ac:dyDescent="0.3">
      <c r="A1408" s="11">
        <v>42796</v>
      </c>
      <c r="B1408">
        <v>1251.01</v>
      </c>
      <c r="C1408">
        <v>19.03</v>
      </c>
      <c r="D1408">
        <v>1</v>
      </c>
    </row>
    <row r="1409" spans="1:4" x14ac:dyDescent="0.3">
      <c r="A1409" s="11">
        <v>42797</v>
      </c>
      <c r="B1409">
        <v>1274.99</v>
      </c>
      <c r="C1409">
        <v>19.46</v>
      </c>
      <c r="D1409">
        <v>1</v>
      </c>
    </row>
    <row r="1410" spans="1:4" x14ac:dyDescent="0.3">
      <c r="A1410" s="11">
        <v>42798</v>
      </c>
      <c r="B1410">
        <v>1255.1500000000001</v>
      </c>
      <c r="C1410">
        <v>18.62</v>
      </c>
      <c r="D1410">
        <v>1</v>
      </c>
    </row>
    <row r="1411" spans="1:4" x14ac:dyDescent="0.3">
      <c r="A1411" s="11">
        <v>42799</v>
      </c>
      <c r="B1411">
        <v>1267.1199999999999</v>
      </c>
      <c r="C1411">
        <v>19.3</v>
      </c>
      <c r="D1411">
        <v>1</v>
      </c>
    </row>
    <row r="1412" spans="1:4" x14ac:dyDescent="0.3">
      <c r="A1412" s="11">
        <v>42800</v>
      </c>
      <c r="B1412">
        <v>1272.83</v>
      </c>
      <c r="C1412">
        <v>19.61</v>
      </c>
      <c r="D1412">
        <v>1</v>
      </c>
    </row>
    <row r="1413" spans="1:4" x14ac:dyDescent="0.3">
      <c r="A1413" s="11">
        <v>42801</v>
      </c>
      <c r="B1413">
        <v>1223.54</v>
      </c>
      <c r="C1413">
        <v>18.89</v>
      </c>
      <c r="D1413">
        <v>1</v>
      </c>
    </row>
    <row r="1414" spans="1:4" x14ac:dyDescent="0.3">
      <c r="A1414" s="11">
        <v>42802</v>
      </c>
      <c r="B1414">
        <v>1150</v>
      </c>
      <c r="C1414">
        <v>16.649999999999999</v>
      </c>
      <c r="D1414">
        <v>1</v>
      </c>
    </row>
    <row r="1415" spans="1:4" x14ac:dyDescent="0.3">
      <c r="A1415" s="11">
        <v>42803</v>
      </c>
      <c r="B1415">
        <v>1188.49</v>
      </c>
      <c r="C1415">
        <v>17.75</v>
      </c>
      <c r="D1415">
        <v>0.99990599999999996</v>
      </c>
    </row>
    <row r="1416" spans="1:4" x14ac:dyDescent="0.3">
      <c r="A1416" s="11">
        <v>42804</v>
      </c>
      <c r="B1416">
        <v>1116.72</v>
      </c>
      <c r="C1416">
        <v>19.329999999999998</v>
      </c>
      <c r="D1416">
        <v>0.99999000000000005</v>
      </c>
    </row>
    <row r="1417" spans="1:4" x14ac:dyDescent="0.3">
      <c r="A1417" s="11">
        <v>42805</v>
      </c>
      <c r="B1417">
        <v>1175.83</v>
      </c>
      <c r="C1417">
        <v>21.47</v>
      </c>
      <c r="D1417">
        <v>1</v>
      </c>
    </row>
    <row r="1418" spans="1:4" x14ac:dyDescent="0.3">
      <c r="A1418" s="11">
        <v>42806</v>
      </c>
      <c r="B1418">
        <v>1221.3800000000001</v>
      </c>
      <c r="C1418">
        <v>23.44</v>
      </c>
      <c r="D1418">
        <v>1</v>
      </c>
    </row>
    <row r="1419" spans="1:4" x14ac:dyDescent="0.3">
      <c r="A1419" s="11">
        <v>42807</v>
      </c>
      <c r="B1419">
        <v>1231.92</v>
      </c>
      <c r="C1419">
        <v>28.59</v>
      </c>
      <c r="D1419">
        <v>1</v>
      </c>
    </row>
    <row r="1420" spans="1:4" x14ac:dyDescent="0.3">
      <c r="A1420" s="11">
        <v>42808</v>
      </c>
      <c r="B1420">
        <v>1240</v>
      </c>
      <c r="C1420">
        <v>28.65</v>
      </c>
      <c r="D1420">
        <v>1</v>
      </c>
    </row>
    <row r="1421" spans="1:4" x14ac:dyDescent="0.3">
      <c r="A1421" s="11">
        <v>42809</v>
      </c>
      <c r="B1421">
        <v>1249.6099999999999</v>
      </c>
      <c r="C1421">
        <v>35.06</v>
      </c>
      <c r="D1421">
        <v>1</v>
      </c>
    </row>
    <row r="1422" spans="1:4" x14ac:dyDescent="0.3">
      <c r="A1422" s="11">
        <v>42810</v>
      </c>
      <c r="B1422">
        <v>1187.81</v>
      </c>
      <c r="C1422">
        <v>46.35</v>
      </c>
      <c r="D1422">
        <v>1</v>
      </c>
    </row>
    <row r="1423" spans="1:4" x14ac:dyDescent="0.3">
      <c r="A1423" s="11">
        <v>42811</v>
      </c>
      <c r="B1423">
        <v>1100.23</v>
      </c>
      <c r="C1423">
        <v>46.83</v>
      </c>
      <c r="D1423">
        <v>1</v>
      </c>
    </row>
    <row r="1424" spans="1:4" x14ac:dyDescent="0.3">
      <c r="A1424" s="11">
        <v>42812</v>
      </c>
      <c r="B1424">
        <v>973.82</v>
      </c>
      <c r="C1424">
        <v>34.159999999999997</v>
      </c>
      <c r="D1424">
        <v>1</v>
      </c>
    </row>
    <row r="1425" spans="1:4" x14ac:dyDescent="0.3">
      <c r="A1425" s="11">
        <v>42813</v>
      </c>
      <c r="B1425">
        <v>1036.74</v>
      </c>
      <c r="C1425">
        <v>44.74</v>
      </c>
      <c r="D1425">
        <v>1</v>
      </c>
    </row>
    <row r="1426" spans="1:4" x14ac:dyDescent="0.3">
      <c r="A1426" s="11">
        <v>42814</v>
      </c>
      <c r="B1426">
        <v>1054.23</v>
      </c>
      <c r="C1426">
        <v>43.39</v>
      </c>
      <c r="D1426">
        <v>1</v>
      </c>
    </row>
    <row r="1427" spans="1:4" x14ac:dyDescent="0.3">
      <c r="A1427" s="11">
        <v>42815</v>
      </c>
      <c r="B1427">
        <v>1120.54</v>
      </c>
      <c r="C1427">
        <v>43.15</v>
      </c>
      <c r="D1427">
        <v>1</v>
      </c>
    </row>
    <row r="1428" spans="1:4" x14ac:dyDescent="0.3">
      <c r="A1428" s="11">
        <v>42816</v>
      </c>
      <c r="B1428">
        <v>1049.1400000000001</v>
      </c>
      <c r="C1428">
        <v>42.34</v>
      </c>
      <c r="D1428">
        <v>1</v>
      </c>
    </row>
    <row r="1429" spans="1:4" x14ac:dyDescent="0.3">
      <c r="A1429" s="11">
        <v>42817</v>
      </c>
      <c r="B1429">
        <v>1038.5899999999999</v>
      </c>
      <c r="C1429">
        <v>43.68</v>
      </c>
      <c r="D1429">
        <v>1</v>
      </c>
    </row>
    <row r="1430" spans="1:4" x14ac:dyDescent="0.3">
      <c r="A1430" s="11">
        <v>42818</v>
      </c>
      <c r="B1430">
        <v>937.52</v>
      </c>
      <c r="C1430">
        <v>53.11</v>
      </c>
      <c r="D1430">
        <v>0.99989600000000001</v>
      </c>
    </row>
    <row r="1431" spans="1:4" x14ac:dyDescent="0.3">
      <c r="A1431" s="11">
        <v>42819</v>
      </c>
      <c r="B1431">
        <v>972.78</v>
      </c>
      <c r="C1431">
        <v>51.25</v>
      </c>
      <c r="D1431">
        <v>0.99991600000000003</v>
      </c>
    </row>
    <row r="1432" spans="1:4" x14ac:dyDescent="0.3">
      <c r="A1432" s="11">
        <v>42820</v>
      </c>
      <c r="B1432">
        <v>966.72</v>
      </c>
      <c r="C1432">
        <v>50.52</v>
      </c>
      <c r="D1432">
        <v>1</v>
      </c>
    </row>
    <row r="1433" spans="1:4" x14ac:dyDescent="0.3">
      <c r="A1433" s="11">
        <v>42821</v>
      </c>
      <c r="B1433">
        <v>1045.77</v>
      </c>
      <c r="C1433">
        <v>49.67</v>
      </c>
      <c r="D1433">
        <v>1</v>
      </c>
    </row>
    <row r="1434" spans="1:4" x14ac:dyDescent="0.3">
      <c r="A1434" s="11">
        <v>42822</v>
      </c>
      <c r="B1434">
        <v>1047.1500000000001</v>
      </c>
      <c r="C1434">
        <v>50.77</v>
      </c>
      <c r="D1434">
        <v>1</v>
      </c>
    </row>
    <row r="1435" spans="1:4" x14ac:dyDescent="0.3">
      <c r="A1435" s="11">
        <v>42823</v>
      </c>
      <c r="B1435">
        <v>1039.97</v>
      </c>
      <c r="C1435">
        <v>53.13</v>
      </c>
      <c r="D1435">
        <v>0.99994700000000003</v>
      </c>
    </row>
    <row r="1436" spans="1:4" x14ac:dyDescent="0.3">
      <c r="A1436" s="11">
        <v>42824</v>
      </c>
      <c r="B1436">
        <v>1026.43</v>
      </c>
      <c r="C1436">
        <v>52.21</v>
      </c>
      <c r="D1436">
        <v>0.99998600000000004</v>
      </c>
    </row>
    <row r="1437" spans="1:4" x14ac:dyDescent="0.3">
      <c r="A1437" s="11">
        <v>42825</v>
      </c>
      <c r="B1437">
        <v>1071.79</v>
      </c>
      <c r="C1437">
        <v>50.04</v>
      </c>
      <c r="D1437">
        <v>1</v>
      </c>
    </row>
    <row r="1438" spans="1:4" x14ac:dyDescent="0.3">
      <c r="A1438" s="11">
        <v>42826</v>
      </c>
      <c r="B1438">
        <v>1080.5</v>
      </c>
      <c r="C1438">
        <v>50.7</v>
      </c>
      <c r="D1438">
        <v>0.99958599999999997</v>
      </c>
    </row>
    <row r="1439" spans="1:4" x14ac:dyDescent="0.3">
      <c r="A1439" s="11">
        <v>42827</v>
      </c>
      <c r="B1439">
        <v>1102.17</v>
      </c>
      <c r="C1439">
        <v>48.75</v>
      </c>
      <c r="D1439">
        <v>1</v>
      </c>
    </row>
    <row r="1440" spans="1:4" x14ac:dyDescent="0.3">
      <c r="A1440" s="11">
        <v>42828</v>
      </c>
      <c r="B1440">
        <v>1143.81</v>
      </c>
      <c r="C1440">
        <v>44.36</v>
      </c>
      <c r="D1440">
        <v>0.99975199999999997</v>
      </c>
    </row>
    <row r="1441" spans="1:4" x14ac:dyDescent="0.3">
      <c r="A1441" s="11">
        <v>42829</v>
      </c>
      <c r="B1441">
        <v>1133.25</v>
      </c>
      <c r="C1441">
        <v>44.64</v>
      </c>
      <c r="D1441">
        <v>1</v>
      </c>
    </row>
    <row r="1442" spans="1:4" x14ac:dyDescent="0.3">
      <c r="A1442" s="11">
        <v>42830</v>
      </c>
      <c r="B1442">
        <v>1124.78</v>
      </c>
      <c r="C1442">
        <v>45.3</v>
      </c>
      <c r="D1442">
        <v>1</v>
      </c>
    </row>
    <row r="1443" spans="1:4" x14ac:dyDescent="0.3">
      <c r="A1443" s="11">
        <v>42831</v>
      </c>
      <c r="B1443">
        <v>1182.68</v>
      </c>
      <c r="C1443">
        <v>43.24</v>
      </c>
      <c r="D1443">
        <v>0.99993900000000002</v>
      </c>
    </row>
    <row r="1444" spans="1:4" x14ac:dyDescent="0.3">
      <c r="A1444" s="11">
        <v>42832</v>
      </c>
      <c r="B1444">
        <v>1176.9000000000001</v>
      </c>
      <c r="C1444">
        <v>42.16</v>
      </c>
      <c r="D1444">
        <v>0.99987300000000001</v>
      </c>
    </row>
    <row r="1445" spans="1:4" x14ac:dyDescent="0.3">
      <c r="A1445" s="11">
        <v>42833</v>
      </c>
      <c r="B1445">
        <v>1175.95</v>
      </c>
      <c r="C1445">
        <v>44.31</v>
      </c>
      <c r="D1445">
        <v>0.99971600000000005</v>
      </c>
    </row>
    <row r="1446" spans="1:4" x14ac:dyDescent="0.3">
      <c r="A1446" s="11">
        <v>42834</v>
      </c>
      <c r="B1446">
        <v>1187.8699999999999</v>
      </c>
      <c r="C1446">
        <v>43.27</v>
      </c>
      <c r="D1446">
        <v>0.99995999999999996</v>
      </c>
    </row>
    <row r="1447" spans="1:4" x14ac:dyDescent="0.3">
      <c r="A1447" s="11">
        <v>42835</v>
      </c>
      <c r="B1447">
        <v>1187.1300000000001</v>
      </c>
      <c r="C1447">
        <v>43.44</v>
      </c>
      <c r="D1447">
        <v>0.99993100000000001</v>
      </c>
    </row>
    <row r="1448" spans="1:4" x14ac:dyDescent="0.3">
      <c r="A1448" s="11">
        <v>42836</v>
      </c>
      <c r="B1448">
        <v>1205.01</v>
      </c>
      <c r="C1448">
        <v>43.41</v>
      </c>
      <c r="D1448">
        <v>0.99984300000000004</v>
      </c>
    </row>
    <row r="1449" spans="1:4" x14ac:dyDescent="0.3">
      <c r="A1449" s="11">
        <v>42837</v>
      </c>
      <c r="B1449">
        <v>1200.3699999999999</v>
      </c>
      <c r="C1449">
        <v>46.29</v>
      </c>
      <c r="D1449">
        <v>0.99956199999999995</v>
      </c>
    </row>
    <row r="1450" spans="1:4" x14ac:dyDescent="0.3">
      <c r="A1450" s="11">
        <v>42838</v>
      </c>
      <c r="B1450">
        <v>1169.28</v>
      </c>
      <c r="C1450">
        <v>50.22</v>
      </c>
      <c r="D1450">
        <v>0.99961199999999995</v>
      </c>
    </row>
    <row r="1451" spans="1:4" x14ac:dyDescent="0.3">
      <c r="A1451" s="11">
        <v>42839</v>
      </c>
      <c r="B1451">
        <v>1167.54</v>
      </c>
      <c r="C1451">
        <v>47.57</v>
      </c>
      <c r="D1451">
        <v>0.99898600000000004</v>
      </c>
    </row>
    <row r="1452" spans="1:4" x14ac:dyDescent="0.3">
      <c r="A1452" s="11">
        <v>42840</v>
      </c>
      <c r="B1452">
        <v>1172.52</v>
      </c>
      <c r="C1452">
        <v>49.1</v>
      </c>
      <c r="D1452">
        <v>0.99993900000000002</v>
      </c>
    </row>
    <row r="1453" spans="1:4" x14ac:dyDescent="0.3">
      <c r="A1453" s="11">
        <v>42841</v>
      </c>
      <c r="B1453">
        <v>1182.94</v>
      </c>
      <c r="C1453">
        <v>48.72</v>
      </c>
      <c r="D1453">
        <v>0.99945799999999996</v>
      </c>
    </row>
    <row r="1454" spans="1:4" x14ac:dyDescent="0.3">
      <c r="A1454" s="11">
        <v>42842</v>
      </c>
      <c r="B1454">
        <v>1193.9100000000001</v>
      </c>
      <c r="C1454">
        <v>48.3</v>
      </c>
      <c r="D1454">
        <v>0.99928799999999995</v>
      </c>
    </row>
    <row r="1455" spans="1:4" x14ac:dyDescent="0.3">
      <c r="A1455" s="11">
        <v>42843</v>
      </c>
      <c r="B1455">
        <v>1211.67</v>
      </c>
      <c r="C1455">
        <v>50.71</v>
      </c>
      <c r="D1455">
        <v>0.99961599999999995</v>
      </c>
    </row>
    <row r="1456" spans="1:4" x14ac:dyDescent="0.3">
      <c r="A1456" s="11">
        <v>42844</v>
      </c>
      <c r="B1456">
        <v>1210.29</v>
      </c>
      <c r="C1456">
        <v>48.31</v>
      </c>
      <c r="D1456">
        <v>0.99952300000000005</v>
      </c>
    </row>
    <row r="1457" spans="1:4" x14ac:dyDescent="0.3">
      <c r="A1457" s="11">
        <v>42845</v>
      </c>
      <c r="B1457">
        <v>1229.08</v>
      </c>
      <c r="C1457">
        <v>49.67</v>
      </c>
      <c r="D1457">
        <v>0.99827500000000002</v>
      </c>
    </row>
    <row r="1458" spans="1:4" x14ac:dyDescent="0.3">
      <c r="A1458" s="11">
        <v>42846</v>
      </c>
      <c r="B1458">
        <v>1222.05</v>
      </c>
      <c r="C1458">
        <v>48.22</v>
      </c>
      <c r="D1458">
        <v>0.98416899999999996</v>
      </c>
    </row>
    <row r="1459" spans="1:4" x14ac:dyDescent="0.3">
      <c r="A1459" s="11">
        <v>42847</v>
      </c>
      <c r="B1459">
        <v>1231.71</v>
      </c>
      <c r="C1459">
        <v>48.55</v>
      </c>
      <c r="D1459">
        <v>0.94092900000000002</v>
      </c>
    </row>
    <row r="1460" spans="1:4" x14ac:dyDescent="0.3">
      <c r="A1460" s="11">
        <v>42848</v>
      </c>
      <c r="B1460">
        <v>1207.21</v>
      </c>
      <c r="C1460">
        <v>48.49</v>
      </c>
      <c r="D1460">
        <v>0.92133299999999996</v>
      </c>
    </row>
    <row r="1461" spans="1:4" x14ac:dyDescent="0.3">
      <c r="A1461" s="11">
        <v>42849</v>
      </c>
      <c r="B1461">
        <v>1250.1500000000001</v>
      </c>
      <c r="C1461">
        <v>50.03</v>
      </c>
      <c r="D1461">
        <v>0.91788999999999998</v>
      </c>
    </row>
    <row r="1462" spans="1:4" x14ac:dyDescent="0.3">
      <c r="A1462" s="11">
        <v>42850</v>
      </c>
      <c r="B1462">
        <v>1265.49</v>
      </c>
      <c r="C1462">
        <v>49.89</v>
      </c>
      <c r="D1462">
        <v>0.91359500000000005</v>
      </c>
    </row>
    <row r="1463" spans="1:4" x14ac:dyDescent="0.3">
      <c r="A1463" s="11">
        <v>42851</v>
      </c>
      <c r="B1463">
        <v>1281.08</v>
      </c>
      <c r="C1463">
        <v>52.72</v>
      </c>
      <c r="D1463">
        <v>0.92105000000000004</v>
      </c>
    </row>
    <row r="1464" spans="1:4" x14ac:dyDescent="0.3">
      <c r="A1464" s="11">
        <v>42852</v>
      </c>
      <c r="B1464">
        <v>1317.73</v>
      </c>
      <c r="C1464">
        <v>62.17</v>
      </c>
      <c r="D1464">
        <v>0.92435100000000003</v>
      </c>
    </row>
    <row r="1465" spans="1:4" x14ac:dyDescent="0.3">
      <c r="A1465" s="11">
        <v>42853</v>
      </c>
      <c r="B1465">
        <v>1316.48</v>
      </c>
      <c r="C1465">
        <v>70.16</v>
      </c>
      <c r="D1465">
        <v>0.93454199999999998</v>
      </c>
    </row>
    <row r="1466" spans="1:4" x14ac:dyDescent="0.3">
      <c r="A1466" s="11">
        <v>42854</v>
      </c>
      <c r="B1466">
        <v>1321.79</v>
      </c>
      <c r="C1466">
        <v>68.38</v>
      </c>
      <c r="D1466">
        <v>0.93719300000000005</v>
      </c>
    </row>
    <row r="1467" spans="1:4" x14ac:dyDescent="0.3">
      <c r="A1467" s="11">
        <v>42855</v>
      </c>
      <c r="B1467">
        <v>1347.89</v>
      </c>
      <c r="C1467">
        <v>79.02</v>
      </c>
      <c r="D1467">
        <v>0.93685399999999996</v>
      </c>
    </row>
    <row r="1468" spans="1:4" x14ac:dyDescent="0.3">
      <c r="A1468" s="11">
        <v>42856</v>
      </c>
      <c r="B1468">
        <v>1421.6</v>
      </c>
      <c r="C1468">
        <v>76.3</v>
      </c>
      <c r="D1468">
        <v>0.93587100000000001</v>
      </c>
    </row>
    <row r="1469" spans="1:4" x14ac:dyDescent="0.3">
      <c r="A1469" s="11">
        <v>42857</v>
      </c>
      <c r="B1469">
        <v>1452.82</v>
      </c>
      <c r="C1469">
        <v>77.260000000000005</v>
      </c>
      <c r="D1469">
        <v>0.93260699999999996</v>
      </c>
    </row>
    <row r="1470" spans="1:4" x14ac:dyDescent="0.3">
      <c r="A1470" s="11">
        <v>42858</v>
      </c>
      <c r="B1470">
        <v>1490.09</v>
      </c>
      <c r="C1470">
        <v>79.72</v>
      </c>
      <c r="D1470">
        <v>0.93335100000000004</v>
      </c>
    </row>
    <row r="1471" spans="1:4" x14ac:dyDescent="0.3">
      <c r="A1471" s="11">
        <v>42859</v>
      </c>
      <c r="B1471">
        <v>1537.67</v>
      </c>
      <c r="C1471">
        <v>96.98</v>
      </c>
      <c r="D1471">
        <v>0.94593099999999997</v>
      </c>
    </row>
    <row r="1472" spans="1:4" x14ac:dyDescent="0.3">
      <c r="A1472" s="11">
        <v>42860</v>
      </c>
      <c r="B1472">
        <v>1555.45</v>
      </c>
      <c r="C1472">
        <v>94.4</v>
      </c>
      <c r="D1472">
        <v>0.95560100000000003</v>
      </c>
    </row>
    <row r="1473" spans="1:4" x14ac:dyDescent="0.3">
      <c r="A1473" s="11">
        <v>42861</v>
      </c>
      <c r="B1473">
        <v>1578.8</v>
      </c>
      <c r="C1473">
        <v>97.81</v>
      </c>
      <c r="D1473">
        <v>0.96861900000000001</v>
      </c>
    </row>
    <row r="1474" spans="1:4" x14ac:dyDescent="0.3">
      <c r="A1474" s="11">
        <v>42862</v>
      </c>
      <c r="B1474">
        <v>1596.71</v>
      </c>
      <c r="C1474">
        <v>94.01</v>
      </c>
      <c r="D1474">
        <v>0.96899000000000002</v>
      </c>
    </row>
    <row r="1475" spans="1:4" x14ac:dyDescent="0.3">
      <c r="A1475" s="11">
        <v>42863</v>
      </c>
      <c r="B1475">
        <v>1723.35</v>
      </c>
      <c r="C1475">
        <v>91.42</v>
      </c>
      <c r="D1475">
        <v>0.96726000000000001</v>
      </c>
    </row>
    <row r="1476" spans="1:4" x14ac:dyDescent="0.3">
      <c r="A1476" s="11">
        <v>42864</v>
      </c>
      <c r="B1476">
        <v>1755.36</v>
      </c>
      <c r="C1476">
        <v>91.16</v>
      </c>
      <c r="D1476">
        <v>0.97048699999999999</v>
      </c>
    </row>
    <row r="1477" spans="1:4" x14ac:dyDescent="0.3">
      <c r="A1477" s="11">
        <v>42865</v>
      </c>
      <c r="B1477">
        <v>1787.13</v>
      </c>
      <c r="C1477">
        <v>89.52</v>
      </c>
      <c r="D1477">
        <v>0.98199999999999998</v>
      </c>
    </row>
    <row r="1478" spans="1:4" x14ac:dyDescent="0.3">
      <c r="A1478" s="11">
        <v>42866</v>
      </c>
      <c r="B1478">
        <v>1848.57</v>
      </c>
      <c r="C1478">
        <v>89.88</v>
      </c>
      <c r="D1478">
        <v>0.98372099999999996</v>
      </c>
    </row>
    <row r="1479" spans="1:4" x14ac:dyDescent="0.3">
      <c r="A1479" s="11">
        <v>42867</v>
      </c>
      <c r="B1479">
        <v>1724.24</v>
      </c>
      <c r="C1479">
        <v>88.66</v>
      </c>
      <c r="D1479">
        <v>0.97606999999999999</v>
      </c>
    </row>
    <row r="1480" spans="1:4" x14ac:dyDescent="0.3">
      <c r="A1480" s="11">
        <v>42868</v>
      </c>
      <c r="B1480">
        <v>1804.91</v>
      </c>
      <c r="C1480">
        <v>90.84</v>
      </c>
      <c r="D1480">
        <v>0.97364799999999996</v>
      </c>
    </row>
    <row r="1481" spans="1:4" x14ac:dyDescent="0.3">
      <c r="A1481" s="11">
        <v>42869</v>
      </c>
      <c r="B1481">
        <v>1808.91</v>
      </c>
      <c r="C1481">
        <v>90.79</v>
      </c>
      <c r="D1481">
        <v>0.98110600000000003</v>
      </c>
    </row>
    <row r="1482" spans="1:4" x14ac:dyDescent="0.3">
      <c r="A1482" s="11">
        <v>42870</v>
      </c>
      <c r="B1482">
        <v>1738.43</v>
      </c>
      <c r="C1482">
        <v>92.41</v>
      </c>
      <c r="D1482">
        <v>0.96729799999999999</v>
      </c>
    </row>
    <row r="1483" spans="1:4" x14ac:dyDescent="0.3">
      <c r="A1483" s="11">
        <v>42871</v>
      </c>
      <c r="B1483">
        <v>1734.45</v>
      </c>
      <c r="C1483">
        <v>89.44</v>
      </c>
      <c r="D1483">
        <v>0.95859099999999997</v>
      </c>
    </row>
    <row r="1484" spans="1:4" x14ac:dyDescent="0.3">
      <c r="A1484" s="11">
        <v>42872</v>
      </c>
      <c r="B1484">
        <v>1839.09</v>
      </c>
      <c r="C1484">
        <v>89.86</v>
      </c>
      <c r="D1484">
        <v>0.97042899999999999</v>
      </c>
    </row>
    <row r="1485" spans="1:4" x14ac:dyDescent="0.3">
      <c r="A1485" s="11">
        <v>42873</v>
      </c>
      <c r="B1485">
        <v>1888.65</v>
      </c>
      <c r="C1485">
        <v>96.91</v>
      </c>
      <c r="D1485">
        <v>0.96714299999999997</v>
      </c>
    </row>
    <row r="1486" spans="1:4" x14ac:dyDescent="0.3">
      <c r="A1486" s="11">
        <v>42874</v>
      </c>
      <c r="B1486">
        <v>1987.71</v>
      </c>
      <c r="C1486">
        <v>129.53</v>
      </c>
      <c r="D1486">
        <v>1</v>
      </c>
    </row>
    <row r="1487" spans="1:4" x14ac:dyDescent="0.3">
      <c r="A1487" s="11">
        <v>42875</v>
      </c>
      <c r="B1487">
        <v>2084.73</v>
      </c>
      <c r="C1487">
        <v>126.52</v>
      </c>
      <c r="D1487">
        <v>0.99343099999999995</v>
      </c>
    </row>
    <row r="1488" spans="1:4" x14ac:dyDescent="0.3">
      <c r="A1488" s="11">
        <v>42876</v>
      </c>
      <c r="B1488">
        <v>2041.2</v>
      </c>
      <c r="C1488">
        <v>157.94</v>
      </c>
      <c r="D1488">
        <v>1</v>
      </c>
    </row>
    <row r="1489" spans="1:4" x14ac:dyDescent="0.3">
      <c r="A1489" s="11">
        <v>42877</v>
      </c>
      <c r="B1489">
        <v>2173.4</v>
      </c>
      <c r="C1489">
        <v>174.26</v>
      </c>
      <c r="D1489">
        <v>1.01</v>
      </c>
    </row>
    <row r="1490" spans="1:4" x14ac:dyDescent="0.3">
      <c r="A1490" s="11">
        <v>42878</v>
      </c>
      <c r="B1490">
        <v>2320.42</v>
      </c>
      <c r="C1490">
        <v>181.95</v>
      </c>
      <c r="D1490">
        <v>1.01</v>
      </c>
    </row>
    <row r="1491" spans="1:4" x14ac:dyDescent="0.3">
      <c r="A1491" s="11">
        <v>42879</v>
      </c>
      <c r="B1491">
        <v>2443.64</v>
      </c>
      <c r="C1491">
        <v>190.05</v>
      </c>
      <c r="D1491">
        <v>1.02</v>
      </c>
    </row>
    <row r="1492" spans="1:4" x14ac:dyDescent="0.3">
      <c r="A1492" s="11">
        <v>42880</v>
      </c>
      <c r="B1492">
        <v>2304.98</v>
      </c>
      <c r="C1492">
        <v>174.45</v>
      </c>
      <c r="D1492">
        <v>1.04</v>
      </c>
    </row>
    <row r="1493" spans="1:4" x14ac:dyDescent="0.3">
      <c r="A1493" s="11">
        <v>42881</v>
      </c>
      <c r="B1493">
        <v>2202.42</v>
      </c>
      <c r="C1493">
        <v>160.4</v>
      </c>
      <c r="D1493">
        <v>1.04</v>
      </c>
    </row>
    <row r="1494" spans="1:4" x14ac:dyDescent="0.3">
      <c r="A1494" s="11">
        <v>42882</v>
      </c>
      <c r="B1494">
        <v>2038.87</v>
      </c>
      <c r="C1494">
        <v>157.76</v>
      </c>
      <c r="D1494">
        <v>1.02</v>
      </c>
    </row>
    <row r="1495" spans="1:4" x14ac:dyDescent="0.3">
      <c r="A1495" s="11">
        <v>42883</v>
      </c>
      <c r="B1495">
        <v>2155.8000000000002</v>
      </c>
      <c r="C1495">
        <v>170.51</v>
      </c>
      <c r="D1495">
        <v>1.04</v>
      </c>
    </row>
    <row r="1496" spans="1:4" x14ac:dyDescent="0.3">
      <c r="A1496" s="11">
        <v>42884</v>
      </c>
      <c r="B1496">
        <v>2255.61</v>
      </c>
      <c r="C1496">
        <v>194.91</v>
      </c>
      <c r="D1496">
        <v>1.02</v>
      </c>
    </row>
    <row r="1497" spans="1:4" x14ac:dyDescent="0.3">
      <c r="A1497" s="11">
        <v>42885</v>
      </c>
      <c r="B1497">
        <v>2175.4699999999998</v>
      </c>
      <c r="C1497">
        <v>231.91</v>
      </c>
      <c r="D1497">
        <v>1.01</v>
      </c>
    </row>
    <row r="1498" spans="1:4" x14ac:dyDescent="0.3">
      <c r="A1498" s="11">
        <v>42886</v>
      </c>
      <c r="B1498">
        <v>2286.41</v>
      </c>
      <c r="C1498">
        <v>230.67</v>
      </c>
      <c r="D1498">
        <v>1.04</v>
      </c>
    </row>
    <row r="1499" spans="1:4" x14ac:dyDescent="0.3">
      <c r="A1499" s="11">
        <v>42887</v>
      </c>
      <c r="B1499">
        <v>2407.88</v>
      </c>
      <c r="C1499">
        <v>222.24</v>
      </c>
      <c r="D1499">
        <v>1.03</v>
      </c>
    </row>
    <row r="1500" spans="1:4" x14ac:dyDescent="0.3">
      <c r="A1500" s="11">
        <v>42888</v>
      </c>
      <c r="B1500">
        <v>2488.5500000000002</v>
      </c>
      <c r="C1500">
        <v>223.77</v>
      </c>
      <c r="D1500">
        <v>1.02</v>
      </c>
    </row>
    <row r="1501" spans="1:4" x14ac:dyDescent="0.3">
      <c r="A1501" s="11">
        <v>42889</v>
      </c>
      <c r="B1501">
        <v>2515.35</v>
      </c>
      <c r="C1501">
        <v>224.38</v>
      </c>
      <c r="D1501">
        <v>1.02</v>
      </c>
    </row>
    <row r="1502" spans="1:4" x14ac:dyDescent="0.3">
      <c r="A1502" s="11">
        <v>42890</v>
      </c>
      <c r="B1502">
        <v>2511.81</v>
      </c>
      <c r="C1502">
        <v>245.33</v>
      </c>
      <c r="D1502">
        <v>1.01</v>
      </c>
    </row>
    <row r="1503" spans="1:4" x14ac:dyDescent="0.3">
      <c r="A1503" s="11">
        <v>42891</v>
      </c>
      <c r="B1503">
        <v>2686.81</v>
      </c>
      <c r="C1503">
        <v>248.46</v>
      </c>
      <c r="D1503">
        <v>1.02</v>
      </c>
    </row>
    <row r="1504" spans="1:4" x14ac:dyDescent="0.3">
      <c r="A1504" s="11">
        <v>42892</v>
      </c>
      <c r="B1504">
        <v>2863.2</v>
      </c>
      <c r="C1504">
        <v>264.47000000000003</v>
      </c>
      <c r="D1504">
        <v>1</v>
      </c>
    </row>
    <row r="1505" spans="1:4" x14ac:dyDescent="0.3">
      <c r="A1505" s="11">
        <v>42893</v>
      </c>
      <c r="B1505">
        <v>2732.16</v>
      </c>
      <c r="C1505">
        <v>258.07</v>
      </c>
      <c r="D1505">
        <v>1.01</v>
      </c>
    </row>
    <row r="1506" spans="1:4" x14ac:dyDescent="0.3">
      <c r="A1506" s="11">
        <v>42894</v>
      </c>
      <c r="B1506">
        <v>2805.62</v>
      </c>
      <c r="C1506">
        <v>261.67</v>
      </c>
      <c r="D1506">
        <v>1</v>
      </c>
    </row>
    <row r="1507" spans="1:4" x14ac:dyDescent="0.3">
      <c r="A1507" s="11">
        <v>42895</v>
      </c>
      <c r="B1507">
        <v>2823.81</v>
      </c>
      <c r="C1507">
        <v>281.74</v>
      </c>
      <c r="D1507">
        <v>1</v>
      </c>
    </row>
    <row r="1508" spans="1:4" x14ac:dyDescent="0.3">
      <c r="A1508" s="11">
        <v>42896</v>
      </c>
      <c r="B1508">
        <v>2947.71</v>
      </c>
      <c r="C1508">
        <v>337.67</v>
      </c>
      <c r="D1508">
        <v>1.02</v>
      </c>
    </row>
    <row r="1509" spans="1:4" x14ac:dyDescent="0.3">
      <c r="A1509" s="11">
        <v>42897</v>
      </c>
      <c r="B1509">
        <v>2958.11</v>
      </c>
      <c r="C1509">
        <v>340.61</v>
      </c>
      <c r="D1509">
        <v>1.01</v>
      </c>
    </row>
    <row r="1510" spans="1:4" x14ac:dyDescent="0.3">
      <c r="A1510" s="11">
        <v>42898</v>
      </c>
      <c r="B1510">
        <v>2659.63</v>
      </c>
      <c r="C1510">
        <v>401.49</v>
      </c>
      <c r="D1510">
        <v>1.02</v>
      </c>
    </row>
    <row r="1511" spans="1:4" x14ac:dyDescent="0.3">
      <c r="A1511" s="11">
        <v>42899</v>
      </c>
      <c r="B1511">
        <v>2717.02</v>
      </c>
      <c r="C1511">
        <v>397.54</v>
      </c>
      <c r="D1511">
        <v>1.01</v>
      </c>
    </row>
    <row r="1512" spans="1:4" x14ac:dyDescent="0.3">
      <c r="A1512" s="11">
        <v>42900</v>
      </c>
      <c r="B1512">
        <v>2506.37</v>
      </c>
      <c r="C1512">
        <v>359.05</v>
      </c>
      <c r="D1512">
        <v>1.03</v>
      </c>
    </row>
    <row r="1513" spans="1:4" x14ac:dyDescent="0.3">
      <c r="A1513" s="11">
        <v>42901</v>
      </c>
      <c r="B1513">
        <v>2464.58</v>
      </c>
      <c r="C1513">
        <v>361.93</v>
      </c>
      <c r="D1513">
        <v>1.02</v>
      </c>
    </row>
    <row r="1514" spans="1:4" x14ac:dyDescent="0.3">
      <c r="A1514" s="11">
        <v>42902</v>
      </c>
      <c r="B1514">
        <v>2518.56</v>
      </c>
      <c r="C1514">
        <v>370.23</v>
      </c>
      <c r="D1514">
        <v>1.02</v>
      </c>
    </row>
    <row r="1515" spans="1:4" x14ac:dyDescent="0.3">
      <c r="A1515" s="11">
        <v>42903</v>
      </c>
      <c r="B1515">
        <v>2655.88</v>
      </c>
      <c r="C1515">
        <v>379.41</v>
      </c>
      <c r="D1515">
        <v>0.98858400000000002</v>
      </c>
    </row>
    <row r="1516" spans="1:4" x14ac:dyDescent="0.3">
      <c r="A1516" s="11">
        <v>42904</v>
      </c>
      <c r="B1516">
        <v>2548.29</v>
      </c>
      <c r="C1516">
        <v>371.46</v>
      </c>
      <c r="D1516">
        <v>1</v>
      </c>
    </row>
    <row r="1517" spans="1:4" x14ac:dyDescent="0.3">
      <c r="A1517" s="11">
        <v>42905</v>
      </c>
      <c r="B1517">
        <v>2589.6</v>
      </c>
      <c r="C1517">
        <v>370.06</v>
      </c>
      <c r="D1517">
        <v>0.98640600000000001</v>
      </c>
    </row>
    <row r="1518" spans="1:4" x14ac:dyDescent="0.3">
      <c r="A1518" s="11">
        <v>42906</v>
      </c>
      <c r="B1518">
        <v>2721.79</v>
      </c>
      <c r="C1518">
        <v>359.01</v>
      </c>
      <c r="D1518">
        <v>0.97527200000000003</v>
      </c>
    </row>
    <row r="1519" spans="1:4" x14ac:dyDescent="0.3">
      <c r="A1519" s="11">
        <v>42907</v>
      </c>
      <c r="B1519">
        <v>2689.1</v>
      </c>
      <c r="C1519">
        <v>336.87</v>
      </c>
      <c r="D1519">
        <v>0.98136100000000004</v>
      </c>
    </row>
    <row r="1520" spans="1:4" x14ac:dyDescent="0.3">
      <c r="A1520" s="11">
        <v>42908</v>
      </c>
      <c r="B1520">
        <v>2705.41</v>
      </c>
      <c r="C1520">
        <v>336.37</v>
      </c>
      <c r="D1520">
        <v>0.97290200000000004</v>
      </c>
    </row>
    <row r="1521" spans="1:4" x14ac:dyDescent="0.3">
      <c r="A1521" s="11">
        <v>42909</v>
      </c>
      <c r="B1521">
        <v>2744.91</v>
      </c>
      <c r="C1521">
        <v>341.74</v>
      </c>
      <c r="D1521">
        <v>1.01</v>
      </c>
    </row>
    <row r="1522" spans="1:4" x14ac:dyDescent="0.3">
      <c r="A1522" s="11">
        <v>42910</v>
      </c>
      <c r="B1522">
        <v>2608.7199999999998</v>
      </c>
      <c r="C1522">
        <v>323.7</v>
      </c>
      <c r="D1522">
        <v>1.02</v>
      </c>
    </row>
    <row r="1523" spans="1:4" x14ac:dyDescent="0.3">
      <c r="A1523" s="11">
        <v>42911</v>
      </c>
      <c r="B1523">
        <v>2589.41</v>
      </c>
      <c r="C1523">
        <v>303.25</v>
      </c>
      <c r="D1523">
        <v>1.01</v>
      </c>
    </row>
    <row r="1524" spans="1:4" x14ac:dyDescent="0.3">
      <c r="A1524" s="11">
        <v>42912</v>
      </c>
      <c r="B1524">
        <v>2478.4499999999998</v>
      </c>
      <c r="C1524">
        <v>272.69</v>
      </c>
      <c r="D1524">
        <v>1.01</v>
      </c>
    </row>
    <row r="1525" spans="1:4" x14ac:dyDescent="0.3">
      <c r="A1525" s="11">
        <v>42913</v>
      </c>
      <c r="B1525">
        <v>2552.4499999999998</v>
      </c>
      <c r="C1525">
        <v>293.08999999999997</v>
      </c>
      <c r="D1525">
        <v>1.01</v>
      </c>
    </row>
    <row r="1526" spans="1:4" x14ac:dyDescent="0.3">
      <c r="A1526" s="11">
        <v>42914</v>
      </c>
      <c r="B1526">
        <v>2574.79</v>
      </c>
      <c r="C1526">
        <v>327.93</v>
      </c>
      <c r="D1526">
        <v>1.01</v>
      </c>
    </row>
    <row r="1527" spans="1:4" x14ac:dyDescent="0.3">
      <c r="A1527" s="11">
        <v>42915</v>
      </c>
      <c r="B1527">
        <v>2539.3200000000002</v>
      </c>
      <c r="C1527">
        <v>302.88</v>
      </c>
      <c r="D1527">
        <v>1.02</v>
      </c>
    </row>
    <row r="1528" spans="1:4" x14ac:dyDescent="0.3">
      <c r="A1528" s="11">
        <v>42916</v>
      </c>
      <c r="B1528">
        <v>2480.84</v>
      </c>
      <c r="C1528">
        <v>294.92</v>
      </c>
      <c r="D1528">
        <v>1.01</v>
      </c>
    </row>
    <row r="1529" spans="1:4" x14ac:dyDescent="0.3">
      <c r="A1529" s="11">
        <v>42917</v>
      </c>
      <c r="B1529">
        <v>2434.5500000000002</v>
      </c>
      <c r="C1529">
        <v>274.60000000000002</v>
      </c>
      <c r="D1529">
        <v>1.02</v>
      </c>
    </row>
    <row r="1530" spans="1:4" x14ac:dyDescent="0.3">
      <c r="A1530" s="11">
        <v>42918</v>
      </c>
      <c r="B1530">
        <v>2506.4699999999998</v>
      </c>
      <c r="C1530">
        <v>287.99</v>
      </c>
      <c r="D1530">
        <v>1.02</v>
      </c>
    </row>
    <row r="1531" spans="1:4" x14ac:dyDescent="0.3">
      <c r="A1531" s="11">
        <v>42919</v>
      </c>
      <c r="B1531">
        <v>2564.06</v>
      </c>
      <c r="C1531">
        <v>282.89999999999998</v>
      </c>
      <c r="D1531">
        <v>1</v>
      </c>
    </row>
    <row r="1532" spans="1:4" x14ac:dyDescent="0.3">
      <c r="A1532" s="11">
        <v>42920</v>
      </c>
      <c r="B1532">
        <v>2601.64</v>
      </c>
      <c r="C1532">
        <v>273.3</v>
      </c>
      <c r="D1532">
        <v>0.99882800000000005</v>
      </c>
    </row>
    <row r="1533" spans="1:4" x14ac:dyDescent="0.3">
      <c r="A1533" s="11">
        <v>42921</v>
      </c>
      <c r="B1533">
        <v>2601.9899999999998</v>
      </c>
      <c r="C1533">
        <v>268.77</v>
      </c>
      <c r="D1533">
        <v>0.99646000000000001</v>
      </c>
    </row>
    <row r="1534" spans="1:4" x14ac:dyDescent="0.3">
      <c r="A1534" s="11">
        <v>42922</v>
      </c>
      <c r="B1534">
        <v>2608.56</v>
      </c>
      <c r="C1534">
        <v>270.55</v>
      </c>
      <c r="D1534">
        <v>1</v>
      </c>
    </row>
    <row r="1535" spans="1:4" x14ac:dyDescent="0.3">
      <c r="A1535" s="11">
        <v>42923</v>
      </c>
      <c r="B1535">
        <v>2518.66</v>
      </c>
      <c r="C1535">
        <v>245.99</v>
      </c>
      <c r="D1535">
        <v>1.01</v>
      </c>
    </row>
    <row r="1536" spans="1:4" x14ac:dyDescent="0.3">
      <c r="A1536" s="11">
        <v>42924</v>
      </c>
      <c r="B1536">
        <v>2571.34</v>
      </c>
      <c r="C1536">
        <v>251.7</v>
      </c>
      <c r="D1536">
        <v>0.99972499999999997</v>
      </c>
    </row>
    <row r="1537" spans="1:4" x14ac:dyDescent="0.3">
      <c r="A1537" s="11">
        <v>42925</v>
      </c>
      <c r="B1537">
        <v>2518.44</v>
      </c>
      <c r="C1537">
        <v>242.14</v>
      </c>
      <c r="D1537">
        <v>1.01</v>
      </c>
    </row>
    <row r="1538" spans="1:4" x14ac:dyDescent="0.3">
      <c r="A1538" s="11">
        <v>42926</v>
      </c>
      <c r="B1538">
        <v>2372.56</v>
      </c>
      <c r="C1538">
        <v>215.36</v>
      </c>
      <c r="D1538">
        <v>1.01</v>
      </c>
    </row>
    <row r="1539" spans="1:4" x14ac:dyDescent="0.3">
      <c r="A1539" s="11">
        <v>42927</v>
      </c>
      <c r="B1539">
        <v>2337.79</v>
      </c>
      <c r="C1539">
        <v>197.4</v>
      </c>
      <c r="D1539">
        <v>1.01</v>
      </c>
    </row>
    <row r="1540" spans="1:4" x14ac:dyDescent="0.3">
      <c r="A1540" s="11">
        <v>42928</v>
      </c>
      <c r="B1540">
        <v>2398.84</v>
      </c>
      <c r="C1540">
        <v>230.77</v>
      </c>
      <c r="D1540">
        <v>0.99745600000000001</v>
      </c>
    </row>
    <row r="1541" spans="1:4" x14ac:dyDescent="0.3">
      <c r="A1541" s="11">
        <v>42929</v>
      </c>
      <c r="B1541">
        <v>2357.9</v>
      </c>
      <c r="C1541">
        <v>209.73</v>
      </c>
      <c r="D1541">
        <v>1</v>
      </c>
    </row>
    <row r="1542" spans="1:4" x14ac:dyDescent="0.3">
      <c r="A1542" s="11">
        <v>42930</v>
      </c>
      <c r="B1542">
        <v>2233.34</v>
      </c>
      <c r="C1542">
        <v>199.66</v>
      </c>
      <c r="D1542">
        <v>1</v>
      </c>
    </row>
    <row r="1543" spans="1:4" x14ac:dyDescent="0.3">
      <c r="A1543" s="11">
        <v>42931</v>
      </c>
      <c r="B1543">
        <v>1998.86</v>
      </c>
      <c r="C1543">
        <v>170.65</v>
      </c>
      <c r="D1543">
        <v>1</v>
      </c>
    </row>
    <row r="1544" spans="1:4" x14ac:dyDescent="0.3">
      <c r="A1544" s="11">
        <v>42932</v>
      </c>
      <c r="B1544">
        <v>1929.82</v>
      </c>
      <c r="C1544">
        <v>157.36000000000001</v>
      </c>
      <c r="D1544">
        <v>0.99916099999999997</v>
      </c>
    </row>
    <row r="1545" spans="1:4" x14ac:dyDescent="0.3">
      <c r="A1545" s="11">
        <v>42933</v>
      </c>
      <c r="B1545">
        <v>2228.41</v>
      </c>
      <c r="C1545">
        <v>193.42</v>
      </c>
      <c r="D1545">
        <v>0.996888</v>
      </c>
    </row>
    <row r="1546" spans="1:4" x14ac:dyDescent="0.3">
      <c r="A1546" s="11">
        <v>42934</v>
      </c>
      <c r="B1546">
        <v>2318.88</v>
      </c>
      <c r="C1546">
        <v>234.39</v>
      </c>
      <c r="D1546">
        <v>0.99821599999999999</v>
      </c>
    </row>
    <row r="1547" spans="1:4" x14ac:dyDescent="0.3">
      <c r="A1547" s="11">
        <v>42935</v>
      </c>
      <c r="B1547">
        <v>2273.4299999999998</v>
      </c>
      <c r="C1547">
        <v>199.7</v>
      </c>
      <c r="D1547">
        <v>1</v>
      </c>
    </row>
    <row r="1548" spans="1:4" x14ac:dyDescent="0.3">
      <c r="A1548" s="11">
        <v>42936</v>
      </c>
      <c r="B1548">
        <v>2817.6</v>
      </c>
      <c r="C1548">
        <v>227.26</v>
      </c>
      <c r="D1548">
        <v>0.98686600000000002</v>
      </c>
    </row>
    <row r="1549" spans="1:4" x14ac:dyDescent="0.3">
      <c r="A1549" s="11">
        <v>42937</v>
      </c>
      <c r="B1549">
        <v>2667.76</v>
      </c>
      <c r="C1549">
        <v>218.3</v>
      </c>
      <c r="D1549">
        <v>0.99720200000000003</v>
      </c>
    </row>
    <row r="1550" spans="1:4" x14ac:dyDescent="0.3">
      <c r="A1550" s="11">
        <v>42938</v>
      </c>
      <c r="B1550">
        <v>2810.12</v>
      </c>
      <c r="C1550">
        <v>229.48</v>
      </c>
      <c r="D1550">
        <v>0.99319999999999997</v>
      </c>
    </row>
    <row r="1551" spans="1:4" x14ac:dyDescent="0.3">
      <c r="A1551" s="11">
        <v>42939</v>
      </c>
      <c r="B1551">
        <v>2730.4</v>
      </c>
      <c r="C1551">
        <v>225.95</v>
      </c>
      <c r="D1551">
        <v>0.99776100000000001</v>
      </c>
    </row>
    <row r="1552" spans="1:4" x14ac:dyDescent="0.3">
      <c r="A1552" s="11">
        <v>42940</v>
      </c>
      <c r="B1552">
        <v>2754.86</v>
      </c>
      <c r="C1552">
        <v>224.71</v>
      </c>
      <c r="D1552">
        <v>0.99399700000000002</v>
      </c>
    </row>
    <row r="1553" spans="1:4" x14ac:dyDescent="0.3">
      <c r="A1553" s="11">
        <v>42941</v>
      </c>
      <c r="B1553">
        <v>2576.48</v>
      </c>
      <c r="C1553">
        <v>206.71</v>
      </c>
      <c r="D1553">
        <v>0.99980199999999997</v>
      </c>
    </row>
    <row r="1554" spans="1:4" x14ac:dyDescent="0.3">
      <c r="A1554" s="11">
        <v>42942</v>
      </c>
      <c r="B1554">
        <v>2529.4499999999998</v>
      </c>
      <c r="C1554">
        <v>203.95</v>
      </c>
      <c r="D1554">
        <v>0.99695500000000004</v>
      </c>
    </row>
    <row r="1555" spans="1:4" x14ac:dyDescent="0.3">
      <c r="A1555" s="11">
        <v>42943</v>
      </c>
      <c r="B1555">
        <v>2671.78</v>
      </c>
      <c r="C1555">
        <v>204.32</v>
      </c>
      <c r="D1555">
        <v>0.99727500000000002</v>
      </c>
    </row>
    <row r="1556" spans="1:4" x14ac:dyDescent="0.3">
      <c r="A1556" s="11">
        <v>42944</v>
      </c>
      <c r="B1556">
        <v>2809.01</v>
      </c>
      <c r="C1556">
        <v>193.12</v>
      </c>
      <c r="D1556">
        <v>1</v>
      </c>
    </row>
    <row r="1557" spans="1:4" x14ac:dyDescent="0.3">
      <c r="A1557" s="11">
        <v>42945</v>
      </c>
      <c r="B1557">
        <v>2726.45</v>
      </c>
      <c r="C1557">
        <v>205.79</v>
      </c>
      <c r="D1557">
        <v>0.99661900000000003</v>
      </c>
    </row>
    <row r="1558" spans="1:4" x14ac:dyDescent="0.3">
      <c r="A1558" s="11">
        <v>42946</v>
      </c>
      <c r="B1558">
        <v>2757.18</v>
      </c>
      <c r="C1558">
        <v>197.98</v>
      </c>
      <c r="D1558">
        <v>0.99886799999999998</v>
      </c>
    </row>
    <row r="1559" spans="1:4" x14ac:dyDescent="0.3">
      <c r="A1559" s="11">
        <v>42947</v>
      </c>
      <c r="B1559">
        <v>2875.34</v>
      </c>
      <c r="C1559">
        <v>203.87</v>
      </c>
      <c r="D1559">
        <v>1</v>
      </c>
    </row>
    <row r="1560" spans="1:4" x14ac:dyDescent="0.3">
      <c r="A1560" s="11">
        <v>42948</v>
      </c>
      <c r="B1560">
        <v>2718.26</v>
      </c>
      <c r="C1560">
        <v>226.77</v>
      </c>
      <c r="D1560">
        <v>0.99681900000000001</v>
      </c>
    </row>
    <row r="1561" spans="1:4" x14ac:dyDescent="0.3">
      <c r="A1561" s="11">
        <v>42949</v>
      </c>
      <c r="B1561">
        <v>2710.67</v>
      </c>
      <c r="C1561">
        <v>219.95</v>
      </c>
      <c r="D1561">
        <v>1</v>
      </c>
    </row>
    <row r="1562" spans="1:4" x14ac:dyDescent="0.3">
      <c r="A1562" s="11">
        <v>42950</v>
      </c>
      <c r="B1562">
        <v>2804.73</v>
      </c>
      <c r="C1562">
        <v>225.34</v>
      </c>
      <c r="D1562">
        <v>0.96930400000000005</v>
      </c>
    </row>
    <row r="1563" spans="1:4" x14ac:dyDescent="0.3">
      <c r="A1563" s="11">
        <v>42951</v>
      </c>
      <c r="B1563">
        <v>2895.89</v>
      </c>
      <c r="C1563">
        <v>223.07</v>
      </c>
      <c r="D1563">
        <v>1</v>
      </c>
    </row>
    <row r="1564" spans="1:4" x14ac:dyDescent="0.3">
      <c r="A1564" s="11">
        <v>42952</v>
      </c>
      <c r="B1564">
        <v>3252.91</v>
      </c>
      <c r="C1564">
        <v>256.51</v>
      </c>
      <c r="D1564">
        <v>0.99831400000000003</v>
      </c>
    </row>
    <row r="1565" spans="1:4" x14ac:dyDescent="0.3">
      <c r="A1565" s="11">
        <v>42953</v>
      </c>
      <c r="B1565">
        <v>3213.94</v>
      </c>
      <c r="C1565">
        <v>261.57</v>
      </c>
      <c r="D1565">
        <v>1</v>
      </c>
    </row>
    <row r="1566" spans="1:4" x14ac:dyDescent="0.3">
      <c r="A1566" s="11">
        <v>42954</v>
      </c>
      <c r="B1566">
        <v>3378.94</v>
      </c>
      <c r="C1566">
        <v>269.18</v>
      </c>
      <c r="D1566">
        <v>0.99625399999999997</v>
      </c>
    </row>
    <row r="1567" spans="1:4" x14ac:dyDescent="0.3">
      <c r="A1567" s="11">
        <v>42955</v>
      </c>
      <c r="B1567">
        <v>3419.94</v>
      </c>
      <c r="C1567">
        <v>296.77</v>
      </c>
      <c r="D1567">
        <v>1</v>
      </c>
    </row>
    <row r="1568" spans="1:4" x14ac:dyDescent="0.3">
      <c r="A1568" s="11">
        <v>42956</v>
      </c>
      <c r="B1568">
        <v>3342.47</v>
      </c>
      <c r="C1568">
        <v>296.02999999999997</v>
      </c>
      <c r="D1568">
        <v>1</v>
      </c>
    </row>
    <row r="1569" spans="1:4" x14ac:dyDescent="0.3">
      <c r="A1569" s="11">
        <v>42957</v>
      </c>
      <c r="B1569">
        <v>3381.28</v>
      </c>
      <c r="C1569">
        <v>295.89</v>
      </c>
      <c r="D1569">
        <v>0.99299099999999996</v>
      </c>
    </row>
    <row r="1570" spans="1:4" x14ac:dyDescent="0.3">
      <c r="A1570" s="11">
        <v>42958</v>
      </c>
      <c r="B1570">
        <v>3650.62</v>
      </c>
      <c r="C1570">
        <v>308.86</v>
      </c>
      <c r="D1570">
        <v>1</v>
      </c>
    </row>
    <row r="1571" spans="1:4" x14ac:dyDescent="0.3">
      <c r="A1571" s="11">
        <v>42959</v>
      </c>
      <c r="B1571">
        <v>3884.71</v>
      </c>
      <c r="C1571">
        <v>310.60000000000002</v>
      </c>
      <c r="D1571">
        <v>1</v>
      </c>
    </row>
    <row r="1572" spans="1:4" x14ac:dyDescent="0.3">
      <c r="A1572" s="11">
        <v>42960</v>
      </c>
      <c r="B1572">
        <v>4073.26</v>
      </c>
      <c r="C1572">
        <v>298.06</v>
      </c>
      <c r="D1572">
        <v>0.99861599999999995</v>
      </c>
    </row>
    <row r="1573" spans="1:4" x14ac:dyDescent="0.3">
      <c r="A1573" s="11">
        <v>42961</v>
      </c>
      <c r="B1573">
        <v>4325.13</v>
      </c>
      <c r="C1573">
        <v>300.10000000000002</v>
      </c>
      <c r="D1573">
        <v>0.99816300000000002</v>
      </c>
    </row>
    <row r="1574" spans="1:4" x14ac:dyDescent="0.3">
      <c r="A1574" s="11">
        <v>42962</v>
      </c>
      <c r="B1574">
        <v>4181.93</v>
      </c>
      <c r="C1574">
        <v>289.82</v>
      </c>
      <c r="D1574">
        <v>1</v>
      </c>
    </row>
    <row r="1575" spans="1:4" x14ac:dyDescent="0.3">
      <c r="A1575" s="11">
        <v>42963</v>
      </c>
      <c r="B1575">
        <v>4376.63</v>
      </c>
      <c r="C1575">
        <v>302.27</v>
      </c>
      <c r="D1575">
        <v>1</v>
      </c>
    </row>
    <row r="1576" spans="1:4" x14ac:dyDescent="0.3">
      <c r="A1576" s="11">
        <v>42964</v>
      </c>
      <c r="B1576">
        <v>4331.6899999999996</v>
      </c>
      <c r="C1576">
        <v>301.45999999999998</v>
      </c>
      <c r="D1576">
        <v>1.01</v>
      </c>
    </row>
    <row r="1577" spans="1:4" x14ac:dyDescent="0.3">
      <c r="A1577" s="11">
        <v>42965</v>
      </c>
      <c r="B1577">
        <v>4160.62</v>
      </c>
      <c r="C1577">
        <v>295.58999999999997</v>
      </c>
      <c r="D1577">
        <v>1.01</v>
      </c>
    </row>
    <row r="1578" spans="1:4" x14ac:dyDescent="0.3">
      <c r="A1578" s="11">
        <v>42966</v>
      </c>
      <c r="B1578">
        <v>4193.7</v>
      </c>
      <c r="C1578">
        <v>297.47000000000003</v>
      </c>
      <c r="D1578">
        <v>1</v>
      </c>
    </row>
    <row r="1579" spans="1:4" x14ac:dyDescent="0.3">
      <c r="A1579" s="11">
        <v>42967</v>
      </c>
      <c r="B1579">
        <v>4087.66</v>
      </c>
      <c r="C1579">
        <v>301.43</v>
      </c>
      <c r="D1579">
        <v>0.99662899999999999</v>
      </c>
    </row>
    <row r="1580" spans="1:4" x14ac:dyDescent="0.3">
      <c r="A1580" s="11">
        <v>42968</v>
      </c>
      <c r="B1580">
        <v>4001.74</v>
      </c>
      <c r="C1580">
        <v>321.58999999999997</v>
      </c>
      <c r="D1580">
        <v>0.99926300000000001</v>
      </c>
    </row>
    <row r="1581" spans="1:4" x14ac:dyDescent="0.3">
      <c r="A1581" s="11">
        <v>42969</v>
      </c>
      <c r="B1581">
        <v>4100.5200000000004</v>
      </c>
      <c r="C1581">
        <v>314.79000000000002</v>
      </c>
      <c r="D1581">
        <v>1.01</v>
      </c>
    </row>
    <row r="1582" spans="1:4" x14ac:dyDescent="0.3">
      <c r="A1582" s="11">
        <v>42970</v>
      </c>
      <c r="B1582">
        <v>4151.5200000000004</v>
      </c>
      <c r="C1582">
        <v>317.52</v>
      </c>
      <c r="D1582">
        <v>1</v>
      </c>
    </row>
    <row r="1583" spans="1:4" x14ac:dyDescent="0.3">
      <c r="A1583" s="11">
        <v>42971</v>
      </c>
      <c r="B1583">
        <v>4334.68</v>
      </c>
      <c r="C1583">
        <v>325.61</v>
      </c>
      <c r="D1583">
        <v>1</v>
      </c>
    </row>
    <row r="1584" spans="1:4" x14ac:dyDescent="0.3">
      <c r="A1584" s="11">
        <v>42972</v>
      </c>
      <c r="B1584">
        <v>4371.6000000000004</v>
      </c>
      <c r="C1584">
        <v>331.92</v>
      </c>
      <c r="D1584">
        <v>1</v>
      </c>
    </row>
    <row r="1585" spans="1:4" x14ac:dyDescent="0.3">
      <c r="A1585" s="11">
        <v>42973</v>
      </c>
      <c r="B1585">
        <v>4352.3999999999996</v>
      </c>
      <c r="C1585">
        <v>333.88</v>
      </c>
      <c r="D1585">
        <v>0.99893200000000004</v>
      </c>
    </row>
    <row r="1586" spans="1:4" x14ac:dyDescent="0.3">
      <c r="A1586" s="11">
        <v>42974</v>
      </c>
      <c r="B1586">
        <v>4382.88</v>
      </c>
      <c r="C1586">
        <v>347.89</v>
      </c>
      <c r="D1586">
        <v>1</v>
      </c>
    </row>
    <row r="1587" spans="1:4" x14ac:dyDescent="0.3">
      <c r="A1587" s="11">
        <v>42975</v>
      </c>
      <c r="B1587">
        <v>4382.66</v>
      </c>
      <c r="C1587">
        <v>347.75</v>
      </c>
      <c r="D1587">
        <v>1</v>
      </c>
    </row>
    <row r="1588" spans="1:4" x14ac:dyDescent="0.3">
      <c r="A1588" s="11">
        <v>42976</v>
      </c>
      <c r="B1588">
        <v>4579.0200000000004</v>
      </c>
      <c r="C1588">
        <v>370.67</v>
      </c>
      <c r="D1588">
        <v>1</v>
      </c>
    </row>
    <row r="1589" spans="1:4" x14ac:dyDescent="0.3">
      <c r="A1589" s="11">
        <v>42977</v>
      </c>
      <c r="B1589">
        <v>4565.3</v>
      </c>
      <c r="C1589">
        <v>378.48</v>
      </c>
      <c r="D1589">
        <v>1</v>
      </c>
    </row>
    <row r="1590" spans="1:4" x14ac:dyDescent="0.3">
      <c r="A1590" s="11">
        <v>42978</v>
      </c>
      <c r="B1590">
        <v>4703.3900000000003</v>
      </c>
      <c r="C1590">
        <v>383.04</v>
      </c>
      <c r="D1590">
        <v>1</v>
      </c>
    </row>
    <row r="1591" spans="1:4" x14ac:dyDescent="0.3">
      <c r="A1591" s="11">
        <v>42979</v>
      </c>
      <c r="B1591">
        <v>4892.01</v>
      </c>
      <c r="C1591">
        <v>387.74</v>
      </c>
      <c r="D1591">
        <v>1</v>
      </c>
    </row>
    <row r="1592" spans="1:4" x14ac:dyDescent="0.3">
      <c r="A1592" s="11">
        <v>42980</v>
      </c>
      <c r="B1592">
        <v>4578.7700000000004</v>
      </c>
      <c r="C1592">
        <v>348.98</v>
      </c>
      <c r="D1592">
        <v>1.02</v>
      </c>
    </row>
    <row r="1593" spans="1:4" x14ac:dyDescent="0.3">
      <c r="A1593" s="11">
        <v>42981</v>
      </c>
      <c r="B1593">
        <v>4582.96</v>
      </c>
      <c r="C1593">
        <v>347.48</v>
      </c>
      <c r="D1593">
        <v>1</v>
      </c>
    </row>
    <row r="1594" spans="1:4" x14ac:dyDescent="0.3">
      <c r="A1594" s="11">
        <v>42982</v>
      </c>
      <c r="B1594">
        <v>4236.3100000000004</v>
      </c>
      <c r="C1594">
        <v>295.17</v>
      </c>
      <c r="D1594">
        <v>1.03</v>
      </c>
    </row>
    <row r="1595" spans="1:4" x14ac:dyDescent="0.3">
      <c r="A1595" s="11">
        <v>42983</v>
      </c>
      <c r="B1595">
        <v>4376.53</v>
      </c>
      <c r="C1595">
        <v>312.99</v>
      </c>
      <c r="D1595">
        <v>1</v>
      </c>
    </row>
    <row r="1596" spans="1:4" x14ac:dyDescent="0.3">
      <c r="A1596" s="11">
        <v>42984</v>
      </c>
      <c r="B1596">
        <v>4597.12</v>
      </c>
      <c r="C1596">
        <v>334.34</v>
      </c>
      <c r="D1596">
        <v>1.01</v>
      </c>
    </row>
    <row r="1597" spans="1:4" x14ac:dyDescent="0.3">
      <c r="A1597" s="11">
        <v>42985</v>
      </c>
      <c r="B1597">
        <v>4599.88</v>
      </c>
      <c r="C1597">
        <v>329.43</v>
      </c>
      <c r="D1597">
        <v>1</v>
      </c>
    </row>
    <row r="1598" spans="1:4" x14ac:dyDescent="0.3">
      <c r="A1598" s="11">
        <v>42986</v>
      </c>
      <c r="B1598">
        <v>4228.75</v>
      </c>
      <c r="C1598">
        <v>296.5</v>
      </c>
      <c r="D1598">
        <v>1.01</v>
      </c>
    </row>
    <row r="1599" spans="1:4" x14ac:dyDescent="0.3">
      <c r="A1599" s="11">
        <v>42987</v>
      </c>
      <c r="B1599">
        <v>4226.0600000000004</v>
      </c>
      <c r="C1599">
        <v>294.39999999999998</v>
      </c>
      <c r="D1599">
        <v>1</v>
      </c>
    </row>
    <row r="1600" spans="1:4" x14ac:dyDescent="0.3">
      <c r="A1600" s="11">
        <v>42988</v>
      </c>
      <c r="B1600">
        <v>4122.9399999999996</v>
      </c>
      <c r="C1600">
        <v>288.75</v>
      </c>
      <c r="D1600">
        <v>1.01</v>
      </c>
    </row>
    <row r="1601" spans="1:4" x14ac:dyDescent="0.3">
      <c r="A1601" s="11">
        <v>42989</v>
      </c>
      <c r="B1601">
        <v>4161.2700000000004</v>
      </c>
      <c r="C1601">
        <v>294.52999999999997</v>
      </c>
      <c r="D1601">
        <v>1</v>
      </c>
    </row>
    <row r="1602" spans="1:4" x14ac:dyDescent="0.3">
      <c r="A1602" s="11">
        <v>42990</v>
      </c>
      <c r="B1602">
        <v>4130.8100000000004</v>
      </c>
      <c r="C1602">
        <v>291.45999999999998</v>
      </c>
      <c r="D1602">
        <v>1.01</v>
      </c>
    </row>
    <row r="1603" spans="1:4" x14ac:dyDescent="0.3">
      <c r="A1603" s="11">
        <v>42991</v>
      </c>
      <c r="B1603">
        <v>3882.59</v>
      </c>
      <c r="C1603">
        <v>277.11</v>
      </c>
      <c r="D1603">
        <v>1</v>
      </c>
    </row>
    <row r="1604" spans="1:4" x14ac:dyDescent="0.3">
      <c r="A1604" s="11">
        <v>42992</v>
      </c>
      <c r="B1604">
        <v>3154.95</v>
      </c>
      <c r="C1604">
        <v>213.91</v>
      </c>
      <c r="D1604">
        <v>1</v>
      </c>
    </row>
    <row r="1605" spans="1:4" x14ac:dyDescent="0.3">
      <c r="A1605" s="11">
        <v>42993</v>
      </c>
      <c r="B1605">
        <v>3637.52</v>
      </c>
      <c r="C1605">
        <v>250.46</v>
      </c>
      <c r="D1605">
        <v>1.01</v>
      </c>
    </row>
    <row r="1606" spans="1:4" x14ac:dyDescent="0.3">
      <c r="A1606" s="11">
        <v>42994</v>
      </c>
      <c r="B1606">
        <v>3625.04</v>
      </c>
      <c r="C1606">
        <v>246.52</v>
      </c>
      <c r="D1606">
        <v>1</v>
      </c>
    </row>
    <row r="1607" spans="1:4" x14ac:dyDescent="0.3">
      <c r="A1607" s="11">
        <v>42995</v>
      </c>
      <c r="B1607">
        <v>3582.88</v>
      </c>
      <c r="C1607">
        <v>251.75</v>
      </c>
      <c r="D1607">
        <v>1.01</v>
      </c>
    </row>
    <row r="1608" spans="1:4" x14ac:dyDescent="0.3">
      <c r="A1608" s="11">
        <v>42996</v>
      </c>
      <c r="B1608">
        <v>4065.2</v>
      </c>
      <c r="C1608">
        <v>293.5</v>
      </c>
      <c r="D1608">
        <v>1</v>
      </c>
    </row>
    <row r="1609" spans="1:4" x14ac:dyDescent="0.3">
      <c r="A1609" s="11">
        <v>42997</v>
      </c>
      <c r="B1609">
        <v>3924.97</v>
      </c>
      <c r="C1609">
        <v>282.8</v>
      </c>
      <c r="D1609">
        <v>1</v>
      </c>
    </row>
    <row r="1610" spans="1:4" x14ac:dyDescent="0.3">
      <c r="A1610" s="11">
        <v>42998</v>
      </c>
      <c r="B1610">
        <v>3905.95</v>
      </c>
      <c r="C1610">
        <v>283.74</v>
      </c>
      <c r="D1610">
        <v>1</v>
      </c>
    </row>
    <row r="1611" spans="1:4" x14ac:dyDescent="0.3">
      <c r="A1611" s="11">
        <v>42999</v>
      </c>
      <c r="B1611">
        <v>3631.04</v>
      </c>
      <c r="C1611">
        <v>258.58</v>
      </c>
      <c r="D1611">
        <v>1</v>
      </c>
    </row>
    <row r="1612" spans="1:4" x14ac:dyDescent="0.3">
      <c r="A1612" s="11">
        <v>43000</v>
      </c>
      <c r="B1612">
        <v>3630.7</v>
      </c>
      <c r="C1612">
        <v>264.31</v>
      </c>
      <c r="D1612">
        <v>1</v>
      </c>
    </row>
    <row r="1613" spans="1:4" x14ac:dyDescent="0.3">
      <c r="A1613" s="11">
        <v>43001</v>
      </c>
      <c r="B1613">
        <v>3792.4</v>
      </c>
      <c r="C1613">
        <v>286.17</v>
      </c>
      <c r="D1613">
        <v>1</v>
      </c>
    </row>
    <row r="1614" spans="1:4" x14ac:dyDescent="0.3">
      <c r="A1614" s="11">
        <v>43002</v>
      </c>
      <c r="B1614">
        <v>3682.84</v>
      </c>
      <c r="C1614">
        <v>282.48</v>
      </c>
      <c r="D1614">
        <v>1</v>
      </c>
    </row>
    <row r="1615" spans="1:4" x14ac:dyDescent="0.3">
      <c r="A1615" s="11">
        <v>43003</v>
      </c>
      <c r="B1615">
        <v>3926.07</v>
      </c>
      <c r="C1615">
        <v>292.33</v>
      </c>
      <c r="D1615">
        <v>1</v>
      </c>
    </row>
    <row r="1616" spans="1:4" x14ac:dyDescent="0.3">
      <c r="A1616" s="11">
        <v>43004</v>
      </c>
      <c r="B1616">
        <v>3892.35</v>
      </c>
      <c r="C1616">
        <v>287.44</v>
      </c>
      <c r="D1616">
        <v>1</v>
      </c>
    </row>
    <row r="1617" spans="1:4" x14ac:dyDescent="0.3">
      <c r="A1617" s="11">
        <v>43005</v>
      </c>
      <c r="B1617">
        <v>4200.67</v>
      </c>
      <c r="C1617">
        <v>306.47000000000003</v>
      </c>
      <c r="D1617">
        <v>1</v>
      </c>
    </row>
    <row r="1618" spans="1:4" x14ac:dyDescent="0.3">
      <c r="A1618" s="11">
        <v>43006</v>
      </c>
      <c r="B1618">
        <v>4174.7299999999996</v>
      </c>
      <c r="C1618">
        <v>299.14999999999998</v>
      </c>
      <c r="D1618">
        <v>1</v>
      </c>
    </row>
    <row r="1619" spans="1:4" x14ac:dyDescent="0.3">
      <c r="A1619" s="11">
        <v>43007</v>
      </c>
      <c r="B1619">
        <v>4163.07</v>
      </c>
      <c r="C1619">
        <v>291.47000000000003</v>
      </c>
      <c r="D1619">
        <v>0.99986299999999995</v>
      </c>
    </row>
    <row r="1620" spans="1:4" x14ac:dyDescent="0.3">
      <c r="A1620" s="11">
        <v>43008</v>
      </c>
      <c r="B1620">
        <v>4338.71</v>
      </c>
      <c r="C1620">
        <v>301.45999999999998</v>
      </c>
      <c r="D1620">
        <v>0.99648800000000004</v>
      </c>
    </row>
    <row r="1621" spans="1:4" x14ac:dyDescent="0.3">
      <c r="A1621" s="11">
        <v>43009</v>
      </c>
      <c r="B1621">
        <v>4403.74</v>
      </c>
      <c r="C1621">
        <v>302.33999999999997</v>
      </c>
      <c r="D1621">
        <v>0.99992400000000004</v>
      </c>
    </row>
    <row r="1622" spans="1:4" x14ac:dyDescent="0.3">
      <c r="A1622" s="11">
        <v>43010</v>
      </c>
      <c r="B1622">
        <v>4409.32</v>
      </c>
      <c r="C1622">
        <v>297.48</v>
      </c>
      <c r="D1622">
        <v>1</v>
      </c>
    </row>
    <row r="1623" spans="1:4" x14ac:dyDescent="0.3">
      <c r="A1623" s="11">
        <v>43011</v>
      </c>
      <c r="B1623">
        <v>4317.4799999999996</v>
      </c>
      <c r="C1623">
        <v>292.45999999999998</v>
      </c>
      <c r="D1623">
        <v>1</v>
      </c>
    </row>
    <row r="1624" spans="1:4" x14ac:dyDescent="0.3">
      <c r="A1624" s="11">
        <v>43012</v>
      </c>
      <c r="B1624">
        <v>4229.3599999999997</v>
      </c>
      <c r="C1624">
        <v>292.66000000000003</v>
      </c>
      <c r="D1624">
        <v>1</v>
      </c>
    </row>
    <row r="1625" spans="1:4" x14ac:dyDescent="0.3">
      <c r="A1625" s="11">
        <v>43013</v>
      </c>
      <c r="B1625">
        <v>4328.41</v>
      </c>
      <c r="C1625">
        <v>295.86</v>
      </c>
      <c r="D1625">
        <v>1</v>
      </c>
    </row>
    <row r="1626" spans="1:4" x14ac:dyDescent="0.3">
      <c r="A1626" s="11">
        <v>43014</v>
      </c>
      <c r="B1626">
        <v>4370.8100000000004</v>
      </c>
      <c r="C1626">
        <v>308.58999999999997</v>
      </c>
      <c r="D1626">
        <v>1</v>
      </c>
    </row>
    <row r="1627" spans="1:4" x14ac:dyDescent="0.3">
      <c r="A1627" s="11">
        <v>43015</v>
      </c>
      <c r="B1627">
        <v>4426.8900000000003</v>
      </c>
      <c r="C1627">
        <v>311.12</v>
      </c>
      <c r="D1627">
        <v>0.99931999999999999</v>
      </c>
    </row>
    <row r="1628" spans="1:4" x14ac:dyDescent="0.3">
      <c r="A1628" s="11">
        <v>43016</v>
      </c>
      <c r="B1628">
        <v>4610.4799999999996</v>
      </c>
      <c r="C1628">
        <v>308.61</v>
      </c>
      <c r="D1628">
        <v>0.99844200000000005</v>
      </c>
    </row>
    <row r="1629" spans="1:4" x14ac:dyDescent="0.3">
      <c r="A1629" s="11">
        <v>43017</v>
      </c>
      <c r="B1629">
        <v>4772.0200000000004</v>
      </c>
      <c r="C1629">
        <v>297.39</v>
      </c>
      <c r="D1629">
        <v>0.99978</v>
      </c>
    </row>
    <row r="1630" spans="1:4" x14ac:dyDescent="0.3">
      <c r="A1630" s="11">
        <v>43018</v>
      </c>
      <c r="B1630">
        <v>4781.99</v>
      </c>
      <c r="C1630">
        <v>299.87</v>
      </c>
      <c r="D1630">
        <v>0.99944100000000002</v>
      </c>
    </row>
    <row r="1631" spans="1:4" x14ac:dyDescent="0.3">
      <c r="A1631" s="11">
        <v>43019</v>
      </c>
      <c r="B1631">
        <v>4826.4799999999996</v>
      </c>
      <c r="C1631">
        <v>303.45999999999998</v>
      </c>
      <c r="D1631">
        <v>0.99862499999999998</v>
      </c>
    </row>
    <row r="1632" spans="1:4" x14ac:dyDescent="0.3">
      <c r="A1632" s="11">
        <v>43020</v>
      </c>
      <c r="B1632">
        <v>5446.91</v>
      </c>
      <c r="C1632">
        <v>304.14</v>
      </c>
      <c r="D1632">
        <v>0.99742299999999995</v>
      </c>
    </row>
    <row r="1633" spans="1:4" x14ac:dyDescent="0.3">
      <c r="A1633" s="11">
        <v>43021</v>
      </c>
      <c r="B1633">
        <v>5647.21</v>
      </c>
      <c r="C1633">
        <v>338.76</v>
      </c>
      <c r="D1633">
        <v>1</v>
      </c>
    </row>
    <row r="1634" spans="1:4" x14ac:dyDescent="0.3">
      <c r="A1634" s="11">
        <v>43022</v>
      </c>
      <c r="B1634">
        <v>5831.79</v>
      </c>
      <c r="C1634">
        <v>339.63</v>
      </c>
      <c r="D1634">
        <v>0.99970899999999996</v>
      </c>
    </row>
    <row r="1635" spans="1:4" x14ac:dyDescent="0.3">
      <c r="A1635" s="11">
        <v>43023</v>
      </c>
      <c r="B1635">
        <v>5678.19</v>
      </c>
      <c r="C1635">
        <v>336.6</v>
      </c>
      <c r="D1635">
        <v>0.99924199999999996</v>
      </c>
    </row>
    <row r="1636" spans="1:4" x14ac:dyDescent="0.3">
      <c r="A1636" s="11">
        <v>43024</v>
      </c>
      <c r="B1636">
        <v>5725.59</v>
      </c>
      <c r="C1636">
        <v>333.38</v>
      </c>
      <c r="D1636">
        <v>0.99800999999999995</v>
      </c>
    </row>
    <row r="1637" spans="1:4" x14ac:dyDescent="0.3">
      <c r="A1637" s="11">
        <v>43025</v>
      </c>
      <c r="B1637">
        <v>5605.51</v>
      </c>
      <c r="C1637">
        <v>317.08</v>
      </c>
      <c r="D1637">
        <v>0.99933499999999997</v>
      </c>
    </row>
    <row r="1638" spans="1:4" x14ac:dyDescent="0.3">
      <c r="A1638" s="11">
        <v>43026</v>
      </c>
      <c r="B1638">
        <v>5590.69</v>
      </c>
      <c r="C1638">
        <v>314.32</v>
      </c>
      <c r="D1638">
        <v>1</v>
      </c>
    </row>
    <row r="1639" spans="1:4" x14ac:dyDescent="0.3">
      <c r="A1639" s="11">
        <v>43027</v>
      </c>
      <c r="B1639">
        <v>5708.52</v>
      </c>
      <c r="C1639">
        <v>308.08999999999997</v>
      </c>
      <c r="D1639">
        <v>1</v>
      </c>
    </row>
    <row r="1640" spans="1:4" x14ac:dyDescent="0.3">
      <c r="A1640" s="11">
        <v>43028</v>
      </c>
      <c r="B1640">
        <v>6011.45</v>
      </c>
      <c r="C1640">
        <v>304.01</v>
      </c>
      <c r="D1640">
        <v>1</v>
      </c>
    </row>
    <row r="1641" spans="1:4" x14ac:dyDescent="0.3">
      <c r="A1641" s="11">
        <v>43029</v>
      </c>
      <c r="B1641">
        <v>6031.6</v>
      </c>
      <c r="C1641">
        <v>300.19</v>
      </c>
      <c r="D1641">
        <v>1</v>
      </c>
    </row>
    <row r="1642" spans="1:4" x14ac:dyDescent="0.3">
      <c r="A1642" s="11">
        <v>43030</v>
      </c>
      <c r="B1642">
        <v>6008.42</v>
      </c>
      <c r="C1642">
        <v>295.45</v>
      </c>
      <c r="D1642">
        <v>1</v>
      </c>
    </row>
    <row r="1643" spans="1:4" x14ac:dyDescent="0.3">
      <c r="A1643" s="11">
        <v>43031</v>
      </c>
      <c r="B1643">
        <v>5930.32</v>
      </c>
      <c r="C1643">
        <v>286.95</v>
      </c>
      <c r="D1643">
        <v>0.99653599999999998</v>
      </c>
    </row>
    <row r="1644" spans="1:4" x14ac:dyDescent="0.3">
      <c r="A1644" s="11">
        <v>43032</v>
      </c>
      <c r="B1644">
        <v>5526.64</v>
      </c>
      <c r="C1644">
        <v>298.33</v>
      </c>
      <c r="D1644">
        <v>1</v>
      </c>
    </row>
    <row r="1645" spans="1:4" x14ac:dyDescent="0.3">
      <c r="A1645" s="11">
        <v>43033</v>
      </c>
      <c r="B1645">
        <v>5750.8</v>
      </c>
      <c r="C1645">
        <v>297.92</v>
      </c>
      <c r="D1645">
        <v>1</v>
      </c>
    </row>
    <row r="1646" spans="1:4" x14ac:dyDescent="0.3">
      <c r="A1646" s="11">
        <v>43034</v>
      </c>
      <c r="B1646">
        <v>5904.83</v>
      </c>
      <c r="C1646">
        <v>296.52999999999997</v>
      </c>
      <c r="D1646">
        <v>0.99986799999999998</v>
      </c>
    </row>
    <row r="1647" spans="1:4" x14ac:dyDescent="0.3">
      <c r="A1647" s="11">
        <v>43035</v>
      </c>
      <c r="B1647">
        <v>5780.9</v>
      </c>
      <c r="C1647">
        <v>297.42</v>
      </c>
      <c r="D1647">
        <v>1</v>
      </c>
    </row>
    <row r="1648" spans="1:4" x14ac:dyDescent="0.3">
      <c r="A1648" s="11">
        <v>43036</v>
      </c>
      <c r="B1648">
        <v>5753.09</v>
      </c>
      <c r="C1648">
        <v>296.3</v>
      </c>
      <c r="D1648">
        <v>1</v>
      </c>
    </row>
    <row r="1649" spans="1:4" x14ac:dyDescent="0.3">
      <c r="A1649" s="11">
        <v>43037</v>
      </c>
      <c r="B1649">
        <v>6153.85</v>
      </c>
      <c r="C1649">
        <v>305.08999999999997</v>
      </c>
      <c r="D1649">
        <v>1</v>
      </c>
    </row>
    <row r="1650" spans="1:4" x14ac:dyDescent="0.3">
      <c r="A1650" s="11">
        <v>43038</v>
      </c>
      <c r="B1650">
        <v>6130.53</v>
      </c>
      <c r="C1650">
        <v>307.75</v>
      </c>
      <c r="D1650">
        <v>1</v>
      </c>
    </row>
    <row r="1651" spans="1:4" x14ac:dyDescent="0.3">
      <c r="A1651" s="11">
        <v>43039</v>
      </c>
      <c r="B1651">
        <v>6468.4</v>
      </c>
      <c r="C1651">
        <v>305.88</v>
      </c>
      <c r="D1651">
        <v>1</v>
      </c>
    </row>
    <row r="1652" spans="1:4" x14ac:dyDescent="0.3">
      <c r="A1652" s="11">
        <v>43040</v>
      </c>
      <c r="B1652">
        <v>6767.31</v>
      </c>
      <c r="C1652">
        <v>291.69</v>
      </c>
      <c r="D1652">
        <v>1</v>
      </c>
    </row>
    <row r="1653" spans="1:4" x14ac:dyDescent="0.3">
      <c r="A1653" s="11">
        <v>43041</v>
      </c>
      <c r="B1653">
        <v>7078.5</v>
      </c>
      <c r="C1653">
        <v>287.43</v>
      </c>
      <c r="D1653">
        <v>1</v>
      </c>
    </row>
    <row r="1654" spans="1:4" x14ac:dyDescent="0.3">
      <c r="A1654" s="11">
        <v>43042</v>
      </c>
      <c r="B1654">
        <v>7207.76</v>
      </c>
      <c r="C1654">
        <v>305.70999999999998</v>
      </c>
      <c r="D1654">
        <v>1.01</v>
      </c>
    </row>
    <row r="1655" spans="1:4" x14ac:dyDescent="0.3">
      <c r="A1655" s="11">
        <v>43043</v>
      </c>
      <c r="B1655">
        <v>7379.95</v>
      </c>
      <c r="C1655">
        <v>300.47000000000003</v>
      </c>
      <c r="D1655">
        <v>1</v>
      </c>
    </row>
    <row r="1656" spans="1:4" x14ac:dyDescent="0.3">
      <c r="A1656" s="11">
        <v>43044</v>
      </c>
      <c r="B1656">
        <v>7407.41</v>
      </c>
      <c r="C1656">
        <v>296.26</v>
      </c>
      <c r="D1656">
        <v>0.99880000000000002</v>
      </c>
    </row>
    <row r="1657" spans="1:4" x14ac:dyDescent="0.3">
      <c r="A1657" s="11">
        <v>43045</v>
      </c>
      <c r="B1657">
        <v>7022.76</v>
      </c>
      <c r="C1657">
        <v>298.89</v>
      </c>
      <c r="D1657">
        <v>1</v>
      </c>
    </row>
    <row r="1658" spans="1:4" x14ac:dyDescent="0.3">
      <c r="A1658" s="11">
        <v>43046</v>
      </c>
      <c r="B1658">
        <v>7144.38</v>
      </c>
      <c r="C1658">
        <v>294.66000000000003</v>
      </c>
      <c r="D1658">
        <v>1.01</v>
      </c>
    </row>
    <row r="1659" spans="1:4" x14ac:dyDescent="0.3">
      <c r="A1659" s="11">
        <v>43047</v>
      </c>
      <c r="B1659">
        <v>7459.69</v>
      </c>
      <c r="C1659">
        <v>309.07</v>
      </c>
      <c r="D1659">
        <v>1.01</v>
      </c>
    </row>
    <row r="1660" spans="1:4" x14ac:dyDescent="0.3">
      <c r="A1660" s="11">
        <v>43048</v>
      </c>
      <c r="B1660">
        <v>7143.58</v>
      </c>
      <c r="C1660">
        <v>320.88</v>
      </c>
      <c r="D1660">
        <v>1.01</v>
      </c>
    </row>
    <row r="1661" spans="1:4" x14ac:dyDescent="0.3">
      <c r="A1661" s="11">
        <v>43049</v>
      </c>
      <c r="B1661">
        <v>6618.14</v>
      </c>
      <c r="C1661">
        <v>299.25</v>
      </c>
      <c r="D1661">
        <v>1.01</v>
      </c>
    </row>
    <row r="1662" spans="1:4" x14ac:dyDescent="0.3">
      <c r="A1662" s="11">
        <v>43050</v>
      </c>
      <c r="B1662">
        <v>6357.6</v>
      </c>
      <c r="C1662">
        <v>314.68</v>
      </c>
      <c r="D1662">
        <v>1.01</v>
      </c>
    </row>
    <row r="1663" spans="1:4" x14ac:dyDescent="0.3">
      <c r="A1663" s="11">
        <v>43051</v>
      </c>
      <c r="B1663">
        <v>5950.07</v>
      </c>
      <c r="C1663">
        <v>307.91000000000003</v>
      </c>
      <c r="D1663">
        <v>1.01</v>
      </c>
    </row>
    <row r="1664" spans="1:4" x14ac:dyDescent="0.3">
      <c r="A1664" s="11">
        <v>43052</v>
      </c>
      <c r="B1664">
        <v>6559.49</v>
      </c>
      <c r="C1664">
        <v>316.72000000000003</v>
      </c>
      <c r="D1664">
        <v>1.01</v>
      </c>
    </row>
    <row r="1665" spans="1:4" x14ac:dyDescent="0.3">
      <c r="A1665" s="11">
        <v>43053</v>
      </c>
      <c r="B1665">
        <v>6635.75</v>
      </c>
      <c r="C1665">
        <v>337.63</v>
      </c>
      <c r="D1665">
        <v>1.01</v>
      </c>
    </row>
    <row r="1666" spans="1:4" x14ac:dyDescent="0.3">
      <c r="A1666" s="11">
        <v>43054</v>
      </c>
      <c r="B1666">
        <v>7315.54</v>
      </c>
      <c r="C1666">
        <v>333.36</v>
      </c>
      <c r="D1666">
        <v>1</v>
      </c>
    </row>
    <row r="1667" spans="1:4" x14ac:dyDescent="0.3">
      <c r="A1667" s="11">
        <v>43055</v>
      </c>
      <c r="B1667">
        <v>7871.69</v>
      </c>
      <c r="C1667">
        <v>330.92</v>
      </c>
      <c r="D1667">
        <v>1</v>
      </c>
    </row>
    <row r="1668" spans="1:4" x14ac:dyDescent="0.3">
      <c r="A1668" s="11">
        <v>43056</v>
      </c>
      <c r="B1668">
        <v>7708.99</v>
      </c>
      <c r="C1668">
        <v>332.39</v>
      </c>
      <c r="D1668">
        <v>1</v>
      </c>
    </row>
    <row r="1669" spans="1:4" x14ac:dyDescent="0.3">
      <c r="A1669" s="11">
        <v>43057</v>
      </c>
      <c r="B1669">
        <v>7790.15</v>
      </c>
      <c r="C1669">
        <v>347.61</v>
      </c>
      <c r="D1669">
        <v>1</v>
      </c>
    </row>
    <row r="1670" spans="1:4" x14ac:dyDescent="0.3">
      <c r="A1670" s="11">
        <v>43058</v>
      </c>
      <c r="B1670">
        <v>8036.49</v>
      </c>
      <c r="C1670">
        <v>354.39</v>
      </c>
      <c r="D1670">
        <v>1</v>
      </c>
    </row>
    <row r="1671" spans="1:4" x14ac:dyDescent="0.3">
      <c r="A1671" s="11">
        <v>43059</v>
      </c>
      <c r="B1671">
        <v>8200.64</v>
      </c>
      <c r="C1671">
        <v>366.73</v>
      </c>
      <c r="D1671">
        <v>1</v>
      </c>
    </row>
    <row r="1672" spans="1:4" x14ac:dyDescent="0.3">
      <c r="A1672" s="11">
        <v>43060</v>
      </c>
      <c r="B1672">
        <v>8071.26</v>
      </c>
      <c r="C1672">
        <v>360.4</v>
      </c>
      <c r="D1672">
        <v>0.99604700000000002</v>
      </c>
    </row>
    <row r="1673" spans="1:4" x14ac:dyDescent="0.3">
      <c r="A1673" s="11">
        <v>43061</v>
      </c>
      <c r="B1673">
        <v>8253.5499999999993</v>
      </c>
      <c r="C1673">
        <v>380.65</v>
      </c>
      <c r="D1673">
        <v>1</v>
      </c>
    </row>
    <row r="1674" spans="1:4" x14ac:dyDescent="0.3">
      <c r="A1674" s="11">
        <v>43062</v>
      </c>
      <c r="B1674">
        <v>8038.77</v>
      </c>
      <c r="C1674">
        <v>410.17</v>
      </c>
      <c r="D1674">
        <v>0.99463100000000004</v>
      </c>
    </row>
    <row r="1675" spans="1:4" x14ac:dyDescent="0.3">
      <c r="A1675" s="11">
        <v>43063</v>
      </c>
      <c r="B1675">
        <v>8253.69</v>
      </c>
      <c r="C1675">
        <v>474.91</v>
      </c>
      <c r="D1675">
        <v>1</v>
      </c>
    </row>
    <row r="1676" spans="1:4" x14ac:dyDescent="0.3">
      <c r="A1676" s="11">
        <v>43064</v>
      </c>
      <c r="B1676">
        <v>8790.92</v>
      </c>
      <c r="C1676">
        <v>466.28</v>
      </c>
      <c r="D1676">
        <v>1.01</v>
      </c>
    </row>
    <row r="1677" spans="1:4" x14ac:dyDescent="0.3">
      <c r="A1677" s="11">
        <v>43065</v>
      </c>
      <c r="B1677">
        <v>9330.5499999999993</v>
      </c>
      <c r="C1677">
        <v>471.33</v>
      </c>
      <c r="D1677">
        <v>1.01</v>
      </c>
    </row>
    <row r="1678" spans="1:4" x14ac:dyDescent="0.3">
      <c r="A1678" s="11">
        <v>43066</v>
      </c>
      <c r="B1678">
        <v>9818.35</v>
      </c>
      <c r="C1678">
        <v>480.36</v>
      </c>
      <c r="D1678">
        <v>1</v>
      </c>
    </row>
    <row r="1679" spans="1:4" x14ac:dyDescent="0.3">
      <c r="A1679" s="11">
        <v>43067</v>
      </c>
      <c r="B1679">
        <v>10058.799999999999</v>
      </c>
      <c r="C1679">
        <v>472.9</v>
      </c>
      <c r="D1679">
        <v>1</v>
      </c>
    </row>
    <row r="1680" spans="1:4" x14ac:dyDescent="0.3">
      <c r="A1680" s="11">
        <v>43068</v>
      </c>
      <c r="B1680">
        <v>9888.61</v>
      </c>
      <c r="C1680">
        <v>427.52</v>
      </c>
      <c r="D1680">
        <v>0.99060599999999999</v>
      </c>
    </row>
    <row r="1681" spans="1:4" x14ac:dyDescent="0.3">
      <c r="A1681" s="11">
        <v>43069</v>
      </c>
      <c r="B1681">
        <v>10233.6</v>
      </c>
      <c r="C1681">
        <v>447.11</v>
      </c>
      <c r="D1681">
        <v>1.01</v>
      </c>
    </row>
    <row r="1682" spans="1:4" x14ac:dyDescent="0.3">
      <c r="A1682" s="11">
        <v>43070</v>
      </c>
      <c r="B1682">
        <v>10975.6</v>
      </c>
      <c r="C1682">
        <v>466.54</v>
      </c>
      <c r="D1682">
        <v>1.01</v>
      </c>
    </row>
    <row r="1683" spans="1:4" x14ac:dyDescent="0.3">
      <c r="A1683" s="11">
        <v>43071</v>
      </c>
      <c r="B1683">
        <v>11074.6</v>
      </c>
      <c r="C1683">
        <v>463.45</v>
      </c>
      <c r="D1683">
        <v>0.99965400000000004</v>
      </c>
    </row>
    <row r="1684" spans="1:4" x14ac:dyDescent="0.3">
      <c r="A1684" s="11">
        <v>43072</v>
      </c>
      <c r="B1684">
        <v>11323.2</v>
      </c>
      <c r="C1684">
        <v>465.85</v>
      </c>
      <c r="D1684">
        <v>1</v>
      </c>
    </row>
    <row r="1685" spans="1:4" x14ac:dyDescent="0.3">
      <c r="A1685" s="11">
        <v>43073</v>
      </c>
      <c r="B1685">
        <v>11657.2</v>
      </c>
      <c r="C1685">
        <v>470.2</v>
      </c>
      <c r="D1685">
        <v>1</v>
      </c>
    </row>
    <row r="1686" spans="1:4" x14ac:dyDescent="0.3">
      <c r="A1686" s="11">
        <v>43074</v>
      </c>
      <c r="B1686">
        <v>11916.7</v>
      </c>
      <c r="C1686">
        <v>463.28</v>
      </c>
      <c r="D1686">
        <v>1</v>
      </c>
    </row>
    <row r="1687" spans="1:4" x14ac:dyDescent="0.3">
      <c r="A1687" s="11">
        <v>43075</v>
      </c>
      <c r="B1687">
        <v>14291.5</v>
      </c>
      <c r="C1687">
        <v>428.59</v>
      </c>
      <c r="D1687">
        <v>1.01</v>
      </c>
    </row>
    <row r="1688" spans="1:4" x14ac:dyDescent="0.3">
      <c r="A1688" s="11">
        <v>43076</v>
      </c>
      <c r="B1688">
        <v>17899.7</v>
      </c>
      <c r="C1688">
        <v>434.41</v>
      </c>
      <c r="D1688">
        <v>1.03</v>
      </c>
    </row>
    <row r="1689" spans="1:4" x14ac:dyDescent="0.3">
      <c r="A1689" s="11">
        <v>43077</v>
      </c>
      <c r="B1689">
        <v>16569.400000000001</v>
      </c>
      <c r="C1689">
        <v>456.03</v>
      </c>
      <c r="D1689">
        <v>1.02</v>
      </c>
    </row>
    <row r="1690" spans="1:4" x14ac:dyDescent="0.3">
      <c r="A1690" s="11">
        <v>43078</v>
      </c>
      <c r="B1690">
        <v>15178.2</v>
      </c>
      <c r="C1690">
        <v>473.5</v>
      </c>
      <c r="D1690">
        <v>1.02</v>
      </c>
    </row>
    <row r="1691" spans="1:4" x14ac:dyDescent="0.3">
      <c r="A1691" s="11">
        <v>43079</v>
      </c>
      <c r="B1691">
        <v>15455.4</v>
      </c>
      <c r="C1691">
        <v>441.72</v>
      </c>
      <c r="D1691">
        <v>1.02</v>
      </c>
    </row>
    <row r="1692" spans="1:4" x14ac:dyDescent="0.3">
      <c r="A1692" s="11">
        <v>43080</v>
      </c>
      <c r="B1692">
        <v>16936.8</v>
      </c>
      <c r="C1692">
        <v>515.14</v>
      </c>
      <c r="D1692">
        <v>1.02</v>
      </c>
    </row>
    <row r="1693" spans="1:4" x14ac:dyDescent="0.3">
      <c r="A1693" s="11">
        <v>43081</v>
      </c>
      <c r="B1693">
        <v>17415.400000000001</v>
      </c>
      <c r="C1693">
        <v>651.42999999999995</v>
      </c>
      <c r="D1693">
        <v>1.08</v>
      </c>
    </row>
    <row r="1694" spans="1:4" x14ac:dyDescent="0.3">
      <c r="A1694" s="11">
        <v>43082</v>
      </c>
      <c r="B1694">
        <v>16408.2</v>
      </c>
      <c r="C1694">
        <v>702.77</v>
      </c>
      <c r="D1694">
        <v>1.03</v>
      </c>
    </row>
    <row r="1695" spans="1:4" x14ac:dyDescent="0.3">
      <c r="A1695" s="11">
        <v>43083</v>
      </c>
      <c r="B1695">
        <v>16564</v>
      </c>
      <c r="C1695">
        <v>695.82</v>
      </c>
      <c r="D1695">
        <v>1.01</v>
      </c>
    </row>
    <row r="1696" spans="1:4" x14ac:dyDescent="0.3">
      <c r="A1696" s="11">
        <v>43084</v>
      </c>
      <c r="B1696">
        <v>17706.900000000001</v>
      </c>
      <c r="C1696">
        <v>684.45</v>
      </c>
      <c r="D1696">
        <v>1.02</v>
      </c>
    </row>
    <row r="1697" spans="1:4" x14ac:dyDescent="0.3">
      <c r="A1697" s="11">
        <v>43085</v>
      </c>
      <c r="B1697">
        <v>19497.400000000001</v>
      </c>
      <c r="C1697">
        <v>696.21</v>
      </c>
      <c r="D1697">
        <v>1.01</v>
      </c>
    </row>
    <row r="1698" spans="1:4" x14ac:dyDescent="0.3">
      <c r="A1698" s="11">
        <v>43086</v>
      </c>
      <c r="B1698">
        <v>19140.8</v>
      </c>
      <c r="C1698">
        <v>719.97</v>
      </c>
      <c r="D1698">
        <v>1.01</v>
      </c>
    </row>
    <row r="1699" spans="1:4" x14ac:dyDescent="0.3">
      <c r="A1699" s="11">
        <v>43087</v>
      </c>
      <c r="B1699">
        <v>19114.2</v>
      </c>
      <c r="C1699">
        <v>794.65</v>
      </c>
      <c r="D1699">
        <v>1.01</v>
      </c>
    </row>
    <row r="1700" spans="1:4" x14ac:dyDescent="0.3">
      <c r="A1700" s="11">
        <v>43088</v>
      </c>
      <c r="B1700">
        <v>17776.7</v>
      </c>
      <c r="C1700">
        <v>826.82</v>
      </c>
      <c r="D1700">
        <v>1.01</v>
      </c>
    </row>
    <row r="1701" spans="1:4" x14ac:dyDescent="0.3">
      <c r="A1701" s="11">
        <v>43089</v>
      </c>
      <c r="B1701">
        <v>16624.599999999999</v>
      </c>
      <c r="C1701">
        <v>819.09</v>
      </c>
      <c r="D1701">
        <v>1</v>
      </c>
    </row>
    <row r="1702" spans="1:4" x14ac:dyDescent="0.3">
      <c r="A1702" s="11">
        <v>43090</v>
      </c>
      <c r="B1702">
        <v>15802.9</v>
      </c>
      <c r="C1702">
        <v>821.06</v>
      </c>
      <c r="D1702">
        <v>1.01</v>
      </c>
    </row>
    <row r="1703" spans="1:4" x14ac:dyDescent="0.3">
      <c r="A1703" s="11">
        <v>43091</v>
      </c>
      <c r="B1703">
        <v>13831.8</v>
      </c>
      <c r="C1703">
        <v>674.86</v>
      </c>
      <c r="D1703">
        <v>1.02</v>
      </c>
    </row>
    <row r="1704" spans="1:4" x14ac:dyDescent="0.3">
      <c r="A1704" s="11">
        <v>43092</v>
      </c>
      <c r="B1704">
        <v>14699.2</v>
      </c>
      <c r="C1704">
        <v>719.39</v>
      </c>
      <c r="D1704">
        <v>1.05</v>
      </c>
    </row>
    <row r="1705" spans="1:4" x14ac:dyDescent="0.3">
      <c r="A1705" s="11">
        <v>43093</v>
      </c>
      <c r="B1705">
        <v>13925.8</v>
      </c>
      <c r="C1705">
        <v>694.15</v>
      </c>
      <c r="D1705">
        <v>1.02</v>
      </c>
    </row>
    <row r="1706" spans="1:4" x14ac:dyDescent="0.3">
      <c r="A1706" s="11">
        <v>43094</v>
      </c>
      <c r="B1706">
        <v>14026.6</v>
      </c>
      <c r="C1706">
        <v>765.83</v>
      </c>
      <c r="D1706">
        <v>1.01</v>
      </c>
    </row>
    <row r="1707" spans="1:4" x14ac:dyDescent="0.3">
      <c r="A1707" s="11">
        <v>43095</v>
      </c>
      <c r="B1707">
        <v>16099.8</v>
      </c>
      <c r="C1707">
        <v>773.84</v>
      </c>
      <c r="D1707">
        <v>1</v>
      </c>
    </row>
    <row r="1708" spans="1:4" x14ac:dyDescent="0.3">
      <c r="A1708" s="11">
        <v>43096</v>
      </c>
      <c r="B1708">
        <v>15838.5</v>
      </c>
      <c r="C1708">
        <v>762.84</v>
      </c>
      <c r="D1708">
        <v>1</v>
      </c>
    </row>
    <row r="1709" spans="1:4" x14ac:dyDescent="0.3">
      <c r="A1709" s="11">
        <v>43097</v>
      </c>
      <c r="B1709">
        <v>14606.5</v>
      </c>
      <c r="C1709">
        <v>737.02</v>
      </c>
      <c r="D1709">
        <v>1.01</v>
      </c>
    </row>
    <row r="1710" spans="1:4" x14ac:dyDescent="0.3">
      <c r="A1710" s="11">
        <v>43098</v>
      </c>
      <c r="B1710">
        <v>14656.2</v>
      </c>
      <c r="C1710">
        <v>753.59</v>
      </c>
      <c r="D1710">
        <v>1.01</v>
      </c>
    </row>
    <row r="1711" spans="1:4" x14ac:dyDescent="0.3">
      <c r="A1711" s="11">
        <v>43099</v>
      </c>
      <c r="B1711">
        <v>12952.2</v>
      </c>
      <c r="C1711">
        <v>717.26</v>
      </c>
      <c r="D1711">
        <v>1.02</v>
      </c>
    </row>
    <row r="1712" spans="1:4" x14ac:dyDescent="0.3">
      <c r="A1712" s="11">
        <v>43100</v>
      </c>
      <c r="B1712">
        <v>14156.4</v>
      </c>
      <c r="C1712">
        <v>756.73</v>
      </c>
      <c r="D1712">
        <v>1.01</v>
      </c>
    </row>
    <row r="1713" spans="1:4" x14ac:dyDescent="0.3">
      <c r="A1713" s="11">
        <v>43101</v>
      </c>
      <c r="B1713">
        <v>13657.2</v>
      </c>
      <c r="C1713">
        <v>772.64</v>
      </c>
      <c r="D1713">
        <v>1.01</v>
      </c>
    </row>
    <row r="1714" spans="1:4" x14ac:dyDescent="0.3">
      <c r="A1714" s="11">
        <v>43102</v>
      </c>
      <c r="B1714">
        <v>14982.1</v>
      </c>
      <c r="C1714">
        <v>884.44</v>
      </c>
      <c r="D1714">
        <v>1</v>
      </c>
    </row>
    <row r="1715" spans="1:4" x14ac:dyDescent="0.3">
      <c r="A1715" s="11">
        <v>43103</v>
      </c>
      <c r="B1715">
        <v>15201</v>
      </c>
      <c r="C1715">
        <v>962.72</v>
      </c>
      <c r="D1715">
        <v>1.01</v>
      </c>
    </row>
    <row r="1716" spans="1:4" x14ac:dyDescent="0.3">
      <c r="A1716" s="11">
        <v>43104</v>
      </c>
      <c r="B1716">
        <v>15599.2</v>
      </c>
      <c r="C1716">
        <v>980.92</v>
      </c>
      <c r="D1716">
        <v>1</v>
      </c>
    </row>
    <row r="1717" spans="1:4" x14ac:dyDescent="0.3">
      <c r="A1717" s="11">
        <v>43105</v>
      </c>
      <c r="B1717">
        <v>17429.5</v>
      </c>
      <c r="C1717">
        <v>997.72</v>
      </c>
      <c r="D1717">
        <v>0.99863400000000002</v>
      </c>
    </row>
    <row r="1718" spans="1:4" x14ac:dyDescent="0.3">
      <c r="A1718" s="11">
        <v>43106</v>
      </c>
      <c r="B1718">
        <v>17527</v>
      </c>
      <c r="C1718">
        <v>1041.68</v>
      </c>
      <c r="D1718">
        <v>1.01</v>
      </c>
    </row>
    <row r="1719" spans="1:4" x14ac:dyDescent="0.3">
      <c r="A1719" s="11">
        <v>43107</v>
      </c>
      <c r="B1719">
        <v>16477.599999999999</v>
      </c>
      <c r="C1719">
        <v>1153.17</v>
      </c>
      <c r="D1719">
        <v>1</v>
      </c>
    </row>
    <row r="1720" spans="1:4" x14ac:dyDescent="0.3">
      <c r="A1720" s="11">
        <v>43108</v>
      </c>
      <c r="B1720">
        <v>15170.1</v>
      </c>
      <c r="C1720">
        <v>1148.53</v>
      </c>
      <c r="D1720">
        <v>1.01</v>
      </c>
    </row>
    <row r="1721" spans="1:4" x14ac:dyDescent="0.3">
      <c r="A1721" s="11">
        <v>43109</v>
      </c>
      <c r="B1721">
        <v>14595.4</v>
      </c>
      <c r="C1721">
        <v>1299.74</v>
      </c>
      <c r="D1721">
        <v>1.01</v>
      </c>
    </row>
    <row r="1722" spans="1:4" x14ac:dyDescent="0.3">
      <c r="A1722" s="11">
        <v>43110</v>
      </c>
      <c r="B1722">
        <v>14973.3</v>
      </c>
      <c r="C1722">
        <v>1255.82</v>
      </c>
      <c r="D1722">
        <v>1</v>
      </c>
    </row>
    <row r="1723" spans="1:4" x14ac:dyDescent="0.3">
      <c r="A1723" s="11">
        <v>43111</v>
      </c>
      <c r="B1723">
        <v>13405.8</v>
      </c>
      <c r="C1723">
        <v>1154.93</v>
      </c>
      <c r="D1723">
        <v>1</v>
      </c>
    </row>
    <row r="1724" spans="1:4" x14ac:dyDescent="0.3">
      <c r="A1724" s="11">
        <v>43112</v>
      </c>
      <c r="B1724">
        <v>13980.6</v>
      </c>
      <c r="C1724">
        <v>1273.2</v>
      </c>
      <c r="D1724">
        <v>1.01</v>
      </c>
    </row>
    <row r="1725" spans="1:4" x14ac:dyDescent="0.3">
      <c r="A1725" s="11">
        <v>43113</v>
      </c>
      <c r="B1725">
        <v>14360.2</v>
      </c>
      <c r="C1725">
        <v>1396.42</v>
      </c>
      <c r="D1725">
        <v>1</v>
      </c>
    </row>
    <row r="1726" spans="1:4" x14ac:dyDescent="0.3">
      <c r="A1726" s="11">
        <v>43114</v>
      </c>
      <c r="B1726">
        <v>13772</v>
      </c>
      <c r="C1726">
        <v>1366.77</v>
      </c>
      <c r="D1726">
        <v>1.02</v>
      </c>
    </row>
    <row r="1727" spans="1:4" x14ac:dyDescent="0.3">
      <c r="A1727" s="11">
        <v>43115</v>
      </c>
      <c r="B1727">
        <v>13819.8</v>
      </c>
      <c r="C1727">
        <v>1291.92</v>
      </c>
      <c r="D1727">
        <v>1.01</v>
      </c>
    </row>
    <row r="1728" spans="1:4" x14ac:dyDescent="0.3">
      <c r="A1728" s="11">
        <v>43116</v>
      </c>
      <c r="B1728">
        <v>11490.5</v>
      </c>
      <c r="C1728">
        <v>1053.69</v>
      </c>
      <c r="D1728">
        <v>1.03</v>
      </c>
    </row>
    <row r="1729" spans="1:4" x14ac:dyDescent="0.3">
      <c r="A1729" s="11">
        <v>43117</v>
      </c>
      <c r="B1729">
        <v>11188.6</v>
      </c>
      <c r="C1729">
        <v>1014.25</v>
      </c>
      <c r="D1729">
        <v>1.01</v>
      </c>
    </row>
    <row r="1730" spans="1:4" x14ac:dyDescent="0.3">
      <c r="A1730" s="11">
        <v>43118</v>
      </c>
      <c r="B1730">
        <v>11474.9</v>
      </c>
      <c r="C1730">
        <v>1036.28</v>
      </c>
      <c r="D1730">
        <v>1.02</v>
      </c>
    </row>
    <row r="1731" spans="1:4" x14ac:dyDescent="0.3">
      <c r="A1731" s="11">
        <v>43119</v>
      </c>
      <c r="B1731">
        <v>11607.4</v>
      </c>
      <c r="C1731">
        <v>1039.0999999999999</v>
      </c>
      <c r="D1731">
        <v>1</v>
      </c>
    </row>
    <row r="1732" spans="1:4" x14ac:dyDescent="0.3">
      <c r="A1732" s="11">
        <v>43120</v>
      </c>
      <c r="B1732">
        <v>12899.2</v>
      </c>
      <c r="C1732">
        <v>1155.1500000000001</v>
      </c>
      <c r="D1732">
        <v>1</v>
      </c>
    </row>
    <row r="1733" spans="1:4" x14ac:dyDescent="0.3">
      <c r="A1733" s="11">
        <v>43121</v>
      </c>
      <c r="B1733">
        <v>11600.1</v>
      </c>
      <c r="C1733">
        <v>1049.58</v>
      </c>
      <c r="D1733">
        <v>0.999861</v>
      </c>
    </row>
    <row r="1734" spans="1:4" x14ac:dyDescent="0.3">
      <c r="A1734" s="11">
        <v>43122</v>
      </c>
      <c r="B1734">
        <v>10931.4</v>
      </c>
      <c r="C1734">
        <v>1003.26</v>
      </c>
      <c r="D1734">
        <v>1.01</v>
      </c>
    </row>
    <row r="1735" spans="1:4" x14ac:dyDescent="0.3">
      <c r="A1735" s="11">
        <v>43123</v>
      </c>
      <c r="B1735">
        <v>10868.4</v>
      </c>
      <c r="C1735">
        <v>986.23</v>
      </c>
      <c r="D1735">
        <v>1.01</v>
      </c>
    </row>
    <row r="1736" spans="1:4" x14ac:dyDescent="0.3">
      <c r="A1736" s="11">
        <v>43124</v>
      </c>
      <c r="B1736">
        <v>11359.4</v>
      </c>
      <c r="C1736">
        <v>1058.78</v>
      </c>
      <c r="D1736">
        <v>0.99748400000000004</v>
      </c>
    </row>
    <row r="1737" spans="1:4" x14ac:dyDescent="0.3">
      <c r="A1737" s="11">
        <v>43125</v>
      </c>
      <c r="B1737">
        <v>11259.4</v>
      </c>
      <c r="C1737">
        <v>1056.03</v>
      </c>
      <c r="D1737">
        <v>0.99959500000000001</v>
      </c>
    </row>
    <row r="1738" spans="1:4" x14ac:dyDescent="0.3">
      <c r="A1738" s="11">
        <v>43126</v>
      </c>
      <c r="B1738">
        <v>11171.4</v>
      </c>
      <c r="C1738">
        <v>1055.17</v>
      </c>
      <c r="D1738">
        <v>1</v>
      </c>
    </row>
    <row r="1739" spans="1:4" x14ac:dyDescent="0.3">
      <c r="A1739" s="11">
        <v>43127</v>
      </c>
      <c r="B1739">
        <v>11440.7</v>
      </c>
      <c r="C1739">
        <v>1107.07</v>
      </c>
      <c r="D1739">
        <v>0.99332500000000001</v>
      </c>
    </row>
    <row r="1740" spans="1:4" x14ac:dyDescent="0.3">
      <c r="A1740" s="11">
        <v>43128</v>
      </c>
      <c r="B1740">
        <v>11786.3</v>
      </c>
      <c r="C1740">
        <v>1246.01</v>
      </c>
      <c r="D1740">
        <v>0.98878999999999995</v>
      </c>
    </row>
    <row r="1741" spans="1:4" x14ac:dyDescent="0.3">
      <c r="A1741" s="11">
        <v>43129</v>
      </c>
      <c r="B1741">
        <v>11296.4</v>
      </c>
      <c r="C1741">
        <v>1182.3599999999999</v>
      </c>
      <c r="D1741">
        <v>0.99531899999999995</v>
      </c>
    </row>
    <row r="1742" spans="1:4" x14ac:dyDescent="0.3">
      <c r="A1742" s="11">
        <v>43130</v>
      </c>
      <c r="B1742">
        <v>10106.299999999999</v>
      </c>
      <c r="C1742">
        <v>1071.1300000000001</v>
      </c>
      <c r="D1742">
        <v>0.98648599999999997</v>
      </c>
    </row>
    <row r="1743" spans="1:4" x14ac:dyDescent="0.3">
      <c r="A1743" s="11">
        <v>43131</v>
      </c>
      <c r="B1743">
        <v>10221.1</v>
      </c>
      <c r="C1743">
        <v>1118.31</v>
      </c>
      <c r="D1743">
        <v>0.99027399999999999</v>
      </c>
    </row>
    <row r="1744" spans="1:4" x14ac:dyDescent="0.3">
      <c r="A1744" s="11">
        <v>43132</v>
      </c>
      <c r="B1744">
        <v>9170.5400000000009</v>
      </c>
      <c r="C1744">
        <v>1036.79</v>
      </c>
      <c r="D1744">
        <v>0.98693900000000001</v>
      </c>
    </row>
    <row r="1745" spans="1:4" x14ac:dyDescent="0.3">
      <c r="A1745" s="11">
        <v>43133</v>
      </c>
      <c r="B1745">
        <v>8830.75</v>
      </c>
      <c r="C1745">
        <v>915.78</v>
      </c>
      <c r="D1745">
        <v>0.99074700000000004</v>
      </c>
    </row>
    <row r="1746" spans="1:4" x14ac:dyDescent="0.3">
      <c r="A1746" s="11">
        <v>43134</v>
      </c>
      <c r="B1746">
        <v>9174.91</v>
      </c>
      <c r="C1746">
        <v>964.02</v>
      </c>
      <c r="D1746">
        <v>1</v>
      </c>
    </row>
    <row r="1747" spans="1:4" x14ac:dyDescent="0.3">
      <c r="A1747" s="11">
        <v>43135</v>
      </c>
      <c r="B1747">
        <v>8277.01</v>
      </c>
      <c r="C1747">
        <v>834.68</v>
      </c>
      <c r="D1747">
        <v>1.01</v>
      </c>
    </row>
    <row r="1748" spans="1:4" x14ac:dyDescent="0.3">
      <c r="A1748" s="11">
        <v>43136</v>
      </c>
      <c r="B1748">
        <v>6955.27</v>
      </c>
      <c r="C1748">
        <v>697.95</v>
      </c>
      <c r="D1748">
        <v>0.99630799999999997</v>
      </c>
    </row>
    <row r="1749" spans="1:4" x14ac:dyDescent="0.3">
      <c r="A1749" s="11">
        <v>43137</v>
      </c>
      <c r="B1749">
        <v>7754</v>
      </c>
      <c r="C1749">
        <v>793.12</v>
      </c>
      <c r="D1749">
        <v>1.01</v>
      </c>
    </row>
    <row r="1750" spans="1:4" x14ac:dyDescent="0.3">
      <c r="A1750" s="11">
        <v>43138</v>
      </c>
      <c r="B1750">
        <v>7621.3</v>
      </c>
      <c r="C1750">
        <v>757.07</v>
      </c>
      <c r="D1750">
        <v>1</v>
      </c>
    </row>
    <row r="1751" spans="1:4" x14ac:dyDescent="0.3">
      <c r="A1751" s="11">
        <v>43139</v>
      </c>
      <c r="B1751">
        <v>8265.59</v>
      </c>
      <c r="C1751">
        <v>817.81</v>
      </c>
      <c r="D1751">
        <v>1.02</v>
      </c>
    </row>
    <row r="1752" spans="1:4" x14ac:dyDescent="0.3">
      <c r="A1752" s="11">
        <v>43140</v>
      </c>
      <c r="B1752">
        <v>8736.98</v>
      </c>
      <c r="C1752">
        <v>883.86</v>
      </c>
      <c r="D1752">
        <v>1</v>
      </c>
    </row>
    <row r="1753" spans="1:4" x14ac:dyDescent="0.3">
      <c r="A1753" s="11">
        <v>43141</v>
      </c>
      <c r="B1753">
        <v>8621.9</v>
      </c>
      <c r="C1753">
        <v>860.41</v>
      </c>
      <c r="D1753">
        <v>1</v>
      </c>
    </row>
    <row r="1754" spans="1:4" x14ac:dyDescent="0.3">
      <c r="A1754" s="11">
        <v>43142</v>
      </c>
      <c r="B1754">
        <v>8129.97</v>
      </c>
      <c r="C1754">
        <v>814.66</v>
      </c>
      <c r="D1754">
        <v>0.999251</v>
      </c>
    </row>
    <row r="1755" spans="1:4" x14ac:dyDescent="0.3">
      <c r="A1755" s="11">
        <v>43143</v>
      </c>
      <c r="B1755">
        <v>8926.57</v>
      </c>
      <c r="C1755">
        <v>868.71</v>
      </c>
      <c r="D1755">
        <v>1</v>
      </c>
    </row>
    <row r="1756" spans="1:4" x14ac:dyDescent="0.3">
      <c r="A1756" s="11">
        <v>43144</v>
      </c>
      <c r="B1756">
        <v>8598.31</v>
      </c>
      <c r="C1756">
        <v>845.26</v>
      </c>
      <c r="D1756">
        <v>1</v>
      </c>
    </row>
    <row r="1757" spans="1:4" x14ac:dyDescent="0.3">
      <c r="A1757" s="11">
        <v>43145</v>
      </c>
      <c r="B1757">
        <v>9494.6299999999992</v>
      </c>
      <c r="C1757">
        <v>923.56</v>
      </c>
      <c r="D1757">
        <v>1</v>
      </c>
    </row>
    <row r="1758" spans="1:4" x14ac:dyDescent="0.3">
      <c r="A1758" s="11">
        <v>43146</v>
      </c>
      <c r="B1758">
        <v>10166.4</v>
      </c>
      <c r="C1758">
        <v>936.98</v>
      </c>
      <c r="D1758">
        <v>1.01</v>
      </c>
    </row>
    <row r="1759" spans="1:4" x14ac:dyDescent="0.3">
      <c r="A1759" s="11">
        <v>43147</v>
      </c>
      <c r="B1759">
        <v>10233.9</v>
      </c>
      <c r="C1759">
        <v>944.21</v>
      </c>
      <c r="D1759">
        <v>1</v>
      </c>
    </row>
    <row r="1760" spans="1:4" x14ac:dyDescent="0.3">
      <c r="A1760" s="11">
        <v>43148</v>
      </c>
      <c r="B1760">
        <v>11112.7</v>
      </c>
      <c r="C1760">
        <v>974.11</v>
      </c>
      <c r="D1760">
        <v>1</v>
      </c>
    </row>
    <row r="1761" spans="1:4" x14ac:dyDescent="0.3">
      <c r="A1761" s="11">
        <v>43149</v>
      </c>
      <c r="B1761">
        <v>10551.8</v>
      </c>
      <c r="C1761">
        <v>923.92</v>
      </c>
      <c r="D1761">
        <v>1.01</v>
      </c>
    </row>
    <row r="1762" spans="1:4" x14ac:dyDescent="0.3">
      <c r="A1762" s="11">
        <v>43150</v>
      </c>
      <c r="B1762">
        <v>11225.3</v>
      </c>
      <c r="C1762">
        <v>943.86</v>
      </c>
      <c r="D1762">
        <v>1</v>
      </c>
    </row>
    <row r="1763" spans="1:4" x14ac:dyDescent="0.3">
      <c r="A1763" s="11">
        <v>43151</v>
      </c>
      <c r="B1763">
        <v>11403.7</v>
      </c>
      <c r="C1763">
        <v>895.37</v>
      </c>
      <c r="D1763">
        <v>1</v>
      </c>
    </row>
    <row r="1764" spans="1:4" x14ac:dyDescent="0.3">
      <c r="A1764" s="11">
        <v>43152</v>
      </c>
      <c r="B1764">
        <v>10690.4</v>
      </c>
      <c r="C1764">
        <v>849.97</v>
      </c>
      <c r="D1764">
        <v>1</v>
      </c>
    </row>
    <row r="1765" spans="1:4" x14ac:dyDescent="0.3">
      <c r="A1765" s="11">
        <v>43153</v>
      </c>
      <c r="B1765">
        <v>10005</v>
      </c>
      <c r="C1765">
        <v>812.84</v>
      </c>
      <c r="D1765">
        <v>1</v>
      </c>
    </row>
    <row r="1766" spans="1:4" x14ac:dyDescent="0.3">
      <c r="A1766" s="11">
        <v>43154</v>
      </c>
      <c r="B1766">
        <v>10301.1</v>
      </c>
      <c r="C1766">
        <v>864.19</v>
      </c>
      <c r="D1766">
        <v>1</v>
      </c>
    </row>
    <row r="1767" spans="1:4" x14ac:dyDescent="0.3">
      <c r="A1767" s="11">
        <v>43155</v>
      </c>
      <c r="B1767">
        <v>9813.07</v>
      </c>
      <c r="C1767">
        <v>840.52</v>
      </c>
      <c r="D1767">
        <v>1</v>
      </c>
    </row>
    <row r="1768" spans="1:4" x14ac:dyDescent="0.3">
      <c r="A1768" s="11">
        <v>43156</v>
      </c>
      <c r="B1768">
        <v>9664.73</v>
      </c>
      <c r="C1768">
        <v>844.81</v>
      </c>
      <c r="D1768">
        <v>1</v>
      </c>
    </row>
    <row r="1769" spans="1:4" x14ac:dyDescent="0.3">
      <c r="A1769" s="11">
        <v>43157</v>
      </c>
      <c r="B1769">
        <v>10366.700000000001</v>
      </c>
      <c r="C1769">
        <v>869.32</v>
      </c>
      <c r="D1769">
        <v>0.99956100000000003</v>
      </c>
    </row>
    <row r="1770" spans="1:4" x14ac:dyDescent="0.3">
      <c r="A1770" s="11">
        <v>43158</v>
      </c>
      <c r="B1770">
        <v>10725.6</v>
      </c>
      <c r="C1770">
        <v>878.27</v>
      </c>
      <c r="D1770">
        <v>1</v>
      </c>
    </row>
    <row r="1771" spans="1:4" x14ac:dyDescent="0.3">
      <c r="A1771" s="11">
        <v>43159</v>
      </c>
      <c r="B1771">
        <v>10397.9</v>
      </c>
      <c r="C1771">
        <v>855.2</v>
      </c>
      <c r="D1771">
        <v>0.99890299999999999</v>
      </c>
    </row>
    <row r="1772" spans="1:4" x14ac:dyDescent="0.3">
      <c r="A1772" s="11">
        <v>43160</v>
      </c>
      <c r="B1772">
        <v>10951</v>
      </c>
      <c r="C1772">
        <v>872.2</v>
      </c>
      <c r="D1772">
        <v>1</v>
      </c>
    </row>
    <row r="1773" spans="1:4" x14ac:dyDescent="0.3">
      <c r="A1773" s="11">
        <v>43161</v>
      </c>
      <c r="B1773">
        <v>11086.4</v>
      </c>
      <c r="C1773">
        <v>856.85</v>
      </c>
      <c r="D1773">
        <v>0.99973000000000001</v>
      </c>
    </row>
    <row r="1774" spans="1:4" x14ac:dyDescent="0.3">
      <c r="A1774" s="11">
        <v>43162</v>
      </c>
      <c r="B1774">
        <v>11489.7</v>
      </c>
      <c r="C1774">
        <v>857.22</v>
      </c>
      <c r="D1774">
        <v>1</v>
      </c>
    </row>
    <row r="1775" spans="1:4" x14ac:dyDescent="0.3">
      <c r="A1775" s="11">
        <v>43163</v>
      </c>
      <c r="B1775">
        <v>11512.6</v>
      </c>
      <c r="C1775">
        <v>866.68</v>
      </c>
      <c r="D1775">
        <v>0.99761200000000005</v>
      </c>
    </row>
    <row r="1776" spans="1:4" x14ac:dyDescent="0.3">
      <c r="A1776" s="11">
        <v>43164</v>
      </c>
      <c r="B1776">
        <v>11573.3</v>
      </c>
      <c r="C1776">
        <v>853.68</v>
      </c>
      <c r="D1776">
        <v>0.99886399999999997</v>
      </c>
    </row>
    <row r="1777" spans="1:4" x14ac:dyDescent="0.3">
      <c r="A1777" s="11">
        <v>43165</v>
      </c>
      <c r="B1777">
        <v>10779.9</v>
      </c>
      <c r="C1777">
        <v>816.95</v>
      </c>
      <c r="D1777">
        <v>1</v>
      </c>
    </row>
    <row r="1778" spans="1:4" x14ac:dyDescent="0.3">
      <c r="A1778" s="11">
        <v>43166</v>
      </c>
      <c r="B1778">
        <v>9965.57</v>
      </c>
      <c r="C1778">
        <v>752.83</v>
      </c>
      <c r="D1778">
        <v>1</v>
      </c>
    </row>
    <row r="1779" spans="1:4" x14ac:dyDescent="0.3">
      <c r="A1779" s="11">
        <v>43167</v>
      </c>
      <c r="B1779">
        <v>9395.01</v>
      </c>
      <c r="C1779">
        <v>704.6</v>
      </c>
      <c r="D1779">
        <v>1.01</v>
      </c>
    </row>
    <row r="1780" spans="1:4" x14ac:dyDescent="0.3">
      <c r="A1780" s="11">
        <v>43168</v>
      </c>
      <c r="B1780">
        <v>9337.5499999999993</v>
      </c>
      <c r="C1780">
        <v>728.92</v>
      </c>
      <c r="D1780">
        <v>1</v>
      </c>
    </row>
    <row r="1781" spans="1:4" x14ac:dyDescent="0.3">
      <c r="A1781" s="11">
        <v>43169</v>
      </c>
      <c r="B1781">
        <v>8866</v>
      </c>
      <c r="C1781">
        <v>686.89</v>
      </c>
      <c r="D1781">
        <v>1.01</v>
      </c>
    </row>
    <row r="1782" spans="1:4" x14ac:dyDescent="0.3">
      <c r="A1782" s="11">
        <v>43170</v>
      </c>
      <c r="B1782">
        <v>9578.6299999999992</v>
      </c>
      <c r="C1782">
        <v>723.34</v>
      </c>
      <c r="D1782">
        <v>1</v>
      </c>
    </row>
    <row r="1783" spans="1:4" x14ac:dyDescent="0.3">
      <c r="A1783" s="11">
        <v>43171</v>
      </c>
      <c r="B1783">
        <v>9205.1200000000008</v>
      </c>
      <c r="C1783">
        <v>699.83</v>
      </c>
      <c r="D1783">
        <v>1</v>
      </c>
    </row>
    <row r="1784" spans="1:4" x14ac:dyDescent="0.3">
      <c r="A1784" s="11">
        <v>43172</v>
      </c>
      <c r="B1784">
        <v>9194.85</v>
      </c>
      <c r="C1784">
        <v>690.83</v>
      </c>
      <c r="D1784">
        <v>0.99984300000000004</v>
      </c>
    </row>
    <row r="1785" spans="1:4" x14ac:dyDescent="0.3">
      <c r="A1785" s="11">
        <v>43173</v>
      </c>
      <c r="B1785">
        <v>8269.81</v>
      </c>
      <c r="C1785">
        <v>614.29</v>
      </c>
      <c r="D1785">
        <v>1</v>
      </c>
    </row>
    <row r="1786" spans="1:4" x14ac:dyDescent="0.3">
      <c r="A1786" s="11">
        <v>43174</v>
      </c>
      <c r="B1786">
        <v>8300.86</v>
      </c>
      <c r="C1786">
        <v>611.29999999999995</v>
      </c>
      <c r="D1786">
        <v>1</v>
      </c>
    </row>
    <row r="1787" spans="1:4" x14ac:dyDescent="0.3">
      <c r="A1787" s="11">
        <v>43175</v>
      </c>
      <c r="B1787">
        <v>8338.35</v>
      </c>
      <c r="C1787">
        <v>601.66999999999996</v>
      </c>
      <c r="D1787">
        <v>0.99855099999999997</v>
      </c>
    </row>
    <row r="1788" spans="1:4" x14ac:dyDescent="0.3">
      <c r="A1788" s="11">
        <v>43176</v>
      </c>
      <c r="B1788">
        <v>7916.88</v>
      </c>
      <c r="C1788">
        <v>552.78</v>
      </c>
      <c r="D1788">
        <v>1</v>
      </c>
    </row>
    <row r="1789" spans="1:4" x14ac:dyDescent="0.3">
      <c r="A1789" s="11">
        <v>43177</v>
      </c>
      <c r="B1789">
        <v>8223.68</v>
      </c>
      <c r="C1789">
        <v>538.64</v>
      </c>
      <c r="D1789">
        <v>1</v>
      </c>
    </row>
    <row r="1790" spans="1:4" x14ac:dyDescent="0.3">
      <c r="A1790" s="11">
        <v>43178</v>
      </c>
      <c r="B1790">
        <v>8630.65</v>
      </c>
      <c r="C1790">
        <v>556.73</v>
      </c>
      <c r="D1790">
        <v>0.98986700000000005</v>
      </c>
    </row>
    <row r="1791" spans="1:4" x14ac:dyDescent="0.3">
      <c r="A1791" s="11">
        <v>43179</v>
      </c>
      <c r="B1791">
        <v>8913.4699999999993</v>
      </c>
      <c r="C1791">
        <v>557.16999999999996</v>
      </c>
      <c r="D1791">
        <v>0.99683200000000005</v>
      </c>
    </row>
    <row r="1792" spans="1:4" x14ac:dyDescent="0.3">
      <c r="A1792" s="11">
        <v>43180</v>
      </c>
      <c r="B1792">
        <v>8929.2800000000007</v>
      </c>
      <c r="C1792">
        <v>561.73</v>
      </c>
      <c r="D1792">
        <v>0.99924400000000002</v>
      </c>
    </row>
    <row r="1793" spans="1:4" x14ac:dyDescent="0.3">
      <c r="A1793" s="11">
        <v>43181</v>
      </c>
      <c r="B1793">
        <v>8728.4699999999993</v>
      </c>
      <c r="C1793">
        <v>539.70000000000005</v>
      </c>
      <c r="D1793">
        <v>0.99898200000000004</v>
      </c>
    </row>
    <row r="1794" spans="1:4" x14ac:dyDescent="0.3">
      <c r="A1794" s="11">
        <v>43182</v>
      </c>
      <c r="B1794">
        <v>8879.6200000000008</v>
      </c>
      <c r="C1794">
        <v>539.62</v>
      </c>
      <c r="D1794">
        <v>0.99023499999999998</v>
      </c>
    </row>
    <row r="1795" spans="1:4" x14ac:dyDescent="0.3">
      <c r="A1795" s="11">
        <v>43183</v>
      </c>
      <c r="B1795">
        <v>8668.1200000000008</v>
      </c>
      <c r="C1795">
        <v>526.44000000000005</v>
      </c>
      <c r="D1795">
        <v>1.01</v>
      </c>
    </row>
    <row r="1796" spans="1:4" x14ac:dyDescent="0.3">
      <c r="A1796" s="11">
        <v>43184</v>
      </c>
      <c r="B1796">
        <v>8495.7800000000007</v>
      </c>
      <c r="C1796">
        <v>524.29</v>
      </c>
      <c r="D1796">
        <v>0.99968599999999996</v>
      </c>
    </row>
    <row r="1797" spans="1:4" x14ac:dyDescent="0.3">
      <c r="A1797" s="11">
        <v>43185</v>
      </c>
      <c r="B1797">
        <v>8209.4</v>
      </c>
      <c r="C1797">
        <v>489.95</v>
      </c>
      <c r="D1797">
        <v>1</v>
      </c>
    </row>
    <row r="1798" spans="1:4" x14ac:dyDescent="0.3">
      <c r="A1798" s="11">
        <v>43186</v>
      </c>
      <c r="B1798">
        <v>7833.04</v>
      </c>
      <c r="C1798">
        <v>450.12</v>
      </c>
      <c r="D1798">
        <v>1</v>
      </c>
    </row>
    <row r="1799" spans="1:4" x14ac:dyDescent="0.3">
      <c r="A1799" s="11">
        <v>43187</v>
      </c>
      <c r="B1799">
        <v>7954.48</v>
      </c>
      <c r="C1799">
        <v>446.28</v>
      </c>
      <c r="D1799">
        <v>0.99920399999999998</v>
      </c>
    </row>
    <row r="1800" spans="1:4" x14ac:dyDescent="0.3">
      <c r="A1800" s="11">
        <v>43188</v>
      </c>
      <c r="B1800">
        <v>7165.7</v>
      </c>
      <c r="C1800">
        <v>385.97</v>
      </c>
      <c r="D1800">
        <v>0.99862300000000004</v>
      </c>
    </row>
    <row r="1801" spans="1:4" x14ac:dyDescent="0.3">
      <c r="A1801" s="11">
        <v>43189</v>
      </c>
      <c r="B1801">
        <v>6890.52</v>
      </c>
      <c r="C1801">
        <v>394.64</v>
      </c>
      <c r="D1801">
        <v>0.99894300000000003</v>
      </c>
    </row>
    <row r="1802" spans="1:4" x14ac:dyDescent="0.3">
      <c r="A1802" s="11">
        <v>43190</v>
      </c>
      <c r="B1802">
        <v>6973.53</v>
      </c>
      <c r="C1802">
        <v>396.46</v>
      </c>
      <c r="D1802">
        <v>1</v>
      </c>
    </row>
    <row r="1803" spans="1:4" x14ac:dyDescent="0.3">
      <c r="A1803" s="11">
        <v>43191</v>
      </c>
      <c r="B1803">
        <v>6844.23</v>
      </c>
      <c r="C1803">
        <v>379.61</v>
      </c>
      <c r="D1803">
        <v>0.99980999999999998</v>
      </c>
    </row>
    <row r="1804" spans="1:4" x14ac:dyDescent="0.3">
      <c r="A1804" s="11">
        <v>43192</v>
      </c>
      <c r="B1804">
        <v>7083.8</v>
      </c>
      <c r="C1804">
        <v>386.42</v>
      </c>
      <c r="D1804">
        <v>1</v>
      </c>
    </row>
    <row r="1805" spans="1:4" x14ac:dyDescent="0.3">
      <c r="A1805" s="11">
        <v>43193</v>
      </c>
      <c r="B1805">
        <v>7456.11</v>
      </c>
      <c r="C1805">
        <v>416.89</v>
      </c>
      <c r="D1805">
        <v>1</v>
      </c>
    </row>
    <row r="1806" spans="1:4" x14ac:dyDescent="0.3">
      <c r="A1806" s="11">
        <v>43194</v>
      </c>
      <c r="B1806">
        <v>6853.84</v>
      </c>
      <c r="C1806">
        <v>380.54</v>
      </c>
      <c r="D1806">
        <v>1</v>
      </c>
    </row>
    <row r="1807" spans="1:4" x14ac:dyDescent="0.3">
      <c r="A1807" s="11">
        <v>43195</v>
      </c>
      <c r="B1807">
        <v>6811.47</v>
      </c>
      <c r="C1807">
        <v>383.23</v>
      </c>
      <c r="D1807">
        <v>1</v>
      </c>
    </row>
    <row r="1808" spans="1:4" x14ac:dyDescent="0.3">
      <c r="A1808" s="11">
        <v>43196</v>
      </c>
      <c r="B1808">
        <v>6636.32</v>
      </c>
      <c r="C1808">
        <v>370.29</v>
      </c>
      <c r="D1808">
        <v>1</v>
      </c>
    </row>
    <row r="1809" spans="1:4" x14ac:dyDescent="0.3">
      <c r="A1809" s="11">
        <v>43197</v>
      </c>
      <c r="B1809">
        <v>6911.09</v>
      </c>
      <c r="C1809">
        <v>385.31</v>
      </c>
      <c r="D1809">
        <v>0.99964399999999998</v>
      </c>
    </row>
    <row r="1810" spans="1:4" x14ac:dyDescent="0.3">
      <c r="A1810" s="11">
        <v>43198</v>
      </c>
      <c r="B1810">
        <v>7023.52</v>
      </c>
      <c r="C1810">
        <v>400.51</v>
      </c>
      <c r="D1810">
        <v>0.99680899999999995</v>
      </c>
    </row>
    <row r="1811" spans="1:4" x14ac:dyDescent="0.3">
      <c r="A1811" s="11">
        <v>43199</v>
      </c>
      <c r="B1811">
        <v>6770.73</v>
      </c>
      <c r="C1811">
        <v>398.53</v>
      </c>
      <c r="D1811">
        <v>0.99755499999999997</v>
      </c>
    </row>
    <row r="1812" spans="1:4" x14ac:dyDescent="0.3">
      <c r="A1812" s="11">
        <v>43200</v>
      </c>
      <c r="B1812">
        <v>6834.76</v>
      </c>
      <c r="C1812">
        <v>414.24</v>
      </c>
      <c r="D1812">
        <v>0.99735600000000002</v>
      </c>
    </row>
    <row r="1813" spans="1:4" x14ac:dyDescent="0.3">
      <c r="A1813" s="11">
        <v>43201</v>
      </c>
      <c r="B1813">
        <v>6968.32</v>
      </c>
      <c r="C1813">
        <v>430.54</v>
      </c>
      <c r="D1813">
        <v>1</v>
      </c>
    </row>
    <row r="1814" spans="1:4" x14ac:dyDescent="0.3">
      <c r="A1814" s="11">
        <v>43202</v>
      </c>
      <c r="B1814">
        <v>7889.25</v>
      </c>
      <c r="C1814">
        <v>492.94</v>
      </c>
      <c r="D1814">
        <v>0.99683100000000002</v>
      </c>
    </row>
    <row r="1815" spans="1:4" x14ac:dyDescent="0.3">
      <c r="A1815" s="11">
        <v>43203</v>
      </c>
      <c r="B1815">
        <v>7895.96</v>
      </c>
      <c r="C1815">
        <v>492.73</v>
      </c>
      <c r="D1815">
        <v>0.99889499999999998</v>
      </c>
    </row>
    <row r="1816" spans="1:4" x14ac:dyDescent="0.3">
      <c r="A1816" s="11">
        <v>43204</v>
      </c>
      <c r="B1816">
        <v>7986.24</v>
      </c>
      <c r="C1816">
        <v>501.48</v>
      </c>
      <c r="D1816">
        <v>0.99976600000000004</v>
      </c>
    </row>
    <row r="1817" spans="1:4" x14ac:dyDescent="0.3">
      <c r="A1817" s="11">
        <v>43205</v>
      </c>
      <c r="B1817">
        <v>8329.11</v>
      </c>
      <c r="C1817">
        <v>531.70000000000005</v>
      </c>
      <c r="D1817">
        <v>0.99860199999999999</v>
      </c>
    </row>
    <row r="1818" spans="1:4" x14ac:dyDescent="0.3">
      <c r="A1818" s="11">
        <v>43206</v>
      </c>
      <c r="B1818">
        <v>8058.67</v>
      </c>
      <c r="C1818">
        <v>511.15</v>
      </c>
      <c r="D1818">
        <v>0.99759200000000003</v>
      </c>
    </row>
    <row r="1819" spans="1:4" x14ac:dyDescent="0.3">
      <c r="A1819" s="11">
        <v>43207</v>
      </c>
      <c r="B1819">
        <v>7902.09</v>
      </c>
      <c r="C1819">
        <v>502.89</v>
      </c>
      <c r="D1819">
        <v>0.998556</v>
      </c>
    </row>
    <row r="1820" spans="1:4" x14ac:dyDescent="0.3">
      <c r="A1820" s="11">
        <v>43208</v>
      </c>
      <c r="B1820">
        <v>8163.42</v>
      </c>
      <c r="C1820">
        <v>524.79</v>
      </c>
      <c r="D1820">
        <v>0.99760899999999997</v>
      </c>
    </row>
    <row r="1821" spans="1:4" x14ac:dyDescent="0.3">
      <c r="A1821" s="11">
        <v>43209</v>
      </c>
      <c r="B1821">
        <v>8294.31</v>
      </c>
      <c r="C1821">
        <v>567.89</v>
      </c>
      <c r="D1821">
        <v>0.99718499999999999</v>
      </c>
    </row>
    <row r="1822" spans="1:4" x14ac:dyDescent="0.3">
      <c r="A1822" s="11">
        <v>43210</v>
      </c>
      <c r="B1822">
        <v>8845.83</v>
      </c>
      <c r="C1822">
        <v>615.72</v>
      </c>
      <c r="D1822">
        <v>0.99833799999999995</v>
      </c>
    </row>
    <row r="1823" spans="1:4" x14ac:dyDescent="0.3">
      <c r="A1823" s="11">
        <v>43211</v>
      </c>
      <c r="B1823">
        <v>8895.58</v>
      </c>
      <c r="C1823">
        <v>605.4</v>
      </c>
      <c r="D1823">
        <v>0.99901399999999996</v>
      </c>
    </row>
    <row r="1824" spans="1:4" x14ac:dyDescent="0.3">
      <c r="A1824" s="11">
        <v>43212</v>
      </c>
      <c r="B1824">
        <v>8802.4599999999991</v>
      </c>
      <c r="C1824">
        <v>621.86</v>
      </c>
      <c r="D1824">
        <v>0.99619599999999997</v>
      </c>
    </row>
    <row r="1825" spans="1:4" x14ac:dyDescent="0.3">
      <c r="A1825" s="11">
        <v>43213</v>
      </c>
      <c r="B1825">
        <v>8930.8799999999992</v>
      </c>
      <c r="C1825">
        <v>642.54999999999995</v>
      </c>
      <c r="D1825">
        <v>0.99784700000000004</v>
      </c>
    </row>
    <row r="1826" spans="1:4" x14ac:dyDescent="0.3">
      <c r="A1826" s="11">
        <v>43214</v>
      </c>
      <c r="B1826">
        <v>9697.5</v>
      </c>
      <c r="C1826">
        <v>708.16</v>
      </c>
      <c r="D1826">
        <v>1</v>
      </c>
    </row>
    <row r="1827" spans="1:4" x14ac:dyDescent="0.3">
      <c r="A1827" s="11">
        <v>43215</v>
      </c>
      <c r="B1827">
        <v>8845.74</v>
      </c>
      <c r="C1827">
        <v>615.41999999999996</v>
      </c>
      <c r="D1827">
        <v>0.99180900000000005</v>
      </c>
    </row>
    <row r="1828" spans="1:4" x14ac:dyDescent="0.3">
      <c r="A1828" s="11">
        <v>43216</v>
      </c>
      <c r="B1828">
        <v>9281.51</v>
      </c>
      <c r="C1828">
        <v>662.81</v>
      </c>
      <c r="D1828">
        <v>0.999614</v>
      </c>
    </row>
    <row r="1829" spans="1:4" x14ac:dyDescent="0.3">
      <c r="A1829" s="11">
        <v>43217</v>
      </c>
      <c r="B1829">
        <v>8987.0499999999993</v>
      </c>
      <c r="C1829">
        <v>647.03</v>
      </c>
      <c r="D1829">
        <v>1</v>
      </c>
    </row>
    <row r="1830" spans="1:4" x14ac:dyDescent="0.3">
      <c r="A1830" s="11">
        <v>43218</v>
      </c>
      <c r="B1830">
        <v>9348.48</v>
      </c>
      <c r="C1830">
        <v>683.68</v>
      </c>
      <c r="D1830">
        <v>0.99933499999999997</v>
      </c>
    </row>
    <row r="1831" spans="1:4" x14ac:dyDescent="0.3">
      <c r="A1831" s="11">
        <v>43219</v>
      </c>
      <c r="B1831">
        <v>9419.08</v>
      </c>
      <c r="C1831">
        <v>688.88</v>
      </c>
      <c r="D1831">
        <v>0.99801600000000001</v>
      </c>
    </row>
    <row r="1832" spans="1:4" x14ac:dyDescent="0.3">
      <c r="A1832" s="11">
        <v>43220</v>
      </c>
      <c r="B1832">
        <v>9240.5499999999993</v>
      </c>
      <c r="C1832">
        <v>669.92</v>
      </c>
      <c r="D1832">
        <v>0.998919</v>
      </c>
    </row>
    <row r="1833" spans="1:4" x14ac:dyDescent="0.3">
      <c r="A1833" s="11">
        <v>43221</v>
      </c>
      <c r="B1833">
        <v>9119.01</v>
      </c>
      <c r="C1833">
        <v>673.61</v>
      </c>
      <c r="D1833">
        <v>1</v>
      </c>
    </row>
    <row r="1834" spans="1:4" x14ac:dyDescent="0.3">
      <c r="A1834" s="11">
        <v>43222</v>
      </c>
      <c r="B1834">
        <v>9235.92</v>
      </c>
      <c r="C1834">
        <v>687.15</v>
      </c>
      <c r="D1834">
        <v>0.99746400000000002</v>
      </c>
    </row>
    <row r="1835" spans="1:4" x14ac:dyDescent="0.3">
      <c r="A1835" s="11">
        <v>43223</v>
      </c>
      <c r="B1835">
        <v>9743.86</v>
      </c>
      <c r="C1835">
        <v>779.54</v>
      </c>
      <c r="D1835">
        <v>0.997973</v>
      </c>
    </row>
    <row r="1836" spans="1:4" x14ac:dyDescent="0.3">
      <c r="A1836" s="11">
        <v>43224</v>
      </c>
      <c r="B1836">
        <v>9700.76</v>
      </c>
      <c r="C1836">
        <v>785.62</v>
      </c>
      <c r="D1836">
        <v>0.99856100000000003</v>
      </c>
    </row>
    <row r="1837" spans="1:4" x14ac:dyDescent="0.3">
      <c r="A1837" s="11">
        <v>43225</v>
      </c>
      <c r="B1837">
        <v>9858.15</v>
      </c>
      <c r="C1837">
        <v>816.12</v>
      </c>
      <c r="D1837">
        <v>0.99628399999999995</v>
      </c>
    </row>
    <row r="1838" spans="1:4" x14ac:dyDescent="0.3">
      <c r="A1838" s="11">
        <v>43226</v>
      </c>
      <c r="B1838">
        <v>9654.7999999999993</v>
      </c>
      <c r="C1838">
        <v>792.31</v>
      </c>
      <c r="D1838">
        <v>0.99720200000000003</v>
      </c>
    </row>
    <row r="1839" spans="1:4" x14ac:dyDescent="0.3">
      <c r="A1839" s="11">
        <v>43227</v>
      </c>
      <c r="B1839">
        <v>9373.01</v>
      </c>
      <c r="C1839">
        <v>753.72</v>
      </c>
      <c r="D1839">
        <v>0.99723700000000004</v>
      </c>
    </row>
    <row r="1840" spans="1:4" x14ac:dyDescent="0.3">
      <c r="A1840" s="11">
        <v>43228</v>
      </c>
      <c r="B1840">
        <v>9234.82</v>
      </c>
      <c r="C1840">
        <v>752.86</v>
      </c>
      <c r="D1840">
        <v>1</v>
      </c>
    </row>
    <row r="1841" spans="1:4" x14ac:dyDescent="0.3">
      <c r="A1841" s="11">
        <v>43229</v>
      </c>
      <c r="B1841">
        <v>9325.18</v>
      </c>
      <c r="C1841">
        <v>752.28</v>
      </c>
      <c r="D1841">
        <v>1</v>
      </c>
    </row>
    <row r="1842" spans="1:4" x14ac:dyDescent="0.3">
      <c r="A1842" s="11">
        <v>43230</v>
      </c>
      <c r="B1842">
        <v>9043.94</v>
      </c>
      <c r="C1842">
        <v>727.28</v>
      </c>
      <c r="D1842">
        <v>1</v>
      </c>
    </row>
    <row r="1843" spans="1:4" x14ac:dyDescent="0.3">
      <c r="A1843" s="11">
        <v>43231</v>
      </c>
      <c r="B1843">
        <v>8441.49</v>
      </c>
      <c r="C1843">
        <v>679.59</v>
      </c>
      <c r="D1843">
        <v>1</v>
      </c>
    </row>
    <row r="1844" spans="1:4" x14ac:dyDescent="0.3">
      <c r="A1844" s="11">
        <v>43232</v>
      </c>
      <c r="B1844">
        <v>8504.89</v>
      </c>
      <c r="C1844">
        <v>686.05</v>
      </c>
      <c r="D1844">
        <v>1</v>
      </c>
    </row>
    <row r="1845" spans="1:4" x14ac:dyDescent="0.3">
      <c r="A1845" s="11">
        <v>43233</v>
      </c>
      <c r="B1845">
        <v>8723.94</v>
      </c>
      <c r="C1845">
        <v>733.5</v>
      </c>
      <c r="D1845">
        <v>1</v>
      </c>
    </row>
    <row r="1846" spans="1:4" x14ac:dyDescent="0.3">
      <c r="A1846" s="11">
        <v>43234</v>
      </c>
      <c r="B1846">
        <v>8716.7900000000009</v>
      </c>
      <c r="C1846">
        <v>730.55</v>
      </c>
      <c r="D1846">
        <v>1</v>
      </c>
    </row>
    <row r="1847" spans="1:4" x14ac:dyDescent="0.3">
      <c r="A1847" s="11">
        <v>43235</v>
      </c>
      <c r="B1847">
        <v>8510.3799999999992</v>
      </c>
      <c r="C1847">
        <v>708.87</v>
      </c>
      <c r="D1847">
        <v>1</v>
      </c>
    </row>
    <row r="1848" spans="1:4" x14ac:dyDescent="0.3">
      <c r="A1848" s="11">
        <v>43236</v>
      </c>
      <c r="B1848">
        <v>8368.83</v>
      </c>
      <c r="C1848">
        <v>707.05</v>
      </c>
      <c r="D1848">
        <v>0.99995000000000001</v>
      </c>
    </row>
    <row r="1849" spans="1:4" x14ac:dyDescent="0.3">
      <c r="A1849" s="11">
        <v>43237</v>
      </c>
      <c r="B1849">
        <v>8094.32</v>
      </c>
      <c r="C1849">
        <v>672.66</v>
      </c>
      <c r="D1849">
        <v>1</v>
      </c>
    </row>
    <row r="1850" spans="1:4" x14ac:dyDescent="0.3">
      <c r="A1850" s="11">
        <v>43238</v>
      </c>
      <c r="B1850">
        <v>8250.9699999999993</v>
      </c>
      <c r="C1850">
        <v>694.37</v>
      </c>
      <c r="D1850">
        <v>1</v>
      </c>
    </row>
    <row r="1851" spans="1:4" x14ac:dyDescent="0.3">
      <c r="A1851" s="11">
        <v>43239</v>
      </c>
      <c r="B1851">
        <v>8247.18</v>
      </c>
      <c r="C1851">
        <v>696.53</v>
      </c>
      <c r="D1851">
        <v>1</v>
      </c>
    </row>
    <row r="1852" spans="1:4" x14ac:dyDescent="0.3">
      <c r="A1852" s="11">
        <v>43240</v>
      </c>
      <c r="B1852">
        <v>8513.25</v>
      </c>
      <c r="C1852">
        <v>715.37</v>
      </c>
      <c r="D1852">
        <v>0.99911700000000003</v>
      </c>
    </row>
    <row r="1853" spans="1:4" x14ac:dyDescent="0.3">
      <c r="A1853" s="11">
        <v>43241</v>
      </c>
      <c r="B1853">
        <v>8418.99</v>
      </c>
      <c r="C1853">
        <v>699.22</v>
      </c>
      <c r="D1853">
        <v>1</v>
      </c>
    </row>
    <row r="1854" spans="1:4" x14ac:dyDescent="0.3">
      <c r="A1854" s="11">
        <v>43242</v>
      </c>
      <c r="B1854">
        <v>8041.78</v>
      </c>
      <c r="C1854">
        <v>647.74</v>
      </c>
      <c r="D1854">
        <v>1</v>
      </c>
    </row>
    <row r="1855" spans="1:4" x14ac:dyDescent="0.3">
      <c r="A1855" s="11">
        <v>43243</v>
      </c>
      <c r="B1855">
        <v>7557.82</v>
      </c>
      <c r="C1855">
        <v>583.59</v>
      </c>
      <c r="D1855">
        <v>1</v>
      </c>
    </row>
    <row r="1856" spans="1:4" x14ac:dyDescent="0.3">
      <c r="A1856" s="11">
        <v>43244</v>
      </c>
      <c r="B1856">
        <v>7587.34</v>
      </c>
      <c r="C1856">
        <v>601.76</v>
      </c>
      <c r="D1856">
        <v>0.99881799999999998</v>
      </c>
    </row>
    <row r="1857" spans="1:4" x14ac:dyDescent="0.3">
      <c r="A1857" s="11">
        <v>43245</v>
      </c>
      <c r="B1857">
        <v>7480.14</v>
      </c>
      <c r="C1857">
        <v>586.73</v>
      </c>
      <c r="D1857">
        <v>1</v>
      </c>
    </row>
    <row r="1858" spans="1:4" x14ac:dyDescent="0.3">
      <c r="A1858" s="11">
        <v>43246</v>
      </c>
      <c r="B1858">
        <v>7355.88</v>
      </c>
      <c r="C1858">
        <v>587.28</v>
      </c>
      <c r="D1858">
        <v>0.99988999999999995</v>
      </c>
    </row>
    <row r="1859" spans="1:4" x14ac:dyDescent="0.3">
      <c r="A1859" s="11">
        <v>43247</v>
      </c>
      <c r="B1859">
        <v>7368.22</v>
      </c>
      <c r="C1859">
        <v>572.66999999999996</v>
      </c>
      <c r="D1859">
        <v>0.99918200000000001</v>
      </c>
    </row>
    <row r="1860" spans="1:4" x14ac:dyDescent="0.3">
      <c r="A1860" s="11">
        <v>43248</v>
      </c>
      <c r="B1860">
        <v>7135.99</v>
      </c>
      <c r="C1860">
        <v>516.04</v>
      </c>
      <c r="D1860">
        <v>1</v>
      </c>
    </row>
    <row r="1861" spans="1:4" x14ac:dyDescent="0.3">
      <c r="A1861" s="11">
        <v>43249</v>
      </c>
      <c r="B1861">
        <v>7472.59</v>
      </c>
      <c r="C1861">
        <v>565.39</v>
      </c>
      <c r="D1861">
        <v>1</v>
      </c>
    </row>
    <row r="1862" spans="1:4" x14ac:dyDescent="0.3">
      <c r="A1862" s="11">
        <v>43250</v>
      </c>
      <c r="B1862">
        <v>7406.52</v>
      </c>
      <c r="C1862">
        <v>559.59</v>
      </c>
      <c r="D1862">
        <v>0.99972700000000003</v>
      </c>
    </row>
    <row r="1863" spans="1:4" x14ac:dyDescent="0.3">
      <c r="A1863" s="11">
        <v>43251</v>
      </c>
      <c r="B1863">
        <v>7494.17</v>
      </c>
      <c r="C1863">
        <v>577.65</v>
      </c>
      <c r="D1863">
        <v>0.99800299999999997</v>
      </c>
    </row>
    <row r="1864" spans="1:4" x14ac:dyDescent="0.3">
      <c r="A1864" s="11">
        <v>43252</v>
      </c>
      <c r="B1864">
        <v>7541.45</v>
      </c>
      <c r="C1864">
        <v>580.04</v>
      </c>
      <c r="D1864">
        <v>1</v>
      </c>
    </row>
    <row r="1865" spans="1:4" x14ac:dyDescent="0.3">
      <c r="A1865" s="11">
        <v>43253</v>
      </c>
      <c r="B1865">
        <v>7643.45</v>
      </c>
      <c r="C1865">
        <v>591.80999999999995</v>
      </c>
      <c r="D1865">
        <v>0.99353000000000002</v>
      </c>
    </row>
    <row r="1866" spans="1:4" x14ac:dyDescent="0.3">
      <c r="A1866" s="11">
        <v>43254</v>
      </c>
      <c r="B1866">
        <v>7720.25</v>
      </c>
      <c r="C1866">
        <v>618.33000000000004</v>
      </c>
      <c r="D1866">
        <v>1</v>
      </c>
    </row>
    <row r="1867" spans="1:4" x14ac:dyDescent="0.3">
      <c r="A1867" s="11">
        <v>43255</v>
      </c>
      <c r="B1867">
        <v>7514.47</v>
      </c>
      <c r="C1867">
        <v>592.98</v>
      </c>
      <c r="D1867">
        <v>1</v>
      </c>
    </row>
    <row r="1868" spans="1:4" x14ac:dyDescent="0.3">
      <c r="A1868" s="11">
        <v>43256</v>
      </c>
      <c r="B1868">
        <v>7633.76</v>
      </c>
      <c r="C1868">
        <v>609.29999999999995</v>
      </c>
      <c r="D1868">
        <v>1</v>
      </c>
    </row>
    <row r="1869" spans="1:4" x14ac:dyDescent="0.3">
      <c r="A1869" s="11">
        <v>43257</v>
      </c>
      <c r="B1869">
        <v>7653.98</v>
      </c>
      <c r="C1869">
        <v>607.12</v>
      </c>
      <c r="D1869">
        <v>1</v>
      </c>
    </row>
    <row r="1870" spans="1:4" x14ac:dyDescent="0.3">
      <c r="A1870" s="11">
        <v>43258</v>
      </c>
      <c r="B1870">
        <v>7678.24</v>
      </c>
      <c r="C1870">
        <v>605.19000000000005</v>
      </c>
      <c r="D1870">
        <v>0.99875000000000003</v>
      </c>
    </row>
    <row r="1871" spans="1:4" x14ac:dyDescent="0.3">
      <c r="A1871" s="11">
        <v>43259</v>
      </c>
      <c r="B1871">
        <v>7624.92</v>
      </c>
      <c r="C1871">
        <v>601.08000000000004</v>
      </c>
      <c r="D1871">
        <v>1</v>
      </c>
    </row>
    <row r="1872" spans="1:4" x14ac:dyDescent="0.3">
      <c r="A1872" s="11">
        <v>43260</v>
      </c>
      <c r="B1872">
        <v>7531.98</v>
      </c>
      <c r="C1872">
        <v>597.55999999999995</v>
      </c>
      <c r="D1872">
        <v>1.01</v>
      </c>
    </row>
    <row r="1873" spans="1:4" x14ac:dyDescent="0.3">
      <c r="A1873" s="11">
        <v>43261</v>
      </c>
      <c r="B1873">
        <v>6786.02</v>
      </c>
      <c r="C1873">
        <v>526.48</v>
      </c>
      <c r="D1873">
        <v>0.99821499999999996</v>
      </c>
    </row>
    <row r="1874" spans="1:4" x14ac:dyDescent="0.3">
      <c r="A1874" s="11">
        <v>43262</v>
      </c>
      <c r="B1874">
        <v>6906.92</v>
      </c>
      <c r="C1874">
        <v>533.28</v>
      </c>
      <c r="D1874">
        <v>1</v>
      </c>
    </row>
    <row r="1875" spans="1:4" x14ac:dyDescent="0.3">
      <c r="A1875" s="11">
        <v>43263</v>
      </c>
      <c r="B1875">
        <v>6582.36</v>
      </c>
      <c r="C1875">
        <v>496.84</v>
      </c>
      <c r="D1875">
        <v>1</v>
      </c>
    </row>
    <row r="1876" spans="1:4" x14ac:dyDescent="0.3">
      <c r="A1876" s="11">
        <v>43264</v>
      </c>
      <c r="B1876">
        <v>6349.9</v>
      </c>
      <c r="C1876">
        <v>477.49</v>
      </c>
      <c r="D1876">
        <v>1</v>
      </c>
    </row>
    <row r="1877" spans="1:4" x14ac:dyDescent="0.3">
      <c r="A1877" s="11">
        <v>43265</v>
      </c>
      <c r="B1877">
        <v>6675.35</v>
      </c>
      <c r="C1877">
        <v>519.74</v>
      </c>
      <c r="D1877">
        <v>1</v>
      </c>
    </row>
    <row r="1878" spans="1:4" x14ac:dyDescent="0.3">
      <c r="A1878" s="11">
        <v>43266</v>
      </c>
      <c r="B1878">
        <v>6456.58</v>
      </c>
      <c r="C1878">
        <v>491</v>
      </c>
      <c r="D1878">
        <v>1.01</v>
      </c>
    </row>
    <row r="1879" spans="1:4" x14ac:dyDescent="0.3">
      <c r="A1879" s="11">
        <v>43267</v>
      </c>
      <c r="B1879">
        <v>6550.16</v>
      </c>
      <c r="C1879">
        <v>499.64</v>
      </c>
      <c r="D1879">
        <v>1</v>
      </c>
    </row>
    <row r="1880" spans="1:4" x14ac:dyDescent="0.3">
      <c r="A1880" s="11">
        <v>43268</v>
      </c>
      <c r="B1880">
        <v>6499.27</v>
      </c>
      <c r="C1880">
        <v>500.45</v>
      </c>
      <c r="D1880">
        <v>1.01</v>
      </c>
    </row>
    <row r="1881" spans="1:4" x14ac:dyDescent="0.3">
      <c r="A1881" s="11">
        <v>43269</v>
      </c>
      <c r="B1881">
        <v>6734.82</v>
      </c>
      <c r="C1881">
        <v>518.89</v>
      </c>
      <c r="D1881">
        <v>1</v>
      </c>
    </row>
    <row r="1882" spans="1:4" x14ac:dyDescent="0.3">
      <c r="A1882" s="11">
        <v>43270</v>
      </c>
      <c r="B1882">
        <v>6769.94</v>
      </c>
      <c r="C1882">
        <v>537.96</v>
      </c>
      <c r="D1882">
        <v>1</v>
      </c>
    </row>
    <row r="1883" spans="1:4" x14ac:dyDescent="0.3">
      <c r="A1883" s="11">
        <v>43271</v>
      </c>
      <c r="B1883">
        <v>6776.55</v>
      </c>
      <c r="C1883">
        <v>536.27</v>
      </c>
      <c r="D1883">
        <v>0.99882899999999997</v>
      </c>
    </row>
    <row r="1884" spans="1:4" x14ac:dyDescent="0.3">
      <c r="A1884" s="11">
        <v>43272</v>
      </c>
      <c r="B1884">
        <v>6729.74</v>
      </c>
      <c r="C1884">
        <v>527.37</v>
      </c>
      <c r="D1884">
        <v>1</v>
      </c>
    </row>
    <row r="1885" spans="1:4" x14ac:dyDescent="0.3">
      <c r="A1885" s="11">
        <v>43273</v>
      </c>
      <c r="B1885">
        <v>6083.69</v>
      </c>
      <c r="C1885">
        <v>465.82</v>
      </c>
      <c r="D1885">
        <v>1</v>
      </c>
    </row>
    <row r="1886" spans="1:4" x14ac:dyDescent="0.3">
      <c r="A1886" s="11">
        <v>43274</v>
      </c>
      <c r="B1886">
        <v>6162.48</v>
      </c>
      <c r="C1886">
        <v>474.52</v>
      </c>
      <c r="D1886">
        <v>1</v>
      </c>
    </row>
    <row r="1887" spans="1:4" x14ac:dyDescent="0.3">
      <c r="A1887" s="11">
        <v>43275</v>
      </c>
      <c r="B1887">
        <v>6173.23</v>
      </c>
      <c r="C1887">
        <v>457.67</v>
      </c>
      <c r="D1887">
        <v>1.01</v>
      </c>
    </row>
    <row r="1888" spans="1:4" x14ac:dyDescent="0.3">
      <c r="A1888" s="11">
        <v>43276</v>
      </c>
      <c r="B1888">
        <v>6249.18</v>
      </c>
      <c r="C1888">
        <v>460.31</v>
      </c>
      <c r="D1888">
        <v>1</v>
      </c>
    </row>
    <row r="1889" spans="1:4" x14ac:dyDescent="0.3">
      <c r="A1889" s="11">
        <v>43277</v>
      </c>
      <c r="B1889">
        <v>6093.67</v>
      </c>
      <c r="C1889">
        <v>432.77</v>
      </c>
      <c r="D1889">
        <v>1</v>
      </c>
    </row>
    <row r="1890" spans="1:4" x14ac:dyDescent="0.3">
      <c r="A1890" s="11">
        <v>43278</v>
      </c>
      <c r="B1890">
        <v>6157.13</v>
      </c>
      <c r="C1890">
        <v>442.36</v>
      </c>
      <c r="D1890">
        <v>0.99793500000000002</v>
      </c>
    </row>
    <row r="1891" spans="1:4" x14ac:dyDescent="0.3">
      <c r="A1891" s="11">
        <v>43279</v>
      </c>
      <c r="B1891">
        <v>5903.44</v>
      </c>
      <c r="C1891">
        <v>422.36</v>
      </c>
      <c r="D1891">
        <v>0.997193</v>
      </c>
    </row>
    <row r="1892" spans="1:4" x14ac:dyDescent="0.3">
      <c r="A1892" s="11">
        <v>43280</v>
      </c>
      <c r="B1892">
        <v>6218.3</v>
      </c>
      <c r="C1892">
        <v>436.01</v>
      </c>
      <c r="D1892">
        <v>1</v>
      </c>
    </row>
    <row r="1893" spans="1:4" x14ac:dyDescent="0.3">
      <c r="A1893" s="11">
        <v>43281</v>
      </c>
      <c r="B1893">
        <v>6404</v>
      </c>
      <c r="C1893">
        <v>455.18</v>
      </c>
      <c r="D1893">
        <v>0.99919199999999997</v>
      </c>
    </row>
    <row r="1894" spans="1:4" x14ac:dyDescent="0.3">
      <c r="A1894" s="11">
        <v>43282</v>
      </c>
      <c r="B1894">
        <v>6385.82</v>
      </c>
      <c r="C1894">
        <v>453.92</v>
      </c>
      <c r="D1894">
        <v>0.99882099999999996</v>
      </c>
    </row>
    <row r="1895" spans="1:4" x14ac:dyDescent="0.3">
      <c r="A1895" s="11">
        <v>43283</v>
      </c>
      <c r="B1895">
        <v>6614.18</v>
      </c>
      <c r="C1895">
        <v>475.35</v>
      </c>
      <c r="D1895">
        <v>0.99885900000000005</v>
      </c>
    </row>
    <row r="1896" spans="1:4" x14ac:dyDescent="0.3">
      <c r="A1896" s="11">
        <v>43284</v>
      </c>
      <c r="B1896">
        <v>6529.59</v>
      </c>
      <c r="C1896">
        <v>464.2</v>
      </c>
      <c r="D1896">
        <v>1</v>
      </c>
    </row>
    <row r="1897" spans="1:4" x14ac:dyDescent="0.3">
      <c r="A1897" s="11">
        <v>43285</v>
      </c>
      <c r="B1897">
        <v>6597.55</v>
      </c>
      <c r="C1897">
        <v>467.32</v>
      </c>
      <c r="D1897">
        <v>0.99919500000000006</v>
      </c>
    </row>
    <row r="1898" spans="1:4" x14ac:dyDescent="0.3">
      <c r="A1898" s="11">
        <v>43286</v>
      </c>
      <c r="B1898">
        <v>6639.14</v>
      </c>
      <c r="C1898">
        <v>474.41</v>
      </c>
      <c r="D1898">
        <v>1.01</v>
      </c>
    </row>
    <row r="1899" spans="1:4" x14ac:dyDescent="0.3">
      <c r="A1899" s="11">
        <v>43287</v>
      </c>
      <c r="B1899">
        <v>6673.5</v>
      </c>
      <c r="C1899">
        <v>474.01</v>
      </c>
      <c r="D1899">
        <v>1</v>
      </c>
    </row>
    <row r="1900" spans="1:4" x14ac:dyDescent="0.3">
      <c r="A1900" s="11">
        <v>43288</v>
      </c>
      <c r="B1900">
        <v>6856.93</v>
      </c>
      <c r="C1900">
        <v>491.66</v>
      </c>
      <c r="D1900">
        <v>1.01</v>
      </c>
    </row>
    <row r="1901" spans="1:4" x14ac:dyDescent="0.3">
      <c r="A1901" s="11">
        <v>43289</v>
      </c>
      <c r="B1901">
        <v>6773.88</v>
      </c>
      <c r="C1901">
        <v>489.12</v>
      </c>
      <c r="D1901">
        <v>1</v>
      </c>
    </row>
    <row r="1902" spans="1:4" x14ac:dyDescent="0.3">
      <c r="A1902" s="11">
        <v>43290</v>
      </c>
      <c r="B1902">
        <v>6741.75</v>
      </c>
      <c r="C1902">
        <v>476.68</v>
      </c>
      <c r="D1902">
        <v>1.01</v>
      </c>
    </row>
    <row r="1903" spans="1:4" x14ac:dyDescent="0.3">
      <c r="A1903" s="11">
        <v>43291</v>
      </c>
      <c r="B1903">
        <v>6329.95</v>
      </c>
      <c r="C1903">
        <v>434.42</v>
      </c>
      <c r="D1903">
        <v>1</v>
      </c>
    </row>
    <row r="1904" spans="1:4" x14ac:dyDescent="0.3">
      <c r="A1904" s="11">
        <v>43292</v>
      </c>
      <c r="B1904">
        <v>6394.71</v>
      </c>
      <c r="C1904">
        <v>446.52</v>
      </c>
      <c r="D1904">
        <v>1</v>
      </c>
    </row>
    <row r="1905" spans="1:4" x14ac:dyDescent="0.3">
      <c r="A1905" s="11">
        <v>43293</v>
      </c>
      <c r="B1905">
        <v>6228.81</v>
      </c>
      <c r="C1905">
        <v>430.07</v>
      </c>
      <c r="D1905">
        <v>0.99907000000000001</v>
      </c>
    </row>
    <row r="1906" spans="1:4" x14ac:dyDescent="0.3">
      <c r="A1906" s="11">
        <v>43294</v>
      </c>
      <c r="B1906">
        <v>6238.05</v>
      </c>
      <c r="C1906">
        <v>434.03</v>
      </c>
      <c r="D1906">
        <v>1</v>
      </c>
    </row>
    <row r="1907" spans="1:4" x14ac:dyDescent="0.3">
      <c r="A1907" s="11">
        <v>43295</v>
      </c>
      <c r="B1907">
        <v>6276.12</v>
      </c>
      <c r="C1907">
        <v>436.09</v>
      </c>
      <c r="D1907">
        <v>1</v>
      </c>
    </row>
    <row r="1908" spans="1:4" x14ac:dyDescent="0.3">
      <c r="A1908" s="11">
        <v>43296</v>
      </c>
      <c r="B1908">
        <v>6359.64</v>
      </c>
      <c r="C1908">
        <v>449.85</v>
      </c>
      <c r="D1908">
        <v>0.99835200000000002</v>
      </c>
    </row>
    <row r="1909" spans="1:4" x14ac:dyDescent="0.3">
      <c r="A1909" s="11">
        <v>43297</v>
      </c>
      <c r="B1909">
        <v>6741.75</v>
      </c>
      <c r="C1909">
        <v>480.66</v>
      </c>
      <c r="D1909">
        <v>0.999139</v>
      </c>
    </row>
    <row r="1910" spans="1:4" x14ac:dyDescent="0.3">
      <c r="A1910" s="11">
        <v>43298</v>
      </c>
      <c r="B1910">
        <v>7321.04</v>
      </c>
      <c r="C1910">
        <v>501</v>
      </c>
      <c r="D1910">
        <v>1</v>
      </c>
    </row>
    <row r="1911" spans="1:4" x14ac:dyDescent="0.3">
      <c r="A1911" s="11">
        <v>43299</v>
      </c>
      <c r="B1911">
        <v>7370.78</v>
      </c>
      <c r="C1911">
        <v>480.51</v>
      </c>
      <c r="D1911">
        <v>1</v>
      </c>
    </row>
    <row r="1912" spans="1:4" x14ac:dyDescent="0.3">
      <c r="A1912" s="11">
        <v>43300</v>
      </c>
      <c r="B1912">
        <v>7466.86</v>
      </c>
      <c r="C1912">
        <v>469.62</v>
      </c>
      <c r="D1912">
        <v>0.99808799999999998</v>
      </c>
    </row>
    <row r="1913" spans="1:4" x14ac:dyDescent="0.3">
      <c r="A1913" s="11">
        <v>43301</v>
      </c>
      <c r="B1913">
        <v>7354.13</v>
      </c>
      <c r="C1913">
        <v>450.7</v>
      </c>
      <c r="D1913">
        <v>1</v>
      </c>
    </row>
    <row r="1914" spans="1:4" x14ac:dyDescent="0.3">
      <c r="A1914" s="11">
        <v>43302</v>
      </c>
      <c r="B1914">
        <v>7419.29</v>
      </c>
      <c r="C1914">
        <v>462.44</v>
      </c>
      <c r="D1914">
        <v>1</v>
      </c>
    </row>
    <row r="1915" spans="1:4" x14ac:dyDescent="0.3">
      <c r="A1915" s="11">
        <v>43303</v>
      </c>
      <c r="B1915">
        <v>7418.49</v>
      </c>
      <c r="C1915">
        <v>459.66</v>
      </c>
      <c r="D1915">
        <v>0.99984300000000004</v>
      </c>
    </row>
    <row r="1916" spans="1:4" x14ac:dyDescent="0.3">
      <c r="A1916" s="11">
        <v>43304</v>
      </c>
      <c r="B1916">
        <v>7711.11</v>
      </c>
      <c r="C1916">
        <v>450.85</v>
      </c>
      <c r="D1916">
        <v>0.99749600000000005</v>
      </c>
    </row>
    <row r="1917" spans="1:4" x14ac:dyDescent="0.3">
      <c r="A1917" s="11">
        <v>43305</v>
      </c>
      <c r="B1917">
        <v>8424.27</v>
      </c>
      <c r="C1917">
        <v>479.37</v>
      </c>
      <c r="D1917">
        <v>0.99650499999999997</v>
      </c>
    </row>
    <row r="1918" spans="1:4" x14ac:dyDescent="0.3">
      <c r="A1918" s="11">
        <v>43306</v>
      </c>
      <c r="B1918">
        <v>8181.39</v>
      </c>
      <c r="C1918">
        <v>472.49</v>
      </c>
      <c r="D1918">
        <v>0.99879099999999998</v>
      </c>
    </row>
    <row r="1919" spans="1:4" x14ac:dyDescent="0.3">
      <c r="A1919" s="11">
        <v>43307</v>
      </c>
      <c r="B1919">
        <v>7951.58</v>
      </c>
      <c r="C1919">
        <v>464.04</v>
      </c>
      <c r="D1919">
        <v>0.99795100000000003</v>
      </c>
    </row>
    <row r="1920" spans="1:4" x14ac:dyDescent="0.3">
      <c r="A1920" s="11">
        <v>43308</v>
      </c>
      <c r="B1920">
        <v>8165.01</v>
      </c>
      <c r="C1920">
        <v>469.67</v>
      </c>
      <c r="D1920">
        <v>0.99711799999999995</v>
      </c>
    </row>
    <row r="1921" spans="1:4" x14ac:dyDescent="0.3">
      <c r="A1921" s="11">
        <v>43309</v>
      </c>
      <c r="B1921">
        <v>8192.15</v>
      </c>
      <c r="C1921">
        <v>466.9</v>
      </c>
      <c r="D1921">
        <v>0.99788699999999997</v>
      </c>
    </row>
    <row r="1922" spans="1:4" x14ac:dyDescent="0.3">
      <c r="A1922" s="11">
        <v>43310</v>
      </c>
      <c r="B1922">
        <v>8218.4599999999991</v>
      </c>
      <c r="C1922">
        <v>466.67</v>
      </c>
      <c r="D1922">
        <v>0.998919</v>
      </c>
    </row>
    <row r="1923" spans="1:4" x14ac:dyDescent="0.3">
      <c r="A1923" s="11">
        <v>43311</v>
      </c>
      <c r="B1923">
        <v>8180.48</v>
      </c>
      <c r="C1923">
        <v>457.08</v>
      </c>
      <c r="D1923">
        <v>0.99890999999999996</v>
      </c>
    </row>
    <row r="1924" spans="1:4" x14ac:dyDescent="0.3">
      <c r="A1924" s="11">
        <v>43312</v>
      </c>
      <c r="B1924">
        <v>7780.44</v>
      </c>
      <c r="C1924">
        <v>433.87</v>
      </c>
      <c r="D1924">
        <v>0.99950700000000003</v>
      </c>
    </row>
    <row r="1925" spans="1:4" x14ac:dyDescent="0.3">
      <c r="A1925" s="11">
        <v>43313</v>
      </c>
      <c r="B1925">
        <v>7624.91</v>
      </c>
      <c r="C1925">
        <v>420.75</v>
      </c>
      <c r="D1925">
        <v>0.99940899999999999</v>
      </c>
    </row>
    <row r="1926" spans="1:4" x14ac:dyDescent="0.3">
      <c r="A1926" s="11">
        <v>43314</v>
      </c>
      <c r="B1926">
        <v>7567.15</v>
      </c>
      <c r="C1926">
        <v>412.62</v>
      </c>
      <c r="D1926">
        <v>1</v>
      </c>
    </row>
    <row r="1927" spans="1:4" x14ac:dyDescent="0.3">
      <c r="A1927" s="11">
        <v>43315</v>
      </c>
      <c r="B1927">
        <v>7434.39</v>
      </c>
      <c r="C1927">
        <v>418.26</v>
      </c>
      <c r="D1927">
        <v>0.99909499999999996</v>
      </c>
    </row>
    <row r="1928" spans="1:4" x14ac:dyDescent="0.3">
      <c r="A1928" s="11">
        <v>43316</v>
      </c>
      <c r="B1928">
        <v>7032.85</v>
      </c>
      <c r="C1928">
        <v>407.25</v>
      </c>
      <c r="D1928">
        <v>0.99850499999999998</v>
      </c>
    </row>
    <row r="1929" spans="1:4" x14ac:dyDescent="0.3">
      <c r="A1929" s="11">
        <v>43317</v>
      </c>
      <c r="B1929">
        <v>7068.48</v>
      </c>
      <c r="C1929">
        <v>410.52</v>
      </c>
      <c r="D1929">
        <v>0.99934699999999999</v>
      </c>
    </row>
    <row r="1930" spans="1:4" x14ac:dyDescent="0.3">
      <c r="A1930" s="11">
        <v>43318</v>
      </c>
      <c r="B1930">
        <v>6951.8</v>
      </c>
      <c r="C1930">
        <v>406.66</v>
      </c>
      <c r="D1930">
        <v>1</v>
      </c>
    </row>
    <row r="1931" spans="1:4" x14ac:dyDescent="0.3">
      <c r="A1931" s="11">
        <v>43319</v>
      </c>
      <c r="B1931">
        <v>6753.12</v>
      </c>
      <c r="C1931">
        <v>380.22</v>
      </c>
      <c r="D1931">
        <v>1</v>
      </c>
    </row>
    <row r="1932" spans="1:4" x14ac:dyDescent="0.3">
      <c r="A1932" s="11">
        <v>43320</v>
      </c>
      <c r="B1932">
        <v>6305.8</v>
      </c>
      <c r="C1932">
        <v>356.61</v>
      </c>
      <c r="D1932">
        <v>1</v>
      </c>
    </row>
    <row r="1933" spans="1:4" x14ac:dyDescent="0.3">
      <c r="A1933" s="11">
        <v>43321</v>
      </c>
      <c r="B1933">
        <v>6568.23</v>
      </c>
      <c r="C1933">
        <v>365.59</v>
      </c>
      <c r="D1933">
        <v>1</v>
      </c>
    </row>
    <row r="1934" spans="1:4" x14ac:dyDescent="0.3">
      <c r="A1934" s="11">
        <v>43322</v>
      </c>
      <c r="B1934">
        <v>6184.71</v>
      </c>
      <c r="C1934">
        <v>334.18</v>
      </c>
      <c r="D1934">
        <v>1</v>
      </c>
    </row>
    <row r="1935" spans="1:4" x14ac:dyDescent="0.3">
      <c r="A1935" s="11">
        <v>43323</v>
      </c>
      <c r="B1935">
        <v>6295.73</v>
      </c>
      <c r="C1935">
        <v>322.11</v>
      </c>
      <c r="D1935">
        <v>1.01</v>
      </c>
    </row>
    <row r="1936" spans="1:4" x14ac:dyDescent="0.3">
      <c r="A1936" s="11">
        <v>43324</v>
      </c>
      <c r="B1936">
        <v>6322.69</v>
      </c>
      <c r="C1936">
        <v>319.57</v>
      </c>
      <c r="D1936">
        <v>1</v>
      </c>
    </row>
    <row r="1937" spans="1:4" x14ac:dyDescent="0.3">
      <c r="A1937" s="11">
        <v>43325</v>
      </c>
      <c r="B1937">
        <v>6297.57</v>
      </c>
      <c r="C1937">
        <v>286.5</v>
      </c>
      <c r="D1937">
        <v>1</v>
      </c>
    </row>
    <row r="1938" spans="1:4" x14ac:dyDescent="0.3">
      <c r="A1938" s="11">
        <v>43326</v>
      </c>
      <c r="B1938">
        <v>6199.71</v>
      </c>
      <c r="C1938">
        <v>278.93</v>
      </c>
      <c r="D1938">
        <v>0.99754299999999996</v>
      </c>
    </row>
    <row r="1939" spans="1:4" x14ac:dyDescent="0.3">
      <c r="A1939" s="11">
        <v>43327</v>
      </c>
      <c r="B1939">
        <v>6308.52</v>
      </c>
      <c r="C1939">
        <v>282.36</v>
      </c>
      <c r="D1939">
        <v>1</v>
      </c>
    </row>
    <row r="1940" spans="1:4" x14ac:dyDescent="0.3">
      <c r="A1940" s="11">
        <v>43328</v>
      </c>
      <c r="B1940">
        <v>6334.73</v>
      </c>
      <c r="C1940">
        <v>288.05</v>
      </c>
      <c r="D1940">
        <v>1</v>
      </c>
    </row>
    <row r="1941" spans="1:4" x14ac:dyDescent="0.3">
      <c r="A1941" s="11">
        <v>43329</v>
      </c>
      <c r="B1941">
        <v>6580.63</v>
      </c>
      <c r="C1941">
        <v>315.73</v>
      </c>
      <c r="D1941">
        <v>0.99776100000000001</v>
      </c>
    </row>
    <row r="1942" spans="1:4" x14ac:dyDescent="0.3">
      <c r="A1942" s="11">
        <v>43330</v>
      </c>
      <c r="B1942">
        <v>6423.76</v>
      </c>
      <c r="C1942">
        <v>295.81</v>
      </c>
      <c r="D1942">
        <v>1</v>
      </c>
    </row>
    <row r="1943" spans="1:4" x14ac:dyDescent="0.3">
      <c r="A1943" s="11">
        <v>43331</v>
      </c>
      <c r="B1943">
        <v>6506.07</v>
      </c>
      <c r="C1943">
        <v>300.83</v>
      </c>
      <c r="D1943">
        <v>1</v>
      </c>
    </row>
    <row r="1944" spans="1:4" x14ac:dyDescent="0.3">
      <c r="A1944" s="11">
        <v>43332</v>
      </c>
      <c r="B1944">
        <v>6308.53</v>
      </c>
      <c r="C1944">
        <v>274.32</v>
      </c>
      <c r="D1944">
        <v>1.01</v>
      </c>
    </row>
    <row r="1945" spans="1:4" x14ac:dyDescent="0.3">
      <c r="A1945" s="11">
        <v>43333</v>
      </c>
      <c r="B1945">
        <v>6488.76</v>
      </c>
      <c r="C1945">
        <v>281.94</v>
      </c>
      <c r="D1945">
        <v>1</v>
      </c>
    </row>
    <row r="1946" spans="1:4" x14ac:dyDescent="0.3">
      <c r="A1946" s="11">
        <v>43334</v>
      </c>
      <c r="B1946">
        <v>6376.71</v>
      </c>
      <c r="C1946">
        <v>271.33999999999997</v>
      </c>
      <c r="D1946">
        <v>1</v>
      </c>
    </row>
    <row r="1947" spans="1:4" x14ac:dyDescent="0.3">
      <c r="A1947" s="11">
        <v>43335</v>
      </c>
      <c r="B1947">
        <v>6534.88</v>
      </c>
      <c r="C1947">
        <v>277.10000000000002</v>
      </c>
      <c r="D1947">
        <v>0.99897599999999998</v>
      </c>
    </row>
    <row r="1948" spans="1:4" x14ac:dyDescent="0.3">
      <c r="A1948" s="11">
        <v>43336</v>
      </c>
      <c r="B1948">
        <v>6719.96</v>
      </c>
      <c r="C1948">
        <v>282.97000000000003</v>
      </c>
      <c r="D1948">
        <v>1</v>
      </c>
    </row>
    <row r="1949" spans="1:4" x14ac:dyDescent="0.3">
      <c r="A1949" s="11">
        <v>43337</v>
      </c>
      <c r="B1949">
        <v>6763.19</v>
      </c>
      <c r="C1949">
        <v>279.64999999999998</v>
      </c>
      <c r="D1949">
        <v>1</v>
      </c>
    </row>
    <row r="1950" spans="1:4" x14ac:dyDescent="0.3">
      <c r="A1950" s="11">
        <v>43338</v>
      </c>
      <c r="B1950">
        <v>6707.26</v>
      </c>
      <c r="C1950">
        <v>275.2</v>
      </c>
      <c r="D1950">
        <v>0.99922699999999998</v>
      </c>
    </row>
    <row r="1951" spans="1:4" x14ac:dyDescent="0.3">
      <c r="A1951" s="11">
        <v>43339</v>
      </c>
      <c r="B1951">
        <v>6884.64</v>
      </c>
      <c r="C1951">
        <v>285.60000000000002</v>
      </c>
      <c r="D1951">
        <v>0.99780199999999997</v>
      </c>
    </row>
    <row r="1952" spans="1:4" x14ac:dyDescent="0.3">
      <c r="A1952" s="11">
        <v>43340</v>
      </c>
      <c r="B1952">
        <v>7096.28</v>
      </c>
      <c r="C1952">
        <v>296.5</v>
      </c>
      <c r="D1952">
        <v>0.99939500000000003</v>
      </c>
    </row>
    <row r="1953" spans="1:4" x14ac:dyDescent="0.3">
      <c r="A1953" s="11">
        <v>43341</v>
      </c>
      <c r="B1953">
        <v>7047.16</v>
      </c>
      <c r="C1953">
        <v>289.31</v>
      </c>
      <c r="D1953">
        <v>1</v>
      </c>
    </row>
    <row r="1954" spans="1:4" x14ac:dyDescent="0.3">
      <c r="A1954" s="11">
        <v>43342</v>
      </c>
      <c r="B1954">
        <v>6978.23</v>
      </c>
      <c r="C1954">
        <v>284.11</v>
      </c>
      <c r="D1954">
        <v>1</v>
      </c>
    </row>
    <row r="1955" spans="1:4" x14ac:dyDescent="0.3">
      <c r="A1955" s="11">
        <v>43343</v>
      </c>
      <c r="B1955">
        <v>7037.58</v>
      </c>
      <c r="C1955">
        <v>283</v>
      </c>
      <c r="D1955">
        <v>1</v>
      </c>
    </row>
    <row r="1956" spans="1:4" x14ac:dyDescent="0.3">
      <c r="A1956" s="11">
        <v>43344</v>
      </c>
      <c r="B1956">
        <v>7193.25</v>
      </c>
      <c r="C1956">
        <v>295.33999999999997</v>
      </c>
      <c r="D1956">
        <v>0.99681299999999995</v>
      </c>
    </row>
    <row r="1957" spans="1:4" x14ac:dyDescent="0.3">
      <c r="A1957" s="11">
        <v>43345</v>
      </c>
      <c r="B1957">
        <v>7272.72</v>
      </c>
      <c r="C1957">
        <v>294.37</v>
      </c>
      <c r="D1957">
        <v>0.99783900000000003</v>
      </c>
    </row>
    <row r="1958" spans="1:4" x14ac:dyDescent="0.3">
      <c r="A1958" s="11">
        <v>43346</v>
      </c>
      <c r="B1958">
        <v>7260.06</v>
      </c>
      <c r="C1958">
        <v>289.26</v>
      </c>
      <c r="D1958">
        <v>0.99864200000000003</v>
      </c>
    </row>
    <row r="1959" spans="1:4" x14ac:dyDescent="0.3">
      <c r="A1959" s="11">
        <v>43347</v>
      </c>
      <c r="B1959">
        <v>7361.66</v>
      </c>
      <c r="C1959">
        <v>285.72000000000003</v>
      </c>
      <c r="D1959">
        <v>0.99951699999999999</v>
      </c>
    </row>
    <row r="1960" spans="1:4" x14ac:dyDescent="0.3">
      <c r="A1960" s="11">
        <v>43348</v>
      </c>
      <c r="B1960">
        <v>6792.83</v>
      </c>
      <c r="C1960">
        <v>232.33</v>
      </c>
      <c r="D1960">
        <v>1.01</v>
      </c>
    </row>
    <row r="1961" spans="1:4" x14ac:dyDescent="0.3">
      <c r="A1961" s="11">
        <v>43349</v>
      </c>
      <c r="B1961">
        <v>6529.17</v>
      </c>
      <c r="C1961">
        <v>230.22</v>
      </c>
      <c r="D1961">
        <v>1</v>
      </c>
    </row>
    <row r="1962" spans="1:4" x14ac:dyDescent="0.3">
      <c r="A1962" s="11">
        <v>43350</v>
      </c>
      <c r="B1962">
        <v>6467.07</v>
      </c>
      <c r="C1962">
        <v>217.2</v>
      </c>
      <c r="D1962">
        <v>1.01</v>
      </c>
    </row>
    <row r="1963" spans="1:4" x14ac:dyDescent="0.3">
      <c r="A1963" s="11">
        <v>43351</v>
      </c>
      <c r="B1963">
        <v>6225.98</v>
      </c>
      <c r="C1963">
        <v>197.95</v>
      </c>
      <c r="D1963">
        <v>1</v>
      </c>
    </row>
    <row r="1964" spans="1:4" x14ac:dyDescent="0.3">
      <c r="A1964" s="11">
        <v>43352</v>
      </c>
      <c r="B1964">
        <v>6300.86</v>
      </c>
      <c r="C1964">
        <v>196.92</v>
      </c>
      <c r="D1964">
        <v>1</v>
      </c>
    </row>
    <row r="1965" spans="1:4" x14ac:dyDescent="0.3">
      <c r="A1965" s="11">
        <v>43353</v>
      </c>
      <c r="B1965">
        <v>6329.7</v>
      </c>
      <c r="C1965">
        <v>197.08</v>
      </c>
      <c r="D1965">
        <v>1</v>
      </c>
    </row>
    <row r="1966" spans="1:4" x14ac:dyDescent="0.3">
      <c r="A1966" s="11">
        <v>43354</v>
      </c>
      <c r="B1966">
        <v>6321.2</v>
      </c>
      <c r="C1966">
        <v>185.07</v>
      </c>
      <c r="D1966">
        <v>1</v>
      </c>
    </row>
    <row r="1967" spans="1:4" x14ac:dyDescent="0.3">
      <c r="A1967" s="11">
        <v>43355</v>
      </c>
      <c r="B1967">
        <v>6351.8</v>
      </c>
      <c r="C1967">
        <v>183.33</v>
      </c>
      <c r="D1967">
        <v>1</v>
      </c>
    </row>
    <row r="1968" spans="1:4" x14ac:dyDescent="0.3">
      <c r="A1968" s="11">
        <v>43356</v>
      </c>
      <c r="B1968">
        <v>6517.31</v>
      </c>
      <c r="C1968">
        <v>211.35</v>
      </c>
      <c r="D1968">
        <v>1.01</v>
      </c>
    </row>
    <row r="1969" spans="1:4" x14ac:dyDescent="0.3">
      <c r="A1969" s="11">
        <v>43357</v>
      </c>
      <c r="B1969">
        <v>6512.71</v>
      </c>
      <c r="C1969">
        <v>211.75</v>
      </c>
      <c r="D1969">
        <v>1</v>
      </c>
    </row>
    <row r="1970" spans="1:4" x14ac:dyDescent="0.3">
      <c r="A1970" s="11">
        <v>43358</v>
      </c>
      <c r="B1970">
        <v>6543.2</v>
      </c>
      <c r="C1970">
        <v>223.07</v>
      </c>
      <c r="D1970">
        <v>1</v>
      </c>
    </row>
    <row r="1971" spans="1:4" x14ac:dyDescent="0.3">
      <c r="A1971" s="11">
        <v>43359</v>
      </c>
      <c r="B1971">
        <v>6517.18</v>
      </c>
      <c r="C1971">
        <v>220.59</v>
      </c>
      <c r="D1971">
        <v>1</v>
      </c>
    </row>
    <row r="1972" spans="1:4" x14ac:dyDescent="0.3">
      <c r="A1972" s="11">
        <v>43360</v>
      </c>
      <c r="B1972">
        <v>6281.2</v>
      </c>
      <c r="C1972">
        <v>197.88</v>
      </c>
      <c r="D1972">
        <v>1</v>
      </c>
    </row>
    <row r="1973" spans="1:4" x14ac:dyDescent="0.3">
      <c r="A1973" s="11">
        <v>43361</v>
      </c>
      <c r="B1973">
        <v>6371.3</v>
      </c>
      <c r="C1973">
        <v>209.98</v>
      </c>
      <c r="D1973">
        <v>1</v>
      </c>
    </row>
    <row r="1974" spans="1:4" x14ac:dyDescent="0.3">
      <c r="A1974" s="11">
        <v>43362</v>
      </c>
      <c r="B1974">
        <v>6398.54</v>
      </c>
      <c r="C1974">
        <v>209.97</v>
      </c>
      <c r="D1974">
        <v>1</v>
      </c>
    </row>
    <row r="1975" spans="1:4" x14ac:dyDescent="0.3">
      <c r="A1975" s="11">
        <v>43363</v>
      </c>
      <c r="B1975">
        <v>6519.67</v>
      </c>
      <c r="C1975">
        <v>224.59</v>
      </c>
      <c r="D1975">
        <v>1</v>
      </c>
    </row>
    <row r="1976" spans="1:4" x14ac:dyDescent="0.3">
      <c r="A1976" s="11">
        <v>43364</v>
      </c>
      <c r="B1976">
        <v>6734.95</v>
      </c>
      <c r="C1976">
        <v>246.58</v>
      </c>
      <c r="D1976">
        <v>0.99442799999999998</v>
      </c>
    </row>
    <row r="1977" spans="1:4" x14ac:dyDescent="0.3">
      <c r="A1977" s="11">
        <v>43365</v>
      </c>
      <c r="B1977">
        <v>6721.98</v>
      </c>
      <c r="C1977">
        <v>240.48</v>
      </c>
      <c r="D1977">
        <v>1</v>
      </c>
    </row>
    <row r="1978" spans="1:4" x14ac:dyDescent="0.3">
      <c r="A1978" s="11">
        <v>43366</v>
      </c>
      <c r="B1978">
        <v>6710.63</v>
      </c>
      <c r="C1978">
        <v>244.33</v>
      </c>
      <c r="D1978">
        <v>0.99951199999999996</v>
      </c>
    </row>
    <row r="1979" spans="1:4" x14ac:dyDescent="0.3">
      <c r="A1979" s="11">
        <v>43367</v>
      </c>
      <c r="B1979">
        <v>6595.41</v>
      </c>
      <c r="C1979">
        <v>228.73</v>
      </c>
      <c r="D1979">
        <v>1</v>
      </c>
    </row>
    <row r="1980" spans="1:4" x14ac:dyDescent="0.3">
      <c r="A1980" s="11">
        <v>43368</v>
      </c>
      <c r="B1980">
        <v>6446.47</v>
      </c>
      <c r="C1980">
        <v>218.51</v>
      </c>
      <c r="D1980">
        <v>1</v>
      </c>
    </row>
    <row r="1981" spans="1:4" x14ac:dyDescent="0.3">
      <c r="A1981" s="11">
        <v>43369</v>
      </c>
      <c r="B1981">
        <v>6495</v>
      </c>
      <c r="C1981">
        <v>215.85</v>
      </c>
      <c r="D1981">
        <v>1</v>
      </c>
    </row>
    <row r="1982" spans="1:4" x14ac:dyDescent="0.3">
      <c r="A1982" s="11">
        <v>43370</v>
      </c>
      <c r="B1982">
        <v>6676.75</v>
      </c>
      <c r="C1982">
        <v>228.49</v>
      </c>
      <c r="D1982">
        <v>0.99710699999999997</v>
      </c>
    </row>
    <row r="1983" spans="1:4" x14ac:dyDescent="0.3">
      <c r="A1983" s="11">
        <v>43371</v>
      </c>
      <c r="B1983">
        <v>6644.13</v>
      </c>
      <c r="C1983">
        <v>222.4</v>
      </c>
      <c r="D1983">
        <v>1</v>
      </c>
    </row>
    <row r="1984" spans="1:4" x14ac:dyDescent="0.3">
      <c r="A1984" s="11">
        <v>43372</v>
      </c>
      <c r="B1984">
        <v>6601.96</v>
      </c>
      <c r="C1984">
        <v>231.64</v>
      </c>
      <c r="D1984">
        <v>0.99960199999999999</v>
      </c>
    </row>
    <row r="1985" spans="1:4" x14ac:dyDescent="0.3">
      <c r="A1985" s="11">
        <v>43373</v>
      </c>
      <c r="B1985">
        <v>6625.56</v>
      </c>
      <c r="C1985">
        <v>232.85</v>
      </c>
      <c r="D1985">
        <v>1</v>
      </c>
    </row>
    <row r="1986" spans="1:4" x14ac:dyDescent="0.3">
      <c r="A1986" s="11">
        <v>43374</v>
      </c>
      <c r="B1986">
        <v>6589.62</v>
      </c>
      <c r="C1986">
        <v>230.77</v>
      </c>
      <c r="D1986">
        <v>0.99792499999999995</v>
      </c>
    </row>
    <row r="1987" spans="1:4" x14ac:dyDescent="0.3">
      <c r="A1987" s="11">
        <v>43375</v>
      </c>
      <c r="B1987">
        <v>6556.1</v>
      </c>
      <c r="C1987">
        <v>227.18</v>
      </c>
      <c r="D1987">
        <v>0.99974099999999999</v>
      </c>
    </row>
    <row r="1988" spans="1:4" x14ac:dyDescent="0.3">
      <c r="A1988" s="11">
        <v>43376</v>
      </c>
      <c r="B1988">
        <v>6502.59</v>
      </c>
      <c r="C1988">
        <v>220.49</v>
      </c>
      <c r="D1988">
        <v>0.99856900000000004</v>
      </c>
    </row>
    <row r="1989" spans="1:4" x14ac:dyDescent="0.3">
      <c r="A1989" s="11">
        <v>43377</v>
      </c>
      <c r="B1989">
        <v>6576.69</v>
      </c>
      <c r="C1989">
        <v>222.22</v>
      </c>
      <c r="D1989">
        <v>0.99618499999999999</v>
      </c>
    </row>
    <row r="1990" spans="1:4" x14ac:dyDescent="0.3">
      <c r="A1990" s="11">
        <v>43378</v>
      </c>
      <c r="B1990">
        <v>6622.48</v>
      </c>
      <c r="C1990">
        <v>227.6</v>
      </c>
      <c r="D1990">
        <v>0.99577800000000005</v>
      </c>
    </row>
    <row r="1991" spans="1:4" x14ac:dyDescent="0.3">
      <c r="A1991" s="11">
        <v>43379</v>
      </c>
      <c r="B1991">
        <v>6588.31</v>
      </c>
      <c r="C1991">
        <v>225.12</v>
      </c>
      <c r="D1991">
        <v>0.99717699999999998</v>
      </c>
    </row>
    <row r="1992" spans="1:4" x14ac:dyDescent="0.3">
      <c r="A1992" s="11">
        <v>43380</v>
      </c>
      <c r="B1992">
        <v>6602.95</v>
      </c>
      <c r="C1992">
        <v>226.12</v>
      </c>
      <c r="D1992">
        <v>0.99661699999999998</v>
      </c>
    </row>
    <row r="1993" spans="1:4" x14ac:dyDescent="0.3">
      <c r="A1993" s="11">
        <v>43381</v>
      </c>
      <c r="B1993">
        <v>6652.23</v>
      </c>
      <c r="C1993">
        <v>229.26</v>
      </c>
      <c r="D1993">
        <v>0.99581399999999998</v>
      </c>
    </row>
    <row r="1994" spans="1:4" x14ac:dyDescent="0.3">
      <c r="A1994" s="11">
        <v>43382</v>
      </c>
      <c r="B1994">
        <v>6642.64</v>
      </c>
      <c r="C1994">
        <v>227.98</v>
      </c>
      <c r="D1994">
        <v>0.99677899999999997</v>
      </c>
    </row>
    <row r="1995" spans="1:4" x14ac:dyDescent="0.3">
      <c r="A1995" s="11">
        <v>43383</v>
      </c>
      <c r="B1995">
        <v>6585.53</v>
      </c>
      <c r="C1995">
        <v>225.77</v>
      </c>
      <c r="D1995">
        <v>0.993502</v>
      </c>
    </row>
    <row r="1996" spans="1:4" x14ac:dyDescent="0.3">
      <c r="A1996" s="11">
        <v>43384</v>
      </c>
      <c r="B1996">
        <v>6256.24</v>
      </c>
      <c r="C1996">
        <v>189.5</v>
      </c>
      <c r="D1996">
        <v>0.99302599999999996</v>
      </c>
    </row>
    <row r="1997" spans="1:4" x14ac:dyDescent="0.3">
      <c r="A1997" s="11">
        <v>43385</v>
      </c>
      <c r="B1997">
        <v>6274.58</v>
      </c>
      <c r="C1997">
        <v>196.73</v>
      </c>
      <c r="D1997">
        <v>0.99410200000000004</v>
      </c>
    </row>
    <row r="1998" spans="1:4" x14ac:dyDescent="0.3">
      <c r="A1998" s="11">
        <v>43386</v>
      </c>
      <c r="B1998">
        <v>6285.99</v>
      </c>
      <c r="C1998">
        <v>199.84</v>
      </c>
      <c r="D1998">
        <v>0.98804599999999998</v>
      </c>
    </row>
    <row r="1999" spans="1:4" x14ac:dyDescent="0.3">
      <c r="A1999" s="11">
        <v>43387</v>
      </c>
      <c r="B1999">
        <v>6290.93</v>
      </c>
      <c r="C1999">
        <v>195.72</v>
      </c>
      <c r="D1999">
        <v>0.98956999999999995</v>
      </c>
    </row>
    <row r="2000" spans="1:4" x14ac:dyDescent="0.3">
      <c r="A2000" s="11">
        <v>43388</v>
      </c>
      <c r="B2000">
        <v>6596.54</v>
      </c>
      <c r="C2000">
        <v>209.7</v>
      </c>
      <c r="D2000">
        <v>0.98013799999999995</v>
      </c>
    </row>
    <row r="2001" spans="1:4" x14ac:dyDescent="0.3">
      <c r="A2001" s="11">
        <v>43389</v>
      </c>
      <c r="B2001">
        <v>6596.11</v>
      </c>
      <c r="C2001">
        <v>210.12</v>
      </c>
      <c r="D2001">
        <v>0.97515200000000002</v>
      </c>
    </row>
    <row r="2002" spans="1:4" x14ac:dyDescent="0.3">
      <c r="A2002" s="11">
        <v>43390</v>
      </c>
      <c r="B2002">
        <v>6544.43</v>
      </c>
      <c r="C2002">
        <v>207.08</v>
      </c>
      <c r="D2002">
        <v>0.971225</v>
      </c>
    </row>
    <row r="2003" spans="1:4" x14ac:dyDescent="0.3">
      <c r="A2003" s="11">
        <v>43391</v>
      </c>
      <c r="B2003">
        <v>6476.71</v>
      </c>
      <c r="C2003">
        <v>203.35</v>
      </c>
      <c r="D2003">
        <v>0.98085800000000001</v>
      </c>
    </row>
    <row r="2004" spans="1:4" x14ac:dyDescent="0.3">
      <c r="A2004" s="11">
        <v>43392</v>
      </c>
      <c r="B2004">
        <v>6465.41</v>
      </c>
      <c r="C2004">
        <v>203.73</v>
      </c>
      <c r="D2004">
        <v>0.98771200000000003</v>
      </c>
    </row>
    <row r="2005" spans="1:4" x14ac:dyDescent="0.3">
      <c r="A2005" s="11">
        <v>43393</v>
      </c>
      <c r="B2005">
        <v>6489.19</v>
      </c>
      <c r="C2005">
        <v>205.43</v>
      </c>
      <c r="D2005">
        <v>0.98383100000000001</v>
      </c>
    </row>
    <row r="2006" spans="1:4" x14ac:dyDescent="0.3">
      <c r="A2006" s="11">
        <v>43394</v>
      </c>
      <c r="B2006">
        <v>6482.35</v>
      </c>
      <c r="C2006">
        <v>205.14</v>
      </c>
      <c r="D2006">
        <v>0.98354799999999998</v>
      </c>
    </row>
    <row r="2007" spans="1:4" x14ac:dyDescent="0.3">
      <c r="A2007" s="11">
        <v>43395</v>
      </c>
      <c r="B2007">
        <v>6487.16</v>
      </c>
      <c r="C2007">
        <v>204.04</v>
      </c>
      <c r="D2007">
        <v>0.98399800000000004</v>
      </c>
    </row>
    <row r="2008" spans="1:4" x14ac:dyDescent="0.3">
      <c r="A2008" s="11">
        <v>43396</v>
      </c>
      <c r="B2008">
        <v>6475.74</v>
      </c>
      <c r="C2008">
        <v>204.34</v>
      </c>
      <c r="D2008">
        <v>0.98796200000000001</v>
      </c>
    </row>
    <row r="2009" spans="1:4" x14ac:dyDescent="0.3">
      <c r="A2009" s="11">
        <v>43397</v>
      </c>
      <c r="B2009">
        <v>6495.84</v>
      </c>
      <c r="C2009">
        <v>203.85</v>
      </c>
      <c r="D2009">
        <v>0.98861200000000005</v>
      </c>
    </row>
    <row r="2010" spans="1:4" x14ac:dyDescent="0.3">
      <c r="A2010" s="11">
        <v>43398</v>
      </c>
      <c r="B2010">
        <v>6476.29</v>
      </c>
      <c r="C2010">
        <v>202.72</v>
      </c>
      <c r="D2010">
        <v>0.98879099999999998</v>
      </c>
    </row>
    <row r="2011" spans="1:4" x14ac:dyDescent="0.3">
      <c r="A2011" s="11">
        <v>43399</v>
      </c>
      <c r="B2011">
        <v>6474.75</v>
      </c>
      <c r="C2011">
        <v>203.33</v>
      </c>
      <c r="D2011">
        <v>0.98978900000000003</v>
      </c>
    </row>
    <row r="2012" spans="1:4" x14ac:dyDescent="0.3">
      <c r="A2012" s="11">
        <v>43400</v>
      </c>
      <c r="B2012">
        <v>6480.38</v>
      </c>
      <c r="C2012">
        <v>204.21</v>
      </c>
      <c r="D2012">
        <v>0.99309700000000001</v>
      </c>
    </row>
    <row r="2013" spans="1:4" x14ac:dyDescent="0.3">
      <c r="A2013" s="11">
        <v>43401</v>
      </c>
      <c r="B2013">
        <v>6486.39</v>
      </c>
      <c r="C2013">
        <v>205.37</v>
      </c>
      <c r="D2013">
        <v>0.99845300000000003</v>
      </c>
    </row>
    <row r="2014" spans="1:4" x14ac:dyDescent="0.3">
      <c r="A2014" s="11">
        <v>43402</v>
      </c>
      <c r="B2014">
        <v>6332.63</v>
      </c>
      <c r="C2014">
        <v>197.25</v>
      </c>
      <c r="D2014">
        <v>0.99685900000000005</v>
      </c>
    </row>
    <row r="2015" spans="1:4" x14ac:dyDescent="0.3">
      <c r="A2015" s="11">
        <v>43403</v>
      </c>
      <c r="B2015">
        <v>6334.27</v>
      </c>
      <c r="C2015">
        <v>197.56</v>
      </c>
      <c r="D2015">
        <v>0.99667099999999997</v>
      </c>
    </row>
    <row r="2016" spans="1:4" x14ac:dyDescent="0.3">
      <c r="A2016" s="11">
        <v>43404</v>
      </c>
      <c r="B2016">
        <v>6317.61</v>
      </c>
      <c r="C2016">
        <v>197.38</v>
      </c>
      <c r="D2016">
        <v>0.98812199999999994</v>
      </c>
    </row>
    <row r="2017" spans="1:4" x14ac:dyDescent="0.3">
      <c r="A2017" s="11">
        <v>43405</v>
      </c>
      <c r="B2017">
        <v>6377.78</v>
      </c>
      <c r="C2017">
        <v>198.87</v>
      </c>
      <c r="D2017">
        <v>0.99172000000000005</v>
      </c>
    </row>
    <row r="2018" spans="1:4" x14ac:dyDescent="0.3">
      <c r="A2018" s="11">
        <v>43406</v>
      </c>
      <c r="B2018">
        <v>6388.44</v>
      </c>
      <c r="C2018">
        <v>200.64</v>
      </c>
      <c r="D2018">
        <v>0.99350099999999997</v>
      </c>
    </row>
    <row r="2019" spans="1:4" x14ac:dyDescent="0.3">
      <c r="A2019" s="11">
        <v>43407</v>
      </c>
      <c r="B2019">
        <v>6361.26</v>
      </c>
      <c r="C2019">
        <v>200.19</v>
      </c>
      <c r="D2019">
        <v>0.99943300000000002</v>
      </c>
    </row>
    <row r="2020" spans="1:4" x14ac:dyDescent="0.3">
      <c r="A2020" s="11">
        <v>43408</v>
      </c>
      <c r="B2020">
        <v>6376.13</v>
      </c>
      <c r="C2020">
        <v>207.49</v>
      </c>
      <c r="D2020">
        <v>0.98870800000000003</v>
      </c>
    </row>
    <row r="2021" spans="1:4" x14ac:dyDescent="0.3">
      <c r="A2021" s="11">
        <v>43409</v>
      </c>
      <c r="B2021">
        <v>6419.66</v>
      </c>
      <c r="C2021">
        <v>209.09</v>
      </c>
      <c r="D2021">
        <v>0.99317599999999995</v>
      </c>
    </row>
    <row r="2022" spans="1:4" x14ac:dyDescent="0.3">
      <c r="A2022" s="11">
        <v>43410</v>
      </c>
      <c r="B2022">
        <v>6461.01</v>
      </c>
      <c r="C2022">
        <v>218.45</v>
      </c>
      <c r="D2022">
        <v>0.99279600000000001</v>
      </c>
    </row>
    <row r="2023" spans="1:4" x14ac:dyDescent="0.3">
      <c r="A2023" s="11">
        <v>43411</v>
      </c>
      <c r="B2023">
        <v>6530.14</v>
      </c>
      <c r="C2023">
        <v>217.18</v>
      </c>
      <c r="D2023">
        <v>0.99326999999999999</v>
      </c>
    </row>
    <row r="2024" spans="1:4" x14ac:dyDescent="0.3">
      <c r="A2024" s="11">
        <v>43412</v>
      </c>
      <c r="B2024">
        <v>6453.72</v>
      </c>
      <c r="C2024">
        <v>212.23</v>
      </c>
      <c r="D2024">
        <v>0.99433300000000002</v>
      </c>
    </row>
    <row r="2025" spans="1:4" x14ac:dyDescent="0.3">
      <c r="A2025" s="11">
        <v>43413</v>
      </c>
      <c r="B2025">
        <v>6385.62</v>
      </c>
      <c r="C2025">
        <v>210.07</v>
      </c>
      <c r="D2025">
        <v>0.99483200000000005</v>
      </c>
    </row>
    <row r="2026" spans="1:4" x14ac:dyDescent="0.3">
      <c r="A2026" s="11">
        <v>43414</v>
      </c>
      <c r="B2026">
        <v>6409.22</v>
      </c>
      <c r="C2026">
        <v>212.53</v>
      </c>
      <c r="D2026">
        <v>0.99717999999999996</v>
      </c>
    </row>
    <row r="2027" spans="1:4" x14ac:dyDescent="0.3">
      <c r="A2027" s="11">
        <v>43415</v>
      </c>
      <c r="B2027">
        <v>6411.27</v>
      </c>
      <c r="C2027">
        <v>211.34</v>
      </c>
      <c r="D2027">
        <v>0.99046199999999995</v>
      </c>
    </row>
    <row r="2028" spans="1:4" x14ac:dyDescent="0.3">
      <c r="A2028" s="11">
        <v>43416</v>
      </c>
      <c r="B2028">
        <v>6371.27</v>
      </c>
      <c r="C2028">
        <v>210.42</v>
      </c>
      <c r="D2028">
        <v>0.98914800000000003</v>
      </c>
    </row>
    <row r="2029" spans="1:4" x14ac:dyDescent="0.3">
      <c r="A2029" s="11">
        <v>43417</v>
      </c>
      <c r="B2029">
        <v>6359.49</v>
      </c>
      <c r="C2029">
        <v>206.83</v>
      </c>
      <c r="D2029">
        <v>0.98511800000000005</v>
      </c>
    </row>
    <row r="2030" spans="1:4" x14ac:dyDescent="0.3">
      <c r="A2030" s="11">
        <v>43418</v>
      </c>
      <c r="B2030">
        <v>5738.35</v>
      </c>
      <c r="C2030">
        <v>181.4</v>
      </c>
      <c r="D2030">
        <v>0.96664399999999995</v>
      </c>
    </row>
    <row r="2031" spans="1:4" x14ac:dyDescent="0.3">
      <c r="A2031" s="11">
        <v>43419</v>
      </c>
      <c r="B2031">
        <v>5648.03</v>
      </c>
      <c r="C2031">
        <v>180.81</v>
      </c>
      <c r="D2031">
        <v>0.98202199999999995</v>
      </c>
    </row>
    <row r="2032" spans="1:4" x14ac:dyDescent="0.3">
      <c r="A2032" s="11">
        <v>43420</v>
      </c>
      <c r="B2032">
        <v>5575.55</v>
      </c>
      <c r="C2032">
        <v>175.18</v>
      </c>
      <c r="D2032">
        <v>0.98702699999999999</v>
      </c>
    </row>
    <row r="2033" spans="1:4" x14ac:dyDescent="0.3">
      <c r="A2033" s="11">
        <v>43421</v>
      </c>
      <c r="B2033">
        <v>5554.33</v>
      </c>
      <c r="C2033">
        <v>174</v>
      </c>
      <c r="D2033">
        <v>0.985869</v>
      </c>
    </row>
    <row r="2034" spans="1:4" x14ac:dyDescent="0.3">
      <c r="A2034" s="11">
        <v>43422</v>
      </c>
      <c r="B2034">
        <v>5623.54</v>
      </c>
      <c r="C2034">
        <v>177.07</v>
      </c>
      <c r="D2034">
        <v>0.992533</v>
      </c>
    </row>
    <row r="2035" spans="1:4" x14ac:dyDescent="0.3">
      <c r="A2035" s="11">
        <v>43423</v>
      </c>
      <c r="B2035">
        <v>4871.49</v>
      </c>
      <c r="C2035">
        <v>149.18</v>
      </c>
      <c r="D2035">
        <v>0.98272999999999999</v>
      </c>
    </row>
    <row r="2036" spans="1:4" x14ac:dyDescent="0.3">
      <c r="A2036" s="11">
        <v>43424</v>
      </c>
      <c r="B2036">
        <v>4451.87</v>
      </c>
      <c r="C2036">
        <v>130.34</v>
      </c>
      <c r="D2036">
        <v>0.96879899999999997</v>
      </c>
    </row>
    <row r="2037" spans="1:4" x14ac:dyDescent="0.3">
      <c r="A2037" s="11">
        <v>43425</v>
      </c>
      <c r="B2037">
        <v>4602.17</v>
      </c>
      <c r="C2037">
        <v>136.69999999999999</v>
      </c>
      <c r="D2037">
        <v>0.98750400000000005</v>
      </c>
    </row>
    <row r="2038" spans="1:4" x14ac:dyDescent="0.3">
      <c r="A2038" s="11">
        <v>43426</v>
      </c>
      <c r="B2038">
        <v>4365.9399999999996</v>
      </c>
      <c r="C2038">
        <v>126.71</v>
      </c>
      <c r="D2038">
        <v>0.99818799999999996</v>
      </c>
    </row>
    <row r="2039" spans="1:4" x14ac:dyDescent="0.3">
      <c r="A2039" s="11">
        <v>43427</v>
      </c>
      <c r="B2039">
        <v>4347.1099999999997</v>
      </c>
      <c r="C2039">
        <v>123.3</v>
      </c>
      <c r="D2039">
        <v>0.98257000000000005</v>
      </c>
    </row>
    <row r="2040" spans="1:4" x14ac:dyDescent="0.3">
      <c r="A2040" s="11">
        <v>43428</v>
      </c>
      <c r="B2040">
        <v>3880.76</v>
      </c>
      <c r="C2040">
        <v>113.49</v>
      </c>
      <c r="D2040">
        <v>0.98022399999999998</v>
      </c>
    </row>
    <row r="2041" spans="1:4" x14ac:dyDescent="0.3">
      <c r="A2041" s="11">
        <v>43429</v>
      </c>
      <c r="B2041">
        <v>4009.97</v>
      </c>
      <c r="C2041">
        <v>116.45</v>
      </c>
      <c r="D2041">
        <v>0.98096899999999998</v>
      </c>
    </row>
    <row r="2042" spans="1:4" x14ac:dyDescent="0.3">
      <c r="A2042" s="11">
        <v>43430</v>
      </c>
      <c r="B2042">
        <v>3779.13</v>
      </c>
      <c r="C2042">
        <v>108.34</v>
      </c>
      <c r="D2042">
        <v>0.97724299999999997</v>
      </c>
    </row>
    <row r="2043" spans="1:4" x14ac:dyDescent="0.3">
      <c r="A2043" s="11">
        <v>43431</v>
      </c>
      <c r="B2043">
        <v>3820.72</v>
      </c>
      <c r="C2043">
        <v>110.01</v>
      </c>
      <c r="D2043">
        <v>0.98426000000000002</v>
      </c>
    </row>
    <row r="2044" spans="1:4" x14ac:dyDescent="0.3">
      <c r="A2044" s="11">
        <v>43432</v>
      </c>
      <c r="B2044">
        <v>4257.42</v>
      </c>
      <c r="C2044">
        <v>122.44</v>
      </c>
      <c r="D2044">
        <v>0.99862200000000001</v>
      </c>
    </row>
    <row r="2045" spans="1:4" x14ac:dyDescent="0.3">
      <c r="A2045" s="11">
        <v>43433</v>
      </c>
      <c r="B2045">
        <v>4278.8500000000004</v>
      </c>
      <c r="C2045">
        <v>117.54</v>
      </c>
      <c r="D2045">
        <v>0.99737699999999996</v>
      </c>
    </row>
    <row r="2046" spans="1:4" x14ac:dyDescent="0.3">
      <c r="A2046" s="11">
        <v>43434</v>
      </c>
      <c r="B2046">
        <v>4017.27</v>
      </c>
      <c r="C2046">
        <v>113.17</v>
      </c>
      <c r="D2046">
        <v>0.99182300000000001</v>
      </c>
    </row>
    <row r="2047" spans="1:4" x14ac:dyDescent="0.3">
      <c r="A2047" s="11">
        <v>43435</v>
      </c>
      <c r="B2047">
        <v>4214.67</v>
      </c>
      <c r="C2047">
        <v>118.64</v>
      </c>
      <c r="D2047">
        <v>1</v>
      </c>
    </row>
    <row r="2048" spans="1:4" x14ac:dyDescent="0.3">
      <c r="A2048" s="11">
        <v>43436</v>
      </c>
      <c r="B2048">
        <v>4139.88</v>
      </c>
      <c r="C2048">
        <v>116.39</v>
      </c>
      <c r="D2048">
        <v>0.99837200000000004</v>
      </c>
    </row>
    <row r="2049" spans="1:4" x14ac:dyDescent="0.3">
      <c r="A2049" s="11">
        <v>43437</v>
      </c>
      <c r="B2049">
        <v>3894.13</v>
      </c>
      <c r="C2049">
        <v>108.93</v>
      </c>
      <c r="D2049">
        <v>0.99659399999999998</v>
      </c>
    </row>
    <row r="2050" spans="1:4" x14ac:dyDescent="0.3">
      <c r="A2050" s="11">
        <v>43438</v>
      </c>
      <c r="B2050">
        <v>3956.89</v>
      </c>
      <c r="C2050">
        <v>110.21</v>
      </c>
      <c r="D2050">
        <v>1</v>
      </c>
    </row>
    <row r="2051" spans="1:4" x14ac:dyDescent="0.3">
      <c r="A2051" s="11">
        <v>43439</v>
      </c>
      <c r="B2051">
        <v>3753.99</v>
      </c>
      <c r="C2051">
        <v>102.48</v>
      </c>
      <c r="D2051">
        <v>0.99296600000000002</v>
      </c>
    </row>
    <row r="2052" spans="1:4" x14ac:dyDescent="0.3">
      <c r="A2052" s="11">
        <v>43440</v>
      </c>
      <c r="B2052">
        <v>3521.1</v>
      </c>
      <c r="C2052">
        <v>91.76</v>
      </c>
      <c r="D2052">
        <v>0.99829599999999996</v>
      </c>
    </row>
    <row r="2053" spans="1:4" x14ac:dyDescent="0.3">
      <c r="A2053" s="11">
        <v>43441</v>
      </c>
      <c r="B2053">
        <v>3419.94</v>
      </c>
      <c r="C2053">
        <v>93.29</v>
      </c>
      <c r="D2053">
        <v>1</v>
      </c>
    </row>
    <row r="2054" spans="1:4" x14ac:dyDescent="0.3">
      <c r="A2054" s="11">
        <v>43442</v>
      </c>
      <c r="B2054">
        <v>3476.11</v>
      </c>
      <c r="C2054">
        <v>92.16</v>
      </c>
      <c r="D2054">
        <v>1.02</v>
      </c>
    </row>
    <row r="2055" spans="1:4" x14ac:dyDescent="0.3">
      <c r="A2055" s="11">
        <v>43443</v>
      </c>
      <c r="B2055">
        <v>3614.23</v>
      </c>
      <c r="C2055">
        <v>95.14</v>
      </c>
      <c r="D2055">
        <v>1.02</v>
      </c>
    </row>
    <row r="2056" spans="1:4" x14ac:dyDescent="0.3">
      <c r="A2056" s="11">
        <v>43444</v>
      </c>
      <c r="B2056">
        <v>3502.66</v>
      </c>
      <c r="C2056">
        <v>91.69</v>
      </c>
      <c r="D2056">
        <v>1.02</v>
      </c>
    </row>
    <row r="2057" spans="1:4" x14ac:dyDescent="0.3">
      <c r="A2057" s="11">
        <v>43445</v>
      </c>
      <c r="B2057">
        <v>3424.59</v>
      </c>
      <c r="C2057">
        <v>88.95</v>
      </c>
      <c r="D2057">
        <v>1.01</v>
      </c>
    </row>
    <row r="2058" spans="1:4" x14ac:dyDescent="0.3">
      <c r="A2058" s="11">
        <v>43446</v>
      </c>
      <c r="B2058">
        <v>3486.95</v>
      </c>
      <c r="C2058">
        <v>90.59</v>
      </c>
      <c r="D2058">
        <v>1.01</v>
      </c>
    </row>
    <row r="2059" spans="1:4" x14ac:dyDescent="0.3">
      <c r="A2059" s="11">
        <v>43447</v>
      </c>
      <c r="B2059">
        <v>3313.68</v>
      </c>
      <c r="C2059">
        <v>86.54</v>
      </c>
      <c r="D2059">
        <v>1</v>
      </c>
    </row>
    <row r="2060" spans="1:4" x14ac:dyDescent="0.3">
      <c r="A2060" s="11">
        <v>43448</v>
      </c>
      <c r="B2060">
        <v>3242.48</v>
      </c>
      <c r="C2060">
        <v>84.31</v>
      </c>
      <c r="D2060">
        <v>1</v>
      </c>
    </row>
    <row r="2061" spans="1:4" x14ac:dyDescent="0.3">
      <c r="A2061" s="11">
        <v>43449</v>
      </c>
      <c r="B2061">
        <v>3236.76</v>
      </c>
      <c r="C2061">
        <v>84.44</v>
      </c>
      <c r="D2061">
        <v>1</v>
      </c>
    </row>
    <row r="2062" spans="1:4" x14ac:dyDescent="0.3">
      <c r="A2062" s="11">
        <v>43450</v>
      </c>
      <c r="B2062">
        <v>3252.84</v>
      </c>
      <c r="C2062">
        <v>85.26</v>
      </c>
      <c r="D2062">
        <v>1.01</v>
      </c>
    </row>
    <row r="2063" spans="1:4" x14ac:dyDescent="0.3">
      <c r="A2063" s="11">
        <v>43451</v>
      </c>
      <c r="B2063">
        <v>3545.86</v>
      </c>
      <c r="C2063">
        <v>95.13</v>
      </c>
      <c r="D2063">
        <v>1.01</v>
      </c>
    </row>
    <row r="2064" spans="1:4" x14ac:dyDescent="0.3">
      <c r="A2064" s="11">
        <v>43452</v>
      </c>
      <c r="B2064">
        <v>3696.06</v>
      </c>
      <c r="C2064">
        <v>101.11</v>
      </c>
      <c r="D2064">
        <v>1.01</v>
      </c>
    </row>
    <row r="2065" spans="1:4" x14ac:dyDescent="0.3">
      <c r="A2065" s="11">
        <v>43453</v>
      </c>
      <c r="B2065">
        <v>3745.95</v>
      </c>
      <c r="C2065">
        <v>101.27</v>
      </c>
      <c r="D2065">
        <v>1.02</v>
      </c>
    </row>
    <row r="2066" spans="1:4" x14ac:dyDescent="0.3">
      <c r="A2066" s="11">
        <v>43454</v>
      </c>
      <c r="B2066">
        <v>4134.4399999999996</v>
      </c>
      <c r="C2066">
        <v>116.22</v>
      </c>
      <c r="D2066">
        <v>1.02</v>
      </c>
    </row>
    <row r="2067" spans="1:4" x14ac:dyDescent="0.3">
      <c r="A2067" s="11">
        <v>43455</v>
      </c>
      <c r="B2067">
        <v>3896.54</v>
      </c>
      <c r="C2067">
        <v>109.5</v>
      </c>
      <c r="D2067">
        <v>1.02</v>
      </c>
    </row>
    <row r="2068" spans="1:4" x14ac:dyDescent="0.3">
      <c r="A2068" s="11">
        <v>43456</v>
      </c>
      <c r="B2068">
        <v>4014.18</v>
      </c>
      <c r="C2068">
        <v>116.76</v>
      </c>
      <c r="D2068">
        <v>1.02</v>
      </c>
    </row>
    <row r="2069" spans="1:4" x14ac:dyDescent="0.3">
      <c r="A2069" s="11">
        <v>43457</v>
      </c>
      <c r="B2069">
        <v>3998.98</v>
      </c>
      <c r="C2069">
        <v>130.77000000000001</v>
      </c>
      <c r="D2069">
        <v>1.02</v>
      </c>
    </row>
    <row r="2070" spans="1:4" x14ac:dyDescent="0.3">
      <c r="A2070" s="11">
        <v>43458</v>
      </c>
      <c r="B2070">
        <v>4078.6</v>
      </c>
      <c r="C2070">
        <v>140.24</v>
      </c>
      <c r="D2070">
        <v>1.02</v>
      </c>
    </row>
    <row r="2071" spans="1:4" x14ac:dyDescent="0.3">
      <c r="A2071" s="11">
        <v>43459</v>
      </c>
      <c r="B2071">
        <v>3815.49</v>
      </c>
      <c r="C2071">
        <v>129.84</v>
      </c>
      <c r="D2071">
        <v>1.02</v>
      </c>
    </row>
    <row r="2072" spans="1:4" x14ac:dyDescent="0.3">
      <c r="A2072" s="11">
        <v>43460</v>
      </c>
      <c r="B2072">
        <v>3857.3</v>
      </c>
      <c r="C2072">
        <v>131.87</v>
      </c>
      <c r="D2072">
        <v>1.02</v>
      </c>
    </row>
    <row r="2073" spans="1:4" x14ac:dyDescent="0.3">
      <c r="A2073" s="11">
        <v>43461</v>
      </c>
      <c r="B2073">
        <v>3654.83</v>
      </c>
      <c r="C2073">
        <v>116.58</v>
      </c>
      <c r="D2073">
        <v>1.02</v>
      </c>
    </row>
    <row r="2074" spans="1:4" x14ac:dyDescent="0.3">
      <c r="A2074" s="11">
        <v>43462</v>
      </c>
      <c r="B2074">
        <v>3923.92</v>
      </c>
      <c r="C2074">
        <v>137.65</v>
      </c>
      <c r="D2074">
        <v>1.02</v>
      </c>
    </row>
    <row r="2075" spans="1:4" x14ac:dyDescent="0.3">
      <c r="A2075" s="11">
        <v>43463</v>
      </c>
      <c r="B2075">
        <v>3820.41</v>
      </c>
      <c r="C2075">
        <v>138.02000000000001</v>
      </c>
      <c r="D2075">
        <v>1.03</v>
      </c>
    </row>
    <row r="2076" spans="1:4" x14ac:dyDescent="0.3">
      <c r="A2076" s="11">
        <v>43464</v>
      </c>
      <c r="B2076">
        <v>3865.95</v>
      </c>
      <c r="C2076">
        <v>139.86000000000001</v>
      </c>
      <c r="D2076">
        <v>1.02</v>
      </c>
    </row>
    <row r="2077" spans="1:4" x14ac:dyDescent="0.3">
      <c r="A2077" s="11">
        <v>43465</v>
      </c>
      <c r="B2077">
        <v>3742.7</v>
      </c>
      <c r="C2077">
        <v>133.37</v>
      </c>
      <c r="D2077">
        <v>1.01</v>
      </c>
    </row>
    <row r="2078" spans="1:4" x14ac:dyDescent="0.3">
      <c r="A2078" s="11">
        <v>43466</v>
      </c>
      <c r="B2078">
        <v>3843.52</v>
      </c>
      <c r="C2078">
        <v>140.82</v>
      </c>
      <c r="D2078">
        <v>1.02</v>
      </c>
    </row>
    <row r="2079" spans="1:4" x14ac:dyDescent="0.3">
      <c r="A2079" s="11">
        <v>43467</v>
      </c>
      <c r="B2079">
        <v>3943.41</v>
      </c>
      <c r="C2079">
        <v>155.05000000000001</v>
      </c>
      <c r="D2079">
        <v>1.02</v>
      </c>
    </row>
    <row r="2080" spans="1:4" x14ac:dyDescent="0.3">
      <c r="A2080" s="11">
        <v>43468</v>
      </c>
      <c r="B2080">
        <v>3836.74</v>
      </c>
      <c r="C2080">
        <v>149.13999999999999</v>
      </c>
      <c r="D2080">
        <v>1.02</v>
      </c>
    </row>
    <row r="2081" spans="1:4" x14ac:dyDescent="0.3">
      <c r="A2081" s="11">
        <v>43469</v>
      </c>
      <c r="B2081">
        <v>3857.72</v>
      </c>
      <c r="C2081">
        <v>154.58000000000001</v>
      </c>
      <c r="D2081">
        <v>1.02</v>
      </c>
    </row>
    <row r="2082" spans="1:4" x14ac:dyDescent="0.3">
      <c r="A2082" s="11">
        <v>43470</v>
      </c>
      <c r="B2082">
        <v>3845.19</v>
      </c>
      <c r="C2082">
        <v>155.63999999999999</v>
      </c>
      <c r="D2082">
        <v>1.02</v>
      </c>
    </row>
    <row r="2083" spans="1:4" x14ac:dyDescent="0.3">
      <c r="A2083" s="11">
        <v>43471</v>
      </c>
      <c r="B2083">
        <v>4076.63</v>
      </c>
      <c r="C2083">
        <v>157.75</v>
      </c>
      <c r="D2083">
        <v>1.02</v>
      </c>
    </row>
    <row r="2084" spans="1:4" x14ac:dyDescent="0.3">
      <c r="A2084" s="11">
        <v>43472</v>
      </c>
      <c r="B2084">
        <v>4025.25</v>
      </c>
      <c r="C2084">
        <v>151.69999999999999</v>
      </c>
      <c r="D2084">
        <v>1.01</v>
      </c>
    </row>
    <row r="2085" spans="1:4" x14ac:dyDescent="0.3">
      <c r="A2085" s="11">
        <v>43473</v>
      </c>
      <c r="B2085">
        <v>4030.85</v>
      </c>
      <c r="C2085">
        <v>150.36000000000001</v>
      </c>
      <c r="D2085">
        <v>1.02</v>
      </c>
    </row>
    <row r="2086" spans="1:4" x14ac:dyDescent="0.3">
      <c r="A2086" s="11">
        <v>43474</v>
      </c>
      <c r="B2086">
        <v>4035.3</v>
      </c>
      <c r="C2086">
        <v>150.80000000000001</v>
      </c>
      <c r="D2086">
        <v>1.02</v>
      </c>
    </row>
    <row r="2087" spans="1:4" x14ac:dyDescent="0.3">
      <c r="A2087" s="11">
        <v>43475</v>
      </c>
      <c r="B2087">
        <v>3678.92</v>
      </c>
      <c r="C2087">
        <v>128.63</v>
      </c>
      <c r="D2087">
        <v>1.02</v>
      </c>
    </row>
    <row r="2088" spans="1:4" x14ac:dyDescent="0.3">
      <c r="A2088" s="11">
        <v>43476</v>
      </c>
      <c r="B2088">
        <v>3687.37</v>
      </c>
      <c r="C2088">
        <v>127.55</v>
      </c>
      <c r="D2088">
        <v>1.02</v>
      </c>
    </row>
    <row r="2089" spans="1:4" x14ac:dyDescent="0.3">
      <c r="A2089" s="11">
        <v>43477</v>
      </c>
      <c r="B2089">
        <v>3661.3</v>
      </c>
      <c r="C2089">
        <v>125.97</v>
      </c>
      <c r="D2089">
        <v>1.02</v>
      </c>
    </row>
    <row r="2090" spans="1:4" x14ac:dyDescent="0.3">
      <c r="A2090" s="11">
        <v>43478</v>
      </c>
      <c r="B2090">
        <v>3552.95</v>
      </c>
      <c r="C2090">
        <v>116.9</v>
      </c>
      <c r="D2090">
        <v>1.02</v>
      </c>
    </row>
    <row r="2091" spans="1:4" x14ac:dyDescent="0.3">
      <c r="A2091" s="11">
        <v>43479</v>
      </c>
      <c r="B2091">
        <v>3706.05</v>
      </c>
      <c r="C2091">
        <v>129.07</v>
      </c>
      <c r="D2091">
        <v>1.02</v>
      </c>
    </row>
    <row r="2092" spans="1:4" x14ac:dyDescent="0.3">
      <c r="A2092" s="11">
        <v>43480</v>
      </c>
      <c r="B2092">
        <v>3630.68</v>
      </c>
      <c r="C2092">
        <v>122.03</v>
      </c>
      <c r="D2092">
        <v>1.02</v>
      </c>
    </row>
    <row r="2093" spans="1:4" x14ac:dyDescent="0.3">
      <c r="A2093" s="11">
        <v>43481</v>
      </c>
      <c r="B2093">
        <v>3655.01</v>
      </c>
      <c r="C2093">
        <v>123.55</v>
      </c>
      <c r="D2093">
        <v>1.02</v>
      </c>
    </row>
    <row r="2094" spans="1:4" x14ac:dyDescent="0.3">
      <c r="A2094" s="11">
        <v>43482</v>
      </c>
      <c r="B2094">
        <v>3678.56</v>
      </c>
      <c r="C2094">
        <v>123.74</v>
      </c>
      <c r="D2094">
        <v>1.02</v>
      </c>
    </row>
    <row r="2095" spans="1:4" x14ac:dyDescent="0.3">
      <c r="A2095" s="11">
        <v>43483</v>
      </c>
      <c r="B2095">
        <v>3657.84</v>
      </c>
      <c r="C2095">
        <v>121.01</v>
      </c>
      <c r="D2095">
        <v>1.02</v>
      </c>
    </row>
    <row r="2096" spans="1:4" x14ac:dyDescent="0.3">
      <c r="A2096" s="11">
        <v>43484</v>
      </c>
      <c r="B2096">
        <v>3728.57</v>
      </c>
      <c r="C2096">
        <v>124.52</v>
      </c>
      <c r="D2096">
        <v>1.02</v>
      </c>
    </row>
    <row r="2097" spans="1:4" x14ac:dyDescent="0.3">
      <c r="A2097" s="11">
        <v>43485</v>
      </c>
      <c r="B2097">
        <v>3601.01</v>
      </c>
      <c r="C2097">
        <v>119.47</v>
      </c>
      <c r="D2097">
        <v>1.02</v>
      </c>
    </row>
    <row r="2098" spans="1:4" x14ac:dyDescent="0.3">
      <c r="A2098" s="11">
        <v>43486</v>
      </c>
      <c r="B2098">
        <v>3576.03</v>
      </c>
      <c r="C2098">
        <v>117.16</v>
      </c>
      <c r="D2098">
        <v>1.01</v>
      </c>
    </row>
    <row r="2099" spans="1:4" x14ac:dyDescent="0.3">
      <c r="A2099" s="11">
        <v>43487</v>
      </c>
      <c r="B2099">
        <v>3604.58</v>
      </c>
      <c r="C2099">
        <v>118.75</v>
      </c>
      <c r="D2099">
        <v>1.01</v>
      </c>
    </row>
    <row r="2100" spans="1:4" x14ac:dyDescent="0.3">
      <c r="A2100" s="11">
        <v>43488</v>
      </c>
      <c r="B2100">
        <v>3585.12</v>
      </c>
      <c r="C2100">
        <v>117.45</v>
      </c>
      <c r="D2100">
        <v>1.01</v>
      </c>
    </row>
    <row r="2101" spans="1:4" x14ac:dyDescent="0.3">
      <c r="A2101" s="11">
        <v>43489</v>
      </c>
      <c r="B2101">
        <v>3600.87</v>
      </c>
      <c r="C2101">
        <v>117.36</v>
      </c>
      <c r="D2101">
        <v>1.01</v>
      </c>
    </row>
    <row r="2102" spans="1:4" x14ac:dyDescent="0.3">
      <c r="A2102" s="11">
        <v>43490</v>
      </c>
      <c r="B2102">
        <v>3599.77</v>
      </c>
      <c r="C2102">
        <v>116.38</v>
      </c>
      <c r="D2102">
        <v>1.01</v>
      </c>
    </row>
    <row r="2103" spans="1:4" x14ac:dyDescent="0.3">
      <c r="A2103" s="11">
        <v>43491</v>
      </c>
      <c r="B2103">
        <v>3602.46</v>
      </c>
      <c r="C2103">
        <v>116.49</v>
      </c>
      <c r="D2103">
        <v>1.01</v>
      </c>
    </row>
    <row r="2104" spans="1:4" x14ac:dyDescent="0.3">
      <c r="A2104" s="11">
        <v>43492</v>
      </c>
      <c r="B2104">
        <v>3583.97</v>
      </c>
      <c r="C2104">
        <v>113.41</v>
      </c>
      <c r="D2104">
        <v>1.01</v>
      </c>
    </row>
    <row r="2105" spans="1:4" x14ac:dyDescent="0.3">
      <c r="A2105" s="11">
        <v>43493</v>
      </c>
      <c r="B2105">
        <v>3470.45</v>
      </c>
      <c r="C2105">
        <v>106.59</v>
      </c>
      <c r="D2105">
        <v>1.01</v>
      </c>
    </row>
    <row r="2106" spans="1:4" x14ac:dyDescent="0.3">
      <c r="A2106" s="11">
        <v>43494</v>
      </c>
      <c r="B2106">
        <v>3448.12</v>
      </c>
      <c r="C2106">
        <v>105.6</v>
      </c>
      <c r="D2106">
        <v>1.01</v>
      </c>
    </row>
    <row r="2107" spans="1:4" x14ac:dyDescent="0.3">
      <c r="A2107" s="11">
        <v>43495</v>
      </c>
      <c r="B2107">
        <v>3486.18</v>
      </c>
      <c r="C2107">
        <v>108.91</v>
      </c>
      <c r="D2107">
        <v>1.01</v>
      </c>
    </row>
    <row r="2108" spans="1:4" x14ac:dyDescent="0.3">
      <c r="A2108" s="11">
        <v>43496</v>
      </c>
      <c r="B2108">
        <v>3457.79</v>
      </c>
      <c r="C2108">
        <v>107.06</v>
      </c>
      <c r="D2108">
        <v>1.01</v>
      </c>
    </row>
    <row r="2109" spans="1:4" x14ac:dyDescent="0.3">
      <c r="A2109" s="11">
        <v>43497</v>
      </c>
      <c r="B2109">
        <v>3487.95</v>
      </c>
      <c r="C2109">
        <v>107.61</v>
      </c>
      <c r="D2109">
        <v>1.01</v>
      </c>
    </row>
    <row r="2110" spans="1:4" x14ac:dyDescent="0.3">
      <c r="A2110" s="11">
        <v>43498</v>
      </c>
      <c r="B2110">
        <v>3521.06</v>
      </c>
      <c r="C2110">
        <v>110.43</v>
      </c>
      <c r="D2110">
        <v>1</v>
      </c>
    </row>
    <row r="2111" spans="1:4" x14ac:dyDescent="0.3">
      <c r="A2111" s="11">
        <v>43499</v>
      </c>
      <c r="B2111">
        <v>3464.01</v>
      </c>
      <c r="C2111">
        <v>107.49</v>
      </c>
      <c r="D2111">
        <v>1</v>
      </c>
    </row>
    <row r="2112" spans="1:4" x14ac:dyDescent="0.3">
      <c r="A2112" s="11">
        <v>43500</v>
      </c>
      <c r="B2112">
        <v>3459.15</v>
      </c>
      <c r="C2112">
        <v>107.82</v>
      </c>
      <c r="D2112">
        <v>0.99982599999999999</v>
      </c>
    </row>
    <row r="2113" spans="1:4" x14ac:dyDescent="0.3">
      <c r="A2113" s="11">
        <v>43501</v>
      </c>
      <c r="B2113">
        <v>3466.36</v>
      </c>
      <c r="C2113">
        <v>107.44</v>
      </c>
      <c r="D2113">
        <v>0.99953199999999998</v>
      </c>
    </row>
    <row r="2114" spans="1:4" x14ac:dyDescent="0.3">
      <c r="A2114" s="11">
        <v>43502</v>
      </c>
      <c r="B2114">
        <v>3413.77</v>
      </c>
      <c r="C2114">
        <v>104.92</v>
      </c>
      <c r="D2114">
        <v>1</v>
      </c>
    </row>
    <row r="2115" spans="1:4" x14ac:dyDescent="0.3">
      <c r="A2115" s="11">
        <v>43503</v>
      </c>
      <c r="B2115">
        <v>3399.47</v>
      </c>
      <c r="C2115">
        <v>104.54</v>
      </c>
      <c r="D2115">
        <v>1</v>
      </c>
    </row>
    <row r="2116" spans="1:4" x14ac:dyDescent="0.3">
      <c r="A2116" s="11">
        <v>43504</v>
      </c>
      <c r="B2116">
        <v>3666.78</v>
      </c>
      <c r="C2116">
        <v>119.27</v>
      </c>
      <c r="D2116">
        <v>1</v>
      </c>
    </row>
    <row r="2117" spans="1:4" x14ac:dyDescent="0.3">
      <c r="A2117" s="11">
        <v>43505</v>
      </c>
      <c r="B2117">
        <v>3671.2</v>
      </c>
      <c r="C2117">
        <v>119.43</v>
      </c>
      <c r="D2117">
        <v>1</v>
      </c>
    </row>
    <row r="2118" spans="1:4" x14ac:dyDescent="0.3">
      <c r="A2118" s="11">
        <v>43506</v>
      </c>
      <c r="B2118">
        <v>3690.19</v>
      </c>
      <c r="C2118">
        <v>124.81</v>
      </c>
      <c r="D2118">
        <v>1</v>
      </c>
    </row>
    <row r="2119" spans="1:4" x14ac:dyDescent="0.3">
      <c r="A2119" s="11">
        <v>43507</v>
      </c>
      <c r="B2119">
        <v>3648.43</v>
      </c>
      <c r="C2119">
        <v>121.3</v>
      </c>
      <c r="D2119">
        <v>1</v>
      </c>
    </row>
    <row r="2120" spans="1:4" x14ac:dyDescent="0.3">
      <c r="A2120" s="11">
        <v>43508</v>
      </c>
      <c r="B2120">
        <v>3653.53</v>
      </c>
      <c r="C2120">
        <v>122.57</v>
      </c>
      <c r="D2120">
        <v>1</v>
      </c>
    </row>
    <row r="2121" spans="1:4" x14ac:dyDescent="0.3">
      <c r="A2121" s="11">
        <v>43509</v>
      </c>
      <c r="B2121">
        <v>3632.07</v>
      </c>
      <c r="C2121">
        <v>122.55</v>
      </c>
      <c r="D2121">
        <v>1</v>
      </c>
    </row>
    <row r="2122" spans="1:4" x14ac:dyDescent="0.3">
      <c r="A2122" s="11">
        <v>43510</v>
      </c>
      <c r="B2122">
        <v>3616.88</v>
      </c>
      <c r="C2122">
        <v>121.39</v>
      </c>
      <c r="D2122">
        <v>1.01</v>
      </c>
    </row>
    <row r="2123" spans="1:4" x14ac:dyDescent="0.3">
      <c r="A2123" s="11">
        <v>43511</v>
      </c>
      <c r="B2123">
        <v>3620.81</v>
      </c>
      <c r="C2123">
        <v>122.1</v>
      </c>
      <c r="D2123">
        <v>1</v>
      </c>
    </row>
    <row r="2124" spans="1:4" x14ac:dyDescent="0.3">
      <c r="A2124" s="11">
        <v>43512</v>
      </c>
      <c r="B2124">
        <v>3629.79</v>
      </c>
      <c r="C2124">
        <v>123.26</v>
      </c>
      <c r="D2124">
        <v>1</v>
      </c>
    </row>
    <row r="2125" spans="1:4" x14ac:dyDescent="0.3">
      <c r="A2125" s="11">
        <v>43513</v>
      </c>
      <c r="B2125">
        <v>3673.84</v>
      </c>
      <c r="C2125">
        <v>133.6</v>
      </c>
      <c r="D2125">
        <v>1</v>
      </c>
    </row>
    <row r="2126" spans="1:4" x14ac:dyDescent="0.3">
      <c r="A2126" s="11">
        <v>43514</v>
      </c>
      <c r="B2126">
        <v>3915.71</v>
      </c>
      <c r="C2126">
        <v>146.1</v>
      </c>
      <c r="D2126">
        <v>1.01</v>
      </c>
    </row>
    <row r="2127" spans="1:4" x14ac:dyDescent="0.3">
      <c r="A2127" s="11">
        <v>43515</v>
      </c>
      <c r="B2127">
        <v>3947.09</v>
      </c>
      <c r="C2127">
        <v>145.35</v>
      </c>
      <c r="D2127">
        <v>1.01</v>
      </c>
    </row>
    <row r="2128" spans="1:4" x14ac:dyDescent="0.3">
      <c r="A2128" s="11">
        <v>43516</v>
      </c>
      <c r="B2128">
        <v>3999.82</v>
      </c>
      <c r="C2128">
        <v>149.55000000000001</v>
      </c>
      <c r="D2128">
        <v>1.01</v>
      </c>
    </row>
    <row r="2129" spans="1:4" x14ac:dyDescent="0.3">
      <c r="A2129" s="11">
        <v>43517</v>
      </c>
      <c r="B2129">
        <v>3954.12</v>
      </c>
      <c r="C2129">
        <v>146.13</v>
      </c>
      <c r="D2129">
        <v>1</v>
      </c>
    </row>
    <row r="2130" spans="1:4" x14ac:dyDescent="0.3">
      <c r="A2130" s="11">
        <v>43518</v>
      </c>
      <c r="B2130">
        <v>4005.53</v>
      </c>
      <c r="C2130">
        <v>149.09</v>
      </c>
      <c r="D2130">
        <v>1.01</v>
      </c>
    </row>
    <row r="2131" spans="1:4" x14ac:dyDescent="0.3">
      <c r="A2131" s="11">
        <v>43519</v>
      </c>
      <c r="B2131">
        <v>4142.53</v>
      </c>
      <c r="C2131">
        <v>158.80000000000001</v>
      </c>
      <c r="D2131">
        <v>1.01</v>
      </c>
    </row>
    <row r="2132" spans="1:4" x14ac:dyDescent="0.3">
      <c r="A2132" s="11">
        <v>43520</v>
      </c>
      <c r="B2132">
        <v>3810.43</v>
      </c>
      <c r="C2132">
        <v>135.85</v>
      </c>
      <c r="D2132">
        <v>1.01</v>
      </c>
    </row>
    <row r="2133" spans="1:4" x14ac:dyDescent="0.3">
      <c r="A2133" s="11">
        <v>43521</v>
      </c>
      <c r="B2133">
        <v>3882.7</v>
      </c>
      <c r="C2133">
        <v>139.82</v>
      </c>
      <c r="D2133">
        <v>1.02</v>
      </c>
    </row>
    <row r="2134" spans="1:4" x14ac:dyDescent="0.3">
      <c r="A2134" s="11">
        <v>43522</v>
      </c>
      <c r="B2134">
        <v>3854.36</v>
      </c>
      <c r="C2134">
        <v>138.09</v>
      </c>
      <c r="D2134">
        <v>1.01</v>
      </c>
    </row>
    <row r="2135" spans="1:4" x14ac:dyDescent="0.3">
      <c r="A2135" s="11">
        <v>43523</v>
      </c>
      <c r="B2135">
        <v>3851.05</v>
      </c>
      <c r="C2135">
        <v>136.13</v>
      </c>
      <c r="D2135">
        <v>1.01</v>
      </c>
    </row>
    <row r="2136" spans="1:4" x14ac:dyDescent="0.3">
      <c r="A2136" s="11">
        <v>43524</v>
      </c>
      <c r="B2136">
        <v>3854.79</v>
      </c>
      <c r="C2136">
        <v>136.75</v>
      </c>
      <c r="D2136">
        <v>1.01</v>
      </c>
    </row>
    <row r="2137" spans="1:4" x14ac:dyDescent="0.3">
      <c r="A2137" s="11">
        <v>43525</v>
      </c>
      <c r="B2137">
        <v>3859.58</v>
      </c>
      <c r="C2137">
        <v>136.44</v>
      </c>
      <c r="D2137">
        <v>1.01</v>
      </c>
    </row>
    <row r="2138" spans="1:4" x14ac:dyDescent="0.3">
      <c r="A2138" s="11">
        <v>43526</v>
      </c>
      <c r="B2138">
        <v>3864.42</v>
      </c>
      <c r="C2138">
        <v>134.21</v>
      </c>
      <c r="D2138">
        <v>1.01</v>
      </c>
    </row>
    <row r="2139" spans="1:4" x14ac:dyDescent="0.3">
      <c r="A2139" s="11">
        <v>43527</v>
      </c>
      <c r="B2139">
        <v>3847.18</v>
      </c>
      <c r="C2139">
        <v>132.25</v>
      </c>
      <c r="D2139">
        <v>1.01</v>
      </c>
    </row>
    <row r="2140" spans="1:4" x14ac:dyDescent="0.3">
      <c r="A2140" s="11">
        <v>43528</v>
      </c>
      <c r="B2140">
        <v>3761.56</v>
      </c>
      <c r="C2140">
        <v>127.77</v>
      </c>
      <c r="D2140">
        <v>1.01</v>
      </c>
    </row>
    <row r="2141" spans="1:4" x14ac:dyDescent="0.3">
      <c r="A2141" s="11">
        <v>43529</v>
      </c>
      <c r="B2141">
        <v>3896.38</v>
      </c>
      <c r="C2141">
        <v>137.82</v>
      </c>
      <c r="D2141">
        <v>1.01</v>
      </c>
    </row>
    <row r="2142" spans="1:4" x14ac:dyDescent="0.3">
      <c r="A2142" s="11">
        <v>43530</v>
      </c>
      <c r="B2142">
        <v>3903.94</v>
      </c>
      <c r="C2142">
        <v>138.79</v>
      </c>
      <c r="D2142">
        <v>1.01</v>
      </c>
    </row>
    <row r="2143" spans="1:4" x14ac:dyDescent="0.3">
      <c r="A2143" s="11">
        <v>43531</v>
      </c>
      <c r="B2143">
        <v>3911.48</v>
      </c>
      <c r="C2143">
        <v>138.03</v>
      </c>
      <c r="D2143">
        <v>1.01</v>
      </c>
    </row>
    <row r="2144" spans="1:4" x14ac:dyDescent="0.3">
      <c r="A2144" s="11">
        <v>43532</v>
      </c>
      <c r="B2144">
        <v>3901.13</v>
      </c>
      <c r="C2144">
        <v>135.13</v>
      </c>
      <c r="D2144">
        <v>1.01</v>
      </c>
    </row>
    <row r="2145" spans="1:4" x14ac:dyDescent="0.3">
      <c r="A2145" s="11">
        <v>43533</v>
      </c>
      <c r="B2145">
        <v>3963.31</v>
      </c>
      <c r="C2145">
        <v>137.97</v>
      </c>
      <c r="D2145">
        <v>1.01</v>
      </c>
    </row>
    <row r="2146" spans="1:4" x14ac:dyDescent="0.3">
      <c r="A2146" s="11">
        <v>43534</v>
      </c>
      <c r="B2146">
        <v>3951.6</v>
      </c>
      <c r="C2146">
        <v>136.76</v>
      </c>
      <c r="D2146">
        <v>1.01</v>
      </c>
    </row>
    <row r="2147" spans="1:4" x14ac:dyDescent="0.3">
      <c r="A2147" s="11">
        <v>43535</v>
      </c>
      <c r="B2147">
        <v>3905.23</v>
      </c>
      <c r="C2147">
        <v>133.83000000000001</v>
      </c>
      <c r="D2147">
        <v>1.01</v>
      </c>
    </row>
    <row r="2148" spans="1:4" x14ac:dyDescent="0.3">
      <c r="A2148" s="11">
        <v>43536</v>
      </c>
      <c r="B2148">
        <v>3909.16</v>
      </c>
      <c r="C2148">
        <v>134.44</v>
      </c>
      <c r="D2148">
        <v>1.01</v>
      </c>
    </row>
    <row r="2149" spans="1:4" x14ac:dyDescent="0.3">
      <c r="A2149" s="11">
        <v>43537</v>
      </c>
      <c r="B2149">
        <v>3906.72</v>
      </c>
      <c r="C2149">
        <v>133.26</v>
      </c>
      <c r="D2149">
        <v>1.01</v>
      </c>
    </row>
    <row r="2150" spans="1:4" x14ac:dyDescent="0.3">
      <c r="A2150" s="11">
        <v>43538</v>
      </c>
      <c r="B2150">
        <v>3924.37</v>
      </c>
      <c r="C2150">
        <v>133.71</v>
      </c>
      <c r="D2150">
        <v>1.01</v>
      </c>
    </row>
    <row r="2151" spans="1:4" x14ac:dyDescent="0.3">
      <c r="A2151" s="11">
        <v>43539</v>
      </c>
      <c r="B2151">
        <v>3960.91</v>
      </c>
      <c r="C2151">
        <v>137.69</v>
      </c>
      <c r="D2151">
        <v>1.01</v>
      </c>
    </row>
    <row r="2152" spans="1:4" x14ac:dyDescent="0.3">
      <c r="A2152" s="11">
        <v>43540</v>
      </c>
      <c r="B2152">
        <v>4048.73</v>
      </c>
      <c r="C2152">
        <v>142.4</v>
      </c>
      <c r="D2152">
        <v>1.01</v>
      </c>
    </row>
    <row r="2153" spans="1:4" x14ac:dyDescent="0.3">
      <c r="A2153" s="11">
        <v>43541</v>
      </c>
      <c r="B2153">
        <v>4025.23</v>
      </c>
      <c r="C2153">
        <v>140</v>
      </c>
      <c r="D2153">
        <v>1.01</v>
      </c>
    </row>
    <row r="2154" spans="1:4" x14ac:dyDescent="0.3">
      <c r="A2154" s="11">
        <v>43542</v>
      </c>
      <c r="B2154">
        <v>4032.51</v>
      </c>
      <c r="C2154">
        <v>139.37</v>
      </c>
      <c r="D2154">
        <v>1.01</v>
      </c>
    </row>
    <row r="2155" spans="1:4" x14ac:dyDescent="0.3">
      <c r="A2155" s="11">
        <v>43543</v>
      </c>
      <c r="B2155">
        <v>4071.19</v>
      </c>
      <c r="C2155">
        <v>140.52000000000001</v>
      </c>
      <c r="D2155">
        <v>1.01</v>
      </c>
    </row>
    <row r="2156" spans="1:4" x14ac:dyDescent="0.3">
      <c r="A2156" s="11">
        <v>43544</v>
      </c>
      <c r="B2156">
        <v>4087.48</v>
      </c>
      <c r="C2156">
        <v>140.69</v>
      </c>
      <c r="D2156">
        <v>1.01</v>
      </c>
    </row>
    <row r="2157" spans="1:4" x14ac:dyDescent="0.3">
      <c r="A2157" s="11">
        <v>43545</v>
      </c>
      <c r="B2157">
        <v>4029.33</v>
      </c>
      <c r="C2157">
        <v>136.63999999999999</v>
      </c>
      <c r="D2157">
        <v>1.01</v>
      </c>
    </row>
    <row r="2158" spans="1:4" x14ac:dyDescent="0.3">
      <c r="A2158" s="11">
        <v>43546</v>
      </c>
      <c r="B2158">
        <v>4023.97</v>
      </c>
      <c r="C2158">
        <v>137.18</v>
      </c>
      <c r="D2158">
        <v>1.01</v>
      </c>
    </row>
    <row r="2159" spans="1:4" x14ac:dyDescent="0.3">
      <c r="A2159" s="11">
        <v>43547</v>
      </c>
      <c r="B2159">
        <v>4035.83</v>
      </c>
      <c r="C2159">
        <v>138.24</v>
      </c>
      <c r="D2159">
        <v>1.01</v>
      </c>
    </row>
    <row r="2160" spans="1:4" x14ac:dyDescent="0.3">
      <c r="A2160" s="11">
        <v>43548</v>
      </c>
      <c r="B2160">
        <v>4022.17</v>
      </c>
      <c r="C2160">
        <v>136.99</v>
      </c>
      <c r="D2160">
        <v>1.01</v>
      </c>
    </row>
    <row r="2161" spans="1:4" x14ac:dyDescent="0.3">
      <c r="A2161" s="11">
        <v>43549</v>
      </c>
      <c r="B2161">
        <v>3963.07</v>
      </c>
      <c r="C2161">
        <v>135.03</v>
      </c>
      <c r="D2161">
        <v>1.01</v>
      </c>
    </row>
    <row r="2162" spans="1:4" x14ac:dyDescent="0.3">
      <c r="A2162" s="11">
        <v>43550</v>
      </c>
      <c r="B2162">
        <v>3985.08</v>
      </c>
      <c r="C2162">
        <v>135.46</v>
      </c>
      <c r="D2162">
        <v>1.01</v>
      </c>
    </row>
    <row r="2163" spans="1:4" x14ac:dyDescent="0.3">
      <c r="A2163" s="11">
        <v>43551</v>
      </c>
      <c r="B2163">
        <v>4087.07</v>
      </c>
      <c r="C2163">
        <v>140.99</v>
      </c>
      <c r="D2163">
        <v>1.01</v>
      </c>
    </row>
    <row r="2164" spans="1:4" x14ac:dyDescent="0.3">
      <c r="A2164" s="11">
        <v>43552</v>
      </c>
      <c r="B2164">
        <v>4069.11</v>
      </c>
      <c r="C2164">
        <v>139.41999999999999</v>
      </c>
      <c r="D2164">
        <v>1.01</v>
      </c>
    </row>
    <row r="2165" spans="1:4" x14ac:dyDescent="0.3">
      <c r="A2165" s="11">
        <v>43553</v>
      </c>
      <c r="B2165">
        <v>4098.37</v>
      </c>
      <c r="C2165">
        <v>142.5</v>
      </c>
      <c r="D2165">
        <v>0.99849600000000005</v>
      </c>
    </row>
    <row r="2166" spans="1:4" x14ac:dyDescent="0.3">
      <c r="A2166" s="11">
        <v>43554</v>
      </c>
      <c r="B2166">
        <v>4106.66</v>
      </c>
      <c r="C2166">
        <v>142.09</v>
      </c>
      <c r="D2166">
        <v>1</v>
      </c>
    </row>
    <row r="2167" spans="1:4" x14ac:dyDescent="0.3">
      <c r="A2167" s="11">
        <v>43555</v>
      </c>
      <c r="B2167">
        <v>4105.3999999999996</v>
      </c>
      <c r="C2167">
        <v>141.51</v>
      </c>
      <c r="D2167">
        <v>1</v>
      </c>
    </row>
    <row r="2168" spans="1:4" x14ac:dyDescent="0.3">
      <c r="A2168" s="11">
        <v>43556</v>
      </c>
      <c r="B2168">
        <v>4158.18</v>
      </c>
      <c r="C2168">
        <v>141.83000000000001</v>
      </c>
      <c r="D2168">
        <v>1</v>
      </c>
    </row>
    <row r="2169" spans="1:4" x14ac:dyDescent="0.3">
      <c r="A2169" s="11">
        <v>43557</v>
      </c>
      <c r="B2169">
        <v>4879.88</v>
      </c>
      <c r="C2169">
        <v>163.96</v>
      </c>
      <c r="D2169">
        <v>1.01</v>
      </c>
    </row>
    <row r="2170" spans="1:4" x14ac:dyDescent="0.3">
      <c r="A2170" s="11">
        <v>43558</v>
      </c>
      <c r="B2170">
        <v>4973.0200000000004</v>
      </c>
      <c r="C2170">
        <v>161.46</v>
      </c>
      <c r="D2170">
        <v>1.01</v>
      </c>
    </row>
    <row r="2171" spans="1:4" x14ac:dyDescent="0.3">
      <c r="A2171" s="11">
        <v>43559</v>
      </c>
      <c r="B2171">
        <v>4922.8</v>
      </c>
      <c r="C2171">
        <v>158.05000000000001</v>
      </c>
      <c r="D2171">
        <v>1.01</v>
      </c>
    </row>
    <row r="2172" spans="1:4" x14ac:dyDescent="0.3">
      <c r="A2172" s="11">
        <v>43560</v>
      </c>
      <c r="B2172">
        <v>5036.68</v>
      </c>
      <c r="C2172">
        <v>165.51</v>
      </c>
      <c r="D2172">
        <v>1.01</v>
      </c>
    </row>
    <row r="2173" spans="1:4" x14ac:dyDescent="0.3">
      <c r="A2173" s="11">
        <v>43561</v>
      </c>
      <c r="B2173">
        <v>5059.82</v>
      </c>
      <c r="C2173">
        <v>165.95</v>
      </c>
      <c r="D2173">
        <v>1</v>
      </c>
    </row>
    <row r="2174" spans="1:4" x14ac:dyDescent="0.3">
      <c r="A2174" s="11">
        <v>43562</v>
      </c>
      <c r="B2174">
        <v>5198.8999999999996</v>
      </c>
      <c r="C2174">
        <v>174.53</v>
      </c>
      <c r="D2174">
        <v>1</v>
      </c>
    </row>
    <row r="2175" spans="1:4" x14ac:dyDescent="0.3">
      <c r="A2175" s="11">
        <v>43563</v>
      </c>
      <c r="B2175">
        <v>5289.77</v>
      </c>
      <c r="C2175">
        <v>180.26</v>
      </c>
      <c r="D2175">
        <v>1.01</v>
      </c>
    </row>
    <row r="2176" spans="1:4" x14ac:dyDescent="0.3">
      <c r="A2176" s="11">
        <v>43564</v>
      </c>
      <c r="B2176">
        <v>5204.96</v>
      </c>
      <c r="C2176">
        <v>176.11</v>
      </c>
      <c r="D2176">
        <v>1.01</v>
      </c>
    </row>
    <row r="2177" spans="1:4" x14ac:dyDescent="0.3">
      <c r="A2177" s="11">
        <v>43565</v>
      </c>
      <c r="B2177">
        <v>5324.55</v>
      </c>
      <c r="C2177">
        <v>177.34</v>
      </c>
      <c r="D2177">
        <v>1</v>
      </c>
    </row>
    <row r="2178" spans="1:4" x14ac:dyDescent="0.3">
      <c r="A2178" s="11">
        <v>43566</v>
      </c>
      <c r="B2178">
        <v>5064.49</v>
      </c>
      <c r="C2178">
        <v>165.5</v>
      </c>
      <c r="D2178">
        <v>1.01</v>
      </c>
    </row>
    <row r="2179" spans="1:4" x14ac:dyDescent="0.3">
      <c r="A2179" s="11">
        <v>43567</v>
      </c>
      <c r="B2179">
        <v>5089.54</v>
      </c>
      <c r="C2179">
        <v>164.74</v>
      </c>
      <c r="D2179">
        <v>1.01</v>
      </c>
    </row>
    <row r="2180" spans="1:4" x14ac:dyDescent="0.3">
      <c r="A2180" s="11">
        <v>43568</v>
      </c>
      <c r="B2180">
        <v>5096.59</v>
      </c>
      <c r="C2180">
        <v>164.51</v>
      </c>
      <c r="D2180">
        <v>1.01</v>
      </c>
    </row>
    <row r="2181" spans="1:4" x14ac:dyDescent="0.3">
      <c r="A2181" s="11">
        <v>43569</v>
      </c>
      <c r="B2181">
        <v>5167.72</v>
      </c>
      <c r="C2181">
        <v>167.84</v>
      </c>
      <c r="D2181">
        <v>1.01</v>
      </c>
    </row>
    <row r="2182" spans="1:4" x14ac:dyDescent="0.3">
      <c r="A2182" s="11">
        <v>43570</v>
      </c>
      <c r="B2182">
        <v>5067.1099999999997</v>
      </c>
      <c r="C2182">
        <v>161.57</v>
      </c>
      <c r="D2182">
        <v>1</v>
      </c>
    </row>
    <row r="2183" spans="1:4" x14ac:dyDescent="0.3">
      <c r="A2183" s="11">
        <v>43571</v>
      </c>
      <c r="B2183">
        <v>5235.5600000000004</v>
      </c>
      <c r="C2183">
        <v>167.62</v>
      </c>
      <c r="D2183">
        <v>1.01</v>
      </c>
    </row>
    <row r="2184" spans="1:4" x14ac:dyDescent="0.3">
      <c r="A2184" s="11">
        <v>43572</v>
      </c>
      <c r="B2184">
        <v>5251.94</v>
      </c>
      <c r="C2184">
        <v>166.95</v>
      </c>
      <c r="D2184">
        <v>1.01</v>
      </c>
    </row>
    <row r="2185" spans="1:4" x14ac:dyDescent="0.3">
      <c r="A2185" s="11">
        <v>43573</v>
      </c>
      <c r="B2185">
        <v>5298.39</v>
      </c>
      <c r="C2185">
        <v>173.81</v>
      </c>
      <c r="D2185">
        <v>1</v>
      </c>
    </row>
    <row r="2186" spans="1:4" x14ac:dyDescent="0.3">
      <c r="A2186" s="11">
        <v>43574</v>
      </c>
      <c r="B2186">
        <v>5303.81</v>
      </c>
      <c r="C2186">
        <v>173.71</v>
      </c>
      <c r="D2186">
        <v>1.01</v>
      </c>
    </row>
    <row r="2187" spans="1:4" x14ac:dyDescent="0.3">
      <c r="A2187" s="11">
        <v>43575</v>
      </c>
      <c r="B2187">
        <v>5337.89</v>
      </c>
      <c r="C2187">
        <v>173.75</v>
      </c>
      <c r="D2187">
        <v>1.01</v>
      </c>
    </row>
    <row r="2188" spans="1:4" x14ac:dyDescent="0.3">
      <c r="A2188" s="11">
        <v>43576</v>
      </c>
      <c r="B2188">
        <v>5314.53</v>
      </c>
      <c r="C2188">
        <v>170.05</v>
      </c>
      <c r="D2188">
        <v>1.01</v>
      </c>
    </row>
    <row r="2189" spans="1:4" x14ac:dyDescent="0.3">
      <c r="A2189" s="11">
        <v>43577</v>
      </c>
      <c r="B2189">
        <v>5399.37</v>
      </c>
      <c r="C2189">
        <v>171.87</v>
      </c>
      <c r="D2189">
        <v>1.01</v>
      </c>
    </row>
    <row r="2190" spans="1:4" x14ac:dyDescent="0.3">
      <c r="A2190" s="11">
        <v>43578</v>
      </c>
      <c r="B2190">
        <v>5572.36</v>
      </c>
      <c r="C2190">
        <v>171.45</v>
      </c>
      <c r="D2190">
        <v>1.01</v>
      </c>
    </row>
    <row r="2191" spans="1:4" x14ac:dyDescent="0.3">
      <c r="A2191" s="11">
        <v>43579</v>
      </c>
      <c r="B2191">
        <v>5464.87</v>
      </c>
      <c r="C2191">
        <v>165.83</v>
      </c>
      <c r="D2191">
        <v>1.01</v>
      </c>
    </row>
    <row r="2192" spans="1:4" x14ac:dyDescent="0.3">
      <c r="A2192" s="11">
        <v>43580</v>
      </c>
      <c r="B2192">
        <v>5210.5200000000004</v>
      </c>
      <c r="C2192">
        <v>154.46</v>
      </c>
      <c r="D2192">
        <v>0.99280800000000002</v>
      </c>
    </row>
    <row r="2193" spans="1:4" x14ac:dyDescent="0.3">
      <c r="A2193" s="11">
        <v>43581</v>
      </c>
      <c r="B2193">
        <v>5279.35</v>
      </c>
      <c r="C2193">
        <v>156.35</v>
      </c>
      <c r="D2193">
        <v>0.99110299999999996</v>
      </c>
    </row>
    <row r="2194" spans="1:4" x14ac:dyDescent="0.3">
      <c r="A2194" s="11">
        <v>43582</v>
      </c>
      <c r="B2194">
        <v>5268.29</v>
      </c>
      <c r="C2194">
        <v>158.43</v>
      </c>
      <c r="D2194">
        <v>0.99475100000000005</v>
      </c>
    </row>
    <row r="2195" spans="1:4" x14ac:dyDescent="0.3">
      <c r="A2195" s="11">
        <v>43583</v>
      </c>
      <c r="B2195">
        <v>5285.14</v>
      </c>
      <c r="C2195">
        <v>157.30000000000001</v>
      </c>
      <c r="D2195">
        <v>0.99387300000000001</v>
      </c>
    </row>
    <row r="2196" spans="1:4" x14ac:dyDescent="0.3">
      <c r="A2196" s="11">
        <v>43584</v>
      </c>
      <c r="B2196">
        <v>5247.35</v>
      </c>
      <c r="C2196">
        <v>155.19999999999999</v>
      </c>
      <c r="D2196">
        <v>1</v>
      </c>
    </row>
    <row r="2197" spans="1:4" x14ac:dyDescent="0.3">
      <c r="A2197" s="11">
        <v>43585</v>
      </c>
      <c r="B2197">
        <v>5350.73</v>
      </c>
      <c r="C2197">
        <v>162.16999999999999</v>
      </c>
      <c r="D2197">
        <v>1.01</v>
      </c>
    </row>
    <row r="2198" spans="1:4" x14ac:dyDescent="0.3">
      <c r="A2198" s="11">
        <v>43586</v>
      </c>
      <c r="B2198">
        <v>5402.7</v>
      </c>
      <c r="C2198">
        <v>160.82</v>
      </c>
      <c r="D2198">
        <v>1</v>
      </c>
    </row>
    <row r="2199" spans="1:4" x14ac:dyDescent="0.3">
      <c r="A2199" s="11">
        <v>43587</v>
      </c>
      <c r="B2199">
        <v>5505.28</v>
      </c>
      <c r="C2199">
        <v>162.12</v>
      </c>
      <c r="D2199">
        <v>1</v>
      </c>
    </row>
    <row r="2200" spans="1:4" x14ac:dyDescent="0.3">
      <c r="A2200" s="11">
        <v>43588</v>
      </c>
      <c r="B2200">
        <v>5768.29</v>
      </c>
      <c r="C2200">
        <v>167.95</v>
      </c>
      <c r="D2200">
        <v>1</v>
      </c>
    </row>
    <row r="2201" spans="1:4" x14ac:dyDescent="0.3">
      <c r="A2201" s="11">
        <v>43589</v>
      </c>
      <c r="B2201">
        <v>5831.17</v>
      </c>
      <c r="C2201">
        <v>164.03</v>
      </c>
      <c r="D2201">
        <v>1</v>
      </c>
    </row>
    <row r="2202" spans="1:4" x14ac:dyDescent="0.3">
      <c r="A2202" s="11">
        <v>43590</v>
      </c>
      <c r="B2202">
        <v>5795.71</v>
      </c>
      <c r="C2202">
        <v>163.44999999999999</v>
      </c>
      <c r="D2202">
        <v>1</v>
      </c>
    </row>
    <row r="2203" spans="1:4" x14ac:dyDescent="0.3">
      <c r="A2203" s="11">
        <v>43591</v>
      </c>
      <c r="B2203">
        <v>5746.81</v>
      </c>
      <c r="C2203">
        <v>172.65</v>
      </c>
      <c r="D2203">
        <v>0.99954600000000005</v>
      </c>
    </row>
    <row r="2204" spans="1:4" x14ac:dyDescent="0.3">
      <c r="A2204" s="11">
        <v>43592</v>
      </c>
      <c r="B2204">
        <v>5829.5</v>
      </c>
      <c r="C2204">
        <v>169.8</v>
      </c>
      <c r="D2204">
        <v>0.99801499999999999</v>
      </c>
    </row>
    <row r="2205" spans="1:4" x14ac:dyDescent="0.3">
      <c r="A2205" s="11">
        <v>43593</v>
      </c>
      <c r="B2205">
        <v>5982.46</v>
      </c>
      <c r="C2205">
        <v>170.95</v>
      </c>
      <c r="D2205">
        <v>1</v>
      </c>
    </row>
    <row r="2206" spans="1:4" x14ac:dyDescent="0.3">
      <c r="A2206" s="11">
        <v>43594</v>
      </c>
      <c r="B2206">
        <v>6174.53</v>
      </c>
      <c r="C2206">
        <v>170.29</v>
      </c>
      <c r="D2206">
        <v>0.99928099999999997</v>
      </c>
    </row>
    <row r="2207" spans="1:4" x14ac:dyDescent="0.3">
      <c r="A2207" s="11">
        <v>43595</v>
      </c>
      <c r="B2207">
        <v>6378.85</v>
      </c>
      <c r="C2207">
        <v>173.14</v>
      </c>
      <c r="D2207">
        <v>1</v>
      </c>
    </row>
    <row r="2208" spans="1:4" x14ac:dyDescent="0.3">
      <c r="A2208" s="11">
        <v>43596</v>
      </c>
      <c r="B2208">
        <v>7204.77</v>
      </c>
      <c r="C2208">
        <v>194.3</v>
      </c>
      <c r="D2208">
        <v>1</v>
      </c>
    </row>
    <row r="2209" spans="1:4" x14ac:dyDescent="0.3">
      <c r="A2209" s="11">
        <v>43597</v>
      </c>
      <c r="B2209">
        <v>6972.37</v>
      </c>
      <c r="C2209">
        <v>187.33</v>
      </c>
      <c r="D2209">
        <v>0.99563400000000002</v>
      </c>
    </row>
    <row r="2210" spans="1:4" x14ac:dyDescent="0.3">
      <c r="A2210" s="11">
        <v>43598</v>
      </c>
      <c r="B2210">
        <v>7814.92</v>
      </c>
      <c r="C2210">
        <v>196.85</v>
      </c>
      <c r="D2210">
        <v>1.01</v>
      </c>
    </row>
    <row r="2211" spans="1:4" x14ac:dyDescent="0.3">
      <c r="A2211" s="11">
        <v>43599</v>
      </c>
      <c r="B2211">
        <v>7994.42</v>
      </c>
      <c r="C2211">
        <v>217.15</v>
      </c>
      <c r="D2211">
        <v>1</v>
      </c>
    </row>
    <row r="2212" spans="1:4" x14ac:dyDescent="0.3">
      <c r="A2212" s="11">
        <v>43600</v>
      </c>
      <c r="B2212">
        <v>8205.17</v>
      </c>
      <c r="C2212">
        <v>247.15</v>
      </c>
      <c r="D2212">
        <v>1</v>
      </c>
    </row>
    <row r="2213" spans="1:4" x14ac:dyDescent="0.3">
      <c r="A2213" s="11">
        <v>43601</v>
      </c>
      <c r="B2213">
        <v>7884.91</v>
      </c>
      <c r="C2213">
        <v>264.01</v>
      </c>
      <c r="D2213">
        <v>0.99904000000000004</v>
      </c>
    </row>
    <row r="2214" spans="1:4" x14ac:dyDescent="0.3">
      <c r="A2214" s="11">
        <v>43602</v>
      </c>
      <c r="B2214">
        <v>7343.9</v>
      </c>
      <c r="C2214">
        <v>243.76</v>
      </c>
      <c r="D2214">
        <v>0.99677300000000002</v>
      </c>
    </row>
    <row r="2215" spans="1:4" x14ac:dyDescent="0.3">
      <c r="A2215" s="11">
        <v>43603</v>
      </c>
      <c r="B2215">
        <v>7271.21</v>
      </c>
      <c r="C2215">
        <v>234.6</v>
      </c>
      <c r="D2215">
        <v>0.99663999999999997</v>
      </c>
    </row>
    <row r="2216" spans="1:4" x14ac:dyDescent="0.3">
      <c r="A2216" s="11">
        <v>43604</v>
      </c>
      <c r="B2216">
        <v>8197.69</v>
      </c>
      <c r="C2216">
        <v>261.29000000000002</v>
      </c>
      <c r="D2216">
        <v>1.01</v>
      </c>
    </row>
    <row r="2217" spans="1:4" x14ac:dyDescent="0.3">
      <c r="A2217" s="11">
        <v>43605</v>
      </c>
      <c r="B2217">
        <v>7978.31</v>
      </c>
      <c r="C2217">
        <v>251.86</v>
      </c>
      <c r="D2217">
        <v>1</v>
      </c>
    </row>
    <row r="2218" spans="1:4" x14ac:dyDescent="0.3">
      <c r="A2218" s="11">
        <v>43606</v>
      </c>
      <c r="B2218">
        <v>7963.33</v>
      </c>
      <c r="C2218">
        <v>255.22</v>
      </c>
      <c r="D2218">
        <v>1.01</v>
      </c>
    </row>
    <row r="2219" spans="1:4" x14ac:dyDescent="0.3">
      <c r="A2219" s="11">
        <v>43607</v>
      </c>
      <c r="B2219">
        <v>7680.07</v>
      </c>
      <c r="C2219">
        <v>244.7</v>
      </c>
      <c r="D2219">
        <v>1</v>
      </c>
    </row>
    <row r="2220" spans="1:4" x14ac:dyDescent="0.3">
      <c r="A2220" s="11">
        <v>43608</v>
      </c>
      <c r="B2220">
        <v>7881.85</v>
      </c>
      <c r="C2220">
        <v>245.97</v>
      </c>
      <c r="D2220">
        <v>1</v>
      </c>
    </row>
    <row r="2221" spans="1:4" x14ac:dyDescent="0.3">
      <c r="A2221" s="11">
        <v>43609</v>
      </c>
      <c r="B2221">
        <v>7987.37</v>
      </c>
      <c r="C2221">
        <v>249.48</v>
      </c>
      <c r="D2221">
        <v>1</v>
      </c>
    </row>
    <row r="2222" spans="1:4" x14ac:dyDescent="0.3">
      <c r="A2222" s="11">
        <v>43610</v>
      </c>
      <c r="B2222">
        <v>8052.54</v>
      </c>
      <c r="C2222">
        <v>251.76</v>
      </c>
      <c r="D2222">
        <v>1</v>
      </c>
    </row>
    <row r="2223" spans="1:4" x14ac:dyDescent="0.3">
      <c r="A2223" s="11">
        <v>43611</v>
      </c>
      <c r="B2223">
        <v>8673.2199999999993</v>
      </c>
      <c r="C2223">
        <v>267.07</v>
      </c>
      <c r="D2223">
        <v>1.01</v>
      </c>
    </row>
    <row r="2224" spans="1:4" x14ac:dyDescent="0.3">
      <c r="A2224" s="11">
        <v>43612</v>
      </c>
      <c r="B2224">
        <v>8805.7800000000007</v>
      </c>
      <c r="C2224">
        <v>272.86</v>
      </c>
      <c r="D2224">
        <v>1</v>
      </c>
    </row>
    <row r="2225" spans="1:4" x14ac:dyDescent="0.3">
      <c r="A2225" s="11">
        <v>43613</v>
      </c>
      <c r="B2225">
        <v>8719.9599999999991</v>
      </c>
      <c r="C2225">
        <v>271.77</v>
      </c>
      <c r="D2225">
        <v>1</v>
      </c>
    </row>
    <row r="2226" spans="1:4" x14ac:dyDescent="0.3">
      <c r="A2226" s="11">
        <v>43614</v>
      </c>
      <c r="B2226">
        <v>8659.49</v>
      </c>
      <c r="C2226">
        <v>269.45999999999998</v>
      </c>
      <c r="D2226">
        <v>1</v>
      </c>
    </row>
    <row r="2227" spans="1:4" x14ac:dyDescent="0.3">
      <c r="A2227" s="11">
        <v>43615</v>
      </c>
      <c r="B2227">
        <v>8319.4699999999993</v>
      </c>
      <c r="C2227">
        <v>255.86</v>
      </c>
      <c r="D2227">
        <v>1</v>
      </c>
    </row>
    <row r="2228" spans="1:4" x14ac:dyDescent="0.3">
      <c r="A2228" s="11">
        <v>43616</v>
      </c>
      <c r="B2228">
        <v>8574.5</v>
      </c>
      <c r="C2228">
        <v>268.11</v>
      </c>
      <c r="D2228">
        <v>1</v>
      </c>
    </row>
    <row r="2229" spans="1:4" x14ac:dyDescent="0.3">
      <c r="A2229" s="11">
        <v>43617</v>
      </c>
      <c r="B2229">
        <v>8564.02</v>
      </c>
      <c r="C2229">
        <v>265.39</v>
      </c>
      <c r="D2229">
        <v>1</v>
      </c>
    </row>
    <row r="2230" spans="1:4" x14ac:dyDescent="0.3">
      <c r="A2230" s="11">
        <v>43618</v>
      </c>
      <c r="B2230">
        <v>8742.9599999999991</v>
      </c>
      <c r="C2230">
        <v>270.23</v>
      </c>
      <c r="D2230">
        <v>1</v>
      </c>
    </row>
    <row r="2231" spans="1:4" x14ac:dyDescent="0.3">
      <c r="A2231" s="11">
        <v>43619</v>
      </c>
      <c r="B2231">
        <v>8208.99</v>
      </c>
      <c r="C2231">
        <v>252.61</v>
      </c>
      <c r="D2231">
        <v>0.99956199999999995</v>
      </c>
    </row>
    <row r="2232" spans="1:4" x14ac:dyDescent="0.3">
      <c r="A2232" s="11">
        <v>43620</v>
      </c>
      <c r="B2232">
        <v>7707.77</v>
      </c>
      <c r="C2232">
        <v>241.34</v>
      </c>
      <c r="D2232">
        <v>0.99506300000000003</v>
      </c>
    </row>
    <row r="2233" spans="1:4" x14ac:dyDescent="0.3">
      <c r="A2233" s="11">
        <v>43621</v>
      </c>
      <c r="B2233">
        <v>7824.23</v>
      </c>
      <c r="C2233">
        <v>247.05</v>
      </c>
      <c r="D2233">
        <v>1.01</v>
      </c>
    </row>
    <row r="2234" spans="1:4" x14ac:dyDescent="0.3">
      <c r="A2234" s="11">
        <v>43622</v>
      </c>
      <c r="B2234">
        <v>7822.02</v>
      </c>
      <c r="C2234">
        <v>249.47</v>
      </c>
      <c r="D2234">
        <v>1</v>
      </c>
    </row>
    <row r="2235" spans="1:4" x14ac:dyDescent="0.3">
      <c r="A2235" s="11">
        <v>43623</v>
      </c>
      <c r="B2235">
        <v>8043.95</v>
      </c>
      <c r="C2235">
        <v>250.93</v>
      </c>
      <c r="D2235">
        <v>1.01</v>
      </c>
    </row>
    <row r="2236" spans="1:4" x14ac:dyDescent="0.3">
      <c r="A2236" s="11">
        <v>43624</v>
      </c>
      <c r="B2236">
        <v>7954.13</v>
      </c>
      <c r="C2236">
        <v>245.74</v>
      </c>
      <c r="D2236">
        <v>1</v>
      </c>
    </row>
    <row r="2237" spans="1:4" x14ac:dyDescent="0.3">
      <c r="A2237" s="11">
        <v>43625</v>
      </c>
      <c r="B2237">
        <v>7688.08</v>
      </c>
      <c r="C2237">
        <v>233.09</v>
      </c>
      <c r="D2237">
        <v>1</v>
      </c>
    </row>
    <row r="2238" spans="1:4" x14ac:dyDescent="0.3">
      <c r="A2238" s="11">
        <v>43626</v>
      </c>
      <c r="B2238">
        <v>8000.33</v>
      </c>
      <c r="C2238">
        <v>247.52</v>
      </c>
      <c r="D2238">
        <v>1.01</v>
      </c>
    </row>
    <row r="2239" spans="1:4" x14ac:dyDescent="0.3">
      <c r="A2239" s="11">
        <v>43627</v>
      </c>
      <c r="B2239">
        <v>7927.71</v>
      </c>
      <c r="C2239">
        <v>245.78</v>
      </c>
      <c r="D2239">
        <v>1.01</v>
      </c>
    </row>
    <row r="2240" spans="1:4" x14ac:dyDescent="0.3">
      <c r="A2240" s="11">
        <v>43628</v>
      </c>
      <c r="B2240">
        <v>8145.86</v>
      </c>
      <c r="C2240">
        <v>260.89999999999998</v>
      </c>
      <c r="D2240">
        <v>1</v>
      </c>
    </row>
    <row r="2241" spans="1:4" x14ac:dyDescent="0.3">
      <c r="A2241" s="11">
        <v>43629</v>
      </c>
      <c r="B2241">
        <v>8230.92</v>
      </c>
      <c r="C2241">
        <v>256.17</v>
      </c>
      <c r="D2241">
        <v>1</v>
      </c>
    </row>
    <row r="2242" spans="1:4" x14ac:dyDescent="0.3">
      <c r="A2242" s="11">
        <v>43630</v>
      </c>
      <c r="B2242">
        <v>8693.83</v>
      </c>
      <c r="C2242">
        <v>264.08999999999997</v>
      </c>
      <c r="D2242">
        <v>1.01</v>
      </c>
    </row>
    <row r="2243" spans="1:4" x14ac:dyDescent="0.3">
      <c r="A2243" s="11">
        <v>43631</v>
      </c>
      <c r="B2243">
        <v>8838.3799999999992</v>
      </c>
      <c r="C2243">
        <v>269.02</v>
      </c>
      <c r="D2243">
        <v>1.01</v>
      </c>
    </row>
    <row r="2244" spans="1:4" x14ac:dyDescent="0.3">
      <c r="A2244" s="11">
        <v>43632</v>
      </c>
      <c r="B2244">
        <v>8994.49</v>
      </c>
      <c r="C2244">
        <v>269.22000000000003</v>
      </c>
      <c r="D2244">
        <v>1</v>
      </c>
    </row>
    <row r="2245" spans="1:4" x14ac:dyDescent="0.3">
      <c r="A2245" s="11">
        <v>43633</v>
      </c>
      <c r="B2245">
        <v>9320.35</v>
      </c>
      <c r="C2245">
        <v>274.35000000000002</v>
      </c>
      <c r="D2245">
        <v>1</v>
      </c>
    </row>
    <row r="2246" spans="1:4" x14ac:dyDescent="0.3">
      <c r="A2246" s="11">
        <v>43634</v>
      </c>
      <c r="B2246">
        <v>9081.76</v>
      </c>
      <c r="C2246">
        <v>265.05</v>
      </c>
      <c r="D2246">
        <v>0.99995199999999995</v>
      </c>
    </row>
    <row r="2247" spans="1:4" x14ac:dyDescent="0.3">
      <c r="A2247" s="11">
        <v>43635</v>
      </c>
      <c r="B2247">
        <v>9273.52</v>
      </c>
      <c r="C2247">
        <v>269.43</v>
      </c>
      <c r="D2247">
        <v>1</v>
      </c>
    </row>
    <row r="2248" spans="1:4" x14ac:dyDescent="0.3">
      <c r="A2248" s="11">
        <v>43636</v>
      </c>
      <c r="B2248">
        <v>9527.16</v>
      </c>
      <c r="C2248">
        <v>271.7</v>
      </c>
      <c r="D2248">
        <v>1</v>
      </c>
    </row>
    <row r="2249" spans="1:4" x14ac:dyDescent="0.3">
      <c r="A2249" s="11">
        <v>43637</v>
      </c>
      <c r="B2249">
        <v>10144.56</v>
      </c>
      <c r="C2249">
        <v>294.91000000000003</v>
      </c>
      <c r="D2249">
        <v>1</v>
      </c>
    </row>
    <row r="2250" spans="1:4" x14ac:dyDescent="0.3">
      <c r="A2250" s="11">
        <v>43638</v>
      </c>
      <c r="B2250">
        <v>10701.69</v>
      </c>
      <c r="C2250">
        <v>309.38</v>
      </c>
      <c r="D2250">
        <v>0.99581699999999995</v>
      </c>
    </row>
    <row r="2251" spans="1:4" x14ac:dyDescent="0.3">
      <c r="A2251" s="11">
        <v>43639</v>
      </c>
      <c r="B2251">
        <v>10855.37</v>
      </c>
      <c r="C2251">
        <v>307.83</v>
      </c>
      <c r="D2251">
        <v>0.99669099999999999</v>
      </c>
    </row>
    <row r="2252" spans="1:4" x14ac:dyDescent="0.3">
      <c r="A2252" s="11">
        <v>43640</v>
      </c>
      <c r="B2252">
        <v>11011.1</v>
      </c>
      <c r="C2252">
        <v>310.42</v>
      </c>
      <c r="D2252">
        <v>0.99784200000000001</v>
      </c>
    </row>
    <row r="2253" spans="1:4" x14ac:dyDescent="0.3">
      <c r="A2253" s="11">
        <v>43641</v>
      </c>
      <c r="B2253">
        <v>11790.92</v>
      </c>
      <c r="C2253">
        <v>318.13</v>
      </c>
      <c r="D2253">
        <v>0.99933300000000003</v>
      </c>
    </row>
    <row r="2254" spans="1:4" x14ac:dyDescent="0.3">
      <c r="A2254" s="11">
        <v>43642</v>
      </c>
      <c r="B2254">
        <v>13016.23</v>
      </c>
      <c r="C2254">
        <v>336.75</v>
      </c>
      <c r="D2254">
        <v>0.99181900000000001</v>
      </c>
    </row>
    <row r="2255" spans="1:4" x14ac:dyDescent="0.3">
      <c r="A2255" s="11">
        <v>43643</v>
      </c>
      <c r="B2255">
        <v>11182.81</v>
      </c>
      <c r="C2255">
        <v>294.27</v>
      </c>
      <c r="D2255">
        <v>0.98573900000000003</v>
      </c>
    </row>
    <row r="2256" spans="1:4" x14ac:dyDescent="0.3">
      <c r="A2256" s="11">
        <v>43644</v>
      </c>
      <c r="B2256">
        <v>12407.33</v>
      </c>
      <c r="C2256">
        <v>311.23</v>
      </c>
      <c r="D2256">
        <v>1</v>
      </c>
    </row>
    <row r="2257" spans="1:4" x14ac:dyDescent="0.3">
      <c r="A2257" s="11">
        <v>43645</v>
      </c>
      <c r="B2257">
        <v>11959.37</v>
      </c>
      <c r="C2257">
        <v>320.06</v>
      </c>
      <c r="D2257">
        <v>0.99860400000000005</v>
      </c>
    </row>
    <row r="2258" spans="1:4" x14ac:dyDescent="0.3">
      <c r="A2258" s="11">
        <v>43646</v>
      </c>
      <c r="B2258">
        <v>10817.16</v>
      </c>
      <c r="C2258">
        <v>290.7</v>
      </c>
      <c r="D2258">
        <v>0.99248700000000001</v>
      </c>
    </row>
    <row r="2259" spans="1:4" x14ac:dyDescent="0.3">
      <c r="A2259" s="11">
        <v>43647</v>
      </c>
      <c r="B2259">
        <v>10583.13</v>
      </c>
      <c r="C2259">
        <v>293.64</v>
      </c>
      <c r="D2259">
        <v>0.99605200000000005</v>
      </c>
    </row>
    <row r="2260" spans="1:4" x14ac:dyDescent="0.3">
      <c r="A2260" s="11">
        <v>43648</v>
      </c>
      <c r="B2260">
        <v>10801.68</v>
      </c>
      <c r="C2260">
        <v>291.60000000000002</v>
      </c>
      <c r="D2260">
        <v>1</v>
      </c>
    </row>
    <row r="2261" spans="1:4" x14ac:dyDescent="0.3">
      <c r="A2261" s="11">
        <v>43649</v>
      </c>
      <c r="B2261">
        <v>11961.27</v>
      </c>
      <c r="C2261">
        <v>303.10000000000002</v>
      </c>
      <c r="D2261">
        <v>1.01</v>
      </c>
    </row>
    <row r="2262" spans="1:4" x14ac:dyDescent="0.3">
      <c r="A2262" s="11">
        <v>43650</v>
      </c>
      <c r="B2262">
        <v>11215.44</v>
      </c>
      <c r="C2262">
        <v>284.52</v>
      </c>
      <c r="D2262">
        <v>0.99992899999999996</v>
      </c>
    </row>
    <row r="2263" spans="1:4" x14ac:dyDescent="0.3">
      <c r="A2263" s="11">
        <v>43651</v>
      </c>
      <c r="B2263">
        <v>10978.46</v>
      </c>
      <c r="C2263">
        <v>288</v>
      </c>
      <c r="D2263">
        <v>1</v>
      </c>
    </row>
    <row r="2264" spans="1:4" x14ac:dyDescent="0.3">
      <c r="A2264" s="11">
        <v>43652</v>
      </c>
      <c r="B2264">
        <v>11208.55</v>
      </c>
      <c r="C2264">
        <v>287.55</v>
      </c>
      <c r="D2264">
        <v>0.99741000000000002</v>
      </c>
    </row>
    <row r="2265" spans="1:4" x14ac:dyDescent="0.3">
      <c r="A2265" s="11">
        <v>43653</v>
      </c>
      <c r="B2265">
        <v>11450.85</v>
      </c>
      <c r="C2265">
        <v>305.7</v>
      </c>
      <c r="D2265">
        <v>1</v>
      </c>
    </row>
    <row r="2266" spans="1:4" x14ac:dyDescent="0.3">
      <c r="A2266" s="11">
        <v>43654</v>
      </c>
      <c r="B2266">
        <v>12285.96</v>
      </c>
      <c r="C2266">
        <v>313.25</v>
      </c>
      <c r="D2266">
        <v>1</v>
      </c>
    </row>
    <row r="2267" spans="1:4" x14ac:dyDescent="0.3">
      <c r="A2267" s="11">
        <v>43655</v>
      </c>
      <c r="B2267">
        <v>12573.81</v>
      </c>
      <c r="C2267">
        <v>308.88</v>
      </c>
      <c r="D2267">
        <v>1</v>
      </c>
    </row>
    <row r="2268" spans="1:4" x14ac:dyDescent="0.3">
      <c r="A2268" s="11">
        <v>43656</v>
      </c>
      <c r="B2268">
        <v>12156.51</v>
      </c>
      <c r="C2268">
        <v>290</v>
      </c>
      <c r="D2268">
        <v>0.99978199999999995</v>
      </c>
    </row>
    <row r="2269" spans="1:4" x14ac:dyDescent="0.3">
      <c r="A2269" s="11">
        <v>43657</v>
      </c>
      <c r="B2269">
        <v>11358.66</v>
      </c>
      <c r="C2269">
        <v>268.7</v>
      </c>
      <c r="D2269">
        <v>0.99651400000000001</v>
      </c>
    </row>
    <row r="2270" spans="1:4" x14ac:dyDescent="0.3">
      <c r="A2270" s="11">
        <v>43658</v>
      </c>
      <c r="B2270">
        <v>11815.99</v>
      </c>
      <c r="C2270">
        <v>276.27999999999997</v>
      </c>
      <c r="D2270">
        <v>1.01</v>
      </c>
    </row>
    <row r="2271" spans="1:4" x14ac:dyDescent="0.3">
      <c r="A2271" s="11">
        <v>43659</v>
      </c>
      <c r="B2271">
        <v>11392.38</v>
      </c>
      <c r="C2271">
        <v>269.45999999999998</v>
      </c>
      <c r="D2271">
        <v>0.99869399999999997</v>
      </c>
    </row>
    <row r="2272" spans="1:4" x14ac:dyDescent="0.3">
      <c r="A2272" s="11">
        <v>43660</v>
      </c>
      <c r="B2272">
        <v>10256.06</v>
      </c>
      <c r="C2272">
        <v>227.58</v>
      </c>
      <c r="D2272">
        <v>0.99999499999999997</v>
      </c>
    </row>
    <row r="2273" spans="1:4" x14ac:dyDescent="0.3">
      <c r="A2273" s="11">
        <v>43661</v>
      </c>
      <c r="B2273">
        <v>10895.09</v>
      </c>
      <c r="C2273">
        <v>229.78</v>
      </c>
      <c r="D2273">
        <v>1.01</v>
      </c>
    </row>
    <row r="2274" spans="1:4" x14ac:dyDescent="0.3">
      <c r="A2274" s="11">
        <v>43662</v>
      </c>
      <c r="B2274">
        <v>9477.64</v>
      </c>
      <c r="C2274">
        <v>199.19</v>
      </c>
      <c r="D2274">
        <v>0.99592400000000003</v>
      </c>
    </row>
    <row r="2275" spans="1:4" x14ac:dyDescent="0.3">
      <c r="A2275" s="11">
        <v>43663</v>
      </c>
      <c r="B2275">
        <v>9693.7999999999993</v>
      </c>
      <c r="C2275">
        <v>211.48</v>
      </c>
      <c r="D2275">
        <v>1.01</v>
      </c>
    </row>
    <row r="2276" spans="1:4" x14ac:dyDescent="0.3">
      <c r="A2276" s="11">
        <v>43664</v>
      </c>
      <c r="B2276">
        <v>10666.48</v>
      </c>
      <c r="C2276">
        <v>226.57</v>
      </c>
      <c r="D2276">
        <v>1.01</v>
      </c>
    </row>
    <row r="2277" spans="1:4" x14ac:dyDescent="0.3">
      <c r="A2277" s="11">
        <v>43665</v>
      </c>
      <c r="B2277">
        <v>10530.73</v>
      </c>
      <c r="C2277">
        <v>221.33</v>
      </c>
      <c r="D2277">
        <v>1</v>
      </c>
    </row>
    <row r="2278" spans="1:4" x14ac:dyDescent="0.3">
      <c r="A2278" s="11">
        <v>43666</v>
      </c>
      <c r="B2278">
        <v>10767.14</v>
      </c>
      <c r="C2278">
        <v>229.12</v>
      </c>
      <c r="D2278">
        <v>1.01</v>
      </c>
    </row>
    <row r="2279" spans="1:4" x14ac:dyDescent="0.3">
      <c r="A2279" s="11">
        <v>43667</v>
      </c>
      <c r="B2279">
        <v>10599.11</v>
      </c>
      <c r="C2279">
        <v>225.63</v>
      </c>
      <c r="D2279">
        <v>1</v>
      </c>
    </row>
    <row r="2280" spans="1:4" x14ac:dyDescent="0.3">
      <c r="A2280" s="11">
        <v>43668</v>
      </c>
      <c r="B2280">
        <v>10343.11</v>
      </c>
      <c r="C2280">
        <v>217.56</v>
      </c>
      <c r="D2280">
        <v>1</v>
      </c>
    </row>
    <row r="2281" spans="1:4" x14ac:dyDescent="0.3">
      <c r="A2281" s="11">
        <v>43669</v>
      </c>
      <c r="B2281">
        <v>9900.77</v>
      </c>
      <c r="C2281">
        <v>212.73</v>
      </c>
      <c r="D2281">
        <v>0.99763100000000005</v>
      </c>
    </row>
    <row r="2282" spans="1:4" x14ac:dyDescent="0.3">
      <c r="A2282" s="11">
        <v>43670</v>
      </c>
      <c r="B2282">
        <v>9811.93</v>
      </c>
      <c r="C2282">
        <v>217.05</v>
      </c>
      <c r="D2282">
        <v>1</v>
      </c>
    </row>
    <row r="2283" spans="1:4" x14ac:dyDescent="0.3">
      <c r="A2283" s="11">
        <v>43671</v>
      </c>
      <c r="B2283">
        <v>9911.84</v>
      </c>
      <c r="C2283">
        <v>219.62</v>
      </c>
      <c r="D2283">
        <v>1</v>
      </c>
    </row>
    <row r="2284" spans="1:4" x14ac:dyDescent="0.3">
      <c r="A2284" s="11">
        <v>43672</v>
      </c>
      <c r="B2284">
        <v>9870.2999999999993</v>
      </c>
      <c r="C2284">
        <v>219.63</v>
      </c>
      <c r="D2284">
        <v>1</v>
      </c>
    </row>
    <row r="2285" spans="1:4" x14ac:dyDescent="0.3">
      <c r="A2285" s="11">
        <v>43673</v>
      </c>
      <c r="B2285">
        <v>9477.68</v>
      </c>
      <c r="C2285">
        <v>207.41</v>
      </c>
      <c r="D2285">
        <v>0.99890400000000001</v>
      </c>
    </row>
    <row r="2286" spans="1:4" x14ac:dyDescent="0.3">
      <c r="A2286" s="11">
        <v>43674</v>
      </c>
      <c r="B2286">
        <v>9552.86</v>
      </c>
      <c r="C2286">
        <v>211.19</v>
      </c>
      <c r="D2286">
        <v>1</v>
      </c>
    </row>
    <row r="2287" spans="1:4" x14ac:dyDescent="0.3">
      <c r="A2287" s="11">
        <v>43675</v>
      </c>
      <c r="B2287">
        <v>9519.15</v>
      </c>
      <c r="C2287">
        <v>211.27</v>
      </c>
      <c r="D2287">
        <v>1</v>
      </c>
    </row>
    <row r="2288" spans="1:4" x14ac:dyDescent="0.3">
      <c r="A2288" s="11">
        <v>43676</v>
      </c>
      <c r="B2288">
        <v>9607.42</v>
      </c>
      <c r="C2288">
        <v>210.52</v>
      </c>
      <c r="D2288">
        <v>1</v>
      </c>
    </row>
    <row r="2289" spans="1:4" x14ac:dyDescent="0.3">
      <c r="A2289" s="11">
        <v>43677</v>
      </c>
      <c r="B2289">
        <v>10085.629999999999</v>
      </c>
      <c r="C2289">
        <v>218.65</v>
      </c>
      <c r="D2289">
        <v>1</v>
      </c>
    </row>
    <row r="2290" spans="1:4" x14ac:dyDescent="0.3">
      <c r="A2290" s="11">
        <v>43678</v>
      </c>
      <c r="B2290">
        <v>10399.67</v>
      </c>
      <c r="C2290">
        <v>217.81</v>
      </c>
      <c r="D2290">
        <v>1.01</v>
      </c>
    </row>
    <row r="2291" spans="1:4" x14ac:dyDescent="0.3">
      <c r="A2291" s="11">
        <v>43679</v>
      </c>
      <c r="B2291">
        <v>10518.17</v>
      </c>
      <c r="C2291">
        <v>217.87</v>
      </c>
      <c r="D2291">
        <v>1</v>
      </c>
    </row>
    <row r="2292" spans="1:4" x14ac:dyDescent="0.3">
      <c r="A2292" s="11">
        <v>43680</v>
      </c>
      <c r="B2292">
        <v>10821.73</v>
      </c>
      <c r="C2292">
        <v>222.49</v>
      </c>
      <c r="D2292">
        <v>1</v>
      </c>
    </row>
    <row r="2293" spans="1:4" x14ac:dyDescent="0.3">
      <c r="A2293" s="11">
        <v>43681</v>
      </c>
      <c r="B2293">
        <v>10970.18</v>
      </c>
      <c r="C2293">
        <v>222.67</v>
      </c>
      <c r="D2293">
        <v>1.01</v>
      </c>
    </row>
    <row r="2294" spans="1:4" x14ac:dyDescent="0.3">
      <c r="A2294" s="11">
        <v>43682</v>
      </c>
      <c r="B2294">
        <v>11805.65</v>
      </c>
      <c r="C2294">
        <v>234.22</v>
      </c>
      <c r="D2294">
        <v>1.01</v>
      </c>
    </row>
    <row r="2295" spans="1:4" x14ac:dyDescent="0.3">
      <c r="A2295" s="11">
        <v>43683</v>
      </c>
      <c r="B2295">
        <v>11478.17</v>
      </c>
      <c r="C2295">
        <v>226.02</v>
      </c>
      <c r="D2295">
        <v>0.99821099999999996</v>
      </c>
    </row>
    <row r="2296" spans="1:4" x14ac:dyDescent="0.3">
      <c r="A2296" s="11">
        <v>43684</v>
      </c>
      <c r="B2296">
        <v>11941.97</v>
      </c>
      <c r="C2296">
        <v>226.39</v>
      </c>
      <c r="D2296">
        <v>1</v>
      </c>
    </row>
    <row r="2297" spans="1:4" x14ac:dyDescent="0.3">
      <c r="A2297" s="11">
        <v>43685</v>
      </c>
      <c r="B2297">
        <v>11966.41</v>
      </c>
      <c r="C2297">
        <v>220.94</v>
      </c>
      <c r="D2297">
        <v>0.99745399999999995</v>
      </c>
    </row>
    <row r="2298" spans="1:4" x14ac:dyDescent="0.3">
      <c r="A2298" s="11">
        <v>43686</v>
      </c>
      <c r="B2298">
        <v>11862.94</v>
      </c>
      <c r="C2298">
        <v>210.49</v>
      </c>
      <c r="D2298">
        <v>0.99874200000000002</v>
      </c>
    </row>
    <row r="2299" spans="1:4" x14ac:dyDescent="0.3">
      <c r="A2299" s="11">
        <v>43687</v>
      </c>
      <c r="B2299">
        <v>11354.02</v>
      </c>
      <c r="C2299">
        <v>206.73</v>
      </c>
      <c r="D2299">
        <v>0.999664</v>
      </c>
    </row>
    <row r="2300" spans="1:4" x14ac:dyDescent="0.3">
      <c r="A2300" s="11">
        <v>43688</v>
      </c>
      <c r="B2300">
        <v>11523.58</v>
      </c>
      <c r="C2300">
        <v>216.09</v>
      </c>
      <c r="D2300">
        <v>0.99765000000000004</v>
      </c>
    </row>
    <row r="2301" spans="1:4" x14ac:dyDescent="0.3">
      <c r="A2301" s="11">
        <v>43689</v>
      </c>
      <c r="B2301">
        <v>11382.62</v>
      </c>
      <c r="C2301">
        <v>211.29</v>
      </c>
      <c r="D2301">
        <v>0.99842699999999995</v>
      </c>
    </row>
    <row r="2302" spans="1:4" x14ac:dyDescent="0.3">
      <c r="A2302" s="11">
        <v>43690</v>
      </c>
      <c r="B2302">
        <v>10895.83</v>
      </c>
      <c r="C2302">
        <v>208.71</v>
      </c>
      <c r="D2302">
        <v>0.99660700000000002</v>
      </c>
    </row>
    <row r="2303" spans="1:4" x14ac:dyDescent="0.3">
      <c r="A2303" s="11">
        <v>43691</v>
      </c>
      <c r="B2303">
        <v>10051.700000000001</v>
      </c>
      <c r="C2303">
        <v>186.61</v>
      </c>
      <c r="D2303">
        <v>0.99326700000000001</v>
      </c>
    </row>
    <row r="2304" spans="1:4" x14ac:dyDescent="0.3">
      <c r="A2304" s="11">
        <v>43692</v>
      </c>
      <c r="B2304">
        <v>10311.549999999999</v>
      </c>
      <c r="C2304">
        <v>188.5</v>
      </c>
      <c r="D2304">
        <v>1</v>
      </c>
    </row>
    <row r="2305" spans="1:4" x14ac:dyDescent="0.3">
      <c r="A2305" s="11">
        <v>43693</v>
      </c>
      <c r="B2305">
        <v>10374.34</v>
      </c>
      <c r="C2305">
        <v>185.44</v>
      </c>
      <c r="D2305">
        <v>1</v>
      </c>
    </row>
    <row r="2306" spans="1:4" x14ac:dyDescent="0.3">
      <c r="A2306" s="11">
        <v>43694</v>
      </c>
      <c r="B2306">
        <v>10231.74</v>
      </c>
      <c r="C2306">
        <v>185.69</v>
      </c>
      <c r="D2306">
        <v>1</v>
      </c>
    </row>
    <row r="2307" spans="1:4" x14ac:dyDescent="0.3">
      <c r="A2307" s="11">
        <v>43695</v>
      </c>
      <c r="B2307">
        <v>10345.81</v>
      </c>
      <c r="C2307">
        <v>194.49</v>
      </c>
      <c r="D2307">
        <v>1</v>
      </c>
    </row>
    <row r="2308" spans="1:4" x14ac:dyDescent="0.3">
      <c r="A2308" s="11">
        <v>43696</v>
      </c>
      <c r="B2308">
        <v>10916.05</v>
      </c>
      <c r="C2308">
        <v>203.09</v>
      </c>
      <c r="D2308">
        <v>1</v>
      </c>
    </row>
    <row r="2309" spans="1:4" x14ac:dyDescent="0.3">
      <c r="A2309" s="11">
        <v>43697</v>
      </c>
      <c r="B2309">
        <v>10763.23</v>
      </c>
      <c r="C2309">
        <v>196.57</v>
      </c>
      <c r="D2309">
        <v>1</v>
      </c>
    </row>
    <row r="2310" spans="1:4" x14ac:dyDescent="0.3">
      <c r="A2310" s="11">
        <v>43698</v>
      </c>
      <c r="B2310">
        <v>10138.049999999999</v>
      </c>
      <c r="C2310">
        <v>186.89</v>
      </c>
      <c r="D2310">
        <v>0.99447200000000002</v>
      </c>
    </row>
    <row r="2311" spans="1:4" x14ac:dyDescent="0.3">
      <c r="A2311" s="11">
        <v>43699</v>
      </c>
      <c r="B2311">
        <v>10131.06</v>
      </c>
      <c r="C2311">
        <v>191.33</v>
      </c>
      <c r="D2311">
        <v>1</v>
      </c>
    </row>
    <row r="2312" spans="1:4" x14ac:dyDescent="0.3">
      <c r="A2312" s="11">
        <v>43700</v>
      </c>
      <c r="B2312">
        <v>10407.969999999999</v>
      </c>
      <c r="C2312">
        <v>194.71</v>
      </c>
      <c r="D2312">
        <v>1</v>
      </c>
    </row>
    <row r="2313" spans="1:4" x14ac:dyDescent="0.3">
      <c r="A2313" s="11">
        <v>43701</v>
      </c>
      <c r="B2313">
        <v>10159.959999999999</v>
      </c>
      <c r="C2313">
        <v>191.29</v>
      </c>
      <c r="D2313">
        <v>1</v>
      </c>
    </row>
    <row r="2314" spans="1:4" x14ac:dyDescent="0.3">
      <c r="A2314" s="11">
        <v>43702</v>
      </c>
      <c r="B2314">
        <v>10138.52</v>
      </c>
      <c r="C2314">
        <v>186.84</v>
      </c>
      <c r="D2314">
        <v>0.99955899999999998</v>
      </c>
    </row>
    <row r="2315" spans="1:4" x14ac:dyDescent="0.3">
      <c r="A2315" s="11">
        <v>43703</v>
      </c>
      <c r="B2315">
        <v>10370.82</v>
      </c>
      <c r="C2315">
        <v>188.93</v>
      </c>
      <c r="D2315">
        <v>1</v>
      </c>
    </row>
    <row r="2316" spans="1:4" x14ac:dyDescent="0.3">
      <c r="A2316" s="11">
        <v>43704</v>
      </c>
      <c r="B2316">
        <v>10185.5</v>
      </c>
      <c r="C2316">
        <v>187.52</v>
      </c>
      <c r="D2316">
        <v>0.99913700000000005</v>
      </c>
    </row>
    <row r="2317" spans="1:4" x14ac:dyDescent="0.3">
      <c r="A2317" s="11">
        <v>43705</v>
      </c>
      <c r="B2317">
        <v>9754.42</v>
      </c>
      <c r="C2317">
        <v>173.89</v>
      </c>
      <c r="D2317">
        <v>0.99691799999999997</v>
      </c>
    </row>
    <row r="2318" spans="1:4" x14ac:dyDescent="0.3">
      <c r="A2318" s="11">
        <v>43706</v>
      </c>
      <c r="B2318">
        <v>9510.2000000000007</v>
      </c>
      <c r="C2318">
        <v>169.52</v>
      </c>
      <c r="D2318">
        <v>1</v>
      </c>
    </row>
    <row r="2319" spans="1:4" x14ac:dyDescent="0.3">
      <c r="A2319" s="11">
        <v>43707</v>
      </c>
      <c r="B2319">
        <v>9598.17</v>
      </c>
      <c r="C2319">
        <v>168.83</v>
      </c>
      <c r="D2319">
        <v>1</v>
      </c>
    </row>
    <row r="2320" spans="1:4" x14ac:dyDescent="0.3">
      <c r="A2320" s="11">
        <v>43708</v>
      </c>
      <c r="B2320">
        <v>9630.66</v>
      </c>
      <c r="C2320">
        <v>172.47</v>
      </c>
      <c r="D2320">
        <v>1</v>
      </c>
    </row>
    <row r="2321" spans="1:4" x14ac:dyDescent="0.3">
      <c r="A2321" s="11">
        <v>43709</v>
      </c>
      <c r="B2321">
        <v>9757.9699999999993</v>
      </c>
      <c r="C2321">
        <v>171.63</v>
      </c>
      <c r="D2321">
        <v>1</v>
      </c>
    </row>
    <row r="2322" spans="1:4" x14ac:dyDescent="0.3">
      <c r="A2322" s="11">
        <v>43710</v>
      </c>
      <c r="B2322">
        <v>10346.76</v>
      </c>
      <c r="C2322">
        <v>178.35</v>
      </c>
      <c r="D2322">
        <v>1</v>
      </c>
    </row>
    <row r="2323" spans="1:4" x14ac:dyDescent="0.3">
      <c r="A2323" s="11">
        <v>43711</v>
      </c>
      <c r="B2323">
        <v>10623.54</v>
      </c>
      <c r="C2323">
        <v>179.5</v>
      </c>
      <c r="D2323">
        <v>1</v>
      </c>
    </row>
    <row r="2324" spans="1:4" x14ac:dyDescent="0.3">
      <c r="A2324" s="11">
        <v>43712</v>
      </c>
      <c r="B2324">
        <v>10594.49</v>
      </c>
      <c r="C2324">
        <v>175.99</v>
      </c>
      <c r="D2324">
        <v>1</v>
      </c>
    </row>
    <row r="2325" spans="1:4" x14ac:dyDescent="0.3">
      <c r="A2325" s="11">
        <v>43713</v>
      </c>
      <c r="B2325">
        <v>10575.53</v>
      </c>
      <c r="C2325">
        <v>174.22</v>
      </c>
      <c r="D2325">
        <v>1</v>
      </c>
    </row>
    <row r="2326" spans="1:4" x14ac:dyDescent="0.3">
      <c r="A2326" s="11">
        <v>43714</v>
      </c>
      <c r="B2326">
        <v>10353.299999999999</v>
      </c>
      <c r="C2326">
        <v>169.96</v>
      </c>
      <c r="D2326">
        <v>1</v>
      </c>
    </row>
    <row r="2327" spans="1:4" x14ac:dyDescent="0.3">
      <c r="A2327" s="11">
        <v>43715</v>
      </c>
      <c r="B2327">
        <v>10517.25</v>
      </c>
      <c r="C2327">
        <v>178.26</v>
      </c>
      <c r="D2327">
        <v>1.01</v>
      </c>
    </row>
    <row r="2328" spans="1:4" x14ac:dyDescent="0.3">
      <c r="A2328" s="11">
        <v>43716</v>
      </c>
      <c r="B2328">
        <v>10441.280000000001</v>
      </c>
      <c r="C2328">
        <v>181.36</v>
      </c>
      <c r="D2328">
        <v>1.01</v>
      </c>
    </row>
    <row r="2329" spans="1:4" x14ac:dyDescent="0.3">
      <c r="A2329" s="11">
        <v>43717</v>
      </c>
      <c r="B2329">
        <v>10334.969999999999</v>
      </c>
      <c r="C2329">
        <v>181.15</v>
      </c>
      <c r="D2329">
        <v>1</v>
      </c>
    </row>
    <row r="2330" spans="1:4" x14ac:dyDescent="0.3">
      <c r="A2330" s="11">
        <v>43718</v>
      </c>
      <c r="B2330">
        <v>10115.98</v>
      </c>
      <c r="C2330">
        <v>179.79</v>
      </c>
      <c r="D2330">
        <v>0.99980599999999997</v>
      </c>
    </row>
    <row r="2331" spans="1:4" x14ac:dyDescent="0.3">
      <c r="A2331" s="11">
        <v>43719</v>
      </c>
      <c r="B2331">
        <v>10178.370000000001</v>
      </c>
      <c r="C2331">
        <v>178.73</v>
      </c>
      <c r="D2331">
        <v>1</v>
      </c>
    </row>
    <row r="2332" spans="1:4" x14ac:dyDescent="0.3">
      <c r="A2332" s="11">
        <v>43720</v>
      </c>
      <c r="B2332">
        <v>10410.129999999999</v>
      </c>
      <c r="C2332">
        <v>181.02</v>
      </c>
      <c r="D2332">
        <v>1</v>
      </c>
    </row>
    <row r="2333" spans="1:4" x14ac:dyDescent="0.3">
      <c r="A2333" s="11">
        <v>43721</v>
      </c>
      <c r="B2333">
        <v>10360.549999999999</v>
      </c>
      <c r="C2333">
        <v>181.11</v>
      </c>
      <c r="D2333">
        <v>1</v>
      </c>
    </row>
    <row r="2334" spans="1:4" x14ac:dyDescent="0.3">
      <c r="A2334" s="11">
        <v>43722</v>
      </c>
      <c r="B2334">
        <v>10358.049999999999</v>
      </c>
      <c r="C2334">
        <v>188.11</v>
      </c>
      <c r="D2334">
        <v>1</v>
      </c>
    </row>
    <row r="2335" spans="1:4" x14ac:dyDescent="0.3">
      <c r="A2335" s="11">
        <v>43723</v>
      </c>
      <c r="B2335">
        <v>10347.709999999999</v>
      </c>
      <c r="C2335">
        <v>189.79</v>
      </c>
      <c r="D2335">
        <v>1</v>
      </c>
    </row>
    <row r="2336" spans="1:4" x14ac:dyDescent="0.3">
      <c r="A2336" s="11">
        <v>43724</v>
      </c>
      <c r="B2336">
        <v>10276.790000000001</v>
      </c>
      <c r="C2336">
        <v>197.11</v>
      </c>
      <c r="D2336">
        <v>1</v>
      </c>
    </row>
    <row r="2337" spans="1:4" x14ac:dyDescent="0.3">
      <c r="A2337" s="11">
        <v>43725</v>
      </c>
      <c r="B2337">
        <v>10241.27</v>
      </c>
      <c r="C2337">
        <v>208.61</v>
      </c>
      <c r="D2337">
        <v>1</v>
      </c>
    </row>
    <row r="2338" spans="1:4" x14ac:dyDescent="0.3">
      <c r="A2338" s="11">
        <v>43726</v>
      </c>
      <c r="B2338">
        <v>10198.25</v>
      </c>
      <c r="C2338">
        <v>211.39</v>
      </c>
      <c r="D2338">
        <v>1</v>
      </c>
    </row>
    <row r="2339" spans="1:4" x14ac:dyDescent="0.3">
      <c r="A2339" s="11">
        <v>43727</v>
      </c>
      <c r="B2339">
        <v>10266.41</v>
      </c>
      <c r="C2339">
        <v>221.28</v>
      </c>
      <c r="D2339">
        <v>1</v>
      </c>
    </row>
    <row r="2340" spans="1:4" x14ac:dyDescent="0.3">
      <c r="A2340" s="11">
        <v>43728</v>
      </c>
      <c r="B2340">
        <v>10181.64</v>
      </c>
      <c r="C2340">
        <v>218.05</v>
      </c>
      <c r="D2340">
        <v>1</v>
      </c>
    </row>
    <row r="2341" spans="1:4" x14ac:dyDescent="0.3">
      <c r="A2341" s="11">
        <v>43729</v>
      </c>
      <c r="B2341">
        <v>10019.719999999999</v>
      </c>
      <c r="C2341">
        <v>215.52</v>
      </c>
      <c r="D2341">
        <v>1</v>
      </c>
    </row>
    <row r="2342" spans="1:4" x14ac:dyDescent="0.3">
      <c r="A2342" s="11">
        <v>43730</v>
      </c>
      <c r="B2342">
        <v>10070.39</v>
      </c>
      <c r="C2342">
        <v>211.55</v>
      </c>
      <c r="D2342">
        <v>1</v>
      </c>
    </row>
    <row r="2343" spans="1:4" x14ac:dyDescent="0.3">
      <c r="A2343" s="11">
        <v>43731</v>
      </c>
      <c r="B2343">
        <v>9729.32</v>
      </c>
      <c r="C2343">
        <v>201.92</v>
      </c>
      <c r="D2343">
        <v>1</v>
      </c>
    </row>
    <row r="2344" spans="1:4" x14ac:dyDescent="0.3">
      <c r="A2344" s="11">
        <v>43732</v>
      </c>
      <c r="B2344">
        <v>8620.57</v>
      </c>
      <c r="C2344">
        <v>168.11</v>
      </c>
      <c r="D2344">
        <v>1.01</v>
      </c>
    </row>
    <row r="2345" spans="1:4" x14ac:dyDescent="0.3">
      <c r="A2345" s="11">
        <v>43733</v>
      </c>
      <c r="B2345">
        <v>8486.99</v>
      </c>
      <c r="C2345">
        <v>170.89</v>
      </c>
      <c r="D2345">
        <v>1.01</v>
      </c>
    </row>
    <row r="2346" spans="1:4" x14ac:dyDescent="0.3">
      <c r="A2346" s="11">
        <v>43734</v>
      </c>
      <c r="B2346">
        <v>8118.97</v>
      </c>
      <c r="C2346">
        <v>166.73</v>
      </c>
      <c r="D2346">
        <v>1</v>
      </c>
    </row>
    <row r="2347" spans="1:4" x14ac:dyDescent="0.3">
      <c r="A2347" s="11">
        <v>43735</v>
      </c>
      <c r="B2347">
        <v>8251.85</v>
      </c>
      <c r="C2347">
        <v>174.71</v>
      </c>
      <c r="D2347">
        <v>1.01</v>
      </c>
    </row>
    <row r="2348" spans="1:4" x14ac:dyDescent="0.3">
      <c r="A2348" s="11">
        <v>43736</v>
      </c>
      <c r="B2348">
        <v>8245.92</v>
      </c>
      <c r="C2348">
        <v>174.57</v>
      </c>
      <c r="D2348">
        <v>1</v>
      </c>
    </row>
    <row r="2349" spans="1:4" x14ac:dyDescent="0.3">
      <c r="A2349" s="11">
        <v>43737</v>
      </c>
      <c r="B2349">
        <v>8104.19</v>
      </c>
      <c r="C2349">
        <v>170.5</v>
      </c>
      <c r="D2349">
        <v>1.01</v>
      </c>
    </row>
    <row r="2350" spans="1:4" x14ac:dyDescent="0.3">
      <c r="A2350" s="11">
        <v>43738</v>
      </c>
      <c r="B2350">
        <v>8293.8700000000008</v>
      </c>
      <c r="C2350">
        <v>179.87</v>
      </c>
      <c r="D2350">
        <v>1</v>
      </c>
    </row>
    <row r="2351" spans="1:4" x14ac:dyDescent="0.3">
      <c r="A2351" s="11">
        <v>43739</v>
      </c>
      <c r="B2351">
        <v>8343.2800000000007</v>
      </c>
      <c r="C2351">
        <v>177.34</v>
      </c>
      <c r="D2351">
        <v>1.01</v>
      </c>
    </row>
    <row r="2352" spans="1:4" x14ac:dyDescent="0.3">
      <c r="A2352" s="11">
        <v>43740</v>
      </c>
      <c r="B2352">
        <v>8393.0400000000009</v>
      </c>
      <c r="C2352">
        <v>180.71</v>
      </c>
      <c r="D2352">
        <v>1</v>
      </c>
    </row>
    <row r="2353" spans="1:4" x14ac:dyDescent="0.3">
      <c r="A2353" s="11">
        <v>43741</v>
      </c>
      <c r="B2353">
        <v>8259.99</v>
      </c>
      <c r="C2353">
        <v>175.2</v>
      </c>
      <c r="D2353">
        <v>1</v>
      </c>
    </row>
    <row r="2354" spans="1:4" x14ac:dyDescent="0.3">
      <c r="A2354" s="11">
        <v>43742</v>
      </c>
      <c r="B2354">
        <v>8205.94</v>
      </c>
      <c r="C2354">
        <v>176.99</v>
      </c>
      <c r="D2354">
        <v>1.01</v>
      </c>
    </row>
    <row r="2355" spans="1:4" x14ac:dyDescent="0.3">
      <c r="A2355" s="11">
        <v>43743</v>
      </c>
      <c r="B2355">
        <v>8151.5</v>
      </c>
      <c r="C2355">
        <v>176.35</v>
      </c>
      <c r="D2355">
        <v>1</v>
      </c>
    </row>
    <row r="2356" spans="1:4" x14ac:dyDescent="0.3">
      <c r="A2356" s="11">
        <v>43744</v>
      </c>
      <c r="B2356">
        <v>7988.16</v>
      </c>
      <c r="C2356">
        <v>173.06</v>
      </c>
      <c r="D2356">
        <v>1.01</v>
      </c>
    </row>
    <row r="2357" spans="1:4" x14ac:dyDescent="0.3">
      <c r="A2357" s="11">
        <v>43745</v>
      </c>
      <c r="B2357">
        <v>8245.6200000000008</v>
      </c>
      <c r="C2357">
        <v>181.19</v>
      </c>
      <c r="D2357">
        <v>1.01</v>
      </c>
    </row>
    <row r="2358" spans="1:4" x14ac:dyDescent="0.3">
      <c r="A2358" s="11">
        <v>43746</v>
      </c>
      <c r="B2358">
        <v>8228.7800000000007</v>
      </c>
      <c r="C2358">
        <v>182.02</v>
      </c>
      <c r="D2358">
        <v>1.01</v>
      </c>
    </row>
    <row r="2359" spans="1:4" x14ac:dyDescent="0.3">
      <c r="A2359" s="11">
        <v>43747</v>
      </c>
      <c r="B2359">
        <v>8595.74</v>
      </c>
      <c r="C2359">
        <v>193.29</v>
      </c>
      <c r="D2359">
        <v>1.01</v>
      </c>
    </row>
    <row r="2360" spans="1:4" x14ac:dyDescent="0.3">
      <c r="A2360" s="11">
        <v>43748</v>
      </c>
      <c r="B2360">
        <v>8586.4699999999993</v>
      </c>
      <c r="C2360">
        <v>191.66</v>
      </c>
      <c r="D2360">
        <v>1</v>
      </c>
    </row>
    <row r="2361" spans="1:4" x14ac:dyDescent="0.3">
      <c r="A2361" s="11">
        <v>43749</v>
      </c>
      <c r="B2361">
        <v>8321.76</v>
      </c>
      <c r="C2361">
        <v>182.57</v>
      </c>
      <c r="D2361">
        <v>1.01</v>
      </c>
    </row>
    <row r="2362" spans="1:4" x14ac:dyDescent="0.3">
      <c r="A2362" s="11">
        <v>43750</v>
      </c>
      <c r="B2362">
        <v>8336.56</v>
      </c>
      <c r="C2362">
        <v>180.83</v>
      </c>
      <c r="D2362">
        <v>1</v>
      </c>
    </row>
    <row r="2363" spans="1:4" x14ac:dyDescent="0.3">
      <c r="A2363" s="11">
        <v>43751</v>
      </c>
      <c r="B2363">
        <v>8321.01</v>
      </c>
      <c r="C2363">
        <v>182.08</v>
      </c>
      <c r="D2363">
        <v>1</v>
      </c>
    </row>
    <row r="2364" spans="1:4" x14ac:dyDescent="0.3">
      <c r="A2364" s="11">
        <v>43752</v>
      </c>
      <c r="B2364">
        <v>8374.69</v>
      </c>
      <c r="C2364">
        <v>186.96</v>
      </c>
      <c r="D2364">
        <v>1</v>
      </c>
    </row>
    <row r="2365" spans="1:4" x14ac:dyDescent="0.3">
      <c r="A2365" s="11">
        <v>43753</v>
      </c>
      <c r="B2365">
        <v>8205.3700000000008</v>
      </c>
      <c r="C2365">
        <v>181.41</v>
      </c>
      <c r="D2365">
        <v>1</v>
      </c>
    </row>
    <row r="2366" spans="1:4" x14ac:dyDescent="0.3">
      <c r="A2366" s="11">
        <v>43754</v>
      </c>
      <c r="B2366">
        <v>8047.53</v>
      </c>
      <c r="C2366">
        <v>176.01</v>
      </c>
      <c r="D2366">
        <v>1.01</v>
      </c>
    </row>
    <row r="2367" spans="1:4" x14ac:dyDescent="0.3">
      <c r="A2367" s="11">
        <v>43755</v>
      </c>
      <c r="B2367">
        <v>8103.91</v>
      </c>
      <c r="C2367">
        <v>178.03</v>
      </c>
      <c r="D2367">
        <v>1</v>
      </c>
    </row>
    <row r="2368" spans="1:4" x14ac:dyDescent="0.3">
      <c r="A2368" s="11">
        <v>43756</v>
      </c>
      <c r="B2368">
        <v>7973.21</v>
      </c>
      <c r="C2368">
        <v>173.62</v>
      </c>
      <c r="D2368">
        <v>1</v>
      </c>
    </row>
    <row r="2369" spans="1:4" x14ac:dyDescent="0.3">
      <c r="A2369" s="11">
        <v>43757</v>
      </c>
      <c r="B2369">
        <v>7988.56</v>
      </c>
      <c r="C2369">
        <v>172.91</v>
      </c>
      <c r="D2369">
        <v>1.01</v>
      </c>
    </row>
    <row r="2370" spans="1:4" x14ac:dyDescent="0.3">
      <c r="A2370" s="11">
        <v>43758</v>
      </c>
      <c r="B2370">
        <v>8222.08</v>
      </c>
      <c r="C2370">
        <v>175.53</v>
      </c>
      <c r="D2370">
        <v>1</v>
      </c>
    </row>
    <row r="2371" spans="1:4" x14ac:dyDescent="0.3">
      <c r="A2371" s="11">
        <v>43759</v>
      </c>
      <c r="B2371">
        <v>8243.7199999999993</v>
      </c>
      <c r="C2371">
        <v>174.92</v>
      </c>
      <c r="D2371">
        <v>1</v>
      </c>
    </row>
    <row r="2372" spans="1:4" x14ac:dyDescent="0.3">
      <c r="A2372" s="11">
        <v>43760</v>
      </c>
      <c r="B2372">
        <v>8078.2</v>
      </c>
      <c r="C2372">
        <v>172.3</v>
      </c>
      <c r="D2372">
        <v>1</v>
      </c>
    </row>
    <row r="2373" spans="1:4" x14ac:dyDescent="0.3">
      <c r="A2373" s="11">
        <v>43761</v>
      </c>
      <c r="B2373">
        <v>7514.67</v>
      </c>
      <c r="C2373">
        <v>162.4</v>
      </c>
      <c r="D2373">
        <v>1</v>
      </c>
    </row>
    <row r="2374" spans="1:4" x14ac:dyDescent="0.3">
      <c r="A2374" s="11">
        <v>43762</v>
      </c>
      <c r="B2374">
        <v>7493.49</v>
      </c>
      <c r="C2374">
        <v>162.16999999999999</v>
      </c>
      <c r="D2374">
        <v>1.01</v>
      </c>
    </row>
    <row r="2375" spans="1:4" x14ac:dyDescent="0.3">
      <c r="A2375" s="11">
        <v>43763</v>
      </c>
      <c r="B2375">
        <v>8660.7000000000007</v>
      </c>
      <c r="C2375">
        <v>181.52</v>
      </c>
      <c r="D2375">
        <v>1</v>
      </c>
    </row>
    <row r="2376" spans="1:4" x14ac:dyDescent="0.3">
      <c r="A2376" s="11">
        <v>43764</v>
      </c>
      <c r="B2376">
        <v>9244.9699999999993</v>
      </c>
      <c r="C2376">
        <v>179.84</v>
      </c>
      <c r="D2376">
        <v>1</v>
      </c>
    </row>
    <row r="2377" spans="1:4" x14ac:dyDescent="0.3">
      <c r="A2377" s="11">
        <v>43765</v>
      </c>
      <c r="B2377">
        <v>9551.7099999999991</v>
      </c>
      <c r="C2377">
        <v>184.24</v>
      </c>
      <c r="D2377">
        <v>1</v>
      </c>
    </row>
    <row r="2378" spans="1:4" x14ac:dyDescent="0.3">
      <c r="A2378" s="11">
        <v>43766</v>
      </c>
      <c r="B2378">
        <v>9256.15</v>
      </c>
      <c r="C2378">
        <v>182.66</v>
      </c>
      <c r="D2378">
        <v>1</v>
      </c>
    </row>
    <row r="2379" spans="1:4" x14ac:dyDescent="0.3">
      <c r="A2379" s="11">
        <v>43767</v>
      </c>
      <c r="B2379">
        <v>9427.69</v>
      </c>
      <c r="C2379">
        <v>190.34</v>
      </c>
      <c r="D2379">
        <v>1</v>
      </c>
    </row>
    <row r="2380" spans="1:4" x14ac:dyDescent="0.3">
      <c r="A2380" s="11">
        <v>43768</v>
      </c>
      <c r="B2380">
        <v>9205.73</v>
      </c>
      <c r="C2380">
        <v>184.69</v>
      </c>
      <c r="D2380">
        <v>1.01</v>
      </c>
    </row>
    <row r="2381" spans="1:4" x14ac:dyDescent="0.3">
      <c r="A2381" s="11">
        <v>43769</v>
      </c>
      <c r="B2381">
        <v>9199.58</v>
      </c>
      <c r="C2381">
        <v>183.97</v>
      </c>
      <c r="D2381">
        <v>1.01</v>
      </c>
    </row>
    <row r="2382" spans="1:4" x14ac:dyDescent="0.3">
      <c r="A2382" s="11">
        <v>43770</v>
      </c>
      <c r="B2382">
        <v>9261.1</v>
      </c>
      <c r="C2382">
        <v>183.97</v>
      </c>
      <c r="D2382">
        <v>1</v>
      </c>
    </row>
    <row r="2383" spans="1:4" x14ac:dyDescent="0.3">
      <c r="A2383" s="11">
        <v>43771</v>
      </c>
      <c r="B2383">
        <v>9324.7199999999993</v>
      </c>
      <c r="C2383">
        <v>183.93</v>
      </c>
      <c r="D2383">
        <v>1</v>
      </c>
    </row>
    <row r="2384" spans="1:4" x14ac:dyDescent="0.3">
      <c r="A2384" s="11">
        <v>43772</v>
      </c>
      <c r="B2384">
        <v>9235.35</v>
      </c>
      <c r="C2384">
        <v>182.43</v>
      </c>
      <c r="D2384">
        <v>1</v>
      </c>
    </row>
    <row r="2385" spans="1:4" x14ac:dyDescent="0.3">
      <c r="A2385" s="11">
        <v>43773</v>
      </c>
      <c r="B2385">
        <v>9412.61</v>
      </c>
      <c r="C2385">
        <v>186.36</v>
      </c>
      <c r="D2385">
        <v>1</v>
      </c>
    </row>
    <row r="2386" spans="1:4" x14ac:dyDescent="0.3">
      <c r="A2386" s="11">
        <v>43774</v>
      </c>
      <c r="B2386">
        <v>9342.5300000000007</v>
      </c>
      <c r="C2386">
        <v>189.3</v>
      </c>
      <c r="D2386">
        <v>1</v>
      </c>
    </row>
    <row r="2387" spans="1:4" x14ac:dyDescent="0.3">
      <c r="A2387" s="11">
        <v>43775</v>
      </c>
      <c r="B2387">
        <v>9360.8799999999992</v>
      </c>
      <c r="C2387">
        <v>191.59</v>
      </c>
      <c r="D2387">
        <v>1</v>
      </c>
    </row>
    <row r="2388" spans="1:4" x14ac:dyDescent="0.3">
      <c r="A2388" s="11">
        <v>43776</v>
      </c>
      <c r="B2388">
        <v>9267.56</v>
      </c>
      <c r="C2388">
        <v>187.98</v>
      </c>
      <c r="D2388">
        <v>1.01</v>
      </c>
    </row>
    <row r="2389" spans="1:4" x14ac:dyDescent="0.3">
      <c r="A2389" s="11">
        <v>43777</v>
      </c>
      <c r="B2389">
        <v>8804.8799999999992</v>
      </c>
      <c r="C2389">
        <v>184.21</v>
      </c>
      <c r="D2389">
        <v>1</v>
      </c>
    </row>
    <row r="2390" spans="1:4" x14ac:dyDescent="0.3">
      <c r="A2390" s="11">
        <v>43778</v>
      </c>
      <c r="B2390">
        <v>8813.58</v>
      </c>
      <c r="C2390">
        <v>185.03</v>
      </c>
      <c r="D2390">
        <v>1</v>
      </c>
    </row>
    <row r="2391" spans="1:4" x14ac:dyDescent="0.3">
      <c r="A2391" s="11">
        <v>43779</v>
      </c>
      <c r="B2391">
        <v>9055.5300000000007</v>
      </c>
      <c r="C2391">
        <v>189.48</v>
      </c>
      <c r="D2391">
        <v>1</v>
      </c>
    </row>
    <row r="2392" spans="1:4" x14ac:dyDescent="0.3">
      <c r="A2392" s="11">
        <v>43780</v>
      </c>
      <c r="B2392">
        <v>8757.7900000000009</v>
      </c>
      <c r="C2392">
        <v>185.49</v>
      </c>
      <c r="D2392">
        <v>1</v>
      </c>
    </row>
    <row r="2393" spans="1:4" x14ac:dyDescent="0.3">
      <c r="A2393" s="11">
        <v>43781</v>
      </c>
      <c r="B2393">
        <v>8815.66</v>
      </c>
      <c r="C2393">
        <v>186.84</v>
      </c>
      <c r="D2393">
        <v>1</v>
      </c>
    </row>
    <row r="2394" spans="1:4" x14ac:dyDescent="0.3">
      <c r="A2394" s="11">
        <v>43782</v>
      </c>
      <c r="B2394">
        <v>8808.26</v>
      </c>
      <c r="C2394">
        <v>188.26</v>
      </c>
      <c r="D2394">
        <v>1</v>
      </c>
    </row>
    <row r="2395" spans="1:4" x14ac:dyDescent="0.3">
      <c r="A2395" s="11">
        <v>43783</v>
      </c>
      <c r="B2395">
        <v>8708.1</v>
      </c>
      <c r="C2395">
        <v>186</v>
      </c>
      <c r="D2395">
        <v>1.01</v>
      </c>
    </row>
    <row r="2396" spans="1:4" x14ac:dyDescent="0.3">
      <c r="A2396" s="11">
        <v>43784</v>
      </c>
      <c r="B2396">
        <v>8491.99</v>
      </c>
      <c r="C2396">
        <v>180.52</v>
      </c>
      <c r="D2396">
        <v>1</v>
      </c>
    </row>
    <row r="2397" spans="1:4" x14ac:dyDescent="0.3">
      <c r="A2397" s="11">
        <v>43785</v>
      </c>
      <c r="B2397">
        <v>8550.76</v>
      </c>
      <c r="C2397">
        <v>183.35</v>
      </c>
      <c r="D2397">
        <v>1.01</v>
      </c>
    </row>
    <row r="2398" spans="1:4" x14ac:dyDescent="0.3">
      <c r="A2398" s="11">
        <v>43786</v>
      </c>
      <c r="B2398">
        <v>8577.98</v>
      </c>
      <c r="C2398">
        <v>185.12</v>
      </c>
      <c r="D2398">
        <v>1.01</v>
      </c>
    </row>
    <row r="2399" spans="1:4" x14ac:dyDescent="0.3">
      <c r="A2399" s="11">
        <v>43787</v>
      </c>
      <c r="B2399">
        <v>8309.2900000000009</v>
      </c>
      <c r="C2399">
        <v>180.56</v>
      </c>
      <c r="D2399">
        <v>1.01</v>
      </c>
    </row>
    <row r="2400" spans="1:4" x14ac:dyDescent="0.3">
      <c r="A2400" s="11">
        <v>43788</v>
      </c>
      <c r="B2400">
        <v>8206.15</v>
      </c>
      <c r="C2400">
        <v>177.46</v>
      </c>
      <c r="D2400">
        <v>1.01</v>
      </c>
    </row>
    <row r="2401" spans="1:4" x14ac:dyDescent="0.3">
      <c r="A2401" s="11">
        <v>43789</v>
      </c>
      <c r="B2401">
        <v>8027.27</v>
      </c>
      <c r="C2401">
        <v>175.7</v>
      </c>
      <c r="D2401">
        <v>1.01</v>
      </c>
    </row>
    <row r="2402" spans="1:4" x14ac:dyDescent="0.3">
      <c r="A2402" s="11">
        <v>43790</v>
      </c>
      <c r="B2402">
        <v>7642.75</v>
      </c>
      <c r="C2402">
        <v>161.46</v>
      </c>
      <c r="D2402">
        <v>1</v>
      </c>
    </row>
    <row r="2403" spans="1:4" x14ac:dyDescent="0.3">
      <c r="A2403" s="11">
        <v>43791</v>
      </c>
      <c r="B2403">
        <v>7296.58</v>
      </c>
      <c r="C2403">
        <v>150.27000000000001</v>
      </c>
      <c r="D2403">
        <v>1</v>
      </c>
    </row>
    <row r="2404" spans="1:4" x14ac:dyDescent="0.3">
      <c r="A2404" s="11">
        <v>43792</v>
      </c>
      <c r="B2404">
        <v>7397.8</v>
      </c>
      <c r="C2404">
        <v>153.41999999999999</v>
      </c>
      <c r="D2404">
        <v>1.01</v>
      </c>
    </row>
    <row r="2405" spans="1:4" x14ac:dyDescent="0.3">
      <c r="A2405" s="11">
        <v>43793</v>
      </c>
      <c r="B2405">
        <v>7047.92</v>
      </c>
      <c r="C2405">
        <v>142.83000000000001</v>
      </c>
      <c r="D2405">
        <v>1.02</v>
      </c>
    </row>
    <row r="2406" spans="1:4" x14ac:dyDescent="0.3">
      <c r="A2406" s="11">
        <v>43794</v>
      </c>
      <c r="B2406">
        <v>7146.13</v>
      </c>
      <c r="C2406">
        <v>146.47999999999999</v>
      </c>
      <c r="D2406">
        <v>1</v>
      </c>
    </row>
    <row r="2407" spans="1:4" x14ac:dyDescent="0.3">
      <c r="A2407" s="11">
        <v>43795</v>
      </c>
      <c r="B2407">
        <v>7218.37</v>
      </c>
      <c r="C2407">
        <v>148.97</v>
      </c>
      <c r="D2407">
        <v>1.01</v>
      </c>
    </row>
    <row r="2408" spans="1:4" x14ac:dyDescent="0.3">
      <c r="A2408" s="11">
        <v>43796</v>
      </c>
      <c r="B2408">
        <v>7531.66</v>
      </c>
      <c r="C2408">
        <v>153.01</v>
      </c>
      <c r="D2408">
        <v>1.01</v>
      </c>
    </row>
    <row r="2409" spans="1:4" x14ac:dyDescent="0.3">
      <c r="A2409" s="11">
        <v>43797</v>
      </c>
      <c r="B2409">
        <v>7463.11</v>
      </c>
      <c r="C2409">
        <v>151.72</v>
      </c>
      <c r="D2409">
        <v>1</v>
      </c>
    </row>
    <row r="2410" spans="1:4" x14ac:dyDescent="0.3">
      <c r="A2410" s="11">
        <v>43798</v>
      </c>
      <c r="B2410">
        <v>7761.24</v>
      </c>
      <c r="C2410">
        <v>155.30000000000001</v>
      </c>
      <c r="D2410">
        <v>1</v>
      </c>
    </row>
    <row r="2411" spans="1:4" x14ac:dyDescent="0.3">
      <c r="A2411" s="11">
        <v>43799</v>
      </c>
      <c r="B2411">
        <v>7569.63</v>
      </c>
      <c r="C2411">
        <v>152.54</v>
      </c>
      <c r="D2411">
        <v>1</v>
      </c>
    </row>
    <row r="2412" spans="1:4" x14ac:dyDescent="0.3">
      <c r="A2412" s="11">
        <v>43800</v>
      </c>
      <c r="B2412">
        <v>7424.29</v>
      </c>
      <c r="C2412">
        <v>151.19</v>
      </c>
      <c r="D2412">
        <v>1</v>
      </c>
    </row>
    <row r="2413" spans="1:4" x14ac:dyDescent="0.3">
      <c r="A2413" s="11">
        <v>43801</v>
      </c>
      <c r="B2413">
        <v>7321.99</v>
      </c>
      <c r="C2413">
        <v>149.06</v>
      </c>
      <c r="D2413">
        <v>1</v>
      </c>
    </row>
    <row r="2414" spans="1:4" x14ac:dyDescent="0.3">
      <c r="A2414" s="11">
        <v>43802</v>
      </c>
      <c r="B2414">
        <v>7320.15</v>
      </c>
      <c r="C2414">
        <v>147.96</v>
      </c>
      <c r="D2414">
        <v>1</v>
      </c>
    </row>
    <row r="2415" spans="1:4" x14ac:dyDescent="0.3">
      <c r="A2415" s="11">
        <v>43803</v>
      </c>
      <c r="B2415">
        <v>7252.03</v>
      </c>
      <c r="C2415">
        <v>146.75</v>
      </c>
      <c r="D2415">
        <v>1.01</v>
      </c>
    </row>
    <row r="2416" spans="1:4" x14ac:dyDescent="0.3">
      <c r="A2416" s="11">
        <v>43804</v>
      </c>
      <c r="B2416">
        <v>7448.31</v>
      </c>
      <c r="C2416">
        <v>149.25</v>
      </c>
      <c r="D2416">
        <v>1.01</v>
      </c>
    </row>
    <row r="2417" spans="1:4" x14ac:dyDescent="0.3">
      <c r="A2417" s="11">
        <v>43805</v>
      </c>
      <c r="B2417">
        <v>7547</v>
      </c>
      <c r="C2417">
        <v>149.19</v>
      </c>
      <c r="D2417">
        <v>1</v>
      </c>
    </row>
    <row r="2418" spans="1:4" x14ac:dyDescent="0.3">
      <c r="A2418" s="11">
        <v>43806</v>
      </c>
      <c r="B2418">
        <v>7556.24</v>
      </c>
      <c r="C2418">
        <v>148.77000000000001</v>
      </c>
      <c r="D2418">
        <v>1.01</v>
      </c>
    </row>
    <row r="2419" spans="1:4" x14ac:dyDescent="0.3">
      <c r="A2419" s="11">
        <v>43807</v>
      </c>
      <c r="B2419">
        <v>7564.35</v>
      </c>
      <c r="C2419">
        <v>151.26</v>
      </c>
      <c r="D2419">
        <v>1.01</v>
      </c>
    </row>
    <row r="2420" spans="1:4" x14ac:dyDescent="0.3">
      <c r="A2420" s="11">
        <v>43808</v>
      </c>
      <c r="B2420">
        <v>7400.9</v>
      </c>
      <c r="C2420">
        <v>148.22999999999999</v>
      </c>
      <c r="D2420">
        <v>1</v>
      </c>
    </row>
    <row r="2421" spans="1:4" x14ac:dyDescent="0.3">
      <c r="A2421" s="11">
        <v>43809</v>
      </c>
      <c r="B2421">
        <v>7278.12</v>
      </c>
      <c r="C2421">
        <v>146.27000000000001</v>
      </c>
      <c r="D2421">
        <v>1.01</v>
      </c>
    </row>
    <row r="2422" spans="1:4" x14ac:dyDescent="0.3">
      <c r="A2422" s="11">
        <v>43810</v>
      </c>
      <c r="B2422">
        <v>7217.43</v>
      </c>
      <c r="C2422">
        <v>143.61000000000001</v>
      </c>
      <c r="D2422">
        <v>1.01</v>
      </c>
    </row>
    <row r="2423" spans="1:4" x14ac:dyDescent="0.3">
      <c r="A2423" s="11">
        <v>43811</v>
      </c>
      <c r="B2423">
        <v>7243.13</v>
      </c>
      <c r="C2423">
        <v>145.6</v>
      </c>
      <c r="D2423">
        <v>1.01</v>
      </c>
    </row>
    <row r="2424" spans="1:4" x14ac:dyDescent="0.3">
      <c r="A2424" s="11">
        <v>43812</v>
      </c>
      <c r="B2424">
        <v>7269.68</v>
      </c>
      <c r="C2424">
        <v>144.94</v>
      </c>
      <c r="D2424">
        <v>1</v>
      </c>
    </row>
    <row r="2425" spans="1:4" x14ac:dyDescent="0.3">
      <c r="A2425" s="11">
        <v>43813</v>
      </c>
      <c r="B2425">
        <v>7124.67</v>
      </c>
      <c r="C2425">
        <v>142.87</v>
      </c>
      <c r="D2425">
        <v>1.01</v>
      </c>
    </row>
    <row r="2426" spans="1:4" x14ac:dyDescent="0.3">
      <c r="A2426" s="11">
        <v>43814</v>
      </c>
      <c r="B2426">
        <v>7152.3</v>
      </c>
      <c r="C2426">
        <v>143.11000000000001</v>
      </c>
      <c r="D2426">
        <v>1</v>
      </c>
    </row>
    <row r="2427" spans="1:4" x14ac:dyDescent="0.3">
      <c r="A2427" s="11">
        <v>43815</v>
      </c>
      <c r="B2427">
        <v>6932.48</v>
      </c>
      <c r="C2427">
        <v>133.61000000000001</v>
      </c>
      <c r="D2427">
        <v>1</v>
      </c>
    </row>
    <row r="2428" spans="1:4" x14ac:dyDescent="0.3">
      <c r="A2428" s="11">
        <v>43816</v>
      </c>
      <c r="B2428">
        <v>6640.52</v>
      </c>
      <c r="C2428">
        <v>122.6</v>
      </c>
      <c r="D2428">
        <v>0.99333899999999997</v>
      </c>
    </row>
    <row r="2429" spans="1:4" x14ac:dyDescent="0.3">
      <c r="A2429" s="11">
        <v>43817</v>
      </c>
      <c r="B2429">
        <v>7276.8</v>
      </c>
      <c r="C2429">
        <v>133.09</v>
      </c>
      <c r="D2429">
        <v>1.01</v>
      </c>
    </row>
    <row r="2430" spans="1:4" x14ac:dyDescent="0.3">
      <c r="A2430" s="11">
        <v>43818</v>
      </c>
      <c r="B2430">
        <v>7202.84</v>
      </c>
      <c r="C2430">
        <v>129.32</v>
      </c>
      <c r="D2430">
        <v>1.01</v>
      </c>
    </row>
    <row r="2431" spans="1:4" x14ac:dyDescent="0.3">
      <c r="A2431" s="11">
        <v>43819</v>
      </c>
      <c r="B2431">
        <v>7218.82</v>
      </c>
      <c r="C2431">
        <v>129.07</v>
      </c>
      <c r="D2431">
        <v>1.01</v>
      </c>
    </row>
    <row r="2432" spans="1:4" x14ac:dyDescent="0.3">
      <c r="A2432" s="11">
        <v>43820</v>
      </c>
      <c r="B2432">
        <v>7191.16</v>
      </c>
      <c r="C2432">
        <v>128.13</v>
      </c>
      <c r="D2432">
        <v>1.01</v>
      </c>
    </row>
    <row r="2433" spans="1:4" x14ac:dyDescent="0.3">
      <c r="A2433" s="11">
        <v>43821</v>
      </c>
      <c r="B2433">
        <v>7511.59</v>
      </c>
      <c r="C2433">
        <v>132.37</v>
      </c>
      <c r="D2433">
        <v>1</v>
      </c>
    </row>
    <row r="2434" spans="1:4" x14ac:dyDescent="0.3">
      <c r="A2434" s="11">
        <v>43822</v>
      </c>
      <c r="B2434">
        <v>7355.63</v>
      </c>
      <c r="C2434">
        <v>128.61000000000001</v>
      </c>
      <c r="D2434">
        <v>1.01</v>
      </c>
    </row>
    <row r="2435" spans="1:4" x14ac:dyDescent="0.3">
      <c r="A2435" s="11">
        <v>43823</v>
      </c>
      <c r="B2435">
        <v>7322.53</v>
      </c>
      <c r="C2435">
        <v>129.06</v>
      </c>
      <c r="D2435">
        <v>1.01</v>
      </c>
    </row>
    <row r="2436" spans="1:4" x14ac:dyDescent="0.3">
      <c r="A2436" s="11">
        <v>43824</v>
      </c>
      <c r="B2436">
        <v>7275.16</v>
      </c>
      <c r="C2436">
        <v>126.45</v>
      </c>
      <c r="D2436">
        <v>1</v>
      </c>
    </row>
    <row r="2437" spans="1:4" x14ac:dyDescent="0.3">
      <c r="A2437" s="11">
        <v>43825</v>
      </c>
      <c r="B2437">
        <v>7238.97</v>
      </c>
      <c r="C2437">
        <v>126.36</v>
      </c>
      <c r="D2437">
        <v>1</v>
      </c>
    </row>
    <row r="2438" spans="1:4" x14ac:dyDescent="0.3">
      <c r="A2438" s="11">
        <v>43826</v>
      </c>
      <c r="B2438">
        <v>7290.09</v>
      </c>
      <c r="C2438">
        <v>127.21</v>
      </c>
      <c r="D2438">
        <v>1.01</v>
      </c>
    </row>
    <row r="2439" spans="1:4" x14ac:dyDescent="0.3">
      <c r="A2439" s="11">
        <v>43827</v>
      </c>
      <c r="B2439">
        <v>7317.99</v>
      </c>
      <c r="C2439">
        <v>128.32</v>
      </c>
      <c r="D2439">
        <v>1</v>
      </c>
    </row>
    <row r="2440" spans="1:4" x14ac:dyDescent="0.3">
      <c r="A2440" s="11">
        <v>43828</v>
      </c>
      <c r="B2440">
        <v>7422.65</v>
      </c>
      <c r="C2440">
        <v>134.76</v>
      </c>
      <c r="D2440">
        <v>1</v>
      </c>
    </row>
    <row r="2441" spans="1:4" x14ac:dyDescent="0.3">
      <c r="A2441" s="11">
        <v>43829</v>
      </c>
      <c r="B2441">
        <v>7293</v>
      </c>
      <c r="C2441">
        <v>132.63</v>
      </c>
      <c r="D2441">
        <v>1.01</v>
      </c>
    </row>
    <row r="2442" spans="1:4" x14ac:dyDescent="0.3">
      <c r="A2442" s="11">
        <v>43830</v>
      </c>
      <c r="B2442">
        <v>7193.6</v>
      </c>
      <c r="C2442">
        <v>129.61000000000001</v>
      </c>
      <c r="D2442">
        <v>0.99967899999999998</v>
      </c>
    </row>
    <row r="2443" spans="1:4" x14ac:dyDescent="0.3">
      <c r="A2443" s="11">
        <v>43831</v>
      </c>
      <c r="B2443">
        <v>7200.17</v>
      </c>
      <c r="C2443">
        <v>130.80000000000001</v>
      </c>
      <c r="D2443">
        <v>0.99983599999999995</v>
      </c>
    </row>
    <row r="2444" spans="1:4" x14ac:dyDescent="0.3">
      <c r="A2444" s="11">
        <v>43832</v>
      </c>
      <c r="B2444">
        <v>6985.47</v>
      </c>
      <c r="C2444">
        <v>127.41</v>
      </c>
      <c r="D2444">
        <v>1</v>
      </c>
    </row>
    <row r="2445" spans="1:4" x14ac:dyDescent="0.3">
      <c r="A2445" s="11">
        <v>43833</v>
      </c>
      <c r="B2445">
        <v>7344.88</v>
      </c>
      <c r="C2445">
        <v>134.16999999999999</v>
      </c>
      <c r="D2445">
        <v>1</v>
      </c>
    </row>
    <row r="2446" spans="1:4" x14ac:dyDescent="0.3">
      <c r="A2446" s="11">
        <v>43834</v>
      </c>
      <c r="B2446">
        <v>7410.66</v>
      </c>
      <c r="C2446">
        <v>135.07</v>
      </c>
      <c r="D2446">
        <v>1.01</v>
      </c>
    </row>
    <row r="2447" spans="1:4" x14ac:dyDescent="0.3">
      <c r="A2447" s="11">
        <v>43835</v>
      </c>
      <c r="B2447">
        <v>7411.32</v>
      </c>
      <c r="C2447">
        <v>136.28</v>
      </c>
      <c r="D2447">
        <v>1.01</v>
      </c>
    </row>
    <row r="2448" spans="1:4" x14ac:dyDescent="0.3">
      <c r="A2448" s="11">
        <v>43836</v>
      </c>
      <c r="B2448">
        <v>7769.22</v>
      </c>
      <c r="C2448">
        <v>144.30000000000001</v>
      </c>
      <c r="D2448">
        <v>1</v>
      </c>
    </row>
    <row r="2449" spans="1:4" x14ac:dyDescent="0.3">
      <c r="A2449" s="11">
        <v>43837</v>
      </c>
      <c r="B2449">
        <v>8163.69</v>
      </c>
      <c r="C2449">
        <v>143.54</v>
      </c>
      <c r="D2449">
        <v>1</v>
      </c>
    </row>
    <row r="2450" spans="1:4" x14ac:dyDescent="0.3">
      <c r="A2450" s="11">
        <v>43838</v>
      </c>
      <c r="B2450">
        <v>8079.86</v>
      </c>
      <c r="C2450">
        <v>141.26</v>
      </c>
      <c r="D2450">
        <v>1</v>
      </c>
    </row>
    <row r="2451" spans="1:4" x14ac:dyDescent="0.3">
      <c r="A2451" s="11">
        <v>43839</v>
      </c>
      <c r="B2451">
        <v>7879.07</v>
      </c>
      <c r="C2451">
        <v>138.97999999999999</v>
      </c>
      <c r="D2451">
        <v>1.01</v>
      </c>
    </row>
    <row r="2452" spans="1:4" x14ac:dyDescent="0.3">
      <c r="A2452" s="11">
        <v>43840</v>
      </c>
      <c r="B2452">
        <v>8166.55</v>
      </c>
      <c r="C2452">
        <v>143.96</v>
      </c>
      <c r="D2452">
        <v>1</v>
      </c>
    </row>
    <row r="2453" spans="1:4" x14ac:dyDescent="0.3">
      <c r="A2453" s="11">
        <v>43841</v>
      </c>
      <c r="B2453">
        <v>8037.54</v>
      </c>
      <c r="C2453">
        <v>142.93</v>
      </c>
      <c r="D2453">
        <v>1</v>
      </c>
    </row>
    <row r="2454" spans="1:4" x14ac:dyDescent="0.3">
      <c r="A2454" s="11">
        <v>43842</v>
      </c>
      <c r="B2454">
        <v>8192.49</v>
      </c>
      <c r="C2454">
        <v>145.87</v>
      </c>
      <c r="D2454">
        <v>1</v>
      </c>
    </row>
    <row r="2455" spans="1:4" x14ac:dyDescent="0.3">
      <c r="A2455" s="11">
        <v>43843</v>
      </c>
      <c r="B2455">
        <v>8144.19</v>
      </c>
      <c r="C2455">
        <v>144.22999999999999</v>
      </c>
      <c r="D2455">
        <v>1</v>
      </c>
    </row>
    <row r="2456" spans="1:4" x14ac:dyDescent="0.3">
      <c r="A2456" s="11">
        <v>43844</v>
      </c>
      <c r="B2456">
        <v>8827.76</v>
      </c>
      <c r="C2456">
        <v>165.96</v>
      </c>
      <c r="D2456">
        <v>1</v>
      </c>
    </row>
    <row r="2457" spans="1:4" x14ac:dyDescent="0.3">
      <c r="A2457" s="11">
        <v>43845</v>
      </c>
      <c r="B2457">
        <v>8807.01</v>
      </c>
      <c r="C2457">
        <v>166.23</v>
      </c>
      <c r="D2457">
        <v>0.99965599999999999</v>
      </c>
    </row>
    <row r="2458" spans="1:4" x14ac:dyDescent="0.3">
      <c r="A2458" s="11">
        <v>43846</v>
      </c>
      <c r="B2458">
        <v>8723.7900000000009</v>
      </c>
      <c r="C2458">
        <v>164.39</v>
      </c>
      <c r="D2458">
        <v>0.99923099999999998</v>
      </c>
    </row>
    <row r="2459" spans="1:4" x14ac:dyDescent="0.3">
      <c r="A2459" s="11">
        <v>43847</v>
      </c>
      <c r="B2459">
        <v>8929.0400000000009</v>
      </c>
      <c r="C2459">
        <v>170.78</v>
      </c>
      <c r="D2459">
        <v>1</v>
      </c>
    </row>
    <row r="2460" spans="1:4" x14ac:dyDescent="0.3">
      <c r="A2460" s="11">
        <v>43848</v>
      </c>
      <c r="B2460">
        <v>8942.81</v>
      </c>
      <c r="C2460">
        <v>175.37</v>
      </c>
      <c r="D2460">
        <v>1</v>
      </c>
    </row>
    <row r="2461" spans="1:4" x14ac:dyDescent="0.3">
      <c r="A2461" s="11">
        <v>43849</v>
      </c>
      <c r="B2461">
        <v>8706.25</v>
      </c>
      <c r="C2461">
        <v>166.97</v>
      </c>
      <c r="D2461">
        <v>0.99853499999999995</v>
      </c>
    </row>
    <row r="2462" spans="1:4" x14ac:dyDescent="0.3">
      <c r="A2462" s="11">
        <v>43850</v>
      </c>
      <c r="B2462">
        <v>8657.64</v>
      </c>
      <c r="C2462">
        <v>167.12</v>
      </c>
      <c r="D2462">
        <v>1</v>
      </c>
    </row>
    <row r="2463" spans="1:4" x14ac:dyDescent="0.3">
      <c r="A2463" s="11">
        <v>43851</v>
      </c>
      <c r="B2463">
        <v>8745.89</v>
      </c>
      <c r="C2463">
        <v>169.7</v>
      </c>
      <c r="D2463">
        <v>1</v>
      </c>
    </row>
    <row r="2464" spans="1:4" x14ac:dyDescent="0.3">
      <c r="A2464" s="11">
        <v>43852</v>
      </c>
      <c r="B2464">
        <v>8680.8799999999992</v>
      </c>
      <c r="C2464">
        <v>168.29</v>
      </c>
      <c r="D2464">
        <v>1</v>
      </c>
    </row>
    <row r="2465" spans="1:4" x14ac:dyDescent="0.3">
      <c r="A2465" s="11">
        <v>43853</v>
      </c>
      <c r="B2465">
        <v>8406.52</v>
      </c>
      <c r="C2465">
        <v>162.93</v>
      </c>
      <c r="D2465">
        <v>0.99840899999999999</v>
      </c>
    </row>
    <row r="2466" spans="1:4" x14ac:dyDescent="0.3">
      <c r="A2466" s="11">
        <v>43854</v>
      </c>
      <c r="B2466">
        <v>8445.43</v>
      </c>
      <c r="C2466">
        <v>163.05000000000001</v>
      </c>
      <c r="D2466">
        <v>1</v>
      </c>
    </row>
    <row r="2467" spans="1:4" x14ac:dyDescent="0.3">
      <c r="A2467" s="11">
        <v>43855</v>
      </c>
      <c r="B2467">
        <v>8367.85</v>
      </c>
      <c r="C2467">
        <v>161.28</v>
      </c>
      <c r="D2467">
        <v>1</v>
      </c>
    </row>
    <row r="2468" spans="1:4" x14ac:dyDescent="0.3">
      <c r="A2468" s="11">
        <v>43856</v>
      </c>
      <c r="B2468">
        <v>8596.83</v>
      </c>
      <c r="C2468">
        <v>168.08</v>
      </c>
      <c r="D2468">
        <v>1</v>
      </c>
    </row>
    <row r="2469" spans="1:4" x14ac:dyDescent="0.3">
      <c r="A2469" s="11">
        <v>43857</v>
      </c>
      <c r="B2469">
        <v>8909.82</v>
      </c>
      <c r="C2469">
        <v>170.93</v>
      </c>
      <c r="D2469">
        <v>1</v>
      </c>
    </row>
    <row r="2470" spans="1:4" x14ac:dyDescent="0.3">
      <c r="A2470" s="11">
        <v>43858</v>
      </c>
      <c r="B2470">
        <v>9358.59</v>
      </c>
      <c r="C2470">
        <v>176.37</v>
      </c>
      <c r="D2470">
        <v>1</v>
      </c>
    </row>
    <row r="2471" spans="1:4" x14ac:dyDescent="0.3">
      <c r="A2471" s="11">
        <v>43859</v>
      </c>
      <c r="B2471">
        <v>9316.6299999999992</v>
      </c>
      <c r="C2471">
        <v>175.05</v>
      </c>
      <c r="D2471">
        <v>1</v>
      </c>
    </row>
    <row r="2472" spans="1:4" x14ac:dyDescent="0.3">
      <c r="A2472" s="11">
        <v>43860</v>
      </c>
      <c r="B2472">
        <v>9508.99</v>
      </c>
      <c r="C2472">
        <v>184.69</v>
      </c>
      <c r="D2472">
        <v>1</v>
      </c>
    </row>
    <row r="2473" spans="1:4" x14ac:dyDescent="0.3">
      <c r="A2473" s="11">
        <v>43861</v>
      </c>
      <c r="B2473">
        <v>9350.5300000000007</v>
      </c>
      <c r="C2473">
        <v>180.16</v>
      </c>
      <c r="D2473">
        <v>1</v>
      </c>
    </row>
    <row r="2474" spans="1:4" x14ac:dyDescent="0.3">
      <c r="A2474" s="11">
        <v>43862</v>
      </c>
      <c r="B2474">
        <v>9392.8799999999992</v>
      </c>
      <c r="C2474">
        <v>183.67</v>
      </c>
      <c r="D2474">
        <v>1</v>
      </c>
    </row>
    <row r="2475" spans="1:4" x14ac:dyDescent="0.3">
      <c r="A2475" s="11">
        <v>43863</v>
      </c>
      <c r="B2475">
        <v>9344.3700000000008</v>
      </c>
      <c r="C2475">
        <v>188.62</v>
      </c>
      <c r="D2475">
        <v>1</v>
      </c>
    </row>
    <row r="2476" spans="1:4" x14ac:dyDescent="0.3">
      <c r="A2476" s="11">
        <v>43864</v>
      </c>
      <c r="B2476">
        <v>9293.52</v>
      </c>
      <c r="C2476">
        <v>189.87</v>
      </c>
      <c r="D2476">
        <v>0.99891300000000005</v>
      </c>
    </row>
    <row r="2477" spans="1:4" x14ac:dyDescent="0.3">
      <c r="A2477" s="11">
        <v>43865</v>
      </c>
      <c r="B2477">
        <v>9180.9599999999991</v>
      </c>
      <c r="C2477">
        <v>189.25</v>
      </c>
      <c r="D2477">
        <v>1</v>
      </c>
    </row>
    <row r="2478" spans="1:4" x14ac:dyDescent="0.3">
      <c r="A2478" s="11">
        <v>43866</v>
      </c>
      <c r="B2478">
        <v>9613.42</v>
      </c>
      <c r="C2478">
        <v>204.23</v>
      </c>
      <c r="D2478">
        <v>1</v>
      </c>
    </row>
    <row r="2479" spans="1:4" x14ac:dyDescent="0.3">
      <c r="A2479" s="11">
        <v>43867</v>
      </c>
      <c r="B2479">
        <v>9729.7999999999993</v>
      </c>
      <c r="C2479">
        <v>212.34</v>
      </c>
      <c r="D2479">
        <v>0.99721599999999999</v>
      </c>
    </row>
    <row r="2480" spans="1:4" x14ac:dyDescent="0.3">
      <c r="A2480" s="11">
        <v>43868</v>
      </c>
      <c r="B2480">
        <v>9795.94</v>
      </c>
      <c r="C2480">
        <v>222.73</v>
      </c>
      <c r="D2480">
        <v>0.99775100000000005</v>
      </c>
    </row>
    <row r="2481" spans="1:4" x14ac:dyDescent="0.3">
      <c r="A2481" s="11">
        <v>43869</v>
      </c>
      <c r="B2481">
        <v>9865.1200000000008</v>
      </c>
      <c r="C2481">
        <v>223.15</v>
      </c>
      <c r="D2481">
        <v>0.99953400000000003</v>
      </c>
    </row>
    <row r="2482" spans="1:4" x14ac:dyDescent="0.3">
      <c r="A2482" s="11">
        <v>43870</v>
      </c>
      <c r="B2482">
        <v>10116.67</v>
      </c>
      <c r="C2482">
        <v>228.58</v>
      </c>
      <c r="D2482">
        <v>1</v>
      </c>
    </row>
    <row r="2483" spans="1:4" x14ac:dyDescent="0.3">
      <c r="A2483" s="11">
        <v>43871</v>
      </c>
      <c r="B2483">
        <v>9856.61</v>
      </c>
      <c r="C2483">
        <v>223.52</v>
      </c>
      <c r="D2483">
        <v>1</v>
      </c>
    </row>
    <row r="2484" spans="1:4" x14ac:dyDescent="0.3">
      <c r="A2484" s="11">
        <v>43872</v>
      </c>
      <c r="B2484">
        <v>10208.24</v>
      </c>
      <c r="C2484">
        <v>235.85</v>
      </c>
      <c r="D2484">
        <v>0.99842299999999995</v>
      </c>
    </row>
    <row r="2485" spans="1:4" x14ac:dyDescent="0.3">
      <c r="A2485" s="11">
        <v>43873</v>
      </c>
      <c r="B2485">
        <v>10326.049999999999</v>
      </c>
      <c r="C2485">
        <v>265.41000000000003</v>
      </c>
      <c r="D2485">
        <v>1</v>
      </c>
    </row>
    <row r="2486" spans="1:4" x14ac:dyDescent="0.3">
      <c r="A2486" s="11">
        <v>43874</v>
      </c>
      <c r="B2486">
        <v>10214.379999999999</v>
      </c>
      <c r="C2486">
        <v>268.10000000000002</v>
      </c>
      <c r="D2486">
        <v>0.99857899999999999</v>
      </c>
    </row>
    <row r="2487" spans="1:4" x14ac:dyDescent="0.3">
      <c r="A2487" s="11">
        <v>43875</v>
      </c>
      <c r="B2487">
        <v>10312.120000000001</v>
      </c>
      <c r="C2487">
        <v>284.22000000000003</v>
      </c>
      <c r="D2487">
        <v>1</v>
      </c>
    </row>
    <row r="2488" spans="1:4" x14ac:dyDescent="0.3">
      <c r="A2488" s="11">
        <v>43876</v>
      </c>
      <c r="B2488">
        <v>9889.42</v>
      </c>
      <c r="C2488">
        <v>264.73</v>
      </c>
      <c r="D2488">
        <v>0.99912800000000002</v>
      </c>
    </row>
    <row r="2489" spans="1:4" x14ac:dyDescent="0.3">
      <c r="A2489" s="11">
        <v>43877</v>
      </c>
      <c r="B2489">
        <v>9934.43</v>
      </c>
      <c r="C2489">
        <v>259.89</v>
      </c>
      <c r="D2489">
        <v>0.99927200000000005</v>
      </c>
    </row>
    <row r="2490" spans="1:4" x14ac:dyDescent="0.3">
      <c r="A2490" s="11">
        <v>43878</v>
      </c>
      <c r="B2490">
        <v>9690.14</v>
      </c>
      <c r="C2490">
        <v>266.36</v>
      </c>
      <c r="D2490">
        <v>0.99847399999999997</v>
      </c>
    </row>
    <row r="2491" spans="1:4" x14ac:dyDescent="0.3">
      <c r="A2491" s="11">
        <v>43879</v>
      </c>
      <c r="B2491">
        <v>10142</v>
      </c>
      <c r="C2491">
        <v>281.94</v>
      </c>
      <c r="D2491">
        <v>1</v>
      </c>
    </row>
    <row r="2492" spans="1:4" x14ac:dyDescent="0.3">
      <c r="A2492" s="11">
        <v>43880</v>
      </c>
      <c r="B2492">
        <v>9633.39</v>
      </c>
      <c r="C2492">
        <v>259.76</v>
      </c>
      <c r="D2492">
        <v>1</v>
      </c>
    </row>
    <row r="2493" spans="1:4" x14ac:dyDescent="0.3">
      <c r="A2493" s="11">
        <v>43881</v>
      </c>
      <c r="B2493">
        <v>9608.48</v>
      </c>
      <c r="C2493">
        <v>257.95</v>
      </c>
      <c r="D2493">
        <v>1</v>
      </c>
    </row>
    <row r="2494" spans="1:4" x14ac:dyDescent="0.3">
      <c r="A2494" s="11">
        <v>43882</v>
      </c>
      <c r="B2494">
        <v>9686.44</v>
      </c>
      <c r="C2494">
        <v>265.60000000000002</v>
      </c>
      <c r="D2494">
        <v>1</v>
      </c>
    </row>
    <row r="2495" spans="1:4" x14ac:dyDescent="0.3">
      <c r="A2495" s="11">
        <v>43883</v>
      </c>
      <c r="B2495">
        <v>9663.18</v>
      </c>
      <c r="C2495">
        <v>262.33</v>
      </c>
      <c r="D2495">
        <v>1</v>
      </c>
    </row>
    <row r="2496" spans="1:4" x14ac:dyDescent="0.3">
      <c r="A2496" s="11">
        <v>43884</v>
      </c>
      <c r="B2496">
        <v>9924.52</v>
      </c>
      <c r="C2496">
        <v>273.75</v>
      </c>
      <c r="D2496">
        <v>0.99801700000000004</v>
      </c>
    </row>
    <row r="2497" spans="1:4" x14ac:dyDescent="0.3">
      <c r="A2497" s="11">
        <v>43885</v>
      </c>
      <c r="B2497">
        <v>9650.17</v>
      </c>
      <c r="C2497">
        <v>265.22000000000003</v>
      </c>
      <c r="D2497">
        <v>0.99880000000000002</v>
      </c>
    </row>
    <row r="2498" spans="1:4" x14ac:dyDescent="0.3">
      <c r="A2498" s="11">
        <v>43886</v>
      </c>
      <c r="B2498">
        <v>9341.7099999999991</v>
      </c>
      <c r="C2498">
        <v>247.82</v>
      </c>
      <c r="D2498">
        <v>1</v>
      </c>
    </row>
    <row r="2499" spans="1:4" x14ac:dyDescent="0.3">
      <c r="A2499" s="11">
        <v>43887</v>
      </c>
      <c r="B2499">
        <v>8820.52</v>
      </c>
      <c r="C2499">
        <v>225.68</v>
      </c>
      <c r="D2499">
        <v>1</v>
      </c>
    </row>
    <row r="2500" spans="1:4" x14ac:dyDescent="0.3">
      <c r="A2500" s="11">
        <v>43888</v>
      </c>
      <c r="B2500">
        <v>8784.49</v>
      </c>
      <c r="C2500">
        <v>226.75</v>
      </c>
      <c r="D2500">
        <v>0.99841299999999999</v>
      </c>
    </row>
    <row r="2501" spans="1:4" x14ac:dyDescent="0.3">
      <c r="A2501" s="11">
        <v>43889</v>
      </c>
      <c r="B2501">
        <v>8672.4599999999991</v>
      </c>
      <c r="C2501">
        <v>226.76</v>
      </c>
      <c r="D2501">
        <v>0.997089</v>
      </c>
    </row>
    <row r="2502" spans="1:4" x14ac:dyDescent="0.3">
      <c r="A2502" s="11">
        <v>43890</v>
      </c>
      <c r="B2502">
        <v>8599.51</v>
      </c>
      <c r="C2502">
        <v>219.85</v>
      </c>
      <c r="D2502">
        <v>1.01</v>
      </c>
    </row>
    <row r="2503" spans="1:4" x14ac:dyDescent="0.3">
      <c r="A2503" s="11">
        <v>43891</v>
      </c>
      <c r="B2503">
        <v>8562.4500000000007</v>
      </c>
      <c r="C2503">
        <v>218.97</v>
      </c>
      <c r="D2503">
        <v>1</v>
      </c>
    </row>
    <row r="2504" spans="1:4" x14ac:dyDescent="0.3">
      <c r="A2504" s="11">
        <v>43892</v>
      </c>
      <c r="B2504">
        <v>8869.67</v>
      </c>
      <c r="C2504">
        <v>230.57</v>
      </c>
      <c r="D2504">
        <v>0.995</v>
      </c>
    </row>
    <row r="2505" spans="1:4" x14ac:dyDescent="0.3">
      <c r="A2505" s="11">
        <v>43893</v>
      </c>
      <c r="B2505">
        <v>8787.7900000000009</v>
      </c>
      <c r="C2505">
        <v>224.48</v>
      </c>
      <c r="D2505">
        <v>1</v>
      </c>
    </row>
    <row r="2506" spans="1:4" x14ac:dyDescent="0.3">
      <c r="A2506" s="11">
        <v>43894</v>
      </c>
      <c r="B2506">
        <v>8755.25</v>
      </c>
      <c r="C2506">
        <v>224.52</v>
      </c>
      <c r="D2506">
        <v>1</v>
      </c>
    </row>
    <row r="2507" spans="1:4" x14ac:dyDescent="0.3">
      <c r="A2507" s="11">
        <v>43895</v>
      </c>
      <c r="B2507">
        <v>9078.76</v>
      </c>
      <c r="C2507">
        <v>229.27</v>
      </c>
      <c r="D2507">
        <v>1</v>
      </c>
    </row>
    <row r="2508" spans="1:4" x14ac:dyDescent="0.3">
      <c r="A2508" s="11">
        <v>43896</v>
      </c>
      <c r="B2508">
        <v>9122.5499999999993</v>
      </c>
      <c r="C2508">
        <v>243.53</v>
      </c>
      <c r="D2508">
        <v>0.99843000000000004</v>
      </c>
    </row>
    <row r="2509" spans="1:4" x14ac:dyDescent="0.3">
      <c r="A2509" s="11">
        <v>43897</v>
      </c>
      <c r="B2509">
        <v>8909.9500000000007</v>
      </c>
      <c r="C2509">
        <v>237.85</v>
      </c>
      <c r="D2509">
        <v>1</v>
      </c>
    </row>
    <row r="2510" spans="1:4" x14ac:dyDescent="0.3">
      <c r="A2510" s="11">
        <v>43898</v>
      </c>
      <c r="B2510">
        <v>8108.12</v>
      </c>
      <c r="C2510">
        <v>200.69</v>
      </c>
      <c r="D2510">
        <v>1.01</v>
      </c>
    </row>
    <row r="2511" spans="1:4" x14ac:dyDescent="0.3">
      <c r="A2511" s="11">
        <v>43899</v>
      </c>
      <c r="B2511">
        <v>7923.64</v>
      </c>
      <c r="C2511">
        <v>201.99</v>
      </c>
      <c r="D2511">
        <v>0.99904800000000005</v>
      </c>
    </row>
    <row r="2512" spans="1:4" x14ac:dyDescent="0.3">
      <c r="A2512" s="11">
        <v>43900</v>
      </c>
      <c r="B2512">
        <v>7909.73</v>
      </c>
      <c r="C2512">
        <v>200.77</v>
      </c>
      <c r="D2512">
        <v>1</v>
      </c>
    </row>
    <row r="2513" spans="1:4" x14ac:dyDescent="0.3">
      <c r="A2513" s="11">
        <v>43901</v>
      </c>
      <c r="B2513">
        <v>7911.43</v>
      </c>
      <c r="C2513">
        <v>194.87</v>
      </c>
      <c r="D2513">
        <v>0.99880599999999997</v>
      </c>
    </row>
    <row r="2514" spans="1:4" x14ac:dyDescent="0.3">
      <c r="A2514" s="11">
        <v>43902</v>
      </c>
      <c r="B2514">
        <v>4970.79</v>
      </c>
      <c r="C2514">
        <v>112.35</v>
      </c>
      <c r="D2514">
        <v>1.05</v>
      </c>
    </row>
    <row r="2515" spans="1:4" x14ac:dyDescent="0.3">
      <c r="A2515" s="11">
        <v>43903</v>
      </c>
      <c r="B2515">
        <v>5563.71</v>
      </c>
      <c r="C2515">
        <v>133.19999999999999</v>
      </c>
      <c r="D2515">
        <v>0.99962899999999999</v>
      </c>
    </row>
    <row r="2516" spans="1:4" x14ac:dyDescent="0.3">
      <c r="A2516" s="11">
        <v>43904</v>
      </c>
      <c r="B2516">
        <v>5200.37</v>
      </c>
      <c r="C2516">
        <v>123.31</v>
      </c>
      <c r="D2516">
        <v>1</v>
      </c>
    </row>
    <row r="2517" spans="1:4" x14ac:dyDescent="0.3">
      <c r="A2517" s="11">
        <v>43905</v>
      </c>
      <c r="B2517">
        <v>5392.31</v>
      </c>
      <c r="C2517">
        <v>125.21</v>
      </c>
      <c r="D2517">
        <v>1</v>
      </c>
    </row>
    <row r="2518" spans="1:4" x14ac:dyDescent="0.3">
      <c r="A2518" s="11">
        <v>43906</v>
      </c>
      <c r="B2518">
        <v>5014.4799999999996</v>
      </c>
      <c r="C2518">
        <v>110.61</v>
      </c>
      <c r="D2518">
        <v>0.997004</v>
      </c>
    </row>
    <row r="2519" spans="1:4" x14ac:dyDescent="0.3">
      <c r="A2519" s="11">
        <v>43907</v>
      </c>
      <c r="B2519">
        <v>5225.63</v>
      </c>
      <c r="C2519">
        <v>113.94</v>
      </c>
      <c r="D2519">
        <v>0.97614500000000004</v>
      </c>
    </row>
    <row r="2520" spans="1:4" x14ac:dyDescent="0.3">
      <c r="A2520" s="11">
        <v>43908</v>
      </c>
      <c r="B2520">
        <v>5238.4399999999996</v>
      </c>
      <c r="C2520">
        <v>114.84</v>
      </c>
      <c r="D2520">
        <v>0.974248</v>
      </c>
    </row>
    <row r="2521" spans="1:4" x14ac:dyDescent="0.3">
      <c r="A2521" s="11">
        <v>43909</v>
      </c>
      <c r="B2521">
        <v>6191.19</v>
      </c>
      <c r="C2521">
        <v>136.59</v>
      </c>
      <c r="D2521">
        <v>1</v>
      </c>
    </row>
    <row r="2522" spans="1:4" x14ac:dyDescent="0.3">
      <c r="A2522" s="11">
        <v>43910</v>
      </c>
      <c r="B2522">
        <v>6198.78</v>
      </c>
      <c r="C2522">
        <v>132.74</v>
      </c>
      <c r="D2522">
        <v>0.997556</v>
      </c>
    </row>
    <row r="2523" spans="1:4" x14ac:dyDescent="0.3">
      <c r="A2523" s="11">
        <v>43911</v>
      </c>
      <c r="B2523">
        <v>6185.07</v>
      </c>
      <c r="C2523">
        <v>132.82</v>
      </c>
      <c r="D2523">
        <v>1</v>
      </c>
    </row>
    <row r="2524" spans="1:4" x14ac:dyDescent="0.3">
      <c r="A2524" s="11">
        <v>43912</v>
      </c>
      <c r="B2524">
        <v>5830.25</v>
      </c>
      <c r="C2524">
        <v>123.32</v>
      </c>
      <c r="D2524">
        <v>0.99903200000000003</v>
      </c>
    </row>
    <row r="2525" spans="1:4" x14ac:dyDescent="0.3">
      <c r="A2525" s="11">
        <v>43913</v>
      </c>
      <c r="B2525">
        <v>6416.31</v>
      </c>
      <c r="C2525">
        <v>134.91</v>
      </c>
      <c r="D2525">
        <v>0.99681200000000003</v>
      </c>
    </row>
    <row r="2526" spans="1:4" x14ac:dyDescent="0.3">
      <c r="A2526" s="11">
        <v>43914</v>
      </c>
      <c r="B2526">
        <v>6734.8</v>
      </c>
      <c r="C2526">
        <v>138.76</v>
      </c>
      <c r="D2526">
        <v>1</v>
      </c>
    </row>
    <row r="2527" spans="1:4" x14ac:dyDescent="0.3">
      <c r="A2527" s="11">
        <v>43915</v>
      </c>
      <c r="B2527">
        <v>6681.06</v>
      </c>
      <c r="C2527">
        <v>136.19999999999999</v>
      </c>
      <c r="D2527">
        <v>0.99859399999999998</v>
      </c>
    </row>
    <row r="2528" spans="1:4" x14ac:dyDescent="0.3">
      <c r="A2528" s="11">
        <v>43916</v>
      </c>
      <c r="B2528">
        <v>6716.44</v>
      </c>
      <c r="C2528">
        <v>138.36000000000001</v>
      </c>
      <c r="D2528">
        <v>0.99848300000000001</v>
      </c>
    </row>
    <row r="2529" spans="1:4" x14ac:dyDescent="0.3">
      <c r="A2529" s="11">
        <v>43917</v>
      </c>
      <c r="B2529">
        <v>6469.8</v>
      </c>
      <c r="C2529">
        <v>133.94</v>
      </c>
      <c r="D2529">
        <v>1.01</v>
      </c>
    </row>
    <row r="2530" spans="1:4" x14ac:dyDescent="0.3">
      <c r="A2530" s="11">
        <v>43918</v>
      </c>
      <c r="B2530">
        <v>6242.19</v>
      </c>
      <c r="C2530">
        <v>130.99</v>
      </c>
      <c r="D2530">
        <v>0.99970400000000004</v>
      </c>
    </row>
    <row r="2531" spans="1:4" x14ac:dyDescent="0.3">
      <c r="A2531" s="11">
        <v>43919</v>
      </c>
      <c r="B2531">
        <v>5922.04</v>
      </c>
      <c r="C2531">
        <v>125.58</v>
      </c>
      <c r="D2531">
        <v>1</v>
      </c>
    </row>
    <row r="2532" spans="1:4" x14ac:dyDescent="0.3">
      <c r="A2532" s="11">
        <v>43920</v>
      </c>
      <c r="B2532">
        <v>6429.84</v>
      </c>
      <c r="C2532">
        <v>132.9</v>
      </c>
      <c r="D2532">
        <v>1.01</v>
      </c>
    </row>
    <row r="2533" spans="1:4" x14ac:dyDescent="0.3">
      <c r="A2533" s="11">
        <v>43921</v>
      </c>
      <c r="B2533">
        <v>6438.64</v>
      </c>
      <c r="C2533">
        <v>133.59</v>
      </c>
      <c r="D2533">
        <v>1</v>
      </c>
    </row>
    <row r="2534" spans="1:4" x14ac:dyDescent="0.3">
      <c r="A2534" s="11">
        <v>43922</v>
      </c>
      <c r="B2534">
        <v>6606.78</v>
      </c>
      <c r="C2534">
        <v>135.63</v>
      </c>
      <c r="D2534">
        <v>1</v>
      </c>
    </row>
    <row r="2535" spans="1:4" x14ac:dyDescent="0.3">
      <c r="A2535" s="11">
        <v>43923</v>
      </c>
      <c r="B2535">
        <v>6793.62</v>
      </c>
      <c r="C2535">
        <v>142.03</v>
      </c>
      <c r="D2535">
        <v>1</v>
      </c>
    </row>
    <row r="2536" spans="1:4" x14ac:dyDescent="0.3">
      <c r="A2536" s="11">
        <v>43924</v>
      </c>
      <c r="B2536">
        <v>6733.39</v>
      </c>
      <c r="C2536">
        <v>142.09</v>
      </c>
      <c r="D2536">
        <v>1</v>
      </c>
    </row>
    <row r="2537" spans="1:4" x14ac:dyDescent="0.3">
      <c r="A2537" s="11">
        <v>43925</v>
      </c>
      <c r="B2537">
        <v>6867.53</v>
      </c>
      <c r="C2537">
        <v>145.22</v>
      </c>
      <c r="D2537">
        <v>1</v>
      </c>
    </row>
    <row r="2538" spans="1:4" x14ac:dyDescent="0.3">
      <c r="A2538" s="11">
        <v>43926</v>
      </c>
      <c r="B2538">
        <v>6791.13</v>
      </c>
      <c r="C2538">
        <v>143.55000000000001</v>
      </c>
      <c r="D2538">
        <v>1</v>
      </c>
    </row>
    <row r="2539" spans="1:4" x14ac:dyDescent="0.3">
      <c r="A2539" s="11">
        <v>43927</v>
      </c>
      <c r="B2539">
        <v>7271.78</v>
      </c>
      <c r="C2539">
        <v>169.14</v>
      </c>
      <c r="D2539">
        <v>0.99283299999999997</v>
      </c>
    </row>
    <row r="2540" spans="1:4" x14ac:dyDescent="0.3">
      <c r="A2540" s="11">
        <v>43928</v>
      </c>
      <c r="B2540">
        <v>7176.41</v>
      </c>
      <c r="C2540">
        <v>165.1</v>
      </c>
      <c r="D2540">
        <v>0.99862899999999999</v>
      </c>
    </row>
    <row r="2541" spans="1:4" x14ac:dyDescent="0.3">
      <c r="A2541" s="11">
        <v>43929</v>
      </c>
      <c r="B2541">
        <v>7334.1</v>
      </c>
      <c r="C2541">
        <v>172.64</v>
      </c>
      <c r="D2541">
        <v>0.99912400000000001</v>
      </c>
    </row>
    <row r="2542" spans="1:4" x14ac:dyDescent="0.3">
      <c r="A2542" s="11">
        <v>43930</v>
      </c>
      <c r="B2542">
        <v>7302.09</v>
      </c>
      <c r="C2542">
        <v>170.81</v>
      </c>
      <c r="D2542">
        <v>1</v>
      </c>
    </row>
    <row r="2543" spans="1:4" x14ac:dyDescent="0.3">
      <c r="A2543" s="11">
        <v>43931</v>
      </c>
      <c r="B2543">
        <v>6865.49</v>
      </c>
      <c r="C2543">
        <v>158.41</v>
      </c>
      <c r="D2543">
        <v>1</v>
      </c>
    </row>
    <row r="2544" spans="1:4" x14ac:dyDescent="0.3">
      <c r="A2544" s="11">
        <v>43932</v>
      </c>
      <c r="B2544">
        <v>6859.08</v>
      </c>
      <c r="C2544">
        <v>158.22</v>
      </c>
      <c r="D2544">
        <v>0.998116</v>
      </c>
    </row>
    <row r="2545" spans="1:4" x14ac:dyDescent="0.3">
      <c r="A2545" s="11">
        <v>43933</v>
      </c>
      <c r="B2545">
        <v>6971.09</v>
      </c>
      <c r="C2545">
        <v>161.13999999999999</v>
      </c>
      <c r="D2545">
        <v>1.01</v>
      </c>
    </row>
    <row r="2546" spans="1:4" x14ac:dyDescent="0.3">
      <c r="A2546" s="11">
        <v>43934</v>
      </c>
      <c r="B2546">
        <v>6845.04</v>
      </c>
      <c r="C2546">
        <v>156.28</v>
      </c>
      <c r="D2546">
        <v>1</v>
      </c>
    </row>
    <row r="2547" spans="1:4" x14ac:dyDescent="0.3">
      <c r="A2547" s="11">
        <v>43935</v>
      </c>
      <c r="B2547">
        <v>6842.43</v>
      </c>
      <c r="C2547">
        <v>157.6</v>
      </c>
      <c r="D2547">
        <v>0.99680599999999997</v>
      </c>
    </row>
    <row r="2548" spans="1:4" x14ac:dyDescent="0.3">
      <c r="A2548" s="11">
        <v>43936</v>
      </c>
      <c r="B2548">
        <v>6642.11</v>
      </c>
      <c r="C2548">
        <v>153.29</v>
      </c>
      <c r="D2548">
        <v>0.999529</v>
      </c>
    </row>
    <row r="2549" spans="1:4" x14ac:dyDescent="0.3">
      <c r="A2549" s="11">
        <v>43937</v>
      </c>
      <c r="B2549">
        <v>7116.8</v>
      </c>
      <c r="C2549">
        <v>172.16</v>
      </c>
      <c r="D2549">
        <v>1</v>
      </c>
    </row>
    <row r="2550" spans="1:4" x14ac:dyDescent="0.3">
      <c r="A2550" s="11">
        <v>43938</v>
      </c>
      <c r="B2550">
        <v>7096.18</v>
      </c>
      <c r="C2550">
        <v>171.64</v>
      </c>
      <c r="D2550">
        <v>1.01</v>
      </c>
    </row>
    <row r="2551" spans="1:4" x14ac:dyDescent="0.3">
      <c r="A2551" s="11">
        <v>43939</v>
      </c>
      <c r="B2551">
        <v>7257.66</v>
      </c>
      <c r="C2551">
        <v>186.91</v>
      </c>
      <c r="D2551">
        <v>1</v>
      </c>
    </row>
    <row r="2552" spans="1:4" x14ac:dyDescent="0.3">
      <c r="A2552" s="11">
        <v>43940</v>
      </c>
      <c r="B2552">
        <v>7189.42</v>
      </c>
      <c r="C2552">
        <v>181.61</v>
      </c>
      <c r="D2552">
        <v>1.01</v>
      </c>
    </row>
    <row r="2553" spans="1:4" x14ac:dyDescent="0.3">
      <c r="A2553" s="11">
        <v>43941</v>
      </c>
      <c r="B2553">
        <v>6881.96</v>
      </c>
      <c r="C2553">
        <v>172.3</v>
      </c>
      <c r="D2553">
        <v>1</v>
      </c>
    </row>
    <row r="2554" spans="1:4" x14ac:dyDescent="0.3">
      <c r="A2554" s="11">
        <v>43942</v>
      </c>
      <c r="B2554">
        <v>6880.32</v>
      </c>
      <c r="C2554">
        <v>172.74</v>
      </c>
      <c r="D2554">
        <v>1.01</v>
      </c>
    </row>
    <row r="2555" spans="1:4" x14ac:dyDescent="0.3">
      <c r="A2555" s="11">
        <v>43943</v>
      </c>
      <c r="B2555">
        <v>7117.21</v>
      </c>
      <c r="C2555">
        <v>182.6</v>
      </c>
      <c r="D2555">
        <v>1</v>
      </c>
    </row>
    <row r="2556" spans="1:4" x14ac:dyDescent="0.3">
      <c r="A2556" s="11">
        <v>43944</v>
      </c>
      <c r="B2556">
        <v>7429.72</v>
      </c>
      <c r="C2556">
        <v>185.03</v>
      </c>
      <c r="D2556">
        <v>0.99769200000000002</v>
      </c>
    </row>
    <row r="2557" spans="1:4" x14ac:dyDescent="0.3">
      <c r="A2557" s="11">
        <v>43945</v>
      </c>
      <c r="B2557">
        <v>7550.9</v>
      </c>
      <c r="C2557">
        <v>189.24</v>
      </c>
      <c r="D2557">
        <v>1.01</v>
      </c>
    </row>
    <row r="2558" spans="1:4" x14ac:dyDescent="0.3">
      <c r="A2558" s="11">
        <v>43946</v>
      </c>
      <c r="B2558">
        <v>7569.94</v>
      </c>
      <c r="C2558">
        <v>195.52</v>
      </c>
      <c r="D2558">
        <v>1</v>
      </c>
    </row>
    <row r="2559" spans="1:4" x14ac:dyDescent="0.3">
      <c r="A2559" s="11">
        <v>43947</v>
      </c>
      <c r="B2559">
        <v>7679.87</v>
      </c>
      <c r="C2559">
        <v>197.32</v>
      </c>
      <c r="D2559">
        <v>1</v>
      </c>
    </row>
    <row r="2560" spans="1:4" x14ac:dyDescent="0.3">
      <c r="A2560" s="11">
        <v>43948</v>
      </c>
      <c r="B2560">
        <v>7795.6</v>
      </c>
      <c r="C2560">
        <v>197.22</v>
      </c>
      <c r="D2560">
        <v>1</v>
      </c>
    </row>
    <row r="2561" spans="1:4" x14ac:dyDescent="0.3">
      <c r="A2561" s="11">
        <v>43949</v>
      </c>
      <c r="B2561">
        <v>7807.06</v>
      </c>
      <c r="C2561">
        <v>198.42</v>
      </c>
      <c r="D2561">
        <v>1.01</v>
      </c>
    </row>
    <row r="2562" spans="1:4" x14ac:dyDescent="0.3">
      <c r="A2562" s="11">
        <v>43950</v>
      </c>
      <c r="B2562">
        <v>8801.0400000000009</v>
      </c>
      <c r="C2562">
        <v>216.97</v>
      </c>
      <c r="D2562">
        <v>1.01</v>
      </c>
    </row>
    <row r="2563" spans="1:4" x14ac:dyDescent="0.3">
      <c r="A2563" s="11">
        <v>43951</v>
      </c>
      <c r="B2563">
        <v>8658.5499999999993</v>
      </c>
      <c r="C2563">
        <v>207.6</v>
      </c>
      <c r="D2563">
        <v>1.01</v>
      </c>
    </row>
    <row r="2564" spans="1:4" x14ac:dyDescent="0.3">
      <c r="A2564" s="11">
        <v>43952</v>
      </c>
      <c r="B2564">
        <v>8864.77</v>
      </c>
      <c r="C2564">
        <v>214.22</v>
      </c>
      <c r="D2564">
        <v>1.01</v>
      </c>
    </row>
    <row r="2565" spans="1:4" x14ac:dyDescent="0.3">
      <c r="A2565" s="11">
        <v>43953</v>
      </c>
      <c r="B2565">
        <v>8988.6</v>
      </c>
      <c r="C2565">
        <v>215.33</v>
      </c>
      <c r="D2565">
        <v>1</v>
      </c>
    </row>
    <row r="2566" spans="1:4" x14ac:dyDescent="0.3">
      <c r="A2566" s="11">
        <v>43954</v>
      </c>
      <c r="B2566">
        <v>8897.4699999999993</v>
      </c>
      <c r="C2566">
        <v>210.93</v>
      </c>
      <c r="D2566">
        <v>1</v>
      </c>
    </row>
    <row r="2567" spans="1:4" x14ac:dyDescent="0.3">
      <c r="A2567" s="11">
        <v>43955</v>
      </c>
      <c r="B2567">
        <v>8912.65</v>
      </c>
      <c r="C2567">
        <v>208.17</v>
      </c>
      <c r="D2567">
        <v>1.01</v>
      </c>
    </row>
    <row r="2568" spans="1:4" x14ac:dyDescent="0.3">
      <c r="A2568" s="11">
        <v>43956</v>
      </c>
      <c r="B2568">
        <v>9003.07</v>
      </c>
      <c r="C2568">
        <v>206.77</v>
      </c>
      <c r="D2568">
        <v>1</v>
      </c>
    </row>
    <row r="2569" spans="1:4" x14ac:dyDescent="0.3">
      <c r="A2569" s="11">
        <v>43957</v>
      </c>
      <c r="B2569">
        <v>9268.76</v>
      </c>
      <c r="C2569">
        <v>204.06</v>
      </c>
      <c r="D2569">
        <v>1.02</v>
      </c>
    </row>
    <row r="2570" spans="1:4" x14ac:dyDescent="0.3">
      <c r="A2570" s="11">
        <v>43958</v>
      </c>
      <c r="B2570">
        <v>9951.52</v>
      </c>
      <c r="C2570">
        <v>212.29</v>
      </c>
      <c r="D2570">
        <v>1</v>
      </c>
    </row>
    <row r="2571" spans="1:4" x14ac:dyDescent="0.3">
      <c r="A2571" s="11">
        <v>43959</v>
      </c>
      <c r="B2571">
        <v>9842.67</v>
      </c>
      <c r="C2571">
        <v>212.99</v>
      </c>
      <c r="D2571">
        <v>1</v>
      </c>
    </row>
    <row r="2572" spans="1:4" x14ac:dyDescent="0.3">
      <c r="A2572" s="11">
        <v>43960</v>
      </c>
      <c r="B2572">
        <v>9593.9</v>
      </c>
      <c r="C2572">
        <v>211.6</v>
      </c>
      <c r="D2572">
        <v>1</v>
      </c>
    </row>
    <row r="2573" spans="1:4" x14ac:dyDescent="0.3">
      <c r="A2573" s="11">
        <v>43961</v>
      </c>
      <c r="B2573">
        <v>8756.43</v>
      </c>
      <c r="C2573">
        <v>188.6</v>
      </c>
      <c r="D2573">
        <v>1</v>
      </c>
    </row>
    <row r="2574" spans="1:4" x14ac:dyDescent="0.3">
      <c r="A2574" s="11">
        <v>43962</v>
      </c>
      <c r="B2574">
        <v>8601.7999999999993</v>
      </c>
      <c r="C2574">
        <v>185.91</v>
      </c>
      <c r="D2574">
        <v>0.99836400000000003</v>
      </c>
    </row>
    <row r="2575" spans="1:4" x14ac:dyDescent="0.3">
      <c r="A2575" s="11">
        <v>43963</v>
      </c>
      <c r="B2575">
        <v>8804.48</v>
      </c>
      <c r="C2575">
        <v>189.31</v>
      </c>
      <c r="D2575">
        <v>1</v>
      </c>
    </row>
    <row r="2576" spans="1:4" x14ac:dyDescent="0.3">
      <c r="A2576" s="11">
        <v>43964</v>
      </c>
      <c r="B2576">
        <v>9269.99</v>
      </c>
      <c r="C2576">
        <v>199.19</v>
      </c>
      <c r="D2576">
        <v>1</v>
      </c>
    </row>
    <row r="2577" spans="1:4" x14ac:dyDescent="0.3">
      <c r="A2577" s="11">
        <v>43965</v>
      </c>
      <c r="B2577">
        <v>9733.7199999999993</v>
      </c>
      <c r="C2577">
        <v>202.95</v>
      </c>
      <c r="D2577">
        <v>0.99885999999999997</v>
      </c>
    </row>
    <row r="2578" spans="1:4" x14ac:dyDescent="0.3">
      <c r="A2578" s="11">
        <v>43966</v>
      </c>
      <c r="B2578">
        <v>9328.2000000000007</v>
      </c>
      <c r="C2578">
        <v>195.62</v>
      </c>
      <c r="D2578">
        <v>1</v>
      </c>
    </row>
    <row r="2579" spans="1:4" x14ac:dyDescent="0.3">
      <c r="A2579" s="11">
        <v>43967</v>
      </c>
      <c r="B2579">
        <v>9377.01</v>
      </c>
      <c r="C2579">
        <v>200.68</v>
      </c>
      <c r="D2579">
        <v>1</v>
      </c>
    </row>
    <row r="2580" spans="1:4" x14ac:dyDescent="0.3">
      <c r="A2580" s="11">
        <v>43968</v>
      </c>
      <c r="B2580">
        <v>9670.74</v>
      </c>
      <c r="C2580">
        <v>207.16</v>
      </c>
      <c r="D2580">
        <v>1</v>
      </c>
    </row>
    <row r="2581" spans="1:4" x14ac:dyDescent="0.3">
      <c r="A2581" s="11">
        <v>43969</v>
      </c>
      <c r="B2581">
        <v>9726.57</v>
      </c>
      <c r="C2581">
        <v>214.53</v>
      </c>
      <c r="D2581">
        <v>1</v>
      </c>
    </row>
    <row r="2582" spans="1:4" x14ac:dyDescent="0.3">
      <c r="A2582" s="11">
        <v>43970</v>
      </c>
      <c r="B2582">
        <v>9729.0400000000009</v>
      </c>
      <c r="C2582">
        <v>213.45</v>
      </c>
      <c r="D2582">
        <v>0.99601899999999999</v>
      </c>
    </row>
    <row r="2583" spans="1:4" x14ac:dyDescent="0.3">
      <c r="A2583" s="11">
        <v>43971</v>
      </c>
      <c r="B2583">
        <v>9522.98</v>
      </c>
      <c r="C2583">
        <v>210.1</v>
      </c>
      <c r="D2583">
        <v>0.99894799999999995</v>
      </c>
    </row>
    <row r="2584" spans="1:4" x14ac:dyDescent="0.3">
      <c r="A2584" s="11">
        <v>43972</v>
      </c>
      <c r="B2584">
        <v>9081.76</v>
      </c>
      <c r="C2584">
        <v>199.88</v>
      </c>
      <c r="D2584">
        <v>1</v>
      </c>
    </row>
    <row r="2585" spans="1:4" x14ac:dyDescent="0.3">
      <c r="A2585" s="11">
        <v>43973</v>
      </c>
      <c r="B2585">
        <v>9182.58</v>
      </c>
      <c r="C2585">
        <v>207.17</v>
      </c>
      <c r="D2585">
        <v>1</v>
      </c>
    </row>
    <row r="2586" spans="1:4" x14ac:dyDescent="0.3">
      <c r="A2586" s="11">
        <v>43974</v>
      </c>
      <c r="B2586">
        <v>9209.2900000000009</v>
      </c>
      <c r="C2586">
        <v>208.69</v>
      </c>
      <c r="D2586">
        <v>1.01</v>
      </c>
    </row>
    <row r="2587" spans="1:4" x14ac:dyDescent="0.3">
      <c r="A2587" s="11">
        <v>43975</v>
      </c>
      <c r="B2587">
        <v>8790.3700000000008</v>
      </c>
      <c r="C2587">
        <v>202.37</v>
      </c>
      <c r="D2587">
        <v>1</v>
      </c>
    </row>
    <row r="2588" spans="1:4" x14ac:dyDescent="0.3">
      <c r="A2588" s="11">
        <v>43976</v>
      </c>
      <c r="B2588">
        <v>8906.93</v>
      </c>
      <c r="C2588">
        <v>205.32</v>
      </c>
      <c r="D2588">
        <v>1</v>
      </c>
    </row>
    <row r="2589" spans="1:4" x14ac:dyDescent="0.3">
      <c r="A2589" s="11">
        <v>43977</v>
      </c>
      <c r="B2589">
        <v>8835.0499999999993</v>
      </c>
      <c r="C2589">
        <v>201.9</v>
      </c>
      <c r="D2589">
        <v>0.99800800000000001</v>
      </c>
    </row>
    <row r="2590" spans="1:4" x14ac:dyDescent="0.3">
      <c r="A2590" s="11">
        <v>43978</v>
      </c>
      <c r="B2590">
        <v>9181.02</v>
      </c>
      <c r="C2590">
        <v>208.86</v>
      </c>
      <c r="D2590">
        <v>1</v>
      </c>
    </row>
    <row r="2591" spans="1:4" x14ac:dyDescent="0.3">
      <c r="A2591" s="11">
        <v>43979</v>
      </c>
      <c r="B2591">
        <v>9525.75</v>
      </c>
      <c r="C2591">
        <v>219.84</v>
      </c>
      <c r="D2591">
        <v>1</v>
      </c>
    </row>
    <row r="2592" spans="1:4" x14ac:dyDescent="0.3">
      <c r="A2592" s="11">
        <v>43980</v>
      </c>
      <c r="B2592">
        <v>9439.1200000000008</v>
      </c>
      <c r="C2592">
        <v>220.68</v>
      </c>
      <c r="D2592">
        <v>1</v>
      </c>
    </row>
    <row r="2593" spans="1:4" x14ac:dyDescent="0.3">
      <c r="A2593" s="11">
        <v>43981</v>
      </c>
      <c r="B2593">
        <v>9700.41</v>
      </c>
      <c r="C2593">
        <v>242.35</v>
      </c>
      <c r="D2593">
        <v>1</v>
      </c>
    </row>
    <row r="2594" spans="1:4" x14ac:dyDescent="0.3">
      <c r="A2594" s="11">
        <v>43982</v>
      </c>
      <c r="B2594">
        <v>9461.06</v>
      </c>
      <c r="C2594">
        <v>230.98</v>
      </c>
      <c r="D2594">
        <v>0.99803299999999995</v>
      </c>
    </row>
    <row r="2595" spans="1:4" x14ac:dyDescent="0.3">
      <c r="A2595" s="11">
        <v>43983</v>
      </c>
      <c r="B2595">
        <v>10167.27</v>
      </c>
      <c r="C2595">
        <v>246.99</v>
      </c>
      <c r="D2595">
        <v>1</v>
      </c>
    </row>
    <row r="2596" spans="1:4" x14ac:dyDescent="0.3">
      <c r="A2596" s="11">
        <v>43984</v>
      </c>
      <c r="B2596">
        <v>9529.7999999999993</v>
      </c>
      <c r="C2596">
        <v>237.22</v>
      </c>
      <c r="D2596">
        <v>0.99752399999999997</v>
      </c>
    </row>
    <row r="2597" spans="1:4" x14ac:dyDescent="0.3">
      <c r="A2597" s="11">
        <v>43985</v>
      </c>
      <c r="B2597">
        <v>9656.7199999999993</v>
      </c>
      <c r="C2597">
        <v>244.18</v>
      </c>
      <c r="D2597">
        <v>1</v>
      </c>
    </row>
    <row r="2598" spans="1:4" x14ac:dyDescent="0.3">
      <c r="A2598" s="11">
        <v>43986</v>
      </c>
      <c r="B2598">
        <v>9800.64</v>
      </c>
      <c r="C2598">
        <v>244.43</v>
      </c>
      <c r="D2598">
        <v>1</v>
      </c>
    </row>
    <row r="2599" spans="1:4" x14ac:dyDescent="0.3">
      <c r="A2599" s="11">
        <v>43987</v>
      </c>
      <c r="B2599">
        <v>9665.5300000000007</v>
      </c>
      <c r="C2599">
        <v>241.22</v>
      </c>
      <c r="D2599">
        <v>1</v>
      </c>
    </row>
    <row r="2600" spans="1:4" x14ac:dyDescent="0.3">
      <c r="A2600" s="11">
        <v>43988</v>
      </c>
      <c r="B2600">
        <v>9653.68</v>
      </c>
      <c r="C2600">
        <v>241.93</v>
      </c>
      <c r="D2600">
        <v>0.99930300000000005</v>
      </c>
    </row>
    <row r="2601" spans="1:4" x14ac:dyDescent="0.3">
      <c r="A2601" s="11">
        <v>43989</v>
      </c>
      <c r="B2601">
        <v>9758.85</v>
      </c>
      <c r="C2601">
        <v>245.17</v>
      </c>
      <c r="D2601">
        <v>1</v>
      </c>
    </row>
    <row r="2602" spans="1:4" x14ac:dyDescent="0.3">
      <c r="A2602" s="11">
        <v>43990</v>
      </c>
      <c r="B2602">
        <v>9771.49</v>
      </c>
      <c r="C2602">
        <v>246.31</v>
      </c>
      <c r="D2602">
        <v>1</v>
      </c>
    </row>
    <row r="2603" spans="1:4" x14ac:dyDescent="0.3">
      <c r="A2603" s="11">
        <v>43991</v>
      </c>
      <c r="B2603">
        <v>9795.7000000000007</v>
      </c>
      <c r="C2603">
        <v>244.91</v>
      </c>
      <c r="D2603">
        <v>1</v>
      </c>
    </row>
    <row r="2604" spans="1:4" x14ac:dyDescent="0.3">
      <c r="A2604" s="11">
        <v>43992</v>
      </c>
      <c r="B2604">
        <v>9870.09</v>
      </c>
      <c r="C2604">
        <v>247.44</v>
      </c>
      <c r="D2604">
        <v>1</v>
      </c>
    </row>
    <row r="2605" spans="1:4" x14ac:dyDescent="0.3">
      <c r="A2605" s="11">
        <v>43993</v>
      </c>
      <c r="B2605">
        <v>9321.7800000000007</v>
      </c>
      <c r="C2605">
        <v>231.7</v>
      </c>
      <c r="D2605">
        <v>1</v>
      </c>
    </row>
    <row r="2606" spans="1:4" x14ac:dyDescent="0.3">
      <c r="A2606" s="11">
        <v>43994</v>
      </c>
      <c r="B2606">
        <v>9480.84</v>
      </c>
      <c r="C2606">
        <v>237.49</v>
      </c>
      <c r="D2606">
        <v>1</v>
      </c>
    </row>
    <row r="2607" spans="1:4" x14ac:dyDescent="0.3">
      <c r="A2607" s="11">
        <v>43995</v>
      </c>
      <c r="B2607">
        <v>9475.2800000000007</v>
      </c>
      <c r="C2607">
        <v>238.91</v>
      </c>
      <c r="D2607">
        <v>1</v>
      </c>
    </row>
    <row r="2608" spans="1:4" x14ac:dyDescent="0.3">
      <c r="A2608" s="11">
        <v>43996</v>
      </c>
      <c r="B2608">
        <v>9386.7900000000009</v>
      </c>
      <c r="C2608">
        <v>234.11</v>
      </c>
      <c r="D2608">
        <v>1.01</v>
      </c>
    </row>
    <row r="2609" spans="1:4" x14ac:dyDescent="0.3">
      <c r="A2609" s="11">
        <v>43997</v>
      </c>
      <c r="B2609">
        <v>9450.7000000000007</v>
      </c>
      <c r="C2609">
        <v>229.93</v>
      </c>
      <c r="D2609">
        <v>1</v>
      </c>
    </row>
    <row r="2610" spans="1:4" x14ac:dyDescent="0.3">
      <c r="A2610" s="11">
        <v>43998</v>
      </c>
      <c r="B2610">
        <v>9538.02</v>
      </c>
      <c r="C2610">
        <v>234.42</v>
      </c>
      <c r="D2610">
        <v>1</v>
      </c>
    </row>
    <row r="2611" spans="1:4" x14ac:dyDescent="0.3">
      <c r="A2611" s="11">
        <v>43999</v>
      </c>
      <c r="B2611">
        <v>9480.26</v>
      </c>
      <c r="C2611">
        <v>233.03</v>
      </c>
      <c r="D2611">
        <v>1</v>
      </c>
    </row>
    <row r="2612" spans="1:4" x14ac:dyDescent="0.3">
      <c r="A2612" s="11">
        <v>44000</v>
      </c>
      <c r="B2612">
        <v>9411.84</v>
      </c>
      <c r="C2612">
        <v>232.1</v>
      </c>
      <c r="D2612">
        <v>1</v>
      </c>
    </row>
    <row r="2613" spans="1:4" x14ac:dyDescent="0.3">
      <c r="A2613" s="11">
        <v>44001</v>
      </c>
      <c r="B2613">
        <v>9288.02</v>
      </c>
      <c r="C2613">
        <v>227.14</v>
      </c>
      <c r="D2613">
        <v>0.99382899999999996</v>
      </c>
    </row>
    <row r="2614" spans="1:4" x14ac:dyDescent="0.3">
      <c r="A2614" s="11">
        <v>44002</v>
      </c>
      <c r="B2614">
        <v>9332.34</v>
      </c>
      <c r="C2614">
        <v>229.27</v>
      </c>
      <c r="D2614">
        <v>0.99888399999999999</v>
      </c>
    </row>
    <row r="2615" spans="1:4" x14ac:dyDescent="0.3">
      <c r="A2615" s="11">
        <v>44003</v>
      </c>
      <c r="B2615">
        <v>9303.6299999999992</v>
      </c>
      <c r="C2615">
        <v>228.99</v>
      </c>
      <c r="D2615">
        <v>1</v>
      </c>
    </row>
    <row r="2616" spans="1:4" x14ac:dyDescent="0.3">
      <c r="A2616" s="11">
        <v>44004</v>
      </c>
      <c r="B2616">
        <v>9648.7199999999993</v>
      </c>
      <c r="C2616">
        <v>242.53</v>
      </c>
      <c r="D2616">
        <v>0.99792499999999995</v>
      </c>
    </row>
    <row r="2617" spans="1:4" x14ac:dyDescent="0.3">
      <c r="A2617" s="11">
        <v>44005</v>
      </c>
      <c r="B2617">
        <v>9629.66</v>
      </c>
      <c r="C2617">
        <v>244.14</v>
      </c>
      <c r="D2617">
        <v>1</v>
      </c>
    </row>
    <row r="2618" spans="1:4" x14ac:dyDescent="0.3">
      <c r="A2618" s="11">
        <v>44006</v>
      </c>
      <c r="B2618">
        <v>9313.61</v>
      </c>
      <c r="C2618">
        <v>235.77</v>
      </c>
      <c r="D2618">
        <v>1</v>
      </c>
    </row>
    <row r="2619" spans="1:4" x14ac:dyDescent="0.3">
      <c r="A2619" s="11">
        <v>44007</v>
      </c>
      <c r="B2619">
        <v>9264.81</v>
      </c>
      <c r="C2619">
        <v>232.94</v>
      </c>
      <c r="D2619">
        <v>1</v>
      </c>
    </row>
    <row r="2620" spans="1:4" x14ac:dyDescent="0.3">
      <c r="A2620" s="11">
        <v>44008</v>
      </c>
      <c r="B2620">
        <v>9162.92</v>
      </c>
      <c r="C2620">
        <v>229.67</v>
      </c>
      <c r="D2620">
        <v>0.99895599999999996</v>
      </c>
    </row>
    <row r="2621" spans="1:4" x14ac:dyDescent="0.3">
      <c r="A2621" s="11">
        <v>44009</v>
      </c>
      <c r="B2621">
        <v>9045.39</v>
      </c>
      <c r="C2621">
        <v>222.96</v>
      </c>
      <c r="D2621">
        <v>1</v>
      </c>
    </row>
    <row r="2622" spans="1:4" x14ac:dyDescent="0.3">
      <c r="A2622" s="11">
        <v>44010</v>
      </c>
      <c r="B2622">
        <v>9143.58</v>
      </c>
      <c r="C2622">
        <v>225.35</v>
      </c>
      <c r="D2622">
        <v>1</v>
      </c>
    </row>
    <row r="2623" spans="1:4" x14ac:dyDescent="0.3">
      <c r="A2623" s="11">
        <v>44011</v>
      </c>
      <c r="B2623">
        <v>9190.85</v>
      </c>
      <c r="C2623">
        <v>228.19</v>
      </c>
      <c r="D2623">
        <v>1</v>
      </c>
    </row>
    <row r="2624" spans="1:4" x14ac:dyDescent="0.3">
      <c r="A2624" s="11">
        <v>44012</v>
      </c>
      <c r="B2624">
        <v>9137.99</v>
      </c>
      <c r="C2624">
        <v>226.31</v>
      </c>
      <c r="D2624">
        <v>0.99990400000000002</v>
      </c>
    </row>
    <row r="2625" spans="1:4" x14ac:dyDescent="0.3">
      <c r="A2625" s="11">
        <v>44013</v>
      </c>
      <c r="B2625">
        <v>9228.33</v>
      </c>
      <c r="C2625">
        <v>231.11</v>
      </c>
      <c r="D2625">
        <v>1</v>
      </c>
    </row>
    <row r="2626" spans="1:4" x14ac:dyDescent="0.3">
      <c r="A2626" s="11">
        <v>44014</v>
      </c>
      <c r="B2626">
        <v>9123.41</v>
      </c>
      <c r="C2626">
        <v>229.39</v>
      </c>
      <c r="D2626">
        <v>1.02</v>
      </c>
    </row>
    <row r="2627" spans="1:4" x14ac:dyDescent="0.3">
      <c r="A2627" s="11">
        <v>44015</v>
      </c>
      <c r="B2627">
        <v>9087.2999999999993</v>
      </c>
      <c r="C2627">
        <v>225.39</v>
      </c>
      <c r="D2627">
        <v>0.99952099999999999</v>
      </c>
    </row>
    <row r="2628" spans="1:4" x14ac:dyDescent="0.3">
      <c r="A2628" s="11">
        <v>44016</v>
      </c>
      <c r="B2628">
        <v>9132.49</v>
      </c>
      <c r="C2628">
        <v>229.07</v>
      </c>
      <c r="D2628">
        <v>1</v>
      </c>
    </row>
    <row r="2629" spans="1:4" x14ac:dyDescent="0.3">
      <c r="A2629" s="11">
        <v>44017</v>
      </c>
      <c r="B2629">
        <v>9073.94</v>
      </c>
      <c r="C2629">
        <v>227.66</v>
      </c>
      <c r="D2629">
        <v>0.99889899999999998</v>
      </c>
    </row>
    <row r="2630" spans="1:4" x14ac:dyDescent="0.3">
      <c r="A2630" s="11">
        <v>44018</v>
      </c>
      <c r="B2630">
        <v>9375.4699999999993</v>
      </c>
      <c r="C2630">
        <v>241.51</v>
      </c>
      <c r="D2630">
        <v>1</v>
      </c>
    </row>
    <row r="2631" spans="1:4" x14ac:dyDescent="0.3">
      <c r="A2631" s="11">
        <v>44019</v>
      </c>
      <c r="B2631">
        <v>9252.2800000000007</v>
      </c>
      <c r="C2631">
        <v>239.08</v>
      </c>
      <c r="D2631">
        <v>0.99920699999999996</v>
      </c>
    </row>
    <row r="2632" spans="1:4" x14ac:dyDescent="0.3">
      <c r="A2632" s="11">
        <v>44020</v>
      </c>
      <c r="B2632">
        <v>9428.33</v>
      </c>
      <c r="C2632">
        <v>246.67</v>
      </c>
      <c r="D2632">
        <v>0.99985999999999997</v>
      </c>
    </row>
    <row r="2633" spans="1:4" x14ac:dyDescent="0.3">
      <c r="A2633" s="11">
        <v>44021</v>
      </c>
      <c r="B2633">
        <v>9277.9699999999993</v>
      </c>
      <c r="C2633">
        <v>243.02</v>
      </c>
      <c r="D2633">
        <v>1</v>
      </c>
    </row>
    <row r="2634" spans="1:4" x14ac:dyDescent="0.3">
      <c r="A2634" s="11">
        <v>44022</v>
      </c>
      <c r="B2634">
        <v>9278.81</v>
      </c>
      <c r="C2634">
        <v>240.98</v>
      </c>
      <c r="D2634">
        <v>0.99998600000000004</v>
      </c>
    </row>
    <row r="2635" spans="1:4" x14ac:dyDescent="0.3">
      <c r="A2635" s="11">
        <v>44023</v>
      </c>
      <c r="B2635">
        <v>9240.35</v>
      </c>
      <c r="C2635">
        <v>239.46</v>
      </c>
      <c r="D2635">
        <v>1</v>
      </c>
    </row>
    <row r="2636" spans="1:4" x14ac:dyDescent="0.3">
      <c r="A2636" s="11">
        <v>44024</v>
      </c>
      <c r="B2636">
        <v>9276.5</v>
      </c>
      <c r="C2636">
        <v>242.13</v>
      </c>
      <c r="D2636">
        <v>0.99863400000000002</v>
      </c>
    </row>
    <row r="2637" spans="1:4" x14ac:dyDescent="0.3">
      <c r="A2637" s="11">
        <v>44025</v>
      </c>
      <c r="B2637">
        <v>9243.61</v>
      </c>
      <c r="C2637">
        <v>239.6</v>
      </c>
      <c r="D2637">
        <v>0.999552</v>
      </c>
    </row>
    <row r="2638" spans="1:4" x14ac:dyDescent="0.3">
      <c r="A2638" s="11">
        <v>44026</v>
      </c>
      <c r="B2638">
        <v>9243.2099999999991</v>
      </c>
      <c r="C2638">
        <v>240.21</v>
      </c>
      <c r="D2638">
        <v>0.99904599999999999</v>
      </c>
    </row>
    <row r="2639" spans="1:4" x14ac:dyDescent="0.3">
      <c r="A2639" s="11">
        <v>44027</v>
      </c>
      <c r="B2639">
        <v>9192.84</v>
      </c>
      <c r="C2639">
        <v>238.42</v>
      </c>
      <c r="D2639">
        <v>0.999444</v>
      </c>
    </row>
    <row r="2640" spans="1:4" x14ac:dyDescent="0.3">
      <c r="A2640" s="11">
        <v>44028</v>
      </c>
      <c r="B2640">
        <v>9132.23</v>
      </c>
      <c r="C2640">
        <v>233.64</v>
      </c>
      <c r="D2640">
        <v>0.99997999999999998</v>
      </c>
    </row>
    <row r="2641" spans="1:4" x14ac:dyDescent="0.3">
      <c r="A2641" s="11">
        <v>44029</v>
      </c>
      <c r="B2641">
        <v>9151.39</v>
      </c>
      <c r="C2641">
        <v>232.77</v>
      </c>
      <c r="D2641">
        <v>0.99961599999999995</v>
      </c>
    </row>
    <row r="2642" spans="1:4" x14ac:dyDescent="0.3">
      <c r="A2642" s="11">
        <v>44030</v>
      </c>
      <c r="B2642">
        <v>9159.0400000000009</v>
      </c>
      <c r="C2642">
        <v>235.48</v>
      </c>
      <c r="D2642">
        <v>0.99879499999999999</v>
      </c>
    </row>
    <row r="2643" spans="1:4" x14ac:dyDescent="0.3">
      <c r="A2643" s="11">
        <v>44031</v>
      </c>
      <c r="B2643">
        <v>9185.82</v>
      </c>
      <c r="C2643">
        <v>238.49</v>
      </c>
      <c r="D2643">
        <v>0.99835200000000002</v>
      </c>
    </row>
    <row r="2644" spans="1:4" x14ac:dyDescent="0.3">
      <c r="A2644" s="11">
        <v>44032</v>
      </c>
      <c r="B2644">
        <v>9164.23</v>
      </c>
      <c r="C2644">
        <v>236.15</v>
      </c>
      <c r="D2644">
        <v>1</v>
      </c>
    </row>
    <row r="2645" spans="1:4" x14ac:dyDescent="0.3">
      <c r="A2645" s="11">
        <v>44033</v>
      </c>
      <c r="B2645">
        <v>9374.89</v>
      </c>
      <c r="C2645">
        <v>245.02</v>
      </c>
      <c r="D2645">
        <v>0.99889399999999995</v>
      </c>
    </row>
    <row r="2646" spans="1:4" x14ac:dyDescent="0.3">
      <c r="A2646" s="11">
        <v>44034</v>
      </c>
      <c r="B2646">
        <v>9525.36</v>
      </c>
      <c r="C2646">
        <v>262.19</v>
      </c>
      <c r="D2646">
        <v>1</v>
      </c>
    </row>
    <row r="2647" spans="1:4" x14ac:dyDescent="0.3">
      <c r="A2647" s="11">
        <v>44035</v>
      </c>
      <c r="B2647">
        <v>9581.07</v>
      </c>
      <c r="C2647">
        <v>274.69</v>
      </c>
      <c r="D2647">
        <v>0.99818600000000002</v>
      </c>
    </row>
    <row r="2648" spans="1:4" x14ac:dyDescent="0.3">
      <c r="A2648" s="11">
        <v>44036</v>
      </c>
      <c r="B2648">
        <v>9536.89</v>
      </c>
      <c r="C2648">
        <v>279.22000000000003</v>
      </c>
      <c r="D2648">
        <v>0.99899300000000002</v>
      </c>
    </row>
    <row r="2649" spans="1:4" x14ac:dyDescent="0.3">
      <c r="A2649" s="11">
        <v>44037</v>
      </c>
      <c r="B2649">
        <v>9677.11</v>
      </c>
      <c r="C2649">
        <v>304.06</v>
      </c>
      <c r="D2649">
        <v>0.998062</v>
      </c>
    </row>
    <row r="2650" spans="1:4" x14ac:dyDescent="0.3">
      <c r="A2650" s="11">
        <v>44038</v>
      </c>
      <c r="B2650">
        <v>9905.17</v>
      </c>
      <c r="C2650">
        <v>309.64</v>
      </c>
      <c r="D2650">
        <v>0.99887099999999995</v>
      </c>
    </row>
    <row r="2651" spans="1:4" x14ac:dyDescent="0.3">
      <c r="A2651" s="11">
        <v>44039</v>
      </c>
      <c r="B2651">
        <v>10990.87</v>
      </c>
      <c r="C2651">
        <v>321.51</v>
      </c>
      <c r="D2651">
        <v>1</v>
      </c>
    </row>
    <row r="2652" spans="1:4" x14ac:dyDescent="0.3">
      <c r="A2652" s="11">
        <v>44040</v>
      </c>
      <c r="B2652">
        <v>10912.82</v>
      </c>
      <c r="C2652">
        <v>316.66000000000003</v>
      </c>
      <c r="D2652">
        <v>1</v>
      </c>
    </row>
    <row r="2653" spans="1:4" x14ac:dyDescent="0.3">
      <c r="A2653" s="11">
        <v>44041</v>
      </c>
      <c r="B2653">
        <v>11100.47</v>
      </c>
      <c r="C2653">
        <v>318.19</v>
      </c>
      <c r="D2653">
        <v>1</v>
      </c>
    </row>
    <row r="2654" spans="1:4" x14ac:dyDescent="0.3">
      <c r="A2654" s="11">
        <v>44042</v>
      </c>
      <c r="B2654">
        <v>11111.21</v>
      </c>
      <c r="C2654">
        <v>334.59</v>
      </c>
      <c r="D2654">
        <v>1</v>
      </c>
    </row>
    <row r="2655" spans="1:4" x14ac:dyDescent="0.3">
      <c r="A2655" s="11">
        <v>44043</v>
      </c>
      <c r="B2655">
        <v>11323.47</v>
      </c>
      <c r="C2655">
        <v>345.55</v>
      </c>
      <c r="D2655">
        <v>1</v>
      </c>
    </row>
    <row r="2656" spans="1:4" x14ac:dyDescent="0.3">
      <c r="A2656" s="11">
        <v>44044</v>
      </c>
      <c r="B2656">
        <v>11759.59</v>
      </c>
      <c r="C2656">
        <v>385.2</v>
      </c>
      <c r="D2656">
        <v>0.99701300000000004</v>
      </c>
    </row>
    <row r="2657" spans="1:4" x14ac:dyDescent="0.3">
      <c r="A2657" s="11">
        <v>44045</v>
      </c>
      <c r="B2657">
        <v>11053.61</v>
      </c>
      <c r="C2657">
        <v>370.67</v>
      </c>
      <c r="D2657">
        <v>0.99785100000000004</v>
      </c>
    </row>
    <row r="2658" spans="1:4" x14ac:dyDescent="0.3">
      <c r="A2658" s="11">
        <v>44046</v>
      </c>
      <c r="B2658">
        <v>11246.35</v>
      </c>
      <c r="C2658">
        <v>386.3</v>
      </c>
      <c r="D2658">
        <v>1</v>
      </c>
    </row>
    <row r="2659" spans="1:4" x14ac:dyDescent="0.3">
      <c r="A2659" s="11">
        <v>44047</v>
      </c>
      <c r="B2659">
        <v>11205.89</v>
      </c>
      <c r="C2659">
        <v>389.88</v>
      </c>
      <c r="D2659">
        <v>1</v>
      </c>
    </row>
    <row r="2660" spans="1:4" x14ac:dyDescent="0.3">
      <c r="A2660" s="11">
        <v>44048</v>
      </c>
      <c r="B2660">
        <v>11747.02</v>
      </c>
      <c r="C2660">
        <v>401.59</v>
      </c>
      <c r="D2660">
        <v>1</v>
      </c>
    </row>
    <row r="2661" spans="1:4" x14ac:dyDescent="0.3">
      <c r="A2661" s="11">
        <v>44049</v>
      </c>
      <c r="B2661">
        <v>11779.77</v>
      </c>
      <c r="C2661">
        <v>394.96</v>
      </c>
      <c r="D2661">
        <v>1</v>
      </c>
    </row>
    <row r="2662" spans="1:4" x14ac:dyDescent="0.3">
      <c r="A2662" s="11">
        <v>44050</v>
      </c>
      <c r="B2662">
        <v>11601.47</v>
      </c>
      <c r="C2662">
        <v>379.51</v>
      </c>
      <c r="D2662">
        <v>1</v>
      </c>
    </row>
    <row r="2663" spans="1:4" x14ac:dyDescent="0.3">
      <c r="A2663" s="11">
        <v>44051</v>
      </c>
      <c r="B2663">
        <v>11754.05</v>
      </c>
      <c r="C2663">
        <v>393.99</v>
      </c>
      <c r="D2663">
        <v>1</v>
      </c>
    </row>
    <row r="2664" spans="1:4" x14ac:dyDescent="0.3">
      <c r="A2664" s="11">
        <v>44052</v>
      </c>
      <c r="B2664">
        <v>11675.74</v>
      </c>
      <c r="C2664">
        <v>391.12</v>
      </c>
      <c r="D2664">
        <v>1</v>
      </c>
    </row>
    <row r="2665" spans="1:4" x14ac:dyDescent="0.3">
      <c r="A2665" s="11">
        <v>44053</v>
      </c>
      <c r="B2665">
        <v>11878.11</v>
      </c>
      <c r="C2665">
        <v>395.89</v>
      </c>
      <c r="D2665">
        <v>1</v>
      </c>
    </row>
    <row r="2666" spans="1:4" x14ac:dyDescent="0.3">
      <c r="A2666" s="11">
        <v>44054</v>
      </c>
      <c r="B2666">
        <v>11410.53</v>
      </c>
      <c r="C2666">
        <v>380.38</v>
      </c>
      <c r="D2666">
        <v>1</v>
      </c>
    </row>
    <row r="2667" spans="1:4" x14ac:dyDescent="0.3">
      <c r="A2667" s="11">
        <v>44055</v>
      </c>
      <c r="B2667">
        <v>11584.93</v>
      </c>
      <c r="C2667">
        <v>391.02</v>
      </c>
      <c r="D2667">
        <v>1.01</v>
      </c>
    </row>
    <row r="2668" spans="1:4" x14ac:dyDescent="0.3">
      <c r="A2668" s="11">
        <v>44056</v>
      </c>
      <c r="B2668">
        <v>11784.14</v>
      </c>
      <c r="C2668">
        <v>428.74</v>
      </c>
      <c r="D2668">
        <v>1.02</v>
      </c>
    </row>
    <row r="2669" spans="1:4" x14ac:dyDescent="0.3">
      <c r="A2669" s="11">
        <v>44057</v>
      </c>
      <c r="B2669">
        <v>11768.87</v>
      </c>
      <c r="C2669">
        <v>437.4</v>
      </c>
      <c r="D2669">
        <v>1</v>
      </c>
    </row>
    <row r="2670" spans="1:4" x14ac:dyDescent="0.3">
      <c r="A2670" s="11">
        <v>44058</v>
      </c>
      <c r="B2670">
        <v>11865.7</v>
      </c>
      <c r="C2670">
        <v>433.35</v>
      </c>
      <c r="D2670">
        <v>1</v>
      </c>
    </row>
    <row r="2671" spans="1:4" x14ac:dyDescent="0.3">
      <c r="A2671" s="11">
        <v>44059</v>
      </c>
      <c r="B2671">
        <v>11892.8</v>
      </c>
      <c r="C2671">
        <v>433.79</v>
      </c>
      <c r="D2671">
        <v>1</v>
      </c>
    </row>
    <row r="2672" spans="1:4" x14ac:dyDescent="0.3">
      <c r="A2672" s="11">
        <v>44060</v>
      </c>
      <c r="B2672">
        <v>12254.4</v>
      </c>
      <c r="C2672">
        <v>429.53</v>
      </c>
      <c r="D2672">
        <v>1</v>
      </c>
    </row>
    <row r="2673" spans="1:4" x14ac:dyDescent="0.3">
      <c r="A2673" s="11">
        <v>44061</v>
      </c>
      <c r="B2673">
        <v>11991.23</v>
      </c>
      <c r="C2673">
        <v>423.67</v>
      </c>
      <c r="D2673">
        <v>1</v>
      </c>
    </row>
    <row r="2674" spans="1:4" x14ac:dyDescent="0.3">
      <c r="A2674" s="11">
        <v>44062</v>
      </c>
      <c r="B2674">
        <v>11758.28</v>
      </c>
      <c r="C2674">
        <v>406.46</v>
      </c>
      <c r="D2674">
        <v>1</v>
      </c>
    </row>
    <row r="2675" spans="1:4" x14ac:dyDescent="0.3">
      <c r="A2675" s="11">
        <v>44063</v>
      </c>
      <c r="B2675">
        <v>11878.37</v>
      </c>
      <c r="C2675">
        <v>416.44</v>
      </c>
      <c r="D2675">
        <v>1</v>
      </c>
    </row>
    <row r="2676" spans="1:4" x14ac:dyDescent="0.3">
      <c r="A2676" s="11">
        <v>44064</v>
      </c>
      <c r="B2676">
        <v>11592.49</v>
      </c>
      <c r="C2676">
        <v>389.13</v>
      </c>
      <c r="D2676">
        <v>1</v>
      </c>
    </row>
    <row r="2677" spans="1:4" x14ac:dyDescent="0.3">
      <c r="A2677" s="11">
        <v>44065</v>
      </c>
      <c r="B2677">
        <v>11681.83</v>
      </c>
      <c r="C2677">
        <v>395.84</v>
      </c>
      <c r="D2677">
        <v>1</v>
      </c>
    </row>
    <row r="2678" spans="1:4" x14ac:dyDescent="0.3">
      <c r="A2678" s="11">
        <v>44066</v>
      </c>
      <c r="B2678">
        <v>11664.85</v>
      </c>
      <c r="C2678">
        <v>391.38</v>
      </c>
      <c r="D2678">
        <v>1</v>
      </c>
    </row>
    <row r="2679" spans="1:4" x14ac:dyDescent="0.3">
      <c r="A2679" s="11">
        <v>44067</v>
      </c>
      <c r="B2679">
        <v>11774.6</v>
      </c>
      <c r="C2679">
        <v>408.14</v>
      </c>
      <c r="D2679">
        <v>1</v>
      </c>
    </row>
    <row r="2680" spans="1:4" x14ac:dyDescent="0.3">
      <c r="A2680" s="11">
        <v>44068</v>
      </c>
      <c r="B2680">
        <v>11366.14</v>
      </c>
      <c r="C2680">
        <v>384</v>
      </c>
      <c r="D2680">
        <v>1</v>
      </c>
    </row>
    <row r="2681" spans="1:4" x14ac:dyDescent="0.3">
      <c r="A2681" s="11">
        <v>44069</v>
      </c>
      <c r="B2681">
        <v>11488.36</v>
      </c>
      <c r="C2681">
        <v>386.47</v>
      </c>
      <c r="D2681">
        <v>1</v>
      </c>
    </row>
    <row r="2682" spans="1:4" x14ac:dyDescent="0.3">
      <c r="A2682" s="11">
        <v>44070</v>
      </c>
      <c r="B2682">
        <v>11323.4</v>
      </c>
      <c r="C2682">
        <v>382.63</v>
      </c>
      <c r="D2682">
        <v>1</v>
      </c>
    </row>
    <row r="2683" spans="1:4" x14ac:dyDescent="0.3">
      <c r="A2683" s="11">
        <v>44071</v>
      </c>
      <c r="B2683">
        <v>11542.5</v>
      </c>
      <c r="C2683">
        <v>395.87</v>
      </c>
      <c r="D2683">
        <v>1</v>
      </c>
    </row>
    <row r="2684" spans="1:4" x14ac:dyDescent="0.3">
      <c r="A2684" s="11">
        <v>44072</v>
      </c>
      <c r="B2684">
        <v>11506.87</v>
      </c>
      <c r="C2684">
        <v>399.92</v>
      </c>
      <c r="D2684">
        <v>1</v>
      </c>
    </row>
    <row r="2685" spans="1:4" x14ac:dyDescent="0.3">
      <c r="A2685" s="11">
        <v>44073</v>
      </c>
      <c r="B2685">
        <v>11711.51</v>
      </c>
      <c r="C2685">
        <v>428.4</v>
      </c>
      <c r="D2685">
        <v>1</v>
      </c>
    </row>
    <row r="2686" spans="1:4" x14ac:dyDescent="0.3">
      <c r="A2686" s="11">
        <v>44074</v>
      </c>
      <c r="B2686">
        <v>11680.82</v>
      </c>
      <c r="C2686">
        <v>435.08</v>
      </c>
      <c r="D2686">
        <v>1</v>
      </c>
    </row>
    <row r="2687" spans="1:4" x14ac:dyDescent="0.3">
      <c r="A2687" s="11">
        <v>44075</v>
      </c>
      <c r="B2687">
        <v>11970.48</v>
      </c>
      <c r="C2687">
        <v>477.05</v>
      </c>
      <c r="D2687">
        <v>1</v>
      </c>
    </row>
    <row r="2688" spans="1:4" x14ac:dyDescent="0.3">
      <c r="A2688" s="11">
        <v>44076</v>
      </c>
      <c r="B2688">
        <v>11414.03</v>
      </c>
      <c r="C2688">
        <v>440.04</v>
      </c>
      <c r="D2688">
        <v>1</v>
      </c>
    </row>
    <row r="2689" spans="1:4" x14ac:dyDescent="0.3">
      <c r="A2689" s="11">
        <v>44077</v>
      </c>
      <c r="B2689">
        <v>10245.299999999999</v>
      </c>
      <c r="C2689">
        <v>385.67</v>
      </c>
      <c r="D2689">
        <v>1.01</v>
      </c>
    </row>
    <row r="2690" spans="1:4" x14ac:dyDescent="0.3">
      <c r="A2690" s="11">
        <v>44078</v>
      </c>
      <c r="B2690">
        <v>10511.81</v>
      </c>
      <c r="C2690">
        <v>388.24</v>
      </c>
      <c r="D2690">
        <v>1</v>
      </c>
    </row>
    <row r="2691" spans="1:4" x14ac:dyDescent="0.3">
      <c r="A2691" s="11">
        <v>44079</v>
      </c>
      <c r="B2691">
        <v>10169.57</v>
      </c>
      <c r="C2691">
        <v>335.26</v>
      </c>
      <c r="D2691">
        <v>1</v>
      </c>
    </row>
    <row r="2692" spans="1:4" x14ac:dyDescent="0.3">
      <c r="A2692" s="11">
        <v>44080</v>
      </c>
      <c r="B2692">
        <v>10280.35</v>
      </c>
      <c r="C2692">
        <v>353.36</v>
      </c>
      <c r="D2692">
        <v>1</v>
      </c>
    </row>
    <row r="2693" spans="1:4" x14ac:dyDescent="0.3">
      <c r="A2693" s="11">
        <v>44081</v>
      </c>
      <c r="B2693">
        <v>10369.56</v>
      </c>
      <c r="C2693">
        <v>352.67</v>
      </c>
      <c r="D2693">
        <v>1</v>
      </c>
    </row>
    <row r="2694" spans="1:4" x14ac:dyDescent="0.3">
      <c r="A2694" s="11">
        <v>44082</v>
      </c>
      <c r="B2694">
        <v>10131.52</v>
      </c>
      <c r="C2694">
        <v>337.6</v>
      </c>
      <c r="D2694">
        <v>1</v>
      </c>
    </row>
    <row r="2695" spans="1:4" x14ac:dyDescent="0.3">
      <c r="A2695" s="11">
        <v>44083</v>
      </c>
      <c r="B2695">
        <v>10242.35</v>
      </c>
      <c r="C2695">
        <v>351.11</v>
      </c>
      <c r="D2695">
        <v>1</v>
      </c>
    </row>
    <row r="2696" spans="1:4" x14ac:dyDescent="0.3">
      <c r="A2696" s="11">
        <v>44084</v>
      </c>
      <c r="B2696">
        <v>10363.14</v>
      </c>
      <c r="C2696">
        <v>368.1</v>
      </c>
      <c r="D2696">
        <v>1</v>
      </c>
    </row>
    <row r="2697" spans="1:4" x14ac:dyDescent="0.3">
      <c r="A2697" s="11">
        <v>44085</v>
      </c>
      <c r="B2697">
        <v>10400.91</v>
      </c>
      <c r="C2697">
        <v>374.7</v>
      </c>
      <c r="D2697">
        <v>1</v>
      </c>
    </row>
    <row r="2698" spans="1:4" x14ac:dyDescent="0.3">
      <c r="A2698" s="11">
        <v>44086</v>
      </c>
      <c r="B2698">
        <v>10442.17</v>
      </c>
      <c r="C2698">
        <v>387.18</v>
      </c>
      <c r="D2698">
        <v>1</v>
      </c>
    </row>
    <row r="2699" spans="1:4" x14ac:dyDescent="0.3">
      <c r="A2699" s="11">
        <v>44087</v>
      </c>
      <c r="B2699">
        <v>10323.76</v>
      </c>
      <c r="C2699">
        <v>365.57</v>
      </c>
      <c r="D2699">
        <v>0.99921300000000002</v>
      </c>
    </row>
    <row r="2700" spans="1:4" x14ac:dyDescent="0.3">
      <c r="A2700" s="11">
        <v>44088</v>
      </c>
      <c r="B2700">
        <v>10680.84</v>
      </c>
      <c r="C2700">
        <v>377.27</v>
      </c>
      <c r="D2700">
        <v>1</v>
      </c>
    </row>
    <row r="2701" spans="1:4" x14ac:dyDescent="0.3">
      <c r="A2701" s="11">
        <v>44089</v>
      </c>
      <c r="B2701">
        <v>10796.95</v>
      </c>
      <c r="C2701">
        <v>364.84</v>
      </c>
      <c r="D2701">
        <v>1</v>
      </c>
    </row>
    <row r="2702" spans="1:4" x14ac:dyDescent="0.3">
      <c r="A2702" s="11">
        <v>44090</v>
      </c>
      <c r="B2702">
        <v>10974.9</v>
      </c>
      <c r="C2702">
        <v>365.81</v>
      </c>
      <c r="D2702">
        <v>1</v>
      </c>
    </row>
    <row r="2703" spans="1:4" x14ac:dyDescent="0.3">
      <c r="A2703" s="11">
        <v>44091</v>
      </c>
      <c r="B2703">
        <v>10948.99</v>
      </c>
      <c r="C2703">
        <v>389.02</v>
      </c>
      <c r="D2703">
        <v>1</v>
      </c>
    </row>
    <row r="2704" spans="1:4" x14ac:dyDescent="0.3">
      <c r="A2704" s="11">
        <v>44092</v>
      </c>
      <c r="B2704">
        <v>10944.59</v>
      </c>
      <c r="C2704">
        <v>384.36</v>
      </c>
      <c r="D2704">
        <v>0.999502</v>
      </c>
    </row>
    <row r="2705" spans="1:4" x14ac:dyDescent="0.3">
      <c r="A2705" s="11">
        <v>44093</v>
      </c>
      <c r="B2705">
        <v>11094.35</v>
      </c>
      <c r="C2705">
        <v>385.54</v>
      </c>
      <c r="D2705">
        <v>1</v>
      </c>
    </row>
    <row r="2706" spans="1:4" x14ac:dyDescent="0.3">
      <c r="A2706" s="11">
        <v>44094</v>
      </c>
      <c r="B2706">
        <v>10938.27</v>
      </c>
      <c r="C2706">
        <v>371.05</v>
      </c>
      <c r="D2706">
        <v>1</v>
      </c>
    </row>
    <row r="2707" spans="1:4" x14ac:dyDescent="0.3">
      <c r="A2707" s="11">
        <v>44095</v>
      </c>
      <c r="B2707">
        <v>10462.26</v>
      </c>
      <c r="C2707">
        <v>341.79</v>
      </c>
      <c r="D2707">
        <v>1</v>
      </c>
    </row>
    <row r="2708" spans="1:4" x14ac:dyDescent="0.3">
      <c r="A2708" s="11">
        <v>44096</v>
      </c>
      <c r="B2708">
        <v>10538.46</v>
      </c>
      <c r="C2708">
        <v>344.5</v>
      </c>
      <c r="D2708">
        <v>1</v>
      </c>
    </row>
    <row r="2709" spans="1:4" x14ac:dyDescent="0.3">
      <c r="A2709" s="11">
        <v>44097</v>
      </c>
      <c r="B2709">
        <v>10246.19</v>
      </c>
      <c r="C2709">
        <v>321.12</v>
      </c>
      <c r="D2709">
        <v>1</v>
      </c>
    </row>
    <row r="2710" spans="1:4" x14ac:dyDescent="0.3">
      <c r="A2710" s="11">
        <v>44098</v>
      </c>
      <c r="B2710">
        <v>10760.07</v>
      </c>
      <c r="C2710">
        <v>349.36</v>
      </c>
      <c r="D2710">
        <v>1</v>
      </c>
    </row>
    <row r="2711" spans="1:4" x14ac:dyDescent="0.3">
      <c r="A2711" s="11">
        <v>44099</v>
      </c>
      <c r="B2711">
        <v>10692.72</v>
      </c>
      <c r="C2711">
        <v>352.18</v>
      </c>
      <c r="D2711">
        <v>1</v>
      </c>
    </row>
    <row r="2712" spans="1:4" x14ac:dyDescent="0.3">
      <c r="A2712" s="11">
        <v>44100</v>
      </c>
      <c r="B2712">
        <v>10750.72</v>
      </c>
      <c r="C2712">
        <v>355.49</v>
      </c>
      <c r="D2712">
        <v>1</v>
      </c>
    </row>
    <row r="2713" spans="1:4" x14ac:dyDescent="0.3">
      <c r="A2713" s="11">
        <v>44101</v>
      </c>
      <c r="B2713">
        <v>10775.27</v>
      </c>
      <c r="C2713">
        <v>357.44</v>
      </c>
      <c r="D2713">
        <v>1</v>
      </c>
    </row>
    <row r="2714" spans="1:4" x14ac:dyDescent="0.3">
      <c r="A2714" s="11">
        <v>44102</v>
      </c>
      <c r="B2714">
        <v>10709.65</v>
      </c>
      <c r="C2714">
        <v>355.16</v>
      </c>
      <c r="D2714">
        <v>1</v>
      </c>
    </row>
    <row r="2715" spans="1:4" x14ac:dyDescent="0.3">
      <c r="A2715" s="11">
        <v>44103</v>
      </c>
      <c r="B2715">
        <v>10844.64</v>
      </c>
      <c r="C2715">
        <v>359.76</v>
      </c>
      <c r="D2715">
        <v>1</v>
      </c>
    </row>
    <row r="2716" spans="1:4" x14ac:dyDescent="0.3">
      <c r="A2716" s="11">
        <v>44104</v>
      </c>
      <c r="B2716">
        <v>10784.49</v>
      </c>
      <c r="C2716">
        <v>359.94</v>
      </c>
      <c r="D2716">
        <v>1</v>
      </c>
    </row>
    <row r="2717" spans="1:4" x14ac:dyDescent="0.3">
      <c r="A2717" s="11">
        <v>44105</v>
      </c>
      <c r="B2717">
        <v>10619.45</v>
      </c>
      <c r="C2717">
        <v>353.21</v>
      </c>
      <c r="D2717">
        <v>1</v>
      </c>
    </row>
    <row r="2718" spans="1:4" x14ac:dyDescent="0.3">
      <c r="A2718" s="11">
        <v>44106</v>
      </c>
      <c r="B2718">
        <v>10575.98</v>
      </c>
      <c r="C2718">
        <v>346.24</v>
      </c>
      <c r="D2718">
        <v>1</v>
      </c>
    </row>
    <row r="2719" spans="1:4" x14ac:dyDescent="0.3">
      <c r="A2719" s="11">
        <v>44107</v>
      </c>
      <c r="B2719">
        <v>10549.33</v>
      </c>
      <c r="C2719">
        <v>346.52</v>
      </c>
      <c r="D2719">
        <v>1</v>
      </c>
    </row>
    <row r="2720" spans="1:4" x14ac:dyDescent="0.3">
      <c r="A2720" s="11">
        <v>44108</v>
      </c>
      <c r="B2720">
        <v>10669.58</v>
      </c>
      <c r="C2720">
        <v>352.58</v>
      </c>
      <c r="D2720">
        <v>1</v>
      </c>
    </row>
    <row r="2721" spans="1:4" x14ac:dyDescent="0.3">
      <c r="A2721" s="11">
        <v>44109</v>
      </c>
      <c r="B2721">
        <v>10793.34</v>
      </c>
      <c r="C2721">
        <v>353.96</v>
      </c>
      <c r="D2721">
        <v>1</v>
      </c>
    </row>
    <row r="2722" spans="1:4" x14ac:dyDescent="0.3">
      <c r="A2722" s="11">
        <v>44110</v>
      </c>
      <c r="B2722">
        <v>10604.41</v>
      </c>
      <c r="C2722">
        <v>340.82</v>
      </c>
      <c r="D2722">
        <v>1</v>
      </c>
    </row>
    <row r="2723" spans="1:4" x14ac:dyDescent="0.3">
      <c r="A2723" s="11">
        <v>44111</v>
      </c>
      <c r="B2723">
        <v>10668.97</v>
      </c>
      <c r="C2723">
        <v>341.81</v>
      </c>
      <c r="D2723">
        <v>1</v>
      </c>
    </row>
    <row r="2724" spans="1:4" x14ac:dyDescent="0.3">
      <c r="A2724" s="11">
        <v>44112</v>
      </c>
      <c r="B2724">
        <v>10915.69</v>
      </c>
      <c r="C2724">
        <v>350.77</v>
      </c>
      <c r="D2724">
        <v>1</v>
      </c>
    </row>
    <row r="2725" spans="1:4" x14ac:dyDescent="0.3">
      <c r="A2725" s="11">
        <v>44113</v>
      </c>
      <c r="B2725">
        <v>11064.46</v>
      </c>
      <c r="C2725">
        <v>365.59</v>
      </c>
      <c r="D2725">
        <v>1</v>
      </c>
    </row>
    <row r="2726" spans="1:4" x14ac:dyDescent="0.3">
      <c r="A2726" s="11">
        <v>44114</v>
      </c>
      <c r="B2726">
        <v>11296.36</v>
      </c>
      <c r="C2726">
        <v>370.97</v>
      </c>
      <c r="D2726">
        <v>1</v>
      </c>
    </row>
    <row r="2727" spans="1:4" x14ac:dyDescent="0.3">
      <c r="A2727" s="11">
        <v>44115</v>
      </c>
      <c r="B2727">
        <v>11384.18</v>
      </c>
      <c r="C2727">
        <v>375.14</v>
      </c>
      <c r="D2727">
        <v>1</v>
      </c>
    </row>
    <row r="2728" spans="1:4" x14ac:dyDescent="0.3">
      <c r="A2728" s="11">
        <v>44116</v>
      </c>
      <c r="B2728">
        <v>11555.36</v>
      </c>
      <c r="C2728">
        <v>387.73</v>
      </c>
      <c r="D2728">
        <v>1</v>
      </c>
    </row>
    <row r="2729" spans="1:4" x14ac:dyDescent="0.3">
      <c r="A2729" s="11">
        <v>44117</v>
      </c>
      <c r="B2729">
        <v>11425.9</v>
      </c>
      <c r="C2729">
        <v>381.19</v>
      </c>
      <c r="D2729">
        <v>1</v>
      </c>
    </row>
    <row r="2730" spans="1:4" x14ac:dyDescent="0.3">
      <c r="A2730" s="11">
        <v>44118</v>
      </c>
      <c r="B2730">
        <v>11429.51</v>
      </c>
      <c r="C2730">
        <v>379.48</v>
      </c>
      <c r="D2730">
        <v>1</v>
      </c>
    </row>
    <row r="2731" spans="1:4" x14ac:dyDescent="0.3">
      <c r="A2731" s="11">
        <v>44119</v>
      </c>
      <c r="B2731">
        <v>11495.35</v>
      </c>
      <c r="C2731">
        <v>377.44</v>
      </c>
      <c r="D2731">
        <v>1</v>
      </c>
    </row>
    <row r="2732" spans="1:4" x14ac:dyDescent="0.3">
      <c r="A2732" s="11">
        <v>44120</v>
      </c>
      <c r="B2732">
        <v>11322.12</v>
      </c>
      <c r="C2732">
        <v>366.23</v>
      </c>
      <c r="D2732">
        <v>1</v>
      </c>
    </row>
    <row r="2733" spans="1:4" x14ac:dyDescent="0.3">
      <c r="A2733" s="11">
        <v>44121</v>
      </c>
      <c r="B2733">
        <v>11358.1</v>
      </c>
      <c r="C2733">
        <v>368.86</v>
      </c>
      <c r="D2733">
        <v>1</v>
      </c>
    </row>
    <row r="2734" spans="1:4" x14ac:dyDescent="0.3">
      <c r="A2734" s="11">
        <v>44122</v>
      </c>
      <c r="B2734">
        <v>11483.36</v>
      </c>
      <c r="C2734">
        <v>378.21</v>
      </c>
      <c r="D2734">
        <v>1</v>
      </c>
    </row>
    <row r="2735" spans="1:4" x14ac:dyDescent="0.3">
      <c r="A2735" s="11">
        <v>44123</v>
      </c>
      <c r="B2735">
        <v>11742.04</v>
      </c>
      <c r="C2735">
        <v>379.94</v>
      </c>
      <c r="D2735">
        <v>1</v>
      </c>
    </row>
    <row r="2736" spans="1:4" x14ac:dyDescent="0.3">
      <c r="A2736" s="11">
        <v>44124</v>
      </c>
      <c r="B2736">
        <v>11916.34</v>
      </c>
      <c r="C2736">
        <v>369.14</v>
      </c>
      <c r="D2736">
        <v>1</v>
      </c>
    </row>
    <row r="2737" spans="1:4" x14ac:dyDescent="0.3">
      <c r="A2737" s="11">
        <v>44125</v>
      </c>
      <c r="B2737">
        <v>12823.69</v>
      </c>
      <c r="C2737">
        <v>392.19</v>
      </c>
      <c r="D2737">
        <v>1</v>
      </c>
    </row>
    <row r="2738" spans="1:4" x14ac:dyDescent="0.3">
      <c r="A2738" s="11">
        <v>44126</v>
      </c>
      <c r="B2738">
        <v>12965.89</v>
      </c>
      <c r="C2738">
        <v>413.77</v>
      </c>
      <c r="D2738">
        <v>1</v>
      </c>
    </row>
    <row r="2739" spans="1:4" x14ac:dyDescent="0.3">
      <c r="A2739" s="11">
        <v>44127</v>
      </c>
      <c r="B2739">
        <v>12931.54</v>
      </c>
      <c r="C2739">
        <v>409.77</v>
      </c>
      <c r="D2739">
        <v>1</v>
      </c>
    </row>
    <row r="2740" spans="1:4" x14ac:dyDescent="0.3">
      <c r="A2740" s="11">
        <v>44128</v>
      </c>
      <c r="B2740">
        <v>13108.06</v>
      </c>
      <c r="C2740">
        <v>412.46</v>
      </c>
      <c r="D2740">
        <v>1</v>
      </c>
    </row>
    <row r="2741" spans="1:4" x14ac:dyDescent="0.3">
      <c r="A2741" s="11">
        <v>44129</v>
      </c>
      <c r="B2741">
        <v>13031.17</v>
      </c>
      <c r="C2741">
        <v>406.22</v>
      </c>
      <c r="D2741">
        <v>1</v>
      </c>
    </row>
    <row r="2742" spans="1:4" x14ac:dyDescent="0.3">
      <c r="A2742" s="11">
        <v>44130</v>
      </c>
      <c r="B2742">
        <v>13075.25</v>
      </c>
      <c r="C2742">
        <v>393.89</v>
      </c>
      <c r="D2742">
        <v>1</v>
      </c>
    </row>
    <row r="2743" spans="1:4" x14ac:dyDescent="0.3">
      <c r="A2743" s="11">
        <v>44131</v>
      </c>
      <c r="B2743">
        <v>13654.22</v>
      </c>
      <c r="C2743">
        <v>404</v>
      </c>
      <c r="D2743">
        <v>1</v>
      </c>
    </row>
    <row r="2744" spans="1:4" x14ac:dyDescent="0.3">
      <c r="A2744" s="11">
        <v>44132</v>
      </c>
      <c r="B2744">
        <v>13271.29</v>
      </c>
      <c r="C2744">
        <v>388.65</v>
      </c>
      <c r="D2744">
        <v>1</v>
      </c>
    </row>
    <row r="2745" spans="1:4" x14ac:dyDescent="0.3">
      <c r="A2745" s="11">
        <v>44133</v>
      </c>
      <c r="B2745">
        <v>13437.88</v>
      </c>
      <c r="C2745">
        <v>386.73</v>
      </c>
      <c r="D2745">
        <v>1</v>
      </c>
    </row>
    <row r="2746" spans="1:4" x14ac:dyDescent="0.3">
      <c r="A2746" s="11">
        <v>44134</v>
      </c>
      <c r="B2746">
        <v>13546.52</v>
      </c>
      <c r="C2746">
        <v>382.82</v>
      </c>
      <c r="D2746">
        <v>1</v>
      </c>
    </row>
    <row r="2747" spans="1:4" x14ac:dyDescent="0.3">
      <c r="A2747" s="11">
        <v>44135</v>
      </c>
      <c r="B2747">
        <v>13780.99</v>
      </c>
      <c r="C2747">
        <v>386.59</v>
      </c>
      <c r="D2747">
        <v>1</v>
      </c>
    </row>
    <row r="2748" spans="1:4" x14ac:dyDescent="0.3">
      <c r="A2748" s="11">
        <v>44136</v>
      </c>
      <c r="B2748">
        <v>13737.11</v>
      </c>
      <c r="C2748">
        <v>396.36</v>
      </c>
      <c r="D2748">
        <v>1</v>
      </c>
    </row>
    <row r="2749" spans="1:4" x14ac:dyDescent="0.3">
      <c r="A2749" s="11">
        <v>44137</v>
      </c>
      <c r="B2749">
        <v>13550.49</v>
      </c>
      <c r="C2749">
        <v>383.16</v>
      </c>
      <c r="D2749">
        <v>1</v>
      </c>
    </row>
    <row r="2750" spans="1:4" x14ac:dyDescent="0.3">
      <c r="A2750" s="11">
        <v>44138</v>
      </c>
      <c r="B2750">
        <v>13950.3</v>
      </c>
      <c r="C2750">
        <v>387.6</v>
      </c>
      <c r="D2750">
        <v>1</v>
      </c>
    </row>
    <row r="2751" spans="1:4" x14ac:dyDescent="0.3">
      <c r="A2751" s="11">
        <v>44139</v>
      </c>
      <c r="B2751">
        <v>14133.71</v>
      </c>
      <c r="C2751">
        <v>402.14</v>
      </c>
      <c r="D2751">
        <v>1</v>
      </c>
    </row>
    <row r="2752" spans="1:4" x14ac:dyDescent="0.3">
      <c r="A2752" s="11">
        <v>44140</v>
      </c>
      <c r="B2752">
        <v>15579.85</v>
      </c>
      <c r="C2752">
        <v>414.07</v>
      </c>
      <c r="D2752">
        <v>1</v>
      </c>
    </row>
    <row r="2753" spans="1:4" x14ac:dyDescent="0.3">
      <c r="A2753" s="11">
        <v>44141</v>
      </c>
      <c r="B2753">
        <v>15565.88</v>
      </c>
      <c r="C2753">
        <v>454.72</v>
      </c>
      <c r="D2753">
        <v>1</v>
      </c>
    </row>
    <row r="2754" spans="1:4" x14ac:dyDescent="0.3">
      <c r="A2754" s="11">
        <v>44142</v>
      </c>
      <c r="B2754">
        <v>14833.75</v>
      </c>
      <c r="C2754">
        <v>435.71</v>
      </c>
      <c r="D2754">
        <v>1</v>
      </c>
    </row>
    <row r="2755" spans="1:4" x14ac:dyDescent="0.3">
      <c r="A2755" s="11">
        <v>44143</v>
      </c>
      <c r="B2755">
        <v>15479.57</v>
      </c>
      <c r="C2755">
        <v>453.55</v>
      </c>
      <c r="D2755">
        <v>1</v>
      </c>
    </row>
    <row r="2756" spans="1:4" x14ac:dyDescent="0.3">
      <c r="A2756" s="11">
        <v>44144</v>
      </c>
      <c r="B2756">
        <v>15332.32</v>
      </c>
      <c r="C2756">
        <v>444.16</v>
      </c>
      <c r="D2756">
        <v>1</v>
      </c>
    </row>
    <row r="2757" spans="1:4" x14ac:dyDescent="0.3">
      <c r="A2757" s="11">
        <v>44145</v>
      </c>
      <c r="B2757">
        <v>15290.9</v>
      </c>
      <c r="C2757">
        <v>449.68</v>
      </c>
      <c r="D2757">
        <v>1</v>
      </c>
    </row>
    <row r="2758" spans="1:4" x14ac:dyDescent="0.3">
      <c r="A2758" s="11">
        <v>44146</v>
      </c>
      <c r="B2758">
        <v>15701.34</v>
      </c>
      <c r="C2758">
        <v>462.96</v>
      </c>
      <c r="D2758">
        <v>1</v>
      </c>
    </row>
    <row r="2759" spans="1:4" x14ac:dyDescent="0.3">
      <c r="A2759" s="11">
        <v>44147</v>
      </c>
      <c r="B2759">
        <v>16276.34</v>
      </c>
      <c r="C2759">
        <v>461.01</v>
      </c>
      <c r="D2759">
        <v>1</v>
      </c>
    </row>
    <row r="2760" spans="1:4" x14ac:dyDescent="0.3">
      <c r="A2760" s="11">
        <v>44148</v>
      </c>
      <c r="B2760">
        <v>16317.81</v>
      </c>
      <c r="C2760">
        <v>474.63</v>
      </c>
      <c r="D2760">
        <v>1</v>
      </c>
    </row>
    <row r="2761" spans="1:4" x14ac:dyDescent="0.3">
      <c r="A2761" s="11">
        <v>44149</v>
      </c>
      <c r="B2761">
        <v>16068.14</v>
      </c>
      <c r="C2761">
        <v>460.15</v>
      </c>
      <c r="D2761">
        <v>1</v>
      </c>
    </row>
    <row r="2762" spans="1:4" x14ac:dyDescent="0.3">
      <c r="A2762" s="11">
        <v>44150</v>
      </c>
      <c r="B2762">
        <v>15955.59</v>
      </c>
      <c r="C2762">
        <v>447.56</v>
      </c>
      <c r="D2762">
        <v>1</v>
      </c>
    </row>
    <row r="2763" spans="1:4" x14ac:dyDescent="0.3">
      <c r="A2763" s="11">
        <v>44151</v>
      </c>
      <c r="B2763">
        <v>16716.11</v>
      </c>
      <c r="C2763">
        <v>459.94</v>
      </c>
      <c r="D2763">
        <v>1</v>
      </c>
    </row>
    <row r="2764" spans="1:4" x14ac:dyDescent="0.3">
      <c r="A2764" s="11">
        <v>44152</v>
      </c>
      <c r="B2764">
        <v>17645.41</v>
      </c>
      <c r="C2764">
        <v>480.36</v>
      </c>
      <c r="D2764">
        <v>1</v>
      </c>
    </row>
    <row r="2765" spans="1:4" x14ac:dyDescent="0.3">
      <c r="A2765" s="11">
        <v>44153</v>
      </c>
      <c r="B2765">
        <v>17804.009999999998</v>
      </c>
      <c r="C2765">
        <v>479.48</v>
      </c>
      <c r="D2765">
        <v>1</v>
      </c>
    </row>
    <row r="2766" spans="1:4" x14ac:dyDescent="0.3">
      <c r="A2766" s="11">
        <v>44154</v>
      </c>
      <c r="B2766">
        <v>17817.09</v>
      </c>
      <c r="C2766">
        <v>471.63</v>
      </c>
      <c r="D2766">
        <v>1</v>
      </c>
    </row>
    <row r="2767" spans="1:4" x14ac:dyDescent="0.3">
      <c r="A2767" s="11">
        <v>44155</v>
      </c>
      <c r="B2767">
        <v>18621.310000000001</v>
      </c>
      <c r="C2767">
        <v>509.74</v>
      </c>
      <c r="D2767">
        <v>1</v>
      </c>
    </row>
    <row r="2768" spans="1:4" x14ac:dyDescent="0.3">
      <c r="A2768" s="11">
        <v>44156</v>
      </c>
      <c r="B2768">
        <v>18642.23</v>
      </c>
      <c r="C2768">
        <v>549.49</v>
      </c>
      <c r="D2768">
        <v>0.99887400000000004</v>
      </c>
    </row>
    <row r="2769" spans="1:4" x14ac:dyDescent="0.3">
      <c r="A2769" s="11">
        <v>44157</v>
      </c>
      <c r="B2769">
        <v>18370</v>
      </c>
      <c r="C2769">
        <v>558.07000000000005</v>
      </c>
      <c r="D2769">
        <v>0.99920299999999995</v>
      </c>
    </row>
    <row r="2770" spans="1:4" x14ac:dyDescent="0.3">
      <c r="A2770" s="11">
        <v>44158</v>
      </c>
      <c r="B2770">
        <v>18364.12</v>
      </c>
      <c r="C2770">
        <v>608.45000000000005</v>
      </c>
      <c r="D2770">
        <v>1</v>
      </c>
    </row>
    <row r="2771" spans="1:4" x14ac:dyDescent="0.3">
      <c r="A2771" s="11">
        <v>44159</v>
      </c>
      <c r="B2771">
        <v>19107.46</v>
      </c>
      <c r="C2771">
        <v>603.9</v>
      </c>
      <c r="D2771">
        <v>0.99980800000000003</v>
      </c>
    </row>
    <row r="2772" spans="1:4" x14ac:dyDescent="0.3">
      <c r="A2772" s="11">
        <v>44160</v>
      </c>
      <c r="B2772">
        <v>18732.12</v>
      </c>
      <c r="C2772">
        <v>570.69000000000005</v>
      </c>
      <c r="D2772">
        <v>1</v>
      </c>
    </row>
    <row r="2773" spans="1:4" x14ac:dyDescent="0.3">
      <c r="A2773" s="11">
        <v>44161</v>
      </c>
      <c r="B2773">
        <v>17150.62</v>
      </c>
      <c r="C2773">
        <v>518.79999999999995</v>
      </c>
      <c r="D2773">
        <v>1</v>
      </c>
    </row>
    <row r="2774" spans="1:4" x14ac:dyDescent="0.3">
      <c r="A2774" s="11">
        <v>44162</v>
      </c>
      <c r="B2774">
        <v>17108.400000000001</v>
      </c>
      <c r="C2774">
        <v>517.49</v>
      </c>
      <c r="D2774">
        <v>1</v>
      </c>
    </row>
    <row r="2775" spans="1:4" x14ac:dyDescent="0.3">
      <c r="A2775" s="11">
        <v>44163</v>
      </c>
      <c r="B2775">
        <v>17717.419999999998</v>
      </c>
      <c r="C2775">
        <v>538.23</v>
      </c>
      <c r="D2775">
        <v>1</v>
      </c>
    </row>
    <row r="2776" spans="1:4" x14ac:dyDescent="0.3">
      <c r="A2776" s="11">
        <v>44164</v>
      </c>
      <c r="B2776">
        <v>18177.48</v>
      </c>
      <c r="C2776">
        <v>575.76</v>
      </c>
      <c r="D2776">
        <v>1</v>
      </c>
    </row>
    <row r="2777" spans="1:4" x14ac:dyDescent="0.3">
      <c r="A2777" s="11">
        <v>44165</v>
      </c>
      <c r="B2777">
        <v>19625.84</v>
      </c>
      <c r="C2777">
        <v>614.84</v>
      </c>
      <c r="D2777">
        <v>1</v>
      </c>
    </row>
    <row r="2778" spans="1:4" x14ac:dyDescent="0.3">
      <c r="A2778" s="11">
        <v>44166</v>
      </c>
      <c r="B2778">
        <v>18803</v>
      </c>
      <c r="C2778">
        <v>587.32000000000005</v>
      </c>
      <c r="D2778">
        <v>1</v>
      </c>
    </row>
    <row r="2779" spans="1:4" x14ac:dyDescent="0.3">
      <c r="A2779" s="11">
        <v>44167</v>
      </c>
      <c r="B2779">
        <v>19201.09</v>
      </c>
      <c r="C2779">
        <v>598.35</v>
      </c>
      <c r="D2779">
        <v>1</v>
      </c>
    </row>
    <row r="2780" spans="1:4" x14ac:dyDescent="0.3">
      <c r="A2780" s="11">
        <v>44168</v>
      </c>
      <c r="B2780">
        <v>19445.400000000001</v>
      </c>
      <c r="C2780">
        <v>616.71</v>
      </c>
      <c r="D2780">
        <v>1</v>
      </c>
    </row>
    <row r="2781" spans="1:4" x14ac:dyDescent="0.3">
      <c r="A2781" s="11">
        <v>44169</v>
      </c>
      <c r="B2781">
        <v>18699.77</v>
      </c>
      <c r="C2781">
        <v>569.35</v>
      </c>
      <c r="D2781">
        <v>1</v>
      </c>
    </row>
    <row r="2782" spans="1:4" x14ac:dyDescent="0.3">
      <c r="A2782" s="11">
        <v>44170</v>
      </c>
      <c r="B2782">
        <v>19154.23</v>
      </c>
      <c r="C2782">
        <v>596.6</v>
      </c>
      <c r="D2782">
        <v>1</v>
      </c>
    </row>
    <row r="2783" spans="1:4" x14ac:dyDescent="0.3">
      <c r="A2783" s="11">
        <v>44171</v>
      </c>
      <c r="B2783">
        <v>19345.12</v>
      </c>
      <c r="C2783">
        <v>601.91</v>
      </c>
      <c r="D2783">
        <v>1</v>
      </c>
    </row>
    <row r="2784" spans="1:4" x14ac:dyDescent="0.3">
      <c r="A2784" s="11">
        <v>44172</v>
      </c>
      <c r="B2784">
        <v>19191.63</v>
      </c>
      <c r="C2784">
        <v>591.84</v>
      </c>
      <c r="D2784">
        <v>1</v>
      </c>
    </row>
    <row r="2785" spans="1:4" x14ac:dyDescent="0.3">
      <c r="A2785" s="11">
        <v>44173</v>
      </c>
      <c r="B2785">
        <v>18321.14</v>
      </c>
      <c r="C2785">
        <v>554.83000000000004</v>
      </c>
      <c r="D2785">
        <v>0.99970599999999998</v>
      </c>
    </row>
    <row r="2786" spans="1:4" x14ac:dyDescent="0.3">
      <c r="A2786" s="11">
        <v>44174</v>
      </c>
      <c r="B2786">
        <v>18553.919999999998</v>
      </c>
      <c r="C2786">
        <v>573.48</v>
      </c>
      <c r="D2786">
        <v>1</v>
      </c>
    </row>
    <row r="2787" spans="1:4" x14ac:dyDescent="0.3">
      <c r="A2787" s="11">
        <v>44175</v>
      </c>
      <c r="B2787">
        <v>18264.990000000002</v>
      </c>
      <c r="C2787">
        <v>559.67999999999995</v>
      </c>
      <c r="D2787">
        <v>1</v>
      </c>
    </row>
    <row r="2788" spans="1:4" x14ac:dyDescent="0.3">
      <c r="A2788" s="11">
        <v>44176</v>
      </c>
      <c r="B2788">
        <v>18058.900000000001</v>
      </c>
      <c r="C2788">
        <v>545.79999999999995</v>
      </c>
      <c r="D2788">
        <v>1</v>
      </c>
    </row>
    <row r="2789" spans="1:4" x14ac:dyDescent="0.3">
      <c r="A2789" s="11">
        <v>44177</v>
      </c>
      <c r="B2789">
        <v>18803.66</v>
      </c>
      <c r="C2789">
        <v>568.57000000000005</v>
      </c>
      <c r="D2789">
        <v>1</v>
      </c>
    </row>
    <row r="2790" spans="1:4" x14ac:dyDescent="0.3">
      <c r="A2790" s="11" t="s">
        <v>9</v>
      </c>
      <c r="B2790">
        <v>11101990.709999988</v>
      </c>
      <c r="C2790">
        <v>428501.01942899992</v>
      </c>
      <c r="D2790">
        <v>2113.9414899999961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6A626-CD1C-40CE-BA40-447485BEAD09}">
  <dimension ref="A3:O8"/>
  <sheetViews>
    <sheetView workbookViewId="0">
      <selection activeCell="H9" sqref="H9"/>
    </sheetView>
  </sheetViews>
  <sheetFormatPr defaultRowHeight="14.4" x14ac:dyDescent="0.3"/>
  <cols>
    <col min="1" max="1" width="10.77734375" bestFit="1" customWidth="1"/>
    <col min="7" max="7" width="11.109375" bestFit="1" customWidth="1"/>
    <col min="9" max="13" width="11.5546875" bestFit="1" customWidth="1"/>
    <col min="14" max="14" width="19" bestFit="1" customWidth="1"/>
    <col min="15" max="15" width="20" bestFit="1" customWidth="1"/>
  </cols>
  <sheetData>
    <row r="3" spans="1:15" x14ac:dyDescent="0.3">
      <c r="A3" s="2" t="s">
        <v>7</v>
      </c>
      <c r="B3" t="str" cm="1">
        <f t="array" aca="1" ref="B3:B5" ca="1">A4:INDIRECT("A"&amp;MATCH("Grand Total",A:A,0)-1)</f>
        <v>BTC</v>
      </c>
      <c r="C3" t="str" cm="1">
        <f t="array" aca="1" ref="C3:C5" ca="1">calculate!A4:INDIRECT("calculate!A"&amp;MATCH("Grand Total",calculate!A:A,0)-1)</f>
        <v>BTC</v>
      </c>
      <c r="D3" t="str">
        <f>_xlfn.TEXTJOIN(", ",TRUE,A4:A12)</f>
        <v>BTC, ETH, USDT, Grand Total</v>
      </c>
      <c r="G3" s="22" t="s">
        <v>1</v>
      </c>
      <c r="I3" s="16" t="s">
        <v>45</v>
      </c>
      <c r="J3" s="17" t="s">
        <v>1</v>
      </c>
      <c r="K3" s="17" t="s">
        <v>2</v>
      </c>
      <c r="L3" s="17" t="s">
        <v>3</v>
      </c>
      <c r="M3" s="17" t="s">
        <v>4</v>
      </c>
      <c r="N3" s="17" t="s">
        <v>5</v>
      </c>
      <c r="O3" s="18" t="s">
        <v>6</v>
      </c>
    </row>
    <row r="4" spans="1:15" x14ac:dyDescent="0.3">
      <c r="A4" t="s">
        <v>15</v>
      </c>
      <c r="B4" t="str">
        <f ca="1"/>
        <v>ETH</v>
      </c>
      <c r="C4" t="str">
        <f ca="1"/>
        <v>ETH</v>
      </c>
      <c r="G4" s="22" t="s">
        <v>2</v>
      </c>
      <c r="I4" s="16" t="s">
        <v>42</v>
      </c>
      <c r="J4" s="12" cm="1">
        <f t="array" ref="J4">INDEX(Table1[Open],MATCH(dashboard!S27&amp;dashboard!S1,Table1[name]&amp;Table1[Date],0))</f>
        <v>18051.32</v>
      </c>
      <c r="K4" s="12" cm="1">
        <f t="array" ref="K4">INDEX(Table1[High],MATCH(dashboard!S27&amp;dashboard!S1,Table1[name]&amp;Table1[Date],0))</f>
        <v>18919.55</v>
      </c>
      <c r="L4" s="12" cm="1">
        <f t="array" ref="L4">INDEX(Table1[Low],MATCH(dashboard!S27&amp;dashboard!S1,Table1[name]&amp;Table1[Date],0))</f>
        <v>18046.04</v>
      </c>
      <c r="M4" s="12" cm="1">
        <f t="array" ref="M4">INDEX(Table1[Close],MATCH(dashboard!S27&amp;dashboard!S1,Table1[name]&amp;Table1[Date],0))</f>
        <v>18803.66</v>
      </c>
      <c r="N4" s="12" cm="1">
        <f t="array" ref="N4">INDEX(Table1[Volume],MATCH(dashboard!S27&amp;dashboard!S1,Table1[name]&amp;Table1[Date],0))</f>
        <v>21752580802</v>
      </c>
      <c r="O4" s="14" cm="1">
        <f t="array" ref="O4">INDEX(Table1[Market Cap],MATCH(dashboard!S27&amp;dashboard!S1,Table1[name]&amp;Table1[Date],0))</f>
        <v>349170613899</v>
      </c>
    </row>
    <row r="5" spans="1:15" x14ac:dyDescent="0.3">
      <c r="A5" t="s">
        <v>16</v>
      </c>
      <c r="B5" t="str">
        <f ca="1"/>
        <v>USDT</v>
      </c>
      <c r="C5" t="str">
        <f ca="1"/>
        <v>USDT</v>
      </c>
      <c r="G5" s="22" t="s">
        <v>3</v>
      </c>
      <c r="I5" s="16" t="s">
        <v>46</v>
      </c>
      <c r="J5" s="13" cm="1">
        <f t="array" ref="J5">dashboard!E68/INDEX(Table1[Open],MATCH(dashboard!S27&amp;dashboard!S1-7,Table1[name]&amp;Table1[Date],0))-1</f>
        <v>-3.4605653213993226E-2</v>
      </c>
      <c r="K5" s="13" cm="1">
        <f t="array" ref="K5">dashboard!E68/INDEX(Table1[High],MATCH(dashboard!S27&amp;dashboard!S1-7,Table1[name]&amp;Table1[Date],0))-1</f>
        <v>-5.7886427510836169E-2</v>
      </c>
      <c r="L5" s="13" cm="1">
        <f t="array" ref="L5">dashboard!E68/INDEX(Table1[Low],MATCH(dashboard!S27&amp;dashboard!S1-7,Table1[name]&amp;Table1[Date],0))-1</f>
        <v>-2.8986793572308822E-2</v>
      </c>
      <c r="M5" s="13" cm="1">
        <f t="array" ref="M5">dashboard!E68/INDEX(Table1[Close],MATCH(dashboard!S27&amp;dashboard!S1-7,Table1[name]&amp;Table1[Date],0))-1</f>
        <v>-5.7580492664022542E-2</v>
      </c>
      <c r="N5" s="13" cm="1">
        <f t="array" ref="N5">dashboard!I68/INDEX(Table1[Volume],MATCH(dashboard!S27&amp;dashboard!S1-7,Table1[name]&amp;Table1[Date],0))-1</f>
        <v>-0.20151907194497631</v>
      </c>
      <c r="O5" s="15" cm="1">
        <f t="array" ref="O5">dashboard!J68/INDEX(Table1[Market Cap],MATCH(dashboard!S27&amp;dashboard!S1-7,Table1[name]&amp;Table1[Date],0))-1</f>
        <v>-1.7980800832498645E-2</v>
      </c>
    </row>
    <row r="6" spans="1:15" x14ac:dyDescent="0.3">
      <c r="A6" t="s">
        <v>14</v>
      </c>
      <c r="G6" s="22" t="s">
        <v>4</v>
      </c>
      <c r="I6" s="16" t="s">
        <v>48</v>
      </c>
      <c r="J6" s="13" cm="1">
        <f t="array" ref="J6">dashboard!E68/INDEX(Table1[Open],MATCH(dashboard!S27&amp;(EDATE(dashboard!S1,-1)),Table1[name]&amp;Table1[Date],0))-1</f>
        <v>0.14967040945654175</v>
      </c>
      <c r="K6" s="13" cm="1">
        <f t="array" ref="K6">dashboard!E68/INDEX(Table1[High],MATCH(dashboard!S27&amp;(EDATE(dashboard!S1,-1)),Table1[name]&amp;Table1[Date],0))-1</f>
        <v>0.10710334253296527</v>
      </c>
      <c r="L6" s="13" cm="1">
        <f t="array" ref="L6">dashboard!E68/INDEX(Table1[Low],MATCH(dashboard!S27&amp;(EDATE(dashboard!S1,-1)),Table1[name]&amp;Table1[Date],0))-1</f>
        <v>0.16199467388316657</v>
      </c>
      <c r="M6" s="13" cm="1">
        <f t="array" ref="M6">dashboard!E68/INDEX(Table1[Close],MATCH(dashboard!S27&amp;(EDATE(dashboard!S1,-1)),Table1[name]&amp;Table1[Date],0))-1</f>
        <v>0.10905277230630461</v>
      </c>
      <c r="N6" s="13" cm="1">
        <f t="array" ref="N6">dashboard!I68/INDEX(Table1[Volume],MATCH(dashboard!S27&amp;(EDATE(dashboard!S1,-1)),Table1[name]&amp;Table1[Date],0))-1</f>
        <v>-0.36350846752113264</v>
      </c>
      <c r="O6" s="15" cm="1">
        <f t="array" ref="O6">dashboard!J68/INDEX(Table1[Market Cap],MATCH(dashboard!S27&amp;(EDATE(dashboard!S1,-1)),Table1[name]&amp;Table1[Date],0))-1</f>
        <v>0.15720240823320308</v>
      </c>
    </row>
    <row r="7" spans="1:15" x14ac:dyDescent="0.3">
      <c r="A7" t="s">
        <v>9</v>
      </c>
      <c r="G7" s="22" t="s">
        <v>5</v>
      </c>
      <c r="I7" s="16" t="s">
        <v>47</v>
      </c>
      <c r="J7" s="19" cm="1">
        <f t="array" ref="J7">dashboard!E68/INDEX(Table1[Open],MATCH(dashboard!S27&amp;(EDATE(dashboard!S1,-12)),Table1[name]&amp;Table1[Date],0))-1</f>
        <v>1.5013122268503509</v>
      </c>
      <c r="K7" s="19" cm="1">
        <f t="array" ref="K7">dashboard!E68/INDEX(Table1[High],MATCH(dashboard!S27&amp;(EDATE(dashboard!S1,-12)),Table1[name]&amp;Table1[Date],0))-1</f>
        <v>1.4841357215989781</v>
      </c>
      <c r="L7" s="19" cm="1">
        <f t="array" ref="L7">dashboard!E68/INDEX(Table1[Low],MATCH(dashboard!S27&amp;(EDATE(dashboard!S1,-12)),Table1[name]&amp;Table1[Date],0))-1</f>
        <v>1.5194661634616189</v>
      </c>
      <c r="M7" s="19" cm="1">
        <f t="array" ref="M7">dashboard!E68/INDEX(Table1[Close],MATCH(dashboard!S27&amp;(EDATE(dashboard!S1,-12)),Table1[name]&amp;Table1[Date],0))-1</f>
        <v>1.49219881460087</v>
      </c>
      <c r="N7" s="19" cm="1">
        <f t="array" ref="N7">dashboard!I68/INDEX(Table1[Volume],MATCH(dashboard!S27&amp;(EDATE(dashboard!S1,-12)),Table1[name]&amp;Table1[Date],0))-1</f>
        <v>0.1492834892947299</v>
      </c>
      <c r="O7" s="20" cm="1">
        <f t="array" ref="O7">dashboard!J68/INDEX(Table1[Market Cap],MATCH(dashboard!S27&amp;(EDATE(dashboard!S1,-12)),Table1[name]&amp;Table1[Date],0))-1</f>
        <v>1.6636524709015803</v>
      </c>
    </row>
    <row r="8" spans="1:15" x14ac:dyDescent="0.3">
      <c r="G8" s="22" t="s">
        <v>6</v>
      </c>
    </row>
  </sheetData>
  <conditionalFormatting sqref="J5:O7">
    <cfRule type="cellIs" dxfId="9" priority="1" operator="lessThan">
      <formula>0</formula>
    </cfRule>
    <cfRule type="cellIs" dxfId="8" priority="2" operator="greaterThan">
      <formula>0</formula>
    </cfRule>
  </conditionalFormatting>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FD919-1902-4920-B51C-A028E54F0AB4}">
  <dimension ref="A1:M18"/>
  <sheetViews>
    <sheetView workbookViewId="0">
      <selection activeCell="J13" sqref="J13"/>
    </sheetView>
  </sheetViews>
  <sheetFormatPr defaultRowHeight="14.4" x14ac:dyDescent="0.3"/>
  <cols>
    <col min="1" max="1" width="13.109375" bestFit="1" customWidth="1"/>
    <col min="2" max="2" width="17.88671875" bestFit="1" customWidth="1"/>
    <col min="3" max="3" width="12.88671875" hidden="1" customWidth="1"/>
    <col min="4" max="4" width="12.44140625" bestFit="1" customWidth="1"/>
    <col min="5" max="5" width="13.5546875" bestFit="1" customWidth="1"/>
    <col min="6" max="6" width="12.44140625" bestFit="1" customWidth="1"/>
    <col min="7" max="7" width="13.5546875" bestFit="1" customWidth="1"/>
    <col min="8" max="8" width="12.44140625" bestFit="1" customWidth="1"/>
    <col min="9" max="9" width="13.5546875" bestFit="1" customWidth="1"/>
    <col min="10" max="10" width="12.44140625" bestFit="1" customWidth="1"/>
    <col min="11" max="11" width="13.5546875" bestFit="1" customWidth="1"/>
    <col min="12" max="12" width="12.44140625" bestFit="1" customWidth="1"/>
    <col min="13" max="13" width="13.5546875" bestFit="1" customWidth="1"/>
    <col min="14" max="14" width="12.44140625" bestFit="1" customWidth="1"/>
    <col min="15" max="15" width="13.5546875" bestFit="1" customWidth="1"/>
    <col min="16" max="16" width="12.44140625" bestFit="1" customWidth="1"/>
    <col min="17" max="17" width="13.5546875" bestFit="1" customWidth="1"/>
    <col min="18" max="24" width="11" bestFit="1" customWidth="1"/>
    <col min="25" max="25" width="12" bestFit="1" customWidth="1"/>
  </cols>
  <sheetData>
    <row r="1" spans="1:13" x14ac:dyDescent="0.3">
      <c r="A1" s="2" t="s">
        <v>7</v>
      </c>
      <c r="B1" t="s">
        <v>44</v>
      </c>
    </row>
    <row r="3" spans="1:13" x14ac:dyDescent="0.3">
      <c r="B3" s="2" t="s">
        <v>10</v>
      </c>
    </row>
    <row r="4" spans="1:13" x14ac:dyDescent="0.3">
      <c r="B4" t="s">
        <v>19</v>
      </c>
      <c r="D4" t="s">
        <v>20</v>
      </c>
      <c r="F4" t="s">
        <v>21</v>
      </c>
      <c r="H4" t="s">
        <v>22</v>
      </c>
      <c r="J4" t="s">
        <v>23</v>
      </c>
      <c r="L4" t="s">
        <v>25</v>
      </c>
    </row>
    <row r="5" spans="1:13" x14ac:dyDescent="0.3">
      <c r="A5" s="2" t="s">
        <v>8</v>
      </c>
      <c r="B5" t="s">
        <v>11</v>
      </c>
      <c r="C5" t="s">
        <v>38</v>
      </c>
      <c r="D5" t="s">
        <v>11</v>
      </c>
      <c r="E5" t="s">
        <v>38</v>
      </c>
      <c r="F5" t="s">
        <v>11</v>
      </c>
      <c r="G5" t="s">
        <v>38</v>
      </c>
      <c r="H5" t="s">
        <v>11</v>
      </c>
      <c r="I5" t="s">
        <v>38</v>
      </c>
      <c r="J5" t="s">
        <v>11</v>
      </c>
      <c r="K5" t="s">
        <v>38</v>
      </c>
      <c r="L5" t="s">
        <v>11</v>
      </c>
      <c r="M5" t="s">
        <v>38</v>
      </c>
    </row>
    <row r="6" spans="1:13" x14ac:dyDescent="0.3">
      <c r="A6" s="5" t="s">
        <v>26</v>
      </c>
      <c r="B6">
        <v>26169.22</v>
      </c>
      <c r="C6" s="6"/>
      <c r="D6">
        <v>7712.28</v>
      </c>
      <c r="E6" s="6">
        <v>-0.70529194221302738</v>
      </c>
      <c r="F6">
        <v>12782.537426999999</v>
      </c>
      <c r="G6" s="6">
        <v>0.65742652328494289</v>
      </c>
      <c r="H6">
        <v>28678.650000000012</v>
      </c>
      <c r="I6" s="6">
        <v>1.2435803660878273</v>
      </c>
      <c r="J6">
        <v>439865.31999999995</v>
      </c>
      <c r="K6" s="6">
        <v>14.337727542963137</v>
      </c>
      <c r="L6">
        <v>264933.51999999996</v>
      </c>
      <c r="M6" s="6">
        <v>-0.39769400324626641</v>
      </c>
    </row>
    <row r="7" spans="1:13" x14ac:dyDescent="0.3">
      <c r="A7" s="5" t="s">
        <v>27</v>
      </c>
      <c r="B7">
        <v>18525.310000000001</v>
      </c>
      <c r="C7" s="6"/>
      <c r="D7">
        <v>6556.2900000000009</v>
      </c>
      <c r="E7" s="6">
        <v>-0.64609013290465855</v>
      </c>
      <c r="F7">
        <v>11859.680000000002</v>
      </c>
      <c r="G7" s="6">
        <v>0.80890107057497462</v>
      </c>
      <c r="H7">
        <v>30097.319999999996</v>
      </c>
      <c r="I7" s="6">
        <v>1.5377851678966035</v>
      </c>
      <c r="J7">
        <v>289663.27999999997</v>
      </c>
      <c r="K7" s="6">
        <v>8.624221691499443</v>
      </c>
      <c r="L7">
        <v>286214.86999999988</v>
      </c>
      <c r="M7" s="6">
        <v>-1.1904891776410497E-2</v>
      </c>
    </row>
    <row r="8" spans="1:13" x14ac:dyDescent="0.3">
      <c r="A8" s="5" t="s">
        <v>28</v>
      </c>
      <c r="B8">
        <v>18358.21</v>
      </c>
      <c r="C8" s="6"/>
      <c r="D8">
        <v>8340.3100000000031</v>
      </c>
      <c r="E8" s="6">
        <v>-0.54569045674932337</v>
      </c>
      <c r="F8">
        <v>13258.72</v>
      </c>
      <c r="G8" s="6">
        <v>0.58971549019161096</v>
      </c>
      <c r="H8">
        <v>36088.86</v>
      </c>
      <c r="I8" s="6">
        <v>1.7218962313104131</v>
      </c>
      <c r="J8">
        <v>299655.87</v>
      </c>
      <c r="K8" s="6">
        <v>7.3032789065656276</v>
      </c>
      <c r="L8">
        <v>217973.15000000002</v>
      </c>
      <c r="M8" s="6">
        <v>-0.27258841950935242</v>
      </c>
    </row>
    <row r="9" spans="1:13" x14ac:dyDescent="0.3">
      <c r="A9" s="5" t="s">
        <v>29</v>
      </c>
      <c r="B9">
        <v>13840.88</v>
      </c>
      <c r="C9" s="6"/>
      <c r="D9">
        <v>7064.7600000000011</v>
      </c>
      <c r="E9" s="6">
        <v>-0.48957291732895586</v>
      </c>
      <c r="F9">
        <v>13298.45</v>
      </c>
      <c r="G9" s="6">
        <v>0.88236401519655283</v>
      </c>
      <c r="H9">
        <v>37709.329999999987</v>
      </c>
      <c r="I9" s="6">
        <v>1.8356184367351072</v>
      </c>
      <c r="J9">
        <v>256641.0100000001</v>
      </c>
      <c r="K9" s="6">
        <v>5.8057695535826328</v>
      </c>
      <c r="L9">
        <v>221892.73000000007</v>
      </c>
      <c r="M9" s="6">
        <v>-0.13539644346006904</v>
      </c>
    </row>
    <row r="10" spans="1:13" x14ac:dyDescent="0.3">
      <c r="A10" s="5" t="s">
        <v>30</v>
      </c>
      <c r="B10">
        <v>15086.189999999997</v>
      </c>
      <c r="C10" s="6"/>
      <c r="D10">
        <v>7346.91</v>
      </c>
      <c r="E10" s="6">
        <v>-0.51300427742193344</v>
      </c>
      <c r="F10">
        <v>14672.909999999996</v>
      </c>
      <c r="G10" s="6">
        <v>0.99715390551946281</v>
      </c>
      <c r="H10">
        <v>62655.120000000024</v>
      </c>
      <c r="I10" s="6">
        <v>3.2701222865811923</v>
      </c>
      <c r="J10">
        <v>283023.62</v>
      </c>
      <c r="K10" s="6">
        <v>3.5171666736892355</v>
      </c>
      <c r="L10">
        <v>293609.60999999981</v>
      </c>
      <c r="M10" s="6">
        <v>3.7403203308613665E-2</v>
      </c>
    </row>
    <row r="11" spans="1:13" x14ac:dyDescent="0.3">
      <c r="A11" s="5" t="s">
        <v>31</v>
      </c>
      <c r="B11">
        <v>18477.509999999998</v>
      </c>
      <c r="C11" s="6"/>
      <c r="D11">
        <v>7142.43</v>
      </c>
      <c r="E11" s="6">
        <v>-0.61345278665794245</v>
      </c>
      <c r="F11">
        <v>19716.409999999993</v>
      </c>
      <c r="G11" s="6">
        <v>1.7604624756560432</v>
      </c>
      <c r="H11">
        <v>88498.16</v>
      </c>
      <c r="I11" s="6">
        <v>3.4885534435528598</v>
      </c>
      <c r="J11">
        <v>219421.05</v>
      </c>
      <c r="K11" s="6">
        <v>1.4793854471098606</v>
      </c>
      <c r="L11">
        <v>291761.54999999987</v>
      </c>
      <c r="M11" s="6">
        <v>0.32968805864341588</v>
      </c>
    </row>
    <row r="12" spans="1:13" x14ac:dyDescent="0.3">
      <c r="A12" s="5" t="s">
        <v>32</v>
      </c>
      <c r="B12">
        <v>19158.780000000002</v>
      </c>
      <c r="C12" s="6"/>
      <c r="D12">
        <v>8666.4700000000012</v>
      </c>
      <c r="E12" s="6">
        <v>-0.54765021572354811</v>
      </c>
      <c r="F12">
        <v>20870.090000000004</v>
      </c>
      <c r="G12" s="6">
        <v>1.4081419539904945</v>
      </c>
      <c r="H12">
        <v>85049.790000000008</v>
      </c>
      <c r="I12" s="6">
        <v>3.0751999632009248</v>
      </c>
      <c r="J12">
        <v>235900.03000000006</v>
      </c>
      <c r="K12" s="6">
        <v>1.7736697527413063</v>
      </c>
      <c r="L12">
        <v>305328.43000000005</v>
      </c>
      <c r="M12" s="6">
        <v>0.2943128069970995</v>
      </c>
    </row>
    <row r="13" spans="1:13" x14ac:dyDescent="0.3">
      <c r="A13" s="5" t="s">
        <v>33</v>
      </c>
      <c r="B13">
        <v>16618.73</v>
      </c>
      <c r="C13" s="6"/>
      <c r="D13">
        <v>7805.7736700000014</v>
      </c>
      <c r="E13" s="6">
        <v>-0.53030263624236007</v>
      </c>
      <c r="F13">
        <v>18311.629999999994</v>
      </c>
      <c r="G13" s="6">
        <v>1.3459083973158537</v>
      </c>
      <c r="H13">
        <v>129660.57</v>
      </c>
      <c r="I13" s="6">
        <v>6.0807770799213428</v>
      </c>
      <c r="J13">
        <v>217687.61999999997</v>
      </c>
      <c r="K13" s="6">
        <v>0.6789037715937849</v>
      </c>
      <c r="L13">
        <v>373690.97000000015</v>
      </c>
      <c r="M13" s="6">
        <v>0.7166385943307213</v>
      </c>
    </row>
    <row r="14" spans="1:13" x14ac:dyDescent="0.3">
      <c r="A14" s="5" t="s">
        <v>34</v>
      </c>
      <c r="B14">
        <v>13355.580000000002</v>
      </c>
      <c r="C14" s="6"/>
      <c r="D14">
        <v>7037.5385009999991</v>
      </c>
      <c r="E14" s="6">
        <v>-0.4730638054655808</v>
      </c>
      <c r="F14">
        <v>18549.549999999992</v>
      </c>
      <c r="G14" s="6">
        <v>1.6358008552797536</v>
      </c>
      <c r="H14">
        <v>130736.51000000001</v>
      </c>
      <c r="I14" s="6">
        <v>6.04796127129769</v>
      </c>
      <c r="J14">
        <v>205144.08000000005</v>
      </c>
      <c r="K14" s="6">
        <v>0.56914147394633707</v>
      </c>
      <c r="L14">
        <v>330859.48999999982</v>
      </c>
      <c r="M14" s="6">
        <v>0.61281519798182693</v>
      </c>
    </row>
    <row r="15" spans="1:13" x14ac:dyDescent="0.3">
      <c r="A15" s="5" t="s">
        <v>35</v>
      </c>
      <c r="B15">
        <v>11288.630000000005</v>
      </c>
      <c r="C15" s="6"/>
      <c r="D15">
        <v>8231.0138619999998</v>
      </c>
      <c r="E15" s="6">
        <v>-0.2708580348545398</v>
      </c>
      <c r="F15">
        <v>20324.419999999991</v>
      </c>
      <c r="G15" s="6">
        <v>1.4692486661736097</v>
      </c>
      <c r="H15">
        <v>175655.88000000006</v>
      </c>
      <c r="I15" s="6">
        <v>7.6426023473240638</v>
      </c>
      <c r="J15">
        <v>207547.58000000005</v>
      </c>
      <c r="K15" s="6">
        <v>0.18155782772543663</v>
      </c>
      <c r="L15">
        <v>380159.25000000017</v>
      </c>
      <c r="M15" s="6">
        <v>0.83167276631218778</v>
      </c>
    </row>
    <row r="16" spans="1:13" x14ac:dyDescent="0.3">
      <c r="A16" s="5" t="s">
        <v>36</v>
      </c>
      <c r="B16">
        <v>10982.99</v>
      </c>
      <c r="C16" s="6"/>
      <c r="D16">
        <v>10494.446082</v>
      </c>
      <c r="E16" s="6">
        <v>-4.4481868598623818E-2</v>
      </c>
      <c r="F16">
        <v>22089.600000000017</v>
      </c>
      <c r="G16" s="6">
        <v>1.1048847959577344</v>
      </c>
      <c r="H16">
        <v>245132.27000000005</v>
      </c>
      <c r="I16" s="6">
        <v>10.097180120961895</v>
      </c>
      <c r="J16">
        <v>167198.97000000006</v>
      </c>
      <c r="K16" s="6">
        <v>-0.31792346230057744</v>
      </c>
      <c r="L16">
        <v>513957.05000000005</v>
      </c>
      <c r="M16" s="6">
        <v>2.0739247376942562</v>
      </c>
    </row>
    <row r="17" spans="1:13" x14ac:dyDescent="0.3">
      <c r="A17" s="5" t="s">
        <v>37</v>
      </c>
      <c r="B17">
        <v>10579.310000000001</v>
      </c>
      <c r="C17" s="6"/>
      <c r="D17">
        <v>13185.859887000002</v>
      </c>
      <c r="E17" s="6">
        <v>0.2463818421995386</v>
      </c>
      <c r="F17">
        <v>25912.94</v>
      </c>
      <c r="G17" s="6">
        <v>0.9652066851967448</v>
      </c>
      <c r="H17">
        <v>493968.89000000031</v>
      </c>
      <c r="I17" s="6">
        <v>18.062633958169176</v>
      </c>
      <c r="J17">
        <v>118621.07999999999</v>
      </c>
      <c r="K17" s="6">
        <v>-0.75986123336633615</v>
      </c>
      <c r="L17">
        <v>232807.28999999998</v>
      </c>
      <c r="M17" s="6">
        <v>0.962613137563745</v>
      </c>
    </row>
    <row r="18" spans="1:13" x14ac:dyDescent="0.3">
      <c r="A18" s="5" t="s">
        <v>9</v>
      </c>
      <c r="B18">
        <v>192441.33999999997</v>
      </c>
      <c r="C18" s="6"/>
      <c r="D18">
        <v>99584.082001999996</v>
      </c>
      <c r="E18" s="6">
        <v>-0.48252240395956497</v>
      </c>
      <c r="F18">
        <v>211646.937427</v>
      </c>
      <c r="G18" s="6">
        <v>1.1253089165671015</v>
      </c>
      <c r="H18">
        <v>1543931.3500000006</v>
      </c>
      <c r="I18" s="6">
        <v>6.2948438034097434</v>
      </c>
      <c r="J18">
        <v>2940369.5100000007</v>
      </c>
      <c r="K18" s="6">
        <v>0.90446907500129436</v>
      </c>
      <c r="L18">
        <v>3713187.91</v>
      </c>
      <c r="M18" s="6">
        <v>0.26283036787441022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A130A-3942-481B-BD51-07653E18405D}">
  <dimension ref="C1:V77"/>
  <sheetViews>
    <sheetView showGridLines="0" tabSelected="1" zoomScale="80" zoomScaleNormal="80" zoomScaleSheetLayoutView="88" workbookViewId="0">
      <selection activeCell="M2" sqref="M2"/>
    </sheetView>
  </sheetViews>
  <sheetFormatPr defaultRowHeight="14.4" x14ac:dyDescent="0.3"/>
  <cols>
    <col min="1" max="1" width="10.5546875" bestFit="1" customWidth="1"/>
    <col min="2" max="2" width="4.33203125" bestFit="1" customWidth="1"/>
    <col min="3" max="3" width="19.44140625" bestFit="1" customWidth="1"/>
    <col min="4" max="4" width="11.5546875" bestFit="1" customWidth="1"/>
    <col min="5" max="8" width="11.6640625" bestFit="1" customWidth="1"/>
    <col min="9" max="9" width="19.44140625" bestFit="1" customWidth="1"/>
    <col min="10" max="10" width="20.5546875" bestFit="1" customWidth="1"/>
    <col min="18" max="18" width="20" customWidth="1"/>
    <col min="19" max="19" width="18.5546875" customWidth="1"/>
    <col min="20" max="20" width="11" bestFit="1" customWidth="1"/>
    <col min="21" max="21" width="20.109375" bestFit="1" customWidth="1"/>
    <col min="22" max="22" width="10" bestFit="1" customWidth="1"/>
    <col min="24" max="24" width="12.44140625" bestFit="1" customWidth="1"/>
    <col min="25" max="25" width="12.44140625" customWidth="1"/>
  </cols>
  <sheetData>
    <row r="1" spans="11:19" ht="18" x14ac:dyDescent="0.35">
      <c r="K1" s="4"/>
      <c r="R1" s="27" t="s">
        <v>41</v>
      </c>
      <c r="S1" s="26">
        <v>44177</v>
      </c>
    </row>
    <row r="26" spans="18:21" x14ac:dyDescent="0.3">
      <c r="R26" s="34" t="s">
        <v>51</v>
      </c>
      <c r="S26" s="35"/>
    </row>
    <row r="27" spans="18:21" x14ac:dyDescent="0.3">
      <c r="R27" s="22" t="s">
        <v>7</v>
      </c>
      <c r="S27" s="23" t="s">
        <v>15</v>
      </c>
    </row>
    <row r="28" spans="18:21" x14ac:dyDescent="0.3">
      <c r="R28" s="22" t="s">
        <v>49</v>
      </c>
      <c r="S28" s="23" t="s">
        <v>5</v>
      </c>
    </row>
    <row r="30" spans="18:21" x14ac:dyDescent="0.3">
      <c r="R30" s="30" t="s">
        <v>55</v>
      </c>
      <c r="S30" s="31"/>
      <c r="U30" s="29"/>
    </row>
    <row r="31" spans="18:21" x14ac:dyDescent="0.3">
      <c r="R31" s="32"/>
      <c r="S31" s="33"/>
    </row>
    <row r="32" spans="18:21" x14ac:dyDescent="0.3">
      <c r="R32" s="22" t="s">
        <v>50</v>
      </c>
      <c r="S32" s="25" cm="1">
        <f t="array" ref="S32">INDEX(calculate!I4:O4,,MATCH(dashboard!S28,Table48[#Headers],0))</f>
        <v>21752580802</v>
      </c>
    </row>
    <row r="33" spans="18:19" x14ac:dyDescent="0.3">
      <c r="R33" s="22" t="s">
        <v>54</v>
      </c>
      <c r="S33" s="13" cm="1">
        <f t="array" ref="S33">INDEX(calculate!I5:O5,,MATCH(dashboard!S28,Table48[#Headers],0))</f>
        <v>-0.20151907194497631</v>
      </c>
    </row>
    <row r="34" spans="18:19" x14ac:dyDescent="0.3">
      <c r="R34" s="22" t="s">
        <v>53</v>
      </c>
      <c r="S34" s="24" cm="1">
        <f t="array" ref="S34">INDEX(calculate!I6:O6,,MATCH(dashboard!S28,Table48[#Headers],0))</f>
        <v>-0.36350846752113264</v>
      </c>
    </row>
    <row r="35" spans="18:19" x14ac:dyDescent="0.3">
      <c r="R35" s="22" t="s">
        <v>52</v>
      </c>
      <c r="S35" s="13" cm="1">
        <f t="array" ref="S35">INDEX(calculate!I7:O7,,MATCH(dashboard!S28,Table48[#Headers],0))</f>
        <v>0.1492834892947299</v>
      </c>
    </row>
    <row r="67" spans="3:22" x14ac:dyDescent="0.3">
      <c r="C67" s="21"/>
      <c r="D67" s="16" t="s">
        <v>45</v>
      </c>
      <c r="E67" s="17" t="s">
        <v>1</v>
      </c>
      <c r="F67" s="17" t="s">
        <v>2</v>
      </c>
      <c r="G67" s="17" t="s">
        <v>3</v>
      </c>
      <c r="H67" s="17" t="s">
        <v>4</v>
      </c>
      <c r="I67" s="17" t="s">
        <v>5</v>
      </c>
      <c r="J67" s="18" t="s">
        <v>6</v>
      </c>
    </row>
    <row r="68" spans="3:22" x14ac:dyDescent="0.3">
      <c r="D68" s="16" t="s">
        <v>42</v>
      </c>
      <c r="E68" s="12" cm="1">
        <f t="array" ref="E68">INDEX(Table1[Open],MATCH(dashboard!S27&amp;dashboard!S1,Table1[name]&amp;Table1[Date],0))</f>
        <v>18051.32</v>
      </c>
      <c r="F68" s="12" cm="1">
        <f t="array" ref="F68">INDEX(Table1[High],MATCH(dashboard!S27&amp;dashboard!S1,Table1[name]&amp;Table1[Date],0))</f>
        <v>18919.55</v>
      </c>
      <c r="G68" s="12" cm="1">
        <f t="array" ref="G68">INDEX(Table1[Low],MATCH(dashboard!S27&amp;dashboard!S1,Table1[name]&amp;Table1[Date],0))</f>
        <v>18046.04</v>
      </c>
      <c r="H68" s="12" cm="1">
        <f t="array" ref="H68">INDEX(Table1[Close],MATCH(dashboard!S27&amp;dashboard!S1,Table1[name]&amp;Table1[Date],0))</f>
        <v>18803.66</v>
      </c>
      <c r="I68" s="12" cm="1">
        <f t="array" ref="I68">INDEX(Table1[Volume],MATCH(dashboard!S27&amp;dashboard!S1,Table1[name]&amp;Table1[Date],0))</f>
        <v>21752580802</v>
      </c>
      <c r="J68" s="14" cm="1">
        <f t="array" ref="J68">INDEX(Table1[Market Cap],MATCH(dashboard!S27&amp;dashboard!S1,Table1[name]&amp;Table1[Date],0))</f>
        <v>349170613899</v>
      </c>
    </row>
    <row r="69" spans="3:22" x14ac:dyDescent="0.3">
      <c r="D69" s="16" t="s">
        <v>46</v>
      </c>
      <c r="E69" s="13" cm="1">
        <f t="array" ref="E69">E68/INDEX(Table1[Close],MATCH(dashboard!S27&amp;dashboard!S1-7,Table1[name]&amp;Table1[Date],0))-1</f>
        <v>-5.7580492664022542E-2</v>
      </c>
      <c r="F69" s="13" cm="1">
        <f t="array" ref="F69">F68/INDEX(Table1[High],MATCH(dashboard!S27&amp;dashboard!S1-7,Table1[name]&amp;Table1[Date],0))-1</f>
        <v>-1.2572773603960363E-2</v>
      </c>
      <c r="G69" s="13" cm="1">
        <f t="array" ref="G69">G68/INDEX(Table1[Low],MATCH(dashboard!S27&amp;dashboard!S1-7,Table1[name]&amp;Table1[Date],0))-1</f>
        <v>-2.9270814338099749E-2</v>
      </c>
      <c r="H69" s="13" cm="1">
        <f t="array" ref="H69">H68/INDEX(Table1[Close],MATCH(dashboard!S27&amp;dashboard!S1-7,Table1[name]&amp;Table1[Date],0))-1</f>
        <v>-1.8302484620890569E-2</v>
      </c>
      <c r="I69" s="13" cm="1">
        <f t="array" ref="I69">I68/INDEX(Table1[Volume],MATCH(dashboard!S27&amp;dashboard!S1-7,Table1[name]&amp;Table1[Date],0))-1</f>
        <v>-0.20151907194497631</v>
      </c>
      <c r="J69" s="15" cm="1">
        <f t="array" ref="J69">J68/INDEX(Table1[Market Cap],MATCH(dashboard!S27&amp;dashboard!S1-7,Table1[name]&amp;Table1[Date],0))-1</f>
        <v>-1.7980800832498645E-2</v>
      </c>
      <c r="S69" s="7"/>
    </row>
    <row r="70" spans="3:22" x14ac:dyDescent="0.3">
      <c r="D70" s="16" t="s">
        <v>48</v>
      </c>
      <c r="E70" s="13" cm="1">
        <f t="array" ref="E70">E68/INDEX(Table1[Close],MATCH(dashboard!S27&amp;(EDATE(dashboard!S1,-1)),Table1[name]&amp;Table1[Date],0))-1</f>
        <v>0.10905277230630461</v>
      </c>
      <c r="F70" s="13" cm="1">
        <f t="array" ref="F70">F68/INDEX(Table1[High],MATCH(dashboard!S27&amp;(EDATE(dashboard!S1,-1)),Table1[name]&amp;Table1[Date],0))-1</f>
        <v>0.1603526525605643</v>
      </c>
      <c r="G70" s="13" cm="1">
        <f t="array" ref="G70">G68/INDEX(Table1[Low],MATCH(dashboard!S27&amp;(EDATE(dashboard!S1,-1)),Table1[name]&amp;Table1[Date],0))-1</f>
        <v>0.1616547911555819</v>
      </c>
      <c r="H70" s="13" cm="1">
        <f t="array" ref="H70">H68/INDEX(Table1[Close],MATCH(dashboard!S27&amp;(EDATE(dashboard!S1,-1)),Table1[name]&amp;Table1[Date],0))-1</f>
        <v>0.15527569465862712</v>
      </c>
      <c r="I70" s="13" cm="1">
        <f t="array" ref="I70">I68/INDEX(Table1[Volume],MATCH(dashboard!S27&amp;(EDATE(dashboard!S1,-1)),Table1[name]&amp;Table1[Date],0))-1</f>
        <v>-0.36350846752113264</v>
      </c>
      <c r="J70" s="15" cm="1">
        <f t="array" ref="J70">J68/INDEX(Table1[Market Cap],MATCH(dashboard!S27&amp;(EDATE(dashboard!S1,-1)),Table1[name]&amp;Table1[Date],0))-1</f>
        <v>0.15720240823320308</v>
      </c>
    </row>
    <row r="71" spans="3:22" x14ac:dyDescent="0.3">
      <c r="D71" s="16" t="s">
        <v>47</v>
      </c>
      <c r="E71" s="19" cm="1">
        <f t="array" ref="E71">E68/INDEX(Table1[Close],MATCH(dashboard!S27&amp;(EDATE(dashboard!S1,-12)),Table1[name]&amp;Table1[Date],0))-1</f>
        <v>1.49219881460087</v>
      </c>
      <c r="F71" s="19" cm="1">
        <f t="array" ref="F71">F68/INDEX(Table1[High],MATCH(dashboard!S27&amp;(EDATE(dashboard!S1,-12)),Table1[name]&amp;Table1[Date],0))-1</f>
        <v>1.6036173527242301</v>
      </c>
      <c r="G71" s="19" cm="1">
        <f t="array" ref="G71">G68/INDEX(Table1[Low],MATCH(dashboard!S27&amp;(EDATE(dashboard!S1,-12)),Table1[name]&amp;Table1[Date],0))-1</f>
        <v>1.5187292211580603</v>
      </c>
      <c r="H71" s="19" cm="1">
        <f t="array" ref="H71">H68/INDEX(Table1[Close],MATCH(dashboard!S27&amp;(EDATE(dashboard!S1,-12)),Table1[name]&amp;Table1[Date],0))-1</f>
        <v>1.5960682743510057</v>
      </c>
      <c r="I71" s="19" cm="1">
        <f t="array" ref="I71">I68/INDEX(Table1[Volume],MATCH(dashboard!S27&amp;(EDATE(dashboard!S1,-12)),Table1[name]&amp;Table1[Date],0))-1</f>
        <v>0.1492834892947299</v>
      </c>
      <c r="J71" s="20" cm="1">
        <f t="array" ref="J71">J68/INDEX(Table1[Market Cap],MATCH(dashboard!S27&amp;(EDATE(dashboard!S1,-12)),Table1[name]&amp;Table1[Date],0))-1</f>
        <v>1.6636524709015803</v>
      </c>
    </row>
    <row r="72" spans="3:22" x14ac:dyDescent="0.3">
      <c r="D72" s="8"/>
      <c r="E72" s="8"/>
    </row>
    <row r="73" spans="3:22" x14ac:dyDescent="0.3">
      <c r="U73" s="10"/>
      <c r="V73" s="8"/>
    </row>
    <row r="74" spans="3:22" x14ac:dyDescent="0.3">
      <c r="U74" s="10"/>
      <c r="V74" s="8"/>
    </row>
    <row r="75" spans="3:22" x14ac:dyDescent="0.3">
      <c r="U75" s="8"/>
      <c r="V75" s="8"/>
    </row>
    <row r="76" spans="3:22" x14ac:dyDescent="0.3">
      <c r="U76" s="10"/>
      <c r="V76" s="8"/>
    </row>
    <row r="77" spans="3:22" x14ac:dyDescent="0.3">
      <c r="U77" s="8"/>
      <c r="V77" s="8"/>
    </row>
  </sheetData>
  <mergeCells count="2">
    <mergeCell ref="R30:S31"/>
    <mergeCell ref="R26:S26"/>
  </mergeCells>
  <conditionalFormatting sqref="B69">
    <cfRule type="cellIs" dxfId="7" priority="1" operator="lessThan">
      <formula>0</formula>
    </cfRule>
    <cfRule type="cellIs" dxfId="6" priority="2" operator="greaterThan">
      <formula>0</formula>
    </cfRule>
  </conditionalFormatting>
  <conditionalFormatting sqref="B72">
    <cfRule type="cellIs" dxfId="5" priority="7" operator="lessThan">
      <formula>0</formula>
    </cfRule>
    <cfRule type="cellIs" dxfId="4" priority="8" operator="greaterThan">
      <formula>0</formula>
    </cfRule>
  </conditionalFormatting>
  <conditionalFormatting sqref="E69:J71">
    <cfRule type="cellIs" dxfId="3" priority="5" operator="lessThan">
      <formula>0</formula>
    </cfRule>
    <cfRule type="cellIs" dxfId="2" priority="6" operator="greaterThan">
      <formula>0</formula>
    </cfRule>
  </conditionalFormatting>
  <conditionalFormatting sqref="S33:S35">
    <cfRule type="cellIs" dxfId="1" priority="3" operator="lessThan">
      <formula>0</formula>
    </cfRule>
    <cfRule type="cellIs" dxfId="0" priority="4" operator="greaterThan">
      <formula>0</formula>
    </cfRule>
  </conditionalFormatting>
  <pageMargins left="0.7" right="0.7" top="0.75" bottom="0.75" header="0.3" footer="0.3"/>
  <drawing r:id="rId1"/>
  <tableParts count="1">
    <tablePart r:id="rId2"/>
  </tableParts>
  <extLst>
    <ext xmlns:x14="http://schemas.microsoft.com/office/spreadsheetml/2009/9/main" uri="{CCE6A557-97BC-4b89-ADB6-D9C93CAAB3DF}">
      <x14:dataValidations xmlns:xm="http://schemas.microsoft.com/office/excel/2006/main" count="3">
        <x14:dataValidation type="list" allowBlank="1" showInputMessage="1" showErrorMessage="1" xr:uid="{7226FEA9-7238-49E2-8EE1-CF8BDE0FC426}">
          <x14:formula1>
            <xm:f>data!$M$3:$M$5</xm:f>
          </x14:formula1>
          <xm:sqref>C67</xm:sqref>
        </x14:dataValidation>
        <x14:dataValidation type="list" allowBlank="1" showInputMessage="1" showErrorMessage="1" xr:uid="{32C3101E-05FF-498A-92C7-60379CFDB375}">
          <x14:formula1>
            <xm:f>calculate!$G$3:$G$8</xm:f>
          </x14:formula1>
          <xm:sqref>S28</xm:sqref>
        </x14:dataValidation>
        <x14:dataValidation type="list" allowBlank="1" showInputMessage="1" showErrorMessage="1" xr:uid="{834DC63D-EC70-48EA-9A39-F44ED669D888}">
          <x14:formula1>
            <xm:f>calculate!$B$3:$B$5</xm:f>
          </x14:formula1>
          <xm:sqref>S27</xm:sqref>
        </x14:dataValidation>
      </x14:dataValidation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472B7CD-64BA-46FA-B2E0-7209D2FF6A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2</vt:i4>
      </vt:variant>
    </vt:vector>
  </HeadingPairs>
  <TitlesOfParts>
    <vt:vector size="12" baseType="lpstr">
      <vt:lpstr>data</vt:lpstr>
      <vt:lpstr>-delete</vt:lpstr>
      <vt:lpstr>closed price</vt:lpstr>
      <vt:lpstr>volume</vt:lpstr>
      <vt:lpstr>Cumulative market cap</vt:lpstr>
      <vt:lpstr>CorrQuery</vt:lpstr>
      <vt:lpstr>-btc-eth corr</vt:lpstr>
      <vt:lpstr>calculate</vt:lpstr>
      <vt:lpstr>-%YoY</vt:lpstr>
      <vt:lpstr>dashboard</vt:lpstr>
      <vt:lpstr>CorrTable</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2015-06-05T18:17:20Z</dcterms:created>
  <dcterms:modified xsi:type="dcterms:W3CDTF">2024-12-24T05:21:01Z</dcterms:modified>
</cp:coreProperties>
</file>